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DieseArbeitsmappe" defaultThemeVersion="124226"/>
  <mc:AlternateContent xmlns:mc="http://schemas.openxmlformats.org/markup-compatibility/2006">
    <mc:Choice Requires="x15">
      <x15ac:absPath xmlns:x15ac="http://schemas.microsoft.com/office/spreadsheetml/2010/11/ac" url="C:\Users\equ1cob\Downloads\"/>
    </mc:Choice>
  </mc:AlternateContent>
  <xr:revisionPtr revIDLastSave="0" documentId="8_{7FE1755E-F970-47F4-BBDF-87E9E1392A00}" xr6:coauthVersionLast="47" xr6:coauthVersionMax="47" xr10:uidLastSave="{00000000-0000-0000-0000-000000000000}"/>
  <bookViews>
    <workbookView xWindow="28680" yWindow="-120" windowWidth="29040" windowHeight="15720" tabRatio="613" firstSheet="14" activeTab="14" xr2:uid="{00000000-000D-0000-FFFF-FFFF00000000}"/>
  </bookViews>
  <sheets>
    <sheet name="PIPHistory" sheetId="2676" r:id="rId1"/>
    <sheet name="STDOUT" sheetId="2735" r:id="rId2"/>
    <sheet name="PINMUX" sheetId="2734" r:id="rId3"/>
    <sheet name="TDM" sheetId="2732" r:id="rId4"/>
    <sheet name="VBAHistory" sheetId="2148" r:id="rId5"/>
    <sheet name="QUP" sheetId="2726" r:id="rId6"/>
    <sheet name="ViewTemplate" sheetId="2542" r:id="rId7"/>
    <sheet name="VI_Igrp" sheetId="2724" r:id="rId8"/>
    <sheet name="PIP_CFG" sheetId="2149" state="hidden" r:id="rId9"/>
    <sheet name="C-Code_CFG" sheetId="2364" state="hidden" r:id="rId10"/>
    <sheet name="Video" sheetId="2718" r:id="rId11"/>
    <sheet name="HS_I2S" sheetId="2722" r:id="rId12"/>
    <sheet name="ETH" sheetId="2716" r:id="rId13"/>
    <sheet name="PAL" sheetId="2706" r:id="rId14"/>
    <sheet name="Database" sheetId="2683" r:id="rId15"/>
    <sheet name="UnfoldedBBLib" sheetId="2701" r:id="rId16"/>
    <sheet name="PMM6155AU" sheetId="2687" r:id="rId17"/>
    <sheet name="BOOT" sheetId="2688" r:id="rId18"/>
    <sheet name="PMMBO" sheetId="2689" r:id="rId19"/>
    <sheet name="BALLOUT_LIST" sheetId="2690" r:id="rId20"/>
    <sheet name="DropDownRefs" sheetId="2691" r:id="rId21"/>
    <sheet name="IORegSettings" sheetId="2692" r:id="rId22"/>
    <sheet name="PINMUX.bak.bak" sheetId="2694" r:id="rId23"/>
    <sheet name="PIP Help" sheetId="2673" r:id="rId24"/>
    <sheet name="VI_Igrp2.bak" sheetId="2708" r:id="rId25"/>
    <sheet name="ETH.bak" sheetId="2680" r:id="rId26"/>
    <sheet name="Video.bak" sheetId="2686" r:id="rId27"/>
    <sheet name="HS_I2S.bak" sheetId="2685" r:id="rId28"/>
    <sheet name="VI_Igrp.bak" sheetId="2675" r:id="rId29"/>
    <sheet name="QUP.bak" sheetId="2712" r:id="rId30"/>
    <sheet name="TDM.bak" sheetId="2730" r:id="rId31"/>
    <sheet name="PINMUX.bak" sheetId="2714" r:id="rId32"/>
  </sheets>
  <externalReferences>
    <externalReference r:id="rId33"/>
  </externalReferences>
  <definedNames>
    <definedName name="__a23" hidden="1">{"'不良事例(一覧)'!$A$1:$K$148"}</definedName>
    <definedName name="__t3" hidden="1">{"'アクションアイテム'!$A$1:$M$60"}</definedName>
    <definedName name="_a23" hidden="1">{"'不良事例(一覧)'!$A$1:$K$148"}</definedName>
    <definedName name="_Fill" hidden="1">#REF!</definedName>
    <definedName name="_xlnm._FilterDatabase" localSheetId="19" hidden="1">BALLOUT_LIST!$A$1:$B$201</definedName>
    <definedName name="_xlnm._FilterDatabase" localSheetId="14" hidden="1">Database!$A$3:$DH$764</definedName>
    <definedName name="_xlnm._FilterDatabase" localSheetId="12" hidden="1">ETH!$A$2:$H$25</definedName>
    <definedName name="_xlnm._FilterDatabase" localSheetId="11" hidden="1">HS_I2S!$A$2:$F$12</definedName>
    <definedName name="_xlnm._FilterDatabase" localSheetId="21" hidden="1">IORegSettings!$A$2:$N$2</definedName>
    <definedName name="_xlnm._FilterDatabase" localSheetId="2" hidden="1">PINMUX!$A$2:$K$714</definedName>
    <definedName name="_xlnm._FilterDatabase" localSheetId="31" hidden="1">PINMUX.bak!$A$2:$T$760</definedName>
    <definedName name="_xlnm._FilterDatabase" localSheetId="16" hidden="1">PMM6155AU!$A$3:$CN$203</definedName>
    <definedName name="_xlnm._FilterDatabase" localSheetId="5" hidden="1">QUP!$A$2:$R$90</definedName>
    <definedName name="_xlnm._FilterDatabase" localSheetId="29" hidden="1">QUP.bak!$A$2:$R$79</definedName>
    <definedName name="_xlnm._FilterDatabase" localSheetId="3" hidden="1">TDM!$A$2:$J$31</definedName>
    <definedName name="_xlnm._FilterDatabase" localSheetId="30" hidden="1">TDM.bak!$A$2:$J$31</definedName>
    <definedName name="_xlnm._FilterDatabase" localSheetId="7" hidden="1">VI_Igrp!$A$2:$L$139</definedName>
    <definedName name="_xlnm._FilterDatabase" localSheetId="24" hidden="1">VI_Igrp2.bak!$A$2:$G$49</definedName>
    <definedName name="_xlnm._FilterDatabase" localSheetId="10" hidden="1">Video!$A$2:$H$59</definedName>
    <definedName name="_xlnm._FilterDatabase" hidden="1">#REF!</definedName>
    <definedName name="_Key1" hidden="1">#REF!</definedName>
    <definedName name="_Order1" hidden="1">255</definedName>
    <definedName name="_Sort" hidden="1">#REF!</definedName>
    <definedName name="a" hidden="1">{"'アクションアイテム'!$A$1:$M$60"}</definedName>
    <definedName name="aa" hidden="1">#REF!</definedName>
    <definedName name="aaa">#REF!</definedName>
    <definedName name="aaaa">#REF!</definedName>
    <definedName name="aaaaaa" hidden="1">{"'2EEEポートRev.3'!$A$1:$Q$181"}</definedName>
    <definedName name="aaaaaaaaaaaa" hidden="1">{"'2EEEポートRev.3'!$A$1:$Q$181"}</definedName>
    <definedName name="abcd" hidden="1">{"'2EEEポートRev.3'!$A$1:$Q$181"}</definedName>
    <definedName name="abcde" hidden="1">{"'2EEEポートRev.3'!$A$1:$Q$181"}</definedName>
    <definedName name="abcdef" hidden="1">{"'2EEEポートRev.3'!$A$1:$Q$181"}</definedName>
    <definedName name="agbe" hidden="1">{"'2EEEポートRev.3'!$A$1:$Q$181"}</definedName>
    <definedName name="asfawdfasdfs" hidden="1">{"'2EEEポートRev.3'!$A$1:$Q$181"}</definedName>
    <definedName name="b" hidden="1">{"'2EEEポートRev.3'!$A$1:$Q$181"}</definedName>
    <definedName name="bb" hidden="1">{"'2EEEポートRev.3'!$A$1:$Q$181"}</definedName>
    <definedName name="bbb" hidden="1">{"'2EEEポートRev.3'!$A$1:$Q$181"}</definedName>
    <definedName name="bbbb" hidden="1">{"'2EEEポートRev.3'!$A$1:$Q$181"}</definedName>
    <definedName name="BBBBB" hidden="1">{"'不良事例(一覧)'!$A$1:$K$148"}</definedName>
    <definedName name="bbbbbb" hidden="1">{"'2EEEポートRev.3'!$A$1:$Q$181"}</definedName>
    <definedName name="Cell1" hidden="1">{0}</definedName>
    <definedName name="check" hidden="1">{"'TestSpec'!$A$8:$Q$160"}</definedName>
    <definedName name="d" hidden="1">{"'不良事例(一覧)'!$A$1:$K$148"}</definedName>
    <definedName name="dddddd" hidden="1">#REF!</definedName>
    <definedName name="DDR" hidden="1">{"'不良事例(一覧)'!$A$1:$K$148"}</definedName>
    <definedName name="Direction">[1]Database!$B$319:$B$321</definedName>
    <definedName name="DriveStrength">[1]Database!$C$329:$C$330</definedName>
    <definedName name="e" hidden="1">{"'不良事例(一覧)'!$A$1:$K$148"}</definedName>
    <definedName name="ef" hidden="1">{"'不良事例(一覧)'!$A$1:$K$148"}</definedName>
    <definedName name="Ether" hidden="1">{"'不良事例(一覧)'!$A$1:$K$148"}</definedName>
    <definedName name="f" hidden="1">{"'不良事例(一覧)'!$A$1:$K$148"}</definedName>
    <definedName name="g" hidden="1">{"'不良事例(一覧)'!$A$1:$K$148"}</definedName>
    <definedName name="ｇｈ" hidden="1">{"'不良事例(一覧)'!$A$1:$K$148"}</definedName>
    <definedName name="HHHH" hidden="1">{"'不良事例(一覧)'!$A$1:$K$148"}</definedName>
    <definedName name="HHHHHH" hidden="1">{"'不良事例(一覧)'!$A$1:$K$148"}</definedName>
    <definedName name="HTML_CodePage" hidden="1">932</definedName>
    <definedName name="HTML_Control" hidden="1">{"'不良事例(一覧)'!$A$1:$K$148"}</definedName>
    <definedName name="HTML_Control_old" hidden="1">{"'Sheet4'!$B$8:$B$10"}</definedName>
    <definedName name="HTML_Control2" hidden="1">"サンオフィス（株）"</definedName>
    <definedName name="HTML_Control3" hidden="1">{"'不良事例(一覧)'!$A$1:$K$148"}</definedName>
    <definedName name="HTML_Description" hidden="1">""</definedName>
    <definedName name="HTML_Email" hidden="1">""</definedName>
    <definedName name="HTML_Header" hidden="1">"不良事例(一覧)"</definedName>
    <definedName name="HTML_LastUpdate" hidden="1">"01/09/28"</definedName>
    <definedName name="HTML_LineAfter" hidden="1">FALSE</definedName>
    <definedName name="HTML_LineBefore" hidden="1">FALSE</definedName>
    <definedName name="HTML_Name" hidden="1">"サンオフィス（株）"</definedName>
    <definedName name="HTML_OBDlg2" hidden="1">TRUE</definedName>
    <definedName name="HTML_OBDlg3" hidden="1">TRUE</definedName>
    <definedName name="HTML_OBDlg4" hidden="1">TRUE</definedName>
    <definedName name="HTML_OS" hidden="1">0</definedName>
    <definedName name="HTML_PathFile" hidden="1">"C:\Inetpub\MyHTML.htm"</definedName>
    <definedName name="HTML_PathTemplate" hidden="1">"C:\WINDOWS\ﾃﾞｽｸﾄｯﾌﾟ\SSﾌﾟﾛｼﾞｪｸﾄ\佐倉第一工場滅却資料\写真\ＩＳ黒化炉\HTMLTemp.htm"</definedName>
    <definedName name="HTML_Title" hidden="1">"設計予防ﾁｪｯｸﾘｽﾄ"</definedName>
    <definedName name="jjj" hidden="1">{"'不良事例(一覧)'!$A$1:$K$148"}</definedName>
    <definedName name="kkk" hidden="1">{"'Sheet4'!$B$8:$B$10"}</definedName>
    <definedName name="MaaS_Blade_QAM8255P_PinMux" hidden="1">{"'アクションアイテム'!$A$1:$M$60"}</definedName>
    <definedName name="PBDC">[1]Database!$C$315:$C$316</definedName>
    <definedName name="PCIe" hidden="1">{"'不良事例(一覧)'!$A$1:$K$148"}</definedName>
    <definedName name="PDs">[1]Database!$C$303:$C$304</definedName>
    <definedName name="PIS">[1]Database!$C$313:$C$314</definedName>
    <definedName name="PODC">[1]Database!$C$309:$C$312</definedName>
    <definedName name="_xlnm.Print_Area">#REF!</definedName>
    <definedName name="_xlnm.Print_Titles">#REF!</definedName>
    <definedName name="PUCC_PDSC">[1]Database!$C$305:$C$308</definedName>
    <definedName name="Pulldown">[1]Database!$C$326:$C$327</definedName>
    <definedName name="Pullup">[1]Database!$C$323:$C$324</definedName>
    <definedName name="q" hidden="1">{"'不良事例(一覧)'!$A$1:$K$148"}</definedName>
    <definedName name="qqq" hidden="1">{"'TestSpec'!$A$8:$Q$160"}</definedName>
    <definedName name="SAPBEXdnldView" hidden="1">"40MO4633MR2J6EMNC5YOH3KBQ"</definedName>
    <definedName name="SAPBEXsysID" hidden="1">"BP1"</definedName>
    <definedName name="sheet14" hidden="1">{"'全体'!$A$1:$N$941"}</definedName>
    <definedName name="skew品_インラインデータ" hidden="1">{"'不良事例(一覧)'!$A$1:$K$148"}</definedName>
    <definedName name="tex" hidden="1">{"'2EEEポートRev.3'!$A$1:$Q$181"}</definedName>
    <definedName name="uu" hidden="1">{"'不良事例(一覧)'!$A$1:$K$148"}</definedName>
    <definedName name="x" hidden="1">{"'2EEEポートRev.3'!$A$1:$Q$181"}</definedName>
    <definedName name="Y" hidden="1">{"'Sheet4'!$B$8:$B$10"}</definedName>
    <definedName name="zzz" hidden="1">{"'2EEEポートRev.3'!$A$1:$Q$181"}</definedName>
    <definedName name="ああ" hidden="1">{"'2EEEポートRev.3'!$A$1:$Q$181"}</definedName>
    <definedName name="インラインデータ" hidden="1">{"'不良事例(一覧)'!$A$1:$K$148"}</definedName>
    <definedName name="おｋ" hidden="1">{"'不良事例(一覧)'!$A$1:$K$148"}</definedName>
    <definedName name="サンプルウエハ位置２３" hidden="1">{"'不良事例(一覧)'!$A$1:$K$148"}</definedName>
    <definedName name="まとめ③" hidden="1">{"'不良事例(一覧)'!$A$1:$K$148"}</definedName>
    <definedName name="まとめ④" hidden="1">{"'不良事例(一覧)'!$A$1:$K$148"}</definedName>
    <definedName name="評価手順３" hidden="1">{"'不良事例(一覧)'!$A$1:$K$148"}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40" i="2692" l="1"/>
  <c r="P740" i="2692"/>
  <c r="L740" i="2692"/>
  <c r="H740" i="2692"/>
  <c r="F740" i="2692"/>
  <c r="T739" i="2692"/>
  <c r="P739" i="2692"/>
  <c r="L739" i="2692"/>
  <c r="H739" i="2692"/>
  <c r="F739" i="2692"/>
  <c r="T738" i="2692"/>
  <c r="P738" i="2692"/>
  <c r="L738" i="2692"/>
  <c r="H738" i="2692"/>
  <c r="F738" i="2692"/>
  <c r="T737" i="2692"/>
  <c r="P737" i="2692"/>
  <c r="L737" i="2692"/>
  <c r="H737" i="2692"/>
  <c r="F737" i="2692"/>
  <c r="T736" i="2692"/>
  <c r="P736" i="2692"/>
  <c r="L736" i="2692"/>
  <c r="H736" i="2692"/>
  <c r="F736" i="2692"/>
  <c r="T735" i="2692"/>
  <c r="P735" i="2692"/>
  <c r="L735" i="2692"/>
  <c r="H735" i="2692"/>
  <c r="F735" i="2692"/>
  <c r="T734" i="2692"/>
  <c r="P734" i="2692"/>
  <c r="L734" i="2692"/>
  <c r="H734" i="2692"/>
  <c r="F734" i="2692"/>
  <c r="T733" i="2692"/>
  <c r="P733" i="2692"/>
  <c r="L733" i="2692"/>
  <c r="H733" i="2692"/>
  <c r="F733" i="2692"/>
  <c r="T732" i="2692"/>
  <c r="P732" i="2692"/>
  <c r="L732" i="2692"/>
  <c r="H732" i="2692"/>
  <c r="F732" i="2692"/>
  <c r="T731" i="2692"/>
  <c r="P731" i="2692"/>
  <c r="L731" i="2692"/>
  <c r="H731" i="2692"/>
  <c r="F731" i="2692"/>
  <c r="T730" i="2692"/>
  <c r="P730" i="2692"/>
  <c r="L730" i="2692"/>
  <c r="H730" i="2692"/>
  <c r="F730" i="2692"/>
  <c r="T729" i="2692"/>
  <c r="P729" i="2692"/>
  <c r="L729" i="2692"/>
  <c r="H729" i="2692"/>
  <c r="F729" i="2692"/>
  <c r="T728" i="2692"/>
  <c r="P728" i="2692"/>
  <c r="L728" i="2692"/>
  <c r="H728" i="2692"/>
  <c r="F728" i="2692"/>
  <c r="T727" i="2692"/>
  <c r="P727" i="2692"/>
  <c r="L727" i="2692"/>
  <c r="H727" i="2692"/>
  <c r="F727" i="2692"/>
  <c r="T726" i="2692"/>
  <c r="P726" i="2692"/>
  <c r="L726" i="2692"/>
  <c r="H726" i="2692"/>
  <c r="F726" i="2692"/>
  <c r="T725" i="2692"/>
  <c r="P725" i="2692"/>
  <c r="L725" i="2692"/>
  <c r="H725" i="2692"/>
  <c r="F725" i="2692"/>
  <c r="T724" i="2692"/>
  <c r="P724" i="2692"/>
  <c r="L724" i="2692"/>
  <c r="H724" i="2692"/>
  <c r="F724" i="2692"/>
  <c r="T723" i="2692"/>
  <c r="P723" i="2692"/>
  <c r="L723" i="2692"/>
  <c r="H723" i="2692"/>
  <c r="F723" i="2692"/>
  <c r="T722" i="2692"/>
  <c r="P722" i="2692"/>
  <c r="L722" i="2692"/>
  <c r="H722" i="2692"/>
  <c r="F722" i="2692"/>
  <c r="T721" i="2692"/>
  <c r="P721" i="2692"/>
  <c r="L721" i="2692"/>
  <c r="H721" i="2692"/>
  <c r="F721" i="2692"/>
  <c r="T720" i="2692"/>
  <c r="P720" i="2692"/>
  <c r="L720" i="2692"/>
  <c r="H720" i="2692"/>
  <c r="F720" i="2692"/>
  <c r="T719" i="2692"/>
  <c r="P719" i="2692"/>
  <c r="L719" i="2692"/>
  <c r="H719" i="2692"/>
  <c r="F719" i="2692"/>
  <c r="T718" i="2692"/>
  <c r="P718" i="2692"/>
  <c r="L718" i="2692"/>
  <c r="H718" i="2692"/>
  <c r="F718" i="2692"/>
  <c r="T717" i="2692"/>
  <c r="P717" i="2692"/>
  <c r="L717" i="2692"/>
  <c r="H717" i="2692"/>
  <c r="F717" i="2692"/>
  <c r="T716" i="2692"/>
  <c r="P716" i="2692"/>
  <c r="L716" i="2692"/>
  <c r="H716" i="2692"/>
  <c r="F716" i="2692"/>
  <c r="T715" i="2692"/>
  <c r="P715" i="2692"/>
  <c r="L715" i="2692"/>
  <c r="H715" i="2692"/>
  <c r="F715" i="2692"/>
  <c r="T714" i="2692"/>
  <c r="P714" i="2692"/>
  <c r="L714" i="2692"/>
  <c r="H714" i="2692"/>
  <c r="F714" i="2692"/>
  <c r="T713" i="2692"/>
  <c r="P713" i="2692"/>
  <c r="L713" i="2692"/>
  <c r="H713" i="2692"/>
  <c r="F713" i="2692"/>
  <c r="T712" i="2692"/>
  <c r="P712" i="2692"/>
  <c r="L712" i="2692"/>
  <c r="H712" i="2692"/>
  <c r="F712" i="2692"/>
  <c r="T711" i="2692"/>
  <c r="P711" i="2692"/>
  <c r="L711" i="2692"/>
  <c r="H711" i="2692"/>
  <c r="F711" i="2692"/>
  <c r="T710" i="2692"/>
  <c r="P710" i="2692"/>
  <c r="L710" i="2692"/>
  <c r="H710" i="2692"/>
  <c r="F710" i="2692"/>
  <c r="T709" i="2692"/>
  <c r="P709" i="2692"/>
  <c r="L709" i="2692"/>
  <c r="H709" i="2692"/>
  <c r="F709" i="2692"/>
  <c r="T708" i="2692"/>
  <c r="P708" i="2692"/>
  <c r="L708" i="2692"/>
  <c r="H708" i="2692"/>
  <c r="F708" i="2692"/>
  <c r="T707" i="2692"/>
  <c r="P707" i="2692"/>
  <c r="L707" i="2692"/>
  <c r="H707" i="2692"/>
  <c r="F707" i="2692"/>
  <c r="T706" i="2692"/>
  <c r="P706" i="2692"/>
  <c r="L706" i="2692"/>
  <c r="H706" i="2692"/>
  <c r="F706" i="2692"/>
  <c r="T705" i="2692"/>
  <c r="P705" i="2692"/>
  <c r="L705" i="2692"/>
  <c r="H705" i="2692"/>
  <c r="F705" i="2692"/>
  <c r="T704" i="2692"/>
  <c r="P704" i="2692"/>
  <c r="L704" i="2692"/>
  <c r="H704" i="2692"/>
  <c r="F704" i="2692"/>
  <c r="T703" i="2692"/>
  <c r="P703" i="2692"/>
  <c r="L703" i="2692"/>
  <c r="H703" i="2692"/>
  <c r="F703" i="2692"/>
  <c r="T702" i="2692"/>
  <c r="P702" i="2692"/>
  <c r="L702" i="2692"/>
  <c r="H702" i="2692"/>
  <c r="F702" i="2692"/>
  <c r="T701" i="2692"/>
  <c r="P701" i="2692"/>
  <c r="L701" i="2692"/>
  <c r="H701" i="2692"/>
  <c r="F701" i="2692"/>
  <c r="T700" i="2692"/>
  <c r="P700" i="2692"/>
  <c r="L700" i="2692"/>
  <c r="H700" i="2692"/>
  <c r="F700" i="2692"/>
  <c r="T699" i="2692"/>
  <c r="P699" i="2692"/>
  <c r="L699" i="2692"/>
  <c r="H699" i="2692"/>
  <c r="F699" i="2692"/>
  <c r="T698" i="2692"/>
  <c r="P698" i="2692"/>
  <c r="L698" i="2692"/>
  <c r="H698" i="2692"/>
  <c r="F698" i="2692"/>
  <c r="T697" i="2692"/>
  <c r="P697" i="2692"/>
  <c r="L697" i="2692"/>
  <c r="H697" i="2692"/>
  <c r="F697" i="2692"/>
  <c r="T696" i="2692"/>
  <c r="P696" i="2692"/>
  <c r="L696" i="2692"/>
  <c r="H696" i="2692"/>
  <c r="F696" i="2692"/>
  <c r="T695" i="2692"/>
  <c r="P695" i="2692"/>
  <c r="L695" i="2692"/>
  <c r="H695" i="2692"/>
  <c r="F695" i="2692"/>
  <c r="T694" i="2692"/>
  <c r="P694" i="2692"/>
  <c r="L694" i="2692"/>
  <c r="H694" i="2692"/>
  <c r="F694" i="2692"/>
  <c r="T693" i="2692"/>
  <c r="P693" i="2692"/>
  <c r="L693" i="2692"/>
  <c r="H693" i="2692"/>
  <c r="F693" i="2692"/>
  <c r="T692" i="2692"/>
  <c r="P692" i="2692"/>
  <c r="L692" i="2692"/>
  <c r="H692" i="2692"/>
  <c r="F692" i="2692"/>
  <c r="T691" i="2692"/>
  <c r="P691" i="2692"/>
  <c r="L691" i="2692"/>
  <c r="H691" i="2692"/>
  <c r="F691" i="2692"/>
  <c r="T690" i="2692"/>
  <c r="P690" i="2692"/>
  <c r="L690" i="2692"/>
  <c r="H690" i="2692"/>
  <c r="F690" i="2692"/>
  <c r="T689" i="2692"/>
  <c r="P689" i="2692"/>
  <c r="L689" i="2692"/>
  <c r="H689" i="2692"/>
  <c r="F689" i="2692"/>
  <c r="T688" i="2692"/>
  <c r="P688" i="2692"/>
  <c r="L688" i="2692"/>
  <c r="H688" i="2692"/>
  <c r="F688" i="2692"/>
  <c r="T687" i="2692"/>
  <c r="P687" i="2692"/>
  <c r="L687" i="2692"/>
  <c r="H687" i="2692"/>
  <c r="F687" i="2692"/>
  <c r="T686" i="2692"/>
  <c r="P686" i="2692"/>
  <c r="L686" i="2692"/>
  <c r="H686" i="2692"/>
  <c r="F686" i="2692"/>
  <c r="T685" i="2692"/>
  <c r="P685" i="2692"/>
  <c r="L685" i="2692"/>
  <c r="H685" i="2692"/>
  <c r="F685" i="2692"/>
  <c r="T684" i="2692"/>
  <c r="P684" i="2692"/>
  <c r="L684" i="2692"/>
  <c r="H684" i="2692"/>
  <c r="F684" i="2692"/>
  <c r="T683" i="2692"/>
  <c r="P683" i="2692"/>
  <c r="L683" i="2692"/>
  <c r="H683" i="2692"/>
  <c r="F683" i="2692"/>
  <c r="T682" i="2692"/>
  <c r="P682" i="2692"/>
  <c r="L682" i="2692"/>
  <c r="H682" i="2692"/>
  <c r="F682" i="2692"/>
  <c r="T681" i="2692"/>
  <c r="P681" i="2692"/>
  <c r="L681" i="2692"/>
  <c r="H681" i="2692"/>
  <c r="F681" i="2692"/>
  <c r="T680" i="2692"/>
  <c r="P680" i="2692"/>
  <c r="L680" i="2692"/>
  <c r="H680" i="2692"/>
  <c r="F680" i="2692"/>
  <c r="T679" i="2692"/>
  <c r="P679" i="2692"/>
  <c r="L679" i="2692"/>
  <c r="H679" i="2692"/>
  <c r="F679" i="2692"/>
  <c r="T678" i="2692"/>
  <c r="P678" i="2692"/>
  <c r="L678" i="2692"/>
  <c r="H678" i="2692"/>
  <c r="F678" i="2692"/>
  <c r="T677" i="2692"/>
  <c r="P677" i="2692"/>
  <c r="L677" i="2692"/>
  <c r="H677" i="2692"/>
  <c r="F677" i="2692"/>
  <c r="T676" i="2692"/>
  <c r="P676" i="2692"/>
  <c r="L676" i="2692"/>
  <c r="H676" i="2692"/>
  <c r="F676" i="2692"/>
  <c r="T675" i="2692"/>
  <c r="P675" i="2692"/>
  <c r="L675" i="2692"/>
  <c r="H675" i="2692"/>
  <c r="F675" i="2692"/>
  <c r="T674" i="2692"/>
  <c r="P674" i="2692"/>
  <c r="L674" i="2692"/>
  <c r="H674" i="2692"/>
  <c r="F674" i="2692"/>
  <c r="T673" i="2692"/>
  <c r="P673" i="2692"/>
  <c r="L673" i="2692"/>
  <c r="H673" i="2692"/>
  <c r="F673" i="2692"/>
  <c r="T672" i="2692"/>
  <c r="P672" i="2692"/>
  <c r="L672" i="2692"/>
  <c r="H672" i="2692"/>
  <c r="F672" i="2692"/>
  <c r="T671" i="2692"/>
  <c r="P671" i="2692"/>
  <c r="L671" i="2692"/>
  <c r="H671" i="2692"/>
  <c r="F671" i="2692"/>
  <c r="T670" i="2692"/>
  <c r="P670" i="2692"/>
  <c r="L670" i="2692"/>
  <c r="H670" i="2692"/>
  <c r="F670" i="2692"/>
  <c r="T669" i="2692"/>
  <c r="P669" i="2692"/>
  <c r="L669" i="2692"/>
  <c r="H669" i="2692"/>
  <c r="F669" i="2692"/>
  <c r="T668" i="2692"/>
  <c r="P668" i="2692"/>
  <c r="L668" i="2692"/>
  <c r="H668" i="2692"/>
  <c r="F668" i="2692"/>
  <c r="T667" i="2692"/>
  <c r="P667" i="2692"/>
  <c r="L667" i="2692"/>
  <c r="H667" i="2692"/>
  <c r="F667" i="2692"/>
  <c r="T666" i="2692"/>
  <c r="P666" i="2692"/>
  <c r="L666" i="2692"/>
  <c r="H666" i="2692"/>
  <c r="F666" i="2692"/>
  <c r="T665" i="2692"/>
  <c r="P665" i="2692"/>
  <c r="L665" i="2692"/>
  <c r="H665" i="2692"/>
  <c r="F665" i="2692"/>
  <c r="T664" i="2692"/>
  <c r="P664" i="2692"/>
  <c r="L664" i="2692"/>
  <c r="H664" i="2692"/>
  <c r="F664" i="2692"/>
  <c r="T663" i="2692"/>
  <c r="P663" i="2692"/>
  <c r="L663" i="2692"/>
  <c r="H663" i="2692"/>
  <c r="F663" i="2692"/>
  <c r="T662" i="2692"/>
  <c r="P662" i="2692"/>
  <c r="L662" i="2692"/>
  <c r="H662" i="2692"/>
  <c r="F662" i="2692"/>
  <c r="T661" i="2692"/>
  <c r="P661" i="2692"/>
  <c r="L661" i="2692"/>
  <c r="H661" i="2692"/>
  <c r="F661" i="2692"/>
  <c r="T660" i="2692"/>
  <c r="P660" i="2692"/>
  <c r="L660" i="2692"/>
  <c r="H660" i="2692"/>
  <c r="F660" i="2692"/>
  <c r="T659" i="2692"/>
  <c r="P659" i="2692"/>
  <c r="L659" i="2692"/>
  <c r="H659" i="2692"/>
  <c r="F659" i="2692"/>
  <c r="T658" i="2692"/>
  <c r="P658" i="2692"/>
  <c r="L658" i="2692"/>
  <c r="H658" i="2692"/>
  <c r="F658" i="2692"/>
  <c r="T657" i="2692"/>
  <c r="P657" i="2692"/>
  <c r="L657" i="2692"/>
  <c r="H657" i="2692"/>
  <c r="F657" i="2692"/>
  <c r="T656" i="2692"/>
  <c r="P656" i="2692"/>
  <c r="L656" i="2692"/>
  <c r="H656" i="2692"/>
  <c r="F656" i="2692"/>
  <c r="T655" i="2692"/>
  <c r="P655" i="2692"/>
  <c r="L655" i="2692"/>
  <c r="H655" i="2692"/>
  <c r="F655" i="2692"/>
  <c r="T654" i="2692"/>
  <c r="P654" i="2692"/>
  <c r="L654" i="2692"/>
  <c r="H654" i="2692"/>
  <c r="F654" i="2692"/>
  <c r="T653" i="2692"/>
  <c r="P653" i="2692"/>
  <c r="L653" i="2692"/>
  <c r="H653" i="2692"/>
  <c r="F653" i="2692"/>
  <c r="T652" i="2692"/>
  <c r="P652" i="2692"/>
  <c r="L652" i="2692"/>
  <c r="H652" i="2692"/>
  <c r="F652" i="2692"/>
  <c r="T651" i="2692"/>
  <c r="P651" i="2692"/>
  <c r="L651" i="2692"/>
  <c r="H651" i="2692"/>
  <c r="F651" i="2692"/>
  <c r="T650" i="2692"/>
  <c r="P650" i="2692"/>
  <c r="L650" i="2692"/>
  <c r="H650" i="2692"/>
  <c r="F650" i="2692"/>
  <c r="T649" i="2692"/>
  <c r="P649" i="2692"/>
  <c r="L649" i="2692"/>
  <c r="H649" i="2692"/>
  <c r="F649" i="2692"/>
  <c r="T648" i="2692"/>
  <c r="P648" i="2692"/>
  <c r="L648" i="2692"/>
  <c r="H648" i="2692"/>
  <c r="F648" i="2692"/>
  <c r="T647" i="2692"/>
  <c r="P647" i="2692"/>
  <c r="L647" i="2692"/>
  <c r="H647" i="2692"/>
  <c r="F647" i="2692"/>
  <c r="T646" i="2692"/>
  <c r="P646" i="2692"/>
  <c r="L646" i="2692"/>
  <c r="H646" i="2692"/>
  <c r="F646" i="2692"/>
  <c r="T645" i="2692"/>
  <c r="P645" i="2692"/>
  <c r="L645" i="2692"/>
  <c r="H645" i="2692"/>
  <c r="F645" i="2692"/>
  <c r="T644" i="2692"/>
  <c r="P644" i="2692"/>
  <c r="L644" i="2692"/>
  <c r="H644" i="2692"/>
  <c r="F644" i="2692"/>
  <c r="T643" i="2692"/>
  <c r="P643" i="2692"/>
  <c r="L643" i="2692"/>
  <c r="H643" i="2692"/>
  <c r="F643" i="2692"/>
  <c r="T642" i="2692"/>
  <c r="P642" i="2692"/>
  <c r="L642" i="2692"/>
  <c r="H642" i="2692"/>
  <c r="F642" i="2692"/>
  <c r="T641" i="2692"/>
  <c r="P641" i="2692"/>
  <c r="L641" i="2692"/>
  <c r="H641" i="2692"/>
  <c r="F641" i="2692"/>
  <c r="T640" i="2692"/>
  <c r="P640" i="2692"/>
  <c r="L640" i="2692"/>
  <c r="H640" i="2692"/>
  <c r="F640" i="2692"/>
  <c r="T639" i="2692"/>
  <c r="P639" i="2692"/>
  <c r="L639" i="2692"/>
  <c r="H639" i="2692"/>
  <c r="F639" i="2692"/>
  <c r="T638" i="2692"/>
  <c r="P638" i="2692"/>
  <c r="L638" i="2692"/>
  <c r="H638" i="2692"/>
  <c r="F638" i="2692"/>
  <c r="T637" i="2692"/>
  <c r="P637" i="2692"/>
  <c r="L637" i="2692"/>
  <c r="H637" i="2692"/>
  <c r="F637" i="2692"/>
  <c r="T636" i="2692"/>
  <c r="P636" i="2692"/>
  <c r="L636" i="2692"/>
  <c r="H636" i="2692"/>
  <c r="F636" i="2692"/>
  <c r="T635" i="2692"/>
  <c r="P635" i="2692"/>
  <c r="L635" i="2692"/>
  <c r="H635" i="2692"/>
  <c r="F635" i="2692"/>
  <c r="T634" i="2692"/>
  <c r="P634" i="2692"/>
  <c r="L634" i="2692"/>
  <c r="H634" i="2692"/>
  <c r="F634" i="2692"/>
  <c r="T633" i="2692"/>
  <c r="P633" i="2692"/>
  <c r="L633" i="2692"/>
  <c r="H633" i="2692"/>
  <c r="F633" i="2692"/>
  <c r="T632" i="2692"/>
  <c r="P632" i="2692"/>
  <c r="L632" i="2692"/>
  <c r="H632" i="2692"/>
  <c r="F632" i="2692"/>
  <c r="T631" i="2692"/>
  <c r="P631" i="2692"/>
  <c r="L631" i="2692"/>
  <c r="H631" i="2692"/>
  <c r="F631" i="2692"/>
  <c r="T630" i="2692"/>
  <c r="P630" i="2692"/>
  <c r="L630" i="2692"/>
  <c r="H630" i="2692"/>
  <c r="F630" i="2692"/>
  <c r="T629" i="2692"/>
  <c r="P629" i="2692"/>
  <c r="L629" i="2692"/>
  <c r="H629" i="2692"/>
  <c r="F629" i="2692"/>
  <c r="T628" i="2692"/>
  <c r="P628" i="2692"/>
  <c r="L628" i="2692"/>
  <c r="H628" i="2692"/>
  <c r="F628" i="2692"/>
  <c r="T627" i="2692"/>
  <c r="P627" i="2692"/>
  <c r="L627" i="2692"/>
  <c r="H627" i="2692"/>
  <c r="F627" i="2692"/>
  <c r="T626" i="2692"/>
  <c r="P626" i="2692"/>
  <c r="L626" i="2692"/>
  <c r="H626" i="2692"/>
  <c r="F626" i="2692"/>
  <c r="T625" i="2692"/>
  <c r="P625" i="2692"/>
  <c r="L625" i="2692"/>
  <c r="H625" i="2692"/>
  <c r="F625" i="2692"/>
  <c r="T624" i="2692"/>
  <c r="P624" i="2692"/>
  <c r="L624" i="2692"/>
  <c r="H624" i="2692"/>
  <c r="F624" i="2692"/>
  <c r="T623" i="2692"/>
  <c r="P623" i="2692"/>
  <c r="L623" i="2692"/>
  <c r="H623" i="2692"/>
  <c r="F623" i="2692"/>
  <c r="T622" i="2692"/>
  <c r="P622" i="2692"/>
  <c r="L622" i="2692"/>
  <c r="H622" i="2692"/>
  <c r="F622" i="2692"/>
  <c r="T621" i="2692"/>
  <c r="P621" i="2692"/>
  <c r="L621" i="2692"/>
  <c r="H621" i="2692"/>
  <c r="F621" i="2692"/>
  <c r="T620" i="2692"/>
  <c r="P620" i="2692"/>
  <c r="L620" i="2692"/>
  <c r="H620" i="2692"/>
  <c r="F620" i="2692"/>
  <c r="T619" i="2692"/>
  <c r="P619" i="2692"/>
  <c r="L619" i="2692"/>
  <c r="H619" i="2692"/>
  <c r="F619" i="2692"/>
  <c r="T618" i="2692"/>
  <c r="P618" i="2692"/>
  <c r="L618" i="2692"/>
  <c r="H618" i="2692"/>
  <c r="F618" i="2692"/>
  <c r="T617" i="2692"/>
  <c r="P617" i="2692"/>
  <c r="L617" i="2692"/>
  <c r="H617" i="2692"/>
  <c r="F617" i="2692"/>
  <c r="T616" i="2692"/>
  <c r="P616" i="2692"/>
  <c r="L616" i="2692"/>
  <c r="H616" i="2692"/>
  <c r="F616" i="2692"/>
  <c r="T615" i="2692"/>
  <c r="P615" i="2692"/>
  <c r="L615" i="2692"/>
  <c r="H615" i="2692"/>
  <c r="F615" i="2692"/>
  <c r="T614" i="2692"/>
  <c r="P614" i="2692"/>
  <c r="L614" i="2692"/>
  <c r="H614" i="2692"/>
  <c r="F614" i="2692"/>
  <c r="T613" i="2692"/>
  <c r="P613" i="2692"/>
  <c r="L613" i="2692"/>
  <c r="H613" i="2692"/>
  <c r="F613" i="2692"/>
  <c r="T612" i="2692"/>
  <c r="P612" i="2692"/>
  <c r="L612" i="2692"/>
  <c r="H612" i="2692"/>
  <c r="F612" i="2692"/>
  <c r="T611" i="2692"/>
  <c r="P611" i="2692"/>
  <c r="L611" i="2692"/>
  <c r="H611" i="2692"/>
  <c r="F611" i="2692"/>
  <c r="T610" i="2692"/>
  <c r="P610" i="2692"/>
  <c r="L610" i="2692"/>
  <c r="H610" i="2692"/>
  <c r="F610" i="2692"/>
  <c r="T609" i="2692"/>
  <c r="P609" i="2692"/>
  <c r="L609" i="2692"/>
  <c r="H609" i="2692"/>
  <c r="F609" i="2692"/>
  <c r="T608" i="2692"/>
  <c r="P608" i="2692"/>
  <c r="L608" i="2692"/>
  <c r="H608" i="2692"/>
  <c r="F608" i="2692"/>
  <c r="T607" i="2692"/>
  <c r="P607" i="2692"/>
  <c r="L607" i="2692"/>
  <c r="H607" i="2692"/>
  <c r="F607" i="2692"/>
  <c r="T606" i="2692"/>
  <c r="P606" i="2692"/>
  <c r="L606" i="2692"/>
  <c r="H606" i="2692"/>
  <c r="F606" i="2692"/>
  <c r="T605" i="2692"/>
  <c r="P605" i="2692"/>
  <c r="L605" i="2692"/>
  <c r="H605" i="2692"/>
  <c r="F605" i="2692"/>
  <c r="T604" i="2692"/>
  <c r="P604" i="2692"/>
  <c r="L604" i="2692"/>
  <c r="H604" i="2692"/>
  <c r="F604" i="2692"/>
  <c r="T603" i="2692"/>
  <c r="P603" i="2692"/>
  <c r="L603" i="2692"/>
  <c r="H603" i="2692"/>
  <c r="F603" i="2692"/>
  <c r="T602" i="2692"/>
  <c r="P602" i="2692"/>
  <c r="L602" i="2692"/>
  <c r="H602" i="2692"/>
  <c r="F602" i="2692"/>
  <c r="T601" i="2692"/>
  <c r="P601" i="2692"/>
  <c r="L601" i="2692"/>
  <c r="H601" i="2692"/>
  <c r="F601" i="2692"/>
  <c r="T600" i="2692"/>
  <c r="P600" i="2692"/>
  <c r="L600" i="2692"/>
  <c r="H600" i="2692"/>
  <c r="F600" i="2692"/>
  <c r="T599" i="2692"/>
  <c r="P599" i="2692"/>
  <c r="L599" i="2692"/>
  <c r="H599" i="2692"/>
  <c r="F599" i="2692"/>
  <c r="T598" i="2692"/>
  <c r="P598" i="2692"/>
  <c r="L598" i="2692"/>
  <c r="H598" i="2692"/>
  <c r="F598" i="2692"/>
  <c r="T597" i="2692"/>
  <c r="P597" i="2692"/>
  <c r="L597" i="2692"/>
  <c r="H597" i="2692"/>
  <c r="F597" i="2692"/>
  <c r="T596" i="2692"/>
  <c r="P596" i="2692"/>
  <c r="L596" i="2692"/>
  <c r="H596" i="2692"/>
  <c r="F596" i="2692"/>
  <c r="T595" i="2692"/>
  <c r="P595" i="2692"/>
  <c r="L595" i="2692"/>
  <c r="H595" i="2692"/>
  <c r="F595" i="2692"/>
  <c r="T594" i="2692"/>
  <c r="P594" i="2692"/>
  <c r="L594" i="2692"/>
  <c r="H594" i="2692"/>
  <c r="F594" i="2692"/>
  <c r="T593" i="2692"/>
  <c r="P593" i="2692"/>
  <c r="L593" i="2692"/>
  <c r="H593" i="2692"/>
  <c r="F593" i="2692"/>
  <c r="T592" i="2692"/>
  <c r="P592" i="2692"/>
  <c r="L592" i="2692"/>
  <c r="H592" i="2692"/>
  <c r="F592" i="2692"/>
  <c r="T591" i="2692"/>
  <c r="P591" i="2692"/>
  <c r="L591" i="2692"/>
  <c r="H591" i="2692"/>
  <c r="F591" i="2692"/>
  <c r="T590" i="2692"/>
  <c r="P590" i="2692"/>
  <c r="L590" i="2692"/>
  <c r="H590" i="2692"/>
  <c r="F590" i="2692"/>
  <c r="T589" i="2692"/>
  <c r="P589" i="2692"/>
  <c r="L589" i="2692"/>
  <c r="H589" i="2692"/>
  <c r="F589" i="2692"/>
  <c r="T588" i="2692"/>
  <c r="P588" i="2692"/>
  <c r="L588" i="2692"/>
  <c r="H588" i="2692"/>
  <c r="F588" i="2692"/>
  <c r="T587" i="2692"/>
  <c r="P587" i="2692"/>
  <c r="L587" i="2692"/>
  <c r="H587" i="2692"/>
  <c r="F587" i="2692"/>
  <c r="T586" i="2692"/>
  <c r="P586" i="2692"/>
  <c r="L586" i="2692"/>
  <c r="H586" i="2692"/>
  <c r="F586" i="2692"/>
  <c r="T585" i="2692"/>
  <c r="P585" i="2692"/>
  <c r="L585" i="2692"/>
  <c r="H585" i="2692"/>
  <c r="F585" i="2692"/>
  <c r="T584" i="2692"/>
  <c r="P584" i="2692"/>
  <c r="L584" i="2692"/>
  <c r="H584" i="2692"/>
  <c r="F584" i="2692"/>
  <c r="T583" i="2692"/>
  <c r="P583" i="2692"/>
  <c r="L583" i="2692"/>
  <c r="H583" i="2692"/>
  <c r="F583" i="2692"/>
  <c r="T582" i="2692"/>
  <c r="P582" i="2692"/>
  <c r="L582" i="2692"/>
  <c r="H582" i="2692"/>
  <c r="F582" i="2692"/>
  <c r="T581" i="2692"/>
  <c r="P581" i="2692"/>
  <c r="L581" i="2692"/>
  <c r="H581" i="2692"/>
  <c r="F581" i="2692"/>
  <c r="T580" i="2692"/>
  <c r="P580" i="2692"/>
  <c r="L580" i="2692"/>
  <c r="H580" i="2692"/>
  <c r="F580" i="2692"/>
  <c r="T579" i="2692"/>
  <c r="P579" i="2692"/>
  <c r="L579" i="2692"/>
  <c r="H579" i="2692"/>
  <c r="F579" i="2692"/>
  <c r="T578" i="2692"/>
  <c r="P578" i="2692"/>
  <c r="L578" i="2692"/>
  <c r="H578" i="2692"/>
  <c r="F578" i="2692"/>
  <c r="T577" i="2692"/>
  <c r="P577" i="2692"/>
  <c r="L577" i="2692"/>
  <c r="H577" i="2692"/>
  <c r="F577" i="2692"/>
  <c r="T576" i="2692"/>
  <c r="P576" i="2692"/>
  <c r="L576" i="2692"/>
  <c r="H576" i="2692"/>
  <c r="F576" i="2692"/>
  <c r="T575" i="2692"/>
  <c r="P575" i="2692"/>
  <c r="L575" i="2692"/>
  <c r="H575" i="2692"/>
  <c r="F575" i="2692"/>
  <c r="T574" i="2692"/>
  <c r="P574" i="2692"/>
  <c r="L574" i="2692"/>
  <c r="H574" i="2692"/>
  <c r="F574" i="2692"/>
  <c r="T573" i="2692"/>
  <c r="P573" i="2692"/>
  <c r="L573" i="2692"/>
  <c r="H573" i="2692"/>
  <c r="F573" i="2692"/>
  <c r="T572" i="2692"/>
  <c r="P572" i="2692"/>
  <c r="L572" i="2692"/>
  <c r="H572" i="2692"/>
  <c r="F572" i="2692"/>
  <c r="T571" i="2692"/>
  <c r="P571" i="2692"/>
  <c r="L571" i="2692"/>
  <c r="H571" i="2692"/>
  <c r="F571" i="2692"/>
  <c r="T570" i="2692"/>
  <c r="P570" i="2692"/>
  <c r="L570" i="2692"/>
  <c r="H570" i="2692"/>
  <c r="F570" i="2692"/>
  <c r="T569" i="2692"/>
  <c r="P569" i="2692"/>
  <c r="L569" i="2692"/>
  <c r="H569" i="2692"/>
  <c r="F569" i="2692"/>
  <c r="T568" i="2692"/>
  <c r="P568" i="2692"/>
  <c r="L568" i="2692"/>
  <c r="H568" i="2692"/>
  <c r="F568" i="2692"/>
  <c r="T567" i="2692"/>
  <c r="P567" i="2692"/>
  <c r="L567" i="2692"/>
  <c r="H567" i="2692"/>
  <c r="F567" i="2692"/>
  <c r="T566" i="2692"/>
  <c r="P566" i="2692"/>
  <c r="L566" i="2692"/>
  <c r="H566" i="2692"/>
  <c r="F566" i="2692"/>
  <c r="T565" i="2692"/>
  <c r="P565" i="2692"/>
  <c r="L565" i="2692"/>
  <c r="H565" i="2692"/>
  <c r="F565" i="2692"/>
  <c r="T564" i="2692"/>
  <c r="P564" i="2692"/>
  <c r="L564" i="2692"/>
  <c r="H564" i="2692"/>
  <c r="F564" i="2692"/>
  <c r="T563" i="2692"/>
  <c r="P563" i="2692"/>
  <c r="L563" i="2692"/>
  <c r="H563" i="2692"/>
  <c r="F563" i="2692"/>
  <c r="T562" i="2692"/>
  <c r="P562" i="2692"/>
  <c r="L562" i="2692"/>
  <c r="H562" i="2692"/>
  <c r="F562" i="2692"/>
  <c r="T561" i="2692"/>
  <c r="P561" i="2692"/>
  <c r="L561" i="2692"/>
  <c r="H561" i="2692"/>
  <c r="F561" i="2692"/>
  <c r="T560" i="2692"/>
  <c r="P560" i="2692"/>
  <c r="L560" i="2692"/>
  <c r="H560" i="2692"/>
  <c r="F560" i="2692"/>
  <c r="T559" i="2692"/>
  <c r="P559" i="2692"/>
  <c r="L559" i="2692"/>
  <c r="H559" i="2692"/>
  <c r="F559" i="2692"/>
  <c r="T558" i="2692"/>
  <c r="P558" i="2692"/>
  <c r="L558" i="2692"/>
  <c r="H558" i="2692"/>
  <c r="F558" i="2692"/>
  <c r="T557" i="2692"/>
  <c r="P557" i="2692"/>
  <c r="L557" i="2692"/>
  <c r="H557" i="2692"/>
  <c r="F557" i="2692"/>
  <c r="T556" i="2692"/>
  <c r="P556" i="2692"/>
  <c r="L556" i="2692"/>
  <c r="H556" i="2692"/>
  <c r="F556" i="2692"/>
  <c r="T555" i="2692"/>
  <c r="P555" i="2692"/>
  <c r="L555" i="2692"/>
  <c r="H555" i="2692"/>
  <c r="F555" i="2692"/>
  <c r="T554" i="2692"/>
  <c r="P554" i="2692"/>
  <c r="L554" i="2692"/>
  <c r="H554" i="2692"/>
  <c r="F554" i="2692"/>
  <c r="T553" i="2692"/>
  <c r="P553" i="2692"/>
  <c r="L553" i="2692"/>
  <c r="H553" i="2692"/>
  <c r="F553" i="2692"/>
  <c r="T552" i="2692"/>
  <c r="P552" i="2692"/>
  <c r="L552" i="2692"/>
  <c r="H552" i="2692"/>
  <c r="F552" i="2692"/>
  <c r="T551" i="2692"/>
  <c r="P551" i="2692"/>
  <c r="L551" i="2692"/>
  <c r="H551" i="2692"/>
  <c r="F551" i="2692"/>
  <c r="T550" i="2692"/>
  <c r="P550" i="2692"/>
  <c r="L550" i="2692"/>
  <c r="H550" i="2692"/>
  <c r="F550" i="2692"/>
  <c r="T549" i="2692"/>
  <c r="P549" i="2692"/>
  <c r="L549" i="2692"/>
  <c r="H549" i="2692"/>
  <c r="F549" i="2692"/>
  <c r="T548" i="2692"/>
  <c r="P548" i="2692"/>
  <c r="L548" i="2692"/>
  <c r="H548" i="2692"/>
  <c r="F548" i="2692"/>
  <c r="T547" i="2692"/>
  <c r="P547" i="2692"/>
  <c r="L547" i="2692"/>
  <c r="H547" i="2692"/>
  <c r="F547" i="2692"/>
  <c r="T546" i="2692"/>
  <c r="P546" i="2692"/>
  <c r="L546" i="2692"/>
  <c r="H546" i="2692"/>
  <c r="F546" i="2692"/>
  <c r="T545" i="2692"/>
  <c r="P545" i="2692"/>
  <c r="L545" i="2692"/>
  <c r="H545" i="2692"/>
  <c r="F545" i="2692"/>
  <c r="T544" i="2692"/>
  <c r="P544" i="2692"/>
  <c r="L544" i="2692"/>
  <c r="H544" i="2692"/>
  <c r="F544" i="2692"/>
  <c r="T543" i="2692"/>
  <c r="P543" i="2692"/>
  <c r="L543" i="2692"/>
  <c r="H543" i="2692"/>
  <c r="F543" i="2692"/>
  <c r="T542" i="2692"/>
  <c r="P542" i="2692"/>
  <c r="L542" i="2692"/>
  <c r="H542" i="2692"/>
  <c r="F542" i="2692"/>
  <c r="T541" i="2692"/>
  <c r="P541" i="2692"/>
  <c r="L541" i="2692"/>
  <c r="H541" i="2692"/>
  <c r="F541" i="2692"/>
  <c r="T540" i="2692"/>
  <c r="P540" i="2692"/>
  <c r="L540" i="2692"/>
  <c r="H540" i="2692"/>
  <c r="F540" i="2692"/>
  <c r="T539" i="2692"/>
  <c r="P539" i="2692"/>
  <c r="L539" i="2692"/>
  <c r="H539" i="2692"/>
  <c r="F539" i="2692"/>
  <c r="T538" i="2692"/>
  <c r="P538" i="2692"/>
  <c r="L538" i="2692"/>
  <c r="H538" i="2692"/>
  <c r="F538" i="2692"/>
  <c r="T537" i="2692"/>
  <c r="P537" i="2692"/>
  <c r="L537" i="2692"/>
  <c r="H537" i="2692"/>
  <c r="F537" i="2692"/>
  <c r="T536" i="2692"/>
  <c r="P536" i="2692"/>
  <c r="L536" i="2692"/>
  <c r="H536" i="2692"/>
  <c r="F536" i="2692"/>
  <c r="T535" i="2692"/>
  <c r="P535" i="2692"/>
  <c r="L535" i="2692"/>
  <c r="H535" i="2692"/>
  <c r="F535" i="2692"/>
  <c r="T534" i="2692"/>
  <c r="P534" i="2692"/>
  <c r="L534" i="2692"/>
  <c r="H534" i="2692"/>
  <c r="F534" i="2692"/>
  <c r="T533" i="2692"/>
  <c r="P533" i="2692"/>
  <c r="L533" i="2692"/>
  <c r="H533" i="2692"/>
  <c r="F533" i="2692"/>
  <c r="T532" i="2692"/>
  <c r="P532" i="2692"/>
  <c r="L532" i="2692"/>
  <c r="H532" i="2692"/>
  <c r="F532" i="2692"/>
  <c r="T531" i="2692"/>
  <c r="P531" i="2692"/>
  <c r="L531" i="2692"/>
  <c r="H531" i="2692"/>
  <c r="F531" i="2692"/>
  <c r="T530" i="2692"/>
  <c r="P530" i="2692"/>
  <c r="L530" i="2692"/>
  <c r="H530" i="2692"/>
  <c r="F530" i="2692"/>
  <c r="T529" i="2692"/>
  <c r="P529" i="2692"/>
  <c r="L529" i="2692"/>
  <c r="H529" i="2692"/>
  <c r="F529" i="2692"/>
  <c r="T528" i="2692"/>
  <c r="P528" i="2692"/>
  <c r="L528" i="2692"/>
  <c r="H528" i="2692"/>
  <c r="F528" i="2692"/>
  <c r="T527" i="2692"/>
  <c r="P527" i="2692"/>
  <c r="L527" i="2692"/>
  <c r="H527" i="2692"/>
  <c r="F527" i="2692"/>
  <c r="T526" i="2692"/>
  <c r="P526" i="2692"/>
  <c r="L526" i="2692"/>
  <c r="H526" i="2692"/>
  <c r="F526" i="2692"/>
  <c r="T525" i="2692"/>
  <c r="P525" i="2692"/>
  <c r="L525" i="2692"/>
  <c r="H525" i="2692"/>
  <c r="F525" i="2692"/>
  <c r="T524" i="2692"/>
  <c r="P524" i="2692"/>
  <c r="L524" i="2692"/>
  <c r="H524" i="2692"/>
  <c r="F524" i="2692"/>
  <c r="T523" i="2692"/>
  <c r="P523" i="2692"/>
  <c r="L523" i="2692"/>
  <c r="H523" i="2692"/>
  <c r="F523" i="2692"/>
  <c r="T522" i="2692"/>
  <c r="P522" i="2692"/>
  <c r="L522" i="2692"/>
  <c r="H522" i="2692"/>
  <c r="F522" i="2692"/>
  <c r="T521" i="2692"/>
  <c r="P521" i="2692"/>
  <c r="L521" i="2692"/>
  <c r="H521" i="2692"/>
  <c r="F521" i="2692"/>
  <c r="T520" i="2692"/>
  <c r="P520" i="2692"/>
  <c r="L520" i="2692"/>
  <c r="H520" i="2692"/>
  <c r="F520" i="2692"/>
  <c r="T519" i="2692"/>
  <c r="P519" i="2692"/>
  <c r="L519" i="2692"/>
  <c r="H519" i="2692"/>
  <c r="F519" i="2692"/>
  <c r="T518" i="2692"/>
  <c r="P518" i="2692"/>
  <c r="L518" i="2692"/>
  <c r="H518" i="2692"/>
  <c r="F518" i="2692"/>
  <c r="T517" i="2692"/>
  <c r="P517" i="2692"/>
  <c r="L517" i="2692"/>
  <c r="H517" i="2692"/>
  <c r="F517" i="2692"/>
  <c r="T516" i="2692"/>
  <c r="P516" i="2692"/>
  <c r="L516" i="2692"/>
  <c r="H516" i="2692"/>
  <c r="F516" i="2692"/>
  <c r="T515" i="2692"/>
  <c r="P515" i="2692"/>
  <c r="L515" i="2692"/>
  <c r="H515" i="2692"/>
  <c r="F515" i="2692"/>
  <c r="T514" i="2692"/>
  <c r="P514" i="2692"/>
  <c r="L514" i="2692"/>
  <c r="H514" i="2692"/>
  <c r="F514" i="2692"/>
  <c r="T513" i="2692"/>
  <c r="P513" i="2692"/>
  <c r="L513" i="2692"/>
  <c r="H513" i="2692"/>
  <c r="F513" i="2692"/>
  <c r="T512" i="2692"/>
  <c r="P512" i="2692"/>
  <c r="L512" i="2692"/>
  <c r="H512" i="2692"/>
  <c r="F512" i="2692"/>
  <c r="T511" i="2692"/>
  <c r="P511" i="2692"/>
  <c r="L511" i="2692"/>
  <c r="H511" i="2692"/>
  <c r="F511" i="2692"/>
  <c r="T510" i="2692"/>
  <c r="P510" i="2692"/>
  <c r="L510" i="2692"/>
  <c r="H510" i="2692"/>
  <c r="F510" i="2692"/>
  <c r="T509" i="2692"/>
  <c r="P509" i="2692"/>
  <c r="L509" i="2692"/>
  <c r="H509" i="2692"/>
  <c r="F509" i="2692"/>
  <c r="T508" i="2692"/>
  <c r="P508" i="2692"/>
  <c r="L508" i="2692"/>
  <c r="H508" i="2692"/>
  <c r="F508" i="2692"/>
  <c r="T507" i="2692"/>
  <c r="P507" i="2692"/>
  <c r="L507" i="2692"/>
  <c r="H507" i="2692"/>
  <c r="F507" i="2692"/>
  <c r="T506" i="2692"/>
  <c r="P506" i="2692"/>
  <c r="L506" i="2692"/>
  <c r="H506" i="2692"/>
  <c r="F506" i="2692"/>
  <c r="T505" i="2692"/>
  <c r="P505" i="2692"/>
  <c r="L505" i="2692"/>
  <c r="H505" i="2692"/>
  <c r="F505" i="2692"/>
  <c r="T504" i="2692"/>
  <c r="P504" i="2692"/>
  <c r="L504" i="2692"/>
  <c r="H504" i="2692"/>
  <c r="F504" i="2692"/>
  <c r="T503" i="2692"/>
  <c r="P503" i="2692"/>
  <c r="L503" i="2692"/>
  <c r="H503" i="2692"/>
  <c r="F503" i="2692"/>
  <c r="T502" i="2692"/>
  <c r="P502" i="2692"/>
  <c r="L502" i="2692"/>
  <c r="H502" i="2692"/>
  <c r="F502" i="2692"/>
  <c r="T501" i="2692"/>
  <c r="P501" i="2692"/>
  <c r="L501" i="2692"/>
  <c r="H501" i="2692"/>
  <c r="F501" i="2692"/>
  <c r="T500" i="2692"/>
  <c r="P500" i="2692"/>
  <c r="L500" i="2692"/>
  <c r="H500" i="2692"/>
  <c r="F500" i="2692"/>
  <c r="T499" i="2692"/>
  <c r="P499" i="2692"/>
  <c r="L499" i="2692"/>
  <c r="H499" i="2692"/>
  <c r="F499" i="2692"/>
  <c r="T498" i="2692"/>
  <c r="P498" i="2692"/>
  <c r="L498" i="2692"/>
  <c r="H498" i="2692"/>
  <c r="F498" i="2692"/>
  <c r="T497" i="2692"/>
  <c r="P497" i="2692"/>
  <c r="L497" i="2692"/>
  <c r="H497" i="2692"/>
  <c r="F497" i="2692"/>
  <c r="T496" i="2692"/>
  <c r="P496" i="2692"/>
  <c r="L496" i="2692"/>
  <c r="H496" i="2692"/>
  <c r="F496" i="2692"/>
  <c r="T495" i="2692"/>
  <c r="P495" i="2692"/>
  <c r="L495" i="2692"/>
  <c r="H495" i="2692"/>
  <c r="F495" i="2692"/>
  <c r="T494" i="2692"/>
  <c r="P494" i="2692"/>
  <c r="L494" i="2692"/>
  <c r="H494" i="2692"/>
  <c r="F494" i="2692"/>
  <c r="T493" i="2692"/>
  <c r="P493" i="2692"/>
  <c r="L493" i="2692"/>
  <c r="H493" i="2692"/>
  <c r="F493" i="2692"/>
  <c r="T492" i="2692"/>
  <c r="P492" i="2692"/>
  <c r="L492" i="2692"/>
  <c r="H492" i="2692"/>
  <c r="F492" i="2692"/>
  <c r="T491" i="2692"/>
  <c r="P491" i="2692"/>
  <c r="L491" i="2692"/>
  <c r="H491" i="2692"/>
  <c r="F491" i="2692"/>
  <c r="T490" i="2692"/>
  <c r="P490" i="2692"/>
  <c r="L490" i="2692"/>
  <c r="H490" i="2692"/>
  <c r="F490" i="2692"/>
  <c r="T489" i="2692"/>
  <c r="P489" i="2692"/>
  <c r="L489" i="2692"/>
  <c r="H489" i="2692"/>
  <c r="F489" i="2692"/>
  <c r="T488" i="2692"/>
  <c r="P488" i="2692"/>
  <c r="L488" i="2692"/>
  <c r="H488" i="2692"/>
  <c r="F488" i="2692"/>
  <c r="T487" i="2692"/>
  <c r="P487" i="2692"/>
  <c r="L487" i="2692"/>
  <c r="H487" i="2692"/>
  <c r="F487" i="2692"/>
  <c r="T486" i="2692"/>
  <c r="P486" i="2692"/>
  <c r="L486" i="2692"/>
  <c r="H486" i="2692"/>
  <c r="F486" i="2692"/>
  <c r="T485" i="2692"/>
  <c r="P485" i="2692"/>
  <c r="L485" i="2692"/>
  <c r="H485" i="2692"/>
  <c r="F485" i="2692"/>
  <c r="T484" i="2692"/>
  <c r="P484" i="2692"/>
  <c r="L484" i="2692"/>
  <c r="H484" i="2692"/>
  <c r="F484" i="2692"/>
  <c r="T483" i="2692"/>
  <c r="P483" i="2692"/>
  <c r="L483" i="2692"/>
  <c r="H483" i="2692"/>
  <c r="F483" i="2692"/>
  <c r="T482" i="2692"/>
  <c r="P482" i="2692"/>
  <c r="L482" i="2692"/>
  <c r="H482" i="2692"/>
  <c r="F482" i="2692"/>
  <c r="T481" i="2692"/>
  <c r="P481" i="2692"/>
  <c r="L481" i="2692"/>
  <c r="H481" i="2692"/>
  <c r="F481" i="2692"/>
  <c r="T480" i="2692"/>
  <c r="P480" i="2692"/>
  <c r="L480" i="2692"/>
  <c r="H480" i="2692"/>
  <c r="F480" i="2692"/>
  <c r="T479" i="2692"/>
  <c r="P479" i="2692"/>
  <c r="L479" i="2692"/>
  <c r="H479" i="2692"/>
  <c r="F479" i="2692"/>
  <c r="T478" i="2692"/>
  <c r="P478" i="2692"/>
  <c r="L478" i="2692"/>
  <c r="H478" i="2692"/>
  <c r="F478" i="2692"/>
  <c r="T477" i="2692"/>
  <c r="P477" i="2692"/>
  <c r="L477" i="2692"/>
  <c r="H477" i="2692"/>
  <c r="F477" i="2692"/>
  <c r="T476" i="2692"/>
  <c r="P476" i="2692"/>
  <c r="L476" i="2692"/>
  <c r="H476" i="2692"/>
  <c r="F476" i="2692"/>
  <c r="T475" i="2692"/>
  <c r="P475" i="2692"/>
  <c r="L475" i="2692"/>
  <c r="H475" i="2692"/>
  <c r="F475" i="2692"/>
  <c r="T474" i="2692"/>
  <c r="P474" i="2692"/>
  <c r="L474" i="2692"/>
  <c r="H474" i="2692"/>
  <c r="F474" i="2692"/>
  <c r="T473" i="2692"/>
  <c r="P473" i="2692"/>
  <c r="L473" i="2692"/>
  <c r="H473" i="2692"/>
  <c r="F473" i="2692"/>
  <c r="T472" i="2692"/>
  <c r="P472" i="2692"/>
  <c r="L472" i="2692"/>
  <c r="H472" i="2692"/>
  <c r="F472" i="2692"/>
  <c r="T471" i="2692"/>
  <c r="P471" i="2692"/>
  <c r="L471" i="2692"/>
  <c r="H471" i="2692"/>
  <c r="F471" i="2692"/>
  <c r="T470" i="2692"/>
  <c r="P470" i="2692"/>
  <c r="L470" i="2692"/>
  <c r="H470" i="2692"/>
  <c r="F470" i="2692"/>
  <c r="T469" i="2692"/>
  <c r="P469" i="2692"/>
  <c r="L469" i="2692"/>
  <c r="H469" i="2692"/>
  <c r="F469" i="2692"/>
  <c r="T468" i="2692"/>
  <c r="P468" i="2692"/>
  <c r="L468" i="2692"/>
  <c r="H468" i="2692"/>
  <c r="F468" i="2692"/>
  <c r="T467" i="2692"/>
  <c r="P467" i="2692"/>
  <c r="L467" i="2692"/>
  <c r="H467" i="2692"/>
  <c r="F467" i="2692"/>
  <c r="T466" i="2692"/>
  <c r="P466" i="2692"/>
  <c r="L466" i="2692"/>
  <c r="H466" i="2692"/>
  <c r="F466" i="2692"/>
  <c r="T465" i="2692"/>
  <c r="P465" i="2692"/>
  <c r="L465" i="2692"/>
  <c r="H465" i="2692"/>
  <c r="F465" i="2692"/>
  <c r="T464" i="2692"/>
  <c r="P464" i="2692"/>
  <c r="L464" i="2692"/>
  <c r="H464" i="2692"/>
  <c r="F464" i="2692"/>
  <c r="T463" i="2692"/>
  <c r="P463" i="2692"/>
  <c r="L463" i="2692"/>
  <c r="H463" i="2692"/>
  <c r="F463" i="2692"/>
  <c r="T462" i="2692"/>
  <c r="P462" i="2692"/>
  <c r="L462" i="2692"/>
  <c r="H462" i="2692"/>
  <c r="F462" i="2692"/>
  <c r="T461" i="2692"/>
  <c r="P461" i="2692"/>
  <c r="L461" i="2692"/>
  <c r="H461" i="2692"/>
  <c r="F461" i="2692"/>
  <c r="T460" i="2692"/>
  <c r="P460" i="2692"/>
  <c r="L460" i="2692"/>
  <c r="H460" i="2692"/>
  <c r="F460" i="2692"/>
  <c r="T459" i="2692"/>
  <c r="P459" i="2692"/>
  <c r="L459" i="2692"/>
  <c r="H459" i="2692"/>
  <c r="F459" i="2692"/>
  <c r="T458" i="2692"/>
  <c r="P458" i="2692"/>
  <c r="L458" i="2692"/>
  <c r="H458" i="2692"/>
  <c r="F458" i="2692"/>
  <c r="T457" i="2692"/>
  <c r="P457" i="2692"/>
  <c r="L457" i="2692"/>
  <c r="H457" i="2692"/>
  <c r="F457" i="2692"/>
  <c r="T456" i="2692"/>
  <c r="P456" i="2692"/>
  <c r="L456" i="2692"/>
  <c r="H456" i="2692"/>
  <c r="F456" i="2692"/>
  <c r="T455" i="2692"/>
  <c r="P455" i="2692"/>
  <c r="L455" i="2692"/>
  <c r="H455" i="2692"/>
  <c r="F455" i="2692"/>
  <c r="T454" i="2692"/>
  <c r="P454" i="2692"/>
  <c r="L454" i="2692"/>
  <c r="H454" i="2692"/>
  <c r="F454" i="2692"/>
  <c r="T453" i="2692"/>
  <c r="P453" i="2692"/>
  <c r="L453" i="2692"/>
  <c r="H453" i="2692"/>
  <c r="F453" i="2692"/>
  <c r="T452" i="2692"/>
  <c r="P452" i="2692"/>
  <c r="L452" i="2692"/>
  <c r="H452" i="2692"/>
  <c r="F452" i="2692"/>
  <c r="T451" i="2692"/>
  <c r="P451" i="2692"/>
  <c r="L451" i="2692"/>
  <c r="H451" i="2692"/>
  <c r="F451" i="2692"/>
  <c r="T450" i="2692"/>
  <c r="P450" i="2692"/>
  <c r="L450" i="2692"/>
  <c r="H450" i="2692"/>
  <c r="F450" i="2692"/>
  <c r="T449" i="2692"/>
  <c r="P449" i="2692"/>
  <c r="L449" i="2692"/>
  <c r="H449" i="2692"/>
  <c r="F449" i="2692"/>
  <c r="T448" i="2692"/>
  <c r="P448" i="2692"/>
  <c r="L448" i="2692"/>
  <c r="H448" i="2692"/>
  <c r="F448" i="2692"/>
  <c r="T447" i="2692"/>
  <c r="P447" i="2692"/>
  <c r="L447" i="2692"/>
  <c r="H447" i="2692"/>
  <c r="F447" i="2692"/>
  <c r="T446" i="2692"/>
  <c r="P446" i="2692"/>
  <c r="L446" i="2692"/>
  <c r="H446" i="2692"/>
  <c r="F446" i="2692"/>
  <c r="T445" i="2692"/>
  <c r="P445" i="2692"/>
  <c r="L445" i="2692"/>
  <c r="H445" i="2692"/>
  <c r="F445" i="2692"/>
  <c r="T444" i="2692"/>
  <c r="P444" i="2692"/>
  <c r="L444" i="2692"/>
  <c r="H444" i="2692"/>
  <c r="F444" i="2692"/>
  <c r="T443" i="2692"/>
  <c r="P443" i="2692"/>
  <c r="L443" i="2692"/>
  <c r="H443" i="2692"/>
  <c r="F443" i="2692"/>
  <c r="T442" i="2692"/>
  <c r="P442" i="2692"/>
  <c r="L442" i="2692"/>
  <c r="H442" i="2692"/>
  <c r="F442" i="2692"/>
  <c r="T441" i="2692"/>
  <c r="P441" i="2692"/>
  <c r="L441" i="2692"/>
  <c r="H441" i="2692"/>
  <c r="F441" i="2692"/>
  <c r="T440" i="2692"/>
  <c r="P440" i="2692"/>
  <c r="L440" i="2692"/>
  <c r="H440" i="2692"/>
  <c r="F440" i="2692"/>
  <c r="T439" i="2692"/>
  <c r="P439" i="2692"/>
  <c r="L439" i="2692"/>
  <c r="H439" i="2692"/>
  <c r="F439" i="2692"/>
  <c r="T438" i="2692"/>
  <c r="P438" i="2692"/>
  <c r="L438" i="2692"/>
  <c r="H438" i="2692"/>
  <c r="F438" i="2692"/>
  <c r="T437" i="2692"/>
  <c r="P437" i="2692"/>
  <c r="L437" i="2692"/>
  <c r="H437" i="2692"/>
  <c r="F437" i="2692"/>
  <c r="T436" i="2692"/>
  <c r="P436" i="2692"/>
  <c r="L436" i="2692"/>
  <c r="H436" i="2692"/>
  <c r="F436" i="2692"/>
  <c r="T435" i="2692"/>
  <c r="P435" i="2692"/>
  <c r="L435" i="2692"/>
  <c r="H435" i="2692"/>
  <c r="F435" i="2692"/>
  <c r="T434" i="2692"/>
  <c r="P434" i="2692"/>
  <c r="L434" i="2692"/>
  <c r="H434" i="2692"/>
  <c r="F434" i="2692"/>
  <c r="T433" i="2692"/>
  <c r="P433" i="2692"/>
  <c r="L433" i="2692"/>
  <c r="H433" i="2692"/>
  <c r="F433" i="2692"/>
  <c r="T432" i="2692"/>
  <c r="P432" i="2692"/>
  <c r="L432" i="2692"/>
  <c r="H432" i="2692"/>
  <c r="F432" i="2692"/>
  <c r="T431" i="2692"/>
  <c r="P431" i="2692"/>
  <c r="L431" i="2692"/>
  <c r="H431" i="2692"/>
  <c r="F431" i="2692"/>
  <c r="T430" i="2692"/>
  <c r="P430" i="2692"/>
  <c r="L430" i="2692"/>
  <c r="H430" i="2692"/>
  <c r="F430" i="2692"/>
  <c r="T429" i="2692"/>
  <c r="P429" i="2692"/>
  <c r="L429" i="2692"/>
  <c r="H429" i="2692"/>
  <c r="F429" i="2692"/>
  <c r="T428" i="2692"/>
  <c r="P428" i="2692"/>
  <c r="L428" i="2692"/>
  <c r="H428" i="2692"/>
  <c r="F428" i="2692"/>
  <c r="T427" i="2692"/>
  <c r="P427" i="2692"/>
  <c r="L427" i="2692"/>
  <c r="H427" i="2692"/>
  <c r="F427" i="2692"/>
  <c r="T426" i="2692"/>
  <c r="P426" i="2692"/>
  <c r="L426" i="2692"/>
  <c r="H426" i="2692"/>
  <c r="F426" i="2692"/>
  <c r="T425" i="2692"/>
  <c r="P425" i="2692"/>
  <c r="L425" i="2692"/>
  <c r="H425" i="2692"/>
  <c r="F425" i="2692"/>
  <c r="T424" i="2692"/>
  <c r="P424" i="2692"/>
  <c r="L424" i="2692"/>
  <c r="H424" i="2692"/>
  <c r="F424" i="2692"/>
  <c r="T423" i="2692"/>
  <c r="P423" i="2692"/>
  <c r="L423" i="2692"/>
  <c r="H423" i="2692"/>
  <c r="F423" i="2692"/>
  <c r="T422" i="2692"/>
  <c r="P422" i="2692"/>
  <c r="L422" i="2692"/>
  <c r="H422" i="2692"/>
  <c r="F422" i="2692"/>
  <c r="T421" i="2692"/>
  <c r="P421" i="2692"/>
  <c r="L421" i="2692"/>
  <c r="H421" i="2692"/>
  <c r="F421" i="2692"/>
  <c r="T420" i="2692"/>
  <c r="P420" i="2692"/>
  <c r="L420" i="2692"/>
  <c r="H420" i="2692"/>
  <c r="F420" i="2692"/>
  <c r="T419" i="2692"/>
  <c r="P419" i="2692"/>
  <c r="L419" i="2692"/>
  <c r="H419" i="2692"/>
  <c r="F419" i="2692"/>
  <c r="T418" i="2692"/>
  <c r="P418" i="2692"/>
  <c r="L418" i="2692"/>
  <c r="H418" i="2692"/>
  <c r="F418" i="2692"/>
  <c r="T417" i="2692"/>
  <c r="P417" i="2692"/>
  <c r="L417" i="2692"/>
  <c r="H417" i="2692"/>
  <c r="F417" i="2692"/>
  <c r="T416" i="2692"/>
  <c r="P416" i="2692"/>
  <c r="L416" i="2692"/>
  <c r="H416" i="2692"/>
  <c r="F416" i="2692"/>
  <c r="T415" i="2692"/>
  <c r="P415" i="2692"/>
  <c r="L415" i="2692"/>
  <c r="H415" i="2692"/>
  <c r="F415" i="2692"/>
  <c r="T414" i="2692"/>
  <c r="P414" i="2692"/>
  <c r="L414" i="2692"/>
  <c r="H414" i="2692"/>
  <c r="F414" i="2692"/>
  <c r="T413" i="2692"/>
  <c r="P413" i="2692"/>
  <c r="L413" i="2692"/>
  <c r="H413" i="2692"/>
  <c r="F413" i="2692"/>
  <c r="T412" i="2692"/>
  <c r="P412" i="2692"/>
  <c r="L412" i="2692"/>
  <c r="H412" i="2692"/>
  <c r="F412" i="2692"/>
  <c r="T411" i="2692"/>
  <c r="P411" i="2692"/>
  <c r="L411" i="2692"/>
  <c r="H411" i="2692"/>
  <c r="F411" i="2692"/>
  <c r="T410" i="2692"/>
  <c r="P410" i="2692"/>
  <c r="L410" i="2692"/>
  <c r="H410" i="2692"/>
  <c r="F410" i="2692"/>
  <c r="T409" i="2692"/>
  <c r="P409" i="2692"/>
  <c r="L409" i="2692"/>
  <c r="H409" i="2692"/>
  <c r="F409" i="2692"/>
  <c r="T408" i="2692"/>
  <c r="P408" i="2692"/>
  <c r="L408" i="2692"/>
  <c r="H408" i="2692"/>
  <c r="F408" i="2692"/>
  <c r="T407" i="2692"/>
  <c r="P407" i="2692"/>
  <c r="L407" i="2692"/>
  <c r="H407" i="2692"/>
  <c r="F407" i="2692"/>
  <c r="T406" i="2692"/>
  <c r="P406" i="2692"/>
  <c r="L406" i="2692"/>
  <c r="H406" i="2692"/>
  <c r="F406" i="2692"/>
  <c r="T405" i="2692"/>
  <c r="P405" i="2692"/>
  <c r="L405" i="2692"/>
  <c r="H405" i="2692"/>
  <c r="F405" i="2692"/>
  <c r="T404" i="2692"/>
  <c r="P404" i="2692"/>
  <c r="L404" i="2692"/>
  <c r="H404" i="2692"/>
  <c r="F404" i="2692"/>
  <c r="T403" i="2692"/>
  <c r="P403" i="2692"/>
  <c r="L403" i="2692"/>
  <c r="H403" i="2692"/>
  <c r="F403" i="2692"/>
  <c r="T402" i="2692"/>
  <c r="P402" i="2692"/>
  <c r="L402" i="2692"/>
  <c r="H402" i="2692"/>
  <c r="F402" i="2692"/>
  <c r="T401" i="2692"/>
  <c r="P401" i="2692"/>
  <c r="L401" i="2692"/>
  <c r="H401" i="2692"/>
  <c r="F401" i="2692"/>
  <c r="T400" i="2692"/>
  <c r="P400" i="2692"/>
  <c r="L400" i="2692"/>
  <c r="H400" i="2692"/>
  <c r="F400" i="2692"/>
  <c r="T399" i="2692"/>
  <c r="P399" i="2692"/>
  <c r="L399" i="2692"/>
  <c r="H399" i="2692"/>
  <c r="F399" i="2692"/>
  <c r="T398" i="2692"/>
  <c r="P398" i="2692"/>
  <c r="L398" i="2692"/>
  <c r="H398" i="2692"/>
  <c r="F398" i="2692"/>
  <c r="T397" i="2692"/>
  <c r="P397" i="2692"/>
  <c r="L397" i="2692"/>
  <c r="H397" i="2692"/>
  <c r="F397" i="2692"/>
  <c r="T396" i="2692"/>
  <c r="P396" i="2692"/>
  <c r="L396" i="2692"/>
  <c r="H396" i="2692"/>
  <c r="F396" i="2692"/>
  <c r="T395" i="2692"/>
  <c r="P395" i="2692"/>
  <c r="L395" i="2692"/>
  <c r="H395" i="2692"/>
  <c r="F395" i="2692"/>
  <c r="T394" i="2692"/>
  <c r="P394" i="2692"/>
  <c r="L394" i="2692"/>
  <c r="H394" i="2692"/>
  <c r="F394" i="2692"/>
  <c r="T393" i="2692"/>
  <c r="P393" i="2692"/>
  <c r="L393" i="2692"/>
  <c r="H393" i="2692"/>
  <c r="F393" i="2692"/>
  <c r="T392" i="2692"/>
  <c r="P392" i="2692"/>
  <c r="L392" i="2692"/>
  <c r="H392" i="2692"/>
  <c r="F392" i="2692"/>
  <c r="T391" i="2692"/>
  <c r="P391" i="2692"/>
  <c r="L391" i="2692"/>
  <c r="H391" i="2692"/>
  <c r="F391" i="2692"/>
  <c r="T390" i="2692"/>
  <c r="P390" i="2692"/>
  <c r="L390" i="2692"/>
  <c r="H390" i="2692"/>
  <c r="F390" i="2692"/>
  <c r="T389" i="2692"/>
  <c r="P389" i="2692"/>
  <c r="L389" i="2692"/>
  <c r="H389" i="2692"/>
  <c r="F389" i="2692"/>
  <c r="T388" i="2692"/>
  <c r="P388" i="2692"/>
  <c r="L388" i="2692"/>
  <c r="H388" i="2692"/>
  <c r="F388" i="2692"/>
  <c r="T387" i="2692"/>
  <c r="P387" i="2692"/>
  <c r="L387" i="2692"/>
  <c r="H387" i="2692"/>
  <c r="F387" i="2692"/>
  <c r="T386" i="2692"/>
  <c r="P386" i="2692"/>
  <c r="L386" i="2692"/>
  <c r="H386" i="2692"/>
  <c r="F386" i="2692"/>
  <c r="T385" i="2692"/>
  <c r="P385" i="2692"/>
  <c r="L385" i="2692"/>
  <c r="H385" i="2692"/>
  <c r="F385" i="2692"/>
  <c r="T384" i="2692"/>
  <c r="P384" i="2692"/>
  <c r="L384" i="2692"/>
  <c r="H384" i="2692"/>
  <c r="F384" i="2692"/>
  <c r="T383" i="2692"/>
  <c r="P383" i="2692"/>
  <c r="L383" i="2692"/>
  <c r="H383" i="2692"/>
  <c r="F383" i="2692"/>
  <c r="T382" i="2692"/>
  <c r="P382" i="2692"/>
  <c r="L382" i="2692"/>
  <c r="H382" i="2692"/>
  <c r="F382" i="2692"/>
  <c r="T381" i="2692"/>
  <c r="P381" i="2692"/>
  <c r="L381" i="2692"/>
  <c r="H381" i="2692"/>
  <c r="F381" i="2692"/>
  <c r="T380" i="2692"/>
  <c r="P380" i="2692"/>
  <c r="L380" i="2692"/>
  <c r="H380" i="2692"/>
  <c r="F380" i="2692"/>
  <c r="T379" i="2692"/>
  <c r="P379" i="2692"/>
  <c r="L379" i="2692"/>
  <c r="H379" i="2692"/>
  <c r="F379" i="2692"/>
  <c r="T378" i="2692"/>
  <c r="P378" i="2692"/>
  <c r="L378" i="2692"/>
  <c r="H378" i="2692"/>
  <c r="F378" i="2692"/>
  <c r="T377" i="2692"/>
  <c r="P377" i="2692"/>
  <c r="L377" i="2692"/>
  <c r="H377" i="2692"/>
  <c r="F377" i="2692"/>
  <c r="T376" i="2692"/>
  <c r="P376" i="2692"/>
  <c r="L376" i="2692"/>
  <c r="H376" i="2692"/>
  <c r="F376" i="2692"/>
  <c r="T375" i="2692"/>
  <c r="P375" i="2692"/>
  <c r="L375" i="2692"/>
  <c r="H375" i="2692"/>
  <c r="F375" i="2692"/>
  <c r="T374" i="2692"/>
  <c r="P374" i="2692"/>
  <c r="L374" i="2692"/>
  <c r="H374" i="2692"/>
  <c r="F374" i="2692"/>
  <c r="T373" i="2692"/>
  <c r="P373" i="2692"/>
  <c r="L373" i="2692"/>
  <c r="H373" i="2692"/>
  <c r="F373" i="2692"/>
  <c r="T372" i="2692"/>
  <c r="P372" i="2692"/>
  <c r="L372" i="2692"/>
  <c r="H372" i="2692"/>
  <c r="F372" i="2692"/>
  <c r="T371" i="2692"/>
  <c r="P371" i="2692"/>
  <c r="L371" i="2692"/>
  <c r="H371" i="2692"/>
  <c r="F371" i="2692"/>
  <c r="T370" i="2692"/>
  <c r="P370" i="2692"/>
  <c r="L370" i="2692"/>
  <c r="H370" i="2692"/>
  <c r="F370" i="2692"/>
  <c r="T369" i="2692"/>
  <c r="P369" i="2692"/>
  <c r="L369" i="2692"/>
  <c r="H369" i="2692"/>
  <c r="F369" i="2692"/>
  <c r="T368" i="2692"/>
  <c r="P368" i="2692"/>
  <c r="L368" i="2692"/>
  <c r="H368" i="2692"/>
  <c r="F368" i="2692"/>
  <c r="T367" i="2692"/>
  <c r="P367" i="2692"/>
  <c r="L367" i="2692"/>
  <c r="H367" i="2692"/>
  <c r="F367" i="2692"/>
  <c r="T366" i="2692"/>
  <c r="P366" i="2692"/>
  <c r="L366" i="2692"/>
  <c r="H366" i="2692"/>
  <c r="F366" i="2692"/>
  <c r="T365" i="2692"/>
  <c r="P365" i="2692"/>
  <c r="L365" i="2692"/>
  <c r="H365" i="2692"/>
  <c r="F365" i="2692"/>
  <c r="T364" i="2692"/>
  <c r="P364" i="2692"/>
  <c r="L364" i="2692"/>
  <c r="H364" i="2692"/>
  <c r="F364" i="2692"/>
  <c r="T363" i="2692"/>
  <c r="P363" i="2692"/>
  <c r="L363" i="2692"/>
  <c r="H363" i="2692"/>
  <c r="F363" i="2692"/>
  <c r="T362" i="2692"/>
  <c r="P362" i="2692"/>
  <c r="L362" i="2692"/>
  <c r="H362" i="2692"/>
  <c r="F362" i="2692"/>
  <c r="T361" i="2692"/>
  <c r="P361" i="2692"/>
  <c r="L361" i="2692"/>
  <c r="H361" i="2692"/>
  <c r="F361" i="2692"/>
  <c r="T360" i="2692"/>
  <c r="P360" i="2692"/>
  <c r="L360" i="2692"/>
  <c r="H360" i="2692"/>
  <c r="F360" i="2692"/>
  <c r="T359" i="2692"/>
  <c r="P359" i="2692"/>
  <c r="L359" i="2692"/>
  <c r="H359" i="2692"/>
  <c r="F359" i="2692"/>
  <c r="T358" i="2692"/>
  <c r="P358" i="2692"/>
  <c r="L358" i="2692"/>
  <c r="H358" i="2692"/>
  <c r="F358" i="2692"/>
  <c r="T357" i="2692"/>
  <c r="P357" i="2692"/>
  <c r="L357" i="2692"/>
  <c r="H357" i="2692"/>
  <c r="F357" i="2692"/>
  <c r="T356" i="2692"/>
  <c r="P356" i="2692"/>
  <c r="L356" i="2692"/>
  <c r="H356" i="2692"/>
  <c r="F356" i="2692"/>
  <c r="T355" i="2692"/>
  <c r="P355" i="2692"/>
  <c r="L355" i="2692"/>
  <c r="H355" i="2692"/>
  <c r="F355" i="2692"/>
  <c r="T354" i="2692"/>
  <c r="P354" i="2692"/>
  <c r="L354" i="2692"/>
  <c r="H354" i="2692"/>
  <c r="F354" i="2692"/>
  <c r="T353" i="2692"/>
  <c r="P353" i="2692"/>
  <c r="L353" i="2692"/>
  <c r="H353" i="2692"/>
  <c r="F353" i="2692"/>
  <c r="T352" i="2692"/>
  <c r="P352" i="2692"/>
  <c r="L352" i="2692"/>
  <c r="H352" i="2692"/>
  <c r="F352" i="2692"/>
  <c r="T351" i="2692"/>
  <c r="P351" i="2692"/>
  <c r="L351" i="2692"/>
  <c r="H351" i="2692"/>
  <c r="F351" i="2692"/>
  <c r="T350" i="2692"/>
  <c r="P350" i="2692"/>
  <c r="L350" i="2692"/>
  <c r="H350" i="2692"/>
  <c r="F350" i="2692"/>
  <c r="T349" i="2692"/>
  <c r="P349" i="2692"/>
  <c r="L349" i="2692"/>
  <c r="H349" i="2692"/>
  <c r="F349" i="2692"/>
  <c r="T348" i="2692"/>
  <c r="P348" i="2692"/>
  <c r="L348" i="2692"/>
  <c r="H348" i="2692"/>
  <c r="F348" i="2692"/>
  <c r="T347" i="2692"/>
  <c r="P347" i="2692"/>
  <c r="L347" i="2692"/>
  <c r="H347" i="2692"/>
  <c r="F347" i="2692"/>
  <c r="T346" i="2692"/>
  <c r="P346" i="2692"/>
  <c r="L346" i="2692"/>
  <c r="H346" i="2692"/>
  <c r="F346" i="2692"/>
  <c r="T345" i="2692"/>
  <c r="P345" i="2692"/>
  <c r="L345" i="2692"/>
  <c r="H345" i="2692"/>
  <c r="F345" i="2692"/>
  <c r="T344" i="2692"/>
  <c r="P344" i="2692"/>
  <c r="L344" i="2692"/>
  <c r="H344" i="2692"/>
  <c r="F344" i="2692"/>
  <c r="T343" i="2692"/>
  <c r="P343" i="2692"/>
  <c r="L343" i="2692"/>
  <c r="H343" i="2692"/>
  <c r="F343" i="2692"/>
  <c r="T342" i="2692"/>
  <c r="P342" i="2692"/>
  <c r="L342" i="2692"/>
  <c r="H342" i="2692"/>
  <c r="F342" i="2692"/>
  <c r="T341" i="2692"/>
  <c r="P341" i="2692"/>
  <c r="L341" i="2692"/>
  <c r="H341" i="2692"/>
  <c r="F341" i="2692"/>
  <c r="T340" i="2692"/>
  <c r="P340" i="2692"/>
  <c r="L340" i="2692"/>
  <c r="H340" i="2692"/>
  <c r="F340" i="2692"/>
  <c r="T339" i="2692"/>
  <c r="P339" i="2692"/>
  <c r="L339" i="2692"/>
  <c r="H339" i="2692"/>
  <c r="F339" i="2692"/>
  <c r="T338" i="2692"/>
  <c r="P338" i="2692"/>
  <c r="L338" i="2692"/>
  <c r="H338" i="2692"/>
  <c r="F338" i="2692"/>
  <c r="T337" i="2692"/>
  <c r="P337" i="2692"/>
  <c r="L337" i="2692"/>
  <c r="H337" i="2692"/>
  <c r="F337" i="2692"/>
  <c r="T336" i="2692"/>
  <c r="P336" i="2692"/>
  <c r="L336" i="2692"/>
  <c r="H336" i="2692"/>
  <c r="F336" i="2692"/>
  <c r="T335" i="2692"/>
  <c r="P335" i="2692"/>
  <c r="L335" i="2692"/>
  <c r="H335" i="2692"/>
  <c r="F335" i="2692"/>
  <c r="T334" i="2692"/>
  <c r="P334" i="2692"/>
  <c r="L334" i="2692"/>
  <c r="H334" i="2692"/>
  <c r="F334" i="2692"/>
  <c r="T333" i="2692"/>
  <c r="P333" i="2692"/>
  <c r="L333" i="2692"/>
  <c r="H333" i="2692"/>
  <c r="F333" i="2692"/>
  <c r="T332" i="2692"/>
  <c r="P332" i="2692"/>
  <c r="L332" i="2692"/>
  <c r="H332" i="2692"/>
  <c r="F332" i="2692"/>
  <c r="T331" i="2692"/>
  <c r="P331" i="2692"/>
  <c r="L331" i="2692"/>
  <c r="H331" i="2692"/>
  <c r="F331" i="2692"/>
  <c r="T330" i="2692"/>
  <c r="P330" i="2692"/>
  <c r="L330" i="2692"/>
  <c r="H330" i="2692"/>
  <c r="F330" i="2692"/>
  <c r="T329" i="2692"/>
  <c r="P329" i="2692"/>
  <c r="L329" i="2692"/>
  <c r="H329" i="2692"/>
  <c r="F329" i="2692"/>
  <c r="T328" i="2692"/>
  <c r="P328" i="2692"/>
  <c r="L328" i="2692"/>
  <c r="H328" i="2692"/>
  <c r="F328" i="2692"/>
  <c r="T327" i="2692"/>
  <c r="P327" i="2692"/>
  <c r="L327" i="2692"/>
  <c r="H327" i="2692"/>
  <c r="F327" i="2692"/>
  <c r="T326" i="2692"/>
  <c r="P326" i="2692"/>
  <c r="L326" i="2692"/>
  <c r="H326" i="2692"/>
  <c r="F326" i="2692"/>
  <c r="T325" i="2692"/>
  <c r="P325" i="2692"/>
  <c r="L325" i="2692"/>
  <c r="H325" i="2692"/>
  <c r="F325" i="2692"/>
  <c r="T324" i="2692"/>
  <c r="P324" i="2692"/>
  <c r="L324" i="2692"/>
  <c r="H324" i="2692"/>
  <c r="F324" i="2692"/>
  <c r="T323" i="2692"/>
  <c r="P323" i="2692"/>
  <c r="L323" i="2692"/>
  <c r="H323" i="2692"/>
  <c r="F323" i="2692"/>
  <c r="T322" i="2692"/>
  <c r="P322" i="2692"/>
  <c r="L322" i="2692"/>
  <c r="H322" i="2692"/>
  <c r="F322" i="2692"/>
  <c r="T321" i="2692"/>
  <c r="P321" i="2692"/>
  <c r="L321" i="2692"/>
  <c r="H321" i="2692"/>
  <c r="F321" i="2692"/>
  <c r="T320" i="2692"/>
  <c r="P320" i="2692"/>
  <c r="L320" i="2692"/>
  <c r="H320" i="2692"/>
  <c r="F320" i="2692"/>
  <c r="T319" i="2692"/>
  <c r="P319" i="2692"/>
  <c r="L319" i="2692"/>
  <c r="H319" i="2692"/>
  <c r="F319" i="2692"/>
  <c r="T318" i="2692"/>
  <c r="P318" i="2692"/>
  <c r="L318" i="2692"/>
  <c r="H318" i="2692"/>
  <c r="F318" i="2692"/>
  <c r="T317" i="2692"/>
  <c r="P317" i="2692"/>
  <c r="L317" i="2692"/>
  <c r="H317" i="2692"/>
  <c r="F317" i="2692"/>
  <c r="T316" i="2692"/>
  <c r="P316" i="2692"/>
  <c r="L316" i="2692"/>
  <c r="H316" i="2692"/>
  <c r="F316" i="2692"/>
  <c r="T315" i="2692"/>
  <c r="P315" i="2692"/>
  <c r="L315" i="2692"/>
  <c r="H315" i="2692"/>
  <c r="F315" i="2692"/>
  <c r="T314" i="2692"/>
  <c r="P314" i="2692"/>
  <c r="L314" i="2692"/>
  <c r="H314" i="2692"/>
  <c r="F314" i="2692"/>
  <c r="T313" i="2692"/>
  <c r="P313" i="2692"/>
  <c r="L313" i="2692"/>
  <c r="H313" i="2692"/>
  <c r="F313" i="2692"/>
  <c r="T312" i="2692"/>
  <c r="P312" i="2692"/>
  <c r="L312" i="2692"/>
  <c r="H312" i="2692"/>
  <c r="F312" i="2692"/>
  <c r="T311" i="2692"/>
  <c r="P311" i="2692"/>
  <c r="L311" i="2692"/>
  <c r="H311" i="2692"/>
  <c r="F311" i="2692"/>
  <c r="T310" i="2692"/>
  <c r="P310" i="2692"/>
  <c r="L310" i="2692"/>
  <c r="H310" i="2692"/>
  <c r="F310" i="2692"/>
  <c r="T309" i="2692"/>
  <c r="P309" i="2692"/>
  <c r="L309" i="2692"/>
  <c r="H309" i="2692"/>
  <c r="F309" i="2692"/>
  <c r="T308" i="2692"/>
  <c r="P308" i="2692"/>
  <c r="L308" i="2692"/>
  <c r="H308" i="2692"/>
  <c r="F308" i="2692"/>
  <c r="T307" i="2692"/>
  <c r="P307" i="2692"/>
  <c r="L307" i="2692"/>
  <c r="H307" i="2692"/>
  <c r="F307" i="2692"/>
  <c r="T306" i="2692"/>
  <c r="P306" i="2692"/>
  <c r="L306" i="2692"/>
  <c r="H306" i="2692"/>
  <c r="F306" i="2692"/>
  <c r="T305" i="2692"/>
  <c r="P305" i="2692"/>
  <c r="L305" i="2692"/>
  <c r="H305" i="2692"/>
  <c r="F305" i="2692"/>
  <c r="T304" i="2692"/>
  <c r="P304" i="2692"/>
  <c r="L304" i="2692"/>
  <c r="H304" i="2692"/>
  <c r="F304" i="2692"/>
  <c r="T303" i="2692"/>
  <c r="P303" i="2692"/>
  <c r="L303" i="2692"/>
  <c r="H303" i="2692"/>
  <c r="F303" i="2692"/>
  <c r="T302" i="2692"/>
  <c r="P302" i="2692"/>
  <c r="L302" i="2692"/>
  <c r="H302" i="2692"/>
  <c r="F302" i="2692"/>
  <c r="T301" i="2692"/>
  <c r="P301" i="2692"/>
  <c r="L301" i="2692"/>
  <c r="H301" i="2692"/>
  <c r="F301" i="2692"/>
  <c r="T300" i="2692"/>
  <c r="P300" i="2692"/>
  <c r="L300" i="2692"/>
  <c r="H300" i="2692"/>
  <c r="F300" i="2692"/>
  <c r="T299" i="2692"/>
  <c r="P299" i="2692"/>
  <c r="L299" i="2692"/>
  <c r="H299" i="2692"/>
  <c r="F299" i="2692"/>
  <c r="T298" i="2692"/>
  <c r="P298" i="2692"/>
  <c r="L298" i="2692"/>
  <c r="H298" i="2692"/>
  <c r="F298" i="2692"/>
  <c r="T297" i="2692"/>
  <c r="P297" i="2692"/>
  <c r="L297" i="2692"/>
  <c r="H297" i="2692"/>
  <c r="F297" i="2692"/>
  <c r="T296" i="2692"/>
  <c r="P296" i="2692"/>
  <c r="L296" i="2692"/>
  <c r="H296" i="2692"/>
  <c r="F296" i="2692"/>
  <c r="T295" i="2692"/>
  <c r="P295" i="2692"/>
  <c r="L295" i="2692"/>
  <c r="H295" i="2692"/>
  <c r="F295" i="2692"/>
  <c r="T294" i="2692"/>
  <c r="P294" i="2692"/>
  <c r="L294" i="2692"/>
  <c r="H294" i="2692"/>
  <c r="F294" i="2692"/>
  <c r="T293" i="2692"/>
  <c r="P293" i="2692"/>
  <c r="L293" i="2692"/>
  <c r="H293" i="2692"/>
  <c r="F293" i="2692"/>
  <c r="T292" i="2692"/>
  <c r="P292" i="2692"/>
  <c r="L292" i="2692"/>
  <c r="H292" i="2692"/>
  <c r="F292" i="2692"/>
  <c r="T291" i="2692"/>
  <c r="P291" i="2692"/>
  <c r="L291" i="2692"/>
  <c r="H291" i="2692"/>
  <c r="F291" i="2692"/>
  <c r="T290" i="2692"/>
  <c r="P290" i="2692"/>
  <c r="L290" i="2692"/>
  <c r="H290" i="2692"/>
  <c r="F290" i="2692"/>
  <c r="T289" i="2692"/>
  <c r="P289" i="2692"/>
  <c r="L289" i="2692"/>
  <c r="H289" i="2692"/>
  <c r="F289" i="2692"/>
  <c r="T288" i="2692"/>
  <c r="P288" i="2692"/>
  <c r="L288" i="2692"/>
  <c r="H288" i="2692"/>
  <c r="F288" i="2692"/>
  <c r="T287" i="2692"/>
  <c r="P287" i="2692"/>
  <c r="L287" i="2692"/>
  <c r="H287" i="2692"/>
  <c r="F287" i="2692"/>
  <c r="T286" i="2692"/>
  <c r="P286" i="2692"/>
  <c r="L286" i="2692"/>
  <c r="H286" i="2692"/>
  <c r="F286" i="2692"/>
  <c r="T285" i="2692"/>
  <c r="P285" i="2692"/>
  <c r="L285" i="2692"/>
  <c r="H285" i="2692"/>
  <c r="F285" i="2692"/>
  <c r="T284" i="2692"/>
  <c r="P284" i="2692"/>
  <c r="L284" i="2692"/>
  <c r="H284" i="2692"/>
  <c r="F284" i="2692"/>
  <c r="T283" i="2692"/>
  <c r="P283" i="2692"/>
  <c r="L283" i="2692"/>
  <c r="H283" i="2692"/>
  <c r="F283" i="2692"/>
  <c r="T282" i="2692"/>
  <c r="P282" i="2692"/>
  <c r="L282" i="2692"/>
  <c r="H282" i="2692"/>
  <c r="F282" i="2692"/>
  <c r="T281" i="2692"/>
  <c r="P281" i="2692"/>
  <c r="L281" i="2692"/>
  <c r="H281" i="2692"/>
  <c r="F281" i="2692"/>
  <c r="T280" i="2692"/>
  <c r="P280" i="2692"/>
  <c r="L280" i="2692"/>
  <c r="H280" i="2692"/>
  <c r="F280" i="2692"/>
  <c r="T279" i="2692"/>
  <c r="P279" i="2692"/>
  <c r="L279" i="2692"/>
  <c r="H279" i="2692"/>
  <c r="F279" i="2692"/>
  <c r="T278" i="2692"/>
  <c r="P278" i="2692"/>
  <c r="L278" i="2692"/>
  <c r="H278" i="2692"/>
  <c r="F278" i="2692"/>
  <c r="T277" i="2692"/>
  <c r="P277" i="2692"/>
  <c r="L277" i="2692"/>
  <c r="H277" i="2692"/>
  <c r="F277" i="2692"/>
  <c r="T276" i="2692"/>
  <c r="P276" i="2692"/>
  <c r="L276" i="2692"/>
  <c r="H276" i="2692"/>
  <c r="F276" i="2692"/>
  <c r="T275" i="2692"/>
  <c r="P275" i="2692"/>
  <c r="L275" i="2692"/>
  <c r="H275" i="2692"/>
  <c r="F275" i="2692"/>
  <c r="T274" i="2692"/>
  <c r="P274" i="2692"/>
  <c r="L274" i="2692"/>
  <c r="H274" i="2692"/>
  <c r="F274" i="2692"/>
  <c r="T273" i="2692"/>
  <c r="P273" i="2692"/>
  <c r="L273" i="2692"/>
  <c r="H273" i="2692"/>
  <c r="F273" i="2692"/>
  <c r="T272" i="2692"/>
  <c r="P272" i="2692"/>
  <c r="L272" i="2692"/>
  <c r="H272" i="2692"/>
  <c r="F272" i="2692"/>
  <c r="T271" i="2692"/>
  <c r="P271" i="2692"/>
  <c r="L271" i="2692"/>
  <c r="H271" i="2692"/>
  <c r="F271" i="2692"/>
  <c r="T270" i="2692"/>
  <c r="P270" i="2692"/>
  <c r="L270" i="2692"/>
  <c r="H270" i="2692"/>
  <c r="F270" i="2692"/>
  <c r="T269" i="2692"/>
  <c r="P269" i="2692"/>
  <c r="L269" i="2692"/>
  <c r="H269" i="2692"/>
  <c r="F269" i="2692"/>
  <c r="T268" i="2692"/>
  <c r="P268" i="2692"/>
  <c r="L268" i="2692"/>
  <c r="H268" i="2692"/>
  <c r="F268" i="2692"/>
  <c r="T267" i="2692"/>
  <c r="P267" i="2692"/>
  <c r="L267" i="2692"/>
  <c r="H267" i="2692"/>
  <c r="F267" i="2692"/>
  <c r="T266" i="2692"/>
  <c r="P266" i="2692"/>
  <c r="L266" i="2692"/>
  <c r="H266" i="2692"/>
  <c r="F266" i="2692"/>
  <c r="T265" i="2692"/>
  <c r="P265" i="2692"/>
  <c r="L265" i="2692"/>
  <c r="H265" i="2692"/>
  <c r="F265" i="2692"/>
  <c r="T264" i="2692"/>
  <c r="P264" i="2692"/>
  <c r="L264" i="2692"/>
  <c r="H264" i="2692"/>
  <c r="F264" i="2692"/>
  <c r="T263" i="2692"/>
  <c r="P263" i="2692"/>
  <c r="L263" i="2692"/>
  <c r="H263" i="2692"/>
  <c r="F263" i="2692"/>
  <c r="T262" i="2692"/>
  <c r="P262" i="2692"/>
  <c r="L262" i="2692"/>
  <c r="H262" i="2692"/>
  <c r="F262" i="2692"/>
  <c r="T261" i="2692"/>
  <c r="P261" i="2692"/>
  <c r="L261" i="2692"/>
  <c r="H261" i="2692"/>
  <c r="F261" i="2692"/>
  <c r="T260" i="2692"/>
  <c r="P260" i="2692"/>
  <c r="L260" i="2692"/>
  <c r="H260" i="2692"/>
  <c r="F260" i="2692"/>
  <c r="T259" i="2692"/>
  <c r="P259" i="2692"/>
  <c r="L259" i="2692"/>
  <c r="H259" i="2692"/>
  <c r="F259" i="2692"/>
  <c r="T258" i="2692"/>
  <c r="P258" i="2692"/>
  <c r="L258" i="2692"/>
  <c r="H258" i="2692"/>
  <c r="F258" i="2692"/>
  <c r="T257" i="2692"/>
  <c r="P257" i="2692"/>
  <c r="L257" i="2692"/>
  <c r="H257" i="2692"/>
  <c r="F257" i="2692"/>
  <c r="T256" i="2692"/>
  <c r="P256" i="2692"/>
  <c r="L256" i="2692"/>
  <c r="H256" i="2692"/>
  <c r="F256" i="2692"/>
  <c r="T255" i="2692"/>
  <c r="P255" i="2692"/>
  <c r="L255" i="2692"/>
  <c r="H255" i="2692"/>
  <c r="F255" i="2692"/>
  <c r="T254" i="2692"/>
  <c r="P254" i="2692"/>
  <c r="L254" i="2692"/>
  <c r="H254" i="2692"/>
  <c r="F254" i="2692"/>
  <c r="T253" i="2692"/>
  <c r="P253" i="2692"/>
  <c r="L253" i="2692"/>
  <c r="H253" i="2692"/>
  <c r="F253" i="2692"/>
  <c r="T252" i="2692"/>
  <c r="P252" i="2692"/>
  <c r="L252" i="2692"/>
  <c r="H252" i="2692"/>
  <c r="F252" i="2692"/>
  <c r="T251" i="2692"/>
  <c r="P251" i="2692"/>
  <c r="L251" i="2692"/>
  <c r="H251" i="2692"/>
  <c r="F251" i="2692"/>
  <c r="T250" i="2692"/>
  <c r="P250" i="2692"/>
  <c r="L250" i="2692"/>
  <c r="H250" i="2692"/>
  <c r="F250" i="2692"/>
  <c r="T249" i="2692"/>
  <c r="P249" i="2692"/>
  <c r="L249" i="2692"/>
  <c r="H249" i="2692"/>
  <c r="F249" i="2692"/>
  <c r="T248" i="2692"/>
  <c r="P248" i="2692"/>
  <c r="L248" i="2692"/>
  <c r="H248" i="2692"/>
  <c r="F248" i="2692"/>
  <c r="T247" i="2692"/>
  <c r="P247" i="2692"/>
  <c r="L247" i="2692"/>
  <c r="H247" i="2692"/>
  <c r="F247" i="2692"/>
  <c r="T246" i="2692"/>
  <c r="P246" i="2692"/>
  <c r="L246" i="2692"/>
  <c r="H246" i="2692"/>
  <c r="F246" i="2692"/>
  <c r="T245" i="2692"/>
  <c r="P245" i="2692"/>
  <c r="L245" i="2692"/>
  <c r="H245" i="2692"/>
  <c r="F245" i="2692"/>
  <c r="T244" i="2692"/>
  <c r="P244" i="2692"/>
  <c r="L244" i="2692"/>
  <c r="H244" i="2692"/>
  <c r="F244" i="2692"/>
  <c r="T243" i="2692"/>
  <c r="P243" i="2692"/>
  <c r="L243" i="2692"/>
  <c r="H243" i="2692"/>
  <c r="F243" i="2692"/>
  <c r="T242" i="2692"/>
  <c r="P242" i="2692"/>
  <c r="L242" i="2692"/>
  <c r="H242" i="2692"/>
  <c r="F242" i="2692"/>
  <c r="T241" i="2692"/>
  <c r="P241" i="2692"/>
  <c r="L241" i="2692"/>
  <c r="H241" i="2692"/>
  <c r="F241" i="2692"/>
  <c r="T240" i="2692"/>
  <c r="P240" i="2692"/>
  <c r="L240" i="2692"/>
  <c r="H240" i="2692"/>
  <c r="F240" i="2692"/>
  <c r="T239" i="2692"/>
  <c r="P239" i="2692"/>
  <c r="L239" i="2692"/>
  <c r="H239" i="2692"/>
  <c r="F239" i="2692"/>
  <c r="T238" i="2692"/>
  <c r="P238" i="2692"/>
  <c r="L238" i="2692"/>
  <c r="H238" i="2692"/>
  <c r="F238" i="2692"/>
  <c r="T237" i="2692"/>
  <c r="P237" i="2692"/>
  <c r="L237" i="2692"/>
  <c r="H237" i="2692"/>
  <c r="F237" i="2692"/>
  <c r="T236" i="2692"/>
  <c r="P236" i="2692"/>
  <c r="L236" i="2692"/>
  <c r="H236" i="2692"/>
  <c r="F236" i="2692"/>
  <c r="T235" i="2692"/>
  <c r="P235" i="2692"/>
  <c r="L235" i="2692"/>
  <c r="H235" i="2692"/>
  <c r="F235" i="2692"/>
  <c r="T234" i="2692"/>
  <c r="P234" i="2692"/>
  <c r="L234" i="2692"/>
  <c r="H234" i="2692"/>
  <c r="F234" i="2692"/>
  <c r="T233" i="2692"/>
  <c r="P233" i="2692"/>
  <c r="L233" i="2692"/>
  <c r="H233" i="2692"/>
  <c r="F233" i="2692"/>
  <c r="T232" i="2692"/>
  <c r="P232" i="2692"/>
  <c r="L232" i="2692"/>
  <c r="H232" i="2692"/>
  <c r="F232" i="2692"/>
  <c r="T231" i="2692"/>
  <c r="P231" i="2692"/>
  <c r="L231" i="2692"/>
  <c r="H231" i="2692"/>
  <c r="F231" i="2692"/>
  <c r="T230" i="2692"/>
  <c r="P230" i="2692"/>
  <c r="L230" i="2692"/>
  <c r="H230" i="2692"/>
  <c r="F230" i="2692"/>
  <c r="T229" i="2692"/>
  <c r="P229" i="2692"/>
  <c r="L229" i="2692"/>
  <c r="H229" i="2692"/>
  <c r="F229" i="2692"/>
  <c r="T228" i="2692"/>
  <c r="P228" i="2692"/>
  <c r="L228" i="2692"/>
  <c r="H228" i="2692"/>
  <c r="F228" i="2692"/>
  <c r="T227" i="2692"/>
  <c r="P227" i="2692"/>
  <c r="L227" i="2692"/>
  <c r="H227" i="2692"/>
  <c r="F227" i="2692"/>
  <c r="T226" i="2692"/>
  <c r="P226" i="2692"/>
  <c r="L226" i="2692"/>
  <c r="H226" i="2692"/>
  <c r="F226" i="2692"/>
  <c r="T225" i="2692"/>
  <c r="P225" i="2692"/>
  <c r="L225" i="2692"/>
  <c r="H225" i="2692"/>
  <c r="F225" i="2692"/>
  <c r="T224" i="2692"/>
  <c r="P224" i="2692"/>
  <c r="L224" i="2692"/>
  <c r="H224" i="2692"/>
  <c r="F224" i="2692"/>
  <c r="T223" i="2692"/>
  <c r="P223" i="2692"/>
  <c r="L223" i="2692"/>
  <c r="H223" i="2692"/>
  <c r="F223" i="2692"/>
  <c r="T222" i="2692"/>
  <c r="P222" i="2692"/>
  <c r="L222" i="2692"/>
  <c r="H222" i="2692"/>
  <c r="F222" i="2692"/>
  <c r="T221" i="2692"/>
  <c r="P221" i="2692"/>
  <c r="L221" i="2692"/>
  <c r="H221" i="2692"/>
  <c r="F221" i="2692"/>
  <c r="T220" i="2692"/>
  <c r="P220" i="2692"/>
  <c r="L220" i="2692"/>
  <c r="H220" i="2692"/>
  <c r="F220" i="2692"/>
  <c r="T219" i="2692"/>
  <c r="P219" i="2692"/>
  <c r="L219" i="2692"/>
  <c r="H219" i="2692"/>
  <c r="F219" i="2692"/>
  <c r="T218" i="2692"/>
  <c r="P218" i="2692"/>
  <c r="L218" i="2692"/>
  <c r="H218" i="2692"/>
  <c r="F218" i="2692"/>
  <c r="T217" i="2692"/>
  <c r="P217" i="2692"/>
  <c r="L217" i="2692"/>
  <c r="H217" i="2692"/>
  <c r="F217" i="2692"/>
  <c r="T216" i="2692"/>
  <c r="P216" i="2692"/>
  <c r="L216" i="2692"/>
  <c r="H216" i="2692"/>
  <c r="F216" i="2692"/>
  <c r="T215" i="2692"/>
  <c r="P215" i="2692"/>
  <c r="L215" i="2692"/>
  <c r="H215" i="2692"/>
  <c r="F215" i="2692"/>
  <c r="T214" i="2692"/>
  <c r="P214" i="2692"/>
  <c r="L214" i="2692"/>
  <c r="H214" i="2692"/>
  <c r="F214" i="2692"/>
  <c r="T213" i="2692"/>
  <c r="P213" i="2692"/>
  <c r="L213" i="2692"/>
  <c r="H213" i="2692"/>
  <c r="F213" i="2692"/>
  <c r="T212" i="2692"/>
  <c r="P212" i="2692"/>
  <c r="L212" i="2692"/>
  <c r="H212" i="2692"/>
  <c r="F212" i="2692"/>
  <c r="T211" i="2692"/>
  <c r="P211" i="2692"/>
  <c r="L211" i="2692"/>
  <c r="H211" i="2692"/>
  <c r="F211" i="2692"/>
  <c r="T210" i="2692"/>
  <c r="P210" i="2692"/>
  <c r="L210" i="2692"/>
  <c r="H210" i="2692"/>
  <c r="F210" i="2692"/>
  <c r="T209" i="2692"/>
  <c r="P209" i="2692"/>
  <c r="L209" i="2692"/>
  <c r="H209" i="2692"/>
  <c r="F209" i="2692"/>
  <c r="T208" i="2692"/>
  <c r="P208" i="2692"/>
  <c r="L208" i="2692"/>
  <c r="H208" i="2692"/>
  <c r="F208" i="2692"/>
  <c r="T207" i="2692"/>
  <c r="P207" i="2692"/>
  <c r="L207" i="2692"/>
  <c r="H207" i="2692"/>
  <c r="F207" i="2692"/>
  <c r="T206" i="2692"/>
  <c r="P206" i="2692"/>
  <c r="L206" i="2692"/>
  <c r="H206" i="2692"/>
  <c r="F206" i="2692"/>
  <c r="T205" i="2692"/>
  <c r="P205" i="2692"/>
  <c r="L205" i="2692"/>
  <c r="H205" i="2692"/>
  <c r="F205" i="2692"/>
  <c r="T204" i="2692"/>
  <c r="P204" i="2692"/>
  <c r="L204" i="2692"/>
  <c r="H204" i="2692"/>
  <c r="F204" i="2692"/>
  <c r="T203" i="2692"/>
  <c r="P203" i="2692"/>
  <c r="L203" i="2692"/>
  <c r="H203" i="2692"/>
  <c r="F203" i="2692"/>
  <c r="T202" i="2692"/>
  <c r="P202" i="2692"/>
  <c r="L202" i="2692"/>
  <c r="H202" i="2692"/>
  <c r="F202" i="2692"/>
  <c r="T201" i="2692"/>
  <c r="P201" i="2692"/>
  <c r="L201" i="2692"/>
  <c r="H201" i="2692"/>
  <c r="F201" i="2692"/>
  <c r="T200" i="2692"/>
  <c r="P200" i="2692"/>
  <c r="L200" i="2692"/>
  <c r="H200" i="2692"/>
  <c r="F200" i="2692"/>
  <c r="T199" i="2692"/>
  <c r="P199" i="2692"/>
  <c r="L199" i="2692"/>
  <c r="H199" i="2692"/>
  <c r="F199" i="2692"/>
  <c r="T198" i="2692"/>
  <c r="P198" i="2692"/>
  <c r="L198" i="2692"/>
  <c r="H198" i="2692"/>
  <c r="F198" i="2692"/>
  <c r="T197" i="2692"/>
  <c r="P197" i="2692"/>
  <c r="L197" i="2692"/>
  <c r="H197" i="2692"/>
  <c r="F197" i="2692"/>
  <c r="T196" i="2692"/>
  <c r="P196" i="2692"/>
  <c r="L196" i="2692"/>
  <c r="H196" i="2692"/>
  <c r="F196" i="2692"/>
  <c r="T195" i="2692"/>
  <c r="P195" i="2692"/>
  <c r="L195" i="2692"/>
  <c r="H195" i="2692"/>
  <c r="F195" i="2692"/>
  <c r="T194" i="2692"/>
  <c r="P194" i="2692"/>
  <c r="L194" i="2692"/>
  <c r="H194" i="2692"/>
  <c r="F194" i="2692"/>
  <c r="T193" i="2692"/>
  <c r="P193" i="2692"/>
  <c r="L193" i="2692"/>
  <c r="H193" i="2692"/>
  <c r="F193" i="2692"/>
  <c r="T192" i="2692"/>
  <c r="P192" i="2692"/>
  <c r="L192" i="2692"/>
  <c r="H192" i="2692"/>
  <c r="F192" i="2692"/>
  <c r="T191" i="2692"/>
  <c r="P191" i="2692"/>
  <c r="L191" i="2692"/>
  <c r="H191" i="2692"/>
  <c r="F191" i="2692"/>
  <c r="T190" i="2692"/>
  <c r="P190" i="2692"/>
  <c r="L190" i="2692"/>
  <c r="H190" i="2692"/>
  <c r="F190" i="2692"/>
  <c r="T189" i="2692"/>
  <c r="P189" i="2692"/>
  <c r="L189" i="2692"/>
  <c r="H189" i="2692"/>
  <c r="F189" i="2692"/>
  <c r="T188" i="2692"/>
  <c r="P188" i="2692"/>
  <c r="L188" i="2692"/>
  <c r="H188" i="2692"/>
  <c r="F188" i="2692"/>
  <c r="T187" i="2692"/>
  <c r="P187" i="2692"/>
  <c r="L187" i="2692"/>
  <c r="H187" i="2692"/>
  <c r="F187" i="2692"/>
  <c r="T186" i="2692"/>
  <c r="P186" i="2692"/>
  <c r="L186" i="2692"/>
  <c r="H186" i="2692"/>
  <c r="F186" i="2692"/>
  <c r="T185" i="2692"/>
  <c r="P185" i="2692"/>
  <c r="L185" i="2692"/>
  <c r="H185" i="2692"/>
  <c r="F185" i="2692"/>
  <c r="T184" i="2692"/>
  <c r="P184" i="2692"/>
  <c r="L184" i="2692"/>
  <c r="H184" i="2692"/>
  <c r="F184" i="2692"/>
  <c r="T183" i="2692"/>
  <c r="P183" i="2692"/>
  <c r="L183" i="2692"/>
  <c r="H183" i="2692"/>
  <c r="F183" i="2692"/>
  <c r="T182" i="2692"/>
  <c r="P182" i="2692"/>
  <c r="L182" i="2692"/>
  <c r="H182" i="2692"/>
  <c r="F182" i="2692"/>
  <c r="T181" i="2692"/>
  <c r="P181" i="2692"/>
  <c r="L181" i="2692"/>
  <c r="H181" i="2692"/>
  <c r="F181" i="2692"/>
  <c r="T180" i="2692"/>
  <c r="P180" i="2692"/>
  <c r="L180" i="2692"/>
  <c r="H180" i="2692"/>
  <c r="F180" i="2692"/>
  <c r="T179" i="2692"/>
  <c r="P179" i="2692"/>
  <c r="L179" i="2692"/>
  <c r="H179" i="2692"/>
  <c r="F179" i="2692"/>
  <c r="T178" i="2692"/>
  <c r="P178" i="2692"/>
  <c r="L178" i="2692"/>
  <c r="H178" i="2692"/>
  <c r="F178" i="2692"/>
  <c r="T177" i="2692"/>
  <c r="P177" i="2692"/>
  <c r="L177" i="2692"/>
  <c r="H177" i="2692"/>
  <c r="F177" i="2692"/>
  <c r="T176" i="2692"/>
  <c r="P176" i="2692"/>
  <c r="L176" i="2692"/>
  <c r="H176" i="2692"/>
  <c r="F176" i="2692"/>
  <c r="T175" i="2692"/>
  <c r="P175" i="2692"/>
  <c r="L175" i="2692"/>
  <c r="H175" i="2692"/>
  <c r="F175" i="2692"/>
  <c r="T174" i="2692"/>
  <c r="P174" i="2692"/>
  <c r="L174" i="2692"/>
  <c r="H174" i="2692"/>
  <c r="F174" i="2692"/>
  <c r="T173" i="2692"/>
  <c r="P173" i="2692"/>
  <c r="L173" i="2692"/>
  <c r="H173" i="2692"/>
  <c r="F173" i="2692"/>
  <c r="T172" i="2692"/>
  <c r="P172" i="2692"/>
  <c r="L172" i="2692"/>
  <c r="H172" i="2692"/>
  <c r="F172" i="2692"/>
  <c r="T171" i="2692"/>
  <c r="P171" i="2692"/>
  <c r="L171" i="2692"/>
  <c r="H171" i="2692"/>
  <c r="F171" i="2692"/>
  <c r="T170" i="2692"/>
  <c r="P170" i="2692"/>
  <c r="L170" i="2692"/>
  <c r="H170" i="2692"/>
  <c r="F170" i="2692"/>
  <c r="T169" i="2692"/>
  <c r="P169" i="2692"/>
  <c r="L169" i="2692"/>
  <c r="H169" i="2692"/>
  <c r="F169" i="2692"/>
  <c r="T168" i="2692"/>
  <c r="P168" i="2692"/>
  <c r="L168" i="2692"/>
  <c r="H168" i="2692"/>
  <c r="F168" i="2692"/>
  <c r="T167" i="2692"/>
  <c r="P167" i="2692"/>
  <c r="L167" i="2692"/>
  <c r="H167" i="2692"/>
  <c r="F167" i="2692"/>
  <c r="T166" i="2692"/>
  <c r="P166" i="2692"/>
  <c r="L166" i="2692"/>
  <c r="H166" i="2692"/>
  <c r="F166" i="2692"/>
  <c r="T165" i="2692"/>
  <c r="P165" i="2692"/>
  <c r="L165" i="2692"/>
  <c r="H165" i="2692"/>
  <c r="F165" i="2692"/>
  <c r="T164" i="2692"/>
  <c r="P164" i="2692"/>
  <c r="L164" i="2692"/>
  <c r="H164" i="2692"/>
  <c r="F164" i="2692"/>
  <c r="T163" i="2692"/>
  <c r="P163" i="2692"/>
  <c r="L163" i="2692"/>
  <c r="H163" i="2692"/>
  <c r="F163" i="2692"/>
  <c r="T162" i="2692"/>
  <c r="P162" i="2692"/>
  <c r="L162" i="2692"/>
  <c r="H162" i="2692"/>
  <c r="F162" i="2692"/>
  <c r="T161" i="2692"/>
  <c r="P161" i="2692"/>
  <c r="L161" i="2692"/>
  <c r="H161" i="2692"/>
  <c r="F161" i="2692"/>
  <c r="T160" i="2692"/>
  <c r="P160" i="2692"/>
  <c r="L160" i="2692"/>
  <c r="H160" i="2692"/>
  <c r="F160" i="2692"/>
  <c r="T159" i="2692"/>
  <c r="P159" i="2692"/>
  <c r="L159" i="2692"/>
  <c r="H159" i="2692"/>
  <c r="F159" i="2692"/>
  <c r="T158" i="2692"/>
  <c r="P158" i="2692"/>
  <c r="L158" i="2692"/>
  <c r="H158" i="2692"/>
  <c r="F158" i="2692"/>
  <c r="T157" i="2692"/>
  <c r="P157" i="2692"/>
  <c r="L157" i="2692"/>
  <c r="H157" i="2692"/>
  <c r="F157" i="2692"/>
  <c r="T156" i="2692"/>
  <c r="P156" i="2692"/>
  <c r="L156" i="2692"/>
  <c r="H156" i="2692"/>
  <c r="F156" i="2692"/>
  <c r="T155" i="2692"/>
  <c r="P155" i="2692"/>
  <c r="L155" i="2692"/>
  <c r="H155" i="2692"/>
  <c r="F155" i="2692"/>
  <c r="T154" i="2692"/>
  <c r="P154" i="2692"/>
  <c r="L154" i="2692"/>
  <c r="H154" i="2692"/>
  <c r="F154" i="2692"/>
  <c r="T153" i="2692"/>
  <c r="P153" i="2692"/>
  <c r="L153" i="2692"/>
  <c r="H153" i="2692"/>
  <c r="F153" i="2692"/>
  <c r="T152" i="2692"/>
  <c r="P152" i="2692"/>
  <c r="L152" i="2692"/>
  <c r="H152" i="2692"/>
  <c r="F152" i="2692"/>
  <c r="T151" i="2692"/>
  <c r="P151" i="2692"/>
  <c r="L151" i="2692"/>
  <c r="H151" i="2692"/>
  <c r="F151" i="2692"/>
  <c r="T150" i="2692"/>
  <c r="P150" i="2692"/>
  <c r="L150" i="2692"/>
  <c r="H150" i="2692"/>
  <c r="F150" i="2692"/>
  <c r="T149" i="2692"/>
  <c r="P149" i="2692"/>
  <c r="L149" i="2692"/>
  <c r="H149" i="2692"/>
  <c r="F149" i="2692"/>
  <c r="T148" i="2692"/>
  <c r="P148" i="2692"/>
  <c r="L148" i="2692"/>
  <c r="H148" i="2692"/>
  <c r="F148" i="2692"/>
  <c r="T147" i="2692"/>
  <c r="P147" i="2692"/>
  <c r="L147" i="2692"/>
  <c r="H147" i="2692"/>
  <c r="F147" i="2692"/>
  <c r="T146" i="2692"/>
  <c r="P146" i="2692"/>
  <c r="L146" i="2692"/>
  <c r="H146" i="2692"/>
  <c r="F146" i="2692"/>
  <c r="T145" i="2692"/>
  <c r="P145" i="2692"/>
  <c r="L145" i="2692"/>
  <c r="H145" i="2692"/>
  <c r="F145" i="2692"/>
  <c r="T144" i="2692"/>
  <c r="P144" i="2692"/>
  <c r="L144" i="2692"/>
  <c r="H144" i="2692"/>
  <c r="F144" i="2692"/>
  <c r="T143" i="2692"/>
  <c r="P143" i="2692"/>
  <c r="L143" i="2692"/>
  <c r="H143" i="2692"/>
  <c r="F143" i="2692"/>
  <c r="T142" i="2692"/>
  <c r="P142" i="2692"/>
  <c r="L142" i="2692"/>
  <c r="H142" i="2692"/>
  <c r="F142" i="2692"/>
  <c r="T141" i="2692"/>
  <c r="P141" i="2692"/>
  <c r="L141" i="2692"/>
  <c r="H141" i="2692"/>
  <c r="F141" i="2692"/>
  <c r="T140" i="2692"/>
  <c r="P140" i="2692"/>
  <c r="L140" i="2692"/>
  <c r="H140" i="2692"/>
  <c r="F140" i="2692"/>
  <c r="T139" i="2692"/>
  <c r="P139" i="2692"/>
  <c r="L139" i="2692"/>
  <c r="H139" i="2692"/>
  <c r="F139" i="2692"/>
  <c r="T138" i="2692"/>
  <c r="P138" i="2692"/>
  <c r="L138" i="2692"/>
  <c r="H138" i="2692"/>
  <c r="F138" i="2692"/>
  <c r="T137" i="2692"/>
  <c r="P137" i="2692"/>
  <c r="L137" i="2692"/>
  <c r="H137" i="2692"/>
  <c r="F137" i="2692"/>
  <c r="T136" i="2692"/>
  <c r="P136" i="2692"/>
  <c r="L136" i="2692"/>
  <c r="H136" i="2692"/>
  <c r="F136" i="2692"/>
  <c r="T135" i="2692"/>
  <c r="P135" i="2692"/>
  <c r="L135" i="2692"/>
  <c r="H135" i="2692"/>
  <c r="F135" i="2692"/>
  <c r="T134" i="2692"/>
  <c r="P134" i="2692"/>
  <c r="L134" i="2692"/>
  <c r="H134" i="2692"/>
  <c r="F134" i="2692"/>
  <c r="T133" i="2692"/>
  <c r="P133" i="2692"/>
  <c r="L133" i="2692"/>
  <c r="H133" i="2692"/>
  <c r="F133" i="2692"/>
  <c r="T132" i="2692"/>
  <c r="P132" i="2692"/>
  <c r="L132" i="2692"/>
  <c r="H132" i="2692"/>
  <c r="F132" i="2692"/>
  <c r="T131" i="2692"/>
  <c r="P131" i="2692"/>
  <c r="L131" i="2692"/>
  <c r="H131" i="2692"/>
  <c r="F131" i="2692"/>
  <c r="T130" i="2692"/>
  <c r="P130" i="2692"/>
  <c r="L130" i="2692"/>
  <c r="H130" i="2692"/>
  <c r="F130" i="2692"/>
  <c r="T129" i="2692"/>
  <c r="P129" i="2692"/>
  <c r="L129" i="2692"/>
  <c r="H129" i="2692"/>
  <c r="F129" i="2692"/>
  <c r="T128" i="2692"/>
  <c r="P128" i="2692"/>
  <c r="L128" i="2692"/>
  <c r="H128" i="2692"/>
  <c r="F128" i="2692"/>
  <c r="T127" i="2692"/>
  <c r="P127" i="2692"/>
  <c r="L127" i="2692"/>
  <c r="H127" i="2692"/>
  <c r="F127" i="2692"/>
  <c r="T126" i="2692"/>
  <c r="P126" i="2692"/>
  <c r="L126" i="2692"/>
  <c r="H126" i="2692"/>
  <c r="F126" i="2692"/>
  <c r="T125" i="2692"/>
  <c r="P125" i="2692"/>
  <c r="L125" i="2692"/>
  <c r="H125" i="2692"/>
  <c r="F125" i="2692"/>
  <c r="T124" i="2692"/>
  <c r="P124" i="2692"/>
  <c r="L124" i="2692"/>
  <c r="H124" i="2692"/>
  <c r="F124" i="2692"/>
  <c r="T123" i="2692"/>
  <c r="P123" i="2692"/>
  <c r="L123" i="2692"/>
  <c r="H123" i="2692"/>
  <c r="F123" i="2692"/>
  <c r="T122" i="2692"/>
  <c r="P122" i="2692"/>
  <c r="L122" i="2692"/>
  <c r="H122" i="2692"/>
  <c r="F122" i="2692"/>
  <c r="T121" i="2692"/>
  <c r="P121" i="2692"/>
  <c r="L121" i="2692"/>
  <c r="H121" i="2692"/>
  <c r="F121" i="2692"/>
  <c r="T120" i="2692"/>
  <c r="P120" i="2692"/>
  <c r="L120" i="2692"/>
  <c r="H120" i="2692"/>
  <c r="F120" i="2692"/>
  <c r="T119" i="2692"/>
  <c r="P119" i="2692"/>
  <c r="L119" i="2692"/>
  <c r="H119" i="2692"/>
  <c r="F119" i="2692"/>
  <c r="T118" i="2692"/>
  <c r="P118" i="2692"/>
  <c r="L118" i="2692"/>
  <c r="H118" i="2692"/>
  <c r="F118" i="2692"/>
  <c r="T117" i="2692"/>
  <c r="P117" i="2692"/>
  <c r="L117" i="2692"/>
  <c r="H117" i="2692"/>
  <c r="F117" i="2692"/>
  <c r="T116" i="2692"/>
  <c r="P116" i="2692"/>
  <c r="L116" i="2692"/>
  <c r="H116" i="2692"/>
  <c r="F116" i="2692"/>
  <c r="T115" i="2692"/>
  <c r="P115" i="2692"/>
  <c r="L115" i="2692"/>
  <c r="H115" i="2692"/>
  <c r="F115" i="2692"/>
  <c r="T114" i="2692"/>
  <c r="P114" i="2692"/>
  <c r="L114" i="2692"/>
  <c r="H114" i="2692"/>
  <c r="F114" i="2692"/>
  <c r="T113" i="2692"/>
  <c r="P113" i="2692"/>
  <c r="L113" i="2692"/>
  <c r="H113" i="2692"/>
  <c r="F113" i="2692"/>
  <c r="T112" i="2692"/>
  <c r="P112" i="2692"/>
  <c r="L112" i="2692"/>
  <c r="H112" i="2692"/>
  <c r="F112" i="2692"/>
  <c r="T111" i="2692"/>
  <c r="P111" i="2692"/>
  <c r="L111" i="2692"/>
  <c r="H111" i="2692"/>
  <c r="F111" i="2692"/>
  <c r="T110" i="2692"/>
  <c r="P110" i="2692"/>
  <c r="L110" i="2692"/>
  <c r="H110" i="2692"/>
  <c r="F110" i="2692"/>
  <c r="T109" i="2692"/>
  <c r="P109" i="2692"/>
  <c r="L109" i="2692"/>
  <c r="H109" i="2692"/>
  <c r="F109" i="2692"/>
  <c r="T108" i="2692"/>
  <c r="P108" i="2692"/>
  <c r="L108" i="2692"/>
  <c r="H108" i="2692"/>
  <c r="F108" i="2692"/>
  <c r="T107" i="2692"/>
  <c r="P107" i="2692"/>
  <c r="L107" i="2692"/>
  <c r="H107" i="2692"/>
  <c r="F107" i="2692"/>
  <c r="T106" i="2692"/>
  <c r="P106" i="2692"/>
  <c r="L106" i="2692"/>
  <c r="H106" i="2692"/>
  <c r="F106" i="2692"/>
  <c r="T105" i="2692"/>
  <c r="P105" i="2692"/>
  <c r="L105" i="2692"/>
  <c r="H105" i="2692"/>
  <c r="F105" i="2692"/>
  <c r="T104" i="2692"/>
  <c r="P104" i="2692"/>
  <c r="L104" i="2692"/>
  <c r="H104" i="2692"/>
  <c r="F104" i="2692"/>
  <c r="T103" i="2692"/>
  <c r="P103" i="2692"/>
  <c r="L103" i="2692"/>
  <c r="H103" i="2692"/>
  <c r="F103" i="2692"/>
  <c r="T102" i="2692"/>
  <c r="P102" i="2692"/>
  <c r="L102" i="2692"/>
  <c r="H102" i="2692"/>
  <c r="F102" i="2692"/>
  <c r="T101" i="2692"/>
  <c r="P101" i="2692"/>
  <c r="L101" i="2692"/>
  <c r="H101" i="2692"/>
  <c r="F101" i="2692"/>
  <c r="T100" i="2692"/>
  <c r="P100" i="2692"/>
  <c r="L100" i="2692"/>
  <c r="H100" i="2692"/>
  <c r="F100" i="2692"/>
  <c r="T99" i="2692"/>
  <c r="P99" i="2692"/>
  <c r="L99" i="2692"/>
  <c r="H99" i="2692"/>
  <c r="F99" i="2692"/>
  <c r="T98" i="2692"/>
  <c r="P98" i="2692"/>
  <c r="L98" i="2692"/>
  <c r="H98" i="2692"/>
  <c r="F98" i="2692"/>
  <c r="T97" i="2692"/>
  <c r="P97" i="2692"/>
  <c r="L97" i="2692"/>
  <c r="H97" i="2692"/>
  <c r="F97" i="2692"/>
  <c r="T96" i="2692"/>
  <c r="P96" i="2692"/>
  <c r="L96" i="2692"/>
  <c r="H96" i="2692"/>
  <c r="F96" i="2692"/>
  <c r="T95" i="2692"/>
  <c r="P95" i="2692"/>
  <c r="L95" i="2692"/>
  <c r="H95" i="2692"/>
  <c r="F95" i="2692"/>
  <c r="T94" i="2692"/>
  <c r="P94" i="2692"/>
  <c r="L94" i="2692"/>
  <c r="H94" i="2692"/>
  <c r="F94" i="2692"/>
  <c r="T93" i="2692"/>
  <c r="P93" i="2692"/>
  <c r="L93" i="2692"/>
  <c r="H93" i="2692"/>
  <c r="F93" i="2692"/>
  <c r="T92" i="2692"/>
  <c r="P92" i="2692"/>
  <c r="L92" i="2692"/>
  <c r="H92" i="2692"/>
  <c r="F92" i="2692"/>
  <c r="T91" i="2692"/>
  <c r="P91" i="2692"/>
  <c r="L91" i="2692"/>
  <c r="H91" i="2692"/>
  <c r="F91" i="2692"/>
  <c r="T90" i="2692"/>
  <c r="P90" i="2692"/>
  <c r="L90" i="2692"/>
  <c r="H90" i="2692"/>
  <c r="F90" i="2692"/>
  <c r="T89" i="2692"/>
  <c r="P89" i="2692"/>
  <c r="L89" i="2692"/>
  <c r="H89" i="2692"/>
  <c r="F89" i="2692"/>
  <c r="T88" i="2692"/>
  <c r="P88" i="2692"/>
  <c r="L88" i="2692"/>
  <c r="H88" i="2692"/>
  <c r="F88" i="2692"/>
  <c r="T87" i="2692"/>
  <c r="P87" i="2692"/>
  <c r="L87" i="2692"/>
  <c r="H87" i="2692"/>
  <c r="F87" i="2692"/>
  <c r="T86" i="2692"/>
  <c r="P86" i="2692"/>
  <c r="L86" i="2692"/>
  <c r="H86" i="2692"/>
  <c r="F86" i="2692"/>
  <c r="T85" i="2692"/>
  <c r="P85" i="2692"/>
  <c r="L85" i="2692"/>
  <c r="H85" i="2692"/>
  <c r="F85" i="2692"/>
  <c r="T84" i="2692"/>
  <c r="P84" i="2692"/>
  <c r="L84" i="2692"/>
  <c r="H84" i="2692"/>
  <c r="F84" i="2692"/>
  <c r="T83" i="2692"/>
  <c r="P83" i="2692"/>
  <c r="L83" i="2692"/>
  <c r="H83" i="2692"/>
  <c r="F83" i="2692"/>
  <c r="T82" i="2692"/>
  <c r="P82" i="2692"/>
  <c r="L82" i="2692"/>
  <c r="H82" i="2692"/>
  <c r="F82" i="2692"/>
  <c r="T81" i="2692"/>
  <c r="P81" i="2692"/>
  <c r="L81" i="2692"/>
  <c r="H81" i="2692"/>
  <c r="F81" i="2692"/>
  <c r="T80" i="2692"/>
  <c r="P80" i="2692"/>
  <c r="L80" i="2692"/>
  <c r="H80" i="2692"/>
  <c r="F80" i="2692"/>
  <c r="T79" i="2692"/>
  <c r="P79" i="2692"/>
  <c r="L79" i="2692"/>
  <c r="H79" i="2692"/>
  <c r="F79" i="2692"/>
  <c r="T78" i="2692"/>
  <c r="P78" i="2692"/>
  <c r="L78" i="2692"/>
  <c r="H78" i="2692"/>
  <c r="F78" i="2692"/>
  <c r="T77" i="2692"/>
  <c r="P77" i="2692"/>
  <c r="L77" i="2692"/>
  <c r="H77" i="2692"/>
  <c r="F77" i="2692"/>
  <c r="T76" i="2692"/>
  <c r="P76" i="2692"/>
  <c r="L76" i="2692"/>
  <c r="H76" i="2692"/>
  <c r="F76" i="2692"/>
  <c r="T75" i="2692"/>
  <c r="P75" i="2692"/>
  <c r="L75" i="2692"/>
  <c r="H75" i="2692"/>
  <c r="F75" i="2692"/>
  <c r="T74" i="2692"/>
  <c r="P74" i="2692"/>
  <c r="L74" i="2692"/>
  <c r="H74" i="2692"/>
  <c r="F74" i="2692"/>
  <c r="T73" i="2692"/>
  <c r="P73" i="2692"/>
  <c r="L73" i="2692"/>
  <c r="H73" i="2692"/>
  <c r="F73" i="2692"/>
  <c r="T72" i="2692"/>
  <c r="P72" i="2692"/>
  <c r="L72" i="2692"/>
  <c r="H72" i="2692"/>
  <c r="F72" i="2692"/>
  <c r="T71" i="2692"/>
  <c r="P71" i="2692"/>
  <c r="L71" i="2692"/>
  <c r="H71" i="2692"/>
  <c r="F71" i="2692"/>
  <c r="T70" i="2692"/>
  <c r="P70" i="2692"/>
  <c r="L70" i="2692"/>
  <c r="H70" i="2692"/>
  <c r="F70" i="2692"/>
  <c r="T69" i="2692"/>
  <c r="P69" i="2692"/>
  <c r="L69" i="2692"/>
  <c r="H69" i="2692"/>
  <c r="F69" i="2692"/>
  <c r="T68" i="2692"/>
  <c r="P68" i="2692"/>
  <c r="L68" i="2692"/>
  <c r="H68" i="2692"/>
  <c r="F68" i="2692"/>
  <c r="T67" i="2692"/>
  <c r="P67" i="2692"/>
  <c r="L67" i="2692"/>
  <c r="H67" i="2692"/>
  <c r="F67" i="2692"/>
  <c r="T66" i="2692"/>
  <c r="P66" i="2692"/>
  <c r="L66" i="2692"/>
  <c r="H66" i="2692"/>
  <c r="F66" i="2692"/>
  <c r="T65" i="2692"/>
  <c r="P65" i="2692"/>
  <c r="L65" i="2692"/>
  <c r="H65" i="2692"/>
  <c r="F65" i="2692"/>
  <c r="T64" i="2692"/>
  <c r="P64" i="2692"/>
  <c r="L64" i="2692"/>
  <c r="H64" i="2692"/>
  <c r="F64" i="2692"/>
  <c r="T63" i="2692"/>
  <c r="P63" i="2692"/>
  <c r="L63" i="2692"/>
  <c r="H63" i="2692"/>
  <c r="F63" i="2692"/>
  <c r="T62" i="2692"/>
  <c r="P62" i="2692"/>
  <c r="L62" i="2692"/>
  <c r="H62" i="2692"/>
  <c r="F62" i="2692"/>
  <c r="T61" i="2692"/>
  <c r="P61" i="2692"/>
  <c r="L61" i="2692"/>
  <c r="H61" i="2692"/>
  <c r="F61" i="2692"/>
  <c r="T60" i="2692"/>
  <c r="P60" i="2692"/>
  <c r="L60" i="2692"/>
  <c r="H60" i="2692"/>
  <c r="F60" i="2692"/>
  <c r="T59" i="2692"/>
  <c r="P59" i="2692"/>
  <c r="L59" i="2692"/>
  <c r="H59" i="2692"/>
  <c r="F59" i="2692"/>
  <c r="T58" i="2692"/>
  <c r="P58" i="2692"/>
  <c r="L58" i="2692"/>
  <c r="H58" i="2692"/>
  <c r="F58" i="2692"/>
  <c r="T57" i="2692"/>
  <c r="P57" i="2692"/>
  <c r="L57" i="2692"/>
  <c r="H57" i="2692"/>
  <c r="F57" i="2692"/>
  <c r="T56" i="2692"/>
  <c r="P56" i="2692"/>
  <c r="L56" i="2692"/>
  <c r="H56" i="2692"/>
  <c r="F56" i="2692"/>
  <c r="T55" i="2692"/>
  <c r="P55" i="2692"/>
  <c r="L55" i="2692"/>
  <c r="H55" i="2692"/>
  <c r="F55" i="2692"/>
  <c r="T54" i="2692"/>
  <c r="P54" i="2692"/>
  <c r="L54" i="2692"/>
  <c r="H54" i="2692"/>
  <c r="F54" i="2692"/>
  <c r="T53" i="2692"/>
  <c r="P53" i="2692"/>
  <c r="L53" i="2692"/>
  <c r="H53" i="2692"/>
  <c r="F53" i="2692"/>
  <c r="T52" i="2692"/>
  <c r="P52" i="2692"/>
  <c r="L52" i="2692"/>
  <c r="H52" i="2692"/>
  <c r="F52" i="2692"/>
  <c r="T51" i="2692"/>
  <c r="P51" i="2692"/>
  <c r="L51" i="2692"/>
  <c r="H51" i="2692"/>
  <c r="F51" i="2692"/>
  <c r="T50" i="2692"/>
  <c r="P50" i="2692"/>
  <c r="L50" i="2692"/>
  <c r="H50" i="2692"/>
  <c r="F50" i="2692"/>
  <c r="T49" i="2692"/>
  <c r="P49" i="2692"/>
  <c r="L49" i="2692"/>
  <c r="H49" i="2692"/>
  <c r="F49" i="2692"/>
  <c r="T48" i="2692"/>
  <c r="P48" i="2692"/>
  <c r="L48" i="2692"/>
  <c r="H48" i="2692"/>
  <c r="F48" i="2692"/>
  <c r="T47" i="2692"/>
  <c r="P47" i="2692"/>
  <c r="L47" i="2692"/>
  <c r="H47" i="2692"/>
  <c r="F47" i="2692"/>
  <c r="T46" i="2692"/>
  <c r="P46" i="2692"/>
  <c r="L46" i="2692"/>
  <c r="H46" i="2692"/>
  <c r="F46" i="2692"/>
  <c r="T45" i="2692"/>
  <c r="P45" i="2692"/>
  <c r="L45" i="2692"/>
  <c r="H45" i="2692"/>
  <c r="F45" i="2692"/>
  <c r="T44" i="2692"/>
  <c r="P44" i="2692"/>
  <c r="L44" i="2692"/>
  <c r="H44" i="2692"/>
  <c r="F44" i="2692"/>
  <c r="T43" i="2692"/>
  <c r="P43" i="2692"/>
  <c r="L43" i="2692"/>
  <c r="H43" i="2692"/>
  <c r="F43" i="2692"/>
  <c r="T42" i="2692"/>
  <c r="P42" i="2692"/>
  <c r="L42" i="2692"/>
  <c r="H42" i="2692"/>
  <c r="F42" i="2692"/>
  <c r="T41" i="2692"/>
  <c r="P41" i="2692"/>
  <c r="L41" i="2692"/>
  <c r="H41" i="2692"/>
  <c r="F41" i="2692"/>
  <c r="T40" i="2692"/>
  <c r="P40" i="2692"/>
  <c r="L40" i="2692"/>
  <c r="H40" i="2692"/>
  <c r="F40" i="2692"/>
  <c r="T39" i="2692"/>
  <c r="P39" i="2692"/>
  <c r="L39" i="2692"/>
  <c r="H39" i="2692"/>
  <c r="F39" i="2692"/>
  <c r="T38" i="2692"/>
  <c r="P38" i="2692"/>
  <c r="L38" i="2692"/>
  <c r="H38" i="2692"/>
  <c r="F38" i="2692"/>
  <c r="T37" i="2692"/>
  <c r="P37" i="2692"/>
  <c r="L37" i="2692"/>
  <c r="H37" i="2692"/>
  <c r="F37" i="2692"/>
  <c r="T36" i="2692"/>
  <c r="P36" i="2692"/>
  <c r="L36" i="2692"/>
  <c r="H36" i="2692"/>
  <c r="F36" i="2692"/>
  <c r="T35" i="2692"/>
  <c r="P35" i="2692"/>
  <c r="L35" i="2692"/>
  <c r="H35" i="2692"/>
  <c r="F35" i="2692"/>
  <c r="T34" i="2692"/>
  <c r="P34" i="2692"/>
  <c r="L34" i="2692"/>
  <c r="H34" i="2692"/>
  <c r="F34" i="2692"/>
  <c r="T33" i="2692"/>
  <c r="P33" i="2692"/>
  <c r="L33" i="2692"/>
  <c r="H33" i="2692"/>
  <c r="F33" i="2692"/>
  <c r="T32" i="2692"/>
  <c r="P32" i="2692"/>
  <c r="L32" i="2692"/>
  <c r="H32" i="2692"/>
  <c r="F32" i="2692"/>
  <c r="T31" i="2692"/>
  <c r="P31" i="2692"/>
  <c r="L31" i="2692"/>
  <c r="H31" i="2692"/>
  <c r="F31" i="2692"/>
  <c r="T30" i="2692"/>
  <c r="P30" i="2692"/>
  <c r="L30" i="2692"/>
  <c r="H30" i="2692"/>
  <c r="F30" i="2692"/>
  <c r="T29" i="2692"/>
  <c r="P29" i="2692"/>
  <c r="L29" i="2692"/>
  <c r="H29" i="2692"/>
  <c r="F29" i="2692"/>
  <c r="T28" i="2692"/>
  <c r="P28" i="2692"/>
  <c r="L28" i="2692"/>
  <c r="H28" i="2692"/>
  <c r="F28" i="2692"/>
  <c r="T27" i="2692"/>
  <c r="P27" i="2692"/>
  <c r="L27" i="2692"/>
  <c r="H27" i="2692"/>
  <c r="F27" i="2692"/>
  <c r="T26" i="2692"/>
  <c r="P26" i="2692"/>
  <c r="L26" i="2692"/>
  <c r="H26" i="2692"/>
  <c r="F26" i="2692"/>
  <c r="T25" i="2692"/>
  <c r="P25" i="2692"/>
  <c r="L25" i="2692"/>
  <c r="H25" i="2692"/>
  <c r="F25" i="2692"/>
  <c r="T24" i="2692"/>
  <c r="P24" i="2692"/>
  <c r="L24" i="2692"/>
  <c r="H24" i="2692"/>
  <c r="F24" i="2692"/>
  <c r="T23" i="2692"/>
  <c r="P23" i="2692"/>
  <c r="L23" i="2692"/>
  <c r="H23" i="2692"/>
  <c r="F23" i="2692"/>
  <c r="T22" i="2692"/>
  <c r="P22" i="2692"/>
  <c r="L22" i="2692"/>
  <c r="H22" i="2692"/>
  <c r="F22" i="2692"/>
  <c r="T21" i="2692"/>
  <c r="P21" i="2692"/>
  <c r="L21" i="2692"/>
  <c r="H21" i="2692"/>
  <c r="F21" i="2692"/>
  <c r="T20" i="2692"/>
  <c r="P20" i="2692"/>
  <c r="L20" i="2692"/>
  <c r="H20" i="2692"/>
  <c r="F20" i="2692"/>
  <c r="T19" i="2692"/>
  <c r="P19" i="2692"/>
  <c r="L19" i="2692"/>
  <c r="H19" i="2692"/>
  <c r="F19" i="2692"/>
  <c r="T18" i="2692"/>
  <c r="P18" i="2692"/>
  <c r="L18" i="2692"/>
  <c r="H18" i="2692"/>
  <c r="F18" i="2692"/>
  <c r="T17" i="2692"/>
  <c r="P17" i="2692"/>
  <c r="L17" i="2692"/>
  <c r="H17" i="2692"/>
  <c r="F17" i="2692"/>
  <c r="T16" i="2692"/>
  <c r="P16" i="2692"/>
  <c r="L16" i="2692"/>
  <c r="H16" i="2692"/>
  <c r="F16" i="2692"/>
  <c r="T15" i="2692"/>
  <c r="P15" i="2692"/>
  <c r="L15" i="2692"/>
  <c r="H15" i="2692"/>
  <c r="F15" i="2692"/>
  <c r="T14" i="2692"/>
  <c r="P14" i="2692"/>
  <c r="L14" i="2692"/>
  <c r="H14" i="2692"/>
  <c r="F14" i="2692"/>
  <c r="T13" i="2692"/>
  <c r="P13" i="2692"/>
  <c r="L13" i="2692"/>
  <c r="H13" i="2692"/>
  <c r="F13" i="2692"/>
  <c r="T12" i="2692"/>
  <c r="P12" i="2692"/>
  <c r="L12" i="2692"/>
  <c r="H12" i="2692"/>
  <c r="F12" i="2692"/>
  <c r="T11" i="2692"/>
  <c r="P11" i="2692"/>
  <c r="L11" i="2692"/>
  <c r="H11" i="2692"/>
  <c r="F11" i="2692"/>
  <c r="T10" i="2692"/>
  <c r="P10" i="2692"/>
  <c r="L10" i="2692"/>
  <c r="H10" i="2692"/>
  <c r="F10" i="2692"/>
  <c r="T9" i="2692"/>
  <c r="P9" i="2692"/>
  <c r="L9" i="2692"/>
  <c r="H9" i="2692"/>
  <c r="F9" i="2692"/>
  <c r="T8" i="2692"/>
  <c r="P8" i="2692"/>
  <c r="L8" i="2692"/>
  <c r="H8" i="2692"/>
  <c r="F8" i="2692"/>
  <c r="T7" i="2692"/>
  <c r="P7" i="2692"/>
  <c r="L7" i="2692"/>
  <c r="H7" i="2692"/>
  <c r="F7" i="2692"/>
  <c r="T6" i="2692"/>
  <c r="P6" i="2692"/>
  <c r="L6" i="2692"/>
  <c r="H6" i="2692"/>
  <c r="F6" i="2692"/>
  <c r="T5" i="2692"/>
  <c r="P5" i="2692"/>
  <c r="L5" i="2692"/>
  <c r="H5" i="2692"/>
  <c r="F5" i="2692"/>
  <c r="T4" i="2692"/>
  <c r="P4" i="2692"/>
  <c r="L4" i="2692"/>
  <c r="H4" i="2692"/>
  <c r="F4" i="2692"/>
  <c r="T3" i="2692"/>
  <c r="P3" i="2692"/>
  <c r="L3" i="2692"/>
  <c r="H3" i="2692"/>
  <c r="F3" i="2692"/>
  <c r="CL203" i="2687"/>
  <c r="CM203" i="2687" s="1"/>
  <c r="CL202" i="2687"/>
  <c r="CM202" i="2687" s="1"/>
  <c r="CL201" i="2687"/>
  <c r="CM201" i="2687" s="1"/>
  <c r="CL200" i="2687"/>
  <c r="CM200" i="2687" s="1"/>
  <c r="CL199" i="2687"/>
  <c r="CM199" i="2687" s="1"/>
  <c r="CL198" i="2687"/>
  <c r="CM198" i="2687" s="1"/>
  <c r="CL197" i="2687"/>
  <c r="CM197" i="2687" s="1"/>
  <c r="CL196" i="2687"/>
  <c r="CM196" i="2687" s="1"/>
  <c r="CL195" i="2687"/>
  <c r="CM195" i="2687"/>
  <c r="CL194" i="2687"/>
  <c r="CM194" i="2687" s="1"/>
  <c r="CL193" i="2687"/>
  <c r="CM193" i="2687"/>
  <c r="CL192" i="2687"/>
  <c r="CM192" i="2687" s="1"/>
  <c r="CL191" i="2687"/>
  <c r="CM191" i="2687" s="1"/>
  <c r="CL190" i="2687"/>
  <c r="CM190" i="2687" s="1"/>
  <c r="CL189" i="2687"/>
  <c r="CM189" i="2687" s="1"/>
  <c r="CL188" i="2687"/>
  <c r="CM188" i="2687" s="1"/>
  <c r="CL187" i="2687"/>
  <c r="CM187" i="2687" s="1"/>
  <c r="CL186" i="2687"/>
  <c r="CM186" i="2687" s="1"/>
  <c r="CL185" i="2687"/>
  <c r="CM185" i="2687"/>
  <c r="CL184" i="2687"/>
  <c r="CM184" i="2687" s="1"/>
  <c r="CL183" i="2687"/>
  <c r="CM183" i="2687" s="1"/>
  <c r="CL182" i="2687"/>
  <c r="CM182" i="2687" s="1"/>
  <c r="CL181" i="2687"/>
  <c r="CM181" i="2687" s="1"/>
  <c r="CL180" i="2687"/>
  <c r="CM180" i="2687" s="1"/>
  <c r="CL179" i="2687"/>
  <c r="CM179" i="2687" s="1"/>
  <c r="CL178" i="2687"/>
  <c r="CM178" i="2687" s="1"/>
  <c r="CL177" i="2687"/>
  <c r="CM177" i="2687" s="1"/>
  <c r="CL176" i="2687"/>
  <c r="CM176" i="2687" s="1"/>
  <c r="CL175" i="2687"/>
  <c r="CM175" i="2687"/>
  <c r="CL174" i="2687"/>
  <c r="CM174" i="2687" s="1"/>
  <c r="CL173" i="2687"/>
  <c r="CM173" i="2687" s="1"/>
  <c r="CL172" i="2687"/>
  <c r="CM172" i="2687" s="1"/>
  <c r="CL171" i="2687"/>
  <c r="CM171" i="2687" s="1"/>
  <c r="CL170" i="2687"/>
  <c r="CM170" i="2687" s="1"/>
  <c r="CL169" i="2687"/>
  <c r="CM169" i="2687" s="1"/>
  <c r="CL168" i="2687"/>
  <c r="CM168" i="2687"/>
  <c r="CL167" i="2687"/>
  <c r="CM167" i="2687"/>
  <c r="CL166" i="2687"/>
  <c r="CM166" i="2687" s="1"/>
  <c r="CL165" i="2687"/>
  <c r="CM165" i="2687" s="1"/>
  <c r="CL164" i="2687"/>
  <c r="CM164" i="2687" s="1"/>
  <c r="CL163" i="2687"/>
  <c r="CM163" i="2687" s="1"/>
  <c r="CL162" i="2687"/>
  <c r="CM162" i="2687" s="1"/>
  <c r="CL161" i="2687"/>
  <c r="CM161" i="2687" s="1"/>
  <c r="CL160" i="2687"/>
  <c r="CM160" i="2687" s="1"/>
  <c r="CL159" i="2687"/>
  <c r="CM159" i="2687" s="1"/>
  <c r="CL158" i="2687"/>
  <c r="CM158" i="2687" s="1"/>
  <c r="CL157" i="2687"/>
  <c r="CM157" i="2687" s="1"/>
  <c r="CL156" i="2687"/>
  <c r="CM156" i="2687"/>
  <c r="CL155" i="2687"/>
  <c r="CM155" i="2687"/>
  <c r="CL154" i="2687"/>
  <c r="CM154" i="2687" s="1"/>
  <c r="CL153" i="2687"/>
  <c r="CM153" i="2687" s="1"/>
  <c r="CL152" i="2687"/>
  <c r="CM152" i="2687" s="1"/>
  <c r="CL151" i="2687"/>
  <c r="CM151" i="2687" s="1"/>
  <c r="CL150" i="2687"/>
  <c r="CM150" i="2687" s="1"/>
  <c r="CL149" i="2687"/>
  <c r="CM149" i="2687" s="1"/>
  <c r="CL148" i="2687"/>
  <c r="CM148" i="2687"/>
  <c r="CL147" i="2687"/>
  <c r="CM147" i="2687"/>
  <c r="CL146" i="2687"/>
  <c r="CM146" i="2687" s="1"/>
  <c r="CL145" i="2687"/>
  <c r="CM145" i="2687"/>
  <c r="CL144" i="2687"/>
  <c r="CM144" i="2687" s="1"/>
  <c r="CL143" i="2687"/>
  <c r="CM143" i="2687" s="1"/>
  <c r="CL142" i="2687"/>
  <c r="CM142" i="2687" s="1"/>
  <c r="CL141" i="2687"/>
  <c r="CM141" i="2687" s="1"/>
  <c r="CL140" i="2687"/>
  <c r="CM140" i="2687" s="1"/>
  <c r="CL139" i="2687"/>
  <c r="CM139" i="2687" s="1"/>
  <c r="CL138" i="2687"/>
  <c r="CM138" i="2687" s="1"/>
  <c r="CL137" i="2687"/>
  <c r="CM137" i="2687" s="1"/>
  <c r="CL136" i="2687"/>
  <c r="CM136" i="2687"/>
  <c r="CL135" i="2687"/>
  <c r="CM135" i="2687" s="1"/>
  <c r="CL134" i="2687"/>
  <c r="CM134" i="2687" s="1"/>
  <c r="CL133" i="2687"/>
  <c r="CM133" i="2687" s="1"/>
  <c r="CL132" i="2687"/>
  <c r="CM132" i="2687" s="1"/>
  <c r="CL131" i="2687"/>
  <c r="CM131" i="2687" s="1"/>
  <c r="CL130" i="2687"/>
  <c r="CM130" i="2687" s="1"/>
  <c r="CL129" i="2687"/>
  <c r="CM129" i="2687" s="1"/>
  <c r="CL128" i="2687"/>
  <c r="CM128" i="2687" s="1"/>
  <c r="CL127" i="2687"/>
  <c r="CM127" i="2687"/>
  <c r="CL126" i="2687"/>
  <c r="CM126" i="2687" s="1"/>
  <c r="CL125" i="2687"/>
  <c r="CM125" i="2687" s="1"/>
  <c r="CL124" i="2687"/>
  <c r="CM124" i="2687" s="1"/>
  <c r="CL123" i="2687"/>
  <c r="CM123" i="2687" s="1"/>
  <c r="CL122" i="2687"/>
  <c r="CM122" i="2687" s="1"/>
  <c r="CL121" i="2687"/>
  <c r="CM121" i="2687" s="1"/>
  <c r="CL120" i="2687"/>
  <c r="CM120" i="2687" s="1"/>
  <c r="CL119" i="2687"/>
  <c r="CM119" i="2687"/>
  <c r="CL118" i="2687"/>
  <c r="CM118" i="2687" s="1"/>
  <c r="CL117" i="2687"/>
  <c r="CM117" i="2687" s="1"/>
  <c r="CL116" i="2687"/>
  <c r="CM116" i="2687" s="1"/>
  <c r="CL115" i="2687"/>
  <c r="CM115" i="2687" s="1"/>
  <c r="CL114" i="2687"/>
  <c r="CM114" i="2687" s="1"/>
  <c r="CL113" i="2687"/>
  <c r="CM113" i="2687" s="1"/>
  <c r="CL112" i="2687"/>
  <c r="CM112" i="2687" s="1"/>
  <c r="CL111" i="2687"/>
  <c r="CM111" i="2687" s="1"/>
  <c r="CL110" i="2687"/>
  <c r="CM110" i="2687" s="1"/>
  <c r="CL109" i="2687"/>
  <c r="CM109" i="2687" s="1"/>
  <c r="CL108" i="2687"/>
  <c r="CM108" i="2687" s="1"/>
  <c r="CL107" i="2687"/>
  <c r="CM107" i="2687" s="1"/>
  <c r="CL106" i="2687"/>
  <c r="CM106" i="2687" s="1"/>
  <c r="CL105" i="2687"/>
  <c r="CM105" i="2687" s="1"/>
  <c r="CL104" i="2687"/>
  <c r="CM104" i="2687" s="1"/>
  <c r="CL103" i="2687"/>
  <c r="CM103" i="2687" s="1"/>
  <c r="CL102" i="2687"/>
  <c r="CM102" i="2687" s="1"/>
  <c r="CL101" i="2687"/>
  <c r="CM101" i="2687" s="1"/>
  <c r="CL100" i="2687"/>
  <c r="CM100" i="2687" s="1"/>
  <c r="CL99" i="2687"/>
  <c r="CM99" i="2687"/>
  <c r="CL98" i="2687"/>
  <c r="CM98" i="2687" s="1"/>
  <c r="CL97" i="2687"/>
  <c r="CM97" i="2687" s="1"/>
  <c r="CL96" i="2687"/>
  <c r="CM96" i="2687"/>
  <c r="CL95" i="2687"/>
  <c r="CM95" i="2687" s="1"/>
  <c r="CL94" i="2687"/>
  <c r="CM94" i="2687" s="1"/>
  <c r="CL93" i="2687"/>
  <c r="CM93" i="2687" s="1"/>
  <c r="CL92" i="2687"/>
  <c r="CM92" i="2687" s="1"/>
  <c r="CL91" i="2687"/>
  <c r="CM91" i="2687" s="1"/>
  <c r="CL90" i="2687"/>
  <c r="CM90" i="2687" s="1"/>
  <c r="CL89" i="2687"/>
  <c r="CM89" i="2687" s="1"/>
  <c r="CL88" i="2687"/>
  <c r="CM88" i="2687"/>
  <c r="CL87" i="2687"/>
  <c r="CM87" i="2687" s="1"/>
  <c r="CL86" i="2687"/>
  <c r="CM86" i="2687" s="1"/>
  <c r="CL85" i="2687"/>
  <c r="CM85" i="2687" s="1"/>
  <c r="CL84" i="2687"/>
  <c r="CM84" i="2687" s="1"/>
  <c r="CL83" i="2687"/>
  <c r="CM83" i="2687" s="1"/>
  <c r="CL82" i="2687"/>
  <c r="CM82" i="2687" s="1"/>
  <c r="CL81" i="2687"/>
  <c r="CM81" i="2687" s="1"/>
  <c r="CL80" i="2687"/>
  <c r="CM80" i="2687" s="1"/>
  <c r="CL79" i="2687"/>
  <c r="CM79" i="2687" s="1"/>
  <c r="CL78" i="2687"/>
  <c r="CM78" i="2687" s="1"/>
  <c r="CL77" i="2687"/>
  <c r="CM77" i="2687" s="1"/>
  <c r="CL76" i="2687"/>
  <c r="CM76" i="2687" s="1"/>
  <c r="CL75" i="2687"/>
  <c r="CM75" i="2687"/>
  <c r="CL74" i="2687"/>
  <c r="CM74" i="2687" s="1"/>
  <c r="CL73" i="2687"/>
  <c r="CM73" i="2687" s="1"/>
  <c r="CL72" i="2687"/>
  <c r="CM72" i="2687" s="1"/>
  <c r="CL71" i="2687"/>
  <c r="CM71" i="2687" s="1"/>
  <c r="CL70" i="2687"/>
  <c r="CM70" i="2687" s="1"/>
  <c r="CL69" i="2687"/>
  <c r="CM69" i="2687" s="1"/>
  <c r="CL68" i="2687"/>
  <c r="CM68" i="2687" s="1"/>
  <c r="CL67" i="2687"/>
  <c r="CM67" i="2687"/>
  <c r="CL66" i="2687"/>
  <c r="CM66" i="2687" s="1"/>
  <c r="CL65" i="2687"/>
  <c r="CM65" i="2687"/>
  <c r="CL64" i="2687"/>
  <c r="CM64" i="2687" s="1"/>
  <c r="CL63" i="2687"/>
  <c r="CM63" i="2687" s="1"/>
  <c r="CL62" i="2687"/>
  <c r="CM62" i="2687" s="1"/>
  <c r="CL61" i="2687"/>
  <c r="CM61" i="2687" s="1"/>
  <c r="CL60" i="2687"/>
  <c r="CM60" i="2687" s="1"/>
  <c r="CL59" i="2687"/>
  <c r="CM59" i="2687"/>
  <c r="CL58" i="2687"/>
  <c r="CM58" i="2687" s="1"/>
  <c r="CL57" i="2687"/>
  <c r="CM57" i="2687" s="1"/>
  <c r="CL56" i="2687"/>
  <c r="CM56" i="2687"/>
  <c r="CL55" i="2687"/>
  <c r="CM55" i="2687" s="1"/>
  <c r="CL54" i="2687"/>
  <c r="CM54" i="2687" s="1"/>
  <c r="CL53" i="2687"/>
  <c r="CM53" i="2687" s="1"/>
  <c r="CL52" i="2687"/>
  <c r="CM52" i="2687" s="1"/>
  <c r="CL51" i="2687"/>
  <c r="CM51" i="2687"/>
  <c r="CL50" i="2687"/>
  <c r="CM50" i="2687" s="1"/>
  <c r="CL49" i="2687"/>
  <c r="CM49" i="2687" s="1"/>
  <c r="CL48" i="2687"/>
  <c r="CM48" i="2687"/>
  <c r="CL47" i="2687"/>
  <c r="CM47" i="2687" s="1"/>
  <c r="CL46" i="2687"/>
  <c r="CM46" i="2687" s="1"/>
  <c r="CL45" i="2687"/>
  <c r="CM45" i="2687" s="1"/>
  <c r="CL44" i="2687"/>
  <c r="CM44" i="2687" s="1"/>
  <c r="CL43" i="2687"/>
  <c r="CM43" i="2687" s="1"/>
  <c r="CL42" i="2687"/>
  <c r="CM42" i="2687" s="1"/>
  <c r="CL41" i="2687"/>
  <c r="CM41" i="2687" s="1"/>
  <c r="CL40" i="2687"/>
  <c r="CM40" i="2687"/>
  <c r="CL39" i="2687"/>
  <c r="CM39" i="2687"/>
  <c r="CL38" i="2687"/>
  <c r="CM38" i="2687" s="1"/>
  <c r="CL37" i="2687"/>
  <c r="CM37" i="2687" s="1"/>
  <c r="CL36" i="2687"/>
  <c r="CM36" i="2687" s="1"/>
  <c r="CL35" i="2687"/>
  <c r="CM35" i="2687" s="1"/>
  <c r="CL34" i="2687"/>
  <c r="CM34" i="2687" s="1"/>
  <c r="CL33" i="2687"/>
  <c r="CM33" i="2687"/>
  <c r="CL32" i="2687"/>
  <c r="CM32" i="2687" s="1"/>
  <c r="CL31" i="2687"/>
  <c r="CM31" i="2687" s="1"/>
  <c r="CL30" i="2687"/>
  <c r="CM30" i="2687" s="1"/>
  <c r="CL29" i="2687"/>
  <c r="CM29" i="2687" s="1"/>
  <c r="CL28" i="2687"/>
  <c r="CM28" i="2687" s="1"/>
  <c r="CL27" i="2687"/>
  <c r="CM27" i="2687" s="1"/>
  <c r="CL26" i="2687"/>
  <c r="CM26" i="2687" s="1"/>
  <c r="CL25" i="2687"/>
  <c r="CM25" i="2687" s="1"/>
  <c r="CL24" i="2687"/>
  <c r="CM24" i="2687"/>
  <c r="CL23" i="2687"/>
  <c r="CM23" i="2687" s="1"/>
  <c r="CL22" i="2687"/>
  <c r="CM22" i="2687" s="1"/>
  <c r="CL21" i="2687"/>
  <c r="CM21" i="2687" s="1"/>
  <c r="CL20" i="2687"/>
  <c r="CM20" i="2687" s="1"/>
  <c r="CL19" i="2687"/>
  <c r="CM19" i="2687" s="1"/>
  <c r="CL18" i="2687"/>
  <c r="CM18" i="2687" s="1"/>
  <c r="CL17" i="2687"/>
  <c r="CM17" i="2687" s="1"/>
  <c r="CL16" i="2687"/>
  <c r="CM16" i="2687" s="1"/>
  <c r="CL15" i="2687"/>
  <c r="CM15" i="2687" s="1"/>
  <c r="CL14" i="2687"/>
  <c r="CM14" i="2687" s="1"/>
  <c r="CL13" i="2687"/>
  <c r="CM13" i="2687" s="1"/>
  <c r="CL12" i="2687"/>
  <c r="CM12" i="2687" s="1"/>
  <c r="CL11" i="2687"/>
  <c r="CM11" i="2687" s="1"/>
  <c r="CL10" i="2687"/>
  <c r="CM10" i="2687" s="1"/>
  <c r="CL9" i="2687"/>
  <c r="CM9" i="2687" s="1"/>
  <c r="CL8" i="2687"/>
  <c r="CM8" i="2687" s="1"/>
  <c r="CL7" i="2687"/>
  <c r="CM7" i="2687" s="1"/>
  <c r="CL6" i="2687"/>
  <c r="CM6" i="2687" s="1"/>
  <c r="CL5" i="2687"/>
  <c r="CM5" i="2687" s="1"/>
  <c r="CL4" i="2687"/>
  <c r="CM4" i="2687" s="1"/>
  <c r="E58" i="2686"/>
  <c r="D58" i="2686"/>
  <c r="C58" i="2686"/>
  <c r="E57" i="2686"/>
  <c r="D57" i="2686"/>
  <c r="C57" i="2686"/>
  <c r="E56" i="2686"/>
  <c r="D56" i="2686"/>
  <c r="C56" i="2686"/>
  <c r="E55" i="2686"/>
  <c r="D55" i="2686"/>
  <c r="C55" i="2686"/>
  <c r="E54" i="2686"/>
  <c r="D54" i="2686"/>
  <c r="C54" i="2686"/>
  <c r="E53" i="2686"/>
  <c r="D53" i="2686"/>
  <c r="C53" i="2686"/>
  <c r="E52" i="2686"/>
  <c r="D52" i="2686"/>
  <c r="C52" i="2686"/>
  <c r="E51" i="2686"/>
  <c r="D51" i="2686"/>
  <c r="C51" i="2686"/>
  <c r="E50" i="2686"/>
  <c r="D50" i="2686"/>
  <c r="C50" i="2686"/>
  <c r="E49" i="2686"/>
  <c r="D49" i="2686"/>
  <c r="C49" i="2686"/>
  <c r="E47" i="2686"/>
  <c r="D47" i="2686"/>
  <c r="C47" i="2686"/>
  <c r="E46" i="2686"/>
  <c r="D46" i="2686"/>
  <c r="C46" i="2686"/>
  <c r="E45" i="2686"/>
  <c r="D45" i="2686"/>
  <c r="C45" i="2686"/>
  <c r="E44" i="2686"/>
  <c r="D44" i="2686"/>
  <c r="C44" i="2686"/>
  <c r="E43" i="2686"/>
  <c r="D43" i="2686"/>
  <c r="C43" i="2686"/>
  <c r="E42" i="2686"/>
  <c r="D42" i="2686"/>
  <c r="C42" i="2686"/>
  <c r="E41" i="2686"/>
  <c r="D41" i="2686"/>
  <c r="C41" i="2686"/>
  <c r="E40" i="2686"/>
  <c r="D40" i="2686"/>
  <c r="C40" i="2686"/>
  <c r="E39" i="2686"/>
  <c r="D39" i="2686"/>
  <c r="C39" i="2686"/>
  <c r="E38" i="2686"/>
  <c r="D38" i="2686"/>
  <c r="C38" i="2686"/>
  <c r="E37" i="2686"/>
  <c r="D37" i="2686"/>
  <c r="C37" i="2686"/>
  <c r="E36" i="2686"/>
  <c r="D36" i="2686"/>
  <c r="C36" i="2686"/>
  <c r="E34" i="2686"/>
  <c r="D34" i="2686"/>
  <c r="C34" i="2686"/>
  <c r="E33" i="2686"/>
  <c r="D33" i="2686"/>
  <c r="C33" i="2686"/>
  <c r="E32" i="2686"/>
  <c r="D32" i="2686"/>
  <c r="C32" i="2686"/>
  <c r="E31" i="2686"/>
  <c r="D31" i="2686"/>
  <c r="C31" i="2686"/>
  <c r="E30" i="2686"/>
  <c r="D30" i="2686"/>
  <c r="C30" i="2686"/>
  <c r="E29" i="2686"/>
  <c r="D29" i="2686"/>
  <c r="C29" i="2686"/>
  <c r="E28" i="2686"/>
  <c r="D28" i="2686"/>
  <c r="C28" i="2686"/>
  <c r="E27" i="2686"/>
  <c r="D27" i="2686"/>
  <c r="C27" i="2686"/>
  <c r="E26" i="2686"/>
  <c r="D26" i="2686"/>
  <c r="C26" i="2686"/>
  <c r="E25" i="2686"/>
  <c r="D25" i="2686"/>
  <c r="C25" i="2686"/>
  <c r="E23" i="2686"/>
  <c r="D23" i="2686"/>
  <c r="C23" i="2686"/>
  <c r="E22" i="2686"/>
  <c r="D22" i="2686"/>
  <c r="C22" i="2686"/>
  <c r="E21" i="2686"/>
  <c r="D21" i="2686"/>
  <c r="C21" i="2686"/>
  <c r="E20" i="2686"/>
  <c r="D20" i="2686"/>
  <c r="C20" i="2686"/>
  <c r="E19" i="2686"/>
  <c r="D19" i="2686"/>
  <c r="C19" i="2686"/>
  <c r="E18" i="2686"/>
  <c r="D18" i="2686"/>
  <c r="C18" i="2686"/>
  <c r="E17" i="2686"/>
  <c r="D17" i="2686"/>
  <c r="C17" i="2686"/>
  <c r="E16" i="2686"/>
  <c r="D16" i="2686"/>
  <c r="C16" i="2686"/>
  <c r="E15" i="2686"/>
  <c r="D15" i="2686"/>
  <c r="C15" i="2686"/>
  <c r="E14" i="2686"/>
  <c r="D14" i="2686"/>
  <c r="C14" i="2686"/>
  <c r="E12" i="2686"/>
  <c r="D12" i="2686"/>
  <c r="C12" i="2686"/>
  <c r="E11" i="2686"/>
  <c r="D11" i="2686"/>
  <c r="C11" i="2686"/>
  <c r="E10" i="2686"/>
  <c r="D10" i="2686"/>
  <c r="C10" i="2686"/>
  <c r="E9" i="2686"/>
  <c r="D9" i="2686"/>
  <c r="C9" i="2686"/>
  <c r="E8" i="2686"/>
  <c r="D8" i="2686"/>
  <c r="C8" i="2686"/>
  <c r="E7" i="2686"/>
  <c r="D7" i="2686"/>
  <c r="C7" i="2686"/>
  <c r="E6" i="2686"/>
  <c r="D6" i="2686"/>
  <c r="C6" i="2686"/>
  <c r="E5" i="2686"/>
  <c r="D5" i="2686"/>
  <c r="C5" i="2686"/>
  <c r="E4" i="2686"/>
  <c r="D4" i="2686"/>
  <c r="C4" i="2686"/>
  <c r="E3" i="2686"/>
  <c r="D3" i="2686"/>
  <c r="C3" i="2686"/>
  <c r="CO764" i="2683"/>
  <c r="CM764" i="2683"/>
  <c r="BR764" i="2683"/>
  <c r="BP764" i="2683"/>
  <c r="T764" i="2683"/>
  <c r="S764" i="2683"/>
  <c r="CN764" i="2683" s="1"/>
  <c r="CO763" i="2683"/>
  <c r="CM763" i="2683"/>
  <c r="BR763" i="2683"/>
  <c r="BP763" i="2683"/>
  <c r="T763" i="2683"/>
  <c r="S763" i="2683"/>
  <c r="BO763" i="2683" s="1"/>
  <c r="CO762" i="2683"/>
  <c r="CM762" i="2683"/>
  <c r="BR762" i="2683"/>
  <c r="BP762" i="2683"/>
  <c r="T762" i="2683"/>
  <c r="S762" i="2683"/>
  <c r="CN762" i="2683" s="1"/>
  <c r="CO761" i="2683"/>
  <c r="CM761" i="2683"/>
  <c r="BR761" i="2683"/>
  <c r="BP761" i="2683"/>
  <c r="T761" i="2683"/>
  <c r="S761" i="2683"/>
  <c r="CL761" i="2683" s="1"/>
  <c r="CO760" i="2683"/>
  <c r="CM760" i="2683"/>
  <c r="BR760" i="2683"/>
  <c r="BP760" i="2683"/>
  <c r="T760" i="2683"/>
  <c r="S760" i="2683"/>
  <c r="CN760" i="2683" s="1"/>
  <c r="CO759" i="2683"/>
  <c r="CM759" i="2683"/>
  <c r="BR759" i="2683"/>
  <c r="BP759" i="2683"/>
  <c r="T759" i="2683"/>
  <c r="S759" i="2683"/>
  <c r="CL759" i="2683" s="1"/>
  <c r="CO758" i="2683"/>
  <c r="CM758" i="2683"/>
  <c r="BR758" i="2683"/>
  <c r="BP758" i="2683"/>
  <c r="T758" i="2683"/>
  <c r="S758" i="2683"/>
  <c r="BQ758" i="2683" s="1"/>
  <c r="CO757" i="2683"/>
  <c r="CM757" i="2683"/>
  <c r="BR757" i="2683"/>
  <c r="BP757" i="2683"/>
  <c r="T757" i="2683"/>
  <c r="S757" i="2683"/>
  <c r="CL757" i="2683" s="1"/>
  <c r="CO756" i="2683"/>
  <c r="CM756" i="2683"/>
  <c r="BR756" i="2683"/>
  <c r="BP756" i="2683"/>
  <c r="T756" i="2683"/>
  <c r="S756" i="2683"/>
  <c r="BO756" i="2683" s="1"/>
  <c r="CO755" i="2683"/>
  <c r="CM755" i="2683"/>
  <c r="BR755" i="2683"/>
  <c r="BP755" i="2683"/>
  <c r="T755" i="2683"/>
  <c r="S755" i="2683"/>
  <c r="BQ755" i="2683" s="1"/>
  <c r="CO754" i="2683"/>
  <c r="CM754" i="2683"/>
  <c r="BR754" i="2683"/>
  <c r="BP754" i="2683"/>
  <c r="T754" i="2683"/>
  <c r="S754" i="2683"/>
  <c r="CN754" i="2683" s="1"/>
  <c r="CO753" i="2683"/>
  <c r="CM753" i="2683"/>
  <c r="BR753" i="2683"/>
  <c r="BP753" i="2683"/>
  <c r="T753" i="2683"/>
  <c r="S753" i="2683"/>
  <c r="CL753" i="2683" s="1"/>
  <c r="CO752" i="2683"/>
  <c r="CM752" i="2683"/>
  <c r="BR752" i="2683"/>
  <c r="BP752" i="2683"/>
  <c r="T752" i="2683"/>
  <c r="S752" i="2683"/>
  <c r="CN752" i="2683" s="1"/>
  <c r="CO751" i="2683"/>
  <c r="CM751" i="2683"/>
  <c r="BR751" i="2683"/>
  <c r="BP751" i="2683"/>
  <c r="T751" i="2683"/>
  <c r="S751" i="2683"/>
  <c r="CL751" i="2683" s="1"/>
  <c r="CO750" i="2683"/>
  <c r="CM750" i="2683"/>
  <c r="BR750" i="2683"/>
  <c r="BP750" i="2683"/>
  <c r="T750" i="2683"/>
  <c r="S750" i="2683"/>
  <c r="BQ750" i="2683" s="1"/>
  <c r="CO749" i="2683"/>
  <c r="CM749" i="2683"/>
  <c r="BR749" i="2683"/>
  <c r="BP749" i="2683"/>
  <c r="T749" i="2683"/>
  <c r="S749" i="2683"/>
  <c r="BO749" i="2683" s="1"/>
  <c r="CO748" i="2683"/>
  <c r="CM748" i="2683"/>
  <c r="BR748" i="2683"/>
  <c r="BP748" i="2683"/>
  <c r="T748" i="2683"/>
  <c r="S748" i="2683"/>
  <c r="CO747" i="2683"/>
  <c r="CM747" i="2683"/>
  <c r="BR747" i="2683"/>
  <c r="BP747" i="2683"/>
  <c r="T747" i="2683"/>
  <c r="S747" i="2683"/>
  <c r="CL747" i="2683" s="1"/>
  <c r="CO746" i="2683"/>
  <c r="CM746" i="2683"/>
  <c r="BR746" i="2683"/>
  <c r="BP746" i="2683"/>
  <c r="T746" i="2683"/>
  <c r="S746" i="2683"/>
  <c r="BQ746" i="2683" s="1"/>
  <c r="CO745" i="2683"/>
  <c r="CM745" i="2683"/>
  <c r="BR745" i="2683"/>
  <c r="BP745" i="2683"/>
  <c r="T745" i="2683"/>
  <c r="S745" i="2683"/>
  <c r="CL745" i="2683" s="1"/>
  <c r="CO744" i="2683"/>
  <c r="CM744" i="2683"/>
  <c r="BR744" i="2683"/>
  <c r="BP744" i="2683"/>
  <c r="T744" i="2683"/>
  <c r="S744" i="2683"/>
  <c r="CN744" i="2683" s="1"/>
  <c r="CO743" i="2683"/>
  <c r="CM743" i="2683"/>
  <c r="BR743" i="2683"/>
  <c r="BP743" i="2683"/>
  <c r="T743" i="2683"/>
  <c r="S743" i="2683"/>
  <c r="CN743" i="2683" s="1"/>
  <c r="CO742" i="2683"/>
  <c r="CM742" i="2683"/>
  <c r="BR742" i="2683"/>
  <c r="BP742" i="2683"/>
  <c r="T742" i="2683"/>
  <c r="S742" i="2683"/>
  <c r="CL742" i="2683" s="1"/>
  <c r="CO741" i="2683"/>
  <c r="CM741" i="2683"/>
  <c r="BR741" i="2683"/>
  <c r="BP741" i="2683"/>
  <c r="T741" i="2683"/>
  <c r="S741" i="2683"/>
  <c r="BQ741" i="2683" s="1"/>
  <c r="CO740" i="2683"/>
  <c r="CM740" i="2683"/>
  <c r="BR740" i="2683"/>
  <c r="BP740" i="2683"/>
  <c r="T740" i="2683"/>
  <c r="S740" i="2683"/>
  <c r="CL740" i="2683" s="1"/>
  <c r="CO739" i="2683"/>
  <c r="CM739" i="2683"/>
  <c r="BR739" i="2683"/>
  <c r="BP739" i="2683"/>
  <c r="T739" i="2683"/>
  <c r="S739" i="2683"/>
  <c r="BO739" i="2683" s="1"/>
  <c r="CO738" i="2683"/>
  <c r="CM738" i="2683"/>
  <c r="BR738" i="2683"/>
  <c r="BP738" i="2683"/>
  <c r="T738" i="2683"/>
  <c r="S738" i="2683"/>
  <c r="BO738" i="2683" s="1"/>
  <c r="CO737" i="2683"/>
  <c r="CM737" i="2683"/>
  <c r="BR737" i="2683"/>
  <c r="BP737" i="2683"/>
  <c r="T737" i="2683"/>
  <c r="S737" i="2683"/>
  <c r="CL737" i="2683" s="1"/>
  <c r="CO736" i="2683"/>
  <c r="CM736" i="2683"/>
  <c r="BR736" i="2683"/>
  <c r="BP736" i="2683"/>
  <c r="T736" i="2683"/>
  <c r="S736" i="2683"/>
  <c r="CN736" i="2683" s="1"/>
  <c r="CO735" i="2683"/>
  <c r="CM735" i="2683"/>
  <c r="BR735" i="2683"/>
  <c r="BP735" i="2683"/>
  <c r="T735" i="2683"/>
  <c r="S735" i="2683"/>
  <c r="CL735" i="2683" s="1"/>
  <c r="CO734" i="2683"/>
  <c r="CM734" i="2683"/>
  <c r="BR734" i="2683"/>
  <c r="BP734" i="2683"/>
  <c r="T734" i="2683"/>
  <c r="S734" i="2683"/>
  <c r="BQ734" i="2683" s="1"/>
  <c r="CO733" i="2683"/>
  <c r="CM733" i="2683"/>
  <c r="BR733" i="2683"/>
  <c r="BP733" i="2683"/>
  <c r="T733" i="2683"/>
  <c r="S733" i="2683"/>
  <c r="BO733" i="2683" s="1"/>
  <c r="CO732" i="2683"/>
  <c r="CM732" i="2683"/>
  <c r="BR732" i="2683"/>
  <c r="BP732" i="2683"/>
  <c r="T732" i="2683"/>
  <c r="S732" i="2683"/>
  <c r="BQ732" i="2683" s="1"/>
  <c r="CO731" i="2683"/>
  <c r="CM731" i="2683"/>
  <c r="BR731" i="2683"/>
  <c r="BP731" i="2683"/>
  <c r="T731" i="2683"/>
  <c r="S731" i="2683"/>
  <c r="CL731" i="2683" s="1"/>
  <c r="CO730" i="2683"/>
  <c r="CM730" i="2683"/>
  <c r="BR730" i="2683"/>
  <c r="BP730" i="2683"/>
  <c r="T730" i="2683"/>
  <c r="S730" i="2683"/>
  <c r="CN730" i="2683" s="1"/>
  <c r="CO729" i="2683"/>
  <c r="CM729" i="2683"/>
  <c r="BR729" i="2683"/>
  <c r="BP729" i="2683"/>
  <c r="T729" i="2683"/>
  <c r="S729" i="2683"/>
  <c r="CL729" i="2683" s="1"/>
  <c r="CO728" i="2683"/>
  <c r="CM728" i="2683"/>
  <c r="BR728" i="2683"/>
  <c r="BP728" i="2683"/>
  <c r="T728" i="2683"/>
  <c r="S728" i="2683"/>
  <c r="CN728" i="2683" s="1"/>
  <c r="CO727" i="2683"/>
  <c r="CM727" i="2683"/>
  <c r="BR727" i="2683"/>
  <c r="BP727" i="2683"/>
  <c r="T727" i="2683"/>
  <c r="S727" i="2683"/>
  <c r="CN727" i="2683" s="1"/>
  <c r="CO726" i="2683"/>
  <c r="CM726" i="2683"/>
  <c r="BR726" i="2683"/>
  <c r="BP726" i="2683"/>
  <c r="T726" i="2683"/>
  <c r="S726" i="2683"/>
  <c r="BQ726" i="2683" s="1"/>
  <c r="CO725" i="2683"/>
  <c r="CM725" i="2683"/>
  <c r="BR725" i="2683"/>
  <c r="BP725" i="2683"/>
  <c r="T725" i="2683"/>
  <c r="S725" i="2683"/>
  <c r="CN725" i="2683" s="1"/>
  <c r="CO724" i="2683"/>
  <c r="CM724" i="2683"/>
  <c r="BR724" i="2683"/>
  <c r="BP724" i="2683"/>
  <c r="T724" i="2683"/>
  <c r="S724" i="2683"/>
  <c r="CN724" i="2683" s="1"/>
  <c r="CO723" i="2683"/>
  <c r="CM723" i="2683"/>
  <c r="BR723" i="2683"/>
  <c r="BP723" i="2683"/>
  <c r="T723" i="2683"/>
  <c r="S723" i="2683"/>
  <c r="BO723" i="2683" s="1"/>
  <c r="CO722" i="2683"/>
  <c r="CM722" i="2683"/>
  <c r="BR722" i="2683"/>
  <c r="BP722" i="2683"/>
  <c r="T722" i="2683"/>
  <c r="S722" i="2683"/>
  <c r="CL722" i="2683" s="1"/>
  <c r="CO721" i="2683"/>
  <c r="CM721" i="2683"/>
  <c r="BR721" i="2683"/>
  <c r="BP721" i="2683"/>
  <c r="T721" i="2683"/>
  <c r="S721" i="2683"/>
  <c r="CL721" i="2683" s="1"/>
  <c r="CO720" i="2683"/>
  <c r="CM720" i="2683"/>
  <c r="BR720" i="2683"/>
  <c r="BP720" i="2683"/>
  <c r="T720" i="2683"/>
  <c r="S720" i="2683"/>
  <c r="CN720" i="2683" s="1"/>
  <c r="CO719" i="2683"/>
  <c r="CM719" i="2683"/>
  <c r="BR719" i="2683"/>
  <c r="BP719" i="2683"/>
  <c r="T719" i="2683"/>
  <c r="S719" i="2683"/>
  <c r="CN719" i="2683" s="1"/>
  <c r="CO718" i="2683"/>
  <c r="CM718" i="2683"/>
  <c r="BR718" i="2683"/>
  <c r="BP718" i="2683"/>
  <c r="T718" i="2683"/>
  <c r="S718" i="2683"/>
  <c r="CL718" i="2683" s="1"/>
  <c r="CO717" i="2683"/>
  <c r="CM717" i="2683"/>
  <c r="BR717" i="2683"/>
  <c r="BP717" i="2683"/>
  <c r="T717" i="2683"/>
  <c r="S717" i="2683"/>
  <c r="BQ717" i="2683" s="1"/>
  <c r="CO716" i="2683"/>
  <c r="CM716" i="2683"/>
  <c r="BR716" i="2683"/>
  <c r="BP716" i="2683"/>
  <c r="T716" i="2683"/>
  <c r="S716" i="2683"/>
  <c r="CN716" i="2683" s="1"/>
  <c r="CO715" i="2683"/>
  <c r="CM715" i="2683"/>
  <c r="BR715" i="2683"/>
  <c r="BP715" i="2683"/>
  <c r="T715" i="2683"/>
  <c r="S715" i="2683"/>
  <c r="BQ715" i="2683" s="1"/>
  <c r="CO714" i="2683"/>
  <c r="CM714" i="2683"/>
  <c r="BR714" i="2683"/>
  <c r="BP714" i="2683"/>
  <c r="T714" i="2683"/>
  <c r="S714" i="2683"/>
  <c r="CN714" i="2683" s="1"/>
  <c r="CO713" i="2683"/>
  <c r="CM713" i="2683"/>
  <c r="BR713" i="2683"/>
  <c r="BP713" i="2683"/>
  <c r="T713" i="2683"/>
  <c r="S713" i="2683"/>
  <c r="BQ713" i="2683" s="1"/>
  <c r="CO712" i="2683"/>
  <c r="CM712" i="2683"/>
  <c r="BR712" i="2683"/>
  <c r="BP712" i="2683"/>
  <c r="T712" i="2683"/>
  <c r="S712" i="2683"/>
  <c r="CN712" i="2683" s="1"/>
  <c r="CO711" i="2683"/>
  <c r="CM711" i="2683"/>
  <c r="BR711" i="2683"/>
  <c r="BP711" i="2683"/>
  <c r="T711" i="2683"/>
  <c r="S711" i="2683"/>
  <c r="CL711" i="2683" s="1"/>
  <c r="CO710" i="2683"/>
  <c r="CM710" i="2683"/>
  <c r="BR710" i="2683"/>
  <c r="BP710" i="2683"/>
  <c r="T710" i="2683"/>
  <c r="S710" i="2683"/>
  <c r="BQ710" i="2683" s="1"/>
  <c r="CO709" i="2683"/>
  <c r="CM709" i="2683"/>
  <c r="BR709" i="2683"/>
  <c r="BP709" i="2683"/>
  <c r="T709" i="2683"/>
  <c r="S709" i="2683"/>
  <c r="CN709" i="2683" s="1"/>
  <c r="CO708" i="2683"/>
  <c r="CM708" i="2683"/>
  <c r="BR708" i="2683"/>
  <c r="BP708" i="2683"/>
  <c r="T708" i="2683"/>
  <c r="S708" i="2683"/>
  <c r="BO708" i="2683" s="1"/>
  <c r="CO707" i="2683"/>
  <c r="CM707" i="2683"/>
  <c r="BR707" i="2683"/>
  <c r="BP707" i="2683"/>
  <c r="T707" i="2683"/>
  <c r="S707" i="2683"/>
  <c r="CL707" i="2683" s="1"/>
  <c r="CO706" i="2683"/>
  <c r="CM706" i="2683"/>
  <c r="BR706" i="2683"/>
  <c r="BP706" i="2683"/>
  <c r="T706" i="2683"/>
  <c r="S706" i="2683"/>
  <c r="BO706" i="2683" s="1"/>
  <c r="CO705" i="2683"/>
  <c r="CM705" i="2683"/>
  <c r="BR705" i="2683"/>
  <c r="BP705" i="2683"/>
  <c r="T705" i="2683"/>
  <c r="S705" i="2683"/>
  <c r="CL705" i="2683" s="1"/>
  <c r="CO704" i="2683"/>
  <c r="CM704" i="2683"/>
  <c r="BR704" i="2683"/>
  <c r="BP704" i="2683"/>
  <c r="T704" i="2683"/>
  <c r="S704" i="2683"/>
  <c r="BQ704" i="2683" s="1"/>
  <c r="CO703" i="2683"/>
  <c r="CM703" i="2683"/>
  <c r="BR703" i="2683"/>
  <c r="BP703" i="2683"/>
  <c r="T703" i="2683"/>
  <c r="S703" i="2683"/>
  <c r="CL703" i="2683" s="1"/>
  <c r="CO702" i="2683"/>
  <c r="CM702" i="2683"/>
  <c r="BR702" i="2683"/>
  <c r="BP702" i="2683"/>
  <c r="T702" i="2683"/>
  <c r="S702" i="2683"/>
  <c r="BQ702" i="2683" s="1"/>
  <c r="CO701" i="2683"/>
  <c r="CM701" i="2683"/>
  <c r="BR701" i="2683"/>
  <c r="BP701" i="2683"/>
  <c r="T701" i="2683"/>
  <c r="S701" i="2683"/>
  <c r="CN701" i="2683" s="1"/>
  <c r="CO700" i="2683"/>
  <c r="CM700" i="2683"/>
  <c r="BR700" i="2683"/>
  <c r="BP700" i="2683"/>
  <c r="T700" i="2683"/>
  <c r="S700" i="2683"/>
  <c r="CN700" i="2683" s="1"/>
  <c r="CO699" i="2683"/>
  <c r="CM699" i="2683"/>
  <c r="BR699" i="2683"/>
  <c r="BP699" i="2683"/>
  <c r="T699" i="2683"/>
  <c r="S699" i="2683"/>
  <c r="BQ699" i="2683" s="1"/>
  <c r="CO698" i="2683"/>
  <c r="CM698" i="2683"/>
  <c r="BR698" i="2683"/>
  <c r="BP698" i="2683"/>
  <c r="T698" i="2683"/>
  <c r="S698" i="2683"/>
  <c r="CN698" i="2683" s="1"/>
  <c r="CO697" i="2683"/>
  <c r="CM697" i="2683"/>
  <c r="BR697" i="2683"/>
  <c r="BP697" i="2683"/>
  <c r="T697" i="2683"/>
  <c r="S697" i="2683"/>
  <c r="CN697" i="2683" s="1"/>
  <c r="CO696" i="2683"/>
  <c r="CM696" i="2683"/>
  <c r="BR696" i="2683"/>
  <c r="BP696" i="2683"/>
  <c r="T696" i="2683"/>
  <c r="S696" i="2683"/>
  <c r="CN696" i="2683" s="1"/>
  <c r="CO695" i="2683"/>
  <c r="CM695" i="2683"/>
  <c r="BR695" i="2683"/>
  <c r="BP695" i="2683"/>
  <c r="T695" i="2683"/>
  <c r="S695" i="2683"/>
  <c r="CL695" i="2683" s="1"/>
  <c r="CO694" i="2683"/>
  <c r="CM694" i="2683"/>
  <c r="BR694" i="2683"/>
  <c r="BP694" i="2683"/>
  <c r="T694" i="2683"/>
  <c r="S694" i="2683"/>
  <c r="BQ694" i="2683" s="1"/>
  <c r="CO693" i="2683"/>
  <c r="CM693" i="2683"/>
  <c r="BR693" i="2683"/>
  <c r="BP693" i="2683"/>
  <c r="T693" i="2683"/>
  <c r="S693" i="2683"/>
  <c r="CN693" i="2683" s="1"/>
  <c r="CO692" i="2683"/>
  <c r="CM692" i="2683"/>
  <c r="BR692" i="2683"/>
  <c r="BP692" i="2683"/>
  <c r="T692" i="2683"/>
  <c r="S692" i="2683"/>
  <c r="CN692" i="2683" s="1"/>
  <c r="CO691" i="2683"/>
  <c r="CM691" i="2683"/>
  <c r="BR691" i="2683"/>
  <c r="BP691" i="2683"/>
  <c r="T691" i="2683"/>
  <c r="S691" i="2683"/>
  <c r="BQ691" i="2683" s="1"/>
  <c r="CO690" i="2683"/>
  <c r="CM690" i="2683"/>
  <c r="BR690" i="2683"/>
  <c r="BP690" i="2683"/>
  <c r="T690" i="2683"/>
  <c r="S690" i="2683"/>
  <c r="CN690" i="2683" s="1"/>
  <c r="CO689" i="2683"/>
  <c r="CM689" i="2683"/>
  <c r="BR689" i="2683"/>
  <c r="BP689" i="2683"/>
  <c r="T689" i="2683"/>
  <c r="S689" i="2683"/>
  <c r="CL689" i="2683" s="1"/>
  <c r="CO688" i="2683"/>
  <c r="CM688" i="2683"/>
  <c r="BR688" i="2683"/>
  <c r="BP688" i="2683"/>
  <c r="T688" i="2683"/>
  <c r="S688" i="2683"/>
  <c r="CN688" i="2683" s="1"/>
  <c r="CO687" i="2683"/>
  <c r="CM687" i="2683"/>
  <c r="BR687" i="2683"/>
  <c r="BP687" i="2683"/>
  <c r="T687" i="2683"/>
  <c r="S687" i="2683"/>
  <c r="BO687" i="2683" s="1"/>
  <c r="CO686" i="2683"/>
  <c r="CM686" i="2683"/>
  <c r="BR686" i="2683"/>
  <c r="BP686" i="2683"/>
  <c r="T686" i="2683"/>
  <c r="S686" i="2683"/>
  <c r="BO686" i="2683" s="1"/>
  <c r="CO685" i="2683"/>
  <c r="CM685" i="2683"/>
  <c r="BR685" i="2683"/>
  <c r="BP685" i="2683"/>
  <c r="T685" i="2683"/>
  <c r="S685" i="2683"/>
  <c r="CN685" i="2683" s="1"/>
  <c r="CO684" i="2683"/>
  <c r="CM684" i="2683"/>
  <c r="BR684" i="2683"/>
  <c r="BP684" i="2683"/>
  <c r="T684" i="2683"/>
  <c r="S684" i="2683"/>
  <c r="CN684" i="2683" s="1"/>
  <c r="CO683" i="2683"/>
  <c r="CM683" i="2683"/>
  <c r="BR683" i="2683"/>
  <c r="BP683" i="2683"/>
  <c r="T683" i="2683"/>
  <c r="S683" i="2683"/>
  <c r="BQ683" i="2683" s="1"/>
  <c r="CO682" i="2683"/>
  <c r="CM682" i="2683"/>
  <c r="BR682" i="2683"/>
  <c r="BP682" i="2683"/>
  <c r="T682" i="2683"/>
  <c r="S682" i="2683"/>
  <c r="CN682" i="2683" s="1"/>
  <c r="CO681" i="2683"/>
  <c r="CM681" i="2683"/>
  <c r="BR681" i="2683"/>
  <c r="BP681" i="2683"/>
  <c r="T681" i="2683"/>
  <c r="S681" i="2683"/>
  <c r="CN681" i="2683" s="1"/>
  <c r="CO680" i="2683"/>
  <c r="CM680" i="2683"/>
  <c r="BR680" i="2683"/>
  <c r="BP680" i="2683"/>
  <c r="T680" i="2683"/>
  <c r="S680" i="2683"/>
  <c r="BO680" i="2683" s="1"/>
  <c r="CO679" i="2683"/>
  <c r="CM679" i="2683"/>
  <c r="BR679" i="2683"/>
  <c r="BP679" i="2683"/>
  <c r="T679" i="2683"/>
  <c r="S679" i="2683"/>
  <c r="BO679" i="2683" s="1"/>
  <c r="CO678" i="2683"/>
  <c r="CM678" i="2683"/>
  <c r="BR678" i="2683"/>
  <c r="BP678" i="2683"/>
  <c r="T678" i="2683"/>
  <c r="S678" i="2683"/>
  <c r="BO678" i="2683" s="1"/>
  <c r="CO677" i="2683"/>
  <c r="CM677" i="2683"/>
  <c r="BR677" i="2683"/>
  <c r="BP677" i="2683"/>
  <c r="T677" i="2683"/>
  <c r="S677" i="2683"/>
  <c r="BO677" i="2683" s="1"/>
  <c r="CO676" i="2683"/>
  <c r="CM676" i="2683"/>
  <c r="BR676" i="2683"/>
  <c r="BP676" i="2683"/>
  <c r="T676" i="2683"/>
  <c r="S676" i="2683"/>
  <c r="BO676" i="2683" s="1"/>
  <c r="CO675" i="2683"/>
  <c r="CM675" i="2683"/>
  <c r="BR675" i="2683"/>
  <c r="BP675" i="2683"/>
  <c r="T675" i="2683"/>
  <c r="S675" i="2683"/>
  <c r="BQ675" i="2683" s="1"/>
  <c r="CO674" i="2683"/>
  <c r="CM674" i="2683"/>
  <c r="BR674" i="2683"/>
  <c r="BP674" i="2683"/>
  <c r="T674" i="2683"/>
  <c r="S674" i="2683"/>
  <c r="CN674" i="2683" s="1"/>
  <c r="CO673" i="2683"/>
  <c r="CM673" i="2683"/>
  <c r="BR673" i="2683"/>
  <c r="BP673" i="2683"/>
  <c r="T673" i="2683"/>
  <c r="S673" i="2683"/>
  <c r="BQ673" i="2683" s="1"/>
  <c r="CO672" i="2683"/>
  <c r="CM672" i="2683"/>
  <c r="BR672" i="2683"/>
  <c r="BP672" i="2683"/>
  <c r="T672" i="2683"/>
  <c r="S672" i="2683"/>
  <c r="CN672" i="2683" s="1"/>
  <c r="CO671" i="2683"/>
  <c r="CM671" i="2683"/>
  <c r="BR671" i="2683"/>
  <c r="BP671" i="2683"/>
  <c r="T671" i="2683"/>
  <c r="S671" i="2683"/>
  <c r="BO671" i="2683" s="1"/>
  <c r="CO670" i="2683"/>
  <c r="CM670" i="2683"/>
  <c r="BR670" i="2683"/>
  <c r="BP670" i="2683"/>
  <c r="T670" i="2683"/>
  <c r="S670" i="2683"/>
  <c r="BQ670" i="2683" s="1"/>
  <c r="CO669" i="2683"/>
  <c r="CM669" i="2683"/>
  <c r="BR669" i="2683"/>
  <c r="BP669" i="2683"/>
  <c r="T669" i="2683"/>
  <c r="S669" i="2683"/>
  <c r="BO669" i="2683" s="1"/>
  <c r="CO668" i="2683"/>
  <c r="CM668" i="2683"/>
  <c r="BR668" i="2683"/>
  <c r="BP668" i="2683"/>
  <c r="T668" i="2683"/>
  <c r="S668" i="2683"/>
  <c r="CN668" i="2683" s="1"/>
  <c r="CO667" i="2683"/>
  <c r="CM667" i="2683"/>
  <c r="BR667" i="2683"/>
  <c r="BP667" i="2683"/>
  <c r="T667" i="2683"/>
  <c r="S667" i="2683"/>
  <c r="BQ667" i="2683" s="1"/>
  <c r="CO666" i="2683"/>
  <c r="CM666" i="2683"/>
  <c r="BR666" i="2683"/>
  <c r="BP666" i="2683"/>
  <c r="T666" i="2683"/>
  <c r="S666" i="2683"/>
  <c r="CN666" i="2683" s="1"/>
  <c r="CO665" i="2683"/>
  <c r="CM665" i="2683"/>
  <c r="BR665" i="2683"/>
  <c r="BP665" i="2683"/>
  <c r="T665" i="2683"/>
  <c r="S665" i="2683"/>
  <c r="BO665" i="2683" s="1"/>
  <c r="CO664" i="2683"/>
  <c r="CM664" i="2683"/>
  <c r="BR664" i="2683"/>
  <c r="BP664" i="2683"/>
  <c r="T664" i="2683"/>
  <c r="S664" i="2683"/>
  <c r="BQ664" i="2683" s="1"/>
  <c r="CO663" i="2683"/>
  <c r="CM663" i="2683"/>
  <c r="BR663" i="2683"/>
  <c r="BP663" i="2683"/>
  <c r="T663" i="2683"/>
  <c r="S663" i="2683"/>
  <c r="BQ663" i="2683" s="1"/>
  <c r="CO662" i="2683"/>
  <c r="CM662" i="2683"/>
  <c r="BR662" i="2683"/>
  <c r="BP662" i="2683"/>
  <c r="T662" i="2683"/>
  <c r="S662" i="2683"/>
  <c r="BO662" i="2683" s="1"/>
  <c r="CO661" i="2683"/>
  <c r="CM661" i="2683"/>
  <c r="BR661" i="2683"/>
  <c r="BP661" i="2683"/>
  <c r="T661" i="2683"/>
  <c r="S661" i="2683"/>
  <c r="CN661" i="2683" s="1"/>
  <c r="CO660" i="2683"/>
  <c r="CM660" i="2683"/>
  <c r="BR660" i="2683"/>
  <c r="BP660" i="2683"/>
  <c r="T660" i="2683"/>
  <c r="S660" i="2683"/>
  <c r="CN660" i="2683" s="1"/>
  <c r="CO659" i="2683"/>
  <c r="CM659" i="2683"/>
  <c r="BR659" i="2683"/>
  <c r="BP659" i="2683"/>
  <c r="T659" i="2683"/>
  <c r="S659" i="2683"/>
  <c r="BQ659" i="2683" s="1"/>
  <c r="CO658" i="2683"/>
  <c r="CM658" i="2683"/>
  <c r="BR658" i="2683"/>
  <c r="BP658" i="2683"/>
  <c r="T658" i="2683"/>
  <c r="S658" i="2683"/>
  <c r="CN658" i="2683" s="1"/>
  <c r="CO657" i="2683"/>
  <c r="CM657" i="2683"/>
  <c r="BR657" i="2683"/>
  <c r="BP657" i="2683"/>
  <c r="T657" i="2683"/>
  <c r="S657" i="2683"/>
  <c r="CN657" i="2683" s="1"/>
  <c r="CO656" i="2683"/>
  <c r="CM656" i="2683"/>
  <c r="BR656" i="2683"/>
  <c r="BP656" i="2683"/>
  <c r="T656" i="2683"/>
  <c r="S656" i="2683"/>
  <c r="CL656" i="2683" s="1"/>
  <c r="CO655" i="2683"/>
  <c r="CM655" i="2683"/>
  <c r="BR655" i="2683"/>
  <c r="BP655" i="2683"/>
  <c r="T655" i="2683"/>
  <c r="S655" i="2683"/>
  <c r="BO655" i="2683" s="1"/>
  <c r="CO654" i="2683"/>
  <c r="CM654" i="2683"/>
  <c r="BR654" i="2683"/>
  <c r="BP654" i="2683"/>
  <c r="T654" i="2683"/>
  <c r="S654" i="2683"/>
  <c r="BQ654" i="2683" s="1"/>
  <c r="CO653" i="2683"/>
  <c r="CM653" i="2683"/>
  <c r="BR653" i="2683"/>
  <c r="BP653" i="2683"/>
  <c r="T653" i="2683"/>
  <c r="S653" i="2683"/>
  <c r="BQ653" i="2683" s="1"/>
  <c r="CO652" i="2683"/>
  <c r="CM652" i="2683"/>
  <c r="BR652" i="2683"/>
  <c r="BP652" i="2683"/>
  <c r="T652" i="2683"/>
  <c r="S652" i="2683"/>
  <c r="CN652" i="2683" s="1"/>
  <c r="CO651" i="2683"/>
  <c r="CM651" i="2683"/>
  <c r="BR651" i="2683"/>
  <c r="BP651" i="2683"/>
  <c r="T651" i="2683"/>
  <c r="S651" i="2683"/>
  <c r="CL651" i="2683" s="1"/>
  <c r="CO650" i="2683"/>
  <c r="CM650" i="2683"/>
  <c r="BR650" i="2683"/>
  <c r="BP650" i="2683"/>
  <c r="T650" i="2683"/>
  <c r="S650" i="2683"/>
  <c r="BQ650" i="2683" s="1"/>
  <c r="CO649" i="2683"/>
  <c r="CM649" i="2683"/>
  <c r="BR649" i="2683"/>
  <c r="BP649" i="2683"/>
  <c r="T649" i="2683"/>
  <c r="S649" i="2683"/>
  <c r="BO649" i="2683" s="1"/>
  <c r="CO648" i="2683"/>
  <c r="CM648" i="2683"/>
  <c r="BR648" i="2683"/>
  <c r="BP648" i="2683"/>
  <c r="T648" i="2683"/>
  <c r="S648" i="2683"/>
  <c r="CL648" i="2683" s="1"/>
  <c r="CO647" i="2683"/>
  <c r="CM647" i="2683"/>
  <c r="BR647" i="2683"/>
  <c r="BP647" i="2683"/>
  <c r="T647" i="2683"/>
  <c r="S647" i="2683"/>
  <c r="BO647" i="2683" s="1"/>
  <c r="CO646" i="2683"/>
  <c r="CM646" i="2683"/>
  <c r="BR646" i="2683"/>
  <c r="BP646" i="2683"/>
  <c r="T646" i="2683"/>
  <c r="S646" i="2683"/>
  <c r="BQ646" i="2683" s="1"/>
  <c r="CO645" i="2683"/>
  <c r="CM645" i="2683"/>
  <c r="BR645" i="2683"/>
  <c r="BP645" i="2683"/>
  <c r="T645" i="2683"/>
  <c r="S645" i="2683"/>
  <c r="CN645" i="2683" s="1"/>
  <c r="CO644" i="2683"/>
  <c r="CM644" i="2683"/>
  <c r="BR644" i="2683"/>
  <c r="BP644" i="2683"/>
  <c r="T644" i="2683"/>
  <c r="S644" i="2683"/>
  <c r="CN644" i="2683" s="1"/>
  <c r="CO643" i="2683"/>
  <c r="CM643" i="2683"/>
  <c r="BR643" i="2683"/>
  <c r="BP643" i="2683"/>
  <c r="T643" i="2683"/>
  <c r="S643" i="2683"/>
  <c r="BO643" i="2683" s="1"/>
  <c r="CO642" i="2683"/>
  <c r="CM642" i="2683"/>
  <c r="BR642" i="2683"/>
  <c r="BP642" i="2683"/>
  <c r="T642" i="2683"/>
  <c r="S642" i="2683"/>
  <c r="CN642" i="2683" s="1"/>
  <c r="CO641" i="2683"/>
  <c r="CM641" i="2683"/>
  <c r="BR641" i="2683"/>
  <c r="BP641" i="2683"/>
  <c r="T641" i="2683"/>
  <c r="S641" i="2683"/>
  <c r="CL641" i="2683" s="1"/>
  <c r="CO640" i="2683"/>
  <c r="CM640" i="2683"/>
  <c r="BR640" i="2683"/>
  <c r="BP640" i="2683"/>
  <c r="T640" i="2683"/>
  <c r="S640" i="2683"/>
  <c r="CL640" i="2683" s="1"/>
  <c r="CO639" i="2683"/>
  <c r="CM639" i="2683"/>
  <c r="BR639" i="2683"/>
  <c r="BP639" i="2683"/>
  <c r="T639" i="2683"/>
  <c r="S639" i="2683"/>
  <c r="BO639" i="2683" s="1"/>
  <c r="CO638" i="2683"/>
  <c r="CM638" i="2683"/>
  <c r="BR638" i="2683"/>
  <c r="BP638" i="2683"/>
  <c r="T638" i="2683"/>
  <c r="S638" i="2683"/>
  <c r="CN638" i="2683" s="1"/>
  <c r="CO637" i="2683"/>
  <c r="CM637" i="2683"/>
  <c r="BR637" i="2683"/>
  <c r="BP637" i="2683"/>
  <c r="T637" i="2683"/>
  <c r="S637" i="2683"/>
  <c r="BO637" i="2683" s="1"/>
  <c r="CO636" i="2683"/>
  <c r="CM636" i="2683"/>
  <c r="BR636" i="2683"/>
  <c r="BP636" i="2683"/>
  <c r="T636" i="2683"/>
  <c r="S636" i="2683"/>
  <c r="CN636" i="2683" s="1"/>
  <c r="CO635" i="2683"/>
  <c r="CM635" i="2683"/>
  <c r="BR635" i="2683"/>
  <c r="BP635" i="2683"/>
  <c r="T635" i="2683"/>
  <c r="S635" i="2683"/>
  <c r="BO635" i="2683" s="1"/>
  <c r="CO634" i="2683"/>
  <c r="CM634" i="2683"/>
  <c r="BR634" i="2683"/>
  <c r="BP634" i="2683"/>
  <c r="T634" i="2683"/>
  <c r="S634" i="2683"/>
  <c r="CL634" i="2683" s="1"/>
  <c r="CO633" i="2683"/>
  <c r="CM633" i="2683"/>
  <c r="BR633" i="2683"/>
  <c r="BP633" i="2683"/>
  <c r="T633" i="2683"/>
  <c r="S633" i="2683"/>
  <c r="CN633" i="2683" s="1"/>
  <c r="CO632" i="2683"/>
  <c r="CM632" i="2683"/>
  <c r="BR632" i="2683"/>
  <c r="BP632" i="2683"/>
  <c r="T632" i="2683"/>
  <c r="S632" i="2683"/>
  <c r="CL632" i="2683" s="1"/>
  <c r="CO631" i="2683"/>
  <c r="CM631" i="2683"/>
  <c r="BR631" i="2683"/>
  <c r="BP631" i="2683"/>
  <c r="T631" i="2683"/>
  <c r="S631" i="2683"/>
  <c r="BO631" i="2683" s="1"/>
  <c r="CO630" i="2683"/>
  <c r="CM630" i="2683"/>
  <c r="BR630" i="2683"/>
  <c r="BP630" i="2683"/>
  <c r="T630" i="2683"/>
  <c r="S630" i="2683"/>
  <c r="BQ630" i="2683" s="1"/>
  <c r="CO629" i="2683"/>
  <c r="CM629" i="2683"/>
  <c r="BR629" i="2683"/>
  <c r="BP629" i="2683"/>
  <c r="T629" i="2683"/>
  <c r="S629" i="2683"/>
  <c r="BO629" i="2683" s="1"/>
  <c r="CO628" i="2683"/>
  <c r="CM628" i="2683"/>
  <c r="BR628" i="2683"/>
  <c r="BP628" i="2683"/>
  <c r="T628" i="2683"/>
  <c r="S628" i="2683"/>
  <c r="CN628" i="2683" s="1"/>
  <c r="CO627" i="2683"/>
  <c r="CM627" i="2683"/>
  <c r="BR627" i="2683"/>
  <c r="BP627" i="2683"/>
  <c r="T627" i="2683"/>
  <c r="S627" i="2683"/>
  <c r="BO627" i="2683" s="1"/>
  <c r="CO626" i="2683"/>
  <c r="CM626" i="2683"/>
  <c r="BR626" i="2683"/>
  <c r="BP626" i="2683"/>
  <c r="T626" i="2683"/>
  <c r="S626" i="2683"/>
  <c r="CN626" i="2683" s="1"/>
  <c r="CO625" i="2683"/>
  <c r="CM625" i="2683"/>
  <c r="BR625" i="2683"/>
  <c r="BP625" i="2683"/>
  <c r="T625" i="2683"/>
  <c r="S625" i="2683"/>
  <c r="CL625" i="2683" s="1"/>
  <c r="CO624" i="2683"/>
  <c r="CM624" i="2683"/>
  <c r="BR624" i="2683"/>
  <c r="BP624" i="2683"/>
  <c r="T624" i="2683"/>
  <c r="S624" i="2683"/>
  <c r="BO624" i="2683" s="1"/>
  <c r="CO623" i="2683"/>
  <c r="CM623" i="2683"/>
  <c r="BR623" i="2683"/>
  <c r="BP623" i="2683"/>
  <c r="T623" i="2683"/>
  <c r="S623" i="2683"/>
  <c r="CN623" i="2683" s="1"/>
  <c r="CO622" i="2683"/>
  <c r="CM622" i="2683"/>
  <c r="BR622" i="2683"/>
  <c r="BP622" i="2683"/>
  <c r="T622" i="2683"/>
  <c r="S622" i="2683"/>
  <c r="BQ622" i="2683" s="1"/>
  <c r="CO621" i="2683"/>
  <c r="CM621" i="2683"/>
  <c r="BR621" i="2683"/>
  <c r="BP621" i="2683"/>
  <c r="T621" i="2683"/>
  <c r="S621" i="2683"/>
  <c r="BQ621" i="2683" s="1"/>
  <c r="CO620" i="2683"/>
  <c r="CM620" i="2683"/>
  <c r="BR620" i="2683"/>
  <c r="BP620" i="2683"/>
  <c r="T620" i="2683"/>
  <c r="S620" i="2683"/>
  <c r="CL620" i="2683" s="1"/>
  <c r="CO619" i="2683"/>
  <c r="CM619" i="2683"/>
  <c r="BR619" i="2683"/>
  <c r="BP619" i="2683"/>
  <c r="T619" i="2683"/>
  <c r="S619" i="2683"/>
  <c r="CL619" i="2683" s="1"/>
  <c r="CO618" i="2683"/>
  <c r="CM618" i="2683"/>
  <c r="BR618" i="2683"/>
  <c r="BP618" i="2683"/>
  <c r="T618" i="2683"/>
  <c r="S618" i="2683"/>
  <c r="BQ618" i="2683" s="1"/>
  <c r="CO617" i="2683"/>
  <c r="CM617" i="2683"/>
  <c r="BR617" i="2683"/>
  <c r="BP617" i="2683"/>
  <c r="T617" i="2683"/>
  <c r="S617" i="2683"/>
  <c r="BO617" i="2683" s="1"/>
  <c r="CO616" i="2683"/>
  <c r="CM616" i="2683"/>
  <c r="BR616" i="2683"/>
  <c r="BP616" i="2683"/>
  <c r="T616" i="2683"/>
  <c r="S616" i="2683"/>
  <c r="CL616" i="2683" s="1"/>
  <c r="CO615" i="2683"/>
  <c r="CM615" i="2683"/>
  <c r="BR615" i="2683"/>
  <c r="BP615" i="2683"/>
  <c r="T615" i="2683"/>
  <c r="S615" i="2683"/>
  <c r="CL615" i="2683" s="1"/>
  <c r="CO614" i="2683"/>
  <c r="CM614" i="2683"/>
  <c r="BR614" i="2683"/>
  <c r="BP614" i="2683"/>
  <c r="T614" i="2683"/>
  <c r="S614" i="2683"/>
  <c r="BQ614" i="2683" s="1"/>
  <c r="CO613" i="2683"/>
  <c r="CM613" i="2683"/>
  <c r="BR613" i="2683"/>
  <c r="BP613" i="2683"/>
  <c r="T613" i="2683"/>
  <c r="S613" i="2683"/>
  <c r="BQ613" i="2683" s="1"/>
  <c r="CO612" i="2683"/>
  <c r="CM612" i="2683"/>
  <c r="BR612" i="2683"/>
  <c r="BP612" i="2683"/>
  <c r="T612" i="2683"/>
  <c r="S612" i="2683"/>
  <c r="CL612" i="2683" s="1"/>
  <c r="CO611" i="2683"/>
  <c r="CM611" i="2683"/>
  <c r="BR611" i="2683"/>
  <c r="BP611" i="2683"/>
  <c r="T611" i="2683"/>
  <c r="S611" i="2683"/>
  <c r="CL611" i="2683" s="1"/>
  <c r="CO610" i="2683"/>
  <c r="CM610" i="2683"/>
  <c r="BR610" i="2683"/>
  <c r="BP610" i="2683"/>
  <c r="T610" i="2683"/>
  <c r="S610" i="2683"/>
  <c r="CN610" i="2683" s="1"/>
  <c r="CO609" i="2683"/>
  <c r="CM609" i="2683"/>
  <c r="BR609" i="2683"/>
  <c r="BP609" i="2683"/>
  <c r="T609" i="2683"/>
  <c r="S609" i="2683"/>
  <c r="CL609" i="2683" s="1"/>
  <c r="CO608" i="2683"/>
  <c r="CM608" i="2683"/>
  <c r="BR608" i="2683"/>
  <c r="BP608" i="2683"/>
  <c r="T608" i="2683"/>
  <c r="S608" i="2683"/>
  <c r="CL608" i="2683" s="1"/>
  <c r="CO607" i="2683"/>
  <c r="CM607" i="2683"/>
  <c r="BR607" i="2683"/>
  <c r="BP607" i="2683"/>
  <c r="T607" i="2683"/>
  <c r="S607" i="2683"/>
  <c r="BO607" i="2683" s="1"/>
  <c r="CO606" i="2683"/>
  <c r="CM606" i="2683"/>
  <c r="BR606" i="2683"/>
  <c r="BP606" i="2683"/>
  <c r="T606" i="2683"/>
  <c r="S606" i="2683"/>
  <c r="BQ606" i="2683" s="1"/>
  <c r="CO605" i="2683"/>
  <c r="CM605" i="2683"/>
  <c r="BR605" i="2683"/>
  <c r="BP605" i="2683"/>
  <c r="T605" i="2683"/>
  <c r="S605" i="2683"/>
  <c r="CN605" i="2683" s="1"/>
  <c r="CO604" i="2683"/>
  <c r="CM604" i="2683"/>
  <c r="BR604" i="2683"/>
  <c r="BP604" i="2683"/>
  <c r="T604" i="2683"/>
  <c r="S604" i="2683"/>
  <c r="BQ604" i="2683" s="1"/>
  <c r="CO603" i="2683"/>
  <c r="CM603" i="2683"/>
  <c r="BR603" i="2683"/>
  <c r="BP603" i="2683"/>
  <c r="T603" i="2683"/>
  <c r="S603" i="2683"/>
  <c r="BQ603" i="2683" s="1"/>
  <c r="CO602" i="2683"/>
  <c r="CM602" i="2683"/>
  <c r="BR602" i="2683"/>
  <c r="BP602" i="2683"/>
  <c r="T602" i="2683"/>
  <c r="S602" i="2683"/>
  <c r="BO602" i="2683" s="1"/>
  <c r="CO601" i="2683"/>
  <c r="CM601" i="2683"/>
  <c r="BR601" i="2683"/>
  <c r="BP601" i="2683"/>
  <c r="T601" i="2683"/>
  <c r="S601" i="2683"/>
  <c r="CN601" i="2683" s="1"/>
  <c r="CO600" i="2683"/>
  <c r="CM600" i="2683"/>
  <c r="BR600" i="2683"/>
  <c r="BP600" i="2683"/>
  <c r="T600" i="2683"/>
  <c r="S600" i="2683"/>
  <c r="CL600" i="2683" s="1"/>
  <c r="CO599" i="2683"/>
  <c r="CM599" i="2683"/>
  <c r="BR599" i="2683"/>
  <c r="BP599" i="2683"/>
  <c r="T599" i="2683"/>
  <c r="S599" i="2683"/>
  <c r="CN599" i="2683" s="1"/>
  <c r="CO598" i="2683"/>
  <c r="CM598" i="2683"/>
  <c r="BR598" i="2683"/>
  <c r="BP598" i="2683"/>
  <c r="T598" i="2683"/>
  <c r="S598" i="2683"/>
  <c r="CL598" i="2683" s="1"/>
  <c r="CO597" i="2683"/>
  <c r="CM597" i="2683"/>
  <c r="BR597" i="2683"/>
  <c r="BP597" i="2683"/>
  <c r="T597" i="2683"/>
  <c r="S597" i="2683"/>
  <c r="CN597" i="2683" s="1"/>
  <c r="CO596" i="2683"/>
  <c r="CM596" i="2683"/>
  <c r="BR596" i="2683"/>
  <c r="BP596" i="2683"/>
  <c r="T596" i="2683"/>
  <c r="S596" i="2683"/>
  <c r="BQ596" i="2683" s="1"/>
  <c r="CO595" i="2683"/>
  <c r="CM595" i="2683"/>
  <c r="BR595" i="2683"/>
  <c r="BP595" i="2683"/>
  <c r="T595" i="2683"/>
  <c r="S595" i="2683"/>
  <c r="BO595" i="2683" s="1"/>
  <c r="CO594" i="2683"/>
  <c r="CM594" i="2683"/>
  <c r="BR594" i="2683"/>
  <c r="BP594" i="2683"/>
  <c r="T594" i="2683"/>
  <c r="S594" i="2683"/>
  <c r="CN594" i="2683" s="1"/>
  <c r="CO593" i="2683"/>
  <c r="CM593" i="2683"/>
  <c r="BR593" i="2683"/>
  <c r="BP593" i="2683"/>
  <c r="T593" i="2683"/>
  <c r="S593" i="2683"/>
  <c r="BO593" i="2683" s="1"/>
  <c r="CO592" i="2683"/>
  <c r="CM592" i="2683"/>
  <c r="BR592" i="2683"/>
  <c r="BP592" i="2683"/>
  <c r="T592" i="2683"/>
  <c r="S592" i="2683"/>
  <c r="BQ592" i="2683" s="1"/>
  <c r="CO591" i="2683"/>
  <c r="CM591" i="2683"/>
  <c r="BR591" i="2683"/>
  <c r="BP591" i="2683"/>
  <c r="T591" i="2683"/>
  <c r="S591" i="2683"/>
  <c r="CN591" i="2683" s="1"/>
  <c r="CO590" i="2683"/>
  <c r="CM590" i="2683"/>
  <c r="BR590" i="2683"/>
  <c r="BP590" i="2683"/>
  <c r="T590" i="2683"/>
  <c r="S590" i="2683"/>
  <c r="BO590" i="2683" s="1"/>
  <c r="CO589" i="2683"/>
  <c r="CM589" i="2683"/>
  <c r="BR589" i="2683"/>
  <c r="BP589" i="2683"/>
  <c r="T589" i="2683"/>
  <c r="S589" i="2683"/>
  <c r="BO589" i="2683" s="1"/>
  <c r="CO588" i="2683"/>
  <c r="CM588" i="2683"/>
  <c r="BR588" i="2683"/>
  <c r="BP588" i="2683"/>
  <c r="T588" i="2683"/>
  <c r="S588" i="2683"/>
  <c r="CN588" i="2683" s="1"/>
  <c r="CO587" i="2683"/>
  <c r="CM587" i="2683"/>
  <c r="BR587" i="2683"/>
  <c r="BP587" i="2683"/>
  <c r="T587" i="2683"/>
  <c r="S587" i="2683"/>
  <c r="BQ587" i="2683" s="1"/>
  <c r="CO586" i="2683"/>
  <c r="CM586" i="2683"/>
  <c r="BR586" i="2683"/>
  <c r="BP586" i="2683"/>
  <c r="T586" i="2683"/>
  <c r="S586" i="2683"/>
  <c r="CN586" i="2683" s="1"/>
  <c r="CO585" i="2683"/>
  <c r="CM585" i="2683"/>
  <c r="BR585" i="2683"/>
  <c r="BP585" i="2683"/>
  <c r="T585" i="2683"/>
  <c r="S585" i="2683"/>
  <c r="CL585" i="2683" s="1"/>
  <c r="CO584" i="2683"/>
  <c r="CM584" i="2683"/>
  <c r="BR584" i="2683"/>
  <c r="BP584" i="2683"/>
  <c r="T584" i="2683"/>
  <c r="S584" i="2683"/>
  <c r="BO584" i="2683" s="1"/>
  <c r="CO583" i="2683"/>
  <c r="CM583" i="2683"/>
  <c r="BR583" i="2683"/>
  <c r="BP583" i="2683"/>
  <c r="T583" i="2683"/>
  <c r="S583" i="2683"/>
  <c r="CL583" i="2683" s="1"/>
  <c r="CO582" i="2683"/>
  <c r="CM582" i="2683"/>
  <c r="BR582" i="2683"/>
  <c r="BP582" i="2683"/>
  <c r="T582" i="2683"/>
  <c r="S582" i="2683"/>
  <c r="CL582" i="2683" s="1"/>
  <c r="CO581" i="2683"/>
  <c r="CM581" i="2683"/>
  <c r="BR581" i="2683"/>
  <c r="BP581" i="2683"/>
  <c r="T581" i="2683"/>
  <c r="S581" i="2683"/>
  <c r="BQ581" i="2683" s="1"/>
  <c r="CO580" i="2683"/>
  <c r="CM580" i="2683"/>
  <c r="BR580" i="2683"/>
  <c r="BP580" i="2683"/>
  <c r="T580" i="2683"/>
  <c r="S580" i="2683"/>
  <c r="CN580" i="2683" s="1"/>
  <c r="CO579" i="2683"/>
  <c r="CM579" i="2683"/>
  <c r="BR579" i="2683"/>
  <c r="BP579" i="2683"/>
  <c r="T579" i="2683"/>
  <c r="S579" i="2683"/>
  <c r="CN579" i="2683" s="1"/>
  <c r="CO578" i="2683"/>
  <c r="CM578" i="2683"/>
  <c r="BR578" i="2683"/>
  <c r="BP578" i="2683"/>
  <c r="T578" i="2683"/>
  <c r="S578" i="2683"/>
  <c r="CN578" i="2683" s="1"/>
  <c r="CO577" i="2683"/>
  <c r="CM577" i="2683"/>
  <c r="BR577" i="2683"/>
  <c r="BP577" i="2683"/>
  <c r="T577" i="2683"/>
  <c r="S577" i="2683"/>
  <c r="CL577" i="2683" s="1"/>
  <c r="CO576" i="2683"/>
  <c r="CM576" i="2683"/>
  <c r="BR576" i="2683"/>
  <c r="BP576" i="2683"/>
  <c r="T576" i="2683"/>
  <c r="S576" i="2683"/>
  <c r="BO576" i="2683" s="1"/>
  <c r="CO575" i="2683"/>
  <c r="CM575" i="2683"/>
  <c r="BR575" i="2683"/>
  <c r="BP575" i="2683"/>
  <c r="T575" i="2683"/>
  <c r="S575" i="2683"/>
  <c r="CN575" i="2683" s="1"/>
  <c r="CO574" i="2683"/>
  <c r="CM574" i="2683"/>
  <c r="BR574" i="2683"/>
  <c r="BP574" i="2683"/>
  <c r="T574" i="2683"/>
  <c r="S574" i="2683"/>
  <c r="CL574" i="2683" s="1"/>
  <c r="CO573" i="2683"/>
  <c r="CM573" i="2683"/>
  <c r="BR573" i="2683"/>
  <c r="BP573" i="2683"/>
  <c r="T573" i="2683"/>
  <c r="S573" i="2683"/>
  <c r="CN573" i="2683" s="1"/>
  <c r="CO572" i="2683"/>
  <c r="CM572" i="2683"/>
  <c r="BR572" i="2683"/>
  <c r="BP572" i="2683"/>
  <c r="T572" i="2683"/>
  <c r="S572" i="2683"/>
  <c r="BQ572" i="2683" s="1"/>
  <c r="CO571" i="2683"/>
  <c r="CM571" i="2683"/>
  <c r="BR571" i="2683"/>
  <c r="BP571" i="2683"/>
  <c r="T571" i="2683"/>
  <c r="S571" i="2683"/>
  <c r="BQ571" i="2683" s="1"/>
  <c r="CO570" i="2683"/>
  <c r="CM570" i="2683"/>
  <c r="BR570" i="2683"/>
  <c r="BP570" i="2683"/>
  <c r="T570" i="2683"/>
  <c r="S570" i="2683"/>
  <c r="CL570" i="2683" s="1"/>
  <c r="CO569" i="2683"/>
  <c r="CM569" i="2683"/>
  <c r="BR569" i="2683"/>
  <c r="BP569" i="2683"/>
  <c r="T569" i="2683"/>
  <c r="S569" i="2683"/>
  <c r="CL569" i="2683" s="1"/>
  <c r="CO568" i="2683"/>
  <c r="CM568" i="2683"/>
  <c r="BR568" i="2683"/>
  <c r="BP568" i="2683"/>
  <c r="T568" i="2683"/>
  <c r="S568" i="2683"/>
  <c r="CL568" i="2683" s="1"/>
  <c r="CO567" i="2683"/>
  <c r="CM567" i="2683"/>
  <c r="BR567" i="2683"/>
  <c r="BP567" i="2683"/>
  <c r="T567" i="2683"/>
  <c r="S567" i="2683"/>
  <c r="BQ567" i="2683" s="1"/>
  <c r="CO566" i="2683"/>
  <c r="CM566" i="2683"/>
  <c r="BR566" i="2683"/>
  <c r="BP566" i="2683"/>
  <c r="T566" i="2683"/>
  <c r="S566" i="2683"/>
  <c r="CN566" i="2683" s="1"/>
  <c r="CO565" i="2683"/>
  <c r="CM565" i="2683"/>
  <c r="BR565" i="2683"/>
  <c r="BP565" i="2683"/>
  <c r="T565" i="2683"/>
  <c r="S565" i="2683"/>
  <c r="BO565" i="2683" s="1"/>
  <c r="CO564" i="2683"/>
  <c r="CM564" i="2683"/>
  <c r="BR564" i="2683"/>
  <c r="BP564" i="2683"/>
  <c r="T564" i="2683"/>
  <c r="S564" i="2683"/>
  <c r="CN564" i="2683" s="1"/>
  <c r="CO563" i="2683"/>
  <c r="CM563" i="2683"/>
  <c r="BR563" i="2683"/>
  <c r="BP563" i="2683"/>
  <c r="T563" i="2683"/>
  <c r="S563" i="2683"/>
  <c r="CN563" i="2683" s="1"/>
  <c r="CO562" i="2683"/>
  <c r="CM562" i="2683"/>
  <c r="BR562" i="2683"/>
  <c r="BP562" i="2683"/>
  <c r="T562" i="2683"/>
  <c r="S562" i="2683"/>
  <c r="BO562" i="2683" s="1"/>
  <c r="CO561" i="2683"/>
  <c r="CM561" i="2683"/>
  <c r="BR561" i="2683"/>
  <c r="BP561" i="2683"/>
  <c r="T561" i="2683"/>
  <c r="S561" i="2683"/>
  <c r="CL561" i="2683" s="1"/>
  <c r="CO560" i="2683"/>
  <c r="CM560" i="2683"/>
  <c r="BR560" i="2683"/>
  <c r="BP560" i="2683"/>
  <c r="T560" i="2683"/>
  <c r="S560" i="2683"/>
  <c r="BO560" i="2683" s="1"/>
  <c r="CO559" i="2683"/>
  <c r="CM559" i="2683"/>
  <c r="BR559" i="2683"/>
  <c r="BP559" i="2683"/>
  <c r="T559" i="2683"/>
  <c r="S559" i="2683"/>
  <c r="CN559" i="2683" s="1"/>
  <c r="CO558" i="2683"/>
  <c r="CM558" i="2683"/>
  <c r="BR558" i="2683"/>
  <c r="BP558" i="2683"/>
  <c r="T558" i="2683"/>
  <c r="S558" i="2683"/>
  <c r="CL558" i="2683" s="1"/>
  <c r="CO557" i="2683"/>
  <c r="CM557" i="2683"/>
  <c r="BR557" i="2683"/>
  <c r="BP557" i="2683"/>
  <c r="T557" i="2683"/>
  <c r="S557" i="2683"/>
  <c r="BQ557" i="2683" s="1"/>
  <c r="CO556" i="2683"/>
  <c r="CM556" i="2683"/>
  <c r="BR556" i="2683"/>
  <c r="BP556" i="2683"/>
  <c r="T556" i="2683"/>
  <c r="S556" i="2683"/>
  <c r="CN556" i="2683" s="1"/>
  <c r="CO555" i="2683"/>
  <c r="CM555" i="2683"/>
  <c r="BR555" i="2683"/>
  <c r="BP555" i="2683"/>
  <c r="T555" i="2683"/>
  <c r="S555" i="2683"/>
  <c r="CL555" i="2683" s="1"/>
  <c r="CO554" i="2683"/>
  <c r="CM554" i="2683"/>
  <c r="BR554" i="2683"/>
  <c r="BP554" i="2683"/>
  <c r="T554" i="2683"/>
  <c r="S554" i="2683"/>
  <c r="CN554" i="2683" s="1"/>
  <c r="CO553" i="2683"/>
  <c r="CM553" i="2683"/>
  <c r="BR553" i="2683"/>
  <c r="BP553" i="2683"/>
  <c r="T553" i="2683"/>
  <c r="S553" i="2683"/>
  <c r="BQ553" i="2683" s="1"/>
  <c r="CO552" i="2683"/>
  <c r="CM552" i="2683"/>
  <c r="BR552" i="2683"/>
  <c r="BP552" i="2683"/>
  <c r="T552" i="2683"/>
  <c r="S552" i="2683"/>
  <c r="BO552" i="2683" s="1"/>
  <c r="CO551" i="2683"/>
  <c r="CM551" i="2683"/>
  <c r="BR551" i="2683"/>
  <c r="BP551" i="2683"/>
  <c r="T551" i="2683"/>
  <c r="S551" i="2683"/>
  <c r="CL551" i="2683" s="1"/>
  <c r="CO550" i="2683"/>
  <c r="CM550" i="2683"/>
  <c r="BR550" i="2683"/>
  <c r="BP550" i="2683"/>
  <c r="T550" i="2683"/>
  <c r="S550" i="2683"/>
  <c r="BO550" i="2683" s="1"/>
  <c r="CO549" i="2683"/>
  <c r="CM549" i="2683"/>
  <c r="BR549" i="2683"/>
  <c r="BP549" i="2683"/>
  <c r="T549" i="2683"/>
  <c r="S549" i="2683"/>
  <c r="BO549" i="2683" s="1"/>
  <c r="CO548" i="2683"/>
  <c r="CM548" i="2683"/>
  <c r="BR548" i="2683"/>
  <c r="BP548" i="2683"/>
  <c r="T548" i="2683"/>
  <c r="S548" i="2683"/>
  <c r="CN548" i="2683" s="1"/>
  <c r="CO547" i="2683"/>
  <c r="CM547" i="2683"/>
  <c r="BR547" i="2683"/>
  <c r="BP547" i="2683"/>
  <c r="T547" i="2683"/>
  <c r="S547" i="2683"/>
  <c r="CN547" i="2683" s="1"/>
  <c r="CO546" i="2683"/>
  <c r="CM546" i="2683"/>
  <c r="BR546" i="2683"/>
  <c r="BP546" i="2683"/>
  <c r="T546" i="2683"/>
  <c r="S546" i="2683"/>
  <c r="BQ546" i="2683" s="1"/>
  <c r="CO545" i="2683"/>
  <c r="CM545" i="2683"/>
  <c r="BR545" i="2683"/>
  <c r="BP545" i="2683"/>
  <c r="T545" i="2683"/>
  <c r="S545" i="2683"/>
  <c r="CL545" i="2683" s="1"/>
  <c r="CO544" i="2683"/>
  <c r="CM544" i="2683"/>
  <c r="BR544" i="2683"/>
  <c r="BP544" i="2683"/>
  <c r="T544" i="2683"/>
  <c r="S544" i="2683"/>
  <c r="BQ544" i="2683" s="1"/>
  <c r="CO543" i="2683"/>
  <c r="CM543" i="2683"/>
  <c r="BR543" i="2683"/>
  <c r="BP543" i="2683"/>
  <c r="T543" i="2683"/>
  <c r="S543" i="2683"/>
  <c r="CN543" i="2683" s="1"/>
  <c r="CO542" i="2683"/>
  <c r="CM542" i="2683"/>
  <c r="BR542" i="2683"/>
  <c r="BP542" i="2683"/>
  <c r="T542" i="2683"/>
  <c r="S542" i="2683"/>
  <c r="CL542" i="2683" s="1"/>
  <c r="CO541" i="2683"/>
  <c r="CM541" i="2683"/>
  <c r="BR541" i="2683"/>
  <c r="BP541" i="2683"/>
  <c r="T541" i="2683"/>
  <c r="S541" i="2683"/>
  <c r="CL541" i="2683" s="1"/>
  <c r="CO540" i="2683"/>
  <c r="CM540" i="2683"/>
  <c r="BR540" i="2683"/>
  <c r="BP540" i="2683"/>
  <c r="T540" i="2683"/>
  <c r="S540" i="2683"/>
  <c r="CN540" i="2683" s="1"/>
  <c r="CO539" i="2683"/>
  <c r="CM539" i="2683"/>
  <c r="BR539" i="2683"/>
  <c r="BP539" i="2683"/>
  <c r="T539" i="2683"/>
  <c r="S539" i="2683"/>
  <c r="CN539" i="2683" s="1"/>
  <c r="CO538" i="2683"/>
  <c r="CM538" i="2683"/>
  <c r="BR538" i="2683"/>
  <c r="BP538" i="2683"/>
  <c r="T538" i="2683"/>
  <c r="S538" i="2683"/>
  <c r="BO538" i="2683" s="1"/>
  <c r="CO537" i="2683"/>
  <c r="CM537" i="2683"/>
  <c r="BR537" i="2683"/>
  <c r="BP537" i="2683"/>
  <c r="T537" i="2683"/>
  <c r="S537" i="2683"/>
  <c r="CL537" i="2683" s="1"/>
  <c r="CO536" i="2683"/>
  <c r="CM536" i="2683"/>
  <c r="BR536" i="2683"/>
  <c r="BP536" i="2683"/>
  <c r="T536" i="2683"/>
  <c r="S536" i="2683"/>
  <c r="BO536" i="2683" s="1"/>
  <c r="CO535" i="2683"/>
  <c r="CM535" i="2683"/>
  <c r="BR535" i="2683"/>
  <c r="BP535" i="2683"/>
  <c r="T535" i="2683"/>
  <c r="S535" i="2683"/>
  <c r="BO535" i="2683" s="1"/>
  <c r="CO534" i="2683"/>
  <c r="CM534" i="2683"/>
  <c r="BR534" i="2683"/>
  <c r="BP534" i="2683"/>
  <c r="T534" i="2683"/>
  <c r="S534" i="2683"/>
  <c r="CL534" i="2683" s="1"/>
  <c r="CO533" i="2683"/>
  <c r="CM533" i="2683"/>
  <c r="BR533" i="2683"/>
  <c r="BP533" i="2683"/>
  <c r="T533" i="2683"/>
  <c r="S533" i="2683"/>
  <c r="BO533" i="2683" s="1"/>
  <c r="CO532" i="2683"/>
  <c r="CM532" i="2683"/>
  <c r="BR532" i="2683"/>
  <c r="BP532" i="2683"/>
  <c r="T532" i="2683"/>
  <c r="S532" i="2683"/>
  <c r="CL532" i="2683" s="1"/>
  <c r="CO531" i="2683"/>
  <c r="CM531" i="2683"/>
  <c r="BR531" i="2683"/>
  <c r="BP531" i="2683"/>
  <c r="T531" i="2683"/>
  <c r="S531" i="2683"/>
  <c r="CN531" i="2683" s="1"/>
  <c r="CO530" i="2683"/>
  <c r="CM530" i="2683"/>
  <c r="BR530" i="2683"/>
  <c r="BP530" i="2683"/>
  <c r="T530" i="2683"/>
  <c r="S530" i="2683"/>
  <c r="BO530" i="2683" s="1"/>
  <c r="CO529" i="2683"/>
  <c r="CM529" i="2683"/>
  <c r="BR529" i="2683"/>
  <c r="BP529" i="2683"/>
  <c r="T529" i="2683"/>
  <c r="S529" i="2683"/>
  <c r="CL529" i="2683" s="1"/>
  <c r="CO528" i="2683"/>
  <c r="CM528" i="2683"/>
  <c r="BR528" i="2683"/>
  <c r="BP528" i="2683"/>
  <c r="T528" i="2683"/>
  <c r="S528" i="2683"/>
  <c r="CN528" i="2683" s="1"/>
  <c r="CO527" i="2683"/>
  <c r="CM527" i="2683"/>
  <c r="BR527" i="2683"/>
  <c r="BP527" i="2683"/>
  <c r="T527" i="2683"/>
  <c r="S527" i="2683"/>
  <c r="CN527" i="2683" s="1"/>
  <c r="CO526" i="2683"/>
  <c r="CM526" i="2683"/>
  <c r="BR526" i="2683"/>
  <c r="BP526" i="2683"/>
  <c r="T526" i="2683"/>
  <c r="S526" i="2683"/>
  <c r="CL526" i="2683" s="1"/>
  <c r="CO525" i="2683"/>
  <c r="CM525" i="2683"/>
  <c r="BR525" i="2683"/>
  <c r="BP525" i="2683"/>
  <c r="T525" i="2683"/>
  <c r="S525" i="2683"/>
  <c r="BQ525" i="2683" s="1"/>
  <c r="CO524" i="2683"/>
  <c r="CM524" i="2683"/>
  <c r="BR524" i="2683"/>
  <c r="BP524" i="2683"/>
  <c r="T524" i="2683"/>
  <c r="S524" i="2683"/>
  <c r="CN524" i="2683" s="1"/>
  <c r="CO523" i="2683"/>
  <c r="CM523" i="2683"/>
  <c r="BR523" i="2683"/>
  <c r="BP523" i="2683"/>
  <c r="T523" i="2683"/>
  <c r="S523" i="2683"/>
  <c r="CN523" i="2683" s="1"/>
  <c r="CO522" i="2683"/>
  <c r="CM522" i="2683"/>
  <c r="BR522" i="2683"/>
  <c r="BP522" i="2683"/>
  <c r="T522" i="2683"/>
  <c r="S522" i="2683"/>
  <c r="BQ522" i="2683" s="1"/>
  <c r="CO521" i="2683"/>
  <c r="CM521" i="2683"/>
  <c r="BR521" i="2683"/>
  <c r="BP521" i="2683"/>
  <c r="T521" i="2683"/>
  <c r="S521" i="2683"/>
  <c r="CL521" i="2683" s="1"/>
  <c r="CO520" i="2683"/>
  <c r="CM520" i="2683"/>
  <c r="BR520" i="2683"/>
  <c r="BP520" i="2683"/>
  <c r="T520" i="2683"/>
  <c r="S520" i="2683"/>
  <c r="BQ520" i="2683" s="1"/>
  <c r="CO519" i="2683"/>
  <c r="CM519" i="2683"/>
  <c r="BR519" i="2683"/>
  <c r="BP519" i="2683"/>
  <c r="T519" i="2683"/>
  <c r="S519" i="2683"/>
  <c r="CN519" i="2683" s="1"/>
  <c r="CO518" i="2683"/>
  <c r="CM518" i="2683"/>
  <c r="BR518" i="2683"/>
  <c r="BP518" i="2683"/>
  <c r="T518" i="2683"/>
  <c r="S518" i="2683"/>
  <c r="BO518" i="2683" s="1"/>
  <c r="CO517" i="2683"/>
  <c r="CM517" i="2683"/>
  <c r="BR517" i="2683"/>
  <c r="BP517" i="2683"/>
  <c r="T517" i="2683"/>
  <c r="S517" i="2683"/>
  <c r="CN517" i="2683" s="1"/>
  <c r="CO516" i="2683"/>
  <c r="CM516" i="2683"/>
  <c r="BR516" i="2683"/>
  <c r="BP516" i="2683"/>
  <c r="T516" i="2683"/>
  <c r="S516" i="2683"/>
  <c r="CN516" i="2683" s="1"/>
  <c r="CO515" i="2683"/>
  <c r="CM515" i="2683"/>
  <c r="BR515" i="2683"/>
  <c r="BP515" i="2683"/>
  <c r="T515" i="2683"/>
  <c r="S515" i="2683"/>
  <c r="CN515" i="2683" s="1"/>
  <c r="CO514" i="2683"/>
  <c r="CM514" i="2683"/>
  <c r="BR514" i="2683"/>
  <c r="BP514" i="2683"/>
  <c r="T514" i="2683"/>
  <c r="S514" i="2683"/>
  <c r="CN514" i="2683" s="1"/>
  <c r="CO513" i="2683"/>
  <c r="CM513" i="2683"/>
  <c r="BR513" i="2683"/>
  <c r="BP513" i="2683"/>
  <c r="T513" i="2683"/>
  <c r="S513" i="2683"/>
  <c r="CL513" i="2683" s="1"/>
  <c r="CO512" i="2683"/>
  <c r="CM512" i="2683"/>
  <c r="BR512" i="2683"/>
  <c r="BP512" i="2683"/>
  <c r="T512" i="2683"/>
  <c r="S512" i="2683"/>
  <c r="BQ512" i="2683" s="1"/>
  <c r="CO511" i="2683"/>
  <c r="CM511" i="2683"/>
  <c r="BR511" i="2683"/>
  <c r="BP511" i="2683"/>
  <c r="T511" i="2683"/>
  <c r="S511" i="2683"/>
  <c r="CN511" i="2683" s="1"/>
  <c r="CO510" i="2683"/>
  <c r="CM510" i="2683"/>
  <c r="BR510" i="2683"/>
  <c r="BP510" i="2683"/>
  <c r="T510" i="2683"/>
  <c r="S510" i="2683"/>
  <c r="CL510" i="2683" s="1"/>
  <c r="CO509" i="2683"/>
  <c r="CM509" i="2683"/>
  <c r="BR509" i="2683"/>
  <c r="BP509" i="2683"/>
  <c r="T509" i="2683"/>
  <c r="S509" i="2683"/>
  <c r="CN509" i="2683" s="1"/>
  <c r="CO508" i="2683"/>
  <c r="CM508" i="2683"/>
  <c r="BR508" i="2683"/>
  <c r="BP508" i="2683"/>
  <c r="T508" i="2683"/>
  <c r="S508" i="2683"/>
  <c r="BO508" i="2683" s="1"/>
  <c r="CO507" i="2683"/>
  <c r="CM507" i="2683"/>
  <c r="BR507" i="2683"/>
  <c r="BP507" i="2683"/>
  <c r="T507" i="2683"/>
  <c r="S507" i="2683"/>
  <c r="BQ507" i="2683" s="1"/>
  <c r="CO506" i="2683"/>
  <c r="CM506" i="2683"/>
  <c r="BR506" i="2683"/>
  <c r="BP506" i="2683"/>
  <c r="T506" i="2683"/>
  <c r="S506" i="2683"/>
  <c r="BQ506" i="2683" s="1"/>
  <c r="CO505" i="2683"/>
  <c r="CM505" i="2683"/>
  <c r="BR505" i="2683"/>
  <c r="BP505" i="2683"/>
  <c r="T505" i="2683"/>
  <c r="S505" i="2683"/>
  <c r="BO505" i="2683" s="1"/>
  <c r="CO504" i="2683"/>
  <c r="CM504" i="2683"/>
  <c r="BR504" i="2683"/>
  <c r="BP504" i="2683"/>
  <c r="T504" i="2683"/>
  <c r="S504" i="2683"/>
  <c r="BO504" i="2683" s="1"/>
  <c r="CO503" i="2683"/>
  <c r="CM503" i="2683"/>
  <c r="BR503" i="2683"/>
  <c r="BP503" i="2683"/>
  <c r="T503" i="2683"/>
  <c r="S503" i="2683"/>
  <c r="CN503" i="2683" s="1"/>
  <c r="CO502" i="2683"/>
  <c r="CM502" i="2683"/>
  <c r="BR502" i="2683"/>
  <c r="BP502" i="2683"/>
  <c r="T502" i="2683"/>
  <c r="S502" i="2683"/>
  <c r="BO502" i="2683" s="1"/>
  <c r="CO501" i="2683"/>
  <c r="CM501" i="2683"/>
  <c r="BR501" i="2683"/>
  <c r="BP501" i="2683"/>
  <c r="T501" i="2683"/>
  <c r="S501" i="2683"/>
  <c r="BQ501" i="2683" s="1"/>
  <c r="CO500" i="2683"/>
  <c r="CM500" i="2683"/>
  <c r="BR500" i="2683"/>
  <c r="BP500" i="2683"/>
  <c r="T500" i="2683"/>
  <c r="S500" i="2683"/>
  <c r="BO500" i="2683" s="1"/>
  <c r="CO499" i="2683"/>
  <c r="CM499" i="2683"/>
  <c r="BR499" i="2683"/>
  <c r="BP499" i="2683"/>
  <c r="T499" i="2683"/>
  <c r="S499" i="2683"/>
  <c r="BO499" i="2683" s="1"/>
  <c r="CO498" i="2683"/>
  <c r="CM498" i="2683"/>
  <c r="BR498" i="2683"/>
  <c r="BP498" i="2683"/>
  <c r="T498" i="2683"/>
  <c r="S498" i="2683"/>
  <c r="CL498" i="2683" s="1"/>
  <c r="CO497" i="2683"/>
  <c r="CM497" i="2683"/>
  <c r="BR497" i="2683"/>
  <c r="BP497" i="2683"/>
  <c r="T497" i="2683"/>
  <c r="S497" i="2683"/>
  <c r="CL497" i="2683" s="1"/>
  <c r="CO496" i="2683"/>
  <c r="CM496" i="2683"/>
  <c r="BR496" i="2683"/>
  <c r="BP496" i="2683"/>
  <c r="T496" i="2683"/>
  <c r="S496" i="2683"/>
  <c r="BO496" i="2683" s="1"/>
  <c r="CO495" i="2683"/>
  <c r="CM495" i="2683"/>
  <c r="BR495" i="2683"/>
  <c r="BP495" i="2683"/>
  <c r="T495" i="2683"/>
  <c r="S495" i="2683"/>
  <c r="BO495" i="2683" s="1"/>
  <c r="CO494" i="2683"/>
  <c r="CM494" i="2683"/>
  <c r="BR494" i="2683"/>
  <c r="BP494" i="2683"/>
  <c r="T494" i="2683"/>
  <c r="S494" i="2683"/>
  <c r="BQ494" i="2683" s="1"/>
  <c r="CO493" i="2683"/>
  <c r="CM493" i="2683"/>
  <c r="BR493" i="2683"/>
  <c r="BP493" i="2683"/>
  <c r="T493" i="2683"/>
  <c r="S493" i="2683"/>
  <c r="CL493" i="2683" s="1"/>
  <c r="CO492" i="2683"/>
  <c r="CM492" i="2683"/>
  <c r="BR492" i="2683"/>
  <c r="BP492" i="2683"/>
  <c r="T492" i="2683"/>
  <c r="S492" i="2683"/>
  <c r="CN492" i="2683" s="1"/>
  <c r="CO491" i="2683"/>
  <c r="CM491" i="2683"/>
  <c r="BR491" i="2683"/>
  <c r="BP491" i="2683"/>
  <c r="T491" i="2683"/>
  <c r="S491" i="2683"/>
  <c r="BO491" i="2683" s="1"/>
  <c r="CO490" i="2683"/>
  <c r="CM490" i="2683"/>
  <c r="BR490" i="2683"/>
  <c r="BP490" i="2683"/>
  <c r="T490" i="2683"/>
  <c r="S490" i="2683"/>
  <c r="BO490" i="2683" s="1"/>
  <c r="CO489" i="2683"/>
  <c r="CM489" i="2683"/>
  <c r="BR489" i="2683"/>
  <c r="BP489" i="2683"/>
  <c r="T489" i="2683"/>
  <c r="S489" i="2683"/>
  <c r="CL489" i="2683" s="1"/>
  <c r="CO488" i="2683"/>
  <c r="CM488" i="2683"/>
  <c r="BR488" i="2683"/>
  <c r="BP488" i="2683"/>
  <c r="T488" i="2683"/>
  <c r="S488" i="2683"/>
  <c r="CL488" i="2683" s="1"/>
  <c r="CO487" i="2683"/>
  <c r="CM487" i="2683"/>
  <c r="BR487" i="2683"/>
  <c r="BP487" i="2683"/>
  <c r="T487" i="2683"/>
  <c r="S487" i="2683"/>
  <c r="CN487" i="2683" s="1"/>
  <c r="CO486" i="2683"/>
  <c r="CM486" i="2683"/>
  <c r="BR486" i="2683"/>
  <c r="BP486" i="2683"/>
  <c r="T486" i="2683"/>
  <c r="S486" i="2683"/>
  <c r="BQ486" i="2683" s="1"/>
  <c r="CO485" i="2683"/>
  <c r="CM485" i="2683"/>
  <c r="BR485" i="2683"/>
  <c r="BP485" i="2683"/>
  <c r="T485" i="2683"/>
  <c r="S485" i="2683"/>
  <c r="BQ485" i="2683" s="1"/>
  <c r="CO484" i="2683"/>
  <c r="CM484" i="2683"/>
  <c r="BR484" i="2683"/>
  <c r="BP484" i="2683"/>
  <c r="T484" i="2683"/>
  <c r="S484" i="2683"/>
  <c r="CN484" i="2683" s="1"/>
  <c r="CO483" i="2683"/>
  <c r="CM483" i="2683"/>
  <c r="BR483" i="2683"/>
  <c r="BP483" i="2683"/>
  <c r="T483" i="2683"/>
  <c r="S483" i="2683"/>
  <c r="CL483" i="2683" s="1"/>
  <c r="CO482" i="2683"/>
  <c r="CM482" i="2683"/>
  <c r="BR482" i="2683"/>
  <c r="BP482" i="2683"/>
  <c r="T482" i="2683"/>
  <c r="S482" i="2683"/>
  <c r="CL482" i="2683" s="1"/>
  <c r="CO481" i="2683"/>
  <c r="CM481" i="2683"/>
  <c r="BR481" i="2683"/>
  <c r="BP481" i="2683"/>
  <c r="T481" i="2683"/>
  <c r="S481" i="2683"/>
  <c r="CL481" i="2683" s="1"/>
  <c r="CO480" i="2683"/>
  <c r="CM480" i="2683"/>
  <c r="BR480" i="2683"/>
  <c r="BP480" i="2683"/>
  <c r="T480" i="2683"/>
  <c r="S480" i="2683"/>
  <c r="BO480" i="2683" s="1"/>
  <c r="CO479" i="2683"/>
  <c r="CM479" i="2683"/>
  <c r="BR479" i="2683"/>
  <c r="BP479" i="2683"/>
  <c r="T479" i="2683"/>
  <c r="S479" i="2683"/>
  <c r="BO479" i="2683" s="1"/>
  <c r="CO478" i="2683"/>
  <c r="CM478" i="2683"/>
  <c r="BR478" i="2683"/>
  <c r="BP478" i="2683"/>
  <c r="T478" i="2683"/>
  <c r="S478" i="2683"/>
  <c r="BO478" i="2683" s="1"/>
  <c r="CO477" i="2683"/>
  <c r="CM477" i="2683"/>
  <c r="BR477" i="2683"/>
  <c r="BP477" i="2683"/>
  <c r="T477" i="2683"/>
  <c r="S477" i="2683"/>
  <c r="CN477" i="2683" s="1"/>
  <c r="CO476" i="2683"/>
  <c r="CM476" i="2683"/>
  <c r="BR476" i="2683"/>
  <c r="BP476" i="2683"/>
  <c r="T476" i="2683"/>
  <c r="S476" i="2683"/>
  <c r="BO476" i="2683" s="1"/>
  <c r="CO475" i="2683"/>
  <c r="CM475" i="2683"/>
  <c r="BR475" i="2683"/>
  <c r="BP475" i="2683"/>
  <c r="T475" i="2683"/>
  <c r="S475" i="2683"/>
  <c r="BO475" i="2683" s="1"/>
  <c r="CO474" i="2683"/>
  <c r="CM474" i="2683"/>
  <c r="BR474" i="2683"/>
  <c r="BP474" i="2683"/>
  <c r="T474" i="2683"/>
  <c r="S474" i="2683"/>
  <c r="CN474" i="2683" s="1"/>
  <c r="CO473" i="2683"/>
  <c r="CM473" i="2683"/>
  <c r="BR473" i="2683"/>
  <c r="BP473" i="2683"/>
  <c r="T473" i="2683"/>
  <c r="S473" i="2683"/>
  <c r="BQ473" i="2683" s="1"/>
  <c r="CO472" i="2683"/>
  <c r="CM472" i="2683"/>
  <c r="BR472" i="2683"/>
  <c r="BP472" i="2683"/>
  <c r="T472" i="2683"/>
  <c r="S472" i="2683"/>
  <c r="CL472" i="2683" s="1"/>
  <c r="CO471" i="2683"/>
  <c r="CM471" i="2683"/>
  <c r="BR471" i="2683"/>
  <c r="BP471" i="2683"/>
  <c r="T471" i="2683"/>
  <c r="S471" i="2683"/>
  <c r="CL471" i="2683" s="1"/>
  <c r="CO470" i="2683"/>
  <c r="CM470" i="2683"/>
  <c r="BR470" i="2683"/>
  <c r="BP470" i="2683"/>
  <c r="T470" i="2683"/>
  <c r="S470" i="2683"/>
  <c r="CL470" i="2683" s="1"/>
  <c r="CO469" i="2683"/>
  <c r="CM469" i="2683"/>
  <c r="BR469" i="2683"/>
  <c r="BP469" i="2683"/>
  <c r="T469" i="2683"/>
  <c r="S469" i="2683"/>
  <c r="BQ469" i="2683" s="1"/>
  <c r="CO468" i="2683"/>
  <c r="CM468" i="2683"/>
  <c r="BR468" i="2683"/>
  <c r="BP468" i="2683"/>
  <c r="T468" i="2683"/>
  <c r="S468" i="2683"/>
  <c r="BQ468" i="2683" s="1"/>
  <c r="CO467" i="2683"/>
  <c r="CM467" i="2683"/>
  <c r="BR467" i="2683"/>
  <c r="BP467" i="2683"/>
  <c r="T467" i="2683"/>
  <c r="S467" i="2683"/>
  <c r="CN467" i="2683" s="1"/>
  <c r="CO466" i="2683"/>
  <c r="CM466" i="2683"/>
  <c r="BR466" i="2683"/>
  <c r="BP466" i="2683"/>
  <c r="T466" i="2683"/>
  <c r="S466" i="2683"/>
  <c r="CN466" i="2683" s="1"/>
  <c r="CO465" i="2683"/>
  <c r="CM465" i="2683"/>
  <c r="BR465" i="2683"/>
  <c r="BP465" i="2683"/>
  <c r="T465" i="2683"/>
  <c r="S465" i="2683"/>
  <c r="CL465" i="2683" s="1"/>
  <c r="CO464" i="2683"/>
  <c r="CM464" i="2683"/>
  <c r="BR464" i="2683"/>
  <c r="BP464" i="2683"/>
  <c r="T464" i="2683"/>
  <c r="S464" i="2683"/>
  <c r="CN464" i="2683" s="1"/>
  <c r="CO463" i="2683"/>
  <c r="CM463" i="2683"/>
  <c r="BR463" i="2683"/>
  <c r="BP463" i="2683"/>
  <c r="T463" i="2683"/>
  <c r="S463" i="2683"/>
  <c r="BO463" i="2683" s="1"/>
  <c r="CO462" i="2683"/>
  <c r="CM462" i="2683"/>
  <c r="BR462" i="2683"/>
  <c r="BP462" i="2683"/>
  <c r="T462" i="2683"/>
  <c r="S462" i="2683"/>
  <c r="BQ462" i="2683" s="1"/>
  <c r="CO461" i="2683"/>
  <c r="CM461" i="2683"/>
  <c r="BR461" i="2683"/>
  <c r="BP461" i="2683"/>
  <c r="T461" i="2683"/>
  <c r="S461" i="2683"/>
  <c r="CN461" i="2683" s="1"/>
  <c r="CO460" i="2683"/>
  <c r="CM460" i="2683"/>
  <c r="BR460" i="2683"/>
  <c r="BP460" i="2683"/>
  <c r="T460" i="2683"/>
  <c r="S460" i="2683"/>
  <c r="CL460" i="2683" s="1"/>
  <c r="CO459" i="2683"/>
  <c r="CM459" i="2683"/>
  <c r="BR459" i="2683"/>
  <c r="BP459" i="2683"/>
  <c r="T459" i="2683"/>
  <c r="S459" i="2683"/>
  <c r="BQ459" i="2683" s="1"/>
  <c r="CO458" i="2683"/>
  <c r="CM458" i="2683"/>
  <c r="BR458" i="2683"/>
  <c r="BP458" i="2683"/>
  <c r="T458" i="2683"/>
  <c r="S458" i="2683"/>
  <c r="BO458" i="2683" s="1"/>
  <c r="CO457" i="2683"/>
  <c r="CM457" i="2683"/>
  <c r="BR457" i="2683"/>
  <c r="BP457" i="2683"/>
  <c r="T457" i="2683"/>
  <c r="S457" i="2683"/>
  <c r="BQ457" i="2683" s="1"/>
  <c r="CO456" i="2683"/>
  <c r="CM456" i="2683"/>
  <c r="BR456" i="2683"/>
  <c r="BP456" i="2683"/>
  <c r="T456" i="2683"/>
  <c r="S456" i="2683"/>
  <c r="BO456" i="2683" s="1"/>
  <c r="CO455" i="2683"/>
  <c r="CM455" i="2683"/>
  <c r="BR455" i="2683"/>
  <c r="BP455" i="2683"/>
  <c r="T455" i="2683"/>
  <c r="S455" i="2683"/>
  <c r="BQ455" i="2683" s="1"/>
  <c r="CO454" i="2683"/>
  <c r="CM454" i="2683"/>
  <c r="BR454" i="2683"/>
  <c r="BP454" i="2683"/>
  <c r="T454" i="2683"/>
  <c r="S454" i="2683"/>
  <c r="CL454" i="2683" s="1"/>
  <c r="CO453" i="2683"/>
  <c r="CM453" i="2683"/>
  <c r="BR453" i="2683"/>
  <c r="BP453" i="2683"/>
  <c r="T453" i="2683"/>
  <c r="S453" i="2683"/>
  <c r="BO453" i="2683" s="1"/>
  <c r="CO452" i="2683"/>
  <c r="CM452" i="2683"/>
  <c r="BR452" i="2683"/>
  <c r="BP452" i="2683"/>
  <c r="T452" i="2683"/>
  <c r="S452" i="2683"/>
  <c r="BQ452" i="2683" s="1"/>
  <c r="CO451" i="2683"/>
  <c r="CM451" i="2683"/>
  <c r="BR451" i="2683"/>
  <c r="BP451" i="2683"/>
  <c r="T451" i="2683"/>
  <c r="S451" i="2683"/>
  <c r="BQ451" i="2683" s="1"/>
  <c r="CO450" i="2683"/>
  <c r="CM450" i="2683"/>
  <c r="BR450" i="2683"/>
  <c r="BP450" i="2683"/>
  <c r="T450" i="2683"/>
  <c r="S450" i="2683"/>
  <c r="CN450" i="2683" s="1"/>
  <c r="CO449" i="2683"/>
  <c r="CM449" i="2683"/>
  <c r="BR449" i="2683"/>
  <c r="BP449" i="2683"/>
  <c r="T449" i="2683"/>
  <c r="S449" i="2683"/>
  <c r="CL449" i="2683" s="1"/>
  <c r="CO448" i="2683"/>
  <c r="CM448" i="2683"/>
  <c r="BR448" i="2683"/>
  <c r="BP448" i="2683"/>
  <c r="T448" i="2683"/>
  <c r="S448" i="2683"/>
  <c r="BQ448" i="2683" s="1"/>
  <c r="CO447" i="2683"/>
  <c r="CM447" i="2683"/>
  <c r="BR447" i="2683"/>
  <c r="BP447" i="2683"/>
  <c r="T447" i="2683"/>
  <c r="S447" i="2683"/>
  <c r="BO447" i="2683" s="1"/>
  <c r="CO446" i="2683"/>
  <c r="CM446" i="2683"/>
  <c r="BR446" i="2683"/>
  <c r="BP446" i="2683"/>
  <c r="T446" i="2683"/>
  <c r="S446" i="2683"/>
  <c r="CL446" i="2683" s="1"/>
  <c r="CO445" i="2683"/>
  <c r="CM445" i="2683"/>
  <c r="BR445" i="2683"/>
  <c r="BP445" i="2683"/>
  <c r="T445" i="2683"/>
  <c r="S445" i="2683"/>
  <c r="BO445" i="2683" s="1"/>
  <c r="CO444" i="2683"/>
  <c r="CM444" i="2683"/>
  <c r="BR444" i="2683"/>
  <c r="BP444" i="2683"/>
  <c r="T444" i="2683"/>
  <c r="S444" i="2683"/>
  <c r="CL444" i="2683" s="1"/>
  <c r="CO443" i="2683"/>
  <c r="CM443" i="2683"/>
  <c r="BR443" i="2683"/>
  <c r="BP443" i="2683"/>
  <c r="T443" i="2683"/>
  <c r="S443" i="2683"/>
  <c r="CL443" i="2683" s="1"/>
  <c r="CO442" i="2683"/>
  <c r="CM442" i="2683"/>
  <c r="BR442" i="2683"/>
  <c r="BP442" i="2683"/>
  <c r="T442" i="2683"/>
  <c r="S442" i="2683"/>
  <c r="BQ442" i="2683" s="1"/>
  <c r="CO441" i="2683"/>
  <c r="CM441" i="2683"/>
  <c r="BR441" i="2683"/>
  <c r="BP441" i="2683"/>
  <c r="T441" i="2683"/>
  <c r="S441" i="2683"/>
  <c r="BQ441" i="2683" s="1"/>
  <c r="CO440" i="2683"/>
  <c r="CM440" i="2683"/>
  <c r="BR440" i="2683"/>
  <c r="BP440" i="2683"/>
  <c r="T440" i="2683"/>
  <c r="S440" i="2683"/>
  <c r="BO440" i="2683" s="1"/>
  <c r="CO439" i="2683"/>
  <c r="CM439" i="2683"/>
  <c r="BR439" i="2683"/>
  <c r="BP439" i="2683"/>
  <c r="T439" i="2683"/>
  <c r="S439" i="2683"/>
  <c r="BO439" i="2683" s="1"/>
  <c r="CO438" i="2683"/>
  <c r="CM438" i="2683"/>
  <c r="BR438" i="2683"/>
  <c r="BP438" i="2683"/>
  <c r="T438" i="2683"/>
  <c r="S438" i="2683"/>
  <c r="CL438" i="2683" s="1"/>
  <c r="CO437" i="2683"/>
  <c r="CM437" i="2683"/>
  <c r="BR437" i="2683"/>
  <c r="BP437" i="2683"/>
  <c r="T437" i="2683"/>
  <c r="S437" i="2683"/>
  <c r="BO437" i="2683" s="1"/>
  <c r="CO436" i="2683"/>
  <c r="CM436" i="2683"/>
  <c r="BR436" i="2683"/>
  <c r="BP436" i="2683"/>
  <c r="T436" i="2683"/>
  <c r="S436" i="2683"/>
  <c r="CN436" i="2683" s="1"/>
  <c r="CO435" i="2683"/>
  <c r="CM435" i="2683"/>
  <c r="BR435" i="2683"/>
  <c r="BP435" i="2683"/>
  <c r="T435" i="2683"/>
  <c r="S435" i="2683"/>
  <c r="BQ435" i="2683" s="1"/>
  <c r="CO434" i="2683"/>
  <c r="CM434" i="2683"/>
  <c r="BR434" i="2683"/>
  <c r="BP434" i="2683"/>
  <c r="T434" i="2683"/>
  <c r="S434" i="2683"/>
  <c r="CN434" i="2683" s="1"/>
  <c r="CO433" i="2683"/>
  <c r="CM433" i="2683"/>
  <c r="BR433" i="2683"/>
  <c r="BP433" i="2683"/>
  <c r="T433" i="2683"/>
  <c r="S433" i="2683"/>
  <c r="BO433" i="2683" s="1"/>
  <c r="CO432" i="2683"/>
  <c r="CM432" i="2683"/>
  <c r="BR432" i="2683"/>
  <c r="BP432" i="2683"/>
  <c r="T432" i="2683"/>
  <c r="S432" i="2683"/>
  <c r="CN432" i="2683" s="1"/>
  <c r="CO431" i="2683"/>
  <c r="CM431" i="2683"/>
  <c r="BR431" i="2683"/>
  <c r="BP431" i="2683"/>
  <c r="T431" i="2683"/>
  <c r="S431" i="2683"/>
  <c r="BO431" i="2683" s="1"/>
  <c r="CO430" i="2683"/>
  <c r="CM430" i="2683"/>
  <c r="BR430" i="2683"/>
  <c r="BP430" i="2683"/>
  <c r="T430" i="2683"/>
  <c r="S430" i="2683"/>
  <c r="CL430" i="2683" s="1"/>
  <c r="CO429" i="2683"/>
  <c r="CM429" i="2683"/>
  <c r="BR429" i="2683"/>
  <c r="BP429" i="2683"/>
  <c r="T429" i="2683"/>
  <c r="S429" i="2683"/>
  <c r="CL429" i="2683" s="1"/>
  <c r="CO428" i="2683"/>
  <c r="CM428" i="2683"/>
  <c r="BR428" i="2683"/>
  <c r="BP428" i="2683"/>
  <c r="T428" i="2683"/>
  <c r="S428" i="2683"/>
  <c r="BQ428" i="2683" s="1"/>
  <c r="CO427" i="2683"/>
  <c r="CM427" i="2683"/>
  <c r="BR427" i="2683"/>
  <c r="BP427" i="2683"/>
  <c r="T427" i="2683"/>
  <c r="S427" i="2683"/>
  <c r="BO427" i="2683" s="1"/>
  <c r="CO426" i="2683"/>
  <c r="CM426" i="2683"/>
  <c r="BR426" i="2683"/>
  <c r="BP426" i="2683"/>
  <c r="T426" i="2683"/>
  <c r="S426" i="2683"/>
  <c r="CN426" i="2683" s="1"/>
  <c r="CO425" i="2683"/>
  <c r="CM425" i="2683"/>
  <c r="BR425" i="2683"/>
  <c r="BP425" i="2683"/>
  <c r="T425" i="2683"/>
  <c r="S425" i="2683"/>
  <c r="CL425" i="2683" s="1"/>
  <c r="CO424" i="2683"/>
  <c r="CM424" i="2683"/>
  <c r="BR424" i="2683"/>
  <c r="BP424" i="2683"/>
  <c r="T424" i="2683"/>
  <c r="S424" i="2683"/>
  <c r="BO424" i="2683" s="1"/>
  <c r="CO423" i="2683"/>
  <c r="CM423" i="2683"/>
  <c r="BR423" i="2683"/>
  <c r="BP423" i="2683"/>
  <c r="T423" i="2683"/>
  <c r="S423" i="2683"/>
  <c r="BQ423" i="2683" s="1"/>
  <c r="CO422" i="2683"/>
  <c r="CM422" i="2683"/>
  <c r="BR422" i="2683"/>
  <c r="BP422" i="2683"/>
  <c r="T422" i="2683"/>
  <c r="S422" i="2683"/>
  <c r="BQ422" i="2683" s="1"/>
  <c r="CO421" i="2683"/>
  <c r="CM421" i="2683"/>
  <c r="BR421" i="2683"/>
  <c r="BP421" i="2683"/>
  <c r="T421" i="2683"/>
  <c r="S421" i="2683"/>
  <c r="CN421" i="2683" s="1"/>
  <c r="CO420" i="2683"/>
  <c r="CM420" i="2683"/>
  <c r="BR420" i="2683"/>
  <c r="BP420" i="2683"/>
  <c r="T420" i="2683"/>
  <c r="S420" i="2683"/>
  <c r="BQ420" i="2683" s="1"/>
  <c r="CO419" i="2683"/>
  <c r="CM419" i="2683"/>
  <c r="BR419" i="2683"/>
  <c r="BP419" i="2683"/>
  <c r="T419" i="2683"/>
  <c r="S419" i="2683"/>
  <c r="CL419" i="2683" s="1"/>
  <c r="CO418" i="2683"/>
  <c r="CM418" i="2683"/>
  <c r="BR418" i="2683"/>
  <c r="BP418" i="2683"/>
  <c r="T418" i="2683"/>
  <c r="S418" i="2683"/>
  <c r="CN418" i="2683" s="1"/>
  <c r="CO417" i="2683"/>
  <c r="CM417" i="2683"/>
  <c r="BR417" i="2683"/>
  <c r="BP417" i="2683"/>
  <c r="T417" i="2683"/>
  <c r="S417" i="2683"/>
  <c r="CL417" i="2683" s="1"/>
  <c r="CO416" i="2683"/>
  <c r="CM416" i="2683"/>
  <c r="BR416" i="2683"/>
  <c r="BP416" i="2683"/>
  <c r="T416" i="2683"/>
  <c r="S416" i="2683"/>
  <c r="BO416" i="2683" s="1"/>
  <c r="CO415" i="2683"/>
  <c r="CM415" i="2683"/>
  <c r="BR415" i="2683"/>
  <c r="BP415" i="2683"/>
  <c r="T415" i="2683"/>
  <c r="S415" i="2683"/>
  <c r="BO415" i="2683" s="1"/>
  <c r="CO414" i="2683"/>
  <c r="CM414" i="2683"/>
  <c r="BR414" i="2683"/>
  <c r="BP414" i="2683"/>
  <c r="T414" i="2683"/>
  <c r="S414" i="2683"/>
  <c r="CL414" i="2683" s="1"/>
  <c r="CO413" i="2683"/>
  <c r="CM413" i="2683"/>
  <c r="BR413" i="2683"/>
  <c r="BP413" i="2683"/>
  <c r="T413" i="2683"/>
  <c r="S413" i="2683"/>
  <c r="CN413" i="2683" s="1"/>
  <c r="CO412" i="2683"/>
  <c r="CM412" i="2683"/>
  <c r="BR412" i="2683"/>
  <c r="BP412" i="2683"/>
  <c r="T412" i="2683"/>
  <c r="S412" i="2683"/>
  <c r="CL412" i="2683" s="1"/>
  <c r="CO411" i="2683"/>
  <c r="CM411" i="2683"/>
  <c r="BR411" i="2683"/>
  <c r="BP411" i="2683"/>
  <c r="T411" i="2683"/>
  <c r="S411" i="2683"/>
  <c r="BQ411" i="2683" s="1"/>
  <c r="CO410" i="2683"/>
  <c r="CM410" i="2683"/>
  <c r="BR410" i="2683"/>
  <c r="BP410" i="2683"/>
  <c r="T410" i="2683"/>
  <c r="S410" i="2683"/>
  <c r="CN410" i="2683" s="1"/>
  <c r="CO409" i="2683"/>
  <c r="CM409" i="2683"/>
  <c r="BR409" i="2683"/>
  <c r="BP409" i="2683"/>
  <c r="T409" i="2683"/>
  <c r="S409" i="2683"/>
  <c r="CN409" i="2683" s="1"/>
  <c r="CO408" i="2683"/>
  <c r="CM408" i="2683"/>
  <c r="BR408" i="2683"/>
  <c r="BP408" i="2683"/>
  <c r="T408" i="2683"/>
  <c r="S408" i="2683"/>
  <c r="BO408" i="2683" s="1"/>
  <c r="CO407" i="2683"/>
  <c r="CM407" i="2683"/>
  <c r="BR407" i="2683"/>
  <c r="BP407" i="2683"/>
  <c r="T407" i="2683"/>
  <c r="S407" i="2683"/>
  <c r="BO407" i="2683" s="1"/>
  <c r="CO406" i="2683"/>
  <c r="CM406" i="2683"/>
  <c r="BR406" i="2683"/>
  <c r="BP406" i="2683"/>
  <c r="T406" i="2683"/>
  <c r="S406" i="2683"/>
  <c r="BQ406" i="2683" s="1"/>
  <c r="CO405" i="2683"/>
  <c r="CM405" i="2683"/>
  <c r="BR405" i="2683"/>
  <c r="BP405" i="2683"/>
  <c r="T405" i="2683"/>
  <c r="S405" i="2683"/>
  <c r="BQ405" i="2683" s="1"/>
  <c r="CO404" i="2683"/>
  <c r="CM404" i="2683"/>
  <c r="BR404" i="2683"/>
  <c r="BP404" i="2683"/>
  <c r="T404" i="2683"/>
  <c r="S404" i="2683"/>
  <c r="CL404" i="2683" s="1"/>
  <c r="CO403" i="2683"/>
  <c r="CM403" i="2683"/>
  <c r="BR403" i="2683"/>
  <c r="BP403" i="2683"/>
  <c r="T403" i="2683"/>
  <c r="S403" i="2683"/>
  <c r="BQ403" i="2683" s="1"/>
  <c r="CO402" i="2683"/>
  <c r="CM402" i="2683"/>
  <c r="BR402" i="2683"/>
  <c r="BP402" i="2683"/>
  <c r="T402" i="2683"/>
  <c r="S402" i="2683"/>
  <c r="CL402" i="2683" s="1"/>
  <c r="CO401" i="2683"/>
  <c r="CM401" i="2683"/>
  <c r="BR401" i="2683"/>
  <c r="BP401" i="2683"/>
  <c r="T401" i="2683"/>
  <c r="S401" i="2683"/>
  <c r="CN401" i="2683" s="1"/>
  <c r="CO400" i="2683"/>
  <c r="CM400" i="2683"/>
  <c r="BR400" i="2683"/>
  <c r="BP400" i="2683"/>
  <c r="T400" i="2683"/>
  <c r="S400" i="2683"/>
  <c r="BO400" i="2683" s="1"/>
  <c r="CO399" i="2683"/>
  <c r="CM399" i="2683"/>
  <c r="BR399" i="2683"/>
  <c r="BP399" i="2683"/>
  <c r="T399" i="2683"/>
  <c r="S399" i="2683"/>
  <c r="CN399" i="2683" s="1"/>
  <c r="CO398" i="2683"/>
  <c r="CM398" i="2683"/>
  <c r="BR398" i="2683"/>
  <c r="BP398" i="2683"/>
  <c r="T398" i="2683"/>
  <c r="S398" i="2683"/>
  <c r="CL398" i="2683" s="1"/>
  <c r="CO397" i="2683"/>
  <c r="CM397" i="2683"/>
  <c r="BR397" i="2683"/>
  <c r="BP397" i="2683"/>
  <c r="T397" i="2683"/>
  <c r="S397" i="2683"/>
  <c r="BO397" i="2683" s="1"/>
  <c r="CO396" i="2683"/>
  <c r="CM396" i="2683"/>
  <c r="BR396" i="2683"/>
  <c r="BP396" i="2683"/>
  <c r="T396" i="2683"/>
  <c r="S396" i="2683"/>
  <c r="BQ396" i="2683" s="1"/>
  <c r="CO395" i="2683"/>
  <c r="CM395" i="2683"/>
  <c r="BR395" i="2683"/>
  <c r="BP395" i="2683"/>
  <c r="T395" i="2683"/>
  <c r="S395" i="2683"/>
  <c r="BQ395" i="2683" s="1"/>
  <c r="CO394" i="2683"/>
  <c r="CM394" i="2683"/>
  <c r="BR394" i="2683"/>
  <c r="BP394" i="2683"/>
  <c r="T394" i="2683"/>
  <c r="S394" i="2683"/>
  <c r="BQ394" i="2683" s="1"/>
  <c r="CO393" i="2683"/>
  <c r="CM393" i="2683"/>
  <c r="BR393" i="2683"/>
  <c r="BP393" i="2683"/>
  <c r="T393" i="2683"/>
  <c r="S393" i="2683"/>
  <c r="CN393" i="2683" s="1"/>
  <c r="CO392" i="2683"/>
  <c r="CM392" i="2683"/>
  <c r="BR392" i="2683"/>
  <c r="BP392" i="2683"/>
  <c r="T392" i="2683"/>
  <c r="S392" i="2683"/>
  <c r="BO392" i="2683" s="1"/>
  <c r="CO391" i="2683"/>
  <c r="CM391" i="2683"/>
  <c r="BR391" i="2683"/>
  <c r="BP391" i="2683"/>
  <c r="T391" i="2683"/>
  <c r="S391" i="2683"/>
  <c r="BQ391" i="2683" s="1"/>
  <c r="CO390" i="2683"/>
  <c r="CM390" i="2683"/>
  <c r="BR390" i="2683"/>
  <c r="BP390" i="2683"/>
  <c r="T390" i="2683"/>
  <c r="S390" i="2683"/>
  <c r="CL390" i="2683" s="1"/>
  <c r="CO389" i="2683"/>
  <c r="CM389" i="2683"/>
  <c r="BR389" i="2683"/>
  <c r="BP389" i="2683"/>
  <c r="T389" i="2683"/>
  <c r="S389" i="2683"/>
  <c r="CN389" i="2683" s="1"/>
  <c r="CO388" i="2683"/>
  <c r="CM388" i="2683"/>
  <c r="BR388" i="2683"/>
  <c r="BP388" i="2683"/>
  <c r="T388" i="2683"/>
  <c r="S388" i="2683"/>
  <c r="CN388" i="2683" s="1"/>
  <c r="CO387" i="2683"/>
  <c r="CM387" i="2683"/>
  <c r="BR387" i="2683"/>
  <c r="BP387" i="2683"/>
  <c r="T387" i="2683"/>
  <c r="S387" i="2683"/>
  <c r="BO387" i="2683" s="1"/>
  <c r="CO386" i="2683"/>
  <c r="CM386" i="2683"/>
  <c r="BR386" i="2683"/>
  <c r="BP386" i="2683"/>
  <c r="T386" i="2683"/>
  <c r="S386" i="2683"/>
  <c r="BQ386" i="2683" s="1"/>
  <c r="CO385" i="2683"/>
  <c r="CM385" i="2683"/>
  <c r="BR385" i="2683"/>
  <c r="BP385" i="2683"/>
  <c r="T385" i="2683"/>
  <c r="S385" i="2683"/>
  <c r="CN385" i="2683" s="1"/>
  <c r="CO384" i="2683"/>
  <c r="CM384" i="2683"/>
  <c r="BR384" i="2683"/>
  <c r="BP384" i="2683"/>
  <c r="T384" i="2683"/>
  <c r="S384" i="2683"/>
  <c r="BQ384" i="2683" s="1"/>
  <c r="CO383" i="2683"/>
  <c r="CM383" i="2683"/>
  <c r="BR383" i="2683"/>
  <c r="BP383" i="2683"/>
  <c r="T383" i="2683"/>
  <c r="S383" i="2683"/>
  <c r="CN383" i="2683" s="1"/>
  <c r="CO382" i="2683"/>
  <c r="CM382" i="2683"/>
  <c r="BR382" i="2683"/>
  <c r="BP382" i="2683"/>
  <c r="T382" i="2683"/>
  <c r="S382" i="2683"/>
  <c r="BO382" i="2683" s="1"/>
  <c r="CO381" i="2683"/>
  <c r="CM381" i="2683"/>
  <c r="BR381" i="2683"/>
  <c r="BP381" i="2683"/>
  <c r="T381" i="2683"/>
  <c r="S381" i="2683"/>
  <c r="CL381" i="2683" s="1"/>
  <c r="CO380" i="2683"/>
  <c r="CM380" i="2683"/>
  <c r="BR380" i="2683"/>
  <c r="BP380" i="2683"/>
  <c r="T380" i="2683"/>
  <c r="S380" i="2683"/>
  <c r="CL380" i="2683" s="1"/>
  <c r="CO379" i="2683"/>
  <c r="CM379" i="2683"/>
  <c r="BR379" i="2683"/>
  <c r="BP379" i="2683"/>
  <c r="T379" i="2683"/>
  <c r="S379" i="2683"/>
  <c r="BO379" i="2683" s="1"/>
  <c r="CO378" i="2683"/>
  <c r="CM378" i="2683"/>
  <c r="BR378" i="2683"/>
  <c r="BP378" i="2683"/>
  <c r="T378" i="2683"/>
  <c r="S378" i="2683"/>
  <c r="CN378" i="2683" s="1"/>
  <c r="CO377" i="2683"/>
  <c r="CM377" i="2683"/>
  <c r="BR377" i="2683"/>
  <c r="BP377" i="2683"/>
  <c r="T377" i="2683"/>
  <c r="S377" i="2683"/>
  <c r="CN377" i="2683" s="1"/>
  <c r="CO376" i="2683"/>
  <c r="CM376" i="2683"/>
  <c r="BR376" i="2683"/>
  <c r="BP376" i="2683"/>
  <c r="T376" i="2683"/>
  <c r="S376" i="2683"/>
  <c r="BO376" i="2683" s="1"/>
  <c r="CO375" i="2683"/>
  <c r="CM375" i="2683"/>
  <c r="BR375" i="2683"/>
  <c r="BP375" i="2683"/>
  <c r="T375" i="2683"/>
  <c r="S375" i="2683"/>
  <c r="CL375" i="2683" s="1"/>
  <c r="CO374" i="2683"/>
  <c r="CM374" i="2683"/>
  <c r="BR374" i="2683"/>
  <c r="BP374" i="2683"/>
  <c r="T374" i="2683"/>
  <c r="S374" i="2683"/>
  <c r="CL374" i="2683" s="1"/>
  <c r="CO373" i="2683"/>
  <c r="CM373" i="2683"/>
  <c r="BR373" i="2683"/>
  <c r="BP373" i="2683"/>
  <c r="T373" i="2683"/>
  <c r="S373" i="2683"/>
  <c r="CN373" i="2683" s="1"/>
  <c r="CO372" i="2683"/>
  <c r="CM372" i="2683"/>
  <c r="BR372" i="2683"/>
  <c r="BP372" i="2683"/>
  <c r="T372" i="2683"/>
  <c r="S372" i="2683"/>
  <c r="CL372" i="2683" s="1"/>
  <c r="CO371" i="2683"/>
  <c r="CM371" i="2683"/>
  <c r="BR371" i="2683"/>
  <c r="BP371" i="2683"/>
  <c r="T371" i="2683"/>
  <c r="S371" i="2683"/>
  <c r="CN371" i="2683" s="1"/>
  <c r="CO370" i="2683"/>
  <c r="CM370" i="2683"/>
  <c r="BR370" i="2683"/>
  <c r="BP370" i="2683"/>
  <c r="T370" i="2683"/>
  <c r="S370" i="2683"/>
  <c r="BQ370" i="2683" s="1"/>
  <c r="CO369" i="2683"/>
  <c r="CM369" i="2683"/>
  <c r="BR369" i="2683"/>
  <c r="BP369" i="2683"/>
  <c r="T369" i="2683"/>
  <c r="S369" i="2683"/>
  <c r="CN369" i="2683" s="1"/>
  <c r="CO368" i="2683"/>
  <c r="CM368" i="2683"/>
  <c r="BR368" i="2683"/>
  <c r="BP368" i="2683"/>
  <c r="T368" i="2683"/>
  <c r="S368" i="2683"/>
  <c r="CN368" i="2683" s="1"/>
  <c r="CO367" i="2683"/>
  <c r="CM367" i="2683"/>
  <c r="BR367" i="2683"/>
  <c r="BP367" i="2683"/>
  <c r="T367" i="2683"/>
  <c r="S367" i="2683"/>
  <c r="BQ367" i="2683" s="1"/>
  <c r="CO366" i="2683"/>
  <c r="CM366" i="2683"/>
  <c r="BR366" i="2683"/>
  <c r="BP366" i="2683"/>
  <c r="T366" i="2683"/>
  <c r="S366" i="2683"/>
  <c r="CL366" i="2683" s="1"/>
  <c r="CO365" i="2683"/>
  <c r="CM365" i="2683"/>
  <c r="BR365" i="2683"/>
  <c r="BP365" i="2683"/>
  <c r="T365" i="2683"/>
  <c r="S365" i="2683"/>
  <c r="BO365" i="2683" s="1"/>
  <c r="CO364" i="2683"/>
  <c r="CM364" i="2683"/>
  <c r="BR364" i="2683"/>
  <c r="BP364" i="2683"/>
  <c r="T364" i="2683"/>
  <c r="S364" i="2683"/>
  <c r="CN364" i="2683" s="1"/>
  <c r="CO363" i="2683"/>
  <c r="CM363" i="2683"/>
  <c r="BR363" i="2683"/>
  <c r="BP363" i="2683"/>
  <c r="T363" i="2683"/>
  <c r="S363" i="2683"/>
  <c r="CL363" i="2683" s="1"/>
  <c r="CO362" i="2683"/>
  <c r="CM362" i="2683"/>
  <c r="BR362" i="2683"/>
  <c r="BP362" i="2683"/>
  <c r="T362" i="2683"/>
  <c r="S362" i="2683"/>
  <c r="BQ362" i="2683" s="1"/>
  <c r="CO361" i="2683"/>
  <c r="CM361" i="2683"/>
  <c r="BR361" i="2683"/>
  <c r="BP361" i="2683"/>
  <c r="T361" i="2683"/>
  <c r="S361" i="2683"/>
  <c r="CN361" i="2683" s="1"/>
  <c r="CO360" i="2683"/>
  <c r="CM360" i="2683"/>
  <c r="BR360" i="2683"/>
  <c r="BP360" i="2683"/>
  <c r="T360" i="2683"/>
  <c r="S360" i="2683"/>
  <c r="CN360" i="2683" s="1"/>
  <c r="CO359" i="2683"/>
  <c r="CM359" i="2683"/>
  <c r="BR359" i="2683"/>
  <c r="BP359" i="2683"/>
  <c r="T359" i="2683"/>
  <c r="S359" i="2683"/>
  <c r="BO359" i="2683" s="1"/>
  <c r="CO358" i="2683"/>
  <c r="CM358" i="2683"/>
  <c r="BR358" i="2683"/>
  <c r="BP358" i="2683"/>
  <c r="T358" i="2683"/>
  <c r="S358" i="2683"/>
  <c r="CN358" i="2683" s="1"/>
  <c r="CO357" i="2683"/>
  <c r="CM357" i="2683"/>
  <c r="BR357" i="2683"/>
  <c r="BP357" i="2683"/>
  <c r="T357" i="2683"/>
  <c r="S357" i="2683"/>
  <c r="BO357" i="2683" s="1"/>
  <c r="CO356" i="2683"/>
  <c r="CM356" i="2683"/>
  <c r="BR356" i="2683"/>
  <c r="BP356" i="2683"/>
  <c r="T356" i="2683"/>
  <c r="S356" i="2683"/>
  <c r="CN356" i="2683" s="1"/>
  <c r="CO355" i="2683"/>
  <c r="CM355" i="2683"/>
  <c r="BR355" i="2683"/>
  <c r="BP355" i="2683"/>
  <c r="T355" i="2683"/>
  <c r="S355" i="2683"/>
  <c r="BQ355" i="2683" s="1"/>
  <c r="CO354" i="2683"/>
  <c r="CM354" i="2683"/>
  <c r="BR354" i="2683"/>
  <c r="BP354" i="2683"/>
  <c r="T354" i="2683"/>
  <c r="S354" i="2683"/>
  <c r="CL354" i="2683" s="1"/>
  <c r="CO353" i="2683"/>
  <c r="CM353" i="2683"/>
  <c r="BR353" i="2683"/>
  <c r="BP353" i="2683"/>
  <c r="T353" i="2683"/>
  <c r="S353" i="2683"/>
  <c r="CN353" i="2683" s="1"/>
  <c r="CO352" i="2683"/>
  <c r="CM352" i="2683"/>
  <c r="BR352" i="2683"/>
  <c r="BP352" i="2683"/>
  <c r="T352" i="2683"/>
  <c r="S352" i="2683"/>
  <c r="BO352" i="2683" s="1"/>
  <c r="CO351" i="2683"/>
  <c r="CM351" i="2683"/>
  <c r="BR351" i="2683"/>
  <c r="BP351" i="2683"/>
  <c r="T351" i="2683"/>
  <c r="S351" i="2683"/>
  <c r="CN351" i="2683" s="1"/>
  <c r="CO350" i="2683"/>
  <c r="CM350" i="2683"/>
  <c r="BR350" i="2683"/>
  <c r="BP350" i="2683"/>
  <c r="T350" i="2683"/>
  <c r="S350" i="2683"/>
  <c r="CL350" i="2683" s="1"/>
  <c r="CO349" i="2683"/>
  <c r="CM349" i="2683"/>
  <c r="BR349" i="2683"/>
  <c r="BP349" i="2683"/>
  <c r="T349" i="2683"/>
  <c r="S349" i="2683"/>
  <c r="BQ349" i="2683" s="1"/>
  <c r="CO348" i="2683"/>
  <c r="CM348" i="2683"/>
  <c r="BR348" i="2683"/>
  <c r="BP348" i="2683"/>
  <c r="T348" i="2683"/>
  <c r="S348" i="2683"/>
  <c r="CN348" i="2683" s="1"/>
  <c r="CO347" i="2683"/>
  <c r="CM347" i="2683"/>
  <c r="BR347" i="2683"/>
  <c r="BP347" i="2683"/>
  <c r="T347" i="2683"/>
  <c r="S347" i="2683"/>
  <c r="BQ347" i="2683" s="1"/>
  <c r="CO346" i="2683"/>
  <c r="CM346" i="2683"/>
  <c r="BR346" i="2683"/>
  <c r="BP346" i="2683"/>
  <c r="T346" i="2683"/>
  <c r="S346" i="2683"/>
  <c r="CL346" i="2683" s="1"/>
  <c r="CO345" i="2683"/>
  <c r="CM345" i="2683"/>
  <c r="BR345" i="2683"/>
  <c r="BP345" i="2683"/>
  <c r="T345" i="2683"/>
  <c r="S345" i="2683"/>
  <c r="CN345" i="2683" s="1"/>
  <c r="CO344" i="2683"/>
  <c r="CM344" i="2683"/>
  <c r="BR344" i="2683"/>
  <c r="BP344" i="2683"/>
  <c r="T344" i="2683"/>
  <c r="S344" i="2683"/>
  <c r="BO344" i="2683" s="1"/>
  <c r="CO343" i="2683"/>
  <c r="CM343" i="2683"/>
  <c r="BR343" i="2683"/>
  <c r="BP343" i="2683"/>
  <c r="T343" i="2683"/>
  <c r="S343" i="2683"/>
  <c r="CL343" i="2683" s="1"/>
  <c r="CO342" i="2683"/>
  <c r="CM342" i="2683"/>
  <c r="BR342" i="2683"/>
  <c r="BP342" i="2683"/>
  <c r="T342" i="2683"/>
  <c r="S342" i="2683"/>
  <c r="CL342" i="2683" s="1"/>
  <c r="CO341" i="2683"/>
  <c r="CM341" i="2683"/>
  <c r="BR341" i="2683"/>
  <c r="BP341" i="2683"/>
  <c r="T341" i="2683"/>
  <c r="S341" i="2683"/>
  <c r="CL341" i="2683" s="1"/>
  <c r="CO340" i="2683"/>
  <c r="CM340" i="2683"/>
  <c r="BR340" i="2683"/>
  <c r="BP340" i="2683"/>
  <c r="T340" i="2683"/>
  <c r="S340" i="2683"/>
  <c r="BQ340" i="2683" s="1"/>
  <c r="CO339" i="2683"/>
  <c r="CM339" i="2683"/>
  <c r="BR339" i="2683"/>
  <c r="BP339" i="2683"/>
  <c r="T339" i="2683"/>
  <c r="S339" i="2683"/>
  <c r="BQ339" i="2683" s="1"/>
  <c r="CO338" i="2683"/>
  <c r="CM338" i="2683"/>
  <c r="BR338" i="2683"/>
  <c r="BP338" i="2683"/>
  <c r="T338" i="2683"/>
  <c r="S338" i="2683"/>
  <c r="CN338" i="2683" s="1"/>
  <c r="CO337" i="2683"/>
  <c r="CM337" i="2683"/>
  <c r="BR337" i="2683"/>
  <c r="BP337" i="2683"/>
  <c r="T337" i="2683"/>
  <c r="S337" i="2683"/>
  <c r="CL337" i="2683" s="1"/>
  <c r="CO336" i="2683"/>
  <c r="CM336" i="2683"/>
  <c r="BR336" i="2683"/>
  <c r="BP336" i="2683"/>
  <c r="T336" i="2683"/>
  <c r="S336" i="2683"/>
  <c r="BO336" i="2683" s="1"/>
  <c r="CO335" i="2683"/>
  <c r="CM335" i="2683"/>
  <c r="BR335" i="2683"/>
  <c r="BP335" i="2683"/>
  <c r="T335" i="2683"/>
  <c r="S335" i="2683"/>
  <c r="CL335" i="2683" s="1"/>
  <c r="CO334" i="2683"/>
  <c r="CM334" i="2683"/>
  <c r="BR334" i="2683"/>
  <c r="BP334" i="2683"/>
  <c r="T334" i="2683"/>
  <c r="S334" i="2683"/>
  <c r="CL334" i="2683" s="1"/>
  <c r="CO333" i="2683"/>
  <c r="CM333" i="2683"/>
  <c r="BR333" i="2683"/>
  <c r="BP333" i="2683"/>
  <c r="T333" i="2683"/>
  <c r="S333" i="2683"/>
  <c r="CL333" i="2683" s="1"/>
  <c r="CO332" i="2683"/>
  <c r="CM332" i="2683"/>
  <c r="BR332" i="2683"/>
  <c r="BP332" i="2683"/>
  <c r="T332" i="2683"/>
  <c r="S332" i="2683"/>
  <c r="BO332" i="2683" s="1"/>
  <c r="CO331" i="2683"/>
  <c r="CM331" i="2683"/>
  <c r="BR331" i="2683"/>
  <c r="BP331" i="2683"/>
  <c r="T331" i="2683"/>
  <c r="S331" i="2683"/>
  <c r="BQ331" i="2683" s="1"/>
  <c r="CO330" i="2683"/>
  <c r="CM330" i="2683"/>
  <c r="BR330" i="2683"/>
  <c r="BP330" i="2683"/>
  <c r="T330" i="2683"/>
  <c r="S330" i="2683"/>
  <c r="CN330" i="2683" s="1"/>
  <c r="CO329" i="2683"/>
  <c r="CM329" i="2683"/>
  <c r="BR329" i="2683"/>
  <c r="BP329" i="2683"/>
  <c r="T329" i="2683"/>
  <c r="S329" i="2683"/>
  <c r="CL329" i="2683" s="1"/>
  <c r="CO328" i="2683"/>
  <c r="CM328" i="2683"/>
  <c r="BR328" i="2683"/>
  <c r="BP328" i="2683"/>
  <c r="T328" i="2683"/>
  <c r="S328" i="2683"/>
  <c r="BQ328" i="2683" s="1"/>
  <c r="CO327" i="2683"/>
  <c r="CM327" i="2683"/>
  <c r="BR327" i="2683"/>
  <c r="BP327" i="2683"/>
  <c r="T327" i="2683"/>
  <c r="S327" i="2683"/>
  <c r="BQ327" i="2683" s="1"/>
  <c r="CO326" i="2683"/>
  <c r="CM326" i="2683"/>
  <c r="BR326" i="2683"/>
  <c r="BP326" i="2683"/>
  <c r="T326" i="2683"/>
  <c r="S326" i="2683"/>
  <c r="CN326" i="2683" s="1"/>
  <c r="CO325" i="2683"/>
  <c r="CM325" i="2683"/>
  <c r="BR325" i="2683"/>
  <c r="BP325" i="2683"/>
  <c r="T325" i="2683"/>
  <c r="S325" i="2683"/>
  <c r="BO325" i="2683" s="1"/>
  <c r="CO324" i="2683"/>
  <c r="CM324" i="2683"/>
  <c r="BR324" i="2683"/>
  <c r="BP324" i="2683"/>
  <c r="T324" i="2683"/>
  <c r="S324" i="2683"/>
  <c r="BO324" i="2683" s="1"/>
  <c r="CO323" i="2683"/>
  <c r="CM323" i="2683"/>
  <c r="BR323" i="2683"/>
  <c r="BP323" i="2683"/>
  <c r="T323" i="2683"/>
  <c r="S323" i="2683"/>
  <c r="BO323" i="2683" s="1"/>
  <c r="CO322" i="2683"/>
  <c r="CM322" i="2683"/>
  <c r="BR322" i="2683"/>
  <c r="BP322" i="2683"/>
  <c r="T322" i="2683"/>
  <c r="S322" i="2683"/>
  <c r="BO322" i="2683" s="1"/>
  <c r="CO321" i="2683"/>
  <c r="CM321" i="2683"/>
  <c r="BR321" i="2683"/>
  <c r="BP321" i="2683"/>
  <c r="T321" i="2683"/>
  <c r="S321" i="2683"/>
  <c r="CL321" i="2683" s="1"/>
  <c r="CO320" i="2683"/>
  <c r="CM320" i="2683"/>
  <c r="BR320" i="2683"/>
  <c r="BP320" i="2683"/>
  <c r="T320" i="2683"/>
  <c r="S320" i="2683"/>
  <c r="BO320" i="2683" s="1"/>
  <c r="CO319" i="2683"/>
  <c r="CM319" i="2683"/>
  <c r="BR319" i="2683"/>
  <c r="BP319" i="2683"/>
  <c r="T319" i="2683"/>
  <c r="S319" i="2683"/>
  <c r="BQ319" i="2683" s="1"/>
  <c r="CO318" i="2683"/>
  <c r="CM318" i="2683"/>
  <c r="BR318" i="2683"/>
  <c r="BP318" i="2683"/>
  <c r="T318" i="2683"/>
  <c r="S318" i="2683"/>
  <c r="CL318" i="2683" s="1"/>
  <c r="CO317" i="2683"/>
  <c r="CM317" i="2683"/>
  <c r="BR317" i="2683"/>
  <c r="BP317" i="2683"/>
  <c r="T317" i="2683"/>
  <c r="S317" i="2683"/>
  <c r="CL317" i="2683" s="1"/>
  <c r="CO316" i="2683"/>
  <c r="CM316" i="2683"/>
  <c r="BR316" i="2683"/>
  <c r="BP316" i="2683"/>
  <c r="T316" i="2683"/>
  <c r="S316" i="2683"/>
  <c r="CN316" i="2683" s="1"/>
  <c r="CO315" i="2683"/>
  <c r="CM315" i="2683"/>
  <c r="BR315" i="2683"/>
  <c r="BP315" i="2683"/>
  <c r="T315" i="2683"/>
  <c r="S315" i="2683"/>
  <c r="CL315" i="2683" s="1"/>
  <c r="CO314" i="2683"/>
  <c r="CM314" i="2683"/>
  <c r="BR314" i="2683"/>
  <c r="BP314" i="2683"/>
  <c r="T314" i="2683"/>
  <c r="S314" i="2683"/>
  <c r="BO314" i="2683" s="1"/>
  <c r="CO313" i="2683"/>
  <c r="CM313" i="2683"/>
  <c r="BR313" i="2683"/>
  <c r="BP313" i="2683"/>
  <c r="T313" i="2683"/>
  <c r="S313" i="2683"/>
  <c r="BO313" i="2683" s="1"/>
  <c r="CO312" i="2683"/>
  <c r="CM312" i="2683"/>
  <c r="BR312" i="2683"/>
  <c r="BP312" i="2683"/>
  <c r="T312" i="2683"/>
  <c r="S312" i="2683"/>
  <c r="BQ312" i="2683" s="1"/>
  <c r="CO311" i="2683"/>
  <c r="CM311" i="2683"/>
  <c r="BR311" i="2683"/>
  <c r="BP311" i="2683"/>
  <c r="T311" i="2683"/>
  <c r="S311" i="2683"/>
  <c r="BQ311" i="2683" s="1"/>
  <c r="CO310" i="2683"/>
  <c r="CM310" i="2683"/>
  <c r="BR310" i="2683"/>
  <c r="BP310" i="2683"/>
  <c r="T310" i="2683"/>
  <c r="S310" i="2683"/>
  <c r="CN310" i="2683" s="1"/>
  <c r="CO309" i="2683"/>
  <c r="CM309" i="2683"/>
  <c r="BR309" i="2683"/>
  <c r="BP309" i="2683"/>
  <c r="T309" i="2683"/>
  <c r="S309" i="2683"/>
  <c r="BQ309" i="2683" s="1"/>
  <c r="CO308" i="2683"/>
  <c r="CM308" i="2683"/>
  <c r="BR308" i="2683"/>
  <c r="BP308" i="2683"/>
  <c r="T308" i="2683"/>
  <c r="S308" i="2683"/>
  <c r="BQ308" i="2683" s="1"/>
  <c r="CO307" i="2683"/>
  <c r="CM307" i="2683"/>
  <c r="BR307" i="2683"/>
  <c r="BP307" i="2683"/>
  <c r="T307" i="2683"/>
  <c r="S307" i="2683"/>
  <c r="CL307" i="2683" s="1"/>
  <c r="CO306" i="2683"/>
  <c r="CM306" i="2683"/>
  <c r="BR306" i="2683"/>
  <c r="BP306" i="2683"/>
  <c r="T306" i="2683"/>
  <c r="S306" i="2683"/>
  <c r="CN306" i="2683" s="1"/>
  <c r="CO305" i="2683"/>
  <c r="CM305" i="2683"/>
  <c r="BR305" i="2683"/>
  <c r="BP305" i="2683"/>
  <c r="T305" i="2683"/>
  <c r="S305" i="2683"/>
  <c r="CL305" i="2683" s="1"/>
  <c r="CO304" i="2683"/>
  <c r="CM304" i="2683"/>
  <c r="BR304" i="2683"/>
  <c r="BP304" i="2683"/>
  <c r="T304" i="2683"/>
  <c r="S304" i="2683"/>
  <c r="CN304" i="2683" s="1"/>
  <c r="CO303" i="2683"/>
  <c r="CM303" i="2683"/>
  <c r="BR303" i="2683"/>
  <c r="BP303" i="2683"/>
  <c r="T303" i="2683"/>
  <c r="S303" i="2683"/>
  <c r="BO303" i="2683" s="1"/>
  <c r="CO302" i="2683"/>
  <c r="CM302" i="2683"/>
  <c r="BR302" i="2683"/>
  <c r="BP302" i="2683"/>
  <c r="T302" i="2683"/>
  <c r="S302" i="2683"/>
  <c r="BO302" i="2683" s="1"/>
  <c r="CO301" i="2683"/>
  <c r="CM301" i="2683"/>
  <c r="BR301" i="2683"/>
  <c r="BP301" i="2683"/>
  <c r="T301" i="2683"/>
  <c r="S301" i="2683"/>
  <c r="BO301" i="2683" s="1"/>
  <c r="CO300" i="2683"/>
  <c r="CM300" i="2683"/>
  <c r="BR300" i="2683"/>
  <c r="BP300" i="2683"/>
  <c r="T300" i="2683"/>
  <c r="S300" i="2683"/>
  <c r="CL300" i="2683" s="1"/>
  <c r="CO299" i="2683"/>
  <c r="CM299" i="2683"/>
  <c r="BR299" i="2683"/>
  <c r="BP299" i="2683"/>
  <c r="T299" i="2683"/>
  <c r="S299" i="2683"/>
  <c r="BO299" i="2683" s="1"/>
  <c r="CO298" i="2683"/>
  <c r="CM298" i="2683"/>
  <c r="BR298" i="2683"/>
  <c r="BP298" i="2683"/>
  <c r="T298" i="2683"/>
  <c r="S298" i="2683"/>
  <c r="BQ298" i="2683" s="1"/>
  <c r="CO297" i="2683"/>
  <c r="CM297" i="2683"/>
  <c r="BR297" i="2683"/>
  <c r="BP297" i="2683"/>
  <c r="T297" i="2683"/>
  <c r="S297" i="2683"/>
  <c r="CN297" i="2683" s="1"/>
  <c r="CO296" i="2683"/>
  <c r="CM296" i="2683"/>
  <c r="BR296" i="2683"/>
  <c r="BP296" i="2683"/>
  <c r="T296" i="2683"/>
  <c r="S296" i="2683"/>
  <c r="CN296" i="2683" s="1"/>
  <c r="CO295" i="2683"/>
  <c r="CM295" i="2683"/>
  <c r="BR295" i="2683"/>
  <c r="BP295" i="2683"/>
  <c r="T295" i="2683"/>
  <c r="S295" i="2683"/>
  <c r="BQ295" i="2683" s="1"/>
  <c r="CO294" i="2683"/>
  <c r="CM294" i="2683"/>
  <c r="BR294" i="2683"/>
  <c r="BP294" i="2683"/>
  <c r="T294" i="2683"/>
  <c r="S294" i="2683"/>
  <c r="CN294" i="2683" s="1"/>
  <c r="CO293" i="2683"/>
  <c r="CM293" i="2683"/>
  <c r="BR293" i="2683"/>
  <c r="BP293" i="2683"/>
  <c r="T293" i="2683"/>
  <c r="S293" i="2683"/>
  <c r="CN293" i="2683" s="1"/>
  <c r="CO292" i="2683"/>
  <c r="CM292" i="2683"/>
  <c r="BR292" i="2683"/>
  <c r="BP292" i="2683"/>
  <c r="T292" i="2683"/>
  <c r="S292" i="2683"/>
  <c r="CN292" i="2683" s="1"/>
  <c r="CO291" i="2683"/>
  <c r="CM291" i="2683"/>
  <c r="BR291" i="2683"/>
  <c r="BP291" i="2683"/>
  <c r="T291" i="2683"/>
  <c r="S291" i="2683"/>
  <c r="CN291" i="2683" s="1"/>
  <c r="CO290" i="2683"/>
  <c r="CM290" i="2683"/>
  <c r="BR290" i="2683"/>
  <c r="BP290" i="2683"/>
  <c r="T290" i="2683"/>
  <c r="S290" i="2683"/>
  <c r="CN290" i="2683" s="1"/>
  <c r="CO289" i="2683"/>
  <c r="CM289" i="2683"/>
  <c r="BR289" i="2683"/>
  <c r="BP289" i="2683"/>
  <c r="T289" i="2683"/>
  <c r="S289" i="2683"/>
  <c r="BO289" i="2683" s="1"/>
  <c r="CO288" i="2683"/>
  <c r="CM288" i="2683"/>
  <c r="BR288" i="2683"/>
  <c r="BP288" i="2683"/>
  <c r="T288" i="2683"/>
  <c r="S288" i="2683"/>
  <c r="CN288" i="2683" s="1"/>
  <c r="CO287" i="2683"/>
  <c r="CM287" i="2683"/>
  <c r="BR287" i="2683"/>
  <c r="BP287" i="2683"/>
  <c r="T287" i="2683"/>
  <c r="S287" i="2683"/>
  <c r="BQ287" i="2683" s="1"/>
  <c r="CO286" i="2683"/>
  <c r="CM286" i="2683"/>
  <c r="BR286" i="2683"/>
  <c r="BP286" i="2683"/>
  <c r="T286" i="2683"/>
  <c r="S286" i="2683"/>
  <c r="BQ286" i="2683" s="1"/>
  <c r="CO285" i="2683"/>
  <c r="CM285" i="2683"/>
  <c r="BR285" i="2683"/>
  <c r="BP285" i="2683"/>
  <c r="T285" i="2683"/>
  <c r="S285" i="2683"/>
  <c r="BO285" i="2683" s="1"/>
  <c r="CO284" i="2683"/>
  <c r="CM284" i="2683"/>
  <c r="BR284" i="2683"/>
  <c r="BP284" i="2683"/>
  <c r="T284" i="2683"/>
  <c r="S284" i="2683"/>
  <c r="CN284" i="2683" s="1"/>
  <c r="CO283" i="2683"/>
  <c r="CM283" i="2683"/>
  <c r="BR283" i="2683"/>
  <c r="BP283" i="2683"/>
  <c r="T283" i="2683"/>
  <c r="S283" i="2683"/>
  <c r="BO283" i="2683" s="1"/>
  <c r="CO282" i="2683"/>
  <c r="CM282" i="2683"/>
  <c r="BR282" i="2683"/>
  <c r="BP282" i="2683"/>
  <c r="T282" i="2683"/>
  <c r="S282" i="2683"/>
  <c r="BO282" i="2683" s="1"/>
  <c r="CO281" i="2683"/>
  <c r="CM281" i="2683"/>
  <c r="BR281" i="2683"/>
  <c r="BP281" i="2683"/>
  <c r="T281" i="2683"/>
  <c r="S281" i="2683"/>
  <c r="CL281" i="2683" s="1"/>
  <c r="CO280" i="2683"/>
  <c r="CM280" i="2683"/>
  <c r="BR280" i="2683"/>
  <c r="BP280" i="2683"/>
  <c r="T280" i="2683"/>
  <c r="S280" i="2683"/>
  <c r="BQ280" i="2683" s="1"/>
  <c r="CO279" i="2683"/>
  <c r="CM279" i="2683"/>
  <c r="BR279" i="2683"/>
  <c r="BP279" i="2683"/>
  <c r="T279" i="2683"/>
  <c r="S279" i="2683"/>
  <c r="CN279" i="2683" s="1"/>
  <c r="CO278" i="2683"/>
  <c r="CM278" i="2683"/>
  <c r="BR278" i="2683"/>
  <c r="BP278" i="2683"/>
  <c r="T278" i="2683"/>
  <c r="S278" i="2683"/>
  <c r="CN278" i="2683" s="1"/>
  <c r="CO277" i="2683"/>
  <c r="CM277" i="2683"/>
  <c r="BR277" i="2683"/>
  <c r="BP277" i="2683"/>
  <c r="T277" i="2683"/>
  <c r="S277" i="2683"/>
  <c r="BO277" i="2683" s="1"/>
  <c r="CO276" i="2683"/>
  <c r="CM276" i="2683"/>
  <c r="BR276" i="2683"/>
  <c r="BP276" i="2683"/>
  <c r="T276" i="2683"/>
  <c r="S276" i="2683"/>
  <c r="BQ276" i="2683" s="1"/>
  <c r="CO275" i="2683"/>
  <c r="CM275" i="2683"/>
  <c r="BR275" i="2683"/>
  <c r="BP275" i="2683"/>
  <c r="T275" i="2683"/>
  <c r="S275" i="2683"/>
  <c r="BQ275" i="2683" s="1"/>
  <c r="CO274" i="2683"/>
  <c r="CM274" i="2683"/>
  <c r="BR274" i="2683"/>
  <c r="BP274" i="2683"/>
  <c r="T274" i="2683"/>
  <c r="S274" i="2683"/>
  <c r="CN274" i="2683" s="1"/>
  <c r="CO273" i="2683"/>
  <c r="CM273" i="2683"/>
  <c r="BR273" i="2683"/>
  <c r="BP273" i="2683"/>
  <c r="T273" i="2683"/>
  <c r="S273" i="2683"/>
  <c r="CN273" i="2683" s="1"/>
  <c r="CO272" i="2683"/>
  <c r="CM272" i="2683"/>
  <c r="BR272" i="2683"/>
  <c r="BP272" i="2683"/>
  <c r="T272" i="2683"/>
  <c r="S272" i="2683"/>
  <c r="CL272" i="2683" s="1"/>
  <c r="CO271" i="2683"/>
  <c r="CM271" i="2683"/>
  <c r="BR271" i="2683"/>
  <c r="BP271" i="2683"/>
  <c r="T271" i="2683"/>
  <c r="S271" i="2683"/>
  <c r="CN271" i="2683" s="1"/>
  <c r="CO270" i="2683"/>
  <c r="CM270" i="2683"/>
  <c r="BR270" i="2683"/>
  <c r="BP270" i="2683"/>
  <c r="T270" i="2683"/>
  <c r="S270" i="2683"/>
  <c r="BO270" i="2683" s="1"/>
  <c r="CO269" i="2683"/>
  <c r="CM269" i="2683"/>
  <c r="BR269" i="2683"/>
  <c r="BP269" i="2683"/>
  <c r="T269" i="2683"/>
  <c r="S269" i="2683"/>
  <c r="CN269" i="2683" s="1"/>
  <c r="CO268" i="2683"/>
  <c r="CM268" i="2683"/>
  <c r="BR268" i="2683"/>
  <c r="BP268" i="2683"/>
  <c r="T268" i="2683"/>
  <c r="S268" i="2683"/>
  <c r="BO268" i="2683" s="1"/>
  <c r="CO267" i="2683"/>
  <c r="CM267" i="2683"/>
  <c r="BR267" i="2683"/>
  <c r="BP267" i="2683"/>
  <c r="T267" i="2683"/>
  <c r="S267" i="2683"/>
  <c r="BQ267" i="2683" s="1"/>
  <c r="CO266" i="2683"/>
  <c r="CM266" i="2683"/>
  <c r="BR266" i="2683"/>
  <c r="BP266" i="2683"/>
  <c r="T266" i="2683"/>
  <c r="S266" i="2683"/>
  <c r="CN266" i="2683" s="1"/>
  <c r="CO265" i="2683"/>
  <c r="CM265" i="2683"/>
  <c r="BR265" i="2683"/>
  <c r="BP265" i="2683"/>
  <c r="T265" i="2683"/>
  <c r="S265" i="2683"/>
  <c r="CN265" i="2683" s="1"/>
  <c r="CO264" i="2683"/>
  <c r="CM264" i="2683"/>
  <c r="BR264" i="2683"/>
  <c r="BP264" i="2683"/>
  <c r="T264" i="2683"/>
  <c r="S264" i="2683"/>
  <c r="CL264" i="2683" s="1"/>
  <c r="CO263" i="2683"/>
  <c r="CM263" i="2683"/>
  <c r="BR263" i="2683"/>
  <c r="BP263" i="2683"/>
  <c r="T263" i="2683"/>
  <c r="S263" i="2683"/>
  <c r="CN263" i="2683" s="1"/>
  <c r="CO262" i="2683"/>
  <c r="CM262" i="2683"/>
  <c r="BR262" i="2683"/>
  <c r="BP262" i="2683"/>
  <c r="T262" i="2683"/>
  <c r="S262" i="2683"/>
  <c r="CL262" i="2683" s="1"/>
  <c r="CO261" i="2683"/>
  <c r="CM261" i="2683"/>
  <c r="BR261" i="2683"/>
  <c r="BP261" i="2683"/>
  <c r="T261" i="2683"/>
  <c r="S261" i="2683"/>
  <c r="CN261" i="2683" s="1"/>
  <c r="CO260" i="2683"/>
  <c r="CM260" i="2683"/>
  <c r="BR260" i="2683"/>
  <c r="BP260" i="2683"/>
  <c r="T260" i="2683"/>
  <c r="S260" i="2683"/>
  <c r="BO260" i="2683" s="1"/>
  <c r="CO259" i="2683"/>
  <c r="CM259" i="2683"/>
  <c r="BR259" i="2683"/>
  <c r="BP259" i="2683"/>
  <c r="T259" i="2683"/>
  <c r="S259" i="2683"/>
  <c r="CL259" i="2683" s="1"/>
  <c r="CO258" i="2683"/>
  <c r="CM258" i="2683"/>
  <c r="BR258" i="2683"/>
  <c r="BP258" i="2683"/>
  <c r="T258" i="2683"/>
  <c r="S258" i="2683"/>
  <c r="CN258" i="2683" s="1"/>
  <c r="CO257" i="2683"/>
  <c r="CM257" i="2683"/>
  <c r="BR257" i="2683"/>
  <c r="BP257" i="2683"/>
  <c r="T257" i="2683"/>
  <c r="S257" i="2683"/>
  <c r="CN257" i="2683" s="1"/>
  <c r="CO256" i="2683"/>
  <c r="CM256" i="2683"/>
  <c r="BR256" i="2683"/>
  <c r="BP256" i="2683"/>
  <c r="T256" i="2683"/>
  <c r="S256" i="2683"/>
  <c r="BQ256" i="2683" s="1"/>
  <c r="CO255" i="2683"/>
  <c r="CM255" i="2683"/>
  <c r="BR255" i="2683"/>
  <c r="BP255" i="2683"/>
  <c r="T255" i="2683"/>
  <c r="S255" i="2683"/>
  <c r="BQ255" i="2683" s="1"/>
  <c r="CO254" i="2683"/>
  <c r="CM254" i="2683"/>
  <c r="BR254" i="2683"/>
  <c r="BP254" i="2683"/>
  <c r="T254" i="2683"/>
  <c r="S254" i="2683"/>
  <c r="BO254" i="2683" s="1"/>
  <c r="CO253" i="2683"/>
  <c r="CM253" i="2683"/>
  <c r="BR253" i="2683"/>
  <c r="BP253" i="2683"/>
  <c r="T253" i="2683"/>
  <c r="S253" i="2683"/>
  <c r="BO253" i="2683" s="1"/>
  <c r="CO252" i="2683"/>
  <c r="CM252" i="2683"/>
  <c r="BR252" i="2683"/>
  <c r="BP252" i="2683"/>
  <c r="T252" i="2683"/>
  <c r="S252" i="2683"/>
  <c r="CL252" i="2683" s="1"/>
  <c r="CO251" i="2683"/>
  <c r="CM251" i="2683"/>
  <c r="BR251" i="2683"/>
  <c r="BP251" i="2683"/>
  <c r="T251" i="2683"/>
  <c r="S251" i="2683"/>
  <c r="CN251" i="2683" s="1"/>
  <c r="CO250" i="2683"/>
  <c r="CM250" i="2683"/>
  <c r="BR250" i="2683"/>
  <c r="BP250" i="2683"/>
  <c r="T250" i="2683"/>
  <c r="S250" i="2683"/>
  <c r="BQ250" i="2683" s="1"/>
  <c r="CO249" i="2683"/>
  <c r="CM249" i="2683"/>
  <c r="BR249" i="2683"/>
  <c r="BP249" i="2683"/>
  <c r="T249" i="2683"/>
  <c r="S249" i="2683"/>
  <c r="CL249" i="2683" s="1"/>
  <c r="CO248" i="2683"/>
  <c r="CM248" i="2683"/>
  <c r="BR248" i="2683"/>
  <c r="BP248" i="2683"/>
  <c r="T248" i="2683"/>
  <c r="S248" i="2683"/>
  <c r="CN248" i="2683" s="1"/>
  <c r="CO247" i="2683"/>
  <c r="CM247" i="2683"/>
  <c r="BR247" i="2683"/>
  <c r="BP247" i="2683"/>
  <c r="T247" i="2683"/>
  <c r="S247" i="2683"/>
  <c r="CN247" i="2683" s="1"/>
  <c r="CO246" i="2683"/>
  <c r="CM246" i="2683"/>
  <c r="BR246" i="2683"/>
  <c r="BP246" i="2683"/>
  <c r="T246" i="2683"/>
  <c r="S246" i="2683"/>
  <c r="CN246" i="2683" s="1"/>
  <c r="CO245" i="2683"/>
  <c r="CM245" i="2683"/>
  <c r="BR245" i="2683"/>
  <c r="BP245" i="2683"/>
  <c r="T245" i="2683"/>
  <c r="S245" i="2683"/>
  <c r="CN245" i="2683" s="1"/>
  <c r="CO244" i="2683"/>
  <c r="CM244" i="2683"/>
  <c r="BR244" i="2683"/>
  <c r="BP244" i="2683"/>
  <c r="T244" i="2683"/>
  <c r="S244" i="2683"/>
  <c r="BO244" i="2683" s="1"/>
  <c r="CO243" i="2683"/>
  <c r="CM243" i="2683"/>
  <c r="BR243" i="2683"/>
  <c r="BP243" i="2683"/>
  <c r="T243" i="2683"/>
  <c r="S243" i="2683"/>
  <c r="BO243" i="2683" s="1"/>
  <c r="CO242" i="2683"/>
  <c r="CM242" i="2683"/>
  <c r="BR242" i="2683"/>
  <c r="BP242" i="2683"/>
  <c r="T242" i="2683"/>
  <c r="S242" i="2683"/>
  <c r="CN242" i="2683" s="1"/>
  <c r="CO241" i="2683"/>
  <c r="CM241" i="2683"/>
  <c r="BR241" i="2683"/>
  <c r="BP241" i="2683"/>
  <c r="T241" i="2683"/>
  <c r="S241" i="2683"/>
  <c r="CL241" i="2683" s="1"/>
  <c r="CO240" i="2683"/>
  <c r="CM240" i="2683"/>
  <c r="BR240" i="2683"/>
  <c r="BP240" i="2683"/>
  <c r="T240" i="2683"/>
  <c r="S240" i="2683"/>
  <c r="CL240" i="2683" s="1"/>
  <c r="CO239" i="2683"/>
  <c r="CM239" i="2683"/>
  <c r="BR239" i="2683"/>
  <c r="BP239" i="2683"/>
  <c r="T239" i="2683"/>
  <c r="S239" i="2683"/>
  <c r="CL239" i="2683" s="1"/>
  <c r="CO238" i="2683"/>
  <c r="CM238" i="2683"/>
  <c r="BR238" i="2683"/>
  <c r="BP238" i="2683"/>
  <c r="T238" i="2683"/>
  <c r="S238" i="2683"/>
  <c r="BO238" i="2683" s="1"/>
  <c r="CO237" i="2683"/>
  <c r="CM237" i="2683"/>
  <c r="BR237" i="2683"/>
  <c r="BP237" i="2683"/>
  <c r="T237" i="2683"/>
  <c r="S237" i="2683"/>
  <c r="CN237" i="2683" s="1"/>
  <c r="CO236" i="2683"/>
  <c r="CM236" i="2683"/>
  <c r="BR236" i="2683"/>
  <c r="BP236" i="2683"/>
  <c r="T236" i="2683"/>
  <c r="S236" i="2683"/>
  <c r="CN236" i="2683" s="1"/>
  <c r="CO235" i="2683"/>
  <c r="CM235" i="2683"/>
  <c r="BR235" i="2683"/>
  <c r="BP235" i="2683"/>
  <c r="T235" i="2683"/>
  <c r="S235" i="2683"/>
  <c r="CN235" i="2683" s="1"/>
  <c r="CO234" i="2683"/>
  <c r="CM234" i="2683"/>
  <c r="BR234" i="2683"/>
  <c r="BP234" i="2683"/>
  <c r="T234" i="2683"/>
  <c r="S234" i="2683"/>
  <c r="BQ234" i="2683" s="1"/>
  <c r="CO233" i="2683"/>
  <c r="CM233" i="2683"/>
  <c r="BR233" i="2683"/>
  <c r="BP233" i="2683"/>
  <c r="T233" i="2683"/>
  <c r="S233" i="2683"/>
  <c r="CL233" i="2683" s="1"/>
  <c r="CO232" i="2683"/>
  <c r="CM232" i="2683"/>
  <c r="BR232" i="2683"/>
  <c r="BP232" i="2683"/>
  <c r="T232" i="2683"/>
  <c r="S232" i="2683"/>
  <c r="CN232" i="2683" s="1"/>
  <c r="CO231" i="2683"/>
  <c r="CM231" i="2683"/>
  <c r="BR231" i="2683"/>
  <c r="BP231" i="2683"/>
  <c r="T231" i="2683"/>
  <c r="S231" i="2683"/>
  <c r="CN231" i="2683" s="1"/>
  <c r="CO230" i="2683"/>
  <c r="CM230" i="2683"/>
  <c r="BR230" i="2683"/>
  <c r="BP230" i="2683"/>
  <c r="T230" i="2683"/>
  <c r="S230" i="2683"/>
  <c r="BQ230" i="2683" s="1"/>
  <c r="CO229" i="2683"/>
  <c r="CM229" i="2683"/>
  <c r="BR229" i="2683"/>
  <c r="BP229" i="2683"/>
  <c r="T229" i="2683"/>
  <c r="S229" i="2683"/>
  <c r="CN229" i="2683" s="1"/>
  <c r="CO228" i="2683"/>
  <c r="CM228" i="2683"/>
  <c r="BR228" i="2683"/>
  <c r="BP228" i="2683"/>
  <c r="T228" i="2683"/>
  <c r="S228" i="2683"/>
  <c r="CL228" i="2683" s="1"/>
  <c r="CO227" i="2683"/>
  <c r="CM227" i="2683"/>
  <c r="BR227" i="2683"/>
  <c r="BP227" i="2683"/>
  <c r="T227" i="2683"/>
  <c r="S227" i="2683"/>
  <c r="BQ227" i="2683" s="1"/>
  <c r="CO226" i="2683"/>
  <c r="CM226" i="2683"/>
  <c r="BR226" i="2683"/>
  <c r="BP226" i="2683"/>
  <c r="T226" i="2683"/>
  <c r="S226" i="2683"/>
  <c r="CN226" i="2683" s="1"/>
  <c r="CO225" i="2683"/>
  <c r="CM225" i="2683"/>
  <c r="BR225" i="2683"/>
  <c r="BP225" i="2683"/>
  <c r="T225" i="2683"/>
  <c r="S225" i="2683"/>
  <c r="CL225" i="2683" s="1"/>
  <c r="CO224" i="2683"/>
  <c r="CM224" i="2683"/>
  <c r="BR224" i="2683"/>
  <c r="BP224" i="2683"/>
  <c r="T224" i="2683"/>
  <c r="S224" i="2683"/>
  <c r="CN224" i="2683" s="1"/>
  <c r="CO223" i="2683"/>
  <c r="CM223" i="2683"/>
  <c r="BR223" i="2683"/>
  <c r="BP223" i="2683"/>
  <c r="T223" i="2683"/>
  <c r="S223" i="2683"/>
  <c r="CN223" i="2683" s="1"/>
  <c r="CO222" i="2683"/>
  <c r="CM222" i="2683"/>
  <c r="BR222" i="2683"/>
  <c r="BP222" i="2683"/>
  <c r="T222" i="2683"/>
  <c r="S222" i="2683"/>
  <c r="BO222" i="2683" s="1"/>
  <c r="CO221" i="2683"/>
  <c r="CM221" i="2683"/>
  <c r="BR221" i="2683"/>
  <c r="BP221" i="2683"/>
  <c r="T221" i="2683"/>
  <c r="S221" i="2683"/>
  <c r="CN221" i="2683" s="1"/>
  <c r="CO220" i="2683"/>
  <c r="CM220" i="2683"/>
  <c r="BR220" i="2683"/>
  <c r="BP220" i="2683"/>
  <c r="T220" i="2683"/>
  <c r="S220" i="2683"/>
  <c r="CL220" i="2683" s="1"/>
  <c r="CO219" i="2683"/>
  <c r="CM219" i="2683"/>
  <c r="BR219" i="2683"/>
  <c r="BP219" i="2683"/>
  <c r="T219" i="2683"/>
  <c r="S219" i="2683"/>
  <c r="CL219" i="2683" s="1"/>
  <c r="CO218" i="2683"/>
  <c r="CM218" i="2683"/>
  <c r="BR218" i="2683"/>
  <c r="BP218" i="2683"/>
  <c r="T218" i="2683"/>
  <c r="S218" i="2683"/>
  <c r="CN218" i="2683" s="1"/>
  <c r="CO217" i="2683"/>
  <c r="CM217" i="2683"/>
  <c r="BR217" i="2683"/>
  <c r="BP217" i="2683"/>
  <c r="T217" i="2683"/>
  <c r="S217" i="2683"/>
  <c r="BQ217" i="2683" s="1"/>
  <c r="CO216" i="2683"/>
  <c r="CM216" i="2683"/>
  <c r="BR216" i="2683"/>
  <c r="BP216" i="2683"/>
  <c r="T216" i="2683"/>
  <c r="S216" i="2683"/>
  <c r="BO216" i="2683" s="1"/>
  <c r="CO215" i="2683"/>
  <c r="CM215" i="2683"/>
  <c r="BR215" i="2683"/>
  <c r="BP215" i="2683"/>
  <c r="T215" i="2683"/>
  <c r="S215" i="2683"/>
  <c r="BO215" i="2683" s="1"/>
  <c r="CO214" i="2683"/>
  <c r="CM214" i="2683"/>
  <c r="BR214" i="2683"/>
  <c r="BP214" i="2683"/>
  <c r="T214" i="2683"/>
  <c r="S214" i="2683"/>
  <c r="BO214" i="2683" s="1"/>
  <c r="CO213" i="2683"/>
  <c r="CM213" i="2683"/>
  <c r="BR213" i="2683"/>
  <c r="BP213" i="2683"/>
  <c r="T213" i="2683"/>
  <c r="S213" i="2683"/>
  <c r="CN213" i="2683" s="1"/>
  <c r="CO212" i="2683"/>
  <c r="CM212" i="2683"/>
  <c r="BR212" i="2683"/>
  <c r="BP212" i="2683"/>
  <c r="T212" i="2683"/>
  <c r="S212" i="2683"/>
  <c r="CN212" i="2683" s="1"/>
  <c r="CO211" i="2683"/>
  <c r="CM211" i="2683"/>
  <c r="BR211" i="2683"/>
  <c r="BP211" i="2683"/>
  <c r="T211" i="2683"/>
  <c r="S211" i="2683"/>
  <c r="CL211" i="2683" s="1"/>
  <c r="CO210" i="2683"/>
  <c r="CM210" i="2683"/>
  <c r="BR210" i="2683"/>
  <c r="BP210" i="2683"/>
  <c r="T210" i="2683"/>
  <c r="S210" i="2683"/>
  <c r="CL210" i="2683" s="1"/>
  <c r="CO209" i="2683"/>
  <c r="CM209" i="2683"/>
  <c r="BR209" i="2683"/>
  <c r="BP209" i="2683"/>
  <c r="T209" i="2683"/>
  <c r="S209" i="2683"/>
  <c r="BQ209" i="2683" s="1"/>
  <c r="CO208" i="2683"/>
  <c r="CM208" i="2683"/>
  <c r="BR208" i="2683"/>
  <c r="BP208" i="2683"/>
  <c r="T208" i="2683"/>
  <c r="S208" i="2683"/>
  <c r="CN208" i="2683" s="1"/>
  <c r="CO207" i="2683"/>
  <c r="CM207" i="2683"/>
  <c r="BR207" i="2683"/>
  <c r="BP207" i="2683"/>
  <c r="T207" i="2683"/>
  <c r="S207" i="2683"/>
  <c r="CN207" i="2683" s="1"/>
  <c r="CO206" i="2683"/>
  <c r="CM206" i="2683"/>
  <c r="BR206" i="2683"/>
  <c r="BP206" i="2683"/>
  <c r="T206" i="2683"/>
  <c r="S206" i="2683"/>
  <c r="CL206" i="2683" s="1"/>
  <c r="CO205" i="2683"/>
  <c r="CM205" i="2683"/>
  <c r="BR205" i="2683"/>
  <c r="BP205" i="2683"/>
  <c r="T205" i="2683"/>
  <c r="S205" i="2683"/>
  <c r="CL205" i="2683" s="1"/>
  <c r="CO204" i="2683"/>
  <c r="CM204" i="2683"/>
  <c r="BR204" i="2683"/>
  <c r="BP204" i="2683"/>
  <c r="T204" i="2683"/>
  <c r="S204" i="2683"/>
  <c r="CN204" i="2683" s="1"/>
  <c r="CO203" i="2683"/>
  <c r="CM203" i="2683"/>
  <c r="BR203" i="2683"/>
  <c r="BP203" i="2683"/>
  <c r="T203" i="2683"/>
  <c r="S203" i="2683"/>
  <c r="CL203" i="2683" s="1"/>
  <c r="CO202" i="2683"/>
  <c r="CM202" i="2683"/>
  <c r="BR202" i="2683"/>
  <c r="BP202" i="2683"/>
  <c r="T202" i="2683"/>
  <c r="S202" i="2683"/>
  <c r="BO202" i="2683" s="1"/>
  <c r="CO201" i="2683"/>
  <c r="CM201" i="2683"/>
  <c r="BR201" i="2683"/>
  <c r="BP201" i="2683"/>
  <c r="T201" i="2683"/>
  <c r="S201" i="2683"/>
  <c r="BQ201" i="2683" s="1"/>
  <c r="CO200" i="2683"/>
  <c r="CM200" i="2683"/>
  <c r="BR200" i="2683"/>
  <c r="BP200" i="2683"/>
  <c r="T200" i="2683"/>
  <c r="S200" i="2683"/>
  <c r="BQ200" i="2683" s="1"/>
  <c r="CO199" i="2683"/>
  <c r="CM199" i="2683"/>
  <c r="BR199" i="2683"/>
  <c r="BP199" i="2683"/>
  <c r="T199" i="2683"/>
  <c r="S199" i="2683"/>
  <c r="CN199" i="2683" s="1"/>
  <c r="CO198" i="2683"/>
  <c r="CM198" i="2683"/>
  <c r="BR198" i="2683"/>
  <c r="BP198" i="2683"/>
  <c r="T198" i="2683"/>
  <c r="S198" i="2683"/>
  <c r="BO198" i="2683" s="1"/>
  <c r="CO197" i="2683"/>
  <c r="CM197" i="2683"/>
  <c r="BR197" i="2683"/>
  <c r="BP197" i="2683"/>
  <c r="T197" i="2683"/>
  <c r="S197" i="2683"/>
  <c r="CL197" i="2683" s="1"/>
  <c r="CO196" i="2683"/>
  <c r="CM196" i="2683"/>
  <c r="BR196" i="2683"/>
  <c r="BP196" i="2683"/>
  <c r="T196" i="2683"/>
  <c r="S196" i="2683"/>
  <c r="CL196" i="2683" s="1"/>
  <c r="CO195" i="2683"/>
  <c r="CM195" i="2683"/>
  <c r="BR195" i="2683"/>
  <c r="BP195" i="2683"/>
  <c r="T195" i="2683"/>
  <c r="S195" i="2683"/>
  <c r="CN195" i="2683" s="1"/>
  <c r="CO194" i="2683"/>
  <c r="CM194" i="2683"/>
  <c r="BR194" i="2683"/>
  <c r="BP194" i="2683"/>
  <c r="T194" i="2683"/>
  <c r="S194" i="2683"/>
  <c r="CL194" i="2683" s="1"/>
  <c r="CO193" i="2683"/>
  <c r="CM193" i="2683"/>
  <c r="BR193" i="2683"/>
  <c r="BP193" i="2683"/>
  <c r="T193" i="2683"/>
  <c r="S193" i="2683"/>
  <c r="BO193" i="2683" s="1"/>
  <c r="CO192" i="2683"/>
  <c r="CM192" i="2683"/>
  <c r="BR192" i="2683"/>
  <c r="BP192" i="2683"/>
  <c r="T192" i="2683"/>
  <c r="S192" i="2683"/>
  <c r="BO192" i="2683" s="1"/>
  <c r="CO191" i="2683"/>
  <c r="CM191" i="2683"/>
  <c r="BR191" i="2683"/>
  <c r="BP191" i="2683"/>
  <c r="T191" i="2683"/>
  <c r="S191" i="2683"/>
  <c r="CL191" i="2683" s="1"/>
  <c r="CO190" i="2683"/>
  <c r="CM190" i="2683"/>
  <c r="BR190" i="2683"/>
  <c r="BP190" i="2683"/>
  <c r="T190" i="2683"/>
  <c r="S190" i="2683"/>
  <c r="CN190" i="2683" s="1"/>
  <c r="CO189" i="2683"/>
  <c r="CM189" i="2683"/>
  <c r="BR189" i="2683"/>
  <c r="BP189" i="2683"/>
  <c r="T189" i="2683"/>
  <c r="S189" i="2683"/>
  <c r="CL189" i="2683" s="1"/>
  <c r="CO188" i="2683"/>
  <c r="CM188" i="2683"/>
  <c r="BR188" i="2683"/>
  <c r="BP188" i="2683"/>
  <c r="T188" i="2683"/>
  <c r="S188" i="2683"/>
  <c r="BQ188" i="2683" s="1"/>
  <c r="CO187" i="2683"/>
  <c r="CM187" i="2683"/>
  <c r="BR187" i="2683"/>
  <c r="BP187" i="2683"/>
  <c r="T187" i="2683"/>
  <c r="S187" i="2683"/>
  <c r="BQ187" i="2683" s="1"/>
  <c r="CO186" i="2683"/>
  <c r="CM186" i="2683"/>
  <c r="BR186" i="2683"/>
  <c r="BP186" i="2683"/>
  <c r="T186" i="2683"/>
  <c r="S186" i="2683"/>
  <c r="CL186" i="2683" s="1"/>
  <c r="CO185" i="2683"/>
  <c r="CM185" i="2683"/>
  <c r="BR185" i="2683"/>
  <c r="BP185" i="2683"/>
  <c r="T185" i="2683"/>
  <c r="S185" i="2683"/>
  <c r="BQ185" i="2683" s="1"/>
  <c r="CO184" i="2683"/>
  <c r="CM184" i="2683"/>
  <c r="BR184" i="2683"/>
  <c r="BP184" i="2683"/>
  <c r="T184" i="2683"/>
  <c r="S184" i="2683"/>
  <c r="CN184" i="2683" s="1"/>
  <c r="CO183" i="2683"/>
  <c r="CM183" i="2683"/>
  <c r="BR183" i="2683"/>
  <c r="BP183" i="2683"/>
  <c r="T183" i="2683"/>
  <c r="S183" i="2683"/>
  <c r="BO183" i="2683" s="1"/>
  <c r="CO182" i="2683"/>
  <c r="CM182" i="2683"/>
  <c r="BR182" i="2683"/>
  <c r="BP182" i="2683"/>
  <c r="T182" i="2683"/>
  <c r="S182" i="2683"/>
  <c r="CN182" i="2683" s="1"/>
  <c r="CO181" i="2683"/>
  <c r="CM181" i="2683"/>
  <c r="BR181" i="2683"/>
  <c r="BP181" i="2683"/>
  <c r="T181" i="2683"/>
  <c r="S181" i="2683"/>
  <c r="CN181" i="2683" s="1"/>
  <c r="CO180" i="2683"/>
  <c r="CM180" i="2683"/>
  <c r="BR180" i="2683"/>
  <c r="BP180" i="2683"/>
  <c r="T180" i="2683"/>
  <c r="S180" i="2683"/>
  <c r="BQ180" i="2683" s="1"/>
  <c r="CO179" i="2683"/>
  <c r="CM179" i="2683"/>
  <c r="BR179" i="2683"/>
  <c r="BP179" i="2683"/>
  <c r="T179" i="2683"/>
  <c r="S179" i="2683"/>
  <c r="CL179" i="2683" s="1"/>
  <c r="CO178" i="2683"/>
  <c r="CM178" i="2683"/>
  <c r="BR178" i="2683"/>
  <c r="BP178" i="2683"/>
  <c r="T178" i="2683"/>
  <c r="S178" i="2683"/>
  <c r="BO178" i="2683" s="1"/>
  <c r="CO177" i="2683"/>
  <c r="CM177" i="2683"/>
  <c r="BR177" i="2683"/>
  <c r="BP177" i="2683"/>
  <c r="T177" i="2683"/>
  <c r="S177" i="2683"/>
  <c r="CN177" i="2683" s="1"/>
  <c r="CO176" i="2683"/>
  <c r="CM176" i="2683"/>
  <c r="BR176" i="2683"/>
  <c r="BP176" i="2683"/>
  <c r="T176" i="2683"/>
  <c r="S176" i="2683"/>
  <c r="CN176" i="2683" s="1"/>
  <c r="CO175" i="2683"/>
  <c r="CM175" i="2683"/>
  <c r="BR175" i="2683"/>
  <c r="BP175" i="2683"/>
  <c r="T175" i="2683"/>
  <c r="S175" i="2683"/>
  <c r="BQ175" i="2683" s="1"/>
  <c r="CO174" i="2683"/>
  <c r="CM174" i="2683"/>
  <c r="BR174" i="2683"/>
  <c r="BP174" i="2683"/>
  <c r="T174" i="2683"/>
  <c r="S174" i="2683"/>
  <c r="CN174" i="2683" s="1"/>
  <c r="CO173" i="2683"/>
  <c r="CM173" i="2683"/>
  <c r="BR173" i="2683"/>
  <c r="BP173" i="2683"/>
  <c r="T173" i="2683"/>
  <c r="S173" i="2683"/>
  <c r="BO173" i="2683" s="1"/>
  <c r="CO172" i="2683"/>
  <c r="CM172" i="2683"/>
  <c r="BR172" i="2683"/>
  <c r="BP172" i="2683"/>
  <c r="T172" i="2683"/>
  <c r="S172" i="2683"/>
  <c r="BO172" i="2683" s="1"/>
  <c r="CO171" i="2683"/>
  <c r="CM171" i="2683"/>
  <c r="BR171" i="2683"/>
  <c r="BP171" i="2683"/>
  <c r="T171" i="2683"/>
  <c r="S171" i="2683"/>
  <c r="CN171" i="2683" s="1"/>
  <c r="CO170" i="2683"/>
  <c r="CM170" i="2683"/>
  <c r="BR170" i="2683"/>
  <c r="BP170" i="2683"/>
  <c r="T170" i="2683"/>
  <c r="S170" i="2683"/>
  <c r="BQ170" i="2683" s="1"/>
  <c r="CO169" i="2683"/>
  <c r="CM169" i="2683"/>
  <c r="BR169" i="2683"/>
  <c r="BP169" i="2683"/>
  <c r="T169" i="2683"/>
  <c r="S169" i="2683"/>
  <c r="CN169" i="2683" s="1"/>
  <c r="CO168" i="2683"/>
  <c r="CM168" i="2683"/>
  <c r="BR168" i="2683"/>
  <c r="BP168" i="2683"/>
  <c r="T168" i="2683"/>
  <c r="S168" i="2683"/>
  <c r="BQ168" i="2683" s="1"/>
  <c r="CO167" i="2683"/>
  <c r="CM167" i="2683"/>
  <c r="BR167" i="2683"/>
  <c r="BP167" i="2683"/>
  <c r="T167" i="2683"/>
  <c r="S167" i="2683"/>
  <c r="BO167" i="2683" s="1"/>
  <c r="CO166" i="2683"/>
  <c r="CM166" i="2683"/>
  <c r="BR166" i="2683"/>
  <c r="BP166" i="2683"/>
  <c r="T166" i="2683"/>
  <c r="S166" i="2683"/>
  <c r="BQ166" i="2683" s="1"/>
  <c r="CO165" i="2683"/>
  <c r="CM165" i="2683"/>
  <c r="BR165" i="2683"/>
  <c r="BP165" i="2683"/>
  <c r="T165" i="2683"/>
  <c r="S165" i="2683"/>
  <c r="BQ165" i="2683" s="1"/>
  <c r="CO164" i="2683"/>
  <c r="CM164" i="2683"/>
  <c r="BR164" i="2683"/>
  <c r="BP164" i="2683"/>
  <c r="T164" i="2683"/>
  <c r="S164" i="2683"/>
  <c r="BO164" i="2683" s="1"/>
  <c r="CO163" i="2683"/>
  <c r="CM163" i="2683"/>
  <c r="BR163" i="2683"/>
  <c r="BP163" i="2683"/>
  <c r="T163" i="2683"/>
  <c r="S163" i="2683"/>
  <c r="CN163" i="2683" s="1"/>
  <c r="CO162" i="2683"/>
  <c r="CM162" i="2683"/>
  <c r="BR162" i="2683"/>
  <c r="BP162" i="2683"/>
  <c r="T162" i="2683"/>
  <c r="S162" i="2683"/>
  <c r="CL162" i="2683" s="1"/>
  <c r="CO161" i="2683"/>
  <c r="CM161" i="2683"/>
  <c r="BR161" i="2683"/>
  <c r="BP161" i="2683"/>
  <c r="T161" i="2683"/>
  <c r="S161" i="2683"/>
  <c r="BQ161" i="2683" s="1"/>
  <c r="CO160" i="2683"/>
  <c r="CM160" i="2683"/>
  <c r="BR160" i="2683"/>
  <c r="BP160" i="2683"/>
  <c r="T160" i="2683"/>
  <c r="S160" i="2683"/>
  <c r="CL160" i="2683" s="1"/>
  <c r="CO159" i="2683"/>
  <c r="CM159" i="2683"/>
  <c r="BR159" i="2683"/>
  <c r="BP159" i="2683"/>
  <c r="T159" i="2683"/>
  <c r="S159" i="2683"/>
  <c r="CO158" i="2683"/>
  <c r="CN158" i="2683" s="1"/>
  <c r="CM158" i="2683"/>
  <c r="CL158" i="2683" s="1"/>
  <c r="BR158" i="2683"/>
  <c r="BQ158" i="2683" s="1"/>
  <c r="BP158" i="2683"/>
  <c r="BO158" i="2683" s="1"/>
  <c r="T158" i="2683"/>
  <c r="CO157" i="2683"/>
  <c r="CN157" i="2683" s="1"/>
  <c r="CM157" i="2683"/>
  <c r="CL157" i="2683" s="1"/>
  <c r="BR157" i="2683"/>
  <c r="BQ157" i="2683" s="1"/>
  <c r="BP157" i="2683"/>
  <c r="BO157" i="2683" s="1"/>
  <c r="T157" i="2683"/>
  <c r="CO156" i="2683"/>
  <c r="CN156" i="2683" s="1"/>
  <c r="CM156" i="2683"/>
  <c r="CL156" i="2683" s="1"/>
  <c r="BR156" i="2683"/>
  <c r="BQ156" i="2683" s="1"/>
  <c r="BP156" i="2683"/>
  <c r="BO156" i="2683" s="1"/>
  <c r="T156" i="2683"/>
  <c r="CO155" i="2683"/>
  <c r="CN155" i="2683" s="1"/>
  <c r="CM155" i="2683"/>
  <c r="CL155" i="2683" s="1"/>
  <c r="BR155" i="2683"/>
  <c r="BQ155" i="2683" s="1"/>
  <c r="BP155" i="2683"/>
  <c r="BO155" i="2683" s="1"/>
  <c r="T155" i="2683"/>
  <c r="CO154" i="2683"/>
  <c r="CN154" i="2683" s="1"/>
  <c r="CM154" i="2683"/>
  <c r="CL154" i="2683" s="1"/>
  <c r="BR154" i="2683"/>
  <c r="BQ154" i="2683" s="1"/>
  <c r="BP154" i="2683"/>
  <c r="BO154" i="2683" s="1"/>
  <c r="T154" i="2683"/>
  <c r="CO153" i="2683"/>
  <c r="CN153" i="2683" s="1"/>
  <c r="CM153" i="2683"/>
  <c r="CL153" i="2683" s="1"/>
  <c r="BR153" i="2683"/>
  <c r="BQ153" i="2683" s="1"/>
  <c r="BP153" i="2683"/>
  <c r="BO153" i="2683" s="1"/>
  <c r="T153" i="2683"/>
  <c r="CO152" i="2683"/>
  <c r="CN152" i="2683" s="1"/>
  <c r="CM152" i="2683"/>
  <c r="CL152" i="2683" s="1"/>
  <c r="BR152" i="2683"/>
  <c r="BQ152" i="2683" s="1"/>
  <c r="BP152" i="2683"/>
  <c r="BO152" i="2683" s="1"/>
  <c r="T152" i="2683"/>
  <c r="CO151" i="2683"/>
  <c r="CN151" i="2683" s="1"/>
  <c r="CM151" i="2683"/>
  <c r="CL151" i="2683" s="1"/>
  <c r="BR151" i="2683"/>
  <c r="BQ151" i="2683" s="1"/>
  <c r="BP151" i="2683"/>
  <c r="BO151" i="2683" s="1"/>
  <c r="T151" i="2683"/>
  <c r="CO150" i="2683"/>
  <c r="CN150" i="2683" s="1"/>
  <c r="CM150" i="2683"/>
  <c r="CL150" i="2683" s="1"/>
  <c r="BR150" i="2683"/>
  <c r="BQ150" i="2683" s="1"/>
  <c r="BP150" i="2683"/>
  <c r="BO150" i="2683" s="1"/>
  <c r="T150" i="2683"/>
  <c r="CO149" i="2683"/>
  <c r="CN149" i="2683" s="1"/>
  <c r="CM149" i="2683"/>
  <c r="CL149" i="2683" s="1"/>
  <c r="BR149" i="2683"/>
  <c r="BQ149" i="2683" s="1"/>
  <c r="BP149" i="2683"/>
  <c r="BO149" i="2683" s="1"/>
  <c r="T149" i="2683"/>
  <c r="CO148" i="2683"/>
  <c r="CN148" i="2683" s="1"/>
  <c r="CM148" i="2683"/>
  <c r="CL148" i="2683" s="1"/>
  <c r="BR148" i="2683"/>
  <c r="BQ148" i="2683" s="1"/>
  <c r="BP148" i="2683"/>
  <c r="BO148" i="2683" s="1"/>
  <c r="T148" i="2683"/>
  <c r="CO147" i="2683"/>
  <c r="CN147" i="2683" s="1"/>
  <c r="CM147" i="2683"/>
  <c r="CL147" i="2683" s="1"/>
  <c r="BR147" i="2683"/>
  <c r="BQ147" i="2683" s="1"/>
  <c r="BP147" i="2683"/>
  <c r="BO147" i="2683" s="1"/>
  <c r="T147" i="2683"/>
  <c r="CO146" i="2683"/>
  <c r="CN146" i="2683" s="1"/>
  <c r="CM146" i="2683"/>
  <c r="CL146" i="2683" s="1"/>
  <c r="BR146" i="2683"/>
  <c r="BQ146" i="2683" s="1"/>
  <c r="BP146" i="2683"/>
  <c r="BO146" i="2683" s="1"/>
  <c r="T146" i="2683"/>
  <c r="CO145" i="2683"/>
  <c r="CN145" i="2683" s="1"/>
  <c r="CM145" i="2683"/>
  <c r="CL145" i="2683" s="1"/>
  <c r="BR145" i="2683"/>
  <c r="BQ145" i="2683" s="1"/>
  <c r="BP145" i="2683"/>
  <c r="BO145" i="2683" s="1"/>
  <c r="T145" i="2683"/>
  <c r="CO144" i="2683"/>
  <c r="CN144" i="2683" s="1"/>
  <c r="CM144" i="2683"/>
  <c r="CL144" i="2683" s="1"/>
  <c r="BR144" i="2683"/>
  <c r="BQ144" i="2683" s="1"/>
  <c r="BP144" i="2683"/>
  <c r="BO144" i="2683" s="1"/>
  <c r="T144" i="2683"/>
  <c r="CO143" i="2683"/>
  <c r="CN143" i="2683" s="1"/>
  <c r="CM143" i="2683"/>
  <c r="CL143" i="2683" s="1"/>
  <c r="BR143" i="2683"/>
  <c r="BQ143" i="2683" s="1"/>
  <c r="BP143" i="2683"/>
  <c r="BO143" i="2683" s="1"/>
  <c r="T143" i="2683"/>
  <c r="CO142" i="2683"/>
  <c r="CN142" i="2683" s="1"/>
  <c r="CM142" i="2683"/>
  <c r="CL142" i="2683" s="1"/>
  <c r="BR142" i="2683"/>
  <c r="BQ142" i="2683" s="1"/>
  <c r="BP142" i="2683"/>
  <c r="BO142" i="2683" s="1"/>
  <c r="T142" i="2683"/>
  <c r="CO141" i="2683"/>
  <c r="CN141" i="2683" s="1"/>
  <c r="CM141" i="2683"/>
  <c r="CL141" i="2683" s="1"/>
  <c r="BR141" i="2683"/>
  <c r="BQ141" i="2683" s="1"/>
  <c r="BP141" i="2683"/>
  <c r="BO141" i="2683" s="1"/>
  <c r="T141" i="2683"/>
  <c r="CO140" i="2683"/>
  <c r="CN140" i="2683" s="1"/>
  <c r="CM140" i="2683"/>
  <c r="CL140" i="2683" s="1"/>
  <c r="BR140" i="2683"/>
  <c r="BQ140" i="2683" s="1"/>
  <c r="BP140" i="2683"/>
  <c r="BO140" i="2683" s="1"/>
  <c r="T140" i="2683"/>
  <c r="CO139" i="2683"/>
  <c r="CN139" i="2683" s="1"/>
  <c r="CM139" i="2683"/>
  <c r="CL139" i="2683" s="1"/>
  <c r="BR139" i="2683"/>
  <c r="BQ139" i="2683" s="1"/>
  <c r="BP139" i="2683"/>
  <c r="BO139" i="2683" s="1"/>
  <c r="T139" i="2683"/>
  <c r="CO138" i="2683"/>
  <c r="CN138" i="2683" s="1"/>
  <c r="CM138" i="2683"/>
  <c r="CL138" i="2683" s="1"/>
  <c r="BR138" i="2683"/>
  <c r="BQ138" i="2683" s="1"/>
  <c r="BP138" i="2683"/>
  <c r="BO138" i="2683" s="1"/>
  <c r="T138" i="2683"/>
  <c r="CO137" i="2683"/>
  <c r="CN137" i="2683" s="1"/>
  <c r="CM137" i="2683"/>
  <c r="CL137" i="2683" s="1"/>
  <c r="BR137" i="2683"/>
  <c r="BQ137" i="2683" s="1"/>
  <c r="BP137" i="2683"/>
  <c r="BO137" i="2683" s="1"/>
  <c r="T137" i="2683"/>
  <c r="CO136" i="2683"/>
  <c r="CN136" i="2683" s="1"/>
  <c r="CM136" i="2683"/>
  <c r="CL136" i="2683" s="1"/>
  <c r="BR136" i="2683"/>
  <c r="BQ136" i="2683" s="1"/>
  <c r="BP136" i="2683"/>
  <c r="BO136" i="2683" s="1"/>
  <c r="T136" i="2683"/>
  <c r="CO135" i="2683"/>
  <c r="CN135" i="2683" s="1"/>
  <c r="CM135" i="2683"/>
  <c r="CL135" i="2683" s="1"/>
  <c r="BR135" i="2683"/>
  <c r="BQ135" i="2683" s="1"/>
  <c r="BP135" i="2683"/>
  <c r="BO135" i="2683" s="1"/>
  <c r="T135" i="2683"/>
  <c r="CO134" i="2683"/>
  <c r="CN134" i="2683" s="1"/>
  <c r="CM134" i="2683"/>
  <c r="CL134" i="2683" s="1"/>
  <c r="BR134" i="2683"/>
  <c r="BQ134" i="2683" s="1"/>
  <c r="BP134" i="2683"/>
  <c r="BO134" i="2683" s="1"/>
  <c r="T134" i="2683"/>
  <c r="CO133" i="2683"/>
  <c r="CN133" i="2683" s="1"/>
  <c r="CM133" i="2683"/>
  <c r="CL133" i="2683" s="1"/>
  <c r="BR133" i="2683"/>
  <c r="BQ133" i="2683" s="1"/>
  <c r="BP133" i="2683"/>
  <c r="BO133" i="2683" s="1"/>
  <c r="T133" i="2683"/>
  <c r="CO132" i="2683"/>
  <c r="CN132" i="2683" s="1"/>
  <c r="CM132" i="2683"/>
  <c r="CL132" i="2683" s="1"/>
  <c r="BR132" i="2683"/>
  <c r="BQ132" i="2683" s="1"/>
  <c r="BP132" i="2683"/>
  <c r="BO132" i="2683" s="1"/>
  <c r="T132" i="2683"/>
  <c r="CO131" i="2683"/>
  <c r="CN131" i="2683" s="1"/>
  <c r="CM131" i="2683"/>
  <c r="CL131" i="2683" s="1"/>
  <c r="BR131" i="2683"/>
  <c r="BQ131" i="2683" s="1"/>
  <c r="BP131" i="2683"/>
  <c r="BO131" i="2683" s="1"/>
  <c r="T131" i="2683"/>
  <c r="CO130" i="2683"/>
  <c r="CN130" i="2683" s="1"/>
  <c r="CM130" i="2683"/>
  <c r="CL130" i="2683" s="1"/>
  <c r="BR130" i="2683"/>
  <c r="BQ130" i="2683" s="1"/>
  <c r="BP130" i="2683"/>
  <c r="BO130" i="2683" s="1"/>
  <c r="T130" i="2683"/>
  <c r="CO129" i="2683"/>
  <c r="CN129" i="2683" s="1"/>
  <c r="CM129" i="2683"/>
  <c r="CL129" i="2683" s="1"/>
  <c r="BR129" i="2683"/>
  <c r="BQ129" i="2683" s="1"/>
  <c r="BP129" i="2683"/>
  <c r="BO129" i="2683" s="1"/>
  <c r="T129" i="2683"/>
  <c r="CO128" i="2683"/>
  <c r="CN128" i="2683" s="1"/>
  <c r="CM128" i="2683"/>
  <c r="CL128" i="2683" s="1"/>
  <c r="BR128" i="2683"/>
  <c r="BQ128" i="2683" s="1"/>
  <c r="BP128" i="2683"/>
  <c r="BO128" i="2683" s="1"/>
  <c r="T128" i="2683"/>
  <c r="CO127" i="2683"/>
  <c r="CN127" i="2683" s="1"/>
  <c r="CM127" i="2683"/>
  <c r="CL127" i="2683" s="1"/>
  <c r="BR127" i="2683"/>
  <c r="BQ127" i="2683" s="1"/>
  <c r="BP127" i="2683"/>
  <c r="BO127" i="2683" s="1"/>
  <c r="T127" i="2683"/>
  <c r="CO126" i="2683"/>
  <c r="CN126" i="2683" s="1"/>
  <c r="CM126" i="2683"/>
  <c r="CL126" i="2683" s="1"/>
  <c r="BR126" i="2683"/>
  <c r="BQ126" i="2683" s="1"/>
  <c r="BP126" i="2683"/>
  <c r="BO126" i="2683" s="1"/>
  <c r="T126" i="2683"/>
  <c r="CO125" i="2683"/>
  <c r="CN125" i="2683" s="1"/>
  <c r="CM125" i="2683"/>
  <c r="CL125" i="2683" s="1"/>
  <c r="BR125" i="2683"/>
  <c r="BQ125" i="2683" s="1"/>
  <c r="BP125" i="2683"/>
  <c r="BO125" i="2683" s="1"/>
  <c r="T125" i="2683"/>
  <c r="CO124" i="2683"/>
  <c r="CN124" i="2683" s="1"/>
  <c r="CM124" i="2683"/>
  <c r="CL124" i="2683" s="1"/>
  <c r="BR124" i="2683"/>
  <c r="BQ124" i="2683" s="1"/>
  <c r="BP124" i="2683"/>
  <c r="BO124" i="2683" s="1"/>
  <c r="T124" i="2683"/>
  <c r="CO123" i="2683"/>
  <c r="CN123" i="2683" s="1"/>
  <c r="CM123" i="2683"/>
  <c r="CL123" i="2683" s="1"/>
  <c r="BR123" i="2683"/>
  <c r="BQ123" i="2683" s="1"/>
  <c r="BP123" i="2683"/>
  <c r="BO123" i="2683" s="1"/>
  <c r="T123" i="2683"/>
  <c r="CO122" i="2683"/>
  <c r="CN122" i="2683" s="1"/>
  <c r="CM122" i="2683"/>
  <c r="CL122" i="2683" s="1"/>
  <c r="BR122" i="2683"/>
  <c r="BQ122" i="2683" s="1"/>
  <c r="BP122" i="2683"/>
  <c r="BO122" i="2683" s="1"/>
  <c r="T122" i="2683"/>
  <c r="CO121" i="2683"/>
  <c r="CN121" i="2683" s="1"/>
  <c r="CM121" i="2683"/>
  <c r="CL121" i="2683" s="1"/>
  <c r="BR121" i="2683"/>
  <c r="BQ121" i="2683" s="1"/>
  <c r="BP121" i="2683"/>
  <c r="BO121" i="2683" s="1"/>
  <c r="T121" i="2683"/>
  <c r="CO120" i="2683"/>
  <c r="CN120" i="2683" s="1"/>
  <c r="CM120" i="2683"/>
  <c r="CL120" i="2683" s="1"/>
  <c r="BR120" i="2683"/>
  <c r="BQ120" i="2683" s="1"/>
  <c r="BP120" i="2683"/>
  <c r="BO120" i="2683" s="1"/>
  <c r="T120" i="2683"/>
  <c r="CO119" i="2683"/>
  <c r="CN119" i="2683" s="1"/>
  <c r="CM119" i="2683"/>
  <c r="CL119" i="2683" s="1"/>
  <c r="BR119" i="2683"/>
  <c r="BQ119" i="2683" s="1"/>
  <c r="BP119" i="2683"/>
  <c r="BO119" i="2683" s="1"/>
  <c r="T119" i="2683"/>
  <c r="CO118" i="2683"/>
  <c r="CN118" i="2683" s="1"/>
  <c r="CM118" i="2683"/>
  <c r="CL118" i="2683" s="1"/>
  <c r="BR118" i="2683"/>
  <c r="BQ118" i="2683" s="1"/>
  <c r="BP118" i="2683"/>
  <c r="BO118" i="2683" s="1"/>
  <c r="T118" i="2683"/>
  <c r="CO117" i="2683"/>
  <c r="CN117" i="2683" s="1"/>
  <c r="CM117" i="2683"/>
  <c r="CL117" i="2683" s="1"/>
  <c r="BR117" i="2683"/>
  <c r="BQ117" i="2683" s="1"/>
  <c r="BP117" i="2683"/>
  <c r="BO117" i="2683" s="1"/>
  <c r="T117" i="2683"/>
  <c r="CO116" i="2683"/>
  <c r="CN116" i="2683" s="1"/>
  <c r="CM116" i="2683"/>
  <c r="CL116" i="2683" s="1"/>
  <c r="BR116" i="2683"/>
  <c r="BQ116" i="2683" s="1"/>
  <c r="BP116" i="2683"/>
  <c r="BO116" i="2683" s="1"/>
  <c r="T116" i="2683"/>
  <c r="CO115" i="2683"/>
  <c r="CN115" i="2683" s="1"/>
  <c r="CM115" i="2683"/>
  <c r="CL115" i="2683" s="1"/>
  <c r="BR115" i="2683"/>
  <c r="BQ115" i="2683" s="1"/>
  <c r="BP115" i="2683"/>
  <c r="BO115" i="2683" s="1"/>
  <c r="T115" i="2683"/>
  <c r="CO114" i="2683"/>
  <c r="CN114" i="2683" s="1"/>
  <c r="CM114" i="2683"/>
  <c r="CL114" i="2683" s="1"/>
  <c r="BR114" i="2683"/>
  <c r="BQ114" i="2683" s="1"/>
  <c r="BP114" i="2683"/>
  <c r="BO114" i="2683" s="1"/>
  <c r="T114" i="2683"/>
  <c r="CO113" i="2683"/>
  <c r="CN113" i="2683" s="1"/>
  <c r="CM113" i="2683"/>
  <c r="CL113" i="2683" s="1"/>
  <c r="BR113" i="2683"/>
  <c r="BQ113" i="2683" s="1"/>
  <c r="BP113" i="2683"/>
  <c r="BO113" i="2683" s="1"/>
  <c r="T113" i="2683"/>
  <c r="CO112" i="2683"/>
  <c r="CN112" i="2683" s="1"/>
  <c r="CM112" i="2683"/>
  <c r="CL112" i="2683" s="1"/>
  <c r="BR112" i="2683"/>
  <c r="BQ112" i="2683" s="1"/>
  <c r="BP112" i="2683"/>
  <c r="BO112" i="2683" s="1"/>
  <c r="T112" i="2683"/>
  <c r="CO111" i="2683"/>
  <c r="CN111" i="2683" s="1"/>
  <c r="CM111" i="2683"/>
  <c r="CL111" i="2683" s="1"/>
  <c r="BR111" i="2683"/>
  <c r="BQ111" i="2683" s="1"/>
  <c r="BP111" i="2683"/>
  <c r="BO111" i="2683" s="1"/>
  <c r="T111" i="2683"/>
  <c r="CO110" i="2683"/>
  <c r="CN110" i="2683" s="1"/>
  <c r="CM110" i="2683"/>
  <c r="CL110" i="2683" s="1"/>
  <c r="BR110" i="2683"/>
  <c r="BQ110" i="2683" s="1"/>
  <c r="BP110" i="2683"/>
  <c r="BO110" i="2683" s="1"/>
  <c r="T110" i="2683"/>
  <c r="CO109" i="2683"/>
  <c r="CN109" i="2683" s="1"/>
  <c r="CM109" i="2683"/>
  <c r="CL109" i="2683" s="1"/>
  <c r="BR109" i="2683"/>
  <c r="BQ109" i="2683" s="1"/>
  <c r="BP109" i="2683"/>
  <c r="BO109" i="2683" s="1"/>
  <c r="T109" i="2683"/>
  <c r="CO108" i="2683"/>
  <c r="CN108" i="2683" s="1"/>
  <c r="CM108" i="2683"/>
  <c r="CL108" i="2683" s="1"/>
  <c r="BR108" i="2683"/>
  <c r="BQ108" i="2683" s="1"/>
  <c r="BP108" i="2683"/>
  <c r="BO108" i="2683" s="1"/>
  <c r="T108" i="2683"/>
  <c r="CO107" i="2683"/>
  <c r="CN107" i="2683" s="1"/>
  <c r="CM107" i="2683"/>
  <c r="CL107" i="2683" s="1"/>
  <c r="BR107" i="2683"/>
  <c r="BQ107" i="2683" s="1"/>
  <c r="BP107" i="2683"/>
  <c r="BO107" i="2683" s="1"/>
  <c r="T107" i="2683"/>
  <c r="CO106" i="2683"/>
  <c r="CN106" i="2683" s="1"/>
  <c r="CM106" i="2683"/>
  <c r="CL106" i="2683" s="1"/>
  <c r="BR106" i="2683"/>
  <c r="BQ106" i="2683" s="1"/>
  <c r="BP106" i="2683"/>
  <c r="BO106" i="2683" s="1"/>
  <c r="T106" i="2683"/>
  <c r="CO105" i="2683"/>
  <c r="CN105" i="2683" s="1"/>
  <c r="CM105" i="2683"/>
  <c r="CL105" i="2683" s="1"/>
  <c r="BR105" i="2683"/>
  <c r="BQ105" i="2683" s="1"/>
  <c r="BP105" i="2683"/>
  <c r="BO105" i="2683" s="1"/>
  <c r="T105" i="2683"/>
  <c r="CO104" i="2683"/>
  <c r="CN104" i="2683" s="1"/>
  <c r="CM104" i="2683"/>
  <c r="CL104" i="2683" s="1"/>
  <c r="BR104" i="2683"/>
  <c r="BQ104" i="2683" s="1"/>
  <c r="BP104" i="2683"/>
  <c r="BO104" i="2683" s="1"/>
  <c r="T104" i="2683"/>
  <c r="CO103" i="2683"/>
  <c r="CN103" i="2683" s="1"/>
  <c r="CM103" i="2683"/>
  <c r="CL103" i="2683" s="1"/>
  <c r="BR103" i="2683"/>
  <c r="BQ103" i="2683" s="1"/>
  <c r="BP103" i="2683"/>
  <c r="BO103" i="2683" s="1"/>
  <c r="T103" i="2683"/>
  <c r="CO102" i="2683"/>
  <c r="CN102" i="2683" s="1"/>
  <c r="CM102" i="2683"/>
  <c r="CL102" i="2683" s="1"/>
  <c r="BR102" i="2683"/>
  <c r="BQ102" i="2683" s="1"/>
  <c r="BP102" i="2683"/>
  <c r="BO102" i="2683" s="1"/>
  <c r="T102" i="2683"/>
  <c r="CO101" i="2683"/>
  <c r="CN101" i="2683" s="1"/>
  <c r="CM101" i="2683"/>
  <c r="CL101" i="2683" s="1"/>
  <c r="BR101" i="2683"/>
  <c r="BQ101" i="2683" s="1"/>
  <c r="BP101" i="2683"/>
  <c r="BO101" i="2683" s="1"/>
  <c r="T101" i="2683"/>
  <c r="CO100" i="2683"/>
  <c r="CN100" i="2683" s="1"/>
  <c r="CM100" i="2683"/>
  <c r="CL100" i="2683" s="1"/>
  <c r="BR100" i="2683"/>
  <c r="BQ100" i="2683" s="1"/>
  <c r="BP100" i="2683"/>
  <c r="BO100" i="2683" s="1"/>
  <c r="T100" i="2683"/>
  <c r="CO99" i="2683"/>
  <c r="CN99" i="2683" s="1"/>
  <c r="CM99" i="2683"/>
  <c r="CL99" i="2683" s="1"/>
  <c r="BR99" i="2683"/>
  <c r="BQ99" i="2683" s="1"/>
  <c r="BP99" i="2683"/>
  <c r="BO99" i="2683" s="1"/>
  <c r="T99" i="2683"/>
  <c r="CO98" i="2683"/>
  <c r="CN98" i="2683" s="1"/>
  <c r="CM98" i="2683"/>
  <c r="CL98" i="2683" s="1"/>
  <c r="BR98" i="2683"/>
  <c r="BQ98" i="2683" s="1"/>
  <c r="BP98" i="2683"/>
  <c r="BO98" i="2683" s="1"/>
  <c r="T98" i="2683"/>
  <c r="CO97" i="2683"/>
  <c r="CN97" i="2683" s="1"/>
  <c r="CM97" i="2683"/>
  <c r="CL97" i="2683" s="1"/>
  <c r="BR97" i="2683"/>
  <c r="BQ97" i="2683" s="1"/>
  <c r="BP97" i="2683"/>
  <c r="BO97" i="2683" s="1"/>
  <c r="T97" i="2683"/>
  <c r="CO96" i="2683"/>
  <c r="CN96" i="2683" s="1"/>
  <c r="CM96" i="2683"/>
  <c r="CL96" i="2683" s="1"/>
  <c r="BR96" i="2683"/>
  <c r="BQ96" i="2683" s="1"/>
  <c r="BP96" i="2683"/>
  <c r="BO96" i="2683" s="1"/>
  <c r="T96" i="2683"/>
  <c r="CO95" i="2683"/>
  <c r="CN95" i="2683" s="1"/>
  <c r="CM95" i="2683"/>
  <c r="CL95" i="2683" s="1"/>
  <c r="BR95" i="2683"/>
  <c r="BQ95" i="2683" s="1"/>
  <c r="BP95" i="2683"/>
  <c r="BO95" i="2683" s="1"/>
  <c r="T95" i="2683"/>
  <c r="CO94" i="2683"/>
  <c r="CN94" i="2683" s="1"/>
  <c r="CM94" i="2683"/>
  <c r="CL94" i="2683" s="1"/>
  <c r="BR94" i="2683"/>
  <c r="BQ94" i="2683" s="1"/>
  <c r="BP94" i="2683"/>
  <c r="BO94" i="2683" s="1"/>
  <c r="T94" i="2683"/>
  <c r="CO93" i="2683"/>
  <c r="CN93" i="2683" s="1"/>
  <c r="CM93" i="2683"/>
  <c r="CL93" i="2683" s="1"/>
  <c r="BR93" i="2683"/>
  <c r="BQ93" i="2683" s="1"/>
  <c r="BP93" i="2683"/>
  <c r="BO93" i="2683" s="1"/>
  <c r="T93" i="2683"/>
  <c r="CO92" i="2683"/>
  <c r="CN92" i="2683" s="1"/>
  <c r="CM92" i="2683"/>
  <c r="CL92" i="2683" s="1"/>
  <c r="BR92" i="2683"/>
  <c r="BQ92" i="2683" s="1"/>
  <c r="BP92" i="2683"/>
  <c r="BO92" i="2683" s="1"/>
  <c r="T92" i="2683"/>
  <c r="CO91" i="2683"/>
  <c r="CN91" i="2683" s="1"/>
  <c r="CM91" i="2683"/>
  <c r="CL91" i="2683" s="1"/>
  <c r="BR91" i="2683"/>
  <c r="BQ91" i="2683" s="1"/>
  <c r="BP91" i="2683"/>
  <c r="BO91" i="2683" s="1"/>
  <c r="T91" i="2683"/>
  <c r="CO90" i="2683"/>
  <c r="CN90" i="2683" s="1"/>
  <c r="CM90" i="2683"/>
  <c r="CL90" i="2683" s="1"/>
  <c r="BR90" i="2683"/>
  <c r="BQ90" i="2683" s="1"/>
  <c r="BP90" i="2683"/>
  <c r="BO90" i="2683" s="1"/>
  <c r="T90" i="2683"/>
  <c r="CO89" i="2683"/>
  <c r="CN89" i="2683" s="1"/>
  <c r="CM89" i="2683"/>
  <c r="CL89" i="2683" s="1"/>
  <c r="BR89" i="2683"/>
  <c r="BQ89" i="2683" s="1"/>
  <c r="BP89" i="2683"/>
  <c r="BO89" i="2683" s="1"/>
  <c r="T89" i="2683"/>
  <c r="CO88" i="2683"/>
  <c r="CN88" i="2683" s="1"/>
  <c r="CM88" i="2683"/>
  <c r="CL88" i="2683" s="1"/>
  <c r="BR88" i="2683"/>
  <c r="BQ88" i="2683" s="1"/>
  <c r="BP88" i="2683"/>
  <c r="BO88" i="2683" s="1"/>
  <c r="T88" i="2683"/>
  <c r="CO87" i="2683"/>
  <c r="CN87" i="2683" s="1"/>
  <c r="CM87" i="2683"/>
  <c r="CL87" i="2683" s="1"/>
  <c r="BR87" i="2683"/>
  <c r="BQ87" i="2683" s="1"/>
  <c r="BP87" i="2683"/>
  <c r="BO87" i="2683" s="1"/>
  <c r="T87" i="2683"/>
  <c r="CO86" i="2683"/>
  <c r="CN86" i="2683" s="1"/>
  <c r="CM86" i="2683"/>
  <c r="CL86" i="2683" s="1"/>
  <c r="BR86" i="2683"/>
  <c r="BQ86" i="2683" s="1"/>
  <c r="BP86" i="2683"/>
  <c r="BO86" i="2683" s="1"/>
  <c r="T86" i="2683"/>
  <c r="CO85" i="2683"/>
  <c r="CN85" i="2683" s="1"/>
  <c r="CM85" i="2683"/>
  <c r="CL85" i="2683" s="1"/>
  <c r="BR85" i="2683"/>
  <c r="BQ85" i="2683" s="1"/>
  <c r="BP85" i="2683"/>
  <c r="BO85" i="2683" s="1"/>
  <c r="T85" i="2683"/>
  <c r="CO84" i="2683"/>
  <c r="CN84" i="2683" s="1"/>
  <c r="CM84" i="2683"/>
  <c r="CL84" i="2683" s="1"/>
  <c r="BR84" i="2683"/>
  <c r="BQ84" i="2683" s="1"/>
  <c r="BP84" i="2683"/>
  <c r="BO84" i="2683" s="1"/>
  <c r="T84" i="2683"/>
  <c r="CO83" i="2683"/>
  <c r="CN83" i="2683" s="1"/>
  <c r="CM83" i="2683"/>
  <c r="CL83" i="2683" s="1"/>
  <c r="BR83" i="2683"/>
  <c r="BQ83" i="2683" s="1"/>
  <c r="BP83" i="2683"/>
  <c r="BO83" i="2683" s="1"/>
  <c r="T83" i="2683"/>
  <c r="CO82" i="2683"/>
  <c r="CN82" i="2683" s="1"/>
  <c r="CM82" i="2683"/>
  <c r="CL82" i="2683" s="1"/>
  <c r="BR82" i="2683"/>
  <c r="BQ82" i="2683" s="1"/>
  <c r="BP82" i="2683"/>
  <c r="BO82" i="2683" s="1"/>
  <c r="T82" i="2683"/>
  <c r="CO81" i="2683"/>
  <c r="CN81" i="2683" s="1"/>
  <c r="CM81" i="2683"/>
  <c r="CL81" i="2683" s="1"/>
  <c r="BR81" i="2683"/>
  <c r="BQ81" i="2683" s="1"/>
  <c r="BP81" i="2683"/>
  <c r="BO81" i="2683" s="1"/>
  <c r="T81" i="2683"/>
  <c r="CO80" i="2683"/>
  <c r="CN80" i="2683" s="1"/>
  <c r="CM80" i="2683"/>
  <c r="CL80" i="2683" s="1"/>
  <c r="BR80" i="2683"/>
  <c r="BQ80" i="2683" s="1"/>
  <c r="BP80" i="2683"/>
  <c r="BO80" i="2683" s="1"/>
  <c r="T80" i="2683"/>
  <c r="CO79" i="2683"/>
  <c r="CN79" i="2683" s="1"/>
  <c r="CM79" i="2683"/>
  <c r="CL79" i="2683" s="1"/>
  <c r="BR79" i="2683"/>
  <c r="BQ79" i="2683" s="1"/>
  <c r="BP79" i="2683"/>
  <c r="BO79" i="2683" s="1"/>
  <c r="T79" i="2683"/>
  <c r="CO78" i="2683"/>
  <c r="CN78" i="2683" s="1"/>
  <c r="CM78" i="2683"/>
  <c r="CL78" i="2683" s="1"/>
  <c r="BR78" i="2683"/>
  <c r="BQ78" i="2683" s="1"/>
  <c r="BP78" i="2683"/>
  <c r="BO78" i="2683" s="1"/>
  <c r="T78" i="2683"/>
  <c r="CO77" i="2683"/>
  <c r="CN77" i="2683" s="1"/>
  <c r="CM77" i="2683"/>
  <c r="CL77" i="2683" s="1"/>
  <c r="BR77" i="2683"/>
  <c r="BQ77" i="2683" s="1"/>
  <c r="BP77" i="2683"/>
  <c r="BO77" i="2683" s="1"/>
  <c r="T77" i="2683"/>
  <c r="CO76" i="2683"/>
  <c r="CN76" i="2683" s="1"/>
  <c r="CM76" i="2683"/>
  <c r="CL76" i="2683" s="1"/>
  <c r="BR76" i="2683"/>
  <c r="BQ76" i="2683" s="1"/>
  <c r="BP76" i="2683"/>
  <c r="BO76" i="2683" s="1"/>
  <c r="T76" i="2683"/>
  <c r="CO75" i="2683"/>
  <c r="CN75" i="2683" s="1"/>
  <c r="CM75" i="2683"/>
  <c r="CL75" i="2683" s="1"/>
  <c r="BR75" i="2683"/>
  <c r="BQ75" i="2683" s="1"/>
  <c r="BP75" i="2683"/>
  <c r="BO75" i="2683" s="1"/>
  <c r="T75" i="2683"/>
  <c r="CO74" i="2683"/>
  <c r="CN74" i="2683" s="1"/>
  <c r="CM74" i="2683"/>
  <c r="CL74" i="2683" s="1"/>
  <c r="BR74" i="2683"/>
  <c r="BQ74" i="2683" s="1"/>
  <c r="BP74" i="2683"/>
  <c r="BO74" i="2683" s="1"/>
  <c r="T74" i="2683"/>
  <c r="CO73" i="2683"/>
  <c r="CN73" i="2683" s="1"/>
  <c r="CM73" i="2683"/>
  <c r="CL73" i="2683" s="1"/>
  <c r="BR73" i="2683"/>
  <c r="BQ73" i="2683" s="1"/>
  <c r="BP73" i="2683"/>
  <c r="BO73" i="2683" s="1"/>
  <c r="T73" i="2683"/>
  <c r="CO72" i="2683"/>
  <c r="CN72" i="2683" s="1"/>
  <c r="CM72" i="2683"/>
  <c r="CL72" i="2683" s="1"/>
  <c r="BR72" i="2683"/>
  <c r="BQ72" i="2683" s="1"/>
  <c r="BP72" i="2683"/>
  <c r="BO72" i="2683" s="1"/>
  <c r="T72" i="2683"/>
  <c r="CO71" i="2683"/>
  <c r="CN71" i="2683" s="1"/>
  <c r="CM71" i="2683"/>
  <c r="CL71" i="2683" s="1"/>
  <c r="BR71" i="2683"/>
  <c r="BQ71" i="2683" s="1"/>
  <c r="BP71" i="2683"/>
  <c r="BO71" i="2683" s="1"/>
  <c r="T71" i="2683"/>
  <c r="CO70" i="2683"/>
  <c r="CN70" i="2683" s="1"/>
  <c r="CM70" i="2683"/>
  <c r="CL70" i="2683" s="1"/>
  <c r="BR70" i="2683"/>
  <c r="BQ70" i="2683" s="1"/>
  <c r="BP70" i="2683"/>
  <c r="BO70" i="2683" s="1"/>
  <c r="T70" i="2683"/>
  <c r="CO69" i="2683"/>
  <c r="CN69" i="2683" s="1"/>
  <c r="CM69" i="2683"/>
  <c r="CL69" i="2683" s="1"/>
  <c r="BR69" i="2683"/>
  <c r="BQ69" i="2683" s="1"/>
  <c r="BP69" i="2683"/>
  <c r="BO69" i="2683" s="1"/>
  <c r="T69" i="2683"/>
  <c r="CO68" i="2683"/>
  <c r="CN68" i="2683" s="1"/>
  <c r="CM68" i="2683"/>
  <c r="CL68" i="2683" s="1"/>
  <c r="BR68" i="2683"/>
  <c r="BQ68" i="2683" s="1"/>
  <c r="BP68" i="2683"/>
  <c r="BO68" i="2683" s="1"/>
  <c r="T68" i="2683"/>
  <c r="CO67" i="2683"/>
  <c r="CN67" i="2683" s="1"/>
  <c r="CM67" i="2683"/>
  <c r="CL67" i="2683" s="1"/>
  <c r="BR67" i="2683"/>
  <c r="BQ67" i="2683" s="1"/>
  <c r="BP67" i="2683"/>
  <c r="BO67" i="2683" s="1"/>
  <c r="T67" i="2683"/>
  <c r="CO66" i="2683"/>
  <c r="CN66" i="2683" s="1"/>
  <c r="CM66" i="2683"/>
  <c r="CL66" i="2683" s="1"/>
  <c r="BR66" i="2683"/>
  <c r="BQ66" i="2683" s="1"/>
  <c r="BP66" i="2683"/>
  <c r="BO66" i="2683" s="1"/>
  <c r="T66" i="2683"/>
  <c r="CO65" i="2683"/>
  <c r="CN65" i="2683" s="1"/>
  <c r="CM65" i="2683"/>
  <c r="CL65" i="2683" s="1"/>
  <c r="BR65" i="2683"/>
  <c r="BQ65" i="2683" s="1"/>
  <c r="BP65" i="2683"/>
  <c r="BO65" i="2683" s="1"/>
  <c r="T65" i="2683"/>
  <c r="CO64" i="2683"/>
  <c r="CN64" i="2683" s="1"/>
  <c r="CM64" i="2683"/>
  <c r="CL64" i="2683" s="1"/>
  <c r="BR64" i="2683"/>
  <c r="BQ64" i="2683" s="1"/>
  <c r="BP64" i="2683"/>
  <c r="BO64" i="2683" s="1"/>
  <c r="T64" i="2683"/>
  <c r="CO63" i="2683"/>
  <c r="CN63" i="2683" s="1"/>
  <c r="CM63" i="2683"/>
  <c r="CL63" i="2683" s="1"/>
  <c r="BR63" i="2683"/>
  <c r="BQ63" i="2683" s="1"/>
  <c r="BP63" i="2683"/>
  <c r="BO63" i="2683" s="1"/>
  <c r="T63" i="2683"/>
  <c r="CO62" i="2683"/>
  <c r="CN62" i="2683" s="1"/>
  <c r="CM62" i="2683"/>
  <c r="CL62" i="2683" s="1"/>
  <c r="BR62" i="2683"/>
  <c r="BQ62" i="2683" s="1"/>
  <c r="BP62" i="2683"/>
  <c r="BO62" i="2683" s="1"/>
  <c r="T62" i="2683"/>
  <c r="CO61" i="2683"/>
  <c r="CN61" i="2683" s="1"/>
  <c r="CM61" i="2683"/>
  <c r="CL61" i="2683" s="1"/>
  <c r="BR61" i="2683"/>
  <c r="BQ61" i="2683" s="1"/>
  <c r="BP61" i="2683"/>
  <c r="BO61" i="2683" s="1"/>
  <c r="T61" i="2683"/>
  <c r="CO60" i="2683"/>
  <c r="CN60" i="2683" s="1"/>
  <c r="CM60" i="2683"/>
  <c r="CL60" i="2683" s="1"/>
  <c r="BR60" i="2683"/>
  <c r="BQ60" i="2683" s="1"/>
  <c r="BP60" i="2683"/>
  <c r="BO60" i="2683" s="1"/>
  <c r="T60" i="2683"/>
  <c r="CO59" i="2683"/>
  <c r="CN59" i="2683" s="1"/>
  <c r="CM59" i="2683"/>
  <c r="CL59" i="2683" s="1"/>
  <c r="BR59" i="2683"/>
  <c r="BQ59" i="2683" s="1"/>
  <c r="BP59" i="2683"/>
  <c r="BO59" i="2683" s="1"/>
  <c r="T59" i="2683"/>
  <c r="CO58" i="2683"/>
  <c r="CN58" i="2683" s="1"/>
  <c r="CM58" i="2683"/>
  <c r="CL58" i="2683" s="1"/>
  <c r="BR58" i="2683"/>
  <c r="BQ58" i="2683" s="1"/>
  <c r="BP58" i="2683"/>
  <c r="BO58" i="2683" s="1"/>
  <c r="T58" i="2683"/>
  <c r="CO57" i="2683"/>
  <c r="CN57" i="2683" s="1"/>
  <c r="CM57" i="2683"/>
  <c r="CL57" i="2683" s="1"/>
  <c r="BR57" i="2683"/>
  <c r="BQ57" i="2683" s="1"/>
  <c r="BP57" i="2683"/>
  <c r="BO57" i="2683" s="1"/>
  <c r="T57" i="2683"/>
  <c r="CO56" i="2683"/>
  <c r="CN56" i="2683" s="1"/>
  <c r="CM56" i="2683"/>
  <c r="CL56" i="2683" s="1"/>
  <c r="BR56" i="2683"/>
  <c r="BQ56" i="2683" s="1"/>
  <c r="BP56" i="2683"/>
  <c r="BO56" i="2683" s="1"/>
  <c r="T56" i="2683"/>
  <c r="CO55" i="2683"/>
  <c r="CN55" i="2683" s="1"/>
  <c r="CM55" i="2683"/>
  <c r="CL55" i="2683" s="1"/>
  <c r="BR55" i="2683"/>
  <c r="BQ55" i="2683" s="1"/>
  <c r="BP55" i="2683"/>
  <c r="BO55" i="2683" s="1"/>
  <c r="T55" i="2683"/>
  <c r="CO54" i="2683"/>
  <c r="CN54" i="2683" s="1"/>
  <c r="CM54" i="2683"/>
  <c r="CL54" i="2683" s="1"/>
  <c r="BR54" i="2683"/>
  <c r="BQ54" i="2683" s="1"/>
  <c r="BP54" i="2683"/>
  <c r="BO54" i="2683" s="1"/>
  <c r="T54" i="2683"/>
  <c r="CO53" i="2683"/>
  <c r="CN53" i="2683" s="1"/>
  <c r="CM53" i="2683"/>
  <c r="CL53" i="2683" s="1"/>
  <c r="BR53" i="2683"/>
  <c r="BQ53" i="2683" s="1"/>
  <c r="BP53" i="2683"/>
  <c r="BO53" i="2683" s="1"/>
  <c r="T53" i="2683"/>
  <c r="CO52" i="2683"/>
  <c r="CN52" i="2683" s="1"/>
  <c r="CM52" i="2683"/>
  <c r="CL52" i="2683" s="1"/>
  <c r="BR52" i="2683"/>
  <c r="BQ52" i="2683" s="1"/>
  <c r="BP52" i="2683"/>
  <c r="BO52" i="2683" s="1"/>
  <c r="T52" i="2683"/>
  <c r="CO51" i="2683"/>
  <c r="CN51" i="2683" s="1"/>
  <c r="CM51" i="2683"/>
  <c r="CL51" i="2683" s="1"/>
  <c r="BR51" i="2683"/>
  <c r="BQ51" i="2683" s="1"/>
  <c r="BP51" i="2683"/>
  <c r="BO51" i="2683" s="1"/>
  <c r="T51" i="2683"/>
  <c r="CO50" i="2683"/>
  <c r="CN50" i="2683" s="1"/>
  <c r="CM50" i="2683"/>
  <c r="CL50" i="2683" s="1"/>
  <c r="BR50" i="2683"/>
  <c r="BQ50" i="2683" s="1"/>
  <c r="BP50" i="2683"/>
  <c r="BO50" i="2683" s="1"/>
  <c r="T50" i="2683"/>
  <c r="CO49" i="2683"/>
  <c r="CN49" i="2683" s="1"/>
  <c r="CM49" i="2683"/>
  <c r="CL49" i="2683" s="1"/>
  <c r="BR49" i="2683"/>
  <c r="BQ49" i="2683" s="1"/>
  <c r="BP49" i="2683"/>
  <c r="BO49" i="2683" s="1"/>
  <c r="T49" i="2683"/>
  <c r="CO48" i="2683"/>
  <c r="CN48" i="2683" s="1"/>
  <c r="CM48" i="2683"/>
  <c r="CL48" i="2683" s="1"/>
  <c r="BR48" i="2683"/>
  <c r="BQ48" i="2683" s="1"/>
  <c r="BP48" i="2683"/>
  <c r="BO48" i="2683" s="1"/>
  <c r="T48" i="2683"/>
  <c r="CO47" i="2683"/>
  <c r="CN47" i="2683" s="1"/>
  <c r="CM47" i="2683"/>
  <c r="CL47" i="2683" s="1"/>
  <c r="BR47" i="2683"/>
  <c r="BQ47" i="2683" s="1"/>
  <c r="BP47" i="2683"/>
  <c r="BO47" i="2683" s="1"/>
  <c r="T47" i="2683"/>
  <c r="CO46" i="2683"/>
  <c r="CN46" i="2683" s="1"/>
  <c r="CM46" i="2683"/>
  <c r="CL46" i="2683" s="1"/>
  <c r="BR46" i="2683"/>
  <c r="BQ46" i="2683" s="1"/>
  <c r="BP46" i="2683"/>
  <c r="BO46" i="2683" s="1"/>
  <c r="T46" i="2683"/>
  <c r="CO45" i="2683"/>
  <c r="CN45" i="2683" s="1"/>
  <c r="CM45" i="2683"/>
  <c r="CL45" i="2683" s="1"/>
  <c r="BR45" i="2683"/>
  <c r="BQ45" i="2683" s="1"/>
  <c r="BP45" i="2683"/>
  <c r="BO45" i="2683" s="1"/>
  <c r="T45" i="2683"/>
  <c r="CO44" i="2683"/>
  <c r="CN44" i="2683" s="1"/>
  <c r="CM44" i="2683"/>
  <c r="CL44" i="2683" s="1"/>
  <c r="BR44" i="2683"/>
  <c r="BQ44" i="2683" s="1"/>
  <c r="BP44" i="2683"/>
  <c r="BO44" i="2683" s="1"/>
  <c r="T44" i="2683"/>
  <c r="CO43" i="2683"/>
  <c r="CN43" i="2683" s="1"/>
  <c r="CM43" i="2683"/>
  <c r="CL43" i="2683" s="1"/>
  <c r="BR43" i="2683"/>
  <c r="BQ43" i="2683" s="1"/>
  <c r="BP43" i="2683"/>
  <c r="BO43" i="2683" s="1"/>
  <c r="T43" i="2683"/>
  <c r="CO42" i="2683"/>
  <c r="CN42" i="2683" s="1"/>
  <c r="CM42" i="2683"/>
  <c r="CL42" i="2683" s="1"/>
  <c r="BR42" i="2683"/>
  <c r="BQ42" i="2683" s="1"/>
  <c r="BP42" i="2683"/>
  <c r="BO42" i="2683" s="1"/>
  <c r="T42" i="2683"/>
  <c r="CO41" i="2683"/>
  <c r="CN41" i="2683" s="1"/>
  <c r="CM41" i="2683"/>
  <c r="CL41" i="2683" s="1"/>
  <c r="BR41" i="2683"/>
  <c r="BQ41" i="2683" s="1"/>
  <c r="BP41" i="2683"/>
  <c r="BO41" i="2683" s="1"/>
  <c r="T41" i="2683"/>
  <c r="CO40" i="2683"/>
  <c r="CN40" i="2683" s="1"/>
  <c r="CM40" i="2683"/>
  <c r="CL40" i="2683" s="1"/>
  <c r="BR40" i="2683"/>
  <c r="BQ40" i="2683" s="1"/>
  <c r="BP40" i="2683"/>
  <c r="BO40" i="2683" s="1"/>
  <c r="T40" i="2683"/>
  <c r="CO39" i="2683"/>
  <c r="CN39" i="2683" s="1"/>
  <c r="CM39" i="2683"/>
  <c r="CL39" i="2683" s="1"/>
  <c r="BR39" i="2683"/>
  <c r="BQ39" i="2683" s="1"/>
  <c r="BP39" i="2683"/>
  <c r="BO39" i="2683" s="1"/>
  <c r="T39" i="2683"/>
  <c r="CO38" i="2683"/>
  <c r="CN38" i="2683" s="1"/>
  <c r="CM38" i="2683"/>
  <c r="CL38" i="2683" s="1"/>
  <c r="BR38" i="2683"/>
  <c r="BQ38" i="2683" s="1"/>
  <c r="BP38" i="2683"/>
  <c r="BO38" i="2683" s="1"/>
  <c r="T38" i="2683"/>
  <c r="CO37" i="2683"/>
  <c r="CN37" i="2683" s="1"/>
  <c r="CM37" i="2683"/>
  <c r="CL37" i="2683" s="1"/>
  <c r="BR37" i="2683"/>
  <c r="BQ37" i="2683" s="1"/>
  <c r="BP37" i="2683"/>
  <c r="BO37" i="2683" s="1"/>
  <c r="T37" i="2683"/>
  <c r="CO36" i="2683"/>
  <c r="CN36" i="2683" s="1"/>
  <c r="CM36" i="2683"/>
  <c r="CL36" i="2683" s="1"/>
  <c r="BR36" i="2683"/>
  <c r="BQ36" i="2683" s="1"/>
  <c r="BP36" i="2683"/>
  <c r="BO36" i="2683" s="1"/>
  <c r="T36" i="2683"/>
  <c r="CO35" i="2683"/>
  <c r="CN35" i="2683" s="1"/>
  <c r="CM35" i="2683"/>
  <c r="CL35" i="2683" s="1"/>
  <c r="BR35" i="2683"/>
  <c r="BQ35" i="2683" s="1"/>
  <c r="BP35" i="2683"/>
  <c r="BO35" i="2683" s="1"/>
  <c r="T35" i="2683"/>
  <c r="CO34" i="2683"/>
  <c r="CN34" i="2683" s="1"/>
  <c r="CM34" i="2683"/>
  <c r="CL34" i="2683" s="1"/>
  <c r="BR34" i="2683"/>
  <c r="BQ34" i="2683" s="1"/>
  <c r="BP34" i="2683"/>
  <c r="BO34" i="2683" s="1"/>
  <c r="T34" i="2683"/>
  <c r="CO33" i="2683"/>
  <c r="CN33" i="2683" s="1"/>
  <c r="CM33" i="2683"/>
  <c r="CL33" i="2683" s="1"/>
  <c r="BR33" i="2683"/>
  <c r="BQ33" i="2683" s="1"/>
  <c r="BP33" i="2683"/>
  <c r="BO33" i="2683" s="1"/>
  <c r="T33" i="2683"/>
  <c r="CO32" i="2683"/>
  <c r="CN32" i="2683" s="1"/>
  <c r="CM32" i="2683"/>
  <c r="CL32" i="2683" s="1"/>
  <c r="BR32" i="2683"/>
  <c r="BQ32" i="2683" s="1"/>
  <c r="BP32" i="2683"/>
  <c r="BO32" i="2683" s="1"/>
  <c r="T32" i="2683"/>
  <c r="CO31" i="2683"/>
  <c r="CN31" i="2683" s="1"/>
  <c r="CM31" i="2683"/>
  <c r="CL31" i="2683" s="1"/>
  <c r="BR31" i="2683"/>
  <c r="BQ31" i="2683" s="1"/>
  <c r="BP31" i="2683"/>
  <c r="BO31" i="2683" s="1"/>
  <c r="T31" i="2683"/>
  <c r="CO30" i="2683"/>
  <c r="CN30" i="2683" s="1"/>
  <c r="CM30" i="2683"/>
  <c r="CL30" i="2683" s="1"/>
  <c r="BR30" i="2683"/>
  <c r="BQ30" i="2683" s="1"/>
  <c r="BP30" i="2683"/>
  <c r="BO30" i="2683" s="1"/>
  <c r="T30" i="2683"/>
  <c r="CO29" i="2683"/>
  <c r="CN29" i="2683" s="1"/>
  <c r="CM29" i="2683"/>
  <c r="CL29" i="2683" s="1"/>
  <c r="BR29" i="2683"/>
  <c r="BQ29" i="2683" s="1"/>
  <c r="BP29" i="2683"/>
  <c r="BO29" i="2683" s="1"/>
  <c r="T29" i="2683"/>
  <c r="CO28" i="2683"/>
  <c r="CN28" i="2683" s="1"/>
  <c r="CM28" i="2683"/>
  <c r="CL28" i="2683" s="1"/>
  <c r="BR28" i="2683"/>
  <c r="BQ28" i="2683" s="1"/>
  <c r="BP28" i="2683"/>
  <c r="BO28" i="2683" s="1"/>
  <c r="T28" i="2683"/>
  <c r="CO27" i="2683"/>
  <c r="CN27" i="2683" s="1"/>
  <c r="CM27" i="2683"/>
  <c r="CL27" i="2683" s="1"/>
  <c r="BR27" i="2683"/>
  <c r="BQ27" i="2683" s="1"/>
  <c r="BP27" i="2683"/>
  <c r="BO27" i="2683" s="1"/>
  <c r="T27" i="2683"/>
  <c r="CO26" i="2683"/>
  <c r="CN26" i="2683" s="1"/>
  <c r="CM26" i="2683"/>
  <c r="CL26" i="2683" s="1"/>
  <c r="BR26" i="2683"/>
  <c r="BQ26" i="2683" s="1"/>
  <c r="BP26" i="2683"/>
  <c r="BO26" i="2683" s="1"/>
  <c r="T26" i="2683"/>
  <c r="CO25" i="2683"/>
  <c r="CN25" i="2683" s="1"/>
  <c r="CM25" i="2683"/>
  <c r="CL25" i="2683" s="1"/>
  <c r="BR25" i="2683"/>
  <c r="BQ25" i="2683" s="1"/>
  <c r="BP25" i="2683"/>
  <c r="BO25" i="2683" s="1"/>
  <c r="T25" i="2683"/>
  <c r="CO24" i="2683"/>
  <c r="CN24" i="2683" s="1"/>
  <c r="CM24" i="2683"/>
  <c r="CL24" i="2683" s="1"/>
  <c r="BR24" i="2683"/>
  <c r="BQ24" i="2683" s="1"/>
  <c r="BP24" i="2683"/>
  <c r="BO24" i="2683" s="1"/>
  <c r="T24" i="2683"/>
  <c r="CO23" i="2683"/>
  <c r="CN23" i="2683" s="1"/>
  <c r="CM23" i="2683"/>
  <c r="CL23" i="2683" s="1"/>
  <c r="BR23" i="2683"/>
  <c r="BQ23" i="2683" s="1"/>
  <c r="BP23" i="2683"/>
  <c r="BO23" i="2683" s="1"/>
  <c r="T23" i="2683"/>
  <c r="CO22" i="2683"/>
  <c r="CN22" i="2683" s="1"/>
  <c r="CM22" i="2683"/>
  <c r="CL22" i="2683" s="1"/>
  <c r="BR22" i="2683"/>
  <c r="BQ22" i="2683" s="1"/>
  <c r="BP22" i="2683"/>
  <c r="BO22" i="2683" s="1"/>
  <c r="T22" i="2683"/>
  <c r="CO21" i="2683"/>
  <c r="CN21" i="2683" s="1"/>
  <c r="CM21" i="2683"/>
  <c r="CL21" i="2683" s="1"/>
  <c r="BR21" i="2683"/>
  <c r="BQ21" i="2683" s="1"/>
  <c r="BP21" i="2683"/>
  <c r="BO21" i="2683" s="1"/>
  <c r="T21" i="2683"/>
  <c r="CO20" i="2683"/>
  <c r="CN20" i="2683" s="1"/>
  <c r="CM20" i="2683"/>
  <c r="CL20" i="2683" s="1"/>
  <c r="BR20" i="2683"/>
  <c r="BQ20" i="2683" s="1"/>
  <c r="BP20" i="2683"/>
  <c r="BO20" i="2683" s="1"/>
  <c r="T20" i="2683"/>
  <c r="CO19" i="2683"/>
  <c r="CN19" i="2683" s="1"/>
  <c r="CM19" i="2683"/>
  <c r="CL19" i="2683" s="1"/>
  <c r="BR19" i="2683"/>
  <c r="BQ19" i="2683" s="1"/>
  <c r="BP19" i="2683"/>
  <c r="BO19" i="2683" s="1"/>
  <c r="T19" i="2683"/>
  <c r="CO18" i="2683"/>
  <c r="CN18" i="2683" s="1"/>
  <c r="CM18" i="2683"/>
  <c r="CL18" i="2683" s="1"/>
  <c r="BR18" i="2683"/>
  <c r="BQ18" i="2683" s="1"/>
  <c r="BP18" i="2683"/>
  <c r="BO18" i="2683" s="1"/>
  <c r="T18" i="2683"/>
  <c r="CO17" i="2683"/>
  <c r="CN17" i="2683" s="1"/>
  <c r="CM17" i="2683"/>
  <c r="CL17" i="2683" s="1"/>
  <c r="BR17" i="2683"/>
  <c r="BQ17" i="2683" s="1"/>
  <c r="BP17" i="2683"/>
  <c r="BO17" i="2683" s="1"/>
  <c r="T17" i="2683"/>
  <c r="CO16" i="2683"/>
  <c r="CN16" i="2683" s="1"/>
  <c r="CM16" i="2683"/>
  <c r="CL16" i="2683" s="1"/>
  <c r="BR16" i="2683"/>
  <c r="BQ16" i="2683" s="1"/>
  <c r="BP16" i="2683"/>
  <c r="BO16" i="2683" s="1"/>
  <c r="T16" i="2683"/>
  <c r="CO15" i="2683"/>
  <c r="CN15" i="2683" s="1"/>
  <c r="CM15" i="2683"/>
  <c r="CL15" i="2683" s="1"/>
  <c r="BR15" i="2683"/>
  <c r="BQ15" i="2683" s="1"/>
  <c r="BP15" i="2683"/>
  <c r="BO15" i="2683" s="1"/>
  <c r="T15" i="2683"/>
  <c r="CO14" i="2683"/>
  <c r="CN14" i="2683" s="1"/>
  <c r="CM14" i="2683"/>
  <c r="CL14" i="2683" s="1"/>
  <c r="BR14" i="2683"/>
  <c r="BQ14" i="2683" s="1"/>
  <c r="BP14" i="2683"/>
  <c r="BO14" i="2683" s="1"/>
  <c r="T14" i="2683"/>
  <c r="CO13" i="2683"/>
  <c r="CN13" i="2683" s="1"/>
  <c r="CM13" i="2683"/>
  <c r="CL13" i="2683" s="1"/>
  <c r="BR13" i="2683"/>
  <c r="BQ13" i="2683" s="1"/>
  <c r="BP13" i="2683"/>
  <c r="BO13" i="2683" s="1"/>
  <c r="T13" i="2683"/>
  <c r="CO12" i="2683"/>
  <c r="CN12" i="2683" s="1"/>
  <c r="CM12" i="2683"/>
  <c r="CL12" i="2683" s="1"/>
  <c r="BR12" i="2683"/>
  <c r="BQ12" i="2683" s="1"/>
  <c r="BP12" i="2683"/>
  <c r="BO12" i="2683" s="1"/>
  <c r="T12" i="2683"/>
  <c r="CO11" i="2683"/>
  <c r="CN11" i="2683" s="1"/>
  <c r="CM11" i="2683"/>
  <c r="CL11" i="2683" s="1"/>
  <c r="BR11" i="2683"/>
  <c r="BQ11" i="2683" s="1"/>
  <c r="BP11" i="2683"/>
  <c r="BO11" i="2683" s="1"/>
  <c r="T11" i="2683"/>
  <c r="CO10" i="2683"/>
  <c r="CN10" i="2683" s="1"/>
  <c r="CM10" i="2683"/>
  <c r="CL10" i="2683" s="1"/>
  <c r="BR10" i="2683"/>
  <c r="BQ10" i="2683" s="1"/>
  <c r="BP10" i="2683"/>
  <c r="BO10" i="2683" s="1"/>
  <c r="T10" i="2683"/>
  <c r="CO9" i="2683"/>
  <c r="CN9" i="2683" s="1"/>
  <c r="CM9" i="2683"/>
  <c r="CL9" i="2683" s="1"/>
  <c r="BR9" i="2683"/>
  <c r="BQ9" i="2683" s="1"/>
  <c r="BP9" i="2683"/>
  <c r="BO9" i="2683" s="1"/>
  <c r="T9" i="2683"/>
  <c r="CO8" i="2683"/>
  <c r="CN8" i="2683" s="1"/>
  <c r="CM8" i="2683"/>
  <c r="CL8" i="2683" s="1"/>
  <c r="BR8" i="2683"/>
  <c r="BQ8" i="2683" s="1"/>
  <c r="BP8" i="2683"/>
  <c r="BO8" i="2683" s="1"/>
  <c r="T8" i="2683"/>
  <c r="CO7" i="2683"/>
  <c r="CN7" i="2683" s="1"/>
  <c r="CM7" i="2683"/>
  <c r="CL7" i="2683" s="1"/>
  <c r="BR7" i="2683"/>
  <c r="BQ7" i="2683" s="1"/>
  <c r="BP7" i="2683"/>
  <c r="BO7" i="2683" s="1"/>
  <c r="T7" i="2683"/>
  <c r="CO6" i="2683"/>
  <c r="CN6" i="2683" s="1"/>
  <c r="CM6" i="2683"/>
  <c r="CL6" i="2683" s="1"/>
  <c r="BR6" i="2683"/>
  <c r="BQ6" i="2683" s="1"/>
  <c r="BP6" i="2683"/>
  <c r="BO6" i="2683" s="1"/>
  <c r="T6" i="2683"/>
  <c r="CO5" i="2683"/>
  <c r="CN5" i="2683" s="1"/>
  <c r="CM5" i="2683"/>
  <c r="CL5" i="2683" s="1"/>
  <c r="BR5" i="2683"/>
  <c r="BQ5" i="2683" s="1"/>
  <c r="BP5" i="2683"/>
  <c r="BO5" i="2683" s="1"/>
  <c r="T5" i="2683"/>
  <c r="CO4" i="2683"/>
  <c r="CN4" i="2683" s="1"/>
  <c r="CM4" i="2683"/>
  <c r="CL4" i="2683" s="1"/>
  <c r="BR4" i="2683"/>
  <c r="BQ4" i="2683" s="1"/>
  <c r="BP4" i="2683"/>
  <c r="BO4" i="2683" s="1"/>
  <c r="T4" i="2683"/>
  <c r="CL644" i="2683"/>
  <c r="BQ711" i="2683"/>
  <c r="BO688" i="2683"/>
  <c r="CL663" i="2683"/>
  <c r="CN694" i="2683"/>
  <c r="CL631" i="2683"/>
  <c r="BO644" i="2683"/>
  <c r="BO648" i="2683"/>
  <c r="BQ368" i="2683"/>
  <c r="BQ708" i="2683"/>
  <c r="BO668" i="2683"/>
  <c r="BQ608" i="2683"/>
  <c r="BQ668" i="2683"/>
  <c r="CL188" i="2683"/>
  <c r="CN687" i="2683"/>
  <c r="BQ700" i="2683"/>
  <c r="CN608" i="2683"/>
  <c r="BQ528" i="2683"/>
  <c r="BQ748" i="2683"/>
  <c r="BO748" i="2683"/>
  <c r="CN748" i="2683"/>
  <c r="CL748" i="2683"/>
  <c r="CL408" i="2683"/>
  <c r="BQ736" i="2683"/>
  <c r="CN740" i="2683"/>
  <c r="BQ345" i="2683"/>
  <c r="BO721" i="2683"/>
  <c r="BQ727" i="2683"/>
  <c r="CL345" i="2683"/>
  <c r="BO377" i="2683"/>
  <c r="BQ454" i="2683"/>
  <c r="BO684" i="2683"/>
  <c r="BO608" i="2683"/>
  <c r="CL614" i="2683"/>
  <c r="BO544" i="2683"/>
  <c r="CN648" i="2683"/>
  <c r="BO744" i="2683"/>
  <c r="CN268" i="2683"/>
  <c r="BO354" i="2683"/>
  <c r="BO305" i="2683"/>
  <c r="CN534" i="2683"/>
  <c r="BO534" i="2683"/>
  <c r="BQ361" i="2683"/>
  <c r="BQ407" i="2683"/>
  <c r="BO471" i="2683"/>
  <c r="BQ598" i="2683"/>
  <c r="CN598" i="2683"/>
  <c r="BQ548" i="2683"/>
  <c r="CN678" i="2683"/>
  <c r="BQ574" i="2683"/>
  <c r="BQ638" i="2683"/>
  <c r="CL638" i="2683"/>
  <c r="BQ593" i="2683"/>
  <c r="BQ674" i="2683"/>
  <c r="CN734" i="2683"/>
  <c r="BQ764" i="2683"/>
  <c r="CL764" i="2683"/>
  <c r="CN574" i="2683" l="1"/>
  <c r="BQ478" i="2683"/>
  <c r="BO694" i="2683"/>
  <c r="CN758" i="2683"/>
  <c r="CN558" i="2683"/>
  <c r="CL678" i="2683"/>
  <c r="BO758" i="2683"/>
  <c r="BQ558" i="2683"/>
  <c r="CN414" i="2683"/>
  <c r="CN398" i="2683"/>
  <c r="BQ414" i="2683"/>
  <c r="BO598" i="2683"/>
  <c r="BO734" i="2683"/>
  <c r="CL694" i="2683"/>
  <c r="BO574" i="2683"/>
  <c r="BO614" i="2683"/>
  <c r="BO345" i="2683"/>
  <c r="BQ464" i="2683"/>
  <c r="CN424" i="2683"/>
  <c r="CN647" i="2683"/>
  <c r="CL464" i="2683"/>
  <c r="CN568" i="2683"/>
  <c r="CN751" i="2683"/>
  <c r="CL431" i="2683"/>
  <c r="BO364" i="2683"/>
  <c r="CN488" i="2683"/>
  <c r="CL658" i="2683"/>
  <c r="BO487" i="2683"/>
  <c r="BO528" i="2683"/>
  <c r="BQ487" i="2683"/>
  <c r="CN408" i="2683"/>
  <c r="CL687" i="2683"/>
  <c r="CL490" i="2683"/>
  <c r="BO674" i="2683"/>
  <c r="CL487" i="2683"/>
  <c r="BQ444" i="2683"/>
  <c r="CL528" i="2683"/>
  <c r="CL424" i="2683"/>
  <c r="BQ288" i="2683"/>
  <c r="CN634" i="2683"/>
  <c r="BQ578" i="2683"/>
  <c r="BO658" i="2683"/>
  <c r="CN738" i="2683"/>
  <c r="BQ658" i="2683"/>
  <c r="CL738" i="2683"/>
  <c r="BO634" i="2683"/>
  <c r="BQ634" i="2683"/>
  <c r="BQ424" i="2683"/>
  <c r="BO488" i="2683"/>
  <c r="CN618" i="2683"/>
  <c r="BO464" i="2683"/>
  <c r="CL618" i="2683"/>
  <c r="BO618" i="2683"/>
  <c r="BQ408" i="2683"/>
  <c r="BO754" i="2683"/>
  <c r="CN354" i="2683"/>
  <c r="BO568" i="2683"/>
  <c r="BQ754" i="2683"/>
  <c r="BQ178" i="2683"/>
  <c r="BO498" i="2683"/>
  <c r="BO245" i="2683"/>
  <c r="CN501" i="2683"/>
  <c r="BO461" i="2683"/>
  <c r="BQ437" i="2683"/>
  <c r="BQ245" i="2683"/>
  <c r="CL613" i="2683"/>
  <c r="CL501" i="2683"/>
  <c r="CL661" i="2683"/>
  <c r="CN581" i="2683"/>
  <c r="CL621" i="2683"/>
  <c r="CL235" i="2683"/>
  <c r="BO315" i="2683"/>
  <c r="BO275" i="2683"/>
  <c r="CL704" i="2683"/>
  <c r="BO661" i="2683"/>
  <c r="BQ305" i="2683"/>
  <c r="BO394" i="2683"/>
  <c r="BO348" i="2683"/>
  <c r="CL724" i="2683"/>
  <c r="BQ648" i="2683"/>
  <c r="BQ751" i="2683"/>
  <c r="CN267" i="2683"/>
  <c r="CL754" i="2683"/>
  <c r="BO548" i="2683"/>
  <c r="CN305" i="2683"/>
  <c r="CN757" i="2683"/>
  <c r="BQ568" i="2683"/>
  <c r="BO594" i="2683"/>
  <c r="CL668" i="2683"/>
  <c r="CL708" i="2683"/>
  <c r="BQ644" i="2683"/>
  <c r="BO162" i="2683"/>
  <c r="BO714" i="2683"/>
  <c r="BQ738" i="2683"/>
  <c r="CL594" i="2683"/>
  <c r="CL548" i="2683"/>
  <c r="CL384" i="2683"/>
  <c r="BQ594" i="2683"/>
  <c r="CL628" i="2683"/>
  <c r="CL674" i="2683"/>
  <c r="CN631" i="2683"/>
  <c r="BQ714" i="2683"/>
  <c r="BQ661" i="2683"/>
  <c r="BO591" i="2683"/>
  <c r="BQ524" i="2683"/>
  <c r="BQ215" i="2683"/>
  <c r="BO613" i="2683"/>
  <c r="CL524" i="2683"/>
  <c r="BO284" i="2683"/>
  <c r="BQ461" i="2683"/>
  <c r="CL506" i="2683"/>
  <c r="CN621" i="2683"/>
  <c r="BQ268" i="2683"/>
  <c r="BQ397" i="2683"/>
  <c r="CL508" i="2683"/>
  <c r="CL268" i="2683"/>
  <c r="BQ364" i="2683"/>
  <c r="CL474" i="2683"/>
  <c r="BQ721" i="2683"/>
  <c r="BQ417" i="2683"/>
  <c r="CN441" i="2683"/>
  <c r="BO188" i="2683"/>
  <c r="CN417" i="2683"/>
  <c r="BQ761" i="2683"/>
  <c r="CN162" i="2683"/>
  <c r="BO561" i="2683"/>
  <c r="CN641" i="2683"/>
  <c r="BO481" i="2683"/>
  <c r="CN577" i="2683"/>
  <c r="CN198" i="2683"/>
  <c r="CN721" i="2683"/>
  <c r="BO761" i="2683"/>
  <c r="CN521" i="2683"/>
  <c r="CN561" i="2683"/>
  <c r="CN761" i="2683"/>
  <c r="BQ162" i="2683"/>
  <c r="CN397" i="2683"/>
  <c r="BO577" i="2683"/>
  <c r="BQ561" i="2683"/>
  <c r="BQ641" i="2683"/>
  <c r="BQ244" i="2683"/>
  <c r="CL478" i="2683"/>
  <c r="BO414" i="2683"/>
  <c r="BO454" i="2683"/>
  <c r="BQ198" i="2683"/>
  <c r="CN188" i="2683"/>
  <c r="CN454" i="2683"/>
  <c r="CN494" i="2683"/>
  <c r="CN222" i="2683"/>
  <c r="CL294" i="2683"/>
  <c r="BQ294" i="2683"/>
  <c r="BO358" i="2683"/>
  <c r="CL491" i="2683"/>
  <c r="CL451" i="2683"/>
  <c r="CN571" i="2683"/>
  <c r="BO318" i="2683"/>
  <c r="BQ707" i="2683"/>
  <c r="CN374" i="2683"/>
  <c r="BO374" i="2683"/>
  <c r="BQ318" i="2683"/>
  <c r="BO531" i="2683"/>
  <c r="CN201" i="2683"/>
  <c r="BO234" i="2683"/>
  <c r="CN651" i="2683"/>
  <c r="BO707" i="2683"/>
  <c r="BO651" i="2683"/>
  <c r="BO571" i="2683"/>
  <c r="BQ374" i="2683"/>
  <c r="CL427" i="2683"/>
  <c r="CN346" i="2683"/>
  <c r="CN707" i="2683"/>
  <c r="CL571" i="2683"/>
  <c r="BO225" i="2683"/>
  <c r="CN427" i="2683"/>
  <c r="CN691" i="2683"/>
  <c r="BO161" i="2683"/>
  <c r="BO691" i="2683"/>
  <c r="BQ427" i="2683"/>
  <c r="BQ547" i="2683"/>
  <c r="BO700" i="2683"/>
  <c r="BO267" i="2683"/>
  <c r="CL234" i="2683"/>
  <c r="BO189" i="2683"/>
  <c r="BQ716" i="2683"/>
  <c r="BO716" i="2683"/>
  <c r="BO720" i="2683"/>
  <c r="CL456" i="2683"/>
  <c r="BO363" i="2683"/>
  <c r="BQ639" i="2683"/>
  <c r="BO690" i="2683"/>
  <c r="BQ510" i="2683"/>
  <c r="CN592" i="2683"/>
  <c r="BQ363" i="2683"/>
  <c r="BO506" i="2683"/>
  <c r="BO660" i="2683"/>
  <c r="CL643" i="2683"/>
  <c r="CL756" i="2683"/>
  <c r="CN161" i="2683"/>
  <c r="BO659" i="2683"/>
  <c r="CL395" i="2683"/>
  <c r="CL267" i="2683"/>
  <c r="CN323" i="2683"/>
  <c r="CN197" i="2683"/>
  <c r="BQ636" i="2683"/>
  <c r="BO630" i="2683"/>
  <c r="CN550" i="2683"/>
  <c r="BQ439" i="2683"/>
  <c r="CN276" i="2683"/>
  <c r="BQ337" i="2683"/>
  <c r="CL630" i="2683"/>
  <c r="BQ323" i="2683"/>
  <c r="CL610" i="2683"/>
  <c r="BO633" i="2683"/>
  <c r="BO262" i="2683"/>
  <c r="CL385" i="2683"/>
  <c r="BO339" i="2683"/>
  <c r="CL339" i="2683"/>
  <c r="BQ365" i="2683"/>
  <c r="BQ690" i="2683"/>
  <c r="CL503" i="2683"/>
  <c r="BQ493" i="2683"/>
  <c r="CL169" i="2683"/>
  <c r="CL355" i="2683"/>
  <c r="BO169" i="2683"/>
  <c r="CN395" i="2683"/>
  <c r="BO220" i="2683"/>
  <c r="BQ262" i="2683"/>
  <c r="BO385" i="2683"/>
  <c r="BO556" i="2683"/>
  <c r="CN220" i="2683"/>
  <c r="CL659" i="2683"/>
  <c r="BQ640" i="2683"/>
  <c r="CL242" i="2683"/>
  <c r="BQ199" i="2683"/>
  <c r="BQ385" i="2683"/>
  <c r="CN659" i="2683"/>
  <c r="BO197" i="2683"/>
  <c r="CN355" i="2683"/>
  <c r="BQ560" i="2683"/>
  <c r="BQ449" i="2683"/>
  <c r="BQ400" i="2683"/>
  <c r="BO181" i="2683"/>
  <c r="BO435" i="2683"/>
  <c r="BO732" i="2683"/>
  <c r="CN639" i="2683"/>
  <c r="BO211" i="2683"/>
  <c r="BQ660" i="2683"/>
  <c r="CL560" i="2683"/>
  <c r="CL633" i="2683"/>
  <c r="BQ577" i="2683"/>
  <c r="BO342" i="2683"/>
  <c r="BQ753" i="2683"/>
  <c r="CL517" i="2683"/>
  <c r="CN400" i="2683"/>
  <c r="CN342" i="2683"/>
  <c r="CN384" i="2683"/>
  <c r="CN327" i="2683"/>
  <c r="CL716" i="2683"/>
  <c r="BO217" i="2683"/>
  <c r="CL485" i="2683"/>
  <c r="CL415" i="2683"/>
  <c r="BO425" i="2683"/>
  <c r="BQ415" i="2683"/>
  <c r="BO517" i="2683"/>
  <c r="BQ733" i="2683"/>
  <c r="BO547" i="2683"/>
  <c r="BQ569" i="2683"/>
  <c r="BQ332" i="2683"/>
  <c r="BO384" i="2683"/>
  <c r="CN535" i="2683"/>
  <c r="BO737" i="2683"/>
  <c r="BQ687" i="2683"/>
  <c r="BQ745" i="2683"/>
  <c r="CN445" i="2683"/>
  <c r="CL435" i="2683"/>
  <c r="CN505" i="2683"/>
  <c r="CL639" i="2683"/>
  <c r="BO312" i="2683"/>
  <c r="CN425" i="2683"/>
  <c r="CL525" i="2683"/>
  <c r="BO650" i="2683"/>
  <c r="CL540" i="2683"/>
  <c r="CL547" i="2683"/>
  <c r="CL369" i="2683"/>
  <c r="CL332" i="2683"/>
  <c r="BO347" i="2683"/>
  <c r="BQ729" i="2683"/>
  <c r="CL382" i="2683"/>
  <c r="CN630" i="2683"/>
  <c r="CL652" i="2683"/>
  <c r="BQ535" i="2683"/>
  <c r="BQ342" i="2683"/>
  <c r="CL405" i="2683"/>
  <c r="CN495" i="2683"/>
  <c r="BQ649" i="2683"/>
  <c r="CN649" i="2683"/>
  <c r="BO273" i="2683"/>
  <c r="CN313" i="2683"/>
  <c r="CL607" i="2683"/>
  <c r="CN673" i="2683"/>
  <c r="CL557" i="2683"/>
  <c r="CN456" i="2683"/>
  <c r="BO587" i="2683"/>
  <c r="CL364" i="2683"/>
  <c r="CN332" i="2683"/>
  <c r="BQ284" i="2683"/>
  <c r="BO566" i="2683"/>
  <c r="CN435" i="2683"/>
  <c r="BO735" i="2683"/>
  <c r="CL445" i="2683"/>
  <c r="CN485" i="2683"/>
  <c r="CL392" i="2683"/>
  <c r="BQ495" i="2683"/>
  <c r="CL495" i="2683"/>
  <c r="CN415" i="2683"/>
  <c r="CN312" i="2683"/>
  <c r="BQ425" i="2683"/>
  <c r="CL690" i="2683"/>
  <c r="BQ377" i="2683"/>
  <c r="BO673" i="2683"/>
  <c r="CN582" i="2683"/>
  <c r="CL587" i="2683"/>
  <c r="BO356" i="2683"/>
  <c r="BQ354" i="2683"/>
  <c r="BQ692" i="2683"/>
  <c r="BQ480" i="2683"/>
  <c r="CL304" i="2683"/>
  <c r="CN560" i="2683"/>
  <c r="CN440" i="2683"/>
  <c r="CN262" i="2683"/>
  <c r="BQ445" i="2683"/>
  <c r="CL599" i="2683"/>
  <c r="BO449" i="2683"/>
  <c r="CN732" i="2683"/>
  <c r="CN249" i="2683"/>
  <c r="BQ273" i="2683"/>
  <c r="BO239" i="2683"/>
  <c r="CL535" i="2683"/>
  <c r="BQ693" i="2683"/>
  <c r="CL649" i="2683"/>
  <c r="BQ589" i="2683"/>
  <c r="BQ313" i="2683"/>
  <c r="BQ352" i="2683"/>
  <c r="CL312" i="2683"/>
  <c r="CL693" i="2683"/>
  <c r="BQ643" i="2683"/>
  <c r="BO485" i="2683"/>
  <c r="CL313" i="2683"/>
  <c r="BO452" i="2683"/>
  <c r="BQ440" i="2683"/>
  <c r="BO740" i="2683"/>
  <c r="CN667" i="2683"/>
  <c r="CL673" i="2683"/>
  <c r="BO596" i="2683"/>
  <c r="CN510" i="2683"/>
  <c r="BO337" i="2683"/>
  <c r="BQ652" i="2683"/>
  <c r="CL486" i="2683"/>
  <c r="BO459" i="2683"/>
  <c r="CN715" i="2683"/>
  <c r="BQ615" i="2683"/>
  <c r="BQ762" i="2683"/>
  <c r="BO482" i="2683"/>
  <c r="CL296" i="2683"/>
  <c r="BO762" i="2683"/>
  <c r="CN733" i="2683"/>
  <c r="BQ722" i="2683"/>
  <c r="BO486" i="2683"/>
  <c r="CN643" i="2683"/>
  <c r="BO457" i="2683"/>
  <c r="BO477" i="2683"/>
  <c r="CL500" i="2683"/>
  <c r="CL439" i="2683"/>
  <c r="BQ222" i="2683"/>
  <c r="CL261" i="2683"/>
  <c r="BQ570" i="2683"/>
  <c r="BQ419" i="2683"/>
  <c r="CN396" i="2683"/>
  <c r="CN186" i="2683"/>
  <c r="BQ446" i="2683"/>
  <c r="BO317" i="2683"/>
  <c r="BO609" i="2683"/>
  <c r="CL546" i="2683"/>
  <c r="BO396" i="2683"/>
  <c r="BO715" i="2683"/>
  <c r="CN419" i="2683"/>
  <c r="CN439" i="2683"/>
  <c r="CL477" i="2683"/>
  <c r="BO705" i="2683"/>
  <c r="BQ705" i="2683"/>
  <c r="BO722" i="2683"/>
  <c r="BQ181" i="2683"/>
  <c r="CN337" i="2683"/>
  <c r="BQ609" i="2683"/>
  <c r="BO196" i="2683"/>
  <c r="CL760" i="2683"/>
  <c r="CN722" i="2683"/>
  <c r="BO745" i="2683"/>
  <c r="CN669" i="2683"/>
  <c r="CN457" i="2683"/>
  <c r="BQ477" i="2683"/>
  <c r="CL573" i="2683"/>
  <c r="BO207" i="2683"/>
  <c r="BO187" i="2683"/>
  <c r="BO190" i="2683"/>
  <c r="CL387" i="2683"/>
  <c r="CN363" i="2683"/>
  <c r="CL287" i="2683"/>
  <c r="CL700" i="2683"/>
  <c r="CL377" i="2683"/>
  <c r="CL642" i="2683"/>
  <c r="CL520" i="2683"/>
  <c r="CN565" i="2683"/>
  <c r="CL752" i="2683"/>
  <c r="CN689" i="2683"/>
  <c r="BQ723" i="2683"/>
  <c r="BQ669" i="2683"/>
  <c r="CL519" i="2683"/>
  <c r="CL602" i="2683"/>
  <c r="BO519" i="2683"/>
  <c r="BO573" i="2683"/>
  <c r="CN416" i="2683"/>
  <c r="BO329" i="2683"/>
  <c r="CN253" i="2683"/>
  <c r="BO551" i="2683"/>
  <c r="BQ206" i="2683"/>
  <c r="BO287" i="2683"/>
  <c r="BQ348" i="2683"/>
  <c r="BQ283" i="2683"/>
  <c r="CL660" i="2683"/>
  <c r="BO176" i="2683"/>
  <c r="BQ264" i="2683"/>
  <c r="CN372" i="2683"/>
  <c r="BQ623" i="2683"/>
  <c r="BO640" i="2683"/>
  <c r="CL467" i="2683"/>
  <c r="BO201" i="2683"/>
  <c r="CL682" i="2683"/>
  <c r="CL669" i="2683"/>
  <c r="BO612" i="2683"/>
  <c r="CN602" i="2683"/>
  <c r="BO497" i="2683"/>
  <c r="CL222" i="2683"/>
  <c r="BO316" i="2683"/>
  <c r="BO545" i="2683"/>
  <c r="BQ329" i="2683"/>
  <c r="BO752" i="2683"/>
  <c r="BO759" i="2683"/>
  <c r="BO527" i="2683"/>
  <c r="BO206" i="2683"/>
  <c r="CN287" i="2683"/>
  <c r="CL348" i="2683"/>
  <c r="BQ466" i="2683"/>
  <c r="CN745" i="2683"/>
  <c r="BQ759" i="2683"/>
  <c r="BQ317" i="2683"/>
  <c r="CL565" i="2683"/>
  <c r="CN496" i="2683"/>
  <c r="BO532" i="2683"/>
  <c r="BQ585" i="2683"/>
  <c r="BO682" i="2683"/>
  <c r="CN392" i="2683"/>
  <c r="CL462" i="2683"/>
  <c r="BQ366" i="2683"/>
  <c r="CL522" i="2683"/>
  <c r="BQ689" i="2683"/>
  <c r="CL459" i="2683"/>
  <c r="CN629" i="2683"/>
  <c r="CN217" i="2683"/>
  <c r="BO652" i="2683"/>
  <c r="CN702" i="2683"/>
  <c r="CL280" i="2683"/>
  <c r="CL299" i="2683"/>
  <c r="CL575" i="2683"/>
  <c r="BQ735" i="2683"/>
  <c r="BQ682" i="2683"/>
  <c r="BO462" i="2683"/>
  <c r="CN196" i="2683"/>
  <c r="BQ316" i="2683"/>
  <c r="CN522" i="2683"/>
  <c r="BQ629" i="2683"/>
  <c r="BQ356" i="2683"/>
  <c r="BQ303" i="2683"/>
  <c r="CN289" i="2683"/>
  <c r="BQ566" i="2683"/>
  <c r="BQ532" i="2683"/>
  <c r="CL629" i="2683"/>
  <c r="BO279" i="2683"/>
  <c r="BQ432" i="2683"/>
  <c r="BO419" i="2683"/>
  <c r="CL576" i="2683"/>
  <c r="CN753" i="2683"/>
  <c r="CL733" i="2683"/>
  <c r="BO539" i="2683"/>
  <c r="BQ706" i="2683"/>
  <c r="BQ483" i="2683"/>
  <c r="BQ197" i="2683"/>
  <c r="BQ277" i="2683"/>
  <c r="BQ489" i="2683"/>
  <c r="CN756" i="2683"/>
  <c r="CN576" i="2683"/>
  <c r="BO240" i="2683"/>
  <c r="BO472" i="2683"/>
  <c r="BO366" i="2683"/>
  <c r="CL539" i="2683"/>
  <c r="BQ500" i="2683"/>
  <c r="CN512" i="2683"/>
  <c r="CL201" i="2683"/>
  <c r="BO760" i="2683"/>
  <c r="BO642" i="2683"/>
  <c r="CN593" i="2683"/>
  <c r="BQ519" i="2683"/>
  <c r="BQ529" i="2683"/>
  <c r="CL543" i="2683"/>
  <c r="CN260" i="2683"/>
  <c r="CL347" i="2683"/>
  <c r="CN329" i="2683"/>
  <c r="CL516" i="2683"/>
  <c r="CL440" i="2683"/>
  <c r="BQ527" i="2683"/>
  <c r="CN227" i="2683"/>
  <c r="CL231" i="2683"/>
  <c r="BQ196" i="2683"/>
  <c r="BO466" i="2683"/>
  <c r="BQ382" i="2683"/>
  <c r="BO743" i="2683"/>
  <c r="BO693" i="2683"/>
  <c r="BQ565" i="2683"/>
  <c r="BO261" i="2683"/>
  <c r="CN459" i="2683"/>
  <c r="CN538" i="2683"/>
  <c r="CN705" i="2683"/>
  <c r="BO186" i="2683"/>
  <c r="CL702" i="2683"/>
  <c r="BQ602" i="2683"/>
  <c r="CN366" i="2683"/>
  <c r="CN206" i="2683"/>
  <c r="CL566" i="2683"/>
  <c r="BO742" i="2683"/>
  <c r="BO446" i="2683"/>
  <c r="BQ160" i="2683"/>
  <c r="BO592" i="2683"/>
  <c r="BQ742" i="2683"/>
  <c r="CN735" i="2683"/>
  <c r="CN230" i="2683"/>
  <c r="BO512" i="2683"/>
  <c r="BQ576" i="2683"/>
  <c r="BQ472" i="2683"/>
  <c r="CL260" i="2683"/>
  <c r="CN489" i="2683"/>
  <c r="CL227" i="2683"/>
  <c r="CL730" i="2683"/>
  <c r="BQ743" i="2683"/>
  <c r="BQ429" i="2683"/>
  <c r="BO622" i="2683"/>
  <c r="CL593" i="2683"/>
  <c r="BQ497" i="2683"/>
  <c r="BQ517" i="2683"/>
  <c r="BQ447" i="2683"/>
  <c r="CL356" i="2683"/>
  <c r="BO294" i="2683"/>
  <c r="CN507" i="2683"/>
  <c r="CN347" i="2683"/>
  <c r="CL284" i="2683"/>
  <c r="CN422" i="2683"/>
  <c r="CL527" i="2683"/>
  <c r="BO180" i="2683"/>
  <c r="BO231" i="2683"/>
  <c r="CL181" i="2683"/>
  <c r="CN382" i="2683"/>
  <c r="CN670" i="2683"/>
  <c r="BO702" i="2683"/>
  <c r="BO623" i="2683"/>
  <c r="BO469" i="2683"/>
  <c r="CN640" i="2683"/>
  <c r="BQ392" i="2683"/>
  <c r="BO585" i="2683"/>
  <c r="CL592" i="2683"/>
  <c r="CL662" i="2683"/>
  <c r="BO689" i="2683"/>
  <c r="CN546" i="2683"/>
  <c r="CL715" i="2683"/>
  <c r="CL416" i="2683"/>
  <c r="BQ416" i="2683"/>
  <c r="BQ496" i="2683"/>
  <c r="CL556" i="2683"/>
  <c r="BQ260" i="2683"/>
  <c r="BO546" i="2683"/>
  <c r="BQ556" i="2683"/>
  <c r="CL509" i="2683"/>
  <c r="CN613" i="2683"/>
  <c r="CN490" i="2683"/>
  <c r="CL289" i="2683"/>
  <c r="BO582" i="2683"/>
  <c r="BQ263" i="2683"/>
  <c r="BO670" i="2683"/>
  <c r="CN612" i="2683"/>
  <c r="CL400" i="2683"/>
  <c r="CL217" i="2683"/>
  <c r="CN545" i="2683"/>
  <c r="BO753" i="2683"/>
  <c r="BQ231" i="2683"/>
  <c r="CL466" i="2683"/>
  <c r="CL743" i="2683"/>
  <c r="BQ642" i="2683"/>
  <c r="BQ633" i="2683"/>
  <c r="CL622" i="2683"/>
  <c r="BQ591" i="2683"/>
  <c r="CN609" i="2683"/>
  <c r="BQ582" i="2683"/>
  <c r="BQ555" i="2683"/>
  <c r="BQ490" i="2683"/>
  <c r="CL190" i="2683"/>
  <c r="BQ479" i="2683"/>
  <c r="CL732" i="2683"/>
  <c r="BO719" i="2683"/>
  <c r="BO656" i="2683"/>
  <c r="CL623" i="2683"/>
  <c r="BO372" i="2683"/>
  <c r="BQ631" i="2683"/>
  <c r="BQ467" i="2683"/>
  <c r="CN703" i="2683"/>
  <c r="BQ757" i="2683"/>
  <c r="BO667" i="2683"/>
  <c r="CN533" i="2683"/>
  <c r="CN585" i="2683"/>
  <c r="CL361" i="2683"/>
  <c r="BQ573" i="2683"/>
  <c r="BO361" i="2683"/>
  <c r="CN225" i="2683"/>
  <c r="CN452" i="2683"/>
  <c r="CN518" i="2683"/>
  <c r="BQ513" i="2683"/>
  <c r="CN615" i="2683"/>
  <c r="CL647" i="2683"/>
  <c r="CL691" i="2683"/>
  <c r="BO390" i="2683"/>
  <c r="BO360" i="2683"/>
  <c r="BQ271" i="2683"/>
  <c r="BO350" i="2683"/>
  <c r="BO256" i="2683"/>
  <c r="BO501" i="2683"/>
  <c r="CN656" i="2683"/>
  <c r="CL712" i="2683"/>
  <c r="BQ737" i="2683"/>
  <c r="BO746" i="2683"/>
  <c r="CL685" i="2683"/>
  <c r="BQ579" i="2683"/>
  <c r="BO604" i="2683"/>
  <c r="CN706" i="2683"/>
  <c r="CL564" i="2683"/>
  <c r="BQ534" i="2683"/>
  <c r="CN478" i="2683"/>
  <c r="BO204" i="2683"/>
  <c r="CL279" i="2683"/>
  <c r="CL230" i="2683"/>
  <c r="BO263" i="2683"/>
  <c r="CL327" i="2683"/>
  <c r="CN486" i="2683"/>
  <c r="BO522" i="2683"/>
  <c r="CN491" i="2683"/>
  <c r="CL719" i="2683"/>
  <c r="BO493" i="2683"/>
  <c r="CN283" i="2683"/>
  <c r="BQ538" i="2683"/>
  <c r="CL636" i="2683"/>
  <c r="CL586" i="2683"/>
  <c r="BQ665" i="2683"/>
  <c r="BQ491" i="2683"/>
  <c r="CN203" i="2683"/>
  <c r="CN406" i="2683"/>
  <c r="CL699" i="2683"/>
  <c r="CL275" i="2683"/>
  <c r="BO340" i="2683"/>
  <c r="CL365" i="2683"/>
  <c r="BQ498" i="2683"/>
  <c r="BO474" i="2683"/>
  <c r="CL758" i="2683"/>
  <c r="BO750" i="2683"/>
  <c r="CL734" i="2683"/>
  <c r="CN750" i="2683"/>
  <c r="CL591" i="2683"/>
  <c r="CL589" i="2683"/>
  <c r="BO514" i="2683"/>
  <c r="CN596" i="2683"/>
  <c r="CN449" i="2683"/>
  <c r="CN500" i="2683"/>
  <c r="BO441" i="2683"/>
  <c r="CL273" i="2683"/>
  <c r="BQ257" i="2683"/>
  <c r="BQ279" i="2683"/>
  <c r="CL316" i="2683"/>
  <c r="CN339" i="2683"/>
  <c r="BO174" i="2683"/>
  <c r="BO252" i="2683"/>
  <c r="CL461" i="2683"/>
  <c r="CL413" i="2683"/>
  <c r="CL727" i="2683"/>
  <c r="CL421" i="2683"/>
  <c r="CN506" i="2683"/>
  <c r="CN742" i="2683"/>
  <c r="CN275" i="2683"/>
  <c r="CL340" i="2683"/>
  <c r="CN365" i="2683"/>
  <c r="CN390" i="2683"/>
  <c r="BQ350" i="2683"/>
  <c r="CN446" i="2683"/>
  <c r="CL714" i="2683"/>
  <c r="CN499" i="2683"/>
  <c r="BQ453" i="2683"/>
  <c r="BQ586" i="2683"/>
  <c r="CL469" i="2683"/>
  <c r="BQ499" i="2683"/>
  <c r="BQ203" i="2683"/>
  <c r="CN493" i="2683"/>
  <c r="CN451" i="2683"/>
  <c r="BO724" i="2683"/>
  <c r="BQ616" i="2683"/>
  <c r="CL581" i="2683"/>
  <c r="CL349" i="2683"/>
  <c r="CN737" i="2683"/>
  <c r="CL746" i="2683"/>
  <c r="CN589" i="2683"/>
  <c r="BO509" i="2683"/>
  <c r="CL441" i="2683"/>
  <c r="BO524" i="2683"/>
  <c r="BQ456" i="2683"/>
  <c r="BO257" i="2683"/>
  <c r="CL257" i="2683"/>
  <c r="CL258" i="2683"/>
  <c r="CL263" i="2683"/>
  <c r="BQ169" i="2683"/>
  <c r="BO223" i="2683"/>
  <c r="CN616" i="2683"/>
  <c r="CN729" i="2683"/>
  <c r="CL411" i="2683"/>
  <c r="BO411" i="2683"/>
  <c r="CN443" i="2683"/>
  <c r="BO219" i="2683"/>
  <c r="CN340" i="2683"/>
  <c r="BQ390" i="2683"/>
  <c r="CN301" i="2683"/>
  <c r="BO712" i="2683"/>
  <c r="BQ488" i="2683"/>
  <c r="BO451" i="2683"/>
  <c r="BQ564" i="2683"/>
  <c r="BO421" i="2683"/>
  <c r="BO250" i="2683"/>
  <c r="CN471" i="2683"/>
  <c r="BQ193" i="2683"/>
  <c r="BQ655" i="2683"/>
  <c r="CN233" i="2683"/>
  <c r="BO695" i="2683"/>
  <c r="BQ657" i="2683"/>
  <c r="BO563" i="2683"/>
  <c r="BO351" i="2683"/>
  <c r="CN433" i="2683"/>
  <c r="BO233" i="2683"/>
  <c r="BQ685" i="2683"/>
  <c r="CL359" i="2683"/>
  <c r="BO685" i="2683"/>
  <c r="BQ730" i="2683"/>
  <c r="BO675" i="2683"/>
  <c r="BQ686" i="2683"/>
  <c r="BO369" i="2683"/>
  <c r="CL310" i="2683"/>
  <c r="CL204" i="2683"/>
  <c r="CL676" i="2683"/>
  <c r="BO636" i="2683"/>
  <c r="CL514" i="2683"/>
  <c r="CL423" i="2683"/>
  <c r="CN483" i="2683"/>
  <c r="BQ310" i="2683"/>
  <c r="CL379" i="2683"/>
  <c r="BQ237" i="2683"/>
  <c r="BQ289" i="2683"/>
  <c r="BO443" i="2683"/>
  <c r="CN318" i="2683"/>
  <c r="BQ233" i="2683"/>
  <c r="BO403" i="2683"/>
  <c r="BQ504" i="2683"/>
  <c r="BO616" i="2683"/>
  <c r="CN607" i="2683"/>
  <c r="CN542" i="2683"/>
  <c r="BQ290" i="2683"/>
  <c r="CL596" i="2683"/>
  <c r="BO423" i="2683"/>
  <c r="BQ204" i="2683"/>
  <c r="CL686" i="2683"/>
  <c r="CN379" i="2683"/>
  <c r="BO258" i="2683"/>
  <c r="CN183" i="2683"/>
  <c r="CL175" i="2683"/>
  <c r="CL626" i="2683"/>
  <c r="BQ542" i="2683"/>
  <c r="CN562" i="2683"/>
  <c r="CL655" i="2683"/>
  <c r="BO730" i="2683"/>
  <c r="BQ433" i="2683"/>
  <c r="BQ258" i="2683"/>
  <c r="CL494" i="2683"/>
  <c r="CN699" i="2683"/>
  <c r="BQ697" i="2683"/>
  <c r="CL635" i="2683"/>
  <c r="BO310" i="2683"/>
  <c r="CN311" i="2683"/>
  <c r="BQ413" i="2683"/>
  <c r="CN403" i="2683"/>
  <c r="BO729" i="2683"/>
  <c r="BO564" i="2683"/>
  <c r="CN655" i="2683"/>
  <c r="CL646" i="2683"/>
  <c r="CN686" i="2683"/>
  <c r="CL237" i="2683"/>
  <c r="BQ635" i="2683"/>
  <c r="BO483" i="2683"/>
  <c r="BQ647" i="2683"/>
  <c r="BQ301" i="2683"/>
  <c r="BO586" i="2683"/>
  <c r="BO349" i="2683"/>
  <c r="BQ607" i="2683"/>
  <c r="BO699" i="2683"/>
  <c r="BO542" i="2683"/>
  <c r="BQ379" i="2683"/>
  <c r="CL174" i="2683"/>
  <c r="CN331" i="2683"/>
  <c r="BO645" i="2683"/>
  <c r="CL750" i="2683"/>
  <c r="BQ651" i="2683"/>
  <c r="CL604" i="2683"/>
  <c r="BO406" i="2683"/>
  <c r="CN286" i="2683"/>
  <c r="BO503" i="2683"/>
  <c r="BO235" i="2683"/>
  <c r="BQ695" i="2683"/>
  <c r="CL675" i="2683"/>
  <c r="CN675" i="2683"/>
  <c r="CL223" i="2683"/>
  <c r="BO626" i="2683"/>
  <c r="CN423" i="2683"/>
  <c r="CL311" i="2683"/>
  <c r="CL403" i="2683"/>
  <c r="BQ626" i="2683"/>
  <c r="BQ749" i="2683"/>
  <c r="CL247" i="2683"/>
  <c r="BQ270" i="2683"/>
  <c r="CL597" i="2683"/>
  <c r="BQ315" i="2683"/>
  <c r="BO266" i="2683"/>
  <c r="BQ563" i="2683"/>
  <c r="CN646" i="2683"/>
  <c r="BO764" i="2683"/>
  <c r="CL749" i="2683"/>
  <c r="BQ514" i="2683"/>
  <c r="CN635" i="2683"/>
  <c r="BO371" i="2683"/>
  <c r="CL286" i="2683"/>
  <c r="CN252" i="2683"/>
  <c r="CL244" i="2683"/>
  <c r="BO355" i="2683"/>
  <c r="BO757" i="2683"/>
  <c r="BQ508" i="2683"/>
  <c r="CL480" i="2683"/>
  <c r="CL552" i="2683"/>
  <c r="CN498" i="2683"/>
  <c r="BQ724" i="2683"/>
  <c r="CL250" i="2683"/>
  <c r="CN164" i="2683"/>
  <c r="BO516" i="2683"/>
  <c r="CL253" i="2683"/>
  <c r="BO621" i="2683"/>
  <c r="CL762" i="2683"/>
  <c r="CL637" i="2683"/>
  <c r="BO709" i="2683"/>
  <c r="BQ509" i="2683"/>
  <c r="CN604" i="2683"/>
  <c r="CL406" i="2683"/>
  <c r="BQ369" i="2683"/>
  <c r="CN270" i="2683"/>
  <c r="CN386" i="2683"/>
  <c r="BQ190" i="2683"/>
  <c r="BO444" i="2683"/>
  <c r="BO331" i="2683"/>
  <c r="BO395" i="2683"/>
  <c r="BO489" i="2683"/>
  <c r="BO727" i="2683"/>
  <c r="CN508" i="2683"/>
  <c r="CN480" i="2683"/>
  <c r="CN552" i="2683"/>
  <c r="CL323" i="2683"/>
  <c r="CN350" i="2683"/>
  <c r="CN759" i="2683"/>
  <c r="CN708" i="2683"/>
  <c r="CL512" i="2683"/>
  <c r="CN749" i="2683"/>
  <c r="BQ240" i="2683"/>
  <c r="CN469" i="2683"/>
  <c r="CN411" i="2683"/>
  <c r="CL433" i="2683"/>
  <c r="CL266" i="2683"/>
  <c r="BQ656" i="2683"/>
  <c r="BQ503" i="2683"/>
  <c r="CN665" i="2683"/>
  <c r="BO494" i="2683"/>
  <c r="CN587" i="2683"/>
  <c r="CN444" i="2683"/>
  <c r="BQ223" i="2683"/>
  <c r="BQ740" i="2683"/>
  <c r="CL667" i="2683"/>
  <c r="BO513" i="2683"/>
  <c r="CN717" i="2683"/>
  <c r="CN627" i="2683"/>
  <c r="CL717" i="2683"/>
  <c r="BO346" i="2683"/>
  <c r="BO611" i="2683"/>
  <c r="CL195" i="2683"/>
  <c r="CL303" i="2683"/>
  <c r="BO442" i="2683"/>
  <c r="CL165" i="2683"/>
  <c r="CN211" i="2683"/>
  <c r="CL245" i="2683"/>
  <c r="BQ752" i="2683"/>
  <c r="BO672" i="2683"/>
  <c r="BQ253" i="2683"/>
  <c r="BQ537" i="2683"/>
  <c r="CL744" i="2683"/>
  <c r="CL736" i="2683"/>
  <c r="CL579" i="2683"/>
  <c r="BQ351" i="2683"/>
  <c r="BO569" i="2683"/>
  <c r="CL603" i="2683"/>
  <c r="CN303" i="2683"/>
  <c r="BO327" i="2683"/>
  <c r="BO335" i="2683"/>
  <c r="CL479" i="2683"/>
  <c r="BQ343" i="2683"/>
  <c r="BQ285" i="2683"/>
  <c r="BO311" i="2683"/>
  <c r="BQ380" i="2683"/>
  <c r="BQ272" i="2683"/>
  <c r="BO271" i="2683"/>
  <c r="BQ543" i="2683"/>
  <c r="BO579" i="2683"/>
  <c r="CL728" i="2683"/>
  <c r="CN662" i="2683"/>
  <c r="CL351" i="2683"/>
  <c r="BQ346" i="2683"/>
  <c r="CN569" i="2683"/>
  <c r="CN603" i="2683"/>
  <c r="CL184" i="2683"/>
  <c r="BO218" i="2683"/>
  <c r="CN479" i="2683"/>
  <c r="BO434" i="2683"/>
  <c r="BO511" i="2683"/>
  <c r="CL285" i="2683"/>
  <c r="BQ211" i="2683"/>
  <c r="BO367" i="2683"/>
  <c r="CN614" i="2683"/>
  <c r="BQ516" i="2683"/>
  <c r="CL256" i="2683"/>
  <c r="BQ325" i="2683"/>
  <c r="CL298" i="2683"/>
  <c r="BO646" i="2683"/>
  <c r="CN529" i="2683"/>
  <c r="BQ662" i="2683"/>
  <c r="BQ471" i="2683"/>
  <c r="BO603" i="2683"/>
  <c r="BO165" i="2683"/>
  <c r="BO237" i="2683"/>
  <c r="BQ511" i="2683"/>
  <c r="CN285" i="2683"/>
  <c r="CN654" i="2683"/>
  <c r="CL362" i="2683"/>
  <c r="BO343" i="2683"/>
  <c r="BQ372" i="2683"/>
  <c r="BO272" i="2683"/>
  <c r="CN537" i="2683"/>
  <c r="BQ611" i="2683"/>
  <c r="CN611" i="2683"/>
  <c r="CN298" i="2683"/>
  <c r="BO412" i="2683"/>
  <c r="BO290" i="2683"/>
  <c r="BO232" i="2683"/>
  <c r="BQ306" i="2683"/>
  <c r="BO728" i="2683"/>
  <c r="BO375" i="2683"/>
  <c r="BO251" i="2683"/>
  <c r="CL511" i="2683"/>
  <c r="CL654" i="2683"/>
  <c r="BQ341" i="2683"/>
  <c r="CL301" i="2683"/>
  <c r="BO654" i="2683"/>
  <c r="CN240" i="2683"/>
  <c r="BQ744" i="2683"/>
  <c r="CL496" i="2683"/>
  <c r="CL680" i="2683"/>
  <c r="BQ709" i="2683"/>
  <c r="CN412" i="2683"/>
  <c r="CL198" i="2683"/>
  <c r="CL213" i="2683"/>
  <c r="BO736" i="2683"/>
  <c r="BQ399" i="2683"/>
  <c r="CL251" i="2683"/>
  <c r="CN380" i="2683"/>
  <c r="BQ760" i="2683"/>
  <c r="CL672" i="2683"/>
  <c r="CL450" i="2683"/>
  <c r="BQ412" i="2683"/>
  <c r="CL208" i="2683"/>
  <c r="BQ261" i="2683"/>
  <c r="BQ728" i="2683"/>
  <c r="BO298" i="2683"/>
  <c r="CN272" i="2683"/>
  <c r="BO529" i="2683"/>
  <c r="BO537" i="2683"/>
  <c r="CN256" i="2683"/>
  <c r="BQ521" i="2683"/>
  <c r="CN513" i="2683"/>
  <c r="BO195" i="2683"/>
  <c r="BO306" i="2683"/>
  <c r="BQ266" i="2683"/>
  <c r="BO380" i="2683"/>
  <c r="BO638" i="2683"/>
  <c r="CN349" i="2683"/>
  <c r="BO521" i="2683"/>
  <c r="CL232" i="2683"/>
  <c r="CN367" i="2683"/>
  <c r="BQ208" i="2683"/>
  <c r="CL550" i="2683"/>
  <c r="BQ550" i="2683"/>
  <c r="BQ232" i="2683"/>
  <c r="BQ251" i="2683"/>
  <c r="BQ672" i="2683"/>
  <c r="BQ235" i="2683"/>
  <c r="CL442" i="2683"/>
  <c r="CN205" i="2683"/>
  <c r="CL306" i="2683"/>
  <c r="BO338" i="2683"/>
  <c r="CL463" i="2683"/>
  <c r="CN166" i="2683"/>
  <c r="CL553" i="2683"/>
  <c r="BQ617" i="2683"/>
  <c r="BQ226" i="2683"/>
  <c r="CL725" i="2683"/>
  <c r="CL677" i="2683"/>
  <c r="BO698" i="2683"/>
  <c r="BO473" i="2683"/>
  <c r="CN447" i="2683"/>
  <c r="CL428" i="2683"/>
  <c r="BO212" i="2683"/>
  <c r="BQ293" i="2683"/>
  <c r="BQ174" i="2683"/>
  <c r="BO293" i="2683"/>
  <c r="CL452" i="2683"/>
  <c r="BQ720" i="2683"/>
  <c r="CL199" i="2683"/>
  <c r="CL397" i="2683"/>
  <c r="BO288" i="2683"/>
  <c r="BO413" i="2683"/>
  <c r="CL338" i="2683"/>
  <c r="CN160" i="2683"/>
  <c r="CL617" i="2683"/>
  <c r="BQ552" i="2683"/>
  <c r="CN191" i="2683"/>
  <c r="CL229" i="2683"/>
  <c r="CL437" i="2683"/>
  <c r="CL202" i="2683"/>
  <c r="CL291" i="2683"/>
  <c r="CN429" i="2683"/>
  <c r="CN551" i="2683"/>
  <c r="CL562" i="2683"/>
  <c r="CN234" i="2683"/>
  <c r="CL453" i="2683"/>
  <c r="BO448" i="2683"/>
  <c r="CN676" i="2683"/>
  <c r="BO171" i="2683"/>
  <c r="BO280" i="2683"/>
  <c r="CL331" i="2683"/>
  <c r="BQ322" i="2683"/>
  <c r="BO373" i="2683"/>
  <c r="CN315" i="2683"/>
  <c r="CL544" i="2683"/>
  <c r="CN462" i="2683"/>
  <c r="CN557" i="2683"/>
  <c r="BQ678" i="2683"/>
  <c r="BO436" i="2683"/>
  <c r="BQ436" i="2683"/>
  <c r="BO428" i="2683"/>
  <c r="BO278" i="2683"/>
  <c r="CL171" i="2683"/>
  <c r="BQ281" i="2683"/>
  <c r="CL352" i="2683"/>
  <c r="BQ712" i="2683"/>
  <c r="BO362" i="2683"/>
  <c r="CL322" i="2683"/>
  <c r="CL212" i="2683"/>
  <c r="BQ191" i="2683"/>
  <c r="BQ373" i="2683"/>
  <c r="CL176" i="2683"/>
  <c r="CN362" i="2683"/>
  <c r="BQ628" i="2683"/>
  <c r="BO628" i="2683"/>
  <c r="CN394" i="2683"/>
  <c r="CL499" i="2683"/>
  <c r="BQ236" i="2683"/>
  <c r="CL278" i="2683"/>
  <c r="CL180" i="2683"/>
  <c r="BQ605" i="2683"/>
  <c r="BQ698" i="2683"/>
  <c r="CL533" i="2683"/>
  <c r="CL418" i="2683"/>
  <c r="BQ176" i="2683"/>
  <c r="BO286" i="2683"/>
  <c r="BQ212" i="2683"/>
  <c r="CN683" i="2683"/>
  <c r="BQ533" i="2683"/>
  <c r="BQ434" i="2683"/>
  <c r="CL436" i="2683"/>
  <c r="BQ426" i="2683"/>
  <c r="BQ278" i="2683"/>
  <c r="CL420" i="2683"/>
  <c r="BQ195" i="2683"/>
  <c r="CL270" i="2683"/>
  <c r="BO163" i="2683"/>
  <c r="CN352" i="2683"/>
  <c r="BQ696" i="2683"/>
  <c r="BO226" i="2683"/>
  <c r="CN322" i="2683"/>
  <c r="CL373" i="2683"/>
  <c r="CL504" i="2683"/>
  <c r="BQ360" i="2683"/>
  <c r="CN202" i="2683"/>
  <c r="CN677" i="2683"/>
  <c r="CN570" i="2683"/>
  <c r="CN711" i="2683"/>
  <c r="BO558" i="2683"/>
  <c r="BO418" i="2683"/>
  <c r="CL720" i="2683"/>
  <c r="CL627" i="2683"/>
  <c r="CN428" i="2683"/>
  <c r="CL426" i="2683"/>
  <c r="CL163" i="2683"/>
  <c r="BQ359" i="2683"/>
  <c r="BO265" i="2683"/>
  <c r="CL161" i="2683"/>
  <c r="BQ265" i="2683"/>
  <c r="BO328" i="2683"/>
  <c r="BQ296" i="2683"/>
  <c r="BQ239" i="2683"/>
  <c r="CN504" i="2683"/>
  <c r="CL360" i="2683"/>
  <c r="BQ599" i="2683"/>
  <c r="BO599" i="2683"/>
  <c r="CL288" i="2683"/>
  <c r="BQ703" i="2683"/>
  <c r="BQ225" i="2683"/>
  <c r="BO230" i="2683"/>
  <c r="CN282" i="2683"/>
  <c r="BO264" i="2683"/>
  <c r="CN695" i="2683"/>
  <c r="CL531" i="2683"/>
  <c r="BQ450" i="2683"/>
  <c r="CL314" i="2683"/>
  <c r="CN239" i="2683"/>
  <c r="CN299" i="2683"/>
  <c r="BQ320" i="2683"/>
  <c r="CL226" i="2683"/>
  <c r="BO703" i="2683"/>
  <c r="BQ402" i="2683"/>
  <c r="CL265" i="2683"/>
  <c r="BO575" i="2683"/>
  <c r="CN359" i="2683"/>
  <c r="BQ171" i="2683"/>
  <c r="CL549" i="2683"/>
  <c r="BQ551" i="2683"/>
  <c r="BO247" i="2683"/>
  <c r="CL183" i="2683"/>
  <c r="BQ183" i="2683"/>
  <c r="CL696" i="2683"/>
  <c r="BO625" i="2683"/>
  <c r="BO717" i="2683"/>
  <c r="BO402" i="2683"/>
  <c r="BQ575" i="2683"/>
  <c r="BQ505" i="2683"/>
  <c r="BQ229" i="2683"/>
  <c r="CL293" i="2683"/>
  <c r="BQ163" i="2683"/>
  <c r="BQ220" i="2683"/>
  <c r="CN244" i="2683"/>
  <c r="BQ247" i="2683"/>
  <c r="CL434" i="2683"/>
  <c r="BO426" i="2683"/>
  <c r="BO304" i="2683"/>
  <c r="BQ719" i="2683"/>
  <c r="BQ299" i="2683"/>
  <c r="CN173" i="2683"/>
  <c r="CL320" i="2683"/>
  <c r="CL283" i="2683"/>
  <c r="BO341" i="2683"/>
  <c r="CN544" i="2683"/>
  <c r="BO296" i="2683"/>
  <c r="BQ291" i="2683"/>
  <c r="BO570" i="2683"/>
  <c r="CN314" i="2683"/>
  <c r="CL698" i="2683"/>
  <c r="CN620" i="2683"/>
  <c r="CN497" i="2683"/>
  <c r="BQ418" i="2683"/>
  <c r="CL505" i="2683"/>
  <c r="BO229" i="2683"/>
  <c r="BO281" i="2683"/>
  <c r="CL386" i="2683"/>
  <c r="BQ213" i="2683"/>
  <c r="BQ410" i="2683"/>
  <c r="BO160" i="2683"/>
  <c r="CN437" i="2683"/>
  <c r="BO641" i="2683"/>
  <c r="BQ539" i="2683"/>
  <c r="CL601" i="2683"/>
  <c r="BQ224" i="2683"/>
  <c r="BO224" i="2683"/>
  <c r="CN402" i="2683"/>
  <c r="BQ202" i="2683"/>
  <c r="CN320" i="2683"/>
  <c r="BO510" i="2683"/>
  <c r="BO410" i="2683"/>
  <c r="BQ549" i="2683"/>
  <c r="BO291" i="2683"/>
  <c r="CN200" i="2683"/>
  <c r="CL224" i="2683"/>
  <c r="CL670" i="2683"/>
  <c r="BQ725" i="2683"/>
  <c r="BQ677" i="2683"/>
  <c r="CL709" i="2683"/>
  <c r="CL447" i="2683"/>
  <c r="BO199" i="2683"/>
  <c r="BQ184" i="2683"/>
  <c r="BQ314" i="2683"/>
  <c r="BO179" i="2683"/>
  <c r="CL399" i="2683"/>
  <c r="CN549" i="2683"/>
  <c r="BO399" i="2683"/>
  <c r="BO450" i="2683"/>
  <c r="BQ421" i="2683"/>
  <c r="BQ338" i="2683"/>
  <c r="CN617" i="2683"/>
  <c r="CL410" i="2683"/>
  <c r="CN317" i="2683"/>
  <c r="CL394" i="2683"/>
  <c r="BO170" i="2683"/>
  <c r="BO213" i="2683"/>
  <c r="CN328" i="2683"/>
  <c r="BO696" i="2683"/>
  <c r="BO430" i="2683"/>
  <c r="BO507" i="2683"/>
  <c r="BO295" i="2683"/>
  <c r="CL515" i="2683"/>
  <c r="CN321" i="2683"/>
  <c r="CN747" i="2683"/>
  <c r="BQ637" i="2683"/>
  <c r="BO697" i="2683"/>
  <c r="CL458" i="2683"/>
  <c r="BO417" i="2683"/>
  <c r="BQ334" i="2683"/>
  <c r="CL507" i="2683"/>
  <c r="CL200" i="2683"/>
  <c r="CN300" i="2683"/>
  <c r="CL484" i="2683"/>
  <c r="BO692" i="2683"/>
  <c r="CN632" i="2683"/>
  <c r="BQ632" i="2683"/>
  <c r="BO404" i="2683"/>
  <c r="CN192" i="2683"/>
  <c r="CN210" i="2683"/>
  <c r="BO300" i="2683"/>
  <c r="CL326" i="2683"/>
  <c r="CN458" i="2683"/>
  <c r="CL624" i="2683"/>
  <c r="BO422" i="2683"/>
  <c r="CL409" i="2683"/>
  <c r="BO326" i="2683"/>
  <c r="BO334" i="2683"/>
  <c r="BQ192" i="2683"/>
  <c r="CN254" i="2683"/>
  <c r="CL177" i="2683"/>
  <c r="CL357" i="2683"/>
  <c r="BQ536" i="2683"/>
  <c r="CL554" i="2683"/>
  <c r="CN710" i="2683"/>
  <c r="BO567" i="2683"/>
  <c r="CL167" i="2683"/>
  <c r="CL684" i="2683"/>
  <c r="BQ404" i="2683"/>
  <c r="CN185" i="2683"/>
  <c r="BQ443" i="2683"/>
  <c r="BQ383" i="2683"/>
  <c r="BQ541" i="2683"/>
  <c r="CN357" i="2683"/>
  <c r="BO241" i="2683"/>
  <c r="BQ679" i="2683"/>
  <c r="CN606" i="2683"/>
  <c r="BO666" i="2683"/>
  <c r="CL468" i="2683"/>
  <c r="CL502" i="2683"/>
  <c r="BO409" i="2683"/>
  <c r="CN541" i="2683"/>
  <c r="CL187" i="2683"/>
  <c r="CL295" i="2683"/>
  <c r="CL308" i="2683"/>
  <c r="CL391" i="2683"/>
  <c r="BQ601" i="2683"/>
  <c r="BQ357" i="2683"/>
  <c r="CN430" i="2683"/>
  <c r="BO175" i="2683"/>
  <c r="CL664" i="2683"/>
  <c r="CL218" i="2683"/>
  <c r="BQ684" i="2683"/>
  <c r="CL666" i="2683"/>
  <c r="BO210" i="2683"/>
  <c r="BO554" i="2683"/>
  <c r="BO710" i="2683"/>
  <c r="BO606" i="2683"/>
  <c r="CN468" i="2683"/>
  <c r="BQ409" i="2683"/>
  <c r="BO541" i="2683"/>
  <c r="CN295" i="2683"/>
  <c r="CN308" i="2683"/>
  <c r="CN391" i="2683"/>
  <c r="BQ344" i="2683"/>
  <c r="BQ523" i="2683"/>
  <c r="BO601" i="2683"/>
  <c r="BQ167" i="2683"/>
  <c r="CN404" i="2683"/>
  <c r="CL588" i="2683"/>
  <c r="CL559" i="2683"/>
  <c r="CN536" i="2683"/>
  <c r="BQ666" i="2683"/>
  <c r="CN502" i="2683"/>
  <c r="BQ739" i="2683"/>
  <c r="BO484" i="2683"/>
  <c r="CL606" i="2683"/>
  <c r="BQ326" i="2683"/>
  <c r="BQ502" i="2683"/>
  <c r="CL246" i="2683"/>
  <c r="CL344" i="2683"/>
  <c r="BQ624" i="2683"/>
  <c r="CN370" i="2683"/>
  <c r="CN679" i="2683"/>
  <c r="CL536" i="2683"/>
  <c r="BO308" i="2683"/>
  <c r="BO632" i="2683"/>
  <c r="BO559" i="2683"/>
  <c r="BQ484" i="2683"/>
  <c r="BO588" i="2683"/>
  <c r="BO246" i="2683"/>
  <c r="BQ210" i="2683"/>
  <c r="CN344" i="2683"/>
  <c r="BO572" i="2683"/>
  <c r="CN167" i="2683"/>
  <c r="CN453" i="2683"/>
  <c r="CL692" i="2683"/>
  <c r="BQ458" i="2683"/>
  <c r="CL726" i="2683"/>
  <c r="BQ645" i="2683"/>
  <c r="BO523" i="2683"/>
  <c r="CN653" i="2683"/>
  <c r="BQ476" i="2683"/>
  <c r="BQ246" i="2683"/>
  <c r="BQ177" i="2683"/>
  <c r="BQ282" i="2683"/>
  <c r="BQ559" i="2683"/>
  <c r="CL572" i="2683"/>
  <c r="CL710" i="2683"/>
  <c r="CN567" i="2683"/>
  <c r="BO370" i="2683"/>
  <c r="CN250" i="2683"/>
  <c r="BQ304" i="2683"/>
  <c r="BO610" i="2683"/>
  <c r="BO615" i="2683"/>
  <c r="CL523" i="2683"/>
  <c r="BO653" i="2683"/>
  <c r="CL476" i="2683"/>
  <c r="BQ515" i="2683"/>
  <c r="CL282" i="2683"/>
  <c r="BO321" i="2683"/>
  <c r="CN572" i="2683"/>
  <c r="CN264" i="2683"/>
  <c r="BQ588" i="2683"/>
  <c r="CL679" i="2683"/>
  <c r="BQ186" i="2683"/>
  <c r="CN343" i="2683"/>
  <c r="BO467" i="2683"/>
  <c r="CL697" i="2683"/>
  <c r="CL645" i="2683"/>
  <c r="BQ321" i="2683"/>
  <c r="BQ463" i="2683"/>
  <c r="BQ763" i="2683"/>
  <c r="CL653" i="2683"/>
  <c r="BO580" i="2683"/>
  <c r="BO492" i="2683"/>
  <c r="CN624" i="2683"/>
  <c r="BQ172" i="2683"/>
  <c r="CN341" i="2683"/>
  <c r="CN442" i="2683"/>
  <c r="CL595" i="2683"/>
  <c r="CN463" i="2683"/>
  <c r="CN476" i="2683"/>
  <c r="CN619" i="2683"/>
  <c r="BQ619" i="2683"/>
  <c r="CL192" i="2683"/>
  <c r="BQ580" i="2683"/>
  <c r="BQ492" i="2683"/>
  <c r="BO205" i="2683"/>
  <c r="CN726" i="2683"/>
  <c r="BO619" i="2683"/>
  <c r="CL580" i="2683"/>
  <c r="CL492" i="2683"/>
  <c r="BQ205" i="2683"/>
  <c r="BO200" i="2683"/>
  <c r="CL254" i="2683"/>
  <c r="BO515" i="2683"/>
  <c r="BQ254" i="2683"/>
  <c r="BQ300" i="2683"/>
  <c r="BQ430" i="2683"/>
  <c r="CN637" i="2683"/>
  <c r="BO177" i="2683"/>
  <c r="BQ243" i="2683"/>
  <c r="CL681" i="2683"/>
  <c r="CN755" i="2683"/>
  <c r="CL763" i="2683"/>
  <c r="CN731" i="2683"/>
  <c r="CN763" i="2683"/>
  <c r="CL739" i="2683"/>
  <c r="BQ554" i="2683"/>
  <c r="CN739" i="2683"/>
  <c r="CN334" i="2683"/>
  <c r="BQ218" i="2683"/>
  <c r="BO468" i="2683"/>
  <c r="BO726" i="2683"/>
  <c r="CL563" i="2683"/>
  <c r="CL371" i="2683"/>
  <c r="CL330" i="2683"/>
  <c r="CN241" i="2683"/>
  <c r="BQ241" i="2683"/>
  <c r="CN520" i="2683"/>
  <c r="BO520" i="2683"/>
  <c r="BO525" i="2683"/>
  <c r="CN525" i="2683"/>
  <c r="BQ330" i="2683"/>
  <c r="CL269" i="2683"/>
  <c r="CL178" i="2683"/>
  <c r="CN178" i="2683"/>
  <c r="CL236" i="2683"/>
  <c r="BO236" i="2683"/>
  <c r="BQ249" i="2683"/>
  <c r="BO249" i="2683"/>
  <c r="CN277" i="2683"/>
  <c r="CL277" i="2683"/>
  <c r="CL473" i="2683"/>
  <c r="BQ371" i="2683"/>
  <c r="CL274" i="2683"/>
  <c r="CN193" i="2683"/>
  <c r="CL193" i="2683"/>
  <c r="CN333" i="2683"/>
  <c r="BQ333" i="2683"/>
  <c r="BQ387" i="2683"/>
  <c r="CN387" i="2683"/>
  <c r="CN405" i="2683"/>
  <c r="BO405" i="2683"/>
  <c r="BQ597" i="2683"/>
  <c r="BO292" i="2683"/>
  <c r="BQ274" i="2683"/>
  <c r="BO269" i="2683"/>
  <c r="BQ219" i="2683"/>
  <c r="BO711" i="2683"/>
  <c r="BO597" i="2683"/>
  <c r="CN473" i="2683"/>
  <c r="CL755" i="2683"/>
  <c r="BQ747" i="2683"/>
  <c r="BQ518" i="2683"/>
  <c r="CL518" i="2683"/>
  <c r="CL207" i="2683"/>
  <c r="CN530" i="2683"/>
  <c r="CL665" i="2683"/>
  <c r="CL407" i="2683"/>
  <c r="BO755" i="2683"/>
  <c r="CN625" i="2683"/>
  <c r="CN407" i="2683"/>
  <c r="CL530" i="2683"/>
  <c r="BO429" i="2683"/>
  <c r="BO307" i="2683"/>
  <c r="BQ389" i="2683"/>
  <c r="BQ269" i="2683"/>
  <c r="BQ530" i="2683"/>
  <c r="BO731" i="2683"/>
  <c r="BO159" i="2683"/>
  <c r="BQ159" i="2683"/>
  <c r="CL370" i="2683"/>
  <c r="BQ375" i="2683"/>
  <c r="CN375" i="2683"/>
  <c r="CN472" i="2683"/>
  <c r="CL650" i="2683"/>
  <c r="CN650" i="2683"/>
  <c r="BO663" i="2683"/>
  <c r="CN663" i="2683"/>
  <c r="CN189" i="2683"/>
  <c r="BQ189" i="2683"/>
  <c r="CN704" i="2683"/>
  <c r="BO704" i="2683"/>
  <c r="BO747" i="2683"/>
  <c r="CL353" i="2683"/>
  <c r="CL325" i="2683"/>
  <c r="CN187" i="2683"/>
  <c r="CN215" i="2683"/>
  <c r="CL215" i="2683"/>
  <c r="CN281" i="2683"/>
  <c r="BO432" i="2683"/>
  <c r="CL432" i="2683"/>
  <c r="BO389" i="2683"/>
  <c r="BO353" i="2683"/>
  <c r="BQ731" i="2683"/>
  <c r="BQ584" i="2683"/>
  <c r="BO578" i="2683"/>
  <c r="CL578" i="2683"/>
  <c r="BQ353" i="2683"/>
  <c r="BQ292" i="2683"/>
  <c r="BO420" i="2683"/>
  <c r="BO330" i="2683"/>
  <c r="CN259" i="2683"/>
  <c r="BQ207" i="2683"/>
  <c r="CN584" i="2683"/>
  <c r="BO368" i="2683"/>
  <c r="CL368" i="2683"/>
  <c r="CL292" i="2683"/>
  <c r="BO227" i="2683"/>
  <c r="BQ381" i="2683"/>
  <c r="BO274" i="2683"/>
  <c r="BQ625" i="2683"/>
  <c r="CN420" i="2683"/>
  <c r="BQ302" i="2683"/>
  <c r="CL389" i="2683"/>
  <c r="CL584" i="2683"/>
  <c r="CN325" i="2683"/>
  <c r="CL302" i="2683"/>
  <c r="BQ307" i="2683"/>
  <c r="CL358" i="2683"/>
  <c r="BQ358" i="2683"/>
  <c r="BO620" i="2683"/>
  <c r="BQ562" i="2683"/>
  <c r="CL173" i="2683"/>
  <c r="BO557" i="2683"/>
  <c r="CL657" i="2683"/>
  <c r="BQ756" i="2683"/>
  <c r="CN746" i="2683"/>
  <c r="BO751" i="2683"/>
  <c r="CL723" i="2683"/>
  <c r="BO470" i="2683"/>
  <c r="BQ248" i="2683"/>
  <c r="CN741" i="2683"/>
  <c r="BO741" i="2683"/>
  <c r="CL688" i="2683"/>
  <c r="BO701" i="2683"/>
  <c r="CN723" i="2683"/>
  <c r="CL741" i="2683"/>
  <c r="BO681" i="2683"/>
  <c r="CL706" i="2683"/>
  <c r="CL396" i="2683"/>
  <c r="CN482" i="2683"/>
  <c r="CL276" i="2683"/>
  <c r="BO386" i="2683"/>
  <c r="BQ545" i="2683"/>
  <c r="BO242" i="2683"/>
  <c r="BO391" i="2683"/>
  <c r="CN470" i="2683"/>
  <c r="CL271" i="2683"/>
  <c r="CL683" i="2683"/>
  <c r="CN165" i="2683"/>
  <c r="BO259" i="2683"/>
  <c r="CL159" i="2683"/>
  <c r="CN336" i="2683"/>
  <c r="BO664" i="2683"/>
  <c r="BQ612" i="2683"/>
  <c r="CN381" i="2683"/>
  <c r="BQ688" i="2683"/>
  <c r="CL164" i="2683"/>
  <c r="CN280" i="2683"/>
  <c r="CL290" i="2683"/>
  <c r="BQ482" i="2683"/>
  <c r="CN180" i="2683"/>
  <c r="CN438" i="2683"/>
  <c r="BQ590" i="2683"/>
  <c r="CL255" i="2683"/>
  <c r="CN159" i="2683"/>
  <c r="BQ214" i="2683"/>
  <c r="CN307" i="2683"/>
  <c r="BO185" i="2683"/>
  <c r="BQ228" i="2683"/>
  <c r="BQ470" i="2683"/>
  <c r="BO255" i="2683"/>
  <c r="BO718" i="2683"/>
  <c r="BO194" i="2683"/>
  <c r="CN309" i="2683"/>
  <c r="CL168" i="2683"/>
  <c r="CN553" i="2683"/>
  <c r="BO683" i="2683"/>
  <c r="CN713" i="2683"/>
  <c r="BO713" i="2683"/>
  <c r="CN590" i="2683"/>
  <c r="BQ475" i="2683"/>
  <c r="BQ393" i="2683"/>
  <c r="CL324" i="2683"/>
  <c r="BO725" i="2683"/>
  <c r="CL590" i="2683"/>
  <c r="CN255" i="2683"/>
  <c r="BO191" i="2683"/>
  <c r="CL209" i="2683"/>
  <c r="BQ671" i="2683"/>
  <c r="CN302" i="2683"/>
  <c r="CL216" i="2683"/>
  <c r="BO581" i="2683"/>
  <c r="CN324" i="2683"/>
  <c r="BO393" i="2683"/>
  <c r="CL248" i="2683"/>
  <c r="BO553" i="2683"/>
  <c r="BO203" i="2683"/>
  <c r="BQ216" i="2683"/>
  <c r="CL367" i="2683"/>
  <c r="CL422" i="2683"/>
  <c r="BQ701" i="2683"/>
  <c r="CN460" i="2683"/>
  <c r="CN555" i="2683"/>
  <c r="CL401" i="2683"/>
  <c r="CN448" i="2683"/>
  <c r="BO555" i="2683"/>
  <c r="CL182" i="2683"/>
  <c r="BO297" i="2683"/>
  <c r="CN216" i="2683"/>
  <c r="BO208" i="2683"/>
  <c r="CL221" i="2683"/>
  <c r="CN664" i="2683"/>
  <c r="CL214" i="2683"/>
  <c r="CN335" i="2683"/>
  <c r="BQ335" i="2683"/>
  <c r="CN532" i="2683"/>
  <c r="BQ238" i="2683"/>
  <c r="BQ324" i="2683"/>
  <c r="BQ526" i="2683"/>
  <c r="CL475" i="2683"/>
  <c r="BQ388" i="2683"/>
  <c r="CL448" i="2683"/>
  <c r="CL671" i="2683"/>
  <c r="BQ221" i="2683"/>
  <c r="CL701" i="2683"/>
  <c r="BO657" i="2683"/>
  <c r="BQ627" i="2683"/>
  <c r="BO540" i="2683"/>
  <c r="CN526" i="2683"/>
  <c r="CL455" i="2683"/>
  <c r="CN475" i="2683"/>
  <c r="CN622" i="2683"/>
  <c r="BQ595" i="2683"/>
  <c r="BQ540" i="2683"/>
  <c r="BQ531" i="2683"/>
  <c r="CN455" i="2683"/>
  <c r="BQ431" i="2683"/>
  <c r="BQ179" i="2683"/>
  <c r="BQ297" i="2683"/>
  <c r="CL185" i="2683"/>
  <c r="CN718" i="2683"/>
  <c r="BO455" i="2683"/>
  <c r="BQ583" i="2683"/>
  <c r="CN671" i="2683"/>
  <c r="BO381" i="2683"/>
  <c r="CN175" i="2683"/>
  <c r="BO221" i="2683"/>
  <c r="BQ610" i="2683"/>
  <c r="CL172" i="2683"/>
  <c r="CL328" i="2683"/>
  <c r="BO276" i="2683"/>
  <c r="BQ259" i="2683"/>
  <c r="BQ182" i="2683"/>
  <c r="CN172" i="2683"/>
  <c r="CN179" i="2683"/>
  <c r="BQ252" i="2683"/>
  <c r="BO333" i="2683"/>
  <c r="BO526" i="2683"/>
  <c r="BO460" i="2683"/>
  <c r="CL297" i="2683"/>
  <c r="CN238" i="2683"/>
  <c r="BQ194" i="2683"/>
  <c r="BQ398" i="2683"/>
  <c r="CN431" i="2683"/>
  <c r="BO209" i="2683"/>
  <c r="CN481" i="2683"/>
  <c r="BQ481" i="2683"/>
  <c r="CN680" i="2683"/>
  <c r="BQ680" i="2683"/>
  <c r="CN595" i="2683"/>
  <c r="CL243" i="2683"/>
  <c r="CL393" i="2683"/>
  <c r="BQ378" i="2683"/>
  <c r="BQ465" i="2683"/>
  <c r="BO182" i="2683"/>
  <c r="CL383" i="2683"/>
  <c r="CL388" i="2683"/>
  <c r="BO383" i="2683"/>
  <c r="BQ460" i="2683"/>
  <c r="BQ173" i="2683"/>
  <c r="BQ376" i="2683"/>
  <c r="CL166" i="2683"/>
  <c r="BO465" i="2683"/>
  <c r="BO228" i="2683"/>
  <c r="CN209" i="2683"/>
  <c r="BO388" i="2683"/>
  <c r="BO583" i="2683"/>
  <c r="BO184" i="2683"/>
  <c r="CN583" i="2683"/>
  <c r="CL336" i="2683"/>
  <c r="CL605" i="2683"/>
  <c r="BQ164" i="2683"/>
  <c r="CN194" i="2683"/>
  <c r="BQ474" i="2683"/>
  <c r="CL567" i="2683"/>
  <c r="BQ681" i="2683"/>
  <c r="BQ620" i="2683"/>
  <c r="CL378" i="2683"/>
  <c r="BO378" i="2683"/>
  <c r="BO398" i="2683"/>
  <c r="CL376" i="2683"/>
  <c r="CN465" i="2683"/>
  <c r="BQ242" i="2683"/>
  <c r="BO401" i="2683"/>
  <c r="BO605" i="2683"/>
  <c r="BO319" i="2683"/>
  <c r="BO168" i="2683"/>
  <c r="BQ600" i="2683"/>
  <c r="CL309" i="2683"/>
  <c r="CL170" i="2683"/>
  <c r="CN170" i="2683"/>
  <c r="BQ438" i="2683"/>
  <c r="BQ336" i="2683"/>
  <c r="CN243" i="2683"/>
  <c r="BO600" i="2683"/>
  <c r="BO543" i="2683"/>
  <c r="CN376" i="2683"/>
  <c r="BQ401" i="2683"/>
  <c r="CN600" i="2683"/>
  <c r="BO309" i="2683"/>
  <c r="CL538" i="2683"/>
  <c r="CN214" i="2683"/>
  <c r="CN168" i="2683"/>
  <c r="CL457" i="2683"/>
  <c r="CL319" i="2683"/>
  <c r="BO166" i="2683"/>
  <c r="BO248" i="2683"/>
  <c r="CL238" i="2683"/>
  <c r="BO438" i="2683"/>
  <c r="CN319" i="2683"/>
  <c r="CN228" i="2683"/>
  <c r="BQ676" i="2683"/>
  <c r="CN219" i="2683"/>
  <c r="CL713" i="2683"/>
  <c r="BQ718" i="268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Sopan Reddy (MS/EEX14-XC-CP)</author>
  </authors>
  <commentList>
    <comment ref="B3" authorId="0" shapeId="0" xr:uid="{958FA5C9-FFAB-4554-A9BE-786AB5E4006B}">
      <text>
        <r>
          <rPr>
            <sz val="9"/>
            <color indexed="81"/>
            <rFont val="Tahoma"/>
            <family val="2"/>
          </rPr>
          <t>_x000D_
Sample: A0_x000D_
(FAIL) BBLib needs fix. Unknown signal found: CPU_VI01234_CFG_CCI_I2C_1V8:I2C_SCL(VI0123_DS90UB962_mb)</t>
        </r>
      </text>
    </comment>
    <comment ref="B4" authorId="0" shapeId="0" xr:uid="{822E2F14-6A3B-4171-86BD-7CBA3957BADA}">
      <text>
        <r>
          <rPr>
            <sz val="9"/>
            <color indexed="81"/>
            <rFont val="Tahoma"/>
            <family val="2"/>
          </rPr>
          <t>_x000D_
Sample: A0_x000D_
(FAIL) BBLib needs fix. Unknown signal found: CPU_VI01234_CFG_CCI_I2C_1V8:I2C_SDA(VI0123_DS90UB962_mb)</t>
        </r>
      </text>
    </comment>
    <comment ref="B5" authorId="0" shapeId="0" xr:uid="{4CF443A6-81B7-4617-9465-0B416B200970}">
      <text>
        <r>
          <rPr>
            <sz val="9"/>
            <color indexed="81"/>
            <rFont val="Tahoma"/>
            <family val="2"/>
          </rPr>
          <t>_x000D_
Sample: A0_x000D_
(FAIL) BBLib needs fix. Unknown signal found: CPU_VI0123_CSI0:CSI_CLK_N(VI0123_DS90UB962_mb)</t>
        </r>
      </text>
    </comment>
    <comment ref="B6" authorId="0" shapeId="0" xr:uid="{C0A941D3-87FD-4D3A-BF65-E2E54CC3D8F2}">
      <text>
        <r>
          <rPr>
            <sz val="9"/>
            <color indexed="81"/>
            <rFont val="Tahoma"/>
            <family val="2"/>
          </rPr>
          <t>_x000D_
Sample: A0_x000D_
(FAIL) BBLib needs fix. Unknown signal found: CPU_VI0123_CSI0:CSI_CLK_P(VI0123_DS90UB962_mb)</t>
        </r>
      </text>
    </comment>
    <comment ref="B7" authorId="0" shapeId="0" xr:uid="{52ECD919-9589-49EA-A99B-1C8D030936EF}">
      <text>
        <r>
          <rPr>
            <sz val="9"/>
            <color indexed="81"/>
            <rFont val="Tahoma"/>
            <family val="2"/>
          </rPr>
          <t>_x000D_
Sample: A0_x000D_
(FAIL) BBLib needs fix. Unknown signal found: CPU_VI0123_CSI0:CSI_D0N(VI0123_DS90UB962_mb)</t>
        </r>
      </text>
    </comment>
    <comment ref="B8" authorId="0" shapeId="0" xr:uid="{95B1096D-3BE8-480C-A73E-EAE442BB69A8}">
      <text>
        <r>
          <rPr>
            <sz val="9"/>
            <color indexed="81"/>
            <rFont val="Tahoma"/>
            <family val="2"/>
          </rPr>
          <t>_x000D_
Sample: A0_x000D_
(FAIL) BBLib needs fix. Unknown signal found: CPU_VI0123_CSI0:CSI_D0P(VI0123_DS90UB962_mb)</t>
        </r>
      </text>
    </comment>
    <comment ref="B9" authorId="0" shapeId="0" xr:uid="{ED7F8D1A-426C-4BF7-86E5-CF2C125F6964}">
      <text>
        <r>
          <rPr>
            <sz val="9"/>
            <color indexed="81"/>
            <rFont val="Tahoma"/>
            <family val="2"/>
          </rPr>
          <t>_x000D_
Sample: A0_x000D_
(FAIL) BBLib needs fix. Unknown signal found: CPU_VI0123_CSI0:CSI_D1N(VI0123_DS90UB962_mb)</t>
        </r>
      </text>
    </comment>
    <comment ref="B10" authorId="0" shapeId="0" xr:uid="{EE9CBC84-59EB-4F91-AB11-59FC64C529BF}">
      <text>
        <r>
          <rPr>
            <sz val="9"/>
            <color indexed="81"/>
            <rFont val="Tahoma"/>
            <family val="2"/>
          </rPr>
          <t>_x000D_
Sample: A0_x000D_
(FAIL) BBLib needs fix. Unknown signal found: CPU_VI0123_CSI0:CSI_D1P(VI0123_DS90UB962_mb)</t>
        </r>
      </text>
    </comment>
    <comment ref="B11" authorId="0" shapeId="0" xr:uid="{97EA67E5-984B-4A42-9174-1518F84CF8ED}">
      <text>
        <r>
          <rPr>
            <sz val="9"/>
            <color indexed="81"/>
            <rFont val="Tahoma"/>
            <family val="2"/>
          </rPr>
          <t>_x000D_
Sample: A0_x000D_
(FAIL) BBLib needs fix. Unknown signal found: CPU_VI0123_CSI0:CSI_D2N(VI0123_DS90UB962_mb)</t>
        </r>
      </text>
    </comment>
    <comment ref="B12" authorId="0" shapeId="0" xr:uid="{B83C078D-B6EE-4572-A3EC-61A03FC79724}">
      <text>
        <r>
          <rPr>
            <sz val="9"/>
            <color indexed="81"/>
            <rFont val="Tahoma"/>
            <family val="2"/>
          </rPr>
          <t>_x000D_
Sample: A0_x000D_
(FAIL) BBLib needs fix. Unknown signal found: CPU_VI0123_CSI0:CSI_D2P(VI0123_DS90UB962_mb)</t>
        </r>
      </text>
    </comment>
    <comment ref="B13" authorId="0" shapeId="0" xr:uid="{24878352-43EE-4540-AB21-BBF8B66D5F49}">
      <text>
        <r>
          <rPr>
            <sz val="9"/>
            <color indexed="81"/>
            <rFont val="Tahoma"/>
            <family val="2"/>
          </rPr>
          <t>_x000D_
Sample: A0_x000D_
(FAIL) BBLib needs fix. Unknown signal found: CPU_VI0123_CSI0:CSI_D3N(VI0123_DS90UB962_mb)</t>
        </r>
      </text>
    </comment>
    <comment ref="B14" authorId="0" shapeId="0" xr:uid="{86597033-0922-449C-9019-4FED61FC4C45}">
      <text>
        <r>
          <rPr>
            <sz val="9"/>
            <color indexed="81"/>
            <rFont val="Tahoma"/>
            <family val="2"/>
          </rPr>
          <t>_x000D_
Sample: A0_x000D_
(FAIL) BBLib needs fix. Unknown signal found: CPU_VI0123_CSI0:CSI_D3P(VI0123_DS90UB962_mb)</t>
        </r>
      </text>
    </comment>
    <comment ref="B15" authorId="0" shapeId="0" xr:uid="{C210291F-EE15-4DD7-AB67-4D08122B1D00}">
      <text>
        <r>
          <rPr>
            <sz val="9"/>
            <color indexed="81"/>
            <rFont val="Tahoma"/>
            <family val="2"/>
          </rPr>
          <t>_x000D_
Sample: A0_x000D_
(FAIL) BBLib needs fix. Unknown signal found: CPU_VI0123_CTRL_1V8:CAM1_INT_B(VI0123_DS90UB962_mb)</t>
        </r>
      </text>
    </comment>
    <comment ref="B16" authorId="0" shapeId="0" xr:uid="{25CA9850-6CFA-48A7-9276-DC85DFE2CA1A}">
      <text>
        <r>
          <rPr>
            <sz val="9"/>
            <color indexed="81"/>
            <rFont val="Tahoma"/>
            <family val="2"/>
          </rPr>
          <t>_x000D_
Sample: A0_x000D_
(FAIL) BBLib needs fix. Unknown signal found: CPU_VI0123_CTRL_1V8:CAM2_INT_B(VI0123_DS90UB962_mb)</t>
        </r>
      </text>
    </comment>
    <comment ref="B17" authorId="0" shapeId="0" xr:uid="{F92BC70C-919C-4B09-9141-DD8A3218DECB}">
      <text>
        <r>
          <rPr>
            <sz val="9"/>
            <color indexed="81"/>
            <rFont val="Tahoma"/>
            <family val="2"/>
          </rPr>
          <t>_x000D_
Sample: A0_x000D_
(FAIL) BBLib needs fix. Unknown signal found: CPU_VI0123_CTRL_1V8:CAM3_INT_B(VI0123_DS90UB962_mb)</t>
        </r>
      </text>
    </comment>
    <comment ref="B18" authorId="0" shapeId="0" xr:uid="{2D8EDDA1-EA7B-4E20-81D5-BCED0DE490F3}">
      <text>
        <r>
          <rPr>
            <sz val="9"/>
            <color indexed="81"/>
            <rFont val="Tahoma"/>
            <family val="2"/>
          </rPr>
          <t>_x000D_
Sample: A0_x000D_
(FAIL) BBLib needs fix. Unknown signal found: CPU_VI0123_CTRL_1V8:CAM4_INT_B(VI0123_DS90UB962_mb)</t>
        </r>
      </text>
    </comment>
    <comment ref="B19" authorId="0" shapeId="0" xr:uid="{812766B0-D85D-4FDA-B817-2F769FC8B2AD}">
      <text>
        <r>
          <rPr>
            <sz val="9"/>
            <color indexed="81"/>
            <rFont val="Tahoma"/>
            <family val="2"/>
          </rPr>
          <t>_x000D_
Sample: A0_x000D_
(FAIL) BBLib needs fix. Unknown signal found: CPU_VI0123_CTRL_1V8:FRAME_SYNC(VI0123_DS90UB962_mb)</t>
        </r>
      </text>
    </comment>
    <comment ref="B20" authorId="0" shapeId="0" xr:uid="{57F32555-42E9-4050-AB78-2833721A0702}">
      <text>
        <r>
          <rPr>
            <sz val="9"/>
            <color indexed="81"/>
            <rFont val="Tahoma"/>
            <family val="2"/>
          </rPr>
          <t>_x000D_
Sample: A0_x000D_
(FAIL) BBLib needs fix. Unknown signal found: CPU_VI0123_CTRL_1V8:GPIO_LOCK(VI0123_DS90UB962_mb)</t>
        </r>
      </text>
    </comment>
    <comment ref="B21" authorId="0" shapeId="0" xr:uid="{8CE52774-598F-4682-A552-40CBD484FEB3}">
      <text>
        <r>
          <rPr>
            <sz val="9"/>
            <color indexed="81"/>
            <rFont val="Tahoma"/>
            <family val="2"/>
          </rPr>
          <t>_x000D_
Sample: A0_x000D_
(FAIL) BBLib needs fix. Unknown signal found: CPU_VI0123_CTRL_1V8:INT_B(VI0123_DS90UB962_mb)</t>
        </r>
      </text>
    </comment>
    <comment ref="B22" authorId="0" shapeId="0" xr:uid="{3501EC9A-39B2-4383-9611-8957495B806B}">
      <text>
        <r>
          <rPr>
            <sz val="9"/>
            <color indexed="81"/>
            <rFont val="Tahoma"/>
            <family val="2"/>
          </rPr>
          <t>_x000D_
Sample: A0_x000D_
(FAIL) BBLib needs fix. Unknown signal found: CPU_VI0123_CTRL_1V8:RST_B(VI0123_DS90UB962_mb)</t>
        </r>
      </text>
    </comment>
    <comment ref="B24" authorId="0" shapeId="0" xr:uid="{4829C9D0-8FBD-470C-B829-26993C2BA480}">
      <text>
        <r>
          <rPr>
            <sz val="9"/>
            <color indexed="81"/>
            <rFont val="Tahoma"/>
            <family val="2"/>
          </rPr>
          <t>_x000D_
Sample: A0_x000D_
(FAIL) BBLib needs fix. Unknown signal found: CPU_VI01234_CFG_CCI_I2C_1V8:I2C_SCL(VI4_MAX9288_mb)</t>
        </r>
      </text>
    </comment>
    <comment ref="B25" authorId="0" shapeId="0" xr:uid="{03F183C4-4806-4583-87C0-381F9B92BDB3}">
      <text>
        <r>
          <rPr>
            <sz val="9"/>
            <color indexed="81"/>
            <rFont val="Tahoma"/>
            <family val="2"/>
          </rPr>
          <t>_x000D_
Sample: A0_x000D_
(FAIL) BBLib needs fix. Unknown signal found: CPU_VI01234_CFG_CCI_I2C_1V8:I2C_SDA(VI4_MAX9288_mb)</t>
        </r>
      </text>
    </comment>
    <comment ref="B26" authorId="0" shapeId="0" xr:uid="{9846BFC9-4916-4053-8680-EAA30299DEBC}">
      <text>
        <r>
          <rPr>
            <sz val="9"/>
            <color indexed="81"/>
            <rFont val="Tahoma"/>
            <family val="2"/>
          </rPr>
          <t>_x000D_
Sample: A0_x000D_
(FAIL) BBLib needs fix. Unknown signal found: CPU_VI4_CSI_A:CSI_CLK_N(VI4_MAX9288_mb)</t>
        </r>
      </text>
    </comment>
    <comment ref="B27" authorId="0" shapeId="0" xr:uid="{7A0A26A8-40EF-445A-9DE5-25FCE5F4D11C}">
      <text>
        <r>
          <rPr>
            <sz val="9"/>
            <color indexed="81"/>
            <rFont val="Tahoma"/>
            <family val="2"/>
          </rPr>
          <t>_x000D_
Sample: A0_x000D_
(FAIL) BBLib needs fix. Unknown signal found: CPU_VI4_CSI_A:CSI_CLK_P(VI4_MAX9288_mb)</t>
        </r>
      </text>
    </comment>
    <comment ref="B28" authorId="0" shapeId="0" xr:uid="{772069EE-9686-4AA9-8A20-B25E80D08646}">
      <text>
        <r>
          <rPr>
            <sz val="9"/>
            <color indexed="81"/>
            <rFont val="Tahoma"/>
            <family val="2"/>
          </rPr>
          <t>_x000D_
Sample: A0_x000D_
(FAIL) BBLib needs fix. Unknown signal found: CPU_VI4_CSI_A:CSI_D0N(VI4_MAX9288_mb)</t>
        </r>
      </text>
    </comment>
    <comment ref="B29" authorId="0" shapeId="0" xr:uid="{01431723-5EFC-493D-87A8-EB8747B83C83}">
      <text>
        <r>
          <rPr>
            <sz val="9"/>
            <color indexed="81"/>
            <rFont val="Tahoma"/>
            <family val="2"/>
          </rPr>
          <t>_x000D_
Sample: A0_x000D_
(FAIL) BBLib needs fix. Unknown signal found: CPU_VI4_CSI_A:CSI_D0P(VI4_MAX9288_mb)</t>
        </r>
      </text>
    </comment>
    <comment ref="B30" authorId="0" shapeId="0" xr:uid="{FBF6ADC4-8474-4DEF-A97A-A615AC0FF6A0}">
      <text>
        <r>
          <rPr>
            <sz val="9"/>
            <color indexed="81"/>
            <rFont val="Tahoma"/>
            <family val="2"/>
          </rPr>
          <t>_x000D_
Sample: A0_x000D_
(FAIL) BBLib needs fix. Unknown signal found: CPU_VI4_CSI_A:CSI_D1N(VI4_MAX9288_mb)</t>
        </r>
      </text>
    </comment>
    <comment ref="B31" authorId="0" shapeId="0" xr:uid="{92356C32-043F-4BB7-B56B-DB57D6B1A08A}">
      <text>
        <r>
          <rPr>
            <sz val="9"/>
            <color indexed="81"/>
            <rFont val="Tahoma"/>
            <family val="2"/>
          </rPr>
          <t>_x000D_
Sample: A0_x000D_
(FAIL) BBLib needs fix. Unknown signal found: CPU_VI4_CSI_A:CSI_D1P(VI4_MAX9288_mb)</t>
        </r>
      </text>
    </comment>
    <comment ref="B32" authorId="0" shapeId="0" xr:uid="{98855721-5EF7-4DAA-AB50-3A60FBE55555}">
      <text>
        <r>
          <rPr>
            <sz val="9"/>
            <color indexed="81"/>
            <rFont val="Tahoma"/>
            <family val="2"/>
          </rPr>
          <t>_x000D_
Sample: A0_x000D_
(FAIL) BBLib needs fix. Unknown signal found: CPU_VI4_CTRL_1V8:BWS,SA6150_BOOTCFG_1V8:MD08(VI4_MAX9288_mb)</t>
        </r>
      </text>
    </comment>
    <comment ref="B33" authorId="0" shapeId="0" xr:uid="{CB803EA9-DA69-4B51-89AE-6109DE7F7B19}">
      <text>
        <r>
          <rPr>
            <sz val="9"/>
            <color indexed="81"/>
            <rFont val="Tahoma"/>
            <family val="2"/>
          </rPr>
          <t>_x000D_
Sample: A0_x000D_
(FAIL) BBLib needs fix. Unknown signal found: CPU_VI4_CTRL_1V8:ERR_B(VI4_MAX9288_mb)</t>
        </r>
      </text>
    </comment>
    <comment ref="B34" authorId="0" shapeId="0" xr:uid="{EC848498-09EC-41F3-871F-1660EB905619}">
      <text>
        <r>
          <rPr>
            <sz val="9"/>
            <color indexed="81"/>
            <rFont val="Tahoma"/>
            <family val="2"/>
          </rPr>
          <t>_x000D_
Sample: A0_x000D_
(FAIL) BBLib needs fix. Unknown signal found: CPU_VI4_CTRL_1V8:INT_B(VI4_MAX9288_mb)</t>
        </r>
      </text>
    </comment>
    <comment ref="B35" authorId="0" shapeId="0" xr:uid="{CD1B7613-808F-4F77-B7F2-6404E422ACB1}">
      <text>
        <r>
          <rPr>
            <sz val="9"/>
            <color indexed="81"/>
            <rFont val="Tahoma"/>
            <family val="2"/>
          </rPr>
          <t>_x000D_
Sample: A0_x000D_
(FAIL) BBLib needs fix. Unknown signal found: CPU_VI4_CTRL_1V8:LFLT(VI4_MAX9288_mb)</t>
        </r>
      </text>
    </comment>
    <comment ref="B36" authorId="0" shapeId="0" xr:uid="{01ACF4A5-184F-428B-9600-372EDE61871D}">
      <text>
        <r>
          <rPr>
            <sz val="9"/>
            <color indexed="81"/>
            <rFont val="Tahoma"/>
            <family val="2"/>
          </rPr>
          <t>_x000D_
Sample: A0_x000D_
(FAIL) BBLib needs fix. Unknown signal found: CPU_VI4_CTRL_1V8:LOCK(VI4_MAX9288_mb)</t>
        </r>
      </text>
    </comment>
    <comment ref="B37" authorId="0" shapeId="0" xr:uid="{4EB71EB8-5F96-46DA-88D9-2A167FF90D11}">
      <text>
        <r>
          <rPr>
            <sz val="9"/>
            <color indexed="81"/>
            <rFont val="Tahoma"/>
            <family val="2"/>
          </rPr>
          <t>_x000D_
Sample: A0_x000D_
(FAIL) BBLib needs fix. Unknown signal found: CPU_VI4_CTRL_1V8:RST_B,SA6150_BOOTCFG_1V8:MD10(VI4_MAX9288_mb)</t>
        </r>
      </text>
    </comment>
    <comment ref="B41" authorId="0" shapeId="0" xr:uid="{277716ED-7C39-4670-8865-55D5436283AC}">
      <text>
        <r>
          <rPr>
            <sz val="9"/>
            <color indexed="81"/>
            <rFont val="Tahoma"/>
            <family val="2"/>
          </rPr>
          <t>_x000D_
Sample: Suzuki_DA3_9444h02_x000D_
(FAIL) BBLib needs fix. Unknown signal found: CPU_VI5_CSI2:CSI_CLK_N(VI5_ADV7281A_sb)</t>
        </r>
      </text>
    </comment>
    <comment ref="B42" authorId="0" shapeId="0" xr:uid="{044FE6AE-4714-4A6A-9DDB-913C86699504}">
      <text>
        <r>
          <rPr>
            <sz val="9"/>
            <color indexed="81"/>
            <rFont val="Tahoma"/>
            <family val="2"/>
          </rPr>
          <t>_x000D_
Sample: Suzuki_DA3_9444h02_x000D_
(FAIL) BBLib needs fix. Unknown signal found: CPU_VI5_CSI2:CSI_CLK_P(VI5_ADV7281A_sb)</t>
        </r>
      </text>
    </comment>
    <comment ref="B43" authorId="0" shapeId="0" xr:uid="{86A57187-6D42-451C-AC4D-E7C6A73D495D}">
      <text>
        <r>
          <rPr>
            <sz val="9"/>
            <color indexed="81"/>
            <rFont val="Tahoma"/>
            <family val="2"/>
          </rPr>
          <t>_x000D_
Sample: Suzuki_DA3_9444h02_x000D_
(FAIL) BBLib needs fix. Unknown signal found: CPU_VI5_CSI2:CSI_D0N(VI5_ADV7281A_sb)</t>
        </r>
      </text>
    </comment>
    <comment ref="B44" authorId="0" shapeId="0" xr:uid="{957B2B86-B190-45C0-A311-925FA38A0884}">
      <text>
        <r>
          <rPr>
            <sz val="9"/>
            <color indexed="81"/>
            <rFont val="Tahoma"/>
            <family val="2"/>
          </rPr>
          <t>_x000D_
Sample: Suzuki_DA3_9444h02_x000D_
(FAIL) BBLib needs fix. Unknown signal found: CPU_VI5_CSI2:CSI_D0P(VI5_ADV7281A_sb)</t>
        </r>
      </text>
    </comment>
    <comment ref="B45" authorId="0" shapeId="0" xr:uid="{2D458C9F-CBD4-4B13-972C-20D2D7504CD8}">
      <text>
        <r>
          <rPr>
            <sz val="9"/>
            <color indexed="81"/>
            <rFont val="Tahoma"/>
            <family val="2"/>
          </rPr>
          <t>_x000D_
Sample: Suzuki_DA3_9444h02_x000D_
(FAIL) BBLib needs fix. Unknown signal found: CPU_VI5_CSI2:CSI_D1N(VI5_ADV7281A_sb)</t>
        </r>
      </text>
    </comment>
    <comment ref="B46" authorId="0" shapeId="0" xr:uid="{DB15DEFA-1808-4ACC-8A2C-A9B03C4270BA}">
      <text>
        <r>
          <rPr>
            <sz val="9"/>
            <color indexed="81"/>
            <rFont val="Tahoma"/>
            <family val="2"/>
          </rPr>
          <t>_x000D_
Sample: Suzuki_DA3_9444h02_x000D_
(FAIL) BBLib needs fix. Unknown signal found: CPU_VI5_CSI2:CSI_D1P(VI5_ADV7281A_sb)</t>
        </r>
      </text>
    </comment>
    <comment ref="B47" authorId="0" shapeId="0" xr:uid="{75C7378B-155D-46BF-B0EB-F7AE7055FA39}">
      <text>
        <r>
          <rPr>
            <sz val="9"/>
            <color indexed="81"/>
            <rFont val="Tahoma"/>
            <family val="2"/>
          </rPr>
          <t>_x000D_
Sample: Suzuki_DA3_9444h02_x000D_
(FAIL) BBLib needs fix. Unknown signal found: CPU_VI5_CSI2:CSI_D2N(VI5_ADV7281A_sb)</t>
        </r>
      </text>
    </comment>
    <comment ref="B48" authorId="0" shapeId="0" xr:uid="{1B6A8490-C254-4FFC-AACE-D15AB9E0167F}">
      <text>
        <r>
          <rPr>
            <sz val="9"/>
            <color indexed="81"/>
            <rFont val="Tahoma"/>
            <family val="2"/>
          </rPr>
          <t>_x000D_
Sample: Suzuki_DA3_9444h02_x000D_
(FAIL) BBLib needs fix. Unknown signal found: CPU_VI5_CSI2:CSI_D2P(VI5_ADV7281A_sb)</t>
        </r>
      </text>
    </comment>
    <comment ref="B49" authorId="0" shapeId="0" xr:uid="{7A229323-446A-4B17-8FEC-53DE6D8DA26C}">
      <text>
        <r>
          <rPr>
            <sz val="9"/>
            <color indexed="81"/>
            <rFont val="Tahoma"/>
            <family val="2"/>
          </rPr>
          <t>_x000D_
Sample: A0_x000D_
(FAIL) BBLib needs fix. Unknown signal found: CPU_VI5_CSI_A:CSI_CLK_N(VI5_ADV7281A_sb)</t>
        </r>
      </text>
    </comment>
    <comment ref="B50" authorId="0" shapeId="0" xr:uid="{1ACBA09F-26FB-409D-A250-6485A1EDEF03}">
      <text>
        <r>
          <rPr>
            <sz val="9"/>
            <color indexed="81"/>
            <rFont val="Tahoma"/>
            <family val="2"/>
          </rPr>
          <t>_x000D_
Sample: A0_x000D_
(FAIL) BBLib needs fix. Unknown signal found: CPU_VI5_CSI_A:CSI_CLK_P(VI5_ADV7281A_sb)</t>
        </r>
      </text>
    </comment>
    <comment ref="B51" authorId="0" shapeId="0" xr:uid="{2652FE9C-9390-45B2-8BE2-8B8E0ADB33DB}">
      <text>
        <r>
          <rPr>
            <sz val="9"/>
            <color indexed="81"/>
            <rFont val="Tahoma"/>
            <family val="2"/>
          </rPr>
          <t>_x000D_
Sample: A0_x000D_
(FAIL) BBLib needs fix. Unknown signal found: CPU_VI5_CSI_A:CSI_D0N(VI5_ADV7281A_sb)</t>
        </r>
      </text>
    </comment>
    <comment ref="B52" authorId="0" shapeId="0" xr:uid="{FB0E1FFF-3AC6-4154-8489-28489D7DDA1D}">
      <text>
        <r>
          <rPr>
            <sz val="9"/>
            <color indexed="81"/>
            <rFont val="Tahoma"/>
            <family val="2"/>
          </rPr>
          <t>_x000D_
Sample: A0_x000D_
(FAIL) BBLib needs fix. Unknown signal found: CPU_VI5_CSI_A:CSI_D0P(VI5_ADV7281A_sb)</t>
        </r>
      </text>
    </comment>
    <comment ref="B77" authorId="0" shapeId="0" xr:uid="{CC52104D-2CD8-4D26-B514-AEDDE1FC74A6}">
      <text>
        <r>
          <rPr>
            <sz val="9"/>
            <color indexed="81"/>
            <rFont val="Tahoma"/>
            <family val="2"/>
          </rPr>
          <t>_x000D_
Sample: A0_x000D_
(FAIL) BBLib needs fix. Unknown signal found: CPU_MUX_VI67_CTRL_1V8:EN(VI67_TS3DV642_sb)</t>
        </r>
      </text>
    </comment>
    <comment ref="B78" authorId="0" shapeId="0" xr:uid="{EF3A25EB-EF8E-4825-8E8E-0CD07B1A1688}">
      <text>
        <r>
          <rPr>
            <sz val="9"/>
            <color indexed="81"/>
            <rFont val="Tahoma"/>
            <family val="2"/>
          </rPr>
          <t>_x000D_
Sample: A0_x000D_
(FAIL) BBLib needs fix. Unknown signal found: CPU_MUX_VI67_CTRL_1V8:SEL2,SA6150_BOOTCFG_1V8:MD04(VI67_TS3DV642_sb)</t>
        </r>
      </text>
    </comment>
    <comment ref="B80" authorId="0" shapeId="0" xr:uid="{6EF6D463-7490-4A1B-812D-5F79D6668CD6}">
      <text>
        <r>
          <rPr>
            <sz val="9"/>
            <color indexed="81"/>
            <rFont val="Tahoma"/>
            <family val="2"/>
          </rPr>
          <t xml:space="preserve">_x000D_
Sample: Suzuki_DA3_9444h02_x000D_
(NOK) - Missing path description information in BBLib ! </t>
        </r>
      </text>
    </comment>
    <comment ref="B81" authorId="0" shapeId="0" xr:uid="{442169B4-23C3-4EB5-A624-B1C9EA7C1865}">
      <text>
        <r>
          <rPr>
            <sz val="9"/>
            <color indexed="81"/>
            <rFont val="Tahoma"/>
            <family val="2"/>
          </rPr>
          <t xml:space="preserve">_x000D_
Sample: Suzuki_DA3_9444h02_x000D_
(NOK) - Missing path description information in BBLib ! </t>
        </r>
      </text>
    </comment>
    <comment ref="B82" authorId="0" shapeId="0" xr:uid="{BA748157-9856-4AE7-9FD5-E80F5989257B}">
      <text>
        <r>
          <rPr>
            <sz val="9"/>
            <color indexed="81"/>
            <rFont val="Tahoma"/>
            <family val="2"/>
          </rPr>
          <t xml:space="preserve">_x000D_
Sample: Suzuki_DA3_9444h02_x000D_
(NOK) - Missing path description information in BBLib ! </t>
        </r>
      </text>
    </comment>
    <comment ref="B83" authorId="0" shapeId="0" xr:uid="{39FB4BB5-EE61-41D5-A467-6BCD949E48E6}">
      <text>
        <r>
          <rPr>
            <sz val="9"/>
            <color indexed="81"/>
            <rFont val="Tahoma"/>
            <family val="2"/>
          </rPr>
          <t xml:space="preserve">_x000D_
Sample: Suzuki_DA3_9444h02_x000D_
(NOK) - Missing path description information in BBLib ! </t>
        </r>
      </text>
    </comment>
    <comment ref="B84" authorId="0" shapeId="0" xr:uid="{023FA04B-0B8D-4EB0-86B8-0E5EC49C231D}">
      <text>
        <r>
          <rPr>
            <sz val="9"/>
            <color indexed="81"/>
            <rFont val="Tahoma"/>
            <family val="2"/>
          </rPr>
          <t xml:space="preserve">_x000D_
Sample: Suzuki_DA3_9444h02_x000D_
(NOK) - Missing path description information in BBLib ! </t>
        </r>
      </text>
    </comment>
    <comment ref="B85" authorId="0" shapeId="0" xr:uid="{A8E99C00-75C7-4B6A-AA32-5B5FC0ECDF32}">
      <text>
        <r>
          <rPr>
            <sz val="9"/>
            <color indexed="81"/>
            <rFont val="Tahoma"/>
            <family val="2"/>
          </rPr>
          <t xml:space="preserve">_x000D_
Sample: Suzuki_DA3_9444h02_x000D_
(NOK) - Missing path description information in BBLib ! </t>
        </r>
      </text>
    </comment>
    <comment ref="B86" authorId="0" shapeId="0" xr:uid="{FEEDF9A9-62C4-4546-9947-4850740F0515}">
      <text>
        <r>
          <rPr>
            <sz val="9"/>
            <color indexed="81"/>
            <rFont val="Tahoma"/>
            <family val="2"/>
          </rPr>
          <t xml:space="preserve">_x000D_
Sample: Suzuki_DA3_9444h02_x000D_
(NOK) - Missing path description information in BBLib ! </t>
        </r>
      </text>
    </comment>
    <comment ref="B87" authorId="0" shapeId="0" xr:uid="{1E4BF8C4-DB6D-4B0C-B077-4A83B54C9FD8}">
      <text>
        <r>
          <rPr>
            <sz val="9"/>
            <color indexed="81"/>
            <rFont val="Tahoma"/>
            <family val="2"/>
          </rPr>
          <t xml:space="preserve">_x000D_
Sample: Suzuki_DA3_9444h02_x000D_
(NOK) - Missing path description information in BBLib ! </t>
        </r>
      </text>
    </comment>
    <comment ref="B88" authorId="0" shapeId="0" xr:uid="{08180A28-7C2D-4E10-AAA3-BE05FF4F41ED}">
      <text>
        <r>
          <rPr>
            <sz val="9"/>
            <color indexed="81"/>
            <rFont val="Tahoma"/>
            <family val="2"/>
          </rPr>
          <t xml:space="preserve">_x000D_
Sample: Suzuki_DA3_9444h02_x000D_
(NOK) - Missing path description information in BBLib ! </t>
        </r>
      </text>
    </comment>
    <comment ref="B89" authorId="0" shapeId="0" xr:uid="{48F72209-B9DB-4E19-A3FE-EB44EB31FE09}">
      <text>
        <r>
          <rPr>
            <sz val="9"/>
            <color indexed="81"/>
            <rFont val="Tahoma"/>
            <family val="2"/>
          </rPr>
          <t xml:space="preserve">_x000D_
Sample: Suzuki_DA3_9444h02_x000D_
(NOK) - Missing path description information in BBLib ! </t>
        </r>
      </text>
    </comment>
    <comment ref="B90" authorId="0" shapeId="0" xr:uid="{F6BF89E0-27E8-45F0-8AD7-3A6457845073}">
      <text>
        <r>
          <rPr>
            <sz val="9"/>
            <color indexed="81"/>
            <rFont val="Tahoma"/>
            <family val="2"/>
          </rPr>
          <t xml:space="preserve">_x000D_
Sample: Suzuki_DA3_9444h02_x000D_
(NOK) - Missing path description information in BBLib ! </t>
        </r>
      </text>
    </comment>
    <comment ref="B91" authorId="0" shapeId="0" xr:uid="{57AB50B3-4DDF-46DB-9CC2-1C667E9241B3}">
      <text>
        <r>
          <rPr>
            <sz val="9"/>
            <color indexed="81"/>
            <rFont val="Tahoma"/>
            <family val="2"/>
          </rPr>
          <t xml:space="preserve">_x000D_
Sample: Suzuki_DA3_9444h02_x000D_
(NOK) - Missing path description information in BBLib ! </t>
        </r>
      </text>
    </comment>
    <comment ref="B92" authorId="0" shapeId="0" xr:uid="{F52742F7-FC13-41F8-B77B-44B16E2A129F}">
      <text>
        <r>
          <rPr>
            <sz val="9"/>
            <color indexed="81"/>
            <rFont val="Tahoma"/>
            <family val="2"/>
          </rPr>
          <t xml:space="preserve">_x000D_
Sample: Suzuki_DA3_9444h02_x000D_
(NOK) - Missing path description information in BBLib ! </t>
        </r>
      </text>
    </comment>
    <comment ref="B93" authorId="0" shapeId="0" xr:uid="{92194D13-95D9-4877-ABCF-C8F1066E1A3E}">
      <text>
        <r>
          <rPr>
            <sz val="9"/>
            <color indexed="81"/>
            <rFont val="Tahoma"/>
            <family val="2"/>
          </rPr>
          <t xml:space="preserve">_x000D_
Sample: Suzuki_DA3_9444h02_x000D_
(NOK) - Missing path description information in BBLib ! </t>
        </r>
      </text>
    </comment>
    <comment ref="B94" authorId="0" shapeId="0" xr:uid="{C4EA6A38-6926-4E87-B26C-1E0A358DCC52}">
      <text>
        <r>
          <rPr>
            <sz val="9"/>
            <color indexed="81"/>
            <rFont val="Tahoma"/>
            <family val="2"/>
          </rPr>
          <t xml:space="preserve">_x000D_
Sample: Suzuki_DA3_9444h02_x000D_
(NOK) - Missing path description information in BBLib ! </t>
        </r>
      </text>
    </comment>
    <comment ref="B95" authorId="0" shapeId="0" xr:uid="{CD1DF353-E87C-472B-8AE4-E5146414614C}">
      <text>
        <r>
          <rPr>
            <sz val="9"/>
            <color indexed="81"/>
            <rFont val="Tahoma"/>
            <family val="2"/>
          </rPr>
          <t xml:space="preserve">_x000D_
Sample: Suzuki_DA3_9444h02_x000D_
(NOK) - Missing path description information in BBLib ! </t>
        </r>
      </text>
    </comment>
    <comment ref="B96" authorId="0" shapeId="0" xr:uid="{0811F262-0701-4113-A24E-3D664202E548}">
      <text>
        <r>
          <rPr>
            <sz val="9"/>
            <color indexed="81"/>
            <rFont val="Tahoma"/>
            <family val="2"/>
          </rPr>
          <t xml:space="preserve">_x000D_
Sample: Suzuki_DA3_9444h02_x000D_
(NOK) - Missing path description information in BBLib ! </t>
        </r>
      </text>
    </comment>
    <comment ref="B97" authorId="0" shapeId="0" xr:uid="{FBCFC47E-D881-4DE9-9173-927E436E073D}">
      <text>
        <r>
          <rPr>
            <sz val="9"/>
            <color indexed="81"/>
            <rFont val="Tahoma"/>
            <family val="2"/>
          </rPr>
          <t xml:space="preserve">_x000D_
Sample: Suzuki_DA3_9444h02_x000D_
(NOK) - Missing path description information in BBLib ! </t>
        </r>
      </text>
    </comment>
    <comment ref="B98" authorId="0" shapeId="0" xr:uid="{7543FE93-6876-47B1-8D65-A839243738F9}">
      <text>
        <r>
          <rPr>
            <sz val="9"/>
            <color indexed="81"/>
            <rFont val="Tahoma"/>
            <family val="2"/>
          </rPr>
          <t xml:space="preserve">_x000D_
Sample: Suzuki_DA3_9444h02_x000D_
(NOK) - Missing path description information in BBLib ! </t>
        </r>
      </text>
    </comment>
    <comment ref="B99" authorId="0" shapeId="0" xr:uid="{60064151-78C4-4342-BFEC-98816342C7C4}">
      <text>
        <r>
          <rPr>
            <sz val="9"/>
            <color indexed="81"/>
            <rFont val="Tahoma"/>
            <family val="2"/>
          </rPr>
          <t xml:space="preserve">_x000D_
Sample: Suzuki_DA3_9444h02_x000D_
(NOK) - Missing path description information in BBLib ! </t>
        </r>
      </text>
    </comment>
    <comment ref="B101" authorId="0" shapeId="0" xr:uid="{CEF6D911-5621-4C5E-BD05-CF343B563E4B}">
      <text>
        <r>
          <rPr>
            <sz val="9"/>
            <color indexed="81"/>
            <rFont val="Tahoma"/>
            <family val="2"/>
          </rPr>
          <t xml:space="preserve">_x000D_
Sample: Suzuki_DA3_9444h02_x000D_
(NOK) - Missing path description information in BBLib ! </t>
        </r>
      </text>
    </comment>
    <comment ref="B102" authorId="0" shapeId="0" xr:uid="{FAB0AAE1-B4C7-496F-82BB-C026647DA283}">
      <text>
        <r>
          <rPr>
            <sz val="9"/>
            <color indexed="81"/>
            <rFont val="Tahoma"/>
            <family val="2"/>
          </rPr>
          <t xml:space="preserve">_x000D_
Sample: Suzuki_DA3_9444h02_x000D_
(NOK) - Missing path description information in BBLib ! </t>
        </r>
      </text>
    </comment>
    <comment ref="B103" authorId="0" shapeId="0" xr:uid="{8D9DD4C3-E7C6-4A32-898A-C3C7C57889B3}">
      <text>
        <r>
          <rPr>
            <sz val="9"/>
            <color indexed="81"/>
            <rFont val="Tahoma"/>
            <family val="2"/>
          </rPr>
          <t xml:space="preserve">_x000D_
Sample: Suzuki_DA3_9444h02_x000D_
(NOK) - Missing path description information in BBLib ! </t>
        </r>
      </text>
    </comment>
    <comment ref="B104" authorId="0" shapeId="0" xr:uid="{BE54DD37-9C3C-4D34-AF1E-7B3547EA92C2}">
      <text>
        <r>
          <rPr>
            <sz val="9"/>
            <color indexed="81"/>
            <rFont val="Tahoma"/>
            <family val="2"/>
          </rPr>
          <t xml:space="preserve">_x000D_
Sample: Suzuki_DA3_9444h02_x000D_
(NOK) - Missing path description information in BBLib ! </t>
        </r>
      </text>
    </comment>
    <comment ref="B105" authorId="0" shapeId="0" xr:uid="{CDD3F62D-A77D-415A-B221-A5AB65907318}">
      <text>
        <r>
          <rPr>
            <sz val="9"/>
            <color indexed="81"/>
            <rFont val="Tahoma"/>
            <family val="2"/>
          </rPr>
          <t>_x000D_
Sample: Suzuki_DA3_9444h02_x000D_
(FAIL) BBLib needs fix. Unknown signal found: CPU_VO1_CTRL_1V8:CID_ERRSA6150_BOOTCFG_1V8:MD10(VO1_MAX96745_mb)</t>
        </r>
      </text>
    </comment>
    <comment ref="B106" authorId="0" shapeId="0" xr:uid="{6D256FF7-AC9A-47C5-9A72-762D0BCC0BDB}">
      <text>
        <r>
          <rPr>
            <sz val="9"/>
            <color indexed="81"/>
            <rFont val="Tahoma"/>
            <family val="2"/>
          </rPr>
          <t>_x000D_
Sample: Suzuki_DA3_9444h02_x000D_
(FAIL) BBLib needs fix. Unknown signal found: CPU_VO1_CTRL_1V8:DP_HPD,SA6150_BOOTCFG_1V8:MD11(VO1_MAX96745_mb)</t>
        </r>
      </text>
    </comment>
    <comment ref="B107" authorId="0" shapeId="0" xr:uid="{A2D4F58D-4D5C-40DD-933B-6A32988F9552}">
      <text>
        <r>
          <rPr>
            <sz val="9"/>
            <color indexed="81"/>
            <rFont val="Tahoma"/>
            <family val="2"/>
          </rPr>
          <t xml:space="preserve">_x000D_
Sample: Suzuki_DA3_9444h02_x000D_
(NOK) - Missing path description information in BBLib ! </t>
        </r>
      </text>
    </comment>
    <comment ref="B108" authorId="0" shapeId="0" xr:uid="{04914F00-C758-423B-8450-955958BECF1F}">
      <text>
        <r>
          <rPr>
            <sz val="9"/>
            <color indexed="81"/>
            <rFont val="Tahoma"/>
            <family val="2"/>
          </rPr>
          <t xml:space="preserve">_x000D_
Sample: Suzuki_DA3_9444h02_x000D_
(NOK) - Missing path description information in BBLib ! </t>
        </r>
      </text>
    </comment>
    <comment ref="B109" authorId="0" shapeId="0" xr:uid="{708DD5F8-AF4F-4E5F-A018-04F86C979B20}">
      <text>
        <r>
          <rPr>
            <sz val="9"/>
            <color indexed="81"/>
            <rFont val="Tahoma"/>
            <family val="2"/>
          </rPr>
          <t>_x000D_
Sample: Suzuki_DA3_9444h02_x000D_
(FAIL) BBLib needs fix. Unknown signal found: CPU_VO1_CTRL_1V8:MID_ERR,SA6150_BOOTCFG_1V8:MD08(VO1_MAX96745_mb)</t>
        </r>
      </text>
    </comment>
    <comment ref="B110" authorId="0" shapeId="0" xr:uid="{88D5F1CA-533F-4513-9FD0-B4448E28AB53}">
      <text>
        <r>
          <rPr>
            <sz val="9"/>
            <color indexed="81"/>
            <rFont val="Tahoma"/>
            <family val="2"/>
          </rPr>
          <t>_x000D_
Sample: Suzuki_DA3_9444h02_x000D_
(FAIL) BBLib needs fix. Unknown signal found: CPU_VO1_CTRL_1V8:RST_B,SA6150_BOOTCFG_1V8:MD09(VO1_MAX96745_mb)</t>
        </r>
      </text>
    </comment>
    <comment ref="B111" authorId="0" shapeId="0" xr:uid="{0957B282-DC89-46D8-B0EE-98FE823ADBA9}">
      <text>
        <r>
          <rPr>
            <sz val="9"/>
            <color indexed="81"/>
            <rFont val="Tahoma"/>
            <family val="2"/>
          </rPr>
          <t xml:space="preserve">_x000D_
Sample: Suzuki_DA3_9444h02_x000D_
(NOK) - Missing path description information in BBLib ! </t>
        </r>
      </text>
    </comment>
    <comment ref="B112" authorId="0" shapeId="0" xr:uid="{EB19A19A-51C9-4210-A3A0-5D254F65971F}">
      <text>
        <r>
          <rPr>
            <sz val="9"/>
            <color indexed="81"/>
            <rFont val="Tahoma"/>
            <family val="2"/>
          </rPr>
          <t xml:space="preserve">_x000D_
Sample: Suzuki_DA3_9444h02_x000D_
(NOK) - Missing path description information in BBLib ! </t>
        </r>
      </text>
    </comment>
    <comment ref="B113" authorId="0" shapeId="0" xr:uid="{FC5EE326-7D23-4612-B2D8-62BEA8766863}">
      <text>
        <r>
          <rPr>
            <sz val="9"/>
            <color indexed="81"/>
            <rFont val="Tahoma"/>
            <family val="2"/>
          </rPr>
          <t xml:space="preserve">_x000D_
Sample: Suzuki_DA3_9444h02_x000D_
(NOK) - Missing path description information in BBLib ! </t>
        </r>
      </text>
    </comment>
    <comment ref="B114" authorId="0" shapeId="0" xr:uid="{699ED867-9932-41DB-97F1-4D5BC76B1771}">
      <text>
        <r>
          <rPr>
            <sz val="9"/>
            <color indexed="81"/>
            <rFont val="Tahoma"/>
            <family val="2"/>
          </rPr>
          <t xml:space="preserve">_x000D_
Sample: Suzuki_DA3_9444h02_x000D_
(NOK) - Missing path description information in BBLib ! </t>
        </r>
      </text>
    </comment>
    <comment ref="B115" authorId="0" shapeId="0" xr:uid="{09F3C6D8-4B8E-424A-B121-0EC0C0385399}">
      <text>
        <r>
          <rPr>
            <sz val="9"/>
            <color indexed="81"/>
            <rFont val="Tahoma"/>
            <family val="2"/>
          </rPr>
          <t xml:space="preserve">_x000D_
Sample: Suzuki_DA3_9444h02_x000D_
(NOK) - Missing path description information in BBLib ! </t>
        </r>
      </text>
    </comment>
    <comment ref="B116" authorId="0" shapeId="0" xr:uid="{869D7278-930B-4668-898C-22980C87FFE1}">
      <text>
        <r>
          <rPr>
            <sz val="9"/>
            <color indexed="81"/>
            <rFont val="Tahoma"/>
            <family val="2"/>
          </rPr>
          <t xml:space="preserve">_x000D_
Sample: Suzuki_DA3_9444h02_x000D_
(NOK) - Missing path description information in BBLib ! </t>
        </r>
      </text>
    </comment>
    <comment ref="B117" authorId="0" shapeId="0" xr:uid="{68FFDFB3-3309-4484-BD17-71E11A33A4E7}">
      <text>
        <r>
          <rPr>
            <sz val="9"/>
            <color indexed="81"/>
            <rFont val="Tahoma"/>
            <family val="2"/>
          </rPr>
          <t xml:space="preserve">_x000D_
Sample: Suzuki_DA3_9444h02_x000D_
(NOK) - Missing path description information in BBLib ! </t>
        </r>
      </text>
    </comment>
    <comment ref="B118" authorId="0" shapeId="0" xr:uid="{3B6999B1-F6F4-4EBD-B50B-33D4254132A6}">
      <text>
        <r>
          <rPr>
            <sz val="9"/>
            <color indexed="81"/>
            <rFont val="Tahoma"/>
            <family val="2"/>
          </rPr>
          <t xml:space="preserve">_x000D_
Sample: Suzuki_DA3_9444h02_x000D_
(NOK) - Missing path description information in BBLib ! </t>
        </r>
      </text>
    </comment>
    <comment ref="B119" authorId="0" shapeId="0" xr:uid="{3694B375-1C31-42B0-8216-C0C8DCB04F7D}">
      <text>
        <r>
          <rPr>
            <sz val="9"/>
            <color indexed="81"/>
            <rFont val="Tahoma"/>
            <family val="2"/>
          </rPr>
          <t xml:space="preserve">_x000D_
Sample: Suzuki_DA3_9444h02_x000D_
(NOK) - Missing path description information in BBLib ! </t>
        </r>
      </text>
    </comment>
    <comment ref="B120" authorId="0" shapeId="0" xr:uid="{2BB4F747-4DF1-4055-BF59-03D9965027ED}">
      <text>
        <r>
          <rPr>
            <sz val="9"/>
            <color indexed="81"/>
            <rFont val="Tahoma"/>
            <family val="2"/>
          </rPr>
          <t xml:space="preserve">_x000D_
Sample: Suzuki_DA3_9444h02_x000D_
(NOK) - Missing path description information in BBLib ! </t>
        </r>
      </text>
    </comment>
    <comment ref="B121" authorId="0" shapeId="0" xr:uid="{4C4DF166-23C9-4744-AD17-5D144D60D337}">
      <text>
        <r>
          <rPr>
            <sz val="9"/>
            <color indexed="81"/>
            <rFont val="Tahoma"/>
            <family val="2"/>
          </rPr>
          <t xml:space="preserve">_x000D_
Sample: Suzuki_DA3_9444h02_x000D_
(NOK) - Missing path description information in BBLib ! </t>
        </r>
      </text>
    </comment>
    <comment ref="B122" authorId="0" shapeId="0" xr:uid="{5353C502-8086-4996-828C-1F705FD31ACD}">
      <text>
        <r>
          <rPr>
            <sz val="9"/>
            <color indexed="81"/>
            <rFont val="Tahoma"/>
            <family val="2"/>
          </rPr>
          <t xml:space="preserve">_x000D_
Sample: Suzuki_DA3_9444h02_x000D_
(NOK) - Missing path description information in BBLib ! </t>
        </r>
      </text>
    </comment>
    <comment ref="B123" authorId="0" shapeId="0" xr:uid="{779DC109-C8BF-4DC7-826B-02A1E79342DB}">
      <text>
        <r>
          <rPr>
            <sz val="9"/>
            <color indexed="81"/>
            <rFont val="Tahoma"/>
            <family val="2"/>
          </rPr>
          <t>_x000D_
Sample: Suzuki_DA3_9444h02_x000D_
(FAIL) BBLib needs fix. Unknown signal found: CPU_VO2_DP:DP_AUX_N(VO1_MAX96745_mb)</t>
        </r>
      </text>
    </comment>
    <comment ref="B125" authorId="0" shapeId="0" xr:uid="{25DB881C-94EB-4ED9-9905-406601FB158E}">
      <text>
        <r>
          <rPr>
            <sz val="9"/>
            <color indexed="81"/>
            <rFont val="Tahoma"/>
            <family val="2"/>
          </rPr>
          <t>_x000D_
Sample: A0_x000D_
(FAIL) BBLib needs fix. Unknown signal found: CPU_CMN1_CFG_I2C_1V8:I2C_SCL(VO1_SN65DSI84_fb)</t>
        </r>
      </text>
    </comment>
    <comment ref="B126" authorId="0" shapeId="0" xr:uid="{17EA5DE4-319F-4D43-8528-7EEC38B9DCAE}">
      <text>
        <r>
          <rPr>
            <sz val="9"/>
            <color indexed="81"/>
            <rFont val="Tahoma"/>
            <family val="2"/>
          </rPr>
          <t>_x000D_
Sample: A0_x000D_
(FAIL) BBLib needs fix. Unknown signal found: CPU_CMN1_CFG_I2C_1V8:I2C_SDA(VO1_SN65DSI84_fb)</t>
        </r>
      </text>
    </comment>
    <comment ref="B127" authorId="0" shapeId="0" xr:uid="{CE039113-F5F8-4E8A-8EBF-69D5362A7DE5}">
      <text>
        <r>
          <rPr>
            <sz val="9"/>
            <color indexed="81"/>
            <rFont val="Tahoma"/>
            <family val="2"/>
          </rPr>
          <t>_x000D_
Sample: A0_x000D_
(FAIL) BBLib needs fix. Unknown signal found: CPU_VO1_DSILVDS:DSI_CLK_N(VO1_SN65DSI84_fb)</t>
        </r>
      </text>
    </comment>
    <comment ref="B128" authorId="0" shapeId="0" xr:uid="{0ABC6CB5-A5BB-454B-90D4-2C57EBEFAB2A}">
      <text>
        <r>
          <rPr>
            <sz val="9"/>
            <color indexed="81"/>
            <rFont val="Tahoma"/>
            <family val="2"/>
          </rPr>
          <t>_x000D_
Sample: A0_x000D_
(FAIL) BBLib needs fix. Unknown signal found: CPU_VO1_DSILVDS:DSI_CLK_P(VO1_SN65DSI84_fb)</t>
        </r>
      </text>
    </comment>
    <comment ref="B129" authorId="0" shapeId="0" xr:uid="{69161EF5-D8F0-4AC0-AF33-B919726A0866}">
      <text>
        <r>
          <rPr>
            <sz val="9"/>
            <color indexed="81"/>
            <rFont val="Tahoma"/>
            <family val="2"/>
          </rPr>
          <t>_x000D_
Sample: A0_x000D_
(FAIL) BBLib needs fix. Unknown signal found: CPU_VO1_DSILVDS:DSI_D0N(VO1_SN65DSI84_fb)</t>
        </r>
      </text>
    </comment>
    <comment ref="B130" authorId="0" shapeId="0" xr:uid="{A5CC31BB-18E5-4278-9AF6-DCCAAFFCF8E9}">
      <text>
        <r>
          <rPr>
            <sz val="9"/>
            <color indexed="81"/>
            <rFont val="Tahoma"/>
            <family val="2"/>
          </rPr>
          <t>_x000D_
Sample: A0_x000D_
(FAIL) BBLib needs fix. Unknown signal found: CPU_VO1_DSILVDS:DSI_D0P(VO1_SN65DSI84_fb)</t>
        </r>
      </text>
    </comment>
    <comment ref="B131" authorId="0" shapeId="0" xr:uid="{3CB090C4-BF96-47DD-808A-92E990A4E781}">
      <text>
        <r>
          <rPr>
            <sz val="9"/>
            <color indexed="81"/>
            <rFont val="Tahoma"/>
            <family val="2"/>
          </rPr>
          <t>_x000D_
Sample: A0_x000D_
(FAIL) BBLib needs fix. Unknown signal found: CPU_VO1_DSILVDS:DSI_D1N(VO1_SN65DSI84_fb)</t>
        </r>
      </text>
    </comment>
    <comment ref="B132" authorId="0" shapeId="0" xr:uid="{B4F2D391-0C55-41E7-900A-1A40B8A99EB9}">
      <text>
        <r>
          <rPr>
            <sz val="9"/>
            <color indexed="81"/>
            <rFont val="Tahoma"/>
            <family val="2"/>
          </rPr>
          <t>_x000D_
Sample: A0_x000D_
(FAIL) BBLib needs fix. Unknown signal found: CPU_VO1_DSILVDS:DSI_D1P(VO1_SN65DSI84_fb)</t>
        </r>
      </text>
    </comment>
    <comment ref="B133" authorId="0" shapeId="0" xr:uid="{94EE0B5A-59F8-477C-AB55-B3A44EE85E75}">
      <text>
        <r>
          <rPr>
            <sz val="9"/>
            <color indexed="81"/>
            <rFont val="Tahoma"/>
            <family val="2"/>
          </rPr>
          <t>_x000D_
Sample: A0_x000D_
(FAIL) BBLib needs fix. Unknown signal found: CPU_VO1_DSILVDS:DSI_D2N(VO1_SN65DSI84_fb)</t>
        </r>
      </text>
    </comment>
    <comment ref="B134" authorId="0" shapeId="0" xr:uid="{3BEBC081-FFEB-40EA-8E14-85596817ADB8}">
      <text>
        <r>
          <rPr>
            <sz val="9"/>
            <color indexed="81"/>
            <rFont val="Tahoma"/>
            <family val="2"/>
          </rPr>
          <t>_x000D_
Sample: A0_x000D_
(FAIL) BBLib needs fix. Unknown signal found: CPU_VO1_DSILVDS:DSI_D2P(VO1_SN65DSI84_fb)</t>
        </r>
      </text>
    </comment>
    <comment ref="B135" authorId="0" shapeId="0" xr:uid="{07CA2E97-B0A3-4E4D-B030-008B8DAD7ECA}">
      <text>
        <r>
          <rPr>
            <sz val="9"/>
            <color indexed="81"/>
            <rFont val="Tahoma"/>
            <family val="2"/>
          </rPr>
          <t>_x000D_
Sample: A0_x000D_
(FAIL) BBLib needs fix. Unknown signal found: CPU_VO1_DSILVDS:DSI_D3N(VO1_SN65DSI84_fb)</t>
        </r>
      </text>
    </comment>
    <comment ref="B136" authorId="0" shapeId="0" xr:uid="{7A348AC1-5EC9-49D8-9D0C-0FD3BA6F32E6}">
      <text>
        <r>
          <rPr>
            <sz val="9"/>
            <color indexed="81"/>
            <rFont val="Tahoma"/>
            <family val="2"/>
          </rPr>
          <t>_x000D_
Sample: A0_x000D_
(FAIL) BBLib needs fix. Unknown signal found: CPU_VO1_DSILVDS:DSI_D3P(VO1_SN65DSI84_fb)</t>
        </r>
      </text>
    </comment>
    <comment ref="B137" authorId="0" shapeId="0" xr:uid="{AD753AC1-8445-4C62-AA53-15D8EEDF1397}">
      <text>
        <r>
          <rPr>
            <sz val="9"/>
            <color indexed="81"/>
            <rFont val="Tahoma"/>
            <family val="2"/>
          </rPr>
          <t>_x000D_
Sample: A0_x000D_
(FAIL) BBLib needs fix. Unknown signal found: CPU_VO1_DSILVDS_CTRL_1V8:EN,SA6150_BOOTCFG_1V8:MD09(VO1_SN65DSI84_fb)</t>
        </r>
      </text>
    </comment>
    <comment ref="B138" authorId="0" shapeId="0" xr:uid="{A2AA92A2-ECDD-432C-954B-E67CDED3EACB}">
      <text>
        <r>
          <rPr>
            <sz val="9"/>
            <color indexed="81"/>
            <rFont val="Tahoma"/>
            <family val="2"/>
          </rPr>
          <t>_x000D_
Sample: A0_x000D_
(FAIL) BBLib needs fix. Unknown signal found: CPU_VO1_DSILVDS_CTRL_1V8:INT_B(VO1_SN65DSI84_fb)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Hasewinkel Olaf (XC-CI1/EXP-HW)</author>
    <author>Hasewinkel Olaf (CM-CI1/EXP-HW)</author>
  </authors>
  <commentList>
    <comment ref="D14" authorId="0" shapeId="0" xr:uid="{52BA469B-A73E-48D1-9073-BB7955C48992}">
      <text>
        <r>
          <rPr>
            <b/>
            <sz val="9"/>
            <color indexed="81"/>
            <rFont val="Segoe UI"/>
            <family val="2"/>
          </rPr>
          <t>indention</t>
        </r>
        <r>
          <rPr>
            <sz val="9"/>
            <color indexed="81"/>
            <rFont val="Segoe UI"/>
            <family val="2"/>
          </rPr>
          <t xml:space="preserve">
</t>
        </r>
      </text>
    </comment>
    <comment ref="E14" authorId="0" shapeId="0" xr:uid="{9DCAB87E-4C7C-4CBB-B419-FF4D10A97522}">
      <text>
        <r>
          <rPr>
            <b/>
            <sz val="9"/>
            <color indexed="81"/>
            <rFont val="Segoe UI"/>
            <family val="2"/>
          </rPr>
          <t>number-of-elements threshold for application of new netlist import format. (e.g. more the 40 elements -&gt; use old compact format instead)</t>
        </r>
        <r>
          <rPr>
            <sz val="9"/>
            <color indexed="81"/>
            <rFont val="Segoe UI"/>
            <family val="2"/>
          </rPr>
          <t xml:space="preserve">
</t>
        </r>
      </text>
    </comment>
    <comment ref="A19" authorId="1" shapeId="0" xr:uid="{00000000-0006-0000-0000-000001000000}">
      <text>
        <r>
          <rPr>
            <sz val="9"/>
            <color indexed="81"/>
            <rFont val="Segoe UI"/>
            <family val="2"/>
          </rPr>
          <t xml:space="preserve">coll(0): Check enables pltfrm checking
coll(1): speifies sheet Name
</t>
        </r>
      </text>
    </comment>
    <comment ref="A27" authorId="1" shapeId="0" xr:uid="{00000000-0006-0000-0000-000002000000}">
      <text>
        <r>
          <rPr>
            <b/>
            <sz val="9"/>
            <color indexed="81"/>
            <rFont val="Segoe UI"/>
            <family val="2"/>
          </rPr>
          <t>e.g. PinMux Setting</t>
        </r>
      </text>
    </comment>
    <comment ref="A28" authorId="1" shapeId="0" xr:uid="{00000000-0006-0000-0000-000003000000}">
      <text>
        <r>
          <rPr>
            <b/>
            <sz val="9"/>
            <color indexed="81"/>
            <rFont val="Segoe UI"/>
            <family val="2"/>
          </rPr>
          <t>e.g. PinMuxed Name</t>
        </r>
        <r>
          <rPr>
            <sz val="9"/>
            <color indexed="81"/>
            <rFont val="Segoe UI"/>
            <family val="2"/>
          </rPr>
          <t xml:space="preserve">
</t>
        </r>
      </text>
    </comment>
    <comment ref="D89" authorId="1" shapeId="0" xr:uid="{00000000-0006-0000-0000-000004000000}">
      <text>
        <r>
          <rPr>
            <sz val="9"/>
            <color indexed="81"/>
            <rFont val="Segoe UI"/>
            <family val="2"/>
          </rPr>
          <t xml:space="preserve">Sheet name of HWRegSetting
</t>
        </r>
      </text>
    </comment>
    <comment ref="E89" authorId="1" shapeId="0" xr:uid="{00000000-0006-0000-0000-000005000000}">
      <text>
        <r>
          <rPr>
            <b/>
            <sz val="9"/>
            <color indexed="81"/>
            <rFont val="Segoe UI"/>
            <family val="2"/>
          </rPr>
          <t>header row of ioRegSettings sheet</t>
        </r>
        <r>
          <rPr>
            <sz val="9"/>
            <color indexed="81"/>
            <rFont val="Segoe UI"/>
            <family val="2"/>
          </rPr>
          <t xml:space="preserve">
</t>
        </r>
      </text>
    </comment>
    <comment ref="F89" authorId="1" shapeId="0" xr:uid="{00000000-0006-0000-0000-000006000000}">
      <text>
        <r>
          <rPr>
            <b/>
            <sz val="9"/>
            <color indexed="81"/>
            <rFont val="Segoe UI"/>
            <family val="2"/>
          </rPr>
          <t>column which contains reset value(int format !)</t>
        </r>
        <r>
          <rPr>
            <sz val="9"/>
            <color indexed="81"/>
            <rFont val="Segoe UI"/>
            <family val="2"/>
          </rPr>
          <t xml:space="preserve">
</t>
        </r>
      </text>
    </comment>
    <comment ref="G89" authorId="1" shapeId="0" xr:uid="{00000000-0006-0000-0000-000007000000}">
      <text>
        <r>
          <rPr>
            <b/>
            <sz val="9"/>
            <color indexed="81"/>
            <rFont val="Segoe UI"/>
            <family val="2"/>
          </rPr>
          <t xml:space="preserve">Start offset </t>
        </r>
      </text>
    </comment>
    <comment ref="D91" authorId="0" shapeId="0" xr:uid="{8C78DB29-52CB-43A5-BA07-0705A426B0D4}">
      <text>
        <r>
          <rPr>
            <b/>
            <sz val="9"/>
            <color indexed="81"/>
            <rFont val="Segoe UI"/>
            <family val="2"/>
          </rPr>
          <t>Hasewinkel Olaf (XC-CI1/EXP-HW):
&lt;processor mode, e.g. STR, ... &gt;  -&gt; 
1) Name of PIP variable specifying the PinMux register infos
2) Name of PIP variable specifying the GPIO register mapping
3) Name of PIP variable specifying the PAD control register mapping</t>
        </r>
        <r>
          <rPr>
            <sz val="9"/>
            <color indexed="81"/>
            <rFont val="Segoe UI"/>
            <family val="2"/>
          </rPr>
          <t xml:space="preserve">
</t>
        </r>
      </text>
    </comment>
    <comment ref="D92" authorId="0" shapeId="0" xr:uid="{D22B0F7D-EF04-4971-A8AB-640821075244}">
      <text>
        <r>
          <rPr>
            <b/>
            <sz val="9"/>
            <color indexed="81"/>
            <rFont val="Segoe UI"/>
            <family val="2"/>
          </rPr>
          <t>Hasewinkel Olaf (XC-CI1/EXP-HW):</t>
        </r>
        <r>
          <rPr>
            <sz val="9"/>
            <color indexed="81"/>
            <rFont val="Segoe UI"/>
            <family val="2"/>
          </rPr>
          <t xml:space="preserve">
&lt;para name which specifies a value&gt; -&gt; &lt;para name which specifies the register name (slice)&gt;</t>
        </r>
      </text>
    </comment>
    <comment ref="D94" authorId="0" shapeId="0" xr:uid="{0D01B2CD-1D18-447E-BD9F-17C8F26E1EB8}">
      <text>
        <r>
          <rPr>
            <b/>
            <sz val="9"/>
            <color indexed="81"/>
            <rFont val="Segoe UI"/>
            <family val="2"/>
          </rPr>
          <t>Hasewinkel Olaf (XC-CI1/EXP-HW):</t>
        </r>
        <r>
          <rPr>
            <sz val="9"/>
            <color indexed="81"/>
            <rFont val="Segoe UI"/>
            <family val="2"/>
          </rPr>
          <t xml:space="preserve">
1) PinMux Setting - parameter name</t>
        </r>
      </text>
    </comment>
    <comment ref="E94" authorId="0" shapeId="0" xr:uid="{A397F345-04AE-447C-9292-80B869162A0F}">
      <text>
        <r>
          <rPr>
            <b/>
            <sz val="9"/>
            <color indexed="81"/>
            <rFont val="Segoe UI"/>
            <family val="2"/>
          </rPr>
          <t>Hasewinkel Olaf (XC-CI1/EXP-HW):</t>
        </r>
        <r>
          <rPr>
            <sz val="9"/>
            <color indexed="81"/>
            <rFont val="Segoe UI"/>
            <family val="2"/>
          </rPr>
          <t xml:space="preserve">
2) PinMuxed Name - parameter name</t>
        </r>
      </text>
    </comment>
    <comment ref="F94" authorId="0" shapeId="0" xr:uid="{ADE45642-D4CB-47DC-AFF1-D6F0C8150C01}">
      <text>
        <r>
          <rPr>
            <b/>
            <sz val="9"/>
            <color indexed="81"/>
            <rFont val="Segoe UI"/>
            <family val="2"/>
          </rPr>
          <t>Hasewinkel Olaf (XC-CI1/EXP-HW):</t>
        </r>
        <r>
          <rPr>
            <sz val="9"/>
            <color indexed="81"/>
            <rFont val="Segoe UI"/>
            <family val="2"/>
          </rPr>
          <t xml:space="preserve">
&lt;Value of PinMux Setting&gt; -&gt; parameter name which specifies where to find the register setting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Hasewinkel Olaf (XC-CI1/EXP-HW)</author>
    <author>tc={BFEB3360-E893-47B7-A660-DCB84E8F6576}</author>
    <author>Sopan Reddy (MS/EEX14-XC-CP)</author>
    <author>tc={FB73D989-B66F-4A1B-A52A-76C7234ADBAC}</author>
    <author>tc={7F5D3A10-3EB6-4AE3-9980-6065B344971F}</author>
    <author>tc={1736B424-C61C-48CC-9BC3-C32635AB2266}</author>
    <author>tc={485C859E-CE15-435B-AFAD-7EECF9338994}</author>
    <author>tc={FCED0135-F277-4808-BC5B-71E38B547302}</author>
    <author>tc={6E0516F4-7C76-4397-930F-99BF74DD617B}</author>
    <author>tc={6CE17A7D-DD5A-489B-98B5-AB6416103D11}</author>
    <author>tc={1C658277-4098-4556-B44B-BF556996CACB}</author>
  </authors>
  <commentList>
    <comment ref="D2" authorId="0" shapeId="0" xr:uid="{586449D8-4B1D-4945-97B8-EB9663044213}">
      <text>
        <r>
          <rPr>
            <sz val="9"/>
            <color indexed="81"/>
            <rFont val="Tahoma"/>
            <family val="2"/>
          </rPr>
          <t>Designator, e.g. S12345</t>
        </r>
      </text>
    </comment>
    <comment ref="E2" authorId="0" shapeId="0" xr:uid="{5F4AC97E-BCF9-44B5-96AA-881DBA6C488A}">
      <text>
        <r>
          <rPr>
            <sz val="9"/>
            <color indexed="81"/>
            <rFont val="Tahoma"/>
            <family val="2"/>
          </rPr>
          <t>Arch Instance Name, e.g. CPU</t>
        </r>
      </text>
    </comment>
    <comment ref="BT20" authorId="1" shapeId="0" xr:uid="{BFEB3360-E893-47B7-A660-DCB84E8F6576}">
      <text>
        <t>[Threaded comment]
Your version of Excel allows you to read this threaded comment; however, any edits to it will get removed if the file is opened in a newer version of Excel. Learn more: https://go.microsoft.com/fwlink/?linkid=870924
Comment:
    Bus name mismatch</t>
      </text>
    </comment>
    <comment ref="CG30" authorId="2" shapeId="0" xr:uid="{BB3D477C-0E96-41DE-A977-8E24ED5EFB8A}">
      <text>
        <r>
          <rPr>
            <sz val="9"/>
            <color indexed="81"/>
            <rFont val="Tahoma"/>
            <family val="2"/>
          </rPr>
          <t>_x000D_
Missing signal in import result: *SCC_CPU_BOOT_1V8:CPU_FORCE_FASTBOOT*</t>
        </r>
      </text>
    </comment>
    <comment ref="BW31" authorId="3" shapeId="0" xr:uid="{FB73D989-B66F-4A1B-A52A-76C7234ADBAC}">
      <text>
        <t>[Threaded comment]
Your version of Excel allows you to read this threaded comment; however, any edits to it will get removed if the file is opened in a newer version of Excel. Learn more: https://go.microsoft.com/fwlink/?linkid=870924
Comment:
    boot from UFS</t>
      </text>
    </comment>
    <comment ref="CG31" authorId="2" shapeId="0" xr:uid="{25275B6A-44F3-490E-888B-B64EFB50D28A}">
      <text>
        <r>
          <rPr>
            <sz val="9"/>
            <color indexed="81"/>
            <rFont val="Tahoma"/>
            <family val="2"/>
          </rPr>
          <t>_x000D_
Missing signal in import result: *SA6150_BOOTCFG_1V8:MD02*</t>
        </r>
      </text>
    </comment>
    <comment ref="CT31" authorId="4" shapeId="0" xr:uid="{7F5D3A10-3EB6-4AE3-9980-6065B344971F}">
      <text>
        <t>[Threaded comment]
Your version of Excel allows you to read this threaded comment; however, any edits to it will get removed if the file is opened in a newer version of Excel. Learn more: https://go.microsoft.com/fwlink/?linkid=870924
Comment:
    boot from UFS</t>
      </text>
    </comment>
    <comment ref="CG54" authorId="2" shapeId="0" xr:uid="{0C70B052-E1CF-4928-A91A-D50335F8DFF8}">
      <text>
        <r>
          <rPr>
            <sz val="9"/>
            <color indexed="81"/>
            <rFont val="Tahoma"/>
            <family val="2"/>
          </rPr>
          <t>_x000D_
Missing signal in import result: *CPU_BTWLAN_CTRL_1V8:U18S_CPUWIFI_PWR_ON*</t>
        </r>
      </text>
    </comment>
    <comment ref="CG56" authorId="2" shapeId="0" xr:uid="{A4492B44-7CA1-4B52-A848-4B7B5EF329E3}">
      <text>
        <r>
          <rPr>
            <sz val="9"/>
            <color indexed="81"/>
            <rFont val="Tahoma"/>
            <family val="2"/>
          </rPr>
          <t>_x000D_
Missing signal in import result: *CPU_BTWLAN_CTRL_1V8:U22S_CPUWIFI_PWR_ON*</t>
        </r>
      </text>
    </comment>
    <comment ref="CG58" authorId="2" shapeId="0" xr:uid="{6ABE18FD-12A3-4C15-833C-001F91AA0DF8}">
      <text>
        <r>
          <rPr>
            <sz val="9"/>
            <color indexed="81"/>
            <rFont val="Tahoma"/>
            <family val="2"/>
          </rPr>
          <t>_x000D_
Missing signal in import result: *SA6150_BOOTCFG_1V8:MD13*</t>
        </r>
      </text>
    </comment>
    <comment ref="CG59" authorId="2" shapeId="0" xr:uid="{953AC735-1708-4C0A-9F17-D80165455B20}">
      <text>
        <r>
          <rPr>
            <sz val="9"/>
            <color indexed="81"/>
            <rFont val="Tahoma"/>
            <family val="2"/>
          </rPr>
          <t>_x000D_
Missing signal in import result: *SA6150_BOOTCFG_1V8:MD14*</t>
        </r>
      </text>
    </comment>
    <comment ref="CG60" authorId="2" shapeId="0" xr:uid="{B0F1D20F-EB2F-451F-9CC4-EAC3AB084B03}">
      <text>
        <r>
          <rPr>
            <sz val="9"/>
            <color indexed="81"/>
            <rFont val="Tahoma"/>
            <family val="2"/>
          </rPr>
          <t>_x000D_
Missing signal in import result: *SA6150_BOOTCFG_1V8:MD06*</t>
        </r>
      </text>
    </comment>
    <comment ref="CG61" authorId="2" shapeId="0" xr:uid="{5D1BF5D0-B1D5-442F-BA95-3ABEBD635ED8}">
      <text>
        <r>
          <rPr>
            <sz val="9"/>
            <color indexed="81"/>
            <rFont val="Tahoma"/>
            <family val="2"/>
          </rPr>
          <t>_x000D_
Missing signal in import result: *SA6150_BOOTCFG_1V8:WDOG_OFF*</t>
        </r>
      </text>
    </comment>
    <comment ref="CG65" authorId="2" shapeId="0" xr:uid="{E4302756-CC00-4792-B711-FB1AA7F6A2D1}">
      <text>
        <r>
          <rPr>
            <sz val="9"/>
            <color indexed="81"/>
            <rFont val="Tahoma"/>
            <family val="2"/>
          </rPr>
          <t>_x000D_
Missing signal in import result: *CPU_VO1_CTRL_1V8:CID_ERRSA6150_BOOTCFG_1V8:MD10*</t>
        </r>
      </text>
    </comment>
    <comment ref="CG67" authorId="2" shapeId="0" xr:uid="{E2942ADB-F217-4197-8BF7-C971B742C4CC}">
      <text>
        <r>
          <rPr>
            <sz val="9"/>
            <color indexed="81"/>
            <rFont val="Tahoma"/>
            <family val="2"/>
          </rPr>
          <t>_x000D_
Missing signal in import result: *SA6150_BOOTCFG_1V8:MD11*</t>
        </r>
      </text>
    </comment>
    <comment ref="CG68" authorId="2" shapeId="0" xr:uid="{90327E15-BE2E-4732-8045-BD73FA8E1387}">
      <text>
        <r>
          <rPr>
            <sz val="9"/>
            <color indexed="81"/>
            <rFont val="Tahoma"/>
            <family val="2"/>
          </rPr>
          <t>_x000D_
Missing signal in import result: *CPU_SB_DET: DET1_B*</t>
        </r>
      </text>
    </comment>
    <comment ref="CG69" authorId="2" shapeId="0" xr:uid="{F89B57A3-563F-4104-8BBD-B47618ADE63C}">
      <text>
        <r>
          <rPr>
            <sz val="9"/>
            <color indexed="81"/>
            <rFont val="Tahoma"/>
            <family val="2"/>
          </rPr>
          <t>_x000D_
Missing signal in import result: *SA6150_BOOTCFG_1V8:MD08*</t>
        </r>
      </text>
    </comment>
    <comment ref="CG71" authorId="2" shapeId="0" xr:uid="{EC358677-17F9-4A7A-8145-A73AE9C515BA}">
      <text>
        <r>
          <rPr>
            <sz val="9"/>
            <color indexed="81"/>
            <rFont val="Tahoma"/>
            <family val="2"/>
          </rPr>
          <t>_x000D_
Missing signal in import result: *SA6150_BOOTCFG_1V8:MD09*</t>
        </r>
      </text>
    </comment>
    <comment ref="CG76" authorId="2" shapeId="0" xr:uid="{06D3717E-EAD0-49E8-A00B-7BDA19EEE689}">
      <text>
        <r>
          <rPr>
            <sz val="9"/>
            <color indexed="81"/>
            <rFont val="Tahoma"/>
            <family val="2"/>
          </rPr>
          <t>_x000D_
Missing signal in import result: *SA6150_BOOTCFG_1V8:MD07*</t>
        </r>
      </text>
    </comment>
    <comment ref="CG91" authorId="2" shapeId="0" xr:uid="{1F9DB600-6828-46C1-96F1-2DFAE952B9B8}">
      <text>
        <r>
          <rPr>
            <sz val="9"/>
            <color indexed="81"/>
            <rFont val="Tahoma"/>
            <family val="2"/>
          </rPr>
          <t>_x000D_
Missing signal in import result: *SA6150_BOOTCFG_1V8:MD15*</t>
        </r>
      </text>
    </comment>
    <comment ref="CG105" authorId="2" shapeId="0" xr:uid="{5E37CF03-36CD-4D0E-98D0-477016C1C2D4}">
      <text>
        <r>
          <rPr>
            <sz val="9"/>
            <color indexed="81"/>
            <rFont val="Tahoma"/>
            <family val="2"/>
          </rPr>
          <t>_x000D_
Missing signal in import result: *SA6150_BOOTCFG_1V8:FORCE_USB*</t>
        </r>
      </text>
    </comment>
    <comment ref="CG106" authorId="2" shapeId="0" xr:uid="{C663BF4A-092E-472E-8D36-ED057CC3A989}">
      <text>
        <r>
          <rPr>
            <sz val="9"/>
            <color indexed="81"/>
            <rFont val="Tahoma"/>
            <family val="2"/>
          </rPr>
          <t>_x000D_
Missing signal in import result: *SA6150_BOOTCFG_1V8:MD04*</t>
        </r>
      </text>
    </comment>
    <comment ref="CG107" authorId="2" shapeId="0" xr:uid="{120EAE2A-2614-48A7-999E-4D169E5BDA46}">
      <text>
        <r>
          <rPr>
            <sz val="9"/>
            <color indexed="81"/>
            <rFont val="Tahoma"/>
            <family val="2"/>
          </rPr>
          <t>_x000D_
There should not be anything connected to this pin.</t>
        </r>
      </text>
    </comment>
    <comment ref="CG116" authorId="2" shapeId="0" xr:uid="{BD8DF66C-6437-42B4-8712-A39460F31BCF}">
      <text>
        <r>
          <rPr>
            <sz val="9"/>
            <color indexed="81"/>
            <rFont val="Tahoma"/>
            <family val="2"/>
          </rPr>
          <t>_x000D_
Missing signal in import result: *SB_RSVD: GPIO1*</t>
        </r>
      </text>
    </comment>
    <comment ref="BT124" authorId="5" shapeId="0" xr:uid="{1736B424-C61C-48CC-9BC3-C32635AB2266}">
      <text>
        <t>[Threaded comment]
Your version of Excel allows you to read this threaded comment; however, any edits to it will get removed if the file is opened in a newer version of Excel. Learn more: https://go.microsoft.com/fwlink/?linkid=870924
Comment:
    pull up 1.8V</t>
      </text>
    </comment>
    <comment ref="CG124" authorId="2" shapeId="0" xr:uid="{139B4784-6C64-489E-A1CA-8FAECC69BEED}">
      <text>
        <r>
          <rPr>
            <sz val="9"/>
            <color indexed="81"/>
            <rFont val="Tahoma"/>
            <family val="2"/>
          </rPr>
          <t>_x000D_
Missing signal in import result: *SA6150_BOOTCFG_1V8:MD03*</t>
        </r>
      </text>
    </comment>
    <comment ref="CQ124" authorId="6" shapeId="0" xr:uid="{485C859E-CE15-435B-AFAD-7EECF9338994}">
      <text>
        <t>[Threaded comment]
Your version of Excel allows you to read this threaded comment; however, any edits to it will get removed if the file is opened in a newer version of Excel. Learn more: https://go.microsoft.com/fwlink/?linkid=870924
Comment:
    pull up 1.8V</t>
      </text>
    </comment>
    <comment ref="BT154" authorId="7" shapeId="0" xr:uid="{FCED0135-F277-4808-BC5B-71E38B547302}">
      <text>
        <t>[Threaded comment]
Your version of Excel allows you to read this threaded comment; however, any edits to it will get removed if the file is opened in a newer version of Excel. Learn more: https://go.microsoft.com/fwlink/?linkid=870924
Comment:
    SSC GPIO - shall not use</t>
      </text>
    </comment>
    <comment ref="CQ154" authorId="8" shapeId="0" xr:uid="{6E0516F4-7C76-4397-930F-99BF74DD617B}">
      <text>
        <t>[Threaded comment]
Your version of Excel allows you to read this threaded comment; however, any edits to it will get removed if the file is opened in a newer version of Excel. Learn more: https://go.microsoft.com/fwlink/?linkid=870924
Comment:
    SSC GPIO - shall not use</t>
      </text>
    </comment>
    <comment ref="CG161" authorId="2" shapeId="0" xr:uid="{5DAC92D1-2687-4C8F-877A-7A241493B623}">
      <text>
        <r>
          <rPr>
            <sz val="9"/>
            <color indexed="81"/>
            <rFont val="Tahoma"/>
            <family val="2"/>
          </rPr>
          <t>_x000D_
Missing signal in import result: *100Ω to GND*</t>
        </r>
      </text>
    </comment>
    <comment ref="CG199" authorId="2" shapeId="0" xr:uid="{F982186A-2E91-4846-9180-BCA1D16E6257}">
      <text>
        <r>
          <rPr>
            <sz val="9"/>
            <color indexed="81"/>
            <rFont val="Tahoma"/>
            <family val="2"/>
          </rPr>
          <t>_x000D_
Missing signal in import result: *100Ω to GND*</t>
        </r>
      </text>
    </comment>
    <comment ref="CG200" authorId="2" shapeId="0" xr:uid="{511D5318-439D-4381-9C8B-628763383D23}">
      <text>
        <r>
          <rPr>
            <sz val="9"/>
            <color indexed="81"/>
            <rFont val="Tahoma"/>
            <family val="2"/>
          </rPr>
          <t>_x000D_
Missing signal in import result: *CPU_VO2_DP:DP_AUX_N*</t>
        </r>
      </text>
    </comment>
    <comment ref="CG210" authorId="2" shapeId="0" xr:uid="{BF55E459-BD41-4BE5-90C9-ED0D98B8FDAF}">
      <text>
        <r>
          <rPr>
            <sz val="9"/>
            <color indexed="81"/>
            <rFont val="Tahoma"/>
            <family val="2"/>
          </rPr>
          <t>_x000D_
Missing signal in import result: *100Ω to GND*</t>
        </r>
      </text>
    </comment>
    <comment ref="CG219" authorId="2" shapeId="0" xr:uid="{102914D2-2D57-4018-9059-327CAFB6B512}">
      <text>
        <r>
          <rPr>
            <sz val="9"/>
            <color indexed="81"/>
            <rFont val="Tahoma"/>
            <family val="2"/>
          </rPr>
          <t>_x000D_
Missing signal in import result: *CPU_VO2_DSI0::DSI_D3N*</t>
        </r>
      </text>
    </comment>
    <comment ref="CG221" authorId="2" shapeId="0" xr:uid="{3BCB5CA8-1E99-4A70-A9E4-86C2CE92D47C}">
      <text>
        <r>
          <rPr>
            <sz val="9"/>
            <color indexed="81"/>
            <rFont val="Tahoma"/>
            <family val="2"/>
          </rPr>
          <t>_x000D_
Missing signal in import result: *4kΩ to GND*</t>
        </r>
      </text>
    </comment>
    <comment ref="CG244" authorId="2" shapeId="0" xr:uid="{74F1679B-8FB3-408A-8682-E862341E8A39}">
      <text>
        <r>
          <rPr>
            <sz val="9"/>
            <color indexed="81"/>
            <rFont val="Tahoma"/>
            <family val="2"/>
          </rPr>
          <t>_x000D_
Missing signal in import result: *CPU_VI5_CSI2:CSI_CLK_N*</t>
        </r>
      </text>
    </comment>
    <comment ref="CG245" authorId="2" shapeId="0" xr:uid="{1DE45075-7514-4EAD-B7B7-441CFEF488B2}">
      <text>
        <r>
          <rPr>
            <sz val="9"/>
            <color indexed="81"/>
            <rFont val="Tahoma"/>
            <family val="2"/>
          </rPr>
          <t>_x000D_
Missing signal in import result: *CPU_VI5_CSI2:CSI_D1P*</t>
        </r>
      </text>
    </comment>
    <comment ref="CG246" authorId="2" shapeId="0" xr:uid="{A6032214-A026-4D9B-973F-8D024C200564}">
      <text>
        <r>
          <rPr>
            <sz val="9"/>
            <color indexed="81"/>
            <rFont val="Tahoma"/>
            <family val="2"/>
          </rPr>
          <t>_x000D_
Missing signal in import result: *CPU_VI5_CSI2:CSI_D2N*</t>
        </r>
      </text>
    </comment>
    <comment ref="CG247" authorId="2" shapeId="0" xr:uid="{0E8214E6-00FD-4E78-A80E-1D0D9629DED0}">
      <text>
        <r>
          <rPr>
            <sz val="9"/>
            <color indexed="81"/>
            <rFont val="Tahoma"/>
            <family val="2"/>
          </rPr>
          <t>_x000D_
Missing signal in import result: *CPU_VI5_CSI2:CSI_D0P*</t>
        </r>
      </text>
    </comment>
    <comment ref="CG248" authorId="2" shapeId="0" xr:uid="{63CD0046-F30B-4F3C-9EEF-6997AB7D25F1}">
      <text>
        <r>
          <rPr>
            <sz val="9"/>
            <color indexed="81"/>
            <rFont val="Tahoma"/>
            <family val="2"/>
          </rPr>
          <t>_x000D_
Missing signal in import result: *CPU_VI5_CSI2:CSI_D1N*</t>
        </r>
      </text>
    </comment>
    <comment ref="CG249" authorId="2" shapeId="0" xr:uid="{E3FCC312-0F25-418A-8D84-E8A3193F3B1F}">
      <text>
        <r>
          <rPr>
            <sz val="9"/>
            <color indexed="81"/>
            <rFont val="Tahoma"/>
            <family val="2"/>
          </rPr>
          <t>_x000D_
Missing signal in import result: *CPU_VI5_CSI2:CSI_CLK_P*</t>
        </r>
      </text>
    </comment>
    <comment ref="CG250" authorId="2" shapeId="0" xr:uid="{5BA1BA93-B3C2-44AF-88A9-1EE62BDAAF12}">
      <text>
        <r>
          <rPr>
            <sz val="9"/>
            <color indexed="81"/>
            <rFont val="Tahoma"/>
            <family val="2"/>
          </rPr>
          <t>_x000D_
Missing signal in import result: *CPU_VI5_CSI2:CSI_D0N*</t>
        </r>
      </text>
    </comment>
    <comment ref="CG251" authorId="2" shapeId="0" xr:uid="{50D8E39C-6615-409B-8D49-19853E8F09B1}">
      <text>
        <r>
          <rPr>
            <sz val="9"/>
            <color indexed="81"/>
            <rFont val="Tahoma"/>
            <family val="2"/>
          </rPr>
          <t>_x000D_
Missing signal in import result: *CPU_VI5_CSI2:CSI_D2P*</t>
        </r>
      </text>
    </comment>
    <comment ref="CG252" authorId="2" shapeId="0" xr:uid="{8D25AF80-C922-400E-A38F-7FA033CB5EDC}">
      <text>
        <r>
          <rPr>
            <sz val="9"/>
            <color indexed="81"/>
            <rFont val="Tahoma"/>
            <family val="2"/>
          </rPr>
          <t>_x000D_
Missing signal in import result: *CPU_VI5_CSI_A:CSI_CLK_N*</t>
        </r>
      </text>
    </comment>
    <comment ref="CG253" authorId="2" shapeId="0" xr:uid="{68825FA7-0AF2-4973-9542-7E0307B4F5A0}">
      <text>
        <r>
          <rPr>
            <sz val="9"/>
            <color indexed="81"/>
            <rFont val="Tahoma"/>
            <family val="2"/>
          </rPr>
          <t>_x000D_
Missing signal in import result: *CPU_VI5_CSI2:CSI_CLK_P*</t>
        </r>
      </text>
    </comment>
    <comment ref="CG256" authorId="2" shapeId="0" xr:uid="{03C80C6D-6F2C-4610-A21C-DECA04EF398D}">
      <text>
        <r>
          <rPr>
            <sz val="9"/>
            <color indexed="81"/>
            <rFont val="Tahoma"/>
            <family val="2"/>
          </rPr>
          <t>_x000D_
Missing signal in import result: *02kΩ to GND*</t>
        </r>
      </text>
    </comment>
    <comment ref="CG269" authorId="2" shapeId="0" xr:uid="{429375C4-BDA0-47F7-8A41-066FB2BA9358}">
      <text>
        <r>
          <rPr>
            <sz val="9"/>
            <color indexed="81"/>
            <rFont val="Tahoma"/>
            <family val="2"/>
          </rPr>
          <t>_x000D_
Missing signal in import result: *4*_x000D_
Missing signal in import result: *02kΩ to GND*</t>
        </r>
      </text>
    </comment>
    <comment ref="CG283" authorId="2" shapeId="0" xr:uid="{8CEDBDE8-A644-4C0C-8C5C-3B8960207891}">
      <text>
        <r>
          <rPr>
            <sz val="9"/>
            <color indexed="81"/>
            <rFont val="Tahoma"/>
            <family val="2"/>
          </rPr>
          <t>_x000D_
Missing signal in import result: *240Ω PU to U06S_S3A*</t>
        </r>
      </text>
    </comment>
    <comment ref="CG361" authorId="2" shapeId="0" xr:uid="{8EC7B8F4-8D35-4F44-81A8-207391B86A4E}">
      <text>
        <r>
          <rPr>
            <sz val="9"/>
            <color indexed="81"/>
            <rFont val="Tahoma"/>
            <family val="2"/>
          </rPr>
          <t>_x000D_
Missing signal in import result: *01kΩ to GND*</t>
        </r>
      </text>
    </comment>
    <comment ref="CG363" authorId="2" shapeId="0" xr:uid="{0599BF41-B992-4032-B3B6-41D822C5E21B}">
      <text>
        <r>
          <rPr>
            <sz val="9"/>
            <color indexed="81"/>
            <rFont val="Tahoma"/>
            <family val="2"/>
          </rPr>
          <t>_x000D_
Missing signal in import result: *CPU_RESET_OUT:RESET_OUT_1V8CPU_RESET_OUT:RESET_OUT_B_3V3*_x000D_
Missing signal in import result: *CPU_RESET_OUT:RESET_OUT_3V3*</t>
        </r>
      </text>
    </comment>
    <comment ref="BT528" authorId="9" shapeId="0" xr:uid="{6CE17A7D-DD5A-489B-98B5-AB6416103D11}">
      <text>
        <t>[Threaded comment]
Your version of Excel allows you to read this threaded comment; however, any edits to it will get removed if the file is opened in a newer version of Excel. Learn more: https://go.microsoft.com/fwlink/?linkid=870924
Comment:
    With 0ohm in series</t>
      </text>
    </comment>
    <comment ref="CG528" authorId="2" shapeId="0" xr:uid="{1EDF6D2D-7AB2-40F0-84B0-37D5F40E62CA}">
      <text>
        <r>
          <rPr>
            <sz val="9"/>
            <color indexed="81"/>
            <rFont val="Tahoma"/>
            <family val="2"/>
          </rPr>
          <t>_x000D_
Missing signal in import result: *PWR_SOC:U296S_L2A*</t>
        </r>
      </text>
    </comment>
    <comment ref="CQ528" authorId="10" shapeId="0" xr:uid="{1C658277-4098-4556-B44B-BF556996CACB}">
      <text>
        <t>[Threaded comment]
Your version of Excel allows you to read this threaded comment; however, any edits to it will get removed if the file is opened in a newer version of Excel. Learn more: https://go.microsoft.com/fwlink/?linkid=870924
Comment:
    With 0ohm in series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Hasewinkel Olaf (XC-CI1/EXP-HW)</author>
    <author>Sopan Reddy (MS/EEX14-XC-CP)</author>
  </authors>
  <commentList>
    <comment ref="D2" authorId="0" shapeId="0" xr:uid="{D2C464ED-E7A0-4BF9-B23A-CB9F37C0D370}">
      <text>
        <r>
          <rPr>
            <sz val="9"/>
            <color indexed="81"/>
            <rFont val="Tahoma"/>
            <family val="2"/>
          </rPr>
          <t>Designator, e.g. S12345</t>
        </r>
      </text>
    </comment>
    <comment ref="E2" authorId="0" shapeId="0" xr:uid="{9876BB39-FF43-4974-8953-0BE7238CEAC3}">
      <text>
        <r>
          <rPr>
            <sz val="9"/>
            <color indexed="81"/>
            <rFont val="Tahoma"/>
            <family val="2"/>
          </rPr>
          <t>Arch Instance Name, e.g. CPU</t>
        </r>
      </text>
    </comment>
    <comment ref="L16" authorId="1" shapeId="0" xr:uid="{17333458-7B0B-42A9-89A7-A28559B28D8F}">
      <text>
        <r>
          <rPr>
            <sz val="9"/>
            <color indexed="81"/>
            <rFont val="Tahoma"/>
            <family val="2"/>
          </rPr>
          <t>_x000D_
Missing signal in import result: *D5730(PS_HOLD_E17) SCC_PMIC_CTRL_1V8:CPU_PS_HOLD{#2}*_x000D_
Missing signal in import result: *R5733=50m(B&lt;&gt;A) z30.z33.z34.SIGN00188{#2}*_x000D_
Missing signal in import result: *D5730(PS_HOLD_E17) SCC_PMIC_CTRL_1V8:CPU_PS_HOLD{#3}*_x000D_
Missing signal in import result: *D5730(PS_HOLD_E17) SCC_PMIC_CTRL_1V8:CPU_PS_HOLD{#4}*</t>
        </r>
      </text>
    </comment>
    <comment ref="L17" authorId="1" shapeId="0" xr:uid="{91AF0E4B-5E40-4798-827D-8524DB123E65}">
      <text>
        <r>
          <rPr>
            <sz val="9"/>
            <color indexed="81"/>
            <rFont val="Tahoma"/>
            <family val="2"/>
          </rPr>
          <t>_x000D_
Missing signal in import result: *D5730(KPD_PWR_N_E19) SCC_PMIC_CTRL_1V8:CPU_PWR_EN_B{#2}*_x000D_
Missing signal in import result: *D5730(KPD_PWR_N_E19) SCC_PMIC_CTRL_1V8:CPU_PWR_EN_B{#3}*</t>
        </r>
      </text>
    </comment>
    <comment ref="L22" authorId="1" shapeId="0" xr:uid="{AFC77300-DBCC-4601-B646-E233EC1E7303}">
      <text>
        <r>
          <rPr>
            <sz val="9"/>
            <color indexed="81"/>
            <rFont val="Tahoma"/>
            <family val="2"/>
          </rPr>
          <t>_x000D_
Missing signal in import result: *W5701=(AU[1]&lt;&gt;AU[0]) CPU_BTWLAN_CTRL_1V8:SLEEP_CLK*</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Hasewinkel Olaf (XC-CI1/EXP-HW)</author>
  </authors>
  <commentList>
    <comment ref="D4" authorId="0" shapeId="0" xr:uid="{ECF20F39-80D4-410B-BD3B-BB1266CB01EC}">
      <text>
        <r>
          <rPr>
            <sz val="9"/>
            <color indexed="81"/>
            <rFont val="Segoe UI"/>
            <family val="2"/>
          </rPr>
          <t>DatabaseValue (10, PMA_GPIO_07</t>
        </r>
      </text>
    </comment>
    <comment ref="F4" authorId="0" shapeId="0" xr:uid="{E334AA93-CE9B-4C8A-9E76-714C34D78C13}">
      <text>
        <r>
          <rPr>
            <sz val="9"/>
            <color indexed="81"/>
            <rFont val="Segoe UI"/>
            <family val="2"/>
          </rPr>
          <t>DatabaseValue (11, PMA_GPIO_08</t>
        </r>
      </text>
    </comment>
    <comment ref="F6" authorId="0" shapeId="0" xr:uid="{A5D862DE-67D2-4DE5-BD0B-49BC88567FB9}">
      <text>
        <r>
          <rPr>
            <sz val="9"/>
            <color indexed="81"/>
            <rFont val="Segoe UI"/>
            <family val="2"/>
          </rPr>
          <t>DatabaseValue (4, PMA_GPIO_01</t>
        </r>
      </text>
    </comment>
    <comment ref="T6" authorId="0" shapeId="0" xr:uid="{27F711D8-CE87-477D-8E57-92468300448F}">
      <text>
        <r>
          <rPr>
            <sz val="9"/>
            <color indexed="81"/>
            <rFont val="Segoe UI"/>
            <family val="2"/>
          </rPr>
          <t>DatabaseValue (17, KPD_PWR_N</t>
        </r>
      </text>
    </comment>
    <comment ref="G7" authorId="0" shapeId="0" xr:uid="{DEAC3461-287F-4280-A42A-3BC66A3368FE}">
      <text>
        <r>
          <rPr>
            <sz val="9"/>
            <color indexed="81"/>
            <rFont val="Segoe UI"/>
            <family val="2"/>
          </rPr>
          <t>DatabaseValue (7, PMA_GPIO_04</t>
        </r>
      </text>
    </comment>
    <comment ref="Q7" authorId="0" shapeId="0" xr:uid="{E645E269-2B4C-4A7D-8FFF-1312AF30BCBF}">
      <text>
        <r>
          <rPr>
            <sz val="9"/>
            <color indexed="81"/>
            <rFont val="Segoe UI"/>
            <family val="2"/>
          </rPr>
          <t>DatabaseValue (18, CBL_PWR_N</t>
        </r>
      </text>
    </comment>
    <comment ref="T8" authorId="0" shapeId="0" xr:uid="{E6D50263-EB9D-44B6-854A-5D205056A86D}">
      <text>
        <r>
          <rPr>
            <sz val="9"/>
            <color indexed="81"/>
            <rFont val="Segoe UI"/>
            <family val="2"/>
          </rPr>
          <t>DatabaseValue (19, PON_RESET_N</t>
        </r>
      </text>
    </comment>
    <comment ref="S17" authorId="0" shapeId="0" xr:uid="{A758B4B9-4A49-4F16-A89A-938D0CAADDBA}">
      <text>
        <r>
          <rPr>
            <sz val="9"/>
            <color indexed="81"/>
            <rFont val="Segoe UI"/>
            <family val="2"/>
          </rPr>
          <t>DatabaseValue (13, PMA_GPIO_10</t>
        </r>
      </text>
    </comment>
    <comment ref="T18" authorId="0" shapeId="0" xr:uid="{FBF6B620-9C76-4DBE-89D9-70D4447C8EF6}">
      <text>
        <r>
          <rPr>
            <sz val="9"/>
            <color indexed="81"/>
            <rFont val="Segoe UI"/>
            <family val="2"/>
          </rPr>
          <t>DatabaseValue (12, PMA_GPIO_09</t>
        </r>
      </text>
    </comment>
    <comment ref="H20" authorId="0" shapeId="0" xr:uid="{E4225575-F177-42DA-AD4E-C9C4C0801D5B}">
      <text>
        <r>
          <rPr>
            <sz val="9"/>
            <color indexed="81"/>
            <rFont val="Segoe UI"/>
            <family val="2"/>
          </rPr>
          <t>DatabaseValue (6, PMA_GPIO_03</t>
        </r>
      </text>
    </comment>
    <comment ref="J20" authorId="0" shapeId="0" xr:uid="{F86C5C08-4AFA-41F9-B595-80F1197F18CD}">
      <text>
        <r>
          <rPr>
            <sz val="9"/>
            <color indexed="81"/>
            <rFont val="Segoe UI"/>
            <family val="2"/>
          </rPr>
          <t>DatabaseValue (9, PMA_GPIO_06</t>
        </r>
      </text>
    </comment>
    <comment ref="N20" authorId="0" shapeId="0" xr:uid="{8B84D18A-AA9F-46EF-A857-8015DBB5B124}">
      <text>
        <r>
          <rPr>
            <sz val="9"/>
            <color indexed="81"/>
            <rFont val="Segoe UI"/>
            <family val="2"/>
          </rPr>
          <t>DatabaseValue (5, PMA_GPIO_02</t>
        </r>
      </text>
    </comment>
    <comment ref="P20" authorId="0" shapeId="0" xr:uid="{2C57A4B1-4C21-4B4A-B866-45473C6F596C}">
      <text>
        <r>
          <rPr>
            <sz val="9"/>
            <color indexed="81"/>
            <rFont val="Segoe UI"/>
            <family val="2"/>
          </rPr>
          <t>DatabaseValue (8, PMA_GPIO_05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Hasewinkel Olaf (XC-CI1/EXP-HW)</author>
  </authors>
  <commentList>
    <comment ref="B5" authorId="0" shapeId="0" xr:uid="{A62AC2B9-FCC6-4442-BFDC-14B14318759B}">
      <text>
        <r>
          <rPr>
            <sz val="9"/>
            <color indexed="81"/>
            <rFont val="Segoe UI"/>
            <family val="2"/>
          </rPr>
          <t>DatabaseValue (18, F16): CBL_PWR_N</t>
        </r>
      </text>
    </comment>
    <comment ref="B62" authorId="0" shapeId="0" xr:uid="{D4EEA318-6CA9-41E4-96F3-1C5624C6C27F}">
      <text>
        <r>
          <rPr>
            <sz val="9"/>
            <color indexed="81"/>
            <rFont val="Segoe UI"/>
            <family val="2"/>
          </rPr>
          <t>DatabaseValue (4, E5): PMA_GPIO_01</t>
        </r>
      </text>
    </comment>
    <comment ref="B63" authorId="0" shapeId="0" xr:uid="{4945A732-AFFD-4B03-96F4-0C2FB9DB2290}">
      <text>
        <r>
          <rPr>
            <sz val="9"/>
            <color indexed="81"/>
            <rFont val="Segoe UI"/>
            <family val="2"/>
          </rPr>
          <t>DatabaseValue (5, W13): PMA_GPIO_02</t>
        </r>
      </text>
    </comment>
    <comment ref="B64" authorId="0" shapeId="0" xr:uid="{FB0E07A5-5D08-4E70-8DF8-EB3627D3027E}">
      <text>
        <r>
          <rPr>
            <sz val="9"/>
            <color indexed="81"/>
            <rFont val="Segoe UI"/>
            <family val="2"/>
          </rPr>
          <t>DatabaseValue (6, W7): PMA_GPIO_03</t>
        </r>
      </text>
    </comment>
    <comment ref="B65" authorId="0" shapeId="0" xr:uid="{64666D74-A945-48E7-BA54-4B25BDCA1DAE}">
      <text>
        <r>
          <rPr>
            <sz val="9"/>
            <color indexed="81"/>
            <rFont val="Segoe UI"/>
            <family val="2"/>
          </rPr>
          <t>DatabaseValue (7, F6): PMA_GPIO_04</t>
        </r>
      </text>
    </comment>
    <comment ref="B66" authorId="0" shapeId="0" xr:uid="{B43F8ADA-20C8-4BC6-8D20-5A4659932D2F}">
      <text>
        <r>
          <rPr>
            <sz val="9"/>
            <color indexed="81"/>
            <rFont val="Segoe UI"/>
            <family val="2"/>
          </rPr>
          <t>DatabaseValue (8, W15): PMA_GPIO_05</t>
        </r>
      </text>
    </comment>
    <comment ref="B67" authorId="0" shapeId="0" xr:uid="{0736C5EF-15D7-4D7D-9EED-3E29864A569F}">
      <text>
        <r>
          <rPr>
            <sz val="9"/>
            <color indexed="81"/>
            <rFont val="Segoe UI"/>
            <family val="2"/>
          </rPr>
          <t>DatabaseValue (9, W9): PMA_GPIO_06</t>
        </r>
      </text>
    </comment>
    <comment ref="B68" authorId="0" shapeId="0" xr:uid="{BAAB7201-CCA7-4708-B577-5A82901ACB87}">
      <text>
        <r>
          <rPr>
            <sz val="9"/>
            <color indexed="81"/>
            <rFont val="Segoe UI"/>
            <family val="2"/>
          </rPr>
          <t>DatabaseValue (10, C3): PMA_GPIO_07</t>
        </r>
      </text>
    </comment>
    <comment ref="B69" authorId="0" shapeId="0" xr:uid="{15112AB8-1E21-4C09-8F27-DE5ED685973B}">
      <text>
        <r>
          <rPr>
            <sz val="9"/>
            <color indexed="81"/>
            <rFont val="Segoe UI"/>
            <family val="2"/>
          </rPr>
          <t>DatabaseValue (11, C5): PMA_GPIO_08</t>
        </r>
      </text>
    </comment>
    <comment ref="B70" authorId="0" shapeId="0" xr:uid="{FCC1B93A-2D2E-48F5-8CD3-A1B252130CB2}">
      <text>
        <r>
          <rPr>
            <sz val="9"/>
            <color indexed="81"/>
            <rFont val="Segoe UI"/>
            <family val="2"/>
          </rPr>
          <t>DatabaseValue (12, U19): PMA_GPIO_09</t>
        </r>
      </text>
    </comment>
    <comment ref="B71" authorId="0" shapeId="0" xr:uid="{C5ADEADE-207C-40B1-B976-803A9B8C28B6}">
      <text>
        <r>
          <rPr>
            <sz val="9"/>
            <color indexed="81"/>
            <rFont val="Segoe UI"/>
            <family val="2"/>
          </rPr>
          <t>DatabaseValue (13, T18): PMA_GPIO_10</t>
        </r>
      </text>
    </comment>
    <comment ref="B72" authorId="0" shapeId="0" xr:uid="{A3B6822B-2ADA-4DB6-8866-9A66F4350161}">
      <text>
        <r>
          <rPr>
            <sz val="9"/>
            <color indexed="81"/>
            <rFont val="Segoe UI"/>
            <family val="2"/>
          </rPr>
          <t>DatabaseValue (17, E19): KPD_PWR_N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Chen Tet Shin (CM-CI1/EHM4-Pg)</author>
  </authors>
  <commentList>
    <comment ref="T3" authorId="0" shapeId="0" xr:uid="{0CA9E075-CAF8-47E3-A2A8-F4D69DAD8356}">
      <text>
        <r>
          <rPr>
            <sz val="9"/>
            <color indexed="81"/>
            <rFont val="Tahoma"/>
            <family val="2"/>
          </rPr>
          <t>Should be empty</t>
        </r>
      </text>
    </comment>
    <comment ref="U3" authorId="0" shapeId="0" xr:uid="{D623B00F-F72B-4C31-85D4-148612FEC45B}">
      <text>
        <r>
          <rPr>
            <sz val="9"/>
            <color indexed="81"/>
            <rFont val="Tahoma"/>
            <family val="2"/>
          </rPr>
          <t>Should be empty</t>
        </r>
      </text>
    </comment>
    <comment ref="V3" authorId="0" shapeId="0" xr:uid="{EEBC7AC5-177E-434A-A028-B9A936F5081D}">
      <text>
        <r>
          <rPr>
            <sz val="9"/>
            <color indexed="81"/>
            <rFont val="Tahoma"/>
            <family val="2"/>
          </rPr>
          <t>Should be: *(RSTN)*</t>
        </r>
      </text>
    </comment>
    <comment ref="W3" authorId="0" shapeId="0" xr:uid="{234B786F-715A-4ECF-B0BC-FCCEF0EA539F}">
      <text>
        <r>
          <rPr>
            <sz val="9"/>
            <color indexed="81"/>
            <rFont val="Tahoma"/>
            <family val="2"/>
          </rPr>
          <t>Should be empty</t>
        </r>
      </text>
    </comment>
    <comment ref="T4" authorId="0" shapeId="0" xr:uid="{E74851A5-9199-49C8-A8FA-C3E28885742C}">
      <text>
        <r>
          <rPr>
            <sz val="9"/>
            <color indexed="81"/>
            <rFont val="Tahoma"/>
            <family val="2"/>
          </rPr>
          <t>Should be empty</t>
        </r>
      </text>
    </comment>
    <comment ref="U4" authorId="0" shapeId="0" xr:uid="{A5D1BDE7-965D-4743-9AB3-BB2187479AEE}">
      <text>
        <r>
          <rPr>
            <sz val="9"/>
            <color indexed="81"/>
            <rFont val="Tahoma"/>
            <family val="2"/>
          </rPr>
          <t>Should be empty</t>
        </r>
      </text>
    </comment>
    <comment ref="V4" authorId="0" shapeId="0" xr:uid="{95326D4B-BA11-4FB8-B9BA-54B5189F4C62}">
      <text>
        <r>
          <rPr>
            <sz val="9"/>
            <color indexed="81"/>
            <rFont val="Tahoma"/>
            <family val="2"/>
          </rPr>
          <t>Should be empty</t>
        </r>
      </text>
    </comment>
    <comment ref="W4" authorId="0" shapeId="0" xr:uid="{D7744B86-12A0-4928-990F-F14305627E75}">
      <text>
        <r>
          <rPr>
            <sz val="9"/>
            <color indexed="81"/>
            <rFont val="Tahoma"/>
            <family val="2"/>
          </rPr>
          <t>Should be empty</t>
        </r>
      </text>
    </comment>
    <comment ref="T7" authorId="0" shapeId="0" xr:uid="{5B638BD5-5DBF-443B-8508-25B63E0D8627}">
      <text>
        <r>
          <rPr>
            <sz val="9"/>
            <color indexed="81"/>
            <rFont val="Tahoma"/>
            <family val="2"/>
          </rPr>
          <t>Should be empty</t>
        </r>
      </text>
    </comment>
    <comment ref="V7" authorId="0" shapeId="0" xr:uid="{C43D2E55-01F7-46B5-BBCC-2438C68C69B2}">
      <text>
        <r>
          <rPr>
            <sz val="9"/>
            <color indexed="81"/>
            <rFont val="Tahoma"/>
            <family val="2"/>
          </rPr>
          <t>Should be: *(SPI_CLK)*</t>
        </r>
      </text>
    </comment>
    <comment ref="W7" authorId="0" shapeId="0" xr:uid="{FFC1C549-DB0B-4BC0-B96A-686C8894A05B}">
      <text>
        <r>
          <rPr>
            <sz val="9"/>
            <color indexed="81"/>
            <rFont val="Tahoma"/>
            <family val="2"/>
          </rPr>
          <t>Should be empty</t>
        </r>
      </text>
    </comment>
    <comment ref="T8" authorId="0" shapeId="0" xr:uid="{C1E8704E-9493-4A38-A36D-EFEF8D5F7894}">
      <text>
        <r>
          <rPr>
            <sz val="9"/>
            <color indexed="81"/>
            <rFont val="Tahoma"/>
            <family val="2"/>
          </rPr>
          <t>Should be empty</t>
        </r>
      </text>
    </comment>
    <comment ref="V8" authorId="0" shapeId="0" xr:uid="{855FD596-5BB3-4F8B-9CAC-342BBE039D93}">
      <text>
        <r>
          <rPr>
            <sz val="9"/>
            <color indexed="81"/>
            <rFont val="Tahoma"/>
            <family val="2"/>
          </rPr>
          <t>Should be: *(SPI_MISO)*</t>
        </r>
      </text>
    </comment>
    <comment ref="W8" authorId="0" shapeId="0" xr:uid="{B9F28F94-0F02-4247-A65A-55C24C37B94C}">
      <text>
        <r>
          <rPr>
            <sz val="9"/>
            <color indexed="81"/>
            <rFont val="Tahoma"/>
            <family val="2"/>
          </rPr>
          <t>Should be empty</t>
        </r>
      </text>
    </comment>
    <comment ref="T9" authorId="0" shapeId="0" xr:uid="{B31F9A33-CF34-467A-B7BE-4CC33F4B05D1}">
      <text>
        <r>
          <rPr>
            <sz val="9"/>
            <color indexed="81"/>
            <rFont val="Tahoma"/>
            <family val="2"/>
          </rPr>
          <t>Should be empty</t>
        </r>
      </text>
    </comment>
    <comment ref="V9" authorId="0" shapeId="0" xr:uid="{FDF9131C-3526-444C-BF5C-25C728A48F2A}">
      <text>
        <r>
          <rPr>
            <sz val="9"/>
            <color indexed="81"/>
            <rFont val="Tahoma"/>
            <family val="2"/>
          </rPr>
          <t>Should be: *(SPI_MOSI)*</t>
        </r>
      </text>
    </comment>
    <comment ref="W9" authorId="0" shapeId="0" xr:uid="{E59F4ACA-B2AD-4355-BB4E-1D0C2B4C95F4}">
      <text>
        <r>
          <rPr>
            <sz val="9"/>
            <color indexed="81"/>
            <rFont val="Tahoma"/>
            <family val="2"/>
          </rPr>
          <t>Should be empty</t>
        </r>
      </text>
    </comment>
    <comment ref="T13" authorId="0" shapeId="0" xr:uid="{D7BBDCE0-747D-4404-ABF2-6EC22F9F1BAD}">
      <text>
        <r>
          <rPr>
            <sz val="9"/>
            <color indexed="81"/>
            <rFont val="Tahoma"/>
            <family val="2"/>
          </rPr>
          <t>Should be empty</t>
        </r>
      </text>
    </comment>
    <comment ref="V13" authorId="0" shapeId="0" xr:uid="{FD606058-4C08-40F2-BB8F-AEAD9348DF91}">
      <text>
        <r>
          <rPr>
            <sz val="9"/>
            <color indexed="81"/>
            <rFont val="Tahoma"/>
            <family val="2"/>
          </rPr>
          <t>Should be: *(SPI_CS)*</t>
        </r>
      </text>
    </comment>
    <comment ref="W13" authorId="0" shapeId="0" xr:uid="{30128402-085A-4E7C-BEFA-CB0C363059CE}">
      <text>
        <r>
          <rPr>
            <sz val="9"/>
            <color indexed="81"/>
            <rFont val="Tahoma"/>
            <family val="2"/>
          </rPr>
          <t>Should be empty</t>
        </r>
      </text>
    </comment>
    <comment ref="T15" authorId="0" shapeId="0" xr:uid="{C153B717-C580-4B3A-A168-3E1D5670EF26}">
      <text>
        <r>
          <rPr>
            <sz val="9"/>
            <color indexed="81"/>
            <rFont val="Tahoma"/>
            <family val="2"/>
          </rPr>
          <t>Should be empty</t>
        </r>
      </text>
    </comment>
    <comment ref="W15" authorId="0" shapeId="0" xr:uid="{690A8E1F-32C0-4675-8090-99B35339ABDC}">
      <text>
        <r>
          <rPr>
            <sz val="9"/>
            <color indexed="81"/>
            <rFont val="Tahoma"/>
            <family val="2"/>
          </rPr>
          <t>Should be empty</t>
        </r>
      </text>
    </comment>
    <comment ref="T16" authorId="0" shapeId="0" xr:uid="{B780DF94-46FA-435F-B7EC-0F956E585055}">
      <text>
        <r>
          <rPr>
            <sz val="9"/>
            <color indexed="81"/>
            <rFont val="Tahoma"/>
            <family val="2"/>
          </rPr>
          <t>Should be empty</t>
        </r>
      </text>
    </comment>
    <comment ref="W16" authorId="0" shapeId="0" xr:uid="{CE1A2876-9E4C-48FD-8A81-5775479F631B}">
      <text>
        <r>
          <rPr>
            <sz val="9"/>
            <color indexed="81"/>
            <rFont val="Tahoma"/>
            <family val="2"/>
          </rPr>
          <t>Should be empty</t>
        </r>
      </text>
    </comment>
    <comment ref="S19" authorId="0" shapeId="0" xr:uid="{EFCD2A31-B74A-4FD4-A65A-DFB33119686D}">
      <text>
        <r>
          <rPr>
            <sz val="9"/>
            <color indexed="81"/>
            <rFont val="Tahoma"/>
            <family val="2"/>
          </rPr>
          <t>Should be: *IO, io_x000D_
Platform: io_x000D_
Maybe there is no rule defined for the Platform value. Check PltfrmRules sheet.</t>
        </r>
      </text>
    </comment>
    <comment ref="T19" authorId="0" shapeId="0" xr:uid="{944FC6C1-B1FE-49FC-B52D-F54B068E4AA3}">
      <text>
        <r>
          <rPr>
            <sz val="9"/>
            <color indexed="81"/>
            <rFont val="Tahoma"/>
            <family val="2"/>
          </rPr>
          <t>Should be empty</t>
        </r>
      </text>
    </comment>
    <comment ref="W19" authorId="0" shapeId="0" xr:uid="{9C7A71DB-FDC8-424C-97B2-F42BDD06B2E6}">
      <text>
        <r>
          <rPr>
            <sz val="9"/>
            <color indexed="81"/>
            <rFont val="Tahoma"/>
            <family val="2"/>
          </rPr>
          <t>Should be empty</t>
        </r>
      </text>
    </comment>
    <comment ref="S20" authorId="0" shapeId="0" xr:uid="{D4008A35-DBBB-4DE3-871E-C9E7326D6CF6}">
      <text>
        <r>
          <rPr>
            <sz val="9"/>
            <color indexed="81"/>
            <rFont val="Tahoma"/>
            <family val="2"/>
          </rPr>
          <t>Should be: *IO, io_x000D_
Platform: io_x000D_
Maybe there is no rule defined for the Platform value. Check PltfrmRules sheet.</t>
        </r>
      </text>
    </comment>
    <comment ref="T20" authorId="0" shapeId="0" xr:uid="{5F6C8548-C155-46E1-B9D8-64FEF615B216}">
      <text>
        <r>
          <rPr>
            <sz val="9"/>
            <color indexed="81"/>
            <rFont val="Tahoma"/>
            <family val="2"/>
          </rPr>
          <t>Should be empty</t>
        </r>
      </text>
    </comment>
    <comment ref="W20" authorId="0" shapeId="0" xr:uid="{FF94B8DE-84FB-4B3F-8F08-E057C7A28B65}">
      <text>
        <r>
          <rPr>
            <sz val="9"/>
            <color indexed="81"/>
            <rFont val="Tahoma"/>
            <family val="2"/>
          </rPr>
          <t>Should be empty</t>
        </r>
      </text>
    </comment>
    <comment ref="U24" authorId="0" shapeId="0" xr:uid="{5E65FD63-BE95-41B6-9353-FC1E485EB6F3}">
      <text>
        <r>
          <rPr>
            <sz val="9"/>
            <color indexed="81"/>
            <rFont val="Tahoma"/>
            <family val="2"/>
          </rPr>
          <t>Should be: *Pull*Up*, *PU*, *pull*up*, *Pull*up*_x000D_
Platform: PU ext - 2k2_x000D_
Maybe there is no rule defined for the Platform value. Check PltfrmRules sheet.</t>
        </r>
      </text>
    </comment>
    <comment ref="V24" authorId="0" shapeId="0" xr:uid="{7A752B21-41D4-4C54-816C-10F58A326914}">
      <text>
        <r>
          <rPr>
            <sz val="9"/>
            <color indexed="81"/>
            <rFont val="Tahoma"/>
            <family val="2"/>
          </rPr>
          <t>Should be: *(SCL)*</t>
        </r>
      </text>
    </comment>
    <comment ref="W24" authorId="0" shapeId="0" xr:uid="{F6559594-3280-4A9B-9870-873E0D6BB50C}">
      <text>
        <r>
          <rPr>
            <sz val="9"/>
            <color indexed="81"/>
            <rFont val="Tahoma"/>
            <family val="2"/>
          </rPr>
          <t>Should be: NO*_x000D_
Platform: NO_x000D_
Maybe there is no rule defined for the Platform value. Check PltfrmRules sheet.</t>
        </r>
      </text>
    </comment>
    <comment ref="U25" authorId="0" shapeId="0" xr:uid="{E25E2C81-9705-4763-99EE-E0F07BF72A73}">
      <text>
        <r>
          <rPr>
            <sz val="9"/>
            <color indexed="81"/>
            <rFont val="Tahoma"/>
            <family val="2"/>
          </rPr>
          <t>Should be: *Pull*Up*, *PU*, *pull*up*, *Pull*up*_x000D_
Platform: PU ext - 2k2_x000D_
Maybe there is no rule defined for the Platform value. Check PltfrmRules sheet.</t>
        </r>
      </text>
    </comment>
    <comment ref="V25" authorId="0" shapeId="0" xr:uid="{063C5055-0D1F-4CB5-B2F0-58963F7C0576}">
      <text>
        <r>
          <rPr>
            <sz val="9"/>
            <color indexed="81"/>
            <rFont val="Tahoma"/>
            <family val="2"/>
          </rPr>
          <t>Should be: *(SDA)*</t>
        </r>
      </text>
    </comment>
    <comment ref="W25" authorId="0" shapeId="0" xr:uid="{EA622F11-A9CF-4F07-A440-B39C296DA18E}">
      <text>
        <r>
          <rPr>
            <sz val="9"/>
            <color indexed="81"/>
            <rFont val="Tahoma"/>
            <family val="2"/>
          </rPr>
          <t>Should be: NO*_x000D_
Platform: NO_x000D_
Maybe there is no rule defined for the Platform value. Check PltfrmRules sheet.</t>
        </r>
      </text>
    </comment>
    <comment ref="V28" authorId="0" shapeId="0" xr:uid="{59BF02BD-B68A-4C38-B563-F6A88FA6BDBF}">
      <text>
        <r>
          <rPr>
            <sz val="9"/>
            <color indexed="81"/>
            <rFont val="Tahoma"/>
            <family val="2"/>
          </rPr>
          <t>Should be: *(SCLK&amp;MCLK)*, *(BCLK)*</t>
        </r>
      </text>
    </comment>
    <comment ref="W28" authorId="0" shapeId="0" xr:uid="{368D21A6-389A-4A82-9C62-8B990C7650B6}">
      <text>
        <r>
          <rPr>
            <sz val="9"/>
            <color indexed="81"/>
            <rFont val="Tahoma"/>
            <family val="2"/>
          </rPr>
          <t>Should be: NO*_x000D_
Platform: NO_x000D_
Maybe there is no rule defined for the Platform value. Check PltfrmRules sheet.</t>
        </r>
      </text>
    </comment>
    <comment ref="V29" authorId="0" shapeId="0" xr:uid="{645DEF60-F61B-42F8-AAB0-46EBD5D027A8}">
      <text>
        <r>
          <rPr>
            <sz val="9"/>
            <color indexed="81"/>
            <rFont val="Tahoma"/>
            <family val="2"/>
          </rPr>
          <t>Should be: *(FSYNC)*</t>
        </r>
      </text>
    </comment>
    <comment ref="W29" authorId="0" shapeId="0" xr:uid="{E270451D-D3A1-44D4-9C45-1F836C5E76F3}">
      <text>
        <r>
          <rPr>
            <sz val="9"/>
            <color indexed="81"/>
            <rFont val="Tahoma"/>
            <family val="2"/>
          </rPr>
          <t>Should be: NO*_x000D_
Platform: NO_x000D_
Maybe there is no rule defined for the Platform value. Check PltfrmRules sheet.</t>
        </r>
      </text>
    </comment>
    <comment ref="V30" authorId="0" shapeId="0" xr:uid="{1E5E9F7C-FEBA-46E8-BC9A-B234B182626A}">
      <text>
        <r>
          <rPr>
            <sz val="9"/>
            <color indexed="81"/>
            <rFont val="Tahoma"/>
            <family val="2"/>
          </rPr>
          <t>Should be: *(SDIN1)*</t>
        </r>
      </text>
    </comment>
    <comment ref="W30" authorId="0" shapeId="0" xr:uid="{54F58255-DE37-4644-9674-AA43CB7021F5}">
      <text>
        <r>
          <rPr>
            <sz val="9"/>
            <color indexed="81"/>
            <rFont val="Tahoma"/>
            <family val="2"/>
          </rPr>
          <t>Should be: NO*_x000D_
Platform: NO_x000D_
Maybe there is no rule defined for the Platform value. Check PltfrmRules sheet.</t>
        </r>
      </text>
    </comment>
    <comment ref="V31" authorId="0" shapeId="0" xr:uid="{57EE9024-3981-4929-8AAF-C9594BD9F69F}">
      <text>
        <r>
          <rPr>
            <sz val="9"/>
            <color indexed="81"/>
            <rFont val="Tahoma"/>
            <family val="2"/>
          </rPr>
          <t>Should be: *(SDOUT)*</t>
        </r>
      </text>
    </comment>
    <comment ref="W31" authorId="0" shapeId="0" xr:uid="{EDF9F9D5-EF92-4BC6-827D-22A7E9BAB82F}">
      <text>
        <r>
          <rPr>
            <sz val="9"/>
            <color indexed="81"/>
            <rFont val="Tahoma"/>
            <family val="2"/>
          </rPr>
          <t>Should be: NO*_x000D_
Platform: NO_x000D_
Maybe there is no rule defined for the Platform value. Check PltfrmRules sheet.</t>
        </r>
      </text>
    </comment>
    <comment ref="V36" authorId="0" shapeId="0" xr:uid="{0A9628A5-8AB6-4028-9368-E21534F8468D}">
      <text>
        <r>
          <rPr>
            <sz val="9"/>
            <color indexed="81"/>
            <rFont val="Tahoma"/>
            <family val="2"/>
          </rPr>
          <t>Should be: *(%STANDBY%)*</t>
        </r>
      </text>
    </comment>
    <comment ref="W36" authorId="0" shapeId="0" xr:uid="{060ECA30-1562-44F7-B8C7-05D3DA6C7935}">
      <text>
        <r>
          <rPr>
            <sz val="9"/>
            <color indexed="81"/>
            <rFont val="Tahoma"/>
            <family val="2"/>
          </rPr>
          <t>Should be: NO*_x000D_
Platform: NO_x000D_
Maybe there is no rule defined for the Platform value. Check PltfrmRules sheet.</t>
        </r>
      </text>
    </comment>
    <comment ref="V37" authorId="0" shapeId="0" xr:uid="{2B689466-3A59-4753-B7E3-72D7A186E370}">
      <text>
        <r>
          <rPr>
            <sz val="9"/>
            <color indexed="81"/>
            <rFont val="Tahoma"/>
            <family val="2"/>
          </rPr>
          <t>Should be: *(%MUTE%)*</t>
        </r>
      </text>
    </comment>
    <comment ref="W37" authorId="0" shapeId="0" xr:uid="{517FE205-D6C7-4EE5-8376-8561E57C6345}">
      <text>
        <r>
          <rPr>
            <sz val="9"/>
            <color indexed="81"/>
            <rFont val="Tahoma"/>
            <family val="2"/>
          </rPr>
          <t>Should be: NO*_x000D_
Platform: NO_x000D_
Maybe there is no rule defined for the Platform value. Check PltfrmRules sheet.</t>
        </r>
      </text>
    </comment>
    <comment ref="V38" authorId="0" shapeId="0" xr:uid="{16B060CD-1855-45F7-9107-DE8F406CD83E}">
      <text>
        <r>
          <rPr>
            <sz val="9"/>
            <color indexed="81"/>
            <rFont val="Tahoma"/>
            <family val="2"/>
          </rPr>
          <t>Should be: *(%FAULT%)*</t>
        </r>
      </text>
    </comment>
    <comment ref="V39" authorId="0" shapeId="0" xr:uid="{603C7324-7166-4D1C-9484-83F2274CDA89}">
      <text>
        <r>
          <rPr>
            <sz val="9"/>
            <color indexed="81"/>
            <rFont val="Tahoma"/>
            <family val="2"/>
          </rPr>
          <t>Should be: *(%FAULT%)*</t>
        </r>
      </text>
    </comment>
    <comment ref="V40" authorId="0" shapeId="0" xr:uid="{8789A195-565A-4452-899C-52F5DA417509}">
      <text>
        <r>
          <rPr>
            <sz val="9"/>
            <color indexed="81"/>
            <rFont val="Tahoma"/>
            <family val="2"/>
          </rPr>
          <t>Should be: *(%WARN%)*</t>
        </r>
      </text>
    </comment>
    <comment ref="V41" authorId="0" shapeId="0" xr:uid="{C92A6DEE-0A79-40AB-A7A8-58620E1D5239}">
      <text>
        <r>
          <rPr>
            <sz val="9"/>
            <color indexed="81"/>
            <rFont val="Tahoma"/>
            <family val="2"/>
          </rPr>
          <t>Should be: *(%WARN%)*</t>
        </r>
      </text>
    </comment>
    <comment ref="W48" authorId="0" shapeId="0" xr:uid="{EBAF3BCB-FD9E-491F-B36F-208AA676DFFD}">
      <text>
        <r>
          <rPr>
            <sz val="9"/>
            <color indexed="81"/>
            <rFont val="Tahoma"/>
            <family val="2"/>
          </rPr>
          <t>Should be empty</t>
        </r>
      </text>
    </comment>
    <comment ref="W49" authorId="0" shapeId="0" xr:uid="{F1C5BE5A-46C4-4A9A-9228-567272121D00}">
      <text>
        <r>
          <rPr>
            <sz val="9"/>
            <color indexed="81"/>
            <rFont val="Tahoma"/>
            <family val="2"/>
          </rPr>
          <t>Should be empty</t>
        </r>
      </text>
    </comment>
    <comment ref="U52" authorId="0" shapeId="0" xr:uid="{B7C96CE9-63DE-4A8C-B4B0-E9416A6F555F}">
      <text>
        <r>
          <rPr>
            <sz val="9"/>
            <color indexed="81"/>
            <rFont val="Tahoma"/>
            <family val="2"/>
          </rPr>
          <t>Should be: *Pull*Up*, *PU*, *pull*up*, *Pull*up*_x000D_
Platform: PU ext - 1k2_x000D_
Maybe there is no rule defined for the Platform value. Check PltfrmRules sheet.</t>
        </r>
      </text>
    </comment>
    <comment ref="V52" authorId="0" shapeId="0" xr:uid="{648DA5FC-A6CC-43CB-8431-CC32C3A1C092}">
      <text>
        <r>
          <rPr>
            <sz val="9"/>
            <color indexed="81"/>
            <rFont val="Tahoma"/>
            <family val="2"/>
          </rPr>
          <t>Should be: *(SHDNZ)*</t>
        </r>
      </text>
    </comment>
    <comment ref="W52" authorId="0" shapeId="0" xr:uid="{01996989-54FA-4EBC-B40F-E19F0E2F59D7}">
      <text>
        <r>
          <rPr>
            <sz val="9"/>
            <color indexed="81"/>
            <rFont val="Tahoma"/>
            <family val="2"/>
          </rPr>
          <t>Should be: NO*_x000D_
Platform: NO_x000D_
Maybe there is no rule defined for the Platform value. Check PltfrmRules sheet.</t>
        </r>
      </text>
    </comment>
    <comment ref="V53" authorId="0" shapeId="0" xr:uid="{81396116-7FB0-4CA0-95A0-48A155C0AD66}">
      <text>
        <r>
          <rPr>
            <sz val="9"/>
            <color indexed="81"/>
            <rFont val="Tahoma"/>
            <family val="2"/>
          </rPr>
          <t>Should be: *(GPIO1)*</t>
        </r>
      </text>
    </comment>
    <comment ref="W53" authorId="0" shapeId="0" xr:uid="{B54C45C6-8DC5-49AD-A0E1-8A750943B22F}">
      <text>
        <r>
          <rPr>
            <sz val="9"/>
            <color indexed="81"/>
            <rFont val="Tahoma"/>
            <family val="2"/>
          </rPr>
          <t>Should be: NO*_x000D_
Platform: NO_x000D_
Maybe there is no rule defined for the Platform value. Check PltfrmRules sheet.</t>
        </r>
      </text>
    </comment>
    <comment ref="U57" authorId="0" shapeId="0" xr:uid="{925271E0-3F05-4505-8F57-03CEA1CF0467}">
      <text>
        <r>
          <rPr>
            <sz val="9"/>
            <color indexed="81"/>
            <rFont val="Tahoma"/>
            <family val="2"/>
          </rPr>
          <t>Should be empty</t>
        </r>
      </text>
    </comment>
    <comment ref="V57" authorId="0" shapeId="0" xr:uid="{CC68C3C9-E69E-489B-BD30-42F205602603}">
      <text>
        <r>
          <rPr>
            <sz val="9"/>
            <color indexed="81"/>
            <rFont val="Tahoma"/>
            <family val="2"/>
          </rPr>
          <t>Should be: *(WL_EN)*</t>
        </r>
      </text>
    </comment>
    <comment ref="W57" authorId="0" shapeId="0" xr:uid="{D372324F-1876-4B28-AADA-F4205AD016E9}">
      <text>
        <r>
          <rPr>
            <sz val="9"/>
            <color indexed="81"/>
            <rFont val="Tahoma"/>
            <family val="2"/>
          </rPr>
          <t>Should be: Pull*Down*, PD*, pull*down*, Pull*down*_x000D_
Platform: PD_x000D_
Maybe there is no rule defined for the Platform value. Check PltfrmRules sheet.</t>
        </r>
      </text>
    </comment>
    <comment ref="U58" authorId="0" shapeId="0" xr:uid="{27A901C1-211A-4914-89AE-DB5FE4C7B233}">
      <text>
        <r>
          <rPr>
            <sz val="9"/>
            <color indexed="81"/>
            <rFont val="Tahoma"/>
            <family val="2"/>
          </rPr>
          <t>Should be empty</t>
        </r>
      </text>
    </comment>
    <comment ref="V58" authorId="0" shapeId="0" xr:uid="{2E5E9481-42E4-49B0-B07B-9DD5B1F435C1}">
      <text>
        <r>
          <rPr>
            <sz val="9"/>
            <color indexed="81"/>
            <rFont val="Tahoma"/>
            <family val="2"/>
          </rPr>
          <t>Should be: *(BT_EN)*</t>
        </r>
      </text>
    </comment>
    <comment ref="W58" authorId="0" shapeId="0" xr:uid="{1C2D72B2-D1C9-456E-92DB-9E8D862FA1BD}">
      <text>
        <r>
          <rPr>
            <sz val="9"/>
            <color indexed="81"/>
            <rFont val="Tahoma"/>
            <family val="2"/>
          </rPr>
          <t>Should be: Pull*Down*, PD*, pull*down*, Pull*down*_x000D_
Platform: PD_x000D_
Maybe there is no rule defined for the Platform value. Check PltfrmRules sheet.</t>
        </r>
      </text>
    </comment>
    <comment ref="S59" authorId="0" shapeId="0" xr:uid="{6E89B857-2DE8-4DC5-8D31-A411A1907E0A}">
      <text>
        <r>
          <rPr>
            <sz val="9"/>
            <color indexed="81"/>
            <rFont val="Tahoma"/>
            <family val="2"/>
          </rPr>
          <t>Should be: *OUT, out_x000D_
Platform: out_x000D_
Maybe there is no rule defined for the Platform value. Check PltfrmRules sheet.</t>
        </r>
      </text>
    </comment>
    <comment ref="V59" authorId="0" shapeId="0" xr:uid="{813FDD21-8B5B-4E00-A907-AF3BE52B60D1}">
      <text>
        <r>
          <rPr>
            <sz val="9"/>
            <color indexed="81"/>
            <rFont val="Tahoma"/>
            <family val="2"/>
          </rPr>
          <t>Should be: *(SLEEP_CLK)*</t>
        </r>
      </text>
    </comment>
    <comment ref="W59" authorId="0" shapeId="0" xr:uid="{8840AA0C-3A74-4AF3-BA63-6A0580BB4A4A}">
      <text>
        <r>
          <rPr>
            <sz val="9"/>
            <color indexed="81"/>
            <rFont val="Tahoma"/>
            <family val="2"/>
          </rPr>
          <t>Should be: NO*_x000D_
Platform: NO_x000D_
Maybe there is no rule defined for the Platform value. Check PltfrmRules sheet.</t>
        </r>
      </text>
    </comment>
    <comment ref="V60" authorId="0" shapeId="0" xr:uid="{3BDF1569-E93B-46B0-ADCB-3802147EE4EE}">
      <text>
        <r>
          <rPr>
            <sz val="9"/>
            <color indexed="81"/>
            <rFont val="Tahoma"/>
            <family val="2"/>
          </rPr>
          <t>Should be: not used</t>
        </r>
      </text>
    </comment>
    <comment ref="W60" authorId="0" shapeId="0" xr:uid="{90D3875F-4ED0-4320-8C1E-D63CB5D84EC0}">
      <text>
        <r>
          <rPr>
            <sz val="9"/>
            <color indexed="81"/>
            <rFont val="Tahoma"/>
            <family val="2"/>
          </rPr>
          <t>Should be empty</t>
        </r>
      </text>
    </comment>
    <comment ref="V61" authorId="0" shapeId="0" xr:uid="{48EA7EDC-F921-405E-8498-6835FFBC9DF7}">
      <text>
        <r>
          <rPr>
            <sz val="9"/>
            <color indexed="81"/>
            <rFont val="Tahoma"/>
            <family val="2"/>
          </rPr>
          <t>Should be: *(EN1)*</t>
        </r>
      </text>
    </comment>
    <comment ref="W61" authorId="0" shapeId="0" xr:uid="{1D34C14F-DCA9-4F14-B795-6555109DF858}">
      <text>
        <r>
          <rPr>
            <sz val="9"/>
            <color indexed="81"/>
            <rFont val="Tahoma"/>
            <family val="2"/>
          </rPr>
          <t>Should be empty</t>
        </r>
      </text>
    </comment>
    <comment ref="W62" authorId="0" shapeId="0" xr:uid="{449EB576-9516-4421-AD6D-B19A5CB4902B}">
      <text>
        <r>
          <rPr>
            <sz val="9"/>
            <color indexed="81"/>
            <rFont val="Tahoma"/>
            <family val="2"/>
          </rPr>
          <t>Should be: Pull*Down*, PD*, pull*down*, Pull*down*_x000D_
Platform: PD_x000D_
Maybe there is no rule defined for the Platform value. Check PltfrmRules sheet.</t>
        </r>
      </text>
    </comment>
    <comment ref="V63" authorId="0" shapeId="0" xr:uid="{3A260579-77CA-447C-8CE1-E7902930DF0D}">
      <text>
        <r>
          <rPr>
            <sz val="9"/>
            <color indexed="81"/>
            <rFont val="Tahoma"/>
            <family val="2"/>
          </rPr>
          <t>Should be: *(EN2)*</t>
        </r>
      </text>
    </comment>
    <comment ref="W63" authorId="0" shapeId="0" xr:uid="{50913DA2-7F91-4802-AACF-5C8B01195CE7}">
      <text>
        <r>
          <rPr>
            <sz val="9"/>
            <color indexed="81"/>
            <rFont val="Tahoma"/>
            <family val="2"/>
          </rPr>
          <t>Should be empty</t>
        </r>
      </text>
    </comment>
    <comment ref="W64" authorId="0" shapeId="0" xr:uid="{0B8DE5F0-E962-4FCE-A903-A8E7E7A6180B}">
      <text>
        <r>
          <rPr>
            <sz val="9"/>
            <color indexed="81"/>
            <rFont val="Tahoma"/>
            <family val="2"/>
          </rPr>
          <t>Should be: Pull*Down*, PD*, pull*down*, Pull*down*_x000D_
Platform: PD_x000D_
Maybe there is no rule defined for the Platform value. Check PltfrmRules sheet.</t>
        </r>
      </text>
    </comment>
    <comment ref="V66" authorId="0" shapeId="0" xr:uid="{2AB5F0FC-3842-4564-B39C-3D4152678B82}">
      <text>
        <r>
          <rPr>
            <sz val="9"/>
            <color indexed="81"/>
            <rFont val="Tahoma"/>
            <family val="2"/>
          </rPr>
          <t>Should be: *(PCM_SYNC/I2S_WS)*</t>
        </r>
      </text>
    </comment>
    <comment ref="W66" authorId="0" shapeId="0" xr:uid="{8037E0FD-9A73-409E-8AE5-F2D896597253}">
      <text>
        <r>
          <rPr>
            <sz val="9"/>
            <color indexed="81"/>
            <rFont val="Tahoma"/>
            <family val="2"/>
          </rPr>
          <t>Should be: NO*_x000D_
Platform: NO_x000D_
Maybe there is no rule defined for the Platform value. Check PltfrmRules sheet.</t>
        </r>
      </text>
    </comment>
    <comment ref="U67" authorId="0" shapeId="0" xr:uid="{90C9093F-416D-4897-B755-F4BB70618CE3}">
      <text>
        <r>
          <rPr>
            <sz val="9"/>
            <color indexed="81"/>
            <rFont val="Tahoma"/>
            <family val="2"/>
          </rPr>
          <t>Should be empty</t>
        </r>
      </text>
    </comment>
    <comment ref="V67" authorId="0" shapeId="0" xr:uid="{7F3348C2-82CD-4446-BB26-C75081314D7A}">
      <text>
        <r>
          <rPr>
            <sz val="9"/>
            <color indexed="81"/>
            <rFont val="Tahoma"/>
            <family val="2"/>
          </rPr>
          <t>Should be: *(PCM_OUT/I2S_SD_OUT)*</t>
        </r>
      </text>
    </comment>
    <comment ref="U68" authorId="0" shapeId="0" xr:uid="{B6B97D68-23B9-4E7C-A6C2-B231BC5B6B2A}">
      <text>
        <r>
          <rPr>
            <sz val="9"/>
            <color indexed="81"/>
            <rFont val="Tahoma"/>
            <family val="2"/>
          </rPr>
          <t>Should be empty</t>
        </r>
      </text>
    </comment>
    <comment ref="V68" authorId="0" shapeId="0" xr:uid="{D586CDBF-AC41-46A2-BB8A-36CDF28C2B39}">
      <text>
        <r>
          <rPr>
            <sz val="9"/>
            <color indexed="81"/>
            <rFont val="Tahoma"/>
            <family val="2"/>
          </rPr>
          <t>Should be: *(PCM_IN/I2S_SD_IN)*</t>
        </r>
      </text>
    </comment>
    <comment ref="V69" authorId="0" shapeId="0" xr:uid="{569097B8-524E-4BFB-A85C-EC21CEC4BC35}">
      <text>
        <r>
          <rPr>
            <sz val="9"/>
            <color indexed="81"/>
            <rFont val="Tahoma"/>
            <family val="2"/>
          </rPr>
          <t>Should be: *(PCM_CLK/I2S_SCK)*</t>
        </r>
      </text>
    </comment>
    <comment ref="W69" authorId="0" shapeId="0" xr:uid="{4C9CDF42-8636-4485-8D0A-163DB262C952}">
      <text>
        <r>
          <rPr>
            <sz val="9"/>
            <color indexed="81"/>
            <rFont val="Tahoma"/>
            <family val="2"/>
          </rPr>
          <t>Should be: NO*_x000D_
Platform: NO_x000D_
Maybe there is no rule defined for the Platform value. Check PltfrmRules sheet.</t>
        </r>
      </text>
    </comment>
    <comment ref="S70" authorId="0" shapeId="0" xr:uid="{EDBBAC40-425D-440E-A254-79EF1EC2DF8F}">
      <text>
        <r>
          <rPr>
            <sz val="9"/>
            <color indexed="81"/>
            <rFont val="Tahoma"/>
            <family val="2"/>
          </rPr>
          <t>Should be: *OUT, out_x000D_
Platform: out_x000D_
Maybe there is no rule defined for the Platform value. Check PltfrmRules sheet.</t>
        </r>
      </text>
    </comment>
    <comment ref="V70" authorId="0" shapeId="0" xr:uid="{EDC536D9-F1B0-48B8-B3C9-C85CAB23459E}">
      <text>
        <r>
          <rPr>
            <sz val="9"/>
            <color indexed="81"/>
            <rFont val="Tahoma"/>
            <family val="2"/>
          </rPr>
          <t>Should be: *(WL_PCIE_CLK_P)*</t>
        </r>
      </text>
    </comment>
    <comment ref="S71" authorId="0" shapeId="0" xr:uid="{A27BC703-2DD2-4710-8F67-ADC57BC1D04D}">
      <text>
        <r>
          <rPr>
            <sz val="9"/>
            <color indexed="81"/>
            <rFont val="Tahoma"/>
            <family val="2"/>
          </rPr>
          <t>Should be: *OUT, out_x000D_
Platform: out_x000D_
Maybe there is no rule defined for the Platform value. Check PltfrmRules sheet.</t>
        </r>
      </text>
    </comment>
    <comment ref="V71" authorId="0" shapeId="0" xr:uid="{027F1D13-C2E5-48F5-9EA7-50507D28FCD6}">
      <text>
        <r>
          <rPr>
            <sz val="9"/>
            <color indexed="81"/>
            <rFont val="Tahoma"/>
            <family val="2"/>
          </rPr>
          <t>Should be: *(WL_PCIE_CLK_N)*</t>
        </r>
      </text>
    </comment>
    <comment ref="S72" authorId="0" shapeId="0" xr:uid="{AC378362-334E-4858-92C7-6B14DBF4FAD1}">
      <text>
        <r>
          <rPr>
            <sz val="9"/>
            <color indexed="81"/>
            <rFont val="Tahoma"/>
            <family val="2"/>
          </rPr>
          <t>Should be: *IN, in_x000D_
Platform: in_x000D_
Maybe there is no rule defined for the Platform value. Check PltfrmRules sheet.</t>
        </r>
      </text>
    </comment>
    <comment ref="V72" authorId="0" shapeId="0" xr:uid="{605B530F-547B-46E3-9600-AEAA7CB17174}">
      <text>
        <r>
          <rPr>
            <sz val="9"/>
            <color indexed="81"/>
            <rFont val="Tahoma"/>
            <family val="2"/>
          </rPr>
          <t>Should be: *(WL_PCIE_TX_P)*</t>
        </r>
      </text>
    </comment>
    <comment ref="S73" authorId="0" shapeId="0" xr:uid="{E1551B24-646A-4345-AEA5-66909AEEE76F}">
      <text>
        <r>
          <rPr>
            <sz val="9"/>
            <color indexed="81"/>
            <rFont val="Tahoma"/>
            <family val="2"/>
          </rPr>
          <t>Should be: *IN, in_x000D_
Platform: in_x000D_
Maybe there is no rule defined for the Platform value. Check PltfrmRules sheet.</t>
        </r>
      </text>
    </comment>
    <comment ref="V73" authorId="0" shapeId="0" xr:uid="{48ACFF9B-BCD3-4C47-BD78-1D1F340F31E8}">
      <text>
        <r>
          <rPr>
            <sz val="9"/>
            <color indexed="81"/>
            <rFont val="Tahoma"/>
            <family val="2"/>
          </rPr>
          <t>Should be: *(WL_PCIE_TX_N)*</t>
        </r>
      </text>
    </comment>
    <comment ref="S74" authorId="0" shapeId="0" xr:uid="{78DCAACB-F3DC-4C5B-ACE2-2BEE06480EC7}">
      <text>
        <r>
          <rPr>
            <sz val="9"/>
            <color indexed="81"/>
            <rFont val="Tahoma"/>
            <family val="2"/>
          </rPr>
          <t>Should be: *OUT, out_x000D_
Platform: out_x000D_
Maybe there is no rule defined for the Platform value. Check PltfrmRules sheet.</t>
        </r>
      </text>
    </comment>
    <comment ref="V74" authorId="0" shapeId="0" xr:uid="{658D0B4C-47B3-464E-B224-2BFB7B9C2AB4}">
      <text>
        <r>
          <rPr>
            <sz val="9"/>
            <color indexed="81"/>
            <rFont val="Tahoma"/>
            <family val="2"/>
          </rPr>
          <t>Should be: *(WL_PCIE_RX_P)*</t>
        </r>
      </text>
    </comment>
    <comment ref="S75" authorId="0" shapeId="0" xr:uid="{32066BBA-FFE6-4E8A-8136-D5745C20445D}">
      <text>
        <r>
          <rPr>
            <sz val="9"/>
            <color indexed="81"/>
            <rFont val="Tahoma"/>
            <family val="2"/>
          </rPr>
          <t>Should be: *OUT, out_x000D_
Platform: out_x000D_
Maybe there is no rule defined for the Platform value. Check PltfrmRules sheet.</t>
        </r>
      </text>
    </comment>
    <comment ref="V75" authorId="0" shapeId="0" xr:uid="{242E3912-AC99-4F28-AFA2-DFE6005C3BF1}">
      <text>
        <r>
          <rPr>
            <sz val="9"/>
            <color indexed="81"/>
            <rFont val="Tahoma"/>
            <family val="2"/>
          </rPr>
          <t>Should be: *(WL_PCIE_RX_N)*</t>
        </r>
      </text>
    </comment>
    <comment ref="V76" authorId="0" shapeId="0" xr:uid="{357D64A2-A267-4058-A560-F6DC8E97AEB2}">
      <text>
        <r>
          <rPr>
            <sz val="9"/>
            <color indexed="81"/>
            <rFont val="Tahoma"/>
            <family val="2"/>
          </rPr>
          <t>Should be: *(WL_PCIE_RST_L)*</t>
        </r>
      </text>
    </comment>
    <comment ref="W76" authorId="0" shapeId="0" xr:uid="{92D86661-F9F3-4DDA-A3B1-F72C79C229B1}">
      <text>
        <r>
          <rPr>
            <sz val="9"/>
            <color indexed="81"/>
            <rFont val="Tahoma"/>
            <family val="2"/>
          </rPr>
          <t>Should be: Pull*Down*, PD*, pull*down*, Pull*down*_x000D_
Platform: PD_x000D_
Maybe there is no rule defined for the Platform value. Check PltfrmRules sheet.</t>
        </r>
      </text>
    </comment>
    <comment ref="U77" authorId="0" shapeId="0" xr:uid="{77CC03E4-FF92-48D7-94E0-050F8561B865}">
      <text>
        <r>
          <rPr>
            <sz val="9"/>
            <color indexed="81"/>
            <rFont val="Tahoma"/>
            <family val="2"/>
          </rPr>
          <t>Should be: *Pull*Up*, *PU*, *pull*up*, *Pull*up*_x000D_
Platform: PU_x000D_
Maybe there is no rule defined for the Platform value. Check PltfrmRules sheet.</t>
        </r>
      </text>
    </comment>
    <comment ref="V77" authorId="0" shapeId="0" xr:uid="{BCA52599-C75A-4D4D-83D8-9682BD9411EB}">
      <text>
        <r>
          <rPr>
            <sz val="9"/>
            <color indexed="81"/>
            <rFont val="Tahoma"/>
            <family val="2"/>
          </rPr>
          <t>Should be: *(WL_PCIE_WAKE_L)*</t>
        </r>
      </text>
    </comment>
    <comment ref="U78" authorId="0" shapeId="0" xr:uid="{1B82B1CD-18EA-4FA2-ADBD-E7099E3818AB}">
      <text>
        <r>
          <rPr>
            <sz val="9"/>
            <color indexed="81"/>
            <rFont val="Tahoma"/>
            <family val="2"/>
          </rPr>
          <t>Should be: *Pull*Up*, *PU*, *pull*up*, *Pull*up*_x000D_
Platform: PU_x000D_
Maybe there is no rule defined for the Platform value. Check PltfrmRules sheet.</t>
        </r>
      </text>
    </comment>
    <comment ref="V78" authorId="0" shapeId="0" xr:uid="{1D7CA372-9C66-43F9-954C-0DBBE935205C}">
      <text>
        <r>
          <rPr>
            <sz val="9"/>
            <color indexed="81"/>
            <rFont val="Tahoma"/>
            <family val="2"/>
          </rPr>
          <t>Should be: *(WL_PCIE_CLKREQ_L)*</t>
        </r>
      </text>
    </comment>
    <comment ref="V79" authorId="0" shapeId="0" xr:uid="{E3C0CC95-B675-4747-B26A-BF0821DE9A4E}">
      <text>
        <r>
          <rPr>
            <sz val="9"/>
            <color indexed="81"/>
            <rFont val="Tahoma"/>
            <family val="2"/>
          </rPr>
          <t>Should be: *(BT_UART_RXD)*</t>
        </r>
      </text>
    </comment>
    <comment ref="V80" authorId="0" shapeId="0" xr:uid="{ABE0DB9A-DF70-4D16-B82A-64D4ED753053}">
      <text>
        <r>
          <rPr>
            <sz val="9"/>
            <color indexed="81"/>
            <rFont val="Tahoma"/>
            <family val="2"/>
          </rPr>
          <t>Should be: *(BT_UART_RTS)*</t>
        </r>
      </text>
    </comment>
    <comment ref="S81" authorId="0" shapeId="0" xr:uid="{8F873A7B-EE90-4BFA-89BC-19F0890EA671}">
      <text>
        <r>
          <rPr>
            <sz val="9"/>
            <color indexed="81"/>
            <rFont val="Tahoma"/>
            <family val="2"/>
          </rPr>
          <t>Should be: *IN, in_x000D_
Platform: in_x000D_
Maybe there is no rule defined for the Platform value. Check PltfrmRules sheet.</t>
        </r>
      </text>
    </comment>
    <comment ref="V81" authorId="0" shapeId="0" xr:uid="{57E4E330-0ADD-4D1E-9909-847879F6C41C}">
      <text>
        <r>
          <rPr>
            <sz val="9"/>
            <color indexed="81"/>
            <rFont val="Tahoma"/>
            <family val="2"/>
          </rPr>
          <t>Should be: *(BT_UART_CTS)*</t>
        </r>
      </text>
    </comment>
    <comment ref="V82" authorId="0" shapeId="0" xr:uid="{B7C10379-A744-4804-80BC-D15C6D9C5CF4}">
      <text>
        <r>
          <rPr>
            <sz val="9"/>
            <color indexed="81"/>
            <rFont val="Tahoma"/>
            <family val="2"/>
          </rPr>
          <t>Should be: *(BT_UART_TXD)*</t>
        </r>
      </text>
    </comment>
    <comment ref="W96" authorId="0" shapeId="0" xr:uid="{2E105C93-245D-4B80-8B75-A1D1F0E99C2C}">
      <text>
        <r>
          <rPr>
            <sz val="9"/>
            <color indexed="81"/>
            <rFont val="Tahoma"/>
            <family val="2"/>
          </rPr>
          <t>Should be empty</t>
        </r>
      </text>
    </comment>
    <comment ref="W99" authorId="0" shapeId="0" xr:uid="{C44A7E12-73E9-4349-8A69-F83B1B9A0E50}">
      <text>
        <r>
          <rPr>
            <sz val="9"/>
            <color indexed="81"/>
            <rFont val="Tahoma"/>
            <family val="2"/>
          </rPr>
          <t>Should be empty</t>
        </r>
      </text>
    </comment>
    <comment ref="W100" authorId="0" shapeId="0" xr:uid="{1603E650-9F77-45B8-89F8-9FA202D8A5F3}">
      <text>
        <r>
          <rPr>
            <sz val="9"/>
            <color indexed="81"/>
            <rFont val="Tahoma"/>
            <family val="2"/>
          </rPr>
          <t>Should be empty</t>
        </r>
      </text>
    </comment>
    <comment ref="T118" authorId="0" shapeId="0" xr:uid="{929EDC94-A60C-4C3E-8A1F-2EE56E4C17AA}">
      <text>
        <r>
          <rPr>
            <sz val="9"/>
            <color indexed="81"/>
            <rFont val="Tahoma"/>
            <family val="2"/>
          </rPr>
          <t>Should be empty</t>
        </r>
      </text>
    </comment>
    <comment ref="V118" authorId="0" shapeId="0" xr:uid="{B5661DA5-DA7E-4B3A-86AA-B5DD033EBC08}">
      <text>
        <r>
          <rPr>
            <sz val="9"/>
            <color indexed="81"/>
            <rFont val="Tahoma"/>
            <family val="2"/>
          </rPr>
          <t>Should be: *(RSTN)*</t>
        </r>
      </text>
    </comment>
    <comment ref="W118" authorId="0" shapeId="0" xr:uid="{1A307BFC-23AA-4C6A-8D0A-3C603CD5972A}">
      <text>
        <r>
          <rPr>
            <sz val="9"/>
            <color indexed="81"/>
            <rFont val="Tahoma"/>
            <family val="2"/>
          </rPr>
          <t>Should be empty</t>
        </r>
      </text>
    </comment>
    <comment ref="T119" authorId="0" shapeId="0" xr:uid="{8B6795FF-12AD-414F-A9ED-A05749933C0D}">
      <text>
        <r>
          <rPr>
            <sz val="9"/>
            <color indexed="81"/>
            <rFont val="Tahoma"/>
            <family val="2"/>
          </rPr>
          <t>Should be empty</t>
        </r>
      </text>
    </comment>
    <comment ref="W119" authorId="0" shapeId="0" xr:uid="{2979C122-AECE-4523-AA5D-1BDD08351726}">
      <text>
        <r>
          <rPr>
            <sz val="9"/>
            <color indexed="81"/>
            <rFont val="Tahoma"/>
            <family val="2"/>
          </rPr>
          <t>Should be empty</t>
        </r>
      </text>
    </comment>
    <comment ref="T122" authorId="0" shapeId="0" xr:uid="{78851F89-69A3-444B-970E-D67D623E38DA}">
      <text>
        <r>
          <rPr>
            <sz val="9"/>
            <color indexed="81"/>
            <rFont val="Tahoma"/>
            <family val="2"/>
          </rPr>
          <t>Should be empty</t>
        </r>
      </text>
    </comment>
    <comment ref="U122" authorId="0" shapeId="0" xr:uid="{02B027DF-3AD0-46F2-9116-D594DF2E4432}">
      <text>
        <r>
          <rPr>
            <sz val="9"/>
            <color indexed="81"/>
            <rFont val="Tahoma"/>
            <family val="2"/>
          </rPr>
          <t>Should be empty</t>
        </r>
      </text>
    </comment>
    <comment ref="V122" authorId="0" shapeId="0" xr:uid="{3067C0D1-C9A1-404A-ABE1-A3EA555D06A1}">
      <text>
        <r>
          <rPr>
            <sz val="9"/>
            <color indexed="81"/>
            <rFont val="Tahoma"/>
            <family val="2"/>
          </rPr>
          <t>Should be: *(SPI_CLK)*</t>
        </r>
      </text>
    </comment>
    <comment ref="W122" authorId="0" shapeId="0" xr:uid="{5CB8ED08-4B54-4E31-A470-D19A5B565F78}">
      <text>
        <r>
          <rPr>
            <sz val="9"/>
            <color indexed="81"/>
            <rFont val="Tahoma"/>
            <family val="2"/>
          </rPr>
          <t>Should be empty</t>
        </r>
      </text>
    </comment>
    <comment ref="T123" authorId="0" shapeId="0" xr:uid="{850ABA75-6421-4D73-9749-E6EC6C1C2299}">
      <text>
        <r>
          <rPr>
            <sz val="9"/>
            <color indexed="81"/>
            <rFont val="Tahoma"/>
            <family val="2"/>
          </rPr>
          <t>Should be empty</t>
        </r>
      </text>
    </comment>
    <comment ref="V123" authorId="0" shapeId="0" xr:uid="{50C57F05-A63B-49A5-8A43-6CF0AFB94806}">
      <text>
        <r>
          <rPr>
            <sz val="9"/>
            <color indexed="81"/>
            <rFont val="Tahoma"/>
            <family val="2"/>
          </rPr>
          <t>Should be: *(SPI_MISO)*</t>
        </r>
      </text>
    </comment>
    <comment ref="W123" authorId="0" shapeId="0" xr:uid="{7B121D08-64E2-45A1-9B7C-F75CBF8DFF0E}">
      <text>
        <r>
          <rPr>
            <sz val="9"/>
            <color indexed="81"/>
            <rFont val="Tahoma"/>
            <family val="2"/>
          </rPr>
          <t>Should be empty</t>
        </r>
      </text>
    </comment>
    <comment ref="T124" authorId="0" shapeId="0" xr:uid="{06C0F1D5-92C6-41AD-B56C-DABDC9A68DE2}">
      <text>
        <r>
          <rPr>
            <sz val="9"/>
            <color indexed="81"/>
            <rFont val="Tahoma"/>
            <family val="2"/>
          </rPr>
          <t>Should be empty</t>
        </r>
      </text>
    </comment>
    <comment ref="V124" authorId="0" shapeId="0" xr:uid="{069CAF4F-5914-44DE-A477-3ED0C4DBFD21}">
      <text>
        <r>
          <rPr>
            <sz val="9"/>
            <color indexed="81"/>
            <rFont val="Tahoma"/>
            <family val="2"/>
          </rPr>
          <t>Should be: *(SPI_MOSI)*</t>
        </r>
      </text>
    </comment>
    <comment ref="W124" authorId="0" shapeId="0" xr:uid="{218AEBF8-7272-4276-A662-AB51022DD238}">
      <text>
        <r>
          <rPr>
            <sz val="9"/>
            <color indexed="81"/>
            <rFont val="Tahoma"/>
            <family val="2"/>
          </rPr>
          <t>Should be empty</t>
        </r>
      </text>
    </comment>
    <comment ref="T128" authorId="0" shapeId="0" xr:uid="{147D0DC2-5AF5-4FF6-9AC8-D3064B655886}">
      <text>
        <r>
          <rPr>
            <sz val="9"/>
            <color indexed="81"/>
            <rFont val="Tahoma"/>
            <family val="2"/>
          </rPr>
          <t>Should be empty</t>
        </r>
      </text>
    </comment>
    <comment ref="U128" authorId="0" shapeId="0" xr:uid="{CB05B71C-379C-4B51-9462-4E1C9BBA8D49}">
      <text>
        <r>
          <rPr>
            <sz val="9"/>
            <color indexed="81"/>
            <rFont val="Tahoma"/>
            <family val="2"/>
          </rPr>
          <t>Should be empty</t>
        </r>
      </text>
    </comment>
    <comment ref="V128" authorId="0" shapeId="0" xr:uid="{C25A89C2-380F-4A60-A45A-790275590ACB}">
      <text>
        <r>
          <rPr>
            <sz val="9"/>
            <color indexed="81"/>
            <rFont val="Tahoma"/>
            <family val="2"/>
          </rPr>
          <t>Should be: *(SPI_CS)*</t>
        </r>
      </text>
    </comment>
    <comment ref="W128" authorId="0" shapeId="0" xr:uid="{E21018BB-1938-43F3-92DF-0A65440CE49C}">
      <text>
        <r>
          <rPr>
            <sz val="9"/>
            <color indexed="81"/>
            <rFont val="Tahoma"/>
            <family val="2"/>
          </rPr>
          <t>Should be empty</t>
        </r>
      </text>
    </comment>
    <comment ref="S130" authorId="0" shapeId="0" xr:uid="{7DAC55AB-8C03-4751-BFE6-8ABA374917E7}">
      <text>
        <r>
          <rPr>
            <sz val="9"/>
            <color indexed="81"/>
            <rFont val="Tahoma"/>
            <family val="2"/>
          </rPr>
          <t>Should be: *OUT, out_x000D_
Platform: out_x000D_
Maybe there is no rule defined for the Platform value. Check PltfrmRules sheet.</t>
        </r>
      </text>
    </comment>
    <comment ref="T130" authorId="0" shapeId="0" xr:uid="{9B2CA8BD-02D3-4322-A8BC-5B86B2103FB1}">
      <text>
        <r>
          <rPr>
            <sz val="9"/>
            <color indexed="81"/>
            <rFont val="Tahoma"/>
            <family val="2"/>
          </rPr>
          <t>Should be empty</t>
        </r>
      </text>
    </comment>
    <comment ref="W130" authorId="0" shapeId="0" xr:uid="{1231EC29-2516-4252-8274-993F917A418E}">
      <text>
        <r>
          <rPr>
            <sz val="9"/>
            <color indexed="81"/>
            <rFont val="Tahoma"/>
            <family val="2"/>
          </rPr>
          <t>Should be empty</t>
        </r>
      </text>
    </comment>
    <comment ref="T131" authorId="0" shapeId="0" xr:uid="{4A41E72C-F98D-4F25-A063-DE2BA37EC7EA}">
      <text>
        <r>
          <rPr>
            <sz val="9"/>
            <color indexed="81"/>
            <rFont val="Tahoma"/>
            <family val="2"/>
          </rPr>
          <t>Should be empty</t>
        </r>
      </text>
    </comment>
    <comment ref="W131" authorId="0" shapeId="0" xr:uid="{6297A3CF-9993-43B0-9FD2-C82D7072D3C6}">
      <text>
        <r>
          <rPr>
            <sz val="9"/>
            <color indexed="81"/>
            <rFont val="Tahoma"/>
            <family val="2"/>
          </rPr>
          <t>Should be empty</t>
        </r>
      </text>
    </comment>
    <comment ref="S134" authorId="0" shapeId="0" xr:uid="{F4C3F18A-4824-439C-8541-F98A340AB700}">
      <text>
        <r>
          <rPr>
            <sz val="9"/>
            <color indexed="81"/>
            <rFont val="Tahoma"/>
            <family val="2"/>
          </rPr>
          <t>Should be: *IO, io_x000D_
Platform: io_x000D_
Maybe there is no rule defined for the Platform value. Check PltfrmRules sheet.</t>
        </r>
      </text>
    </comment>
    <comment ref="T134" authorId="0" shapeId="0" xr:uid="{9C2F30D2-4CF9-4736-9290-E07B811ADA54}">
      <text>
        <r>
          <rPr>
            <sz val="9"/>
            <color indexed="81"/>
            <rFont val="Tahoma"/>
            <family val="2"/>
          </rPr>
          <t>Should be empty</t>
        </r>
      </text>
    </comment>
    <comment ref="V134" authorId="0" shapeId="0" xr:uid="{3B21134A-9037-4EC1-B1F1-1D4B0820E7E3}">
      <text>
        <r>
          <rPr>
            <sz val="9"/>
            <color indexed="81"/>
            <rFont val="Tahoma"/>
            <family val="2"/>
          </rPr>
          <t>Should be empty</t>
        </r>
      </text>
    </comment>
    <comment ref="W134" authorId="0" shapeId="0" xr:uid="{DA46B951-AF3F-468A-B73E-19C1362C827E}">
      <text>
        <r>
          <rPr>
            <sz val="9"/>
            <color indexed="81"/>
            <rFont val="Tahoma"/>
            <family val="2"/>
          </rPr>
          <t>Should be empty</t>
        </r>
      </text>
    </comment>
    <comment ref="S135" authorId="0" shapeId="0" xr:uid="{A9DBE75A-92F3-4898-8B69-3B45D1357C33}">
      <text>
        <r>
          <rPr>
            <sz val="9"/>
            <color indexed="81"/>
            <rFont val="Tahoma"/>
            <family val="2"/>
          </rPr>
          <t>Should be: *IO, io_x000D_
Platform: io_x000D_
Maybe there is no rule defined for the Platform value. Check PltfrmRules sheet.</t>
        </r>
      </text>
    </comment>
    <comment ref="T135" authorId="0" shapeId="0" xr:uid="{4FDB4BDE-BEE3-4C7E-8AA2-C100CA7A6D6C}">
      <text>
        <r>
          <rPr>
            <sz val="9"/>
            <color indexed="81"/>
            <rFont val="Tahoma"/>
            <family val="2"/>
          </rPr>
          <t>Should be empty</t>
        </r>
      </text>
    </comment>
    <comment ref="U135" authorId="0" shapeId="0" xr:uid="{AB17C5AE-999F-497C-B342-BB69B0AF84FB}">
      <text>
        <r>
          <rPr>
            <sz val="9"/>
            <color indexed="81"/>
            <rFont val="Tahoma"/>
            <family val="2"/>
          </rPr>
          <t>Should be empty</t>
        </r>
      </text>
    </comment>
    <comment ref="V135" authorId="0" shapeId="0" xr:uid="{118558FC-D5C8-48DC-B5A6-7FDDB4A61935}">
      <text>
        <r>
          <rPr>
            <sz val="9"/>
            <color indexed="81"/>
            <rFont val="Tahoma"/>
            <family val="2"/>
          </rPr>
          <t>Should be empty</t>
        </r>
      </text>
    </comment>
    <comment ref="W135" authorId="0" shapeId="0" xr:uid="{9B90FF7C-2457-4710-A900-4010BDBC2B61}">
      <text>
        <r>
          <rPr>
            <sz val="9"/>
            <color indexed="81"/>
            <rFont val="Tahoma"/>
            <family val="2"/>
          </rPr>
          <t>Should be empty</t>
        </r>
      </text>
    </comment>
    <comment ref="S186" authorId="0" shapeId="0" xr:uid="{CDD692F5-CFEC-4440-B4D4-9ADE9CEF830B}">
      <text>
        <r>
          <rPr>
            <sz val="9"/>
            <color indexed="81"/>
            <rFont val="Tahoma"/>
            <family val="2"/>
          </rPr>
          <t>Should be: *OUT, out_x000D_
Platform: out_x000D_
Maybe there is no rule defined for the Platform value. Check PltfrmRules sheet.</t>
        </r>
      </text>
    </comment>
    <comment ref="S187" authorId="0" shapeId="0" xr:uid="{D48B6023-B1C4-4C6D-AE19-DE8EE4C89C8A}">
      <text>
        <r>
          <rPr>
            <sz val="9"/>
            <color indexed="81"/>
            <rFont val="Tahoma"/>
            <family val="2"/>
          </rPr>
          <t>Should be: *OUT, out_x000D_
Platform: out_x000D_
Maybe there is no rule defined for the Platform value. Check PltfrmRules sheet.</t>
        </r>
      </text>
    </comment>
    <comment ref="S188" authorId="0" shapeId="0" xr:uid="{0920EA77-A766-436A-865D-E016FBF0E6AF}">
      <text>
        <r>
          <rPr>
            <sz val="9"/>
            <color indexed="81"/>
            <rFont val="Tahoma"/>
            <family val="2"/>
          </rPr>
          <t>Should be: *IN, in_x000D_
Platform: in_x000D_
Maybe there is no rule defined for the Platform value. Check PltfrmRules sheet.</t>
        </r>
      </text>
    </comment>
    <comment ref="S189" authorId="0" shapeId="0" xr:uid="{04762458-1BAD-4279-9FDB-8406D158B6CE}">
      <text>
        <r>
          <rPr>
            <sz val="9"/>
            <color indexed="81"/>
            <rFont val="Tahoma"/>
            <family val="2"/>
          </rPr>
          <t>Should be: *IN, in_x000D_
Platform: in_x000D_
Maybe there is no rule defined for the Platform value. Check PltfrmRules sheet.</t>
        </r>
      </text>
    </comment>
    <comment ref="W197" authorId="0" shapeId="0" xr:uid="{55A7DCD4-A9BF-472C-B61B-F2D84B39B1DF}">
      <text>
        <r>
          <rPr>
            <sz val="9"/>
            <color indexed="81"/>
            <rFont val="Tahoma"/>
            <family val="2"/>
          </rPr>
          <t>Should be empty</t>
        </r>
      </text>
    </comment>
    <comment ref="T198" authorId="0" shapeId="0" xr:uid="{F68A71BA-EB1B-41A9-BF9C-902323D9273A}">
      <text>
        <r>
          <rPr>
            <sz val="9"/>
            <color indexed="81"/>
            <rFont val="Tahoma"/>
            <family val="2"/>
          </rPr>
          <t>Should be empty</t>
        </r>
      </text>
    </comment>
    <comment ref="V198" authorId="0" shapeId="0" xr:uid="{A13124EE-734C-4DBE-92CB-3082997C5010}">
      <text>
        <r>
          <rPr>
            <sz val="9"/>
            <color indexed="81"/>
            <rFont val="Tahoma"/>
            <family val="2"/>
          </rPr>
          <t>Should be empty</t>
        </r>
      </text>
    </comment>
    <comment ref="W198" authorId="0" shapeId="0" xr:uid="{F4FF02CC-F542-418F-BC61-374A3E3A8771}">
      <text>
        <r>
          <rPr>
            <sz val="9"/>
            <color indexed="81"/>
            <rFont val="Tahoma"/>
            <family val="2"/>
          </rPr>
          <t>Should be empty</t>
        </r>
      </text>
    </comment>
    <comment ref="T199" authorId="0" shapeId="0" xr:uid="{8D505D13-0CC6-451D-8462-D3C6D6B8AF60}">
      <text>
        <r>
          <rPr>
            <sz val="9"/>
            <color indexed="81"/>
            <rFont val="Tahoma"/>
            <family val="2"/>
          </rPr>
          <t>Should be empty</t>
        </r>
      </text>
    </comment>
    <comment ref="W199" authorId="0" shapeId="0" xr:uid="{06C7E739-BF90-46F8-9247-4931FC892F4E}">
      <text>
        <r>
          <rPr>
            <sz val="9"/>
            <color indexed="81"/>
            <rFont val="Tahoma"/>
            <family val="2"/>
          </rPr>
          <t>Should be empty</t>
        </r>
      </text>
    </comment>
    <comment ref="W208" authorId="0" shapeId="0" xr:uid="{CF844465-0CDC-45F7-9DE0-9B07CA291AD1}">
      <text>
        <r>
          <rPr>
            <sz val="9"/>
            <color indexed="81"/>
            <rFont val="Tahoma"/>
            <family val="2"/>
          </rPr>
          <t>Should be empty</t>
        </r>
      </text>
    </comment>
    <comment ref="T209" authorId="0" shapeId="0" xr:uid="{344F3692-4520-43D2-96A1-046FDED2F262}">
      <text>
        <r>
          <rPr>
            <sz val="9"/>
            <color indexed="81"/>
            <rFont val="Tahoma"/>
            <family val="2"/>
          </rPr>
          <t>Should be empty</t>
        </r>
      </text>
    </comment>
    <comment ref="W209" authorId="0" shapeId="0" xr:uid="{335CCF85-F06E-4F44-A3B4-96177739B238}">
      <text>
        <r>
          <rPr>
            <sz val="9"/>
            <color indexed="81"/>
            <rFont val="Tahoma"/>
            <family val="2"/>
          </rPr>
          <t>Should be empty</t>
        </r>
      </text>
    </comment>
    <comment ref="W211" authorId="0" shapeId="0" xr:uid="{31F208C6-ADD2-42A1-8817-A8E3E8554C3C}">
      <text>
        <r>
          <rPr>
            <sz val="9"/>
            <color indexed="81"/>
            <rFont val="Tahoma"/>
            <family val="2"/>
          </rPr>
          <t>Should be empty</t>
        </r>
      </text>
    </comment>
    <comment ref="V216" authorId="0" shapeId="0" xr:uid="{5D5CED5E-D5E4-4646-8F14-9C39BBBAF171}">
      <text>
        <r>
          <rPr>
            <sz val="9"/>
            <color indexed="81"/>
            <rFont val="Tahoma"/>
            <family val="2"/>
          </rPr>
          <t>Should be: *(USBUP_DP)*</t>
        </r>
      </text>
    </comment>
    <comment ref="V217" authorId="0" shapeId="0" xr:uid="{D2088D1A-54C8-4C0C-BD18-C599B853B699}">
      <text>
        <r>
          <rPr>
            <sz val="9"/>
            <color indexed="81"/>
            <rFont val="Tahoma"/>
            <family val="2"/>
          </rPr>
          <t>Should be: *(USBUP_DM)*</t>
        </r>
      </text>
    </comment>
    <comment ref="V218" authorId="0" shapeId="0" xr:uid="{497DE28A-C694-47FC-BB04-1786F4D33F87}">
      <text>
        <r>
          <rPr>
            <sz val="9"/>
            <color indexed="81"/>
            <rFont val="Tahoma"/>
            <family val="2"/>
          </rPr>
          <t>Should be: *(RESET_N)*</t>
        </r>
      </text>
    </comment>
    <comment ref="W218" authorId="0" shapeId="0" xr:uid="{56834473-769C-4E58-B294-EA1311D24BC5}">
      <text>
        <r>
          <rPr>
            <sz val="9"/>
            <color indexed="81"/>
            <rFont val="Tahoma"/>
            <family val="2"/>
          </rPr>
          <t>Should be empty</t>
        </r>
      </text>
    </comment>
    <comment ref="U219" authorId="0" shapeId="0" xr:uid="{6F0BC113-4E78-4E47-B77D-AE1DCE2F942D}">
      <text>
        <r>
          <rPr>
            <sz val="9"/>
            <color indexed="81"/>
            <rFont val="Tahoma"/>
            <family val="2"/>
          </rPr>
          <t>Should be: *Pull*Up*, *PU*, *pull*up*, *Pull*up*_x000D_
Platform: PU_x000D_
Maybe there is no rule defined for the Platform value. Check PltfrmRules sheet.</t>
        </r>
      </text>
    </comment>
    <comment ref="W219" authorId="0" shapeId="0" xr:uid="{A7EB0B79-8F6D-4582-B68A-9AE71D648C62}">
      <text>
        <r>
          <rPr>
            <sz val="9"/>
            <color indexed="81"/>
            <rFont val="Tahoma"/>
            <family val="2"/>
          </rPr>
          <t>Should be empty</t>
        </r>
      </text>
    </comment>
    <comment ref="V222" authorId="0" shapeId="0" xr:uid="{6EF3BE32-A3CD-4BC0-B9E8-D70EEB2863F4}">
      <text>
        <r>
          <rPr>
            <sz val="9"/>
            <color indexed="81"/>
            <rFont val="Tahoma"/>
            <family val="2"/>
          </rPr>
          <t>Should be: *(*CKAP)*</t>
        </r>
      </text>
    </comment>
    <comment ref="V223" authorId="0" shapeId="0" xr:uid="{C49FD4A6-46ED-4DA3-ACC5-F4B9EFA0BBA7}">
      <text>
        <r>
          <rPr>
            <sz val="9"/>
            <color indexed="81"/>
            <rFont val="Tahoma"/>
            <family val="2"/>
          </rPr>
          <t>Should be: *(*CKAN)*</t>
        </r>
      </text>
    </comment>
    <comment ref="V224" authorId="0" shapeId="0" xr:uid="{C4258C26-3C2C-41E8-AE5C-AA82D00C8BFB}">
      <text>
        <r>
          <rPr>
            <sz val="9"/>
            <color indexed="81"/>
            <rFont val="Tahoma"/>
            <family val="2"/>
          </rPr>
          <t>Should be: *(*DA0P)*</t>
        </r>
      </text>
    </comment>
    <comment ref="V225" authorId="0" shapeId="0" xr:uid="{B15697D3-0CF6-4E5A-B78B-CEA1A5D9E6F0}">
      <text>
        <r>
          <rPr>
            <sz val="9"/>
            <color indexed="81"/>
            <rFont val="Tahoma"/>
            <family val="2"/>
          </rPr>
          <t>Should be: *(*DA0N)*</t>
        </r>
      </text>
    </comment>
    <comment ref="V226" authorId="0" shapeId="0" xr:uid="{901FBF67-8CB8-4FC1-A4C3-A5760D5F9124}">
      <text>
        <r>
          <rPr>
            <sz val="9"/>
            <color indexed="81"/>
            <rFont val="Tahoma"/>
            <family val="2"/>
          </rPr>
          <t>Should be: *(*DA1P)*</t>
        </r>
      </text>
    </comment>
    <comment ref="V227" authorId="0" shapeId="0" xr:uid="{2775EE74-54C9-4076-A438-D8EC6A2E7E62}">
      <text>
        <r>
          <rPr>
            <sz val="9"/>
            <color indexed="81"/>
            <rFont val="Tahoma"/>
            <family val="2"/>
          </rPr>
          <t>Should be: *(*DA1N)*</t>
        </r>
      </text>
    </comment>
    <comment ref="V228" authorId="0" shapeId="0" xr:uid="{1648E4D5-ED31-4EB2-BB6C-F4A1A80FF9D3}">
      <text>
        <r>
          <rPr>
            <sz val="9"/>
            <color indexed="81"/>
            <rFont val="Tahoma"/>
            <family val="2"/>
          </rPr>
          <t>Should be: *(*DA2P)*</t>
        </r>
      </text>
    </comment>
    <comment ref="V229" authorId="0" shapeId="0" xr:uid="{AD889EA7-67EF-4254-B6EB-C29F28B1C2C9}">
      <text>
        <r>
          <rPr>
            <sz val="9"/>
            <color indexed="81"/>
            <rFont val="Tahoma"/>
            <family val="2"/>
          </rPr>
          <t>Should be: *(*DA2N)*</t>
        </r>
      </text>
    </comment>
    <comment ref="V230" authorId="0" shapeId="0" xr:uid="{97F40469-9525-45C2-A991-D435A27A7B2F}">
      <text>
        <r>
          <rPr>
            <sz val="9"/>
            <color indexed="81"/>
            <rFont val="Tahoma"/>
            <family val="2"/>
          </rPr>
          <t>Should be: *(*DA3P)*</t>
        </r>
      </text>
    </comment>
    <comment ref="V231" authorId="0" shapeId="0" xr:uid="{9C898D89-E4B5-4BB1-991B-4CA2211AA5AB}">
      <text>
        <r>
          <rPr>
            <sz val="9"/>
            <color indexed="81"/>
            <rFont val="Tahoma"/>
            <family val="2"/>
          </rPr>
          <t>Should be: *(*DA3N)*</t>
        </r>
      </text>
    </comment>
    <comment ref="U232" authorId="0" shapeId="0" xr:uid="{115F3625-4411-4DD5-A133-605E9474F379}">
      <text>
        <r>
          <rPr>
            <sz val="9"/>
            <color indexed="81"/>
            <rFont val="Tahoma"/>
            <family val="2"/>
          </rPr>
          <t>Should be: *Pull*Up*, *PU*, *pull*up*, *Pull*up*_x000D_
Platform: PU-EXT_x000D_
Maybe there is no rule defined for the Platform value. Check PltfrmRules sheet.</t>
        </r>
      </text>
    </comment>
    <comment ref="V232" authorId="0" shapeId="0" xr:uid="{432C5BC4-7065-4CD4-B54B-CB998EBB0F71}">
      <text>
        <r>
          <rPr>
            <sz val="9"/>
            <color indexed="81"/>
            <rFont val="Tahoma"/>
            <family val="2"/>
          </rPr>
          <t>Should be: *(MFP3)*</t>
        </r>
      </text>
    </comment>
    <comment ref="V233" authorId="0" shapeId="0" xr:uid="{4B88495F-FF12-469F-918C-F2A1C639FA61}">
      <text>
        <r>
          <rPr>
            <sz val="9"/>
            <color indexed="81"/>
            <rFont val="Tahoma"/>
            <family val="2"/>
          </rPr>
          <t>Should be: *(PWDNB)*</t>
        </r>
      </text>
    </comment>
    <comment ref="V234" authorId="0" shapeId="0" xr:uid="{2966ECE1-4D8D-430D-8910-EF158F119F2D}">
      <text>
        <r>
          <rPr>
            <sz val="9"/>
            <color indexed="81"/>
            <rFont val="Tahoma"/>
            <family val="2"/>
          </rPr>
          <t>Should be: *(MFP1)*</t>
        </r>
      </text>
    </comment>
    <comment ref="V235" authorId="0" shapeId="0" xr:uid="{28CE88C3-FDEC-4ABC-9628-69F34F14A644}">
      <text>
        <r>
          <rPr>
            <sz val="9"/>
            <color indexed="81"/>
            <rFont val="Tahoma"/>
            <family val="2"/>
          </rPr>
          <t xml:space="preserve">Should be: *(MFP2)* </t>
        </r>
      </text>
    </comment>
    <comment ref="U236" authorId="0" shapeId="0" xr:uid="{58085DDB-0859-43EA-BFE4-0050DE209A44}">
      <text>
        <r>
          <rPr>
            <sz val="9"/>
            <color indexed="81"/>
            <rFont val="Tahoma"/>
            <family val="2"/>
          </rPr>
          <t>Should be: *Pull*Up*, *PU*, *pull*up*, *Pull*up*_x000D_
Platform: PU-EXT_x000D_
Maybe there is no rule defined for the Platform value. Check PltfrmRules sheet.</t>
        </r>
      </text>
    </comment>
    <comment ref="V236" authorId="0" shapeId="0" xr:uid="{C03C097D-AAE0-433B-A96F-B3B2346098AF}">
      <text>
        <r>
          <rPr>
            <sz val="9"/>
            <color indexed="81"/>
            <rFont val="Tahoma"/>
            <family val="2"/>
          </rPr>
          <t>Should be: *(MFP16)*</t>
        </r>
      </text>
    </comment>
    <comment ref="U237" authorId="0" shapeId="0" xr:uid="{3C519728-64BD-411D-9174-11306A0E3D0C}">
      <text>
        <r>
          <rPr>
            <sz val="9"/>
            <color indexed="81"/>
            <rFont val="Tahoma"/>
            <family val="2"/>
          </rPr>
          <t>Should be: *Pull*Up*, *PU*, *pull*up*, *Pull*up*_x000D_
Platform: PU-EXT_x000D_
Maybe there is no rule defined for the Platform value. Check PltfrmRules sheet.</t>
        </r>
      </text>
    </comment>
    <comment ref="V237" authorId="0" shapeId="0" xr:uid="{FC545781-E954-434C-B9A8-4EC247F9EE92}">
      <text>
        <r>
          <rPr>
            <sz val="9"/>
            <color indexed="81"/>
            <rFont val="Tahoma"/>
            <family val="2"/>
          </rPr>
          <t>Should be: *(MFP15)*</t>
        </r>
      </text>
    </comment>
    <comment ref="V239" authorId="0" shapeId="0" xr:uid="{5E6CC5A1-25AA-4959-8A9E-149262B51081}">
      <text>
        <r>
          <rPr>
            <sz val="9"/>
            <color indexed="81"/>
            <rFont val="Tahoma"/>
            <family val="2"/>
          </rPr>
          <t>Should be: *(CLK+)*</t>
        </r>
      </text>
    </comment>
    <comment ref="V240" authorId="0" shapeId="0" xr:uid="{A9A97C3C-9051-4BD9-A6E2-B284DBBF872A}">
      <text>
        <r>
          <rPr>
            <sz val="9"/>
            <color indexed="81"/>
            <rFont val="Tahoma"/>
            <family val="2"/>
          </rPr>
          <t>Should be: *(CLK-)*</t>
        </r>
      </text>
    </comment>
    <comment ref="V241" authorId="0" shapeId="0" xr:uid="{7260F4C8-66FE-405B-AA5D-6437B46CE4F4}">
      <text>
        <r>
          <rPr>
            <sz val="9"/>
            <color indexed="81"/>
            <rFont val="Tahoma"/>
            <family val="2"/>
          </rPr>
          <t>Should be: *(DOUT0+)*</t>
        </r>
      </text>
    </comment>
    <comment ref="V242" authorId="0" shapeId="0" xr:uid="{F7422A51-8B55-4408-AF80-2669E396641C}">
      <text>
        <r>
          <rPr>
            <sz val="9"/>
            <color indexed="81"/>
            <rFont val="Tahoma"/>
            <family val="2"/>
          </rPr>
          <t>Should be: *(DOUT0-)*</t>
        </r>
      </text>
    </comment>
    <comment ref="V243" authorId="0" shapeId="0" xr:uid="{41F74222-85D2-42CF-BB4F-B222499ED472}">
      <text>
        <r>
          <rPr>
            <sz val="9"/>
            <color indexed="81"/>
            <rFont val="Tahoma"/>
            <family val="2"/>
          </rPr>
          <t>Should be: *(DOUT1+)*</t>
        </r>
      </text>
    </comment>
    <comment ref="V244" authorId="0" shapeId="0" xr:uid="{97B9BEF7-EEB0-4C83-8256-2B3C5B25E788}">
      <text>
        <r>
          <rPr>
            <sz val="9"/>
            <color indexed="81"/>
            <rFont val="Tahoma"/>
            <family val="2"/>
          </rPr>
          <t>Should be: *(DOUT1-)*</t>
        </r>
      </text>
    </comment>
    <comment ref="V245" authorId="0" shapeId="0" xr:uid="{FA8F2D43-C2AD-4695-8E3F-BFA04EEEF96D}">
      <text>
        <r>
          <rPr>
            <sz val="9"/>
            <color indexed="81"/>
            <rFont val="Tahoma"/>
            <family val="2"/>
          </rPr>
          <t>Should be: *(INTOUT)*</t>
        </r>
      </text>
    </comment>
    <comment ref="V246" authorId="0" shapeId="0" xr:uid="{F171CEB7-7379-43B1-8D7E-601E62EF427D}">
      <text>
        <r>
          <rPr>
            <sz val="9"/>
            <color indexed="81"/>
            <rFont val="Tahoma"/>
            <family val="2"/>
          </rPr>
          <t>Should be: *(%PWDN%)*</t>
        </r>
      </text>
    </comment>
    <comment ref="V247" authorId="0" shapeId="0" xr:uid="{324D9180-2DC2-432C-8EA6-43556B28FA5F}">
      <text>
        <r>
          <rPr>
            <sz val="9"/>
            <color indexed="81"/>
            <rFont val="Tahoma"/>
            <family val="2"/>
          </rPr>
          <t>Should be: *(%LFLT%)*</t>
        </r>
      </text>
    </comment>
    <comment ref="V248" authorId="0" shapeId="0" xr:uid="{7B5D0219-F384-400D-93C5-4952B85AA86E}">
      <text>
        <r>
          <rPr>
            <sz val="9"/>
            <color indexed="81"/>
            <rFont val="Tahoma"/>
            <family val="2"/>
          </rPr>
          <t>Should be: *(LOCK)*</t>
        </r>
      </text>
    </comment>
    <comment ref="V249" authorId="0" shapeId="0" xr:uid="{73883DFA-1BF3-4E0E-AEB0-869958763FF9}">
      <text>
        <r>
          <rPr>
            <sz val="9"/>
            <color indexed="81"/>
            <rFont val="Tahoma"/>
            <family val="2"/>
          </rPr>
          <t>Should be: *(%ERR%)*</t>
        </r>
      </text>
    </comment>
    <comment ref="V250" authorId="0" shapeId="0" xr:uid="{658D42F0-EDEE-492F-B281-BE175A343CE5}">
      <text>
        <r>
          <rPr>
            <sz val="9"/>
            <color indexed="81"/>
            <rFont val="Tahoma"/>
            <family val="2"/>
          </rPr>
          <t>Should be: *(BWS)*</t>
        </r>
      </text>
    </comment>
    <comment ref="U251" authorId="0" shapeId="0" xr:uid="{86FE8F4D-EAD5-43C3-BD13-4BA4240980AA}">
      <text>
        <r>
          <rPr>
            <sz val="9"/>
            <color indexed="81"/>
            <rFont val="Tahoma"/>
            <family val="2"/>
          </rPr>
          <t>Should be: *Pull*Up*, *PU*, *pull*up*, *Pull*up*_x000D_
Platform: PU-EXT_x000D_
Maybe there is no rule defined for the Platform value. Check PltfrmRules sheet.</t>
        </r>
      </text>
    </comment>
    <comment ref="V251" authorId="0" shapeId="0" xr:uid="{B1ACC1DA-557B-4EAD-BC76-37244115969A}">
      <text>
        <r>
          <rPr>
            <sz val="9"/>
            <color indexed="81"/>
            <rFont val="Tahoma"/>
            <family val="2"/>
          </rPr>
          <t>Should be: *(TX/SCL)*</t>
        </r>
      </text>
    </comment>
    <comment ref="U252" authorId="0" shapeId="0" xr:uid="{2EE535C3-5862-4D29-AC51-A1325EC31408}">
      <text>
        <r>
          <rPr>
            <sz val="9"/>
            <color indexed="81"/>
            <rFont val="Tahoma"/>
            <family val="2"/>
          </rPr>
          <t>Should be: *Pull*Up*, *PU*, *pull*up*, *Pull*up*_x000D_
Platform: PU-EXT_x000D_
Maybe there is no rule defined for the Platform value. Check PltfrmRules sheet.</t>
        </r>
      </text>
    </comment>
    <comment ref="V252" authorId="0" shapeId="0" xr:uid="{7541281B-3A23-4F91-9E06-EE4CEA416FE0}">
      <text>
        <r>
          <rPr>
            <sz val="9"/>
            <color indexed="81"/>
            <rFont val="Tahoma"/>
            <family val="2"/>
          </rPr>
          <t>Should be: *(RX/SDA)*</t>
        </r>
      </text>
    </comment>
    <comment ref="U257" authorId="0" shapeId="0" xr:uid="{6546C4E1-F1E7-42E5-B17C-E1541533EDD2}">
      <text>
        <r>
          <rPr>
            <sz val="9"/>
            <color indexed="81"/>
            <rFont val="Tahoma"/>
            <family val="2"/>
          </rPr>
          <t>Should be: *Pull*Up*, *PU*, *pull*up*, *Pull*up*_x000D_
Platform: PU-EXT_x000D_
Maybe there is no rule defined for the Platform value. Check PltfrmRules sheet.</t>
        </r>
      </text>
    </comment>
    <comment ref="V257" authorId="0" shapeId="0" xr:uid="{7BC19957-1315-4B67-B359-0E0F55DFD0A9}">
      <text>
        <r>
          <rPr>
            <sz val="9"/>
            <color indexed="81"/>
            <rFont val="Tahoma"/>
            <family val="2"/>
          </rPr>
          <t>Should be: *(SCLK)*</t>
        </r>
      </text>
    </comment>
    <comment ref="U258" authorId="0" shapeId="0" xr:uid="{C05D54E0-B13F-4A6C-A174-AEF27166FC8A}">
      <text>
        <r>
          <rPr>
            <sz val="9"/>
            <color indexed="81"/>
            <rFont val="Tahoma"/>
            <family val="2"/>
          </rPr>
          <t>Should be: *Pull*Up*, *PU*, *pull*up*, *Pull*up*_x000D_
Platform: PU-EXT_x000D_
Maybe there is no rule defined for the Platform value. Check PltfrmRules sheet.</t>
        </r>
      </text>
    </comment>
    <comment ref="V258" authorId="0" shapeId="0" xr:uid="{BE7EC384-A693-46DF-858B-BFE75874172B}">
      <text>
        <r>
          <rPr>
            <sz val="9"/>
            <color indexed="81"/>
            <rFont val="Tahoma"/>
            <family val="2"/>
          </rPr>
          <t>Should be: *(SDATA)*</t>
        </r>
      </text>
    </comment>
    <comment ref="V261" authorId="0" shapeId="0" xr:uid="{E6139D93-45D6-4DC9-9AA7-AE2302AC9941}">
      <text>
        <r>
          <rPr>
            <sz val="9"/>
            <color indexed="81"/>
            <rFont val="Tahoma"/>
            <family val="2"/>
          </rPr>
          <t>Should be: *(CLKP)*</t>
        </r>
      </text>
    </comment>
    <comment ref="V262" authorId="0" shapeId="0" xr:uid="{3B165CED-C9C0-4250-B617-687FEABA630E}">
      <text>
        <r>
          <rPr>
            <sz val="9"/>
            <color indexed="81"/>
            <rFont val="Tahoma"/>
            <family val="2"/>
          </rPr>
          <t>Should be: *(CLKN)*</t>
        </r>
      </text>
    </comment>
    <comment ref="V263" authorId="0" shapeId="0" xr:uid="{2DE2DBFF-7961-44DC-A6DC-981F4C2058A2}">
      <text>
        <r>
          <rPr>
            <sz val="9"/>
            <color indexed="81"/>
            <rFont val="Tahoma"/>
            <family val="2"/>
          </rPr>
          <t>Should be: *(D0P)*</t>
        </r>
      </text>
    </comment>
    <comment ref="V264" authorId="0" shapeId="0" xr:uid="{6A28DB5F-EA0E-4665-99B2-4792250E895D}">
      <text>
        <r>
          <rPr>
            <sz val="9"/>
            <color indexed="81"/>
            <rFont val="Tahoma"/>
            <family val="2"/>
          </rPr>
          <t>Should be: *(D0N)*</t>
        </r>
      </text>
    </comment>
    <comment ref="V265" authorId="0" shapeId="0" xr:uid="{103E8D65-9656-4D29-8747-E0DE4BEA6E8B}">
      <text>
        <r>
          <rPr>
            <sz val="9"/>
            <color indexed="81"/>
            <rFont val="Tahoma"/>
            <family val="2"/>
          </rPr>
          <t>Should be: *(%RESET%)*</t>
        </r>
      </text>
    </comment>
    <comment ref="V266" authorId="0" shapeId="0" xr:uid="{2C15224D-A6A3-47D6-9B34-FF424F398C53}">
      <text>
        <r>
          <rPr>
            <sz val="9"/>
            <color indexed="81"/>
            <rFont val="Tahoma"/>
            <family val="2"/>
          </rPr>
          <t>Should be: *(%PWRDWN%)*</t>
        </r>
      </text>
    </comment>
    <comment ref="V267" authorId="0" shapeId="0" xr:uid="{BAC06776-19D8-4E8E-B8D0-2DC771AA1C64}">
      <text>
        <r>
          <rPr>
            <sz val="9"/>
            <color indexed="81"/>
            <rFont val="Tahoma"/>
            <family val="2"/>
          </rPr>
          <t>Should be: *(%INTRQ%)*</t>
        </r>
      </text>
    </comment>
    <comment ref="V272" authorId="0" shapeId="0" xr:uid="{DA2CF347-5C2A-4106-961D-228A8F2C3E01}">
      <text>
        <r>
          <rPr>
            <sz val="9"/>
            <color indexed="81"/>
            <rFont val="Tahoma"/>
            <family val="2"/>
          </rPr>
          <t>Should be: *(CLKAP)*</t>
        </r>
      </text>
    </comment>
    <comment ref="V273" authorId="0" shapeId="0" xr:uid="{2C1C7B70-FDA6-42BE-9219-8F73681489B9}">
      <text>
        <r>
          <rPr>
            <sz val="9"/>
            <color indexed="81"/>
            <rFont val="Tahoma"/>
            <family val="2"/>
          </rPr>
          <t>Should be: *(CLKAN)*</t>
        </r>
      </text>
    </comment>
    <comment ref="V274" authorId="0" shapeId="0" xr:uid="{39DA79F9-EA8D-4181-95AF-34141B4D338A}">
      <text>
        <r>
          <rPr>
            <sz val="9"/>
            <color indexed="81"/>
            <rFont val="Tahoma"/>
            <family val="2"/>
          </rPr>
          <t>Should be: *(DA0P)*</t>
        </r>
      </text>
    </comment>
    <comment ref="V275" authorId="0" shapeId="0" xr:uid="{61BABD2E-6F84-4492-9AB5-223BCA23D306}">
      <text>
        <r>
          <rPr>
            <sz val="9"/>
            <color indexed="81"/>
            <rFont val="Tahoma"/>
            <family val="2"/>
          </rPr>
          <t>Should be: *(DA0N)*</t>
        </r>
      </text>
    </comment>
    <comment ref="V276" authorId="0" shapeId="0" xr:uid="{FD8CF93E-BBF6-4EA0-80F1-ADC0EFE533AB}">
      <text>
        <r>
          <rPr>
            <sz val="9"/>
            <color indexed="81"/>
            <rFont val="Tahoma"/>
            <family val="2"/>
          </rPr>
          <t>Should be: *(DA1P)*</t>
        </r>
      </text>
    </comment>
    <comment ref="V277" authorId="0" shapeId="0" xr:uid="{532E2B63-20B6-4CEB-8CA6-ACE229222CC6}">
      <text>
        <r>
          <rPr>
            <sz val="9"/>
            <color indexed="81"/>
            <rFont val="Tahoma"/>
            <family val="2"/>
          </rPr>
          <t>Should be: *(DA1N)*</t>
        </r>
      </text>
    </comment>
    <comment ref="V278" authorId="0" shapeId="0" xr:uid="{3FF4B021-4522-4513-9B1F-A92E44C48B7A}">
      <text>
        <r>
          <rPr>
            <sz val="9"/>
            <color indexed="81"/>
            <rFont val="Tahoma"/>
            <family val="2"/>
          </rPr>
          <t>Should be: *(DA2P)*</t>
        </r>
      </text>
    </comment>
    <comment ref="V279" authorId="0" shapeId="0" xr:uid="{D7995CA2-B008-4BF1-B671-21263F2A97FE}">
      <text>
        <r>
          <rPr>
            <sz val="9"/>
            <color indexed="81"/>
            <rFont val="Tahoma"/>
            <family val="2"/>
          </rPr>
          <t>Should be: *(DA2N)*</t>
        </r>
      </text>
    </comment>
    <comment ref="V280" authorId="0" shapeId="0" xr:uid="{B7EC4E67-06AA-4811-ADDF-E7D4371D5279}">
      <text>
        <r>
          <rPr>
            <sz val="9"/>
            <color indexed="81"/>
            <rFont val="Tahoma"/>
            <family val="2"/>
          </rPr>
          <t>Should be: *(DA3P)*</t>
        </r>
      </text>
    </comment>
    <comment ref="V281" authorId="0" shapeId="0" xr:uid="{FF0986BA-F139-484F-BEA8-8AB320EA3FA8}">
      <text>
        <r>
          <rPr>
            <sz val="9"/>
            <color indexed="81"/>
            <rFont val="Tahoma"/>
            <family val="2"/>
          </rPr>
          <t>Should be: *(DA3N)*</t>
        </r>
      </text>
    </comment>
    <comment ref="V282" authorId="0" shapeId="0" xr:uid="{6B072680-33BE-4946-BF61-799C3DA2DBC9}">
      <text>
        <r>
          <rPr>
            <sz val="9"/>
            <color indexed="81"/>
            <rFont val="Tahoma"/>
            <family val="2"/>
          </rPr>
          <t>Should be: *(%RESET%)*</t>
        </r>
      </text>
    </comment>
    <comment ref="V283" authorId="0" shapeId="0" xr:uid="{89D6E32F-8BF1-4838-9DE9-145B65FCC066}">
      <text>
        <r>
          <rPr>
            <sz val="9"/>
            <color indexed="81"/>
            <rFont val="Tahoma"/>
            <family val="2"/>
          </rPr>
          <t>Should be: *(INTRQ1)*</t>
        </r>
      </text>
    </comment>
    <comment ref="U286" authorId="0" shapeId="0" xr:uid="{0A9BA949-648B-4D68-AB0F-EC21E4FEBC24}">
      <text>
        <r>
          <rPr>
            <sz val="9"/>
            <color indexed="81"/>
            <rFont val="Tahoma"/>
            <family val="2"/>
          </rPr>
          <t>Should be: *Pull*Up*, *PU*, *pull*up*, *Pull*up*_x000D_
Platform: PU-EXT_x000D_
Maybe there is no rule defined for the Platform value. Check PltfrmRules sheet.</t>
        </r>
      </text>
    </comment>
    <comment ref="V286" authorId="0" shapeId="0" xr:uid="{3B565A52-25EF-4F91-8B3F-E08D8C9EE5EC}">
      <text>
        <r>
          <rPr>
            <sz val="9"/>
            <color indexed="81"/>
            <rFont val="Tahoma"/>
            <family val="2"/>
          </rPr>
          <t>Should be: *(SDATA)*</t>
        </r>
      </text>
    </comment>
    <comment ref="U287" authorId="0" shapeId="0" xr:uid="{3DE4BF8C-EEAC-4167-8D1F-364B70C18E25}">
      <text>
        <r>
          <rPr>
            <sz val="9"/>
            <color indexed="81"/>
            <rFont val="Tahoma"/>
            <family val="2"/>
          </rPr>
          <t>Should be: *Pull*Up*, *PU*, *pull*up*, *Pull*up*_x000D_
Platform: PU-EXT_x000D_
Maybe there is no rule defined for the Platform value. Check PltfrmRules sheet.</t>
        </r>
      </text>
    </comment>
    <comment ref="V287" authorId="0" shapeId="0" xr:uid="{E3067078-A342-4AF1-8D94-6525F48391DA}">
      <text>
        <r>
          <rPr>
            <sz val="9"/>
            <color indexed="81"/>
            <rFont val="Tahoma"/>
            <family val="2"/>
          </rPr>
          <t>Should be: *(SCLK)*</t>
        </r>
      </text>
    </comment>
    <comment ref="V290" authorId="0" shapeId="0" xr:uid="{FED57A6E-30AC-4F56-BC1C-A53DF26985B1}">
      <text>
        <r>
          <rPr>
            <sz val="9"/>
            <color indexed="81"/>
            <rFont val="Tahoma"/>
            <family val="2"/>
          </rPr>
          <t>Should be: *(I2S_SDATA)*</t>
        </r>
      </text>
    </comment>
    <comment ref="V291" authorId="0" shapeId="0" xr:uid="{B85F7FC1-AA78-4C64-8E65-E3919AB63431}">
      <text>
        <r>
          <rPr>
            <sz val="9"/>
            <color indexed="81"/>
            <rFont val="Tahoma"/>
            <family val="2"/>
          </rPr>
          <t>Should be: *(I2S_SCLK)*</t>
        </r>
      </text>
    </comment>
    <comment ref="V292" authorId="0" shapeId="0" xr:uid="{AE667FDA-0D99-4994-99B3-50303ACC44F7}">
      <text>
        <r>
          <rPr>
            <sz val="9"/>
            <color indexed="81"/>
            <rFont val="Tahoma"/>
            <family val="2"/>
          </rPr>
          <t>Should be: *(I2S_LRCLK)*</t>
        </r>
      </text>
    </comment>
    <comment ref="W305" authorId="0" shapeId="0" xr:uid="{B2D6CCE5-0346-4F3B-871E-055DDD0F64FB}">
      <text>
        <r>
          <rPr>
            <sz val="9"/>
            <color indexed="81"/>
            <rFont val="Tahoma"/>
            <family val="2"/>
          </rPr>
          <t>Should be empty</t>
        </r>
      </text>
    </comment>
    <comment ref="V306" authorId="0" shapeId="0" xr:uid="{9B93CFC4-E7A4-4768-A6DD-C19B2BFB5A3C}">
      <text>
        <r>
          <rPr>
            <sz val="9"/>
            <color indexed="81"/>
            <rFont val="Tahoma"/>
            <family val="2"/>
          </rPr>
          <t>Should be empty</t>
        </r>
      </text>
    </comment>
    <comment ref="W306" authorId="0" shapeId="0" xr:uid="{C70DCC8B-4F4A-46C0-8635-2179750E2842}">
      <text>
        <r>
          <rPr>
            <sz val="9"/>
            <color indexed="81"/>
            <rFont val="Tahoma"/>
            <family val="2"/>
          </rPr>
          <t>Should be empty</t>
        </r>
      </text>
    </comment>
    <comment ref="V307" authorId="0" shapeId="0" xr:uid="{65564589-F4E5-4F76-AC71-6B80894483EE}">
      <text>
        <r>
          <rPr>
            <sz val="9"/>
            <color indexed="81"/>
            <rFont val="Tahoma"/>
            <family val="2"/>
          </rPr>
          <t>Should be empty</t>
        </r>
      </text>
    </comment>
    <comment ref="W307" authorId="0" shapeId="0" xr:uid="{6D623D62-491D-4A4B-B5DC-2A7D606A7D7E}">
      <text>
        <r>
          <rPr>
            <sz val="9"/>
            <color indexed="81"/>
            <rFont val="Tahoma"/>
            <family val="2"/>
          </rPr>
          <t>Should be empty</t>
        </r>
      </text>
    </comment>
    <comment ref="V308" authorId="0" shapeId="0" xr:uid="{0A698024-B91F-4F6B-BF22-C60C356A8745}">
      <text>
        <r>
          <rPr>
            <sz val="9"/>
            <color indexed="81"/>
            <rFont val="Tahoma"/>
            <family val="2"/>
          </rPr>
          <t>Should be empty</t>
        </r>
      </text>
    </comment>
    <comment ref="W308" authorId="0" shapeId="0" xr:uid="{7CD579B5-1CF3-46F2-ADF9-94F2F7A2DB97}">
      <text>
        <r>
          <rPr>
            <sz val="9"/>
            <color indexed="81"/>
            <rFont val="Tahoma"/>
            <family val="2"/>
          </rPr>
          <t>Should be empty</t>
        </r>
      </text>
    </comment>
    <comment ref="V309" authorId="0" shapeId="0" xr:uid="{99434B0E-4076-4F8D-BDDB-BE542DACCD89}">
      <text>
        <r>
          <rPr>
            <sz val="9"/>
            <color indexed="81"/>
            <rFont val="Tahoma"/>
            <family val="2"/>
          </rPr>
          <t>Should be empty</t>
        </r>
      </text>
    </comment>
    <comment ref="W309" authorId="0" shapeId="0" xr:uid="{597D816C-9B87-451B-9A3A-B0A68294378E}">
      <text>
        <r>
          <rPr>
            <sz val="9"/>
            <color indexed="81"/>
            <rFont val="Tahoma"/>
            <family val="2"/>
          </rPr>
          <t>Should be empty</t>
        </r>
      </text>
    </comment>
    <comment ref="V310" authorId="0" shapeId="0" xr:uid="{09AF84C2-21B6-43A5-B6C6-1C0619EF724A}">
      <text>
        <r>
          <rPr>
            <sz val="9"/>
            <color indexed="81"/>
            <rFont val="Tahoma"/>
            <family val="2"/>
          </rPr>
          <t>Should be empty</t>
        </r>
      </text>
    </comment>
    <comment ref="W310" authorId="0" shapeId="0" xr:uid="{A3F05F65-6FC3-4BC4-AC10-8EBA0EE9732E}">
      <text>
        <r>
          <rPr>
            <sz val="9"/>
            <color indexed="81"/>
            <rFont val="Tahoma"/>
            <family val="2"/>
          </rPr>
          <t>Should be empty</t>
        </r>
      </text>
    </comment>
    <comment ref="V311" authorId="0" shapeId="0" xr:uid="{3B47AA6E-A6AB-4654-8FC3-C0850AA9B22F}">
      <text>
        <r>
          <rPr>
            <sz val="9"/>
            <color indexed="81"/>
            <rFont val="Tahoma"/>
            <family val="2"/>
          </rPr>
          <t>Should be empty</t>
        </r>
      </text>
    </comment>
    <comment ref="W311" authorId="0" shapeId="0" xr:uid="{C989B296-8C3E-49FC-A1E7-5BE24E7AD98F}">
      <text>
        <r>
          <rPr>
            <sz val="9"/>
            <color indexed="81"/>
            <rFont val="Tahoma"/>
            <family val="2"/>
          </rPr>
          <t>Should be empty</t>
        </r>
      </text>
    </comment>
    <comment ref="V312" authorId="0" shapeId="0" xr:uid="{DF0C9FD8-EEBB-42B2-952E-63BD0CD20C03}">
      <text>
        <r>
          <rPr>
            <sz val="9"/>
            <color indexed="81"/>
            <rFont val="Tahoma"/>
            <family val="2"/>
          </rPr>
          <t>Should be empty</t>
        </r>
      </text>
    </comment>
    <comment ref="W312" authorId="0" shapeId="0" xr:uid="{55BBC91F-8625-4B07-837A-48D762B261F5}">
      <text>
        <r>
          <rPr>
            <sz val="9"/>
            <color indexed="81"/>
            <rFont val="Tahoma"/>
            <family val="2"/>
          </rPr>
          <t>Should be empty</t>
        </r>
      </text>
    </comment>
    <comment ref="V313" authorId="0" shapeId="0" xr:uid="{02B2D616-5E9D-48B1-87FA-4721A2852AF2}">
      <text>
        <r>
          <rPr>
            <sz val="9"/>
            <color indexed="81"/>
            <rFont val="Tahoma"/>
            <family val="2"/>
          </rPr>
          <t>Should be empty</t>
        </r>
      </text>
    </comment>
    <comment ref="W313" authorId="0" shapeId="0" xr:uid="{49E4E365-1893-43CC-8291-604A97D88838}">
      <text>
        <r>
          <rPr>
            <sz val="9"/>
            <color indexed="81"/>
            <rFont val="Tahoma"/>
            <family val="2"/>
          </rPr>
          <t>Should be empty</t>
        </r>
      </text>
    </comment>
    <comment ref="V314" authorId="0" shapeId="0" xr:uid="{BC8BA05D-7CB6-43A4-9641-8F5E77473B17}">
      <text>
        <r>
          <rPr>
            <sz val="9"/>
            <color indexed="81"/>
            <rFont val="Tahoma"/>
            <family val="2"/>
          </rPr>
          <t>Should be empty</t>
        </r>
      </text>
    </comment>
    <comment ref="W314" authorId="0" shapeId="0" xr:uid="{C338B920-AA19-4D7C-B1D7-9D1747E6DF45}">
      <text>
        <r>
          <rPr>
            <sz val="9"/>
            <color indexed="81"/>
            <rFont val="Tahoma"/>
            <family val="2"/>
          </rPr>
          <t>Should be empty</t>
        </r>
      </text>
    </comment>
    <comment ref="V315" authorId="0" shapeId="0" xr:uid="{50BBE8C8-500C-4E59-90CC-07560180A5DA}">
      <text>
        <r>
          <rPr>
            <sz val="9"/>
            <color indexed="81"/>
            <rFont val="Tahoma"/>
            <family val="2"/>
          </rPr>
          <t>Should be empty</t>
        </r>
      </text>
    </comment>
    <comment ref="W315" authorId="0" shapeId="0" xr:uid="{411EE81C-6E72-4565-A98B-AD39ABFCBEF7}">
      <text>
        <r>
          <rPr>
            <sz val="9"/>
            <color indexed="81"/>
            <rFont val="Tahoma"/>
            <family val="2"/>
          </rPr>
          <t>Should be empty</t>
        </r>
      </text>
    </comment>
    <comment ref="V316" authorId="0" shapeId="0" xr:uid="{3DC569C8-4A72-44CA-BDFD-5E0F2C8CBAAA}">
      <text>
        <r>
          <rPr>
            <sz val="9"/>
            <color indexed="81"/>
            <rFont val="Tahoma"/>
            <family val="2"/>
          </rPr>
          <t>Should be empty</t>
        </r>
      </text>
    </comment>
    <comment ref="W316" authorId="0" shapeId="0" xr:uid="{EF0A226B-B9ED-475C-985F-5137D8AE84BD}">
      <text>
        <r>
          <rPr>
            <sz val="9"/>
            <color indexed="81"/>
            <rFont val="Tahoma"/>
            <family val="2"/>
          </rPr>
          <t>Should be empty</t>
        </r>
      </text>
    </comment>
    <comment ref="V666" authorId="0" shapeId="0" xr:uid="{C240007C-B46F-441F-95A3-5F467DDAC373}">
      <text>
        <r>
          <rPr>
            <sz val="9"/>
            <color indexed="81"/>
            <rFont val="Tahoma"/>
            <family val="2"/>
          </rPr>
          <t>Should be: *(SDA)*</t>
        </r>
      </text>
    </comment>
    <comment ref="V667" authorId="0" shapeId="0" xr:uid="{1A32286F-F60A-49F3-B9F1-A7A9FFCA3326}">
      <text>
        <r>
          <rPr>
            <sz val="9"/>
            <color indexed="81"/>
            <rFont val="Tahoma"/>
            <family val="2"/>
          </rPr>
          <t>Should be: *(SCL)*</t>
        </r>
      </text>
    </comment>
    <comment ref="W671" authorId="0" shapeId="0" xr:uid="{9115A56E-EA94-4A7F-9815-52A8779B8652}">
      <text>
        <r>
          <rPr>
            <sz val="9"/>
            <color indexed="81"/>
            <rFont val="Tahoma"/>
            <family val="2"/>
          </rPr>
          <t>Should be empty</t>
        </r>
      </text>
    </comment>
    <comment ref="U674" authorId="0" shapeId="0" xr:uid="{BDCADDC2-0A5E-4EC0-B9BA-766B8B211749}">
      <text>
        <r>
          <rPr>
            <sz val="9"/>
            <color indexed="81"/>
            <rFont val="Tahoma"/>
            <family val="2"/>
          </rPr>
          <t>Should be empty</t>
        </r>
      </text>
    </comment>
    <comment ref="W674" authorId="0" shapeId="0" xr:uid="{0F254CD2-47D8-45F6-94A9-ED00A0A40EB1}">
      <text>
        <r>
          <rPr>
            <sz val="9"/>
            <color indexed="81"/>
            <rFont val="Tahoma"/>
            <family val="2"/>
          </rPr>
          <t>Should be empty</t>
        </r>
      </text>
    </comment>
    <comment ref="T677" authorId="0" shapeId="0" xr:uid="{D4F6DDCD-BD2F-4E65-8813-D37A5B83C744}">
      <text>
        <r>
          <rPr>
            <sz val="9"/>
            <color indexed="81"/>
            <rFont val="Tahoma"/>
            <family val="2"/>
          </rPr>
          <t>Should be empty</t>
        </r>
      </text>
    </comment>
    <comment ref="W677" authorId="0" shapeId="0" xr:uid="{E27163EE-713D-4436-B82F-8DC045E88A64}">
      <text>
        <r>
          <rPr>
            <sz val="9"/>
            <color indexed="81"/>
            <rFont val="Tahoma"/>
            <family val="2"/>
          </rPr>
          <t>Should be empty</t>
        </r>
      </text>
    </comment>
    <comment ref="S678" authorId="0" shapeId="0" xr:uid="{AF37CD6B-E5C1-4EE7-A223-F0F676BB4A86}">
      <text>
        <r>
          <rPr>
            <sz val="9"/>
            <color indexed="81"/>
            <rFont val="Tahoma"/>
            <family val="2"/>
          </rPr>
          <t>Should be: *OUT, out_x000D_
Platform: out_x000D_
Maybe there is no rule defined for the Platform value. Check PltfrmRules sheet.</t>
        </r>
      </text>
    </comment>
    <comment ref="U678" authorId="0" shapeId="0" xr:uid="{0BDA5B2F-8E94-4EAB-ABD9-D3B2C2A39A7D}">
      <text>
        <r>
          <rPr>
            <sz val="9"/>
            <color indexed="81"/>
            <rFont val="Tahoma"/>
            <family val="2"/>
          </rPr>
          <t>Should be: *Pull*Up*, *PU*, *pull*up*, *Pull*up*_x000D_
Platform: PU ext_x000D_
Maybe there is no rule defined for the Platform value. Check PltfrmRules sheet.</t>
        </r>
      </text>
    </comment>
    <comment ref="W678" authorId="0" shapeId="0" xr:uid="{C7F31B8B-64B9-4A0D-8BF9-CBDD222CEE98}">
      <text>
        <r>
          <rPr>
            <sz val="9"/>
            <color indexed="81"/>
            <rFont val="Tahoma"/>
            <family val="2"/>
          </rPr>
          <t>Should be empty</t>
        </r>
      </text>
    </comment>
    <comment ref="T682" authorId="0" shapeId="0" xr:uid="{14FA7363-B11C-4817-9D46-07F6AF966F6D}">
      <text>
        <r>
          <rPr>
            <sz val="9"/>
            <color indexed="81"/>
            <rFont val="Tahoma"/>
            <family val="2"/>
          </rPr>
          <t>Should be empty</t>
        </r>
      </text>
    </comment>
    <comment ref="W682" authorId="0" shapeId="0" xr:uid="{48F3FE79-8B09-4348-B46E-57E58E99A54B}">
      <text>
        <r>
          <rPr>
            <sz val="9"/>
            <color indexed="81"/>
            <rFont val="Tahoma"/>
            <family val="2"/>
          </rPr>
          <t>Should be empty</t>
        </r>
      </text>
    </comment>
    <comment ref="V684" authorId="0" shapeId="0" xr:uid="{3B386209-F464-482C-AB8D-FC6CA047F802}">
      <text>
        <r>
          <rPr>
            <sz val="9"/>
            <color indexed="81"/>
            <rFont val="Tahoma"/>
            <family val="2"/>
          </rPr>
          <t>Should be: *(EN)*</t>
        </r>
      </text>
    </comment>
    <comment ref="V685" authorId="0" shapeId="0" xr:uid="{EE72D0DC-7DBD-4D2D-A490-3D1ADBD026D0}">
      <text>
        <r>
          <rPr>
            <sz val="9"/>
            <color indexed="81"/>
            <rFont val="Tahoma"/>
            <family val="2"/>
          </rPr>
          <t>Should be: *(SEL1)*</t>
        </r>
      </text>
    </comment>
    <comment ref="V686" authorId="0" shapeId="0" xr:uid="{BBDB28AB-69F2-482A-A1CB-57F3CC358C47}">
      <text>
        <r>
          <rPr>
            <sz val="9"/>
            <color indexed="81"/>
            <rFont val="Tahoma"/>
            <family val="2"/>
          </rPr>
          <t>Should be: *(SEL2)*</t>
        </r>
      </text>
    </comment>
    <comment ref="V691" authorId="0" shapeId="0" xr:uid="{080BA25E-26A8-46CA-91FA-14DE60303D14}">
      <text>
        <r>
          <rPr>
            <sz val="9"/>
            <color indexed="81"/>
            <rFont val="Tahoma"/>
            <family val="2"/>
          </rPr>
          <t>Should be: *(*DRX_D0+)*</t>
        </r>
      </text>
    </comment>
    <comment ref="V692" authorId="0" shapeId="0" xr:uid="{32284D99-7532-46E8-908E-360176DBE137}">
      <text>
        <r>
          <rPr>
            <sz val="9"/>
            <color indexed="81"/>
            <rFont val="Tahoma"/>
            <family val="2"/>
          </rPr>
          <t>Should be: *(*DRX_D0-)*</t>
        </r>
      </text>
    </comment>
    <comment ref="V693" authorId="0" shapeId="0" xr:uid="{DB10B86A-FEA5-414C-B668-601B37E73176}">
      <text>
        <r>
          <rPr>
            <sz val="9"/>
            <color indexed="81"/>
            <rFont val="Tahoma"/>
            <family val="2"/>
          </rPr>
          <t>Should be: *(*DRX_D1+)*</t>
        </r>
      </text>
    </comment>
    <comment ref="V694" authorId="0" shapeId="0" xr:uid="{E0CF516A-799F-4ECD-8061-D6CFD2DDFBA7}">
      <text>
        <r>
          <rPr>
            <sz val="9"/>
            <color indexed="81"/>
            <rFont val="Tahoma"/>
            <family val="2"/>
          </rPr>
          <t>Should be: *(*DRX_D1-)*</t>
        </r>
      </text>
    </comment>
    <comment ref="V695" authorId="0" shapeId="0" xr:uid="{ABBE1B6F-D2AE-4C16-AECD-0E0C8B4C0C84}">
      <text>
        <r>
          <rPr>
            <sz val="9"/>
            <color indexed="81"/>
            <rFont val="Tahoma"/>
            <family val="2"/>
          </rPr>
          <t>Should be: *(*DRX_D2+)*</t>
        </r>
      </text>
    </comment>
    <comment ref="V696" authorId="0" shapeId="0" xr:uid="{2B3982F6-A963-4B3F-B4F0-2C5ADAD30408}">
      <text>
        <r>
          <rPr>
            <sz val="9"/>
            <color indexed="81"/>
            <rFont val="Tahoma"/>
            <family val="2"/>
          </rPr>
          <t>Should be: *(*DRX_D2-)*</t>
        </r>
      </text>
    </comment>
    <comment ref="V697" authorId="0" shapeId="0" xr:uid="{C3862F83-3B6F-4952-A214-B76E4FC7719E}">
      <text>
        <r>
          <rPr>
            <sz val="9"/>
            <color indexed="81"/>
            <rFont val="Tahoma"/>
            <family val="2"/>
          </rPr>
          <t>Should be: *(*DRX_D3+)*</t>
        </r>
      </text>
    </comment>
    <comment ref="V698" authorId="0" shapeId="0" xr:uid="{22ABEBC4-DAB6-4B8A-BF9D-E61571F2D5B3}">
      <text>
        <r>
          <rPr>
            <sz val="9"/>
            <color indexed="81"/>
            <rFont val="Tahoma"/>
            <family val="2"/>
          </rPr>
          <t>Should be: *(*DRX_D3-)*</t>
        </r>
      </text>
    </comment>
    <comment ref="V699" authorId="0" shapeId="0" xr:uid="{07A2BA38-37D4-4061-A175-E108CE7D5CDA}">
      <text>
        <r>
          <rPr>
            <sz val="9"/>
            <color indexed="81"/>
            <rFont val="Tahoma"/>
            <family val="2"/>
          </rPr>
          <t>Should be: *(*DRX_AUX+)*</t>
        </r>
      </text>
    </comment>
    <comment ref="V700" authorId="0" shapeId="0" xr:uid="{956BC7E3-D7F4-4E4E-88CE-D7DA50D6B574}">
      <text>
        <r>
          <rPr>
            <sz val="9"/>
            <color indexed="81"/>
            <rFont val="Tahoma"/>
            <family val="2"/>
          </rPr>
          <t>Should be: *(*DRX_AUX-)*</t>
        </r>
      </text>
    </comment>
    <comment ref="S701" authorId="0" shapeId="0" xr:uid="{691ED43C-8E09-41AD-8FCE-9D9135BA1CD8}">
      <text>
        <r>
          <rPr>
            <sz val="9"/>
            <color indexed="81"/>
            <rFont val="Tahoma"/>
            <family val="2"/>
          </rPr>
          <t>Should be: *OUT, out_x000D_
Platform: out_x000D_
Maybe there is no rule defined for the Platform value. Check PltfrmRules sheet.</t>
        </r>
      </text>
    </comment>
    <comment ref="V701" authorId="0" shapeId="0" xr:uid="{18CBEEC8-79B3-42DA-84D3-0972502787D4}">
      <text>
        <r>
          <rPr>
            <sz val="9"/>
            <color indexed="81"/>
            <rFont val="Tahoma"/>
            <family val="2"/>
          </rPr>
          <t>Should be: *(*INTIO_GPIO_2)*</t>
        </r>
      </text>
    </comment>
    <comment ref="W701" authorId="0" shapeId="0" xr:uid="{FC3229ED-34D0-454A-A269-1DCD71182C41}">
      <text>
        <r>
          <rPr>
            <sz val="9"/>
            <color indexed="81"/>
            <rFont val="Tahoma"/>
            <family val="2"/>
          </rPr>
          <t>Should be: NO*_x000D_
Platform: NO_x000D_
Maybe there is no rule defined for the Platform value. Check PltfrmRules sheet.</t>
        </r>
      </text>
    </comment>
    <comment ref="T702" authorId="0" shapeId="0" xr:uid="{3D289008-559C-4FFB-91F4-49F6E86BE33C}">
      <text>
        <r>
          <rPr>
            <sz val="9"/>
            <color indexed="81"/>
            <rFont val="Tahoma"/>
            <family val="2"/>
          </rPr>
          <t>Should be: *high*_x000D_
Platform: high_x000D_
Maybe there is no rule defined for the Platform value. Check PltfrmRules sheet.</t>
        </r>
      </text>
    </comment>
    <comment ref="U702" authorId="0" shapeId="0" xr:uid="{582A81EE-7B95-4692-B3D0-5E1B5DDDDF78}">
      <text>
        <r>
          <rPr>
            <sz val="9"/>
            <color indexed="81"/>
            <rFont val="Tahoma"/>
            <family val="2"/>
          </rPr>
          <t>Should be: *Pull*Up*, *PU*, *pull*up*, *Pull*up*_x000D_
Platform: PU-EXT_x000D_
Maybe there is no rule defined for the Platform value. Check PltfrmRules sheet.</t>
        </r>
      </text>
    </comment>
    <comment ref="V702" authorId="0" shapeId="0" xr:uid="{A5CC5461-FA45-4DD5-8739-15F7F476C40D}">
      <text>
        <r>
          <rPr>
            <sz val="9"/>
            <color indexed="81"/>
            <rFont val="Tahoma"/>
            <family val="2"/>
          </rPr>
          <t>Should be: *(*RST_N)*</t>
        </r>
      </text>
    </comment>
    <comment ref="W702" authorId="0" shapeId="0" xr:uid="{A79AEDCA-478F-4034-9584-6681ABF36FD4}">
      <text>
        <r>
          <rPr>
            <sz val="9"/>
            <color indexed="81"/>
            <rFont val="Tahoma"/>
            <family val="2"/>
          </rPr>
          <t>Should be: NO*_x000D_
Platform: NO_x000D_
Maybe there is no rule defined for the Platform value. Check PltfrmRules sheet.</t>
        </r>
      </text>
    </comment>
    <comment ref="U703" authorId="0" shapeId="0" xr:uid="{E2A51DBA-3EA9-4F5E-BD3D-16C51FF1A2E3}">
      <text>
        <r>
          <rPr>
            <sz val="9"/>
            <color indexed="81"/>
            <rFont val="Tahoma"/>
            <family val="2"/>
          </rPr>
          <t>Should be: Pull*Down*, PD*, pull*down*, Pull*down*_x000D_
Platform: PD-EXT_x000D_
Maybe there is no rule defined for the Platform value. Check PltfrmRules sheet.</t>
        </r>
      </text>
    </comment>
    <comment ref="V703" authorId="0" shapeId="0" xr:uid="{C5D0068A-DBA5-48EF-9FA1-1454491998BD}">
      <text>
        <r>
          <rPr>
            <sz val="9"/>
            <color indexed="81"/>
            <rFont val="Tahoma"/>
            <family val="2"/>
          </rPr>
          <t>Should be: *(*DRX_HPD_UCC1)*</t>
        </r>
      </text>
    </comment>
    <comment ref="S707" authorId="0" shapeId="0" xr:uid="{4838E7B4-708D-4776-9821-DCF5E4CD04A9}">
      <text>
        <r>
          <rPr>
            <sz val="9"/>
            <color indexed="81"/>
            <rFont val="Tahoma"/>
            <family val="2"/>
          </rPr>
          <t>Should be: *IO, io_x000D_
Platform: io_x000D_
Maybe there is no rule defined for the Platform value. Check PltfrmRules sheet.</t>
        </r>
      </text>
    </comment>
    <comment ref="U707" authorId="0" shapeId="0" xr:uid="{1A4616EF-C4E0-484B-BBB9-14A18A8A959F}">
      <text>
        <r>
          <rPr>
            <sz val="9"/>
            <color indexed="81"/>
            <rFont val="Tahoma"/>
            <family val="2"/>
          </rPr>
          <t>Should be: *Pull*Up*, *PU*, *pull*up*, *Pull*up*_x000D_
Platform: PU-EXT_x000D_
Maybe there is no rule defined for the Platform value. Check PltfrmRules sheet.</t>
        </r>
      </text>
    </comment>
    <comment ref="V707" authorId="0" shapeId="0" xr:uid="{B6109C78-5720-4062-9012-3699890D4FE3}">
      <text>
        <r>
          <rPr>
            <sz val="9"/>
            <color indexed="81"/>
            <rFont val="Tahoma"/>
            <family val="2"/>
          </rPr>
          <t>Should be: *(CSCL)*</t>
        </r>
      </text>
    </comment>
    <comment ref="U708" authorId="0" shapeId="0" xr:uid="{B7EE7DAF-0147-4DC7-9913-2E58D00D3A2A}">
      <text>
        <r>
          <rPr>
            <sz val="9"/>
            <color indexed="81"/>
            <rFont val="Tahoma"/>
            <family val="2"/>
          </rPr>
          <t>Should be: *Pull*Up*, *PU*, *pull*up*, *Pull*up*_x000D_
Platform: PU-EXT_x000D_
Maybe there is no rule defined for the Platform value. Check PltfrmRules sheet.</t>
        </r>
      </text>
    </comment>
    <comment ref="V708" authorId="0" shapeId="0" xr:uid="{02714EDD-FE3B-4AF2-8499-67F5F714B575}">
      <text>
        <r>
          <rPr>
            <sz val="9"/>
            <color indexed="81"/>
            <rFont val="Tahoma"/>
            <family val="2"/>
          </rPr>
          <t>Should be: *(CSDA)*</t>
        </r>
      </text>
    </comment>
    <comment ref="V712" authorId="0" shapeId="0" xr:uid="{403CE5E3-95E2-4B15-8BFE-12D25E6824B1}">
      <text>
        <r>
          <rPr>
            <sz val="9"/>
            <color indexed="81"/>
            <rFont val="Tahoma"/>
            <family val="2"/>
          </rPr>
          <t>Should be: *(DACN)*</t>
        </r>
      </text>
    </comment>
    <comment ref="V713" authorId="0" shapeId="0" xr:uid="{9B9CF5A7-4F29-42EE-B3CB-976E1EAF20A6}">
      <text>
        <r>
          <rPr>
            <sz val="9"/>
            <color indexed="81"/>
            <rFont val="Tahoma"/>
            <family val="2"/>
          </rPr>
          <t>Should be: *(DACP)*</t>
        </r>
      </text>
    </comment>
    <comment ref="V714" authorId="0" shapeId="0" xr:uid="{F59A86C1-E5EF-446A-B058-7CE7F40118B0}">
      <text>
        <r>
          <rPr>
            <sz val="9"/>
            <color indexed="81"/>
            <rFont val="Tahoma"/>
            <family val="2"/>
          </rPr>
          <t>Should be: *(DA)*</t>
        </r>
      </text>
    </comment>
    <comment ref="S715" authorId="0" shapeId="0" xr:uid="{8C3765FE-6C6F-4567-98C4-8C9C90D72E5A}">
      <text>
        <r>
          <rPr>
            <sz val="9"/>
            <color indexed="81"/>
            <rFont val="Tahoma"/>
            <family val="2"/>
          </rPr>
          <t>Should be empty</t>
        </r>
      </text>
    </comment>
    <comment ref="S716" authorId="0" shapeId="0" xr:uid="{F1FC7148-F10A-44C3-AAC1-822949C7DD4C}">
      <text>
        <r>
          <rPr>
            <sz val="9"/>
            <color indexed="81"/>
            <rFont val="Tahoma"/>
            <family val="2"/>
          </rPr>
          <t>Should be empty</t>
        </r>
      </text>
    </comment>
    <comment ref="S717" authorId="0" shapeId="0" xr:uid="{7C5A7F63-A28B-44CE-9996-776FFB05807A}">
      <text>
        <r>
          <rPr>
            <sz val="9"/>
            <color indexed="81"/>
            <rFont val="Tahoma"/>
            <family val="2"/>
          </rPr>
          <t>Should be empty</t>
        </r>
      </text>
    </comment>
    <comment ref="S718" authorId="0" shapeId="0" xr:uid="{D6B65C6F-E3F3-4E9B-8DD2-E9E2CE6C2A1B}">
      <text>
        <r>
          <rPr>
            <sz val="9"/>
            <color indexed="81"/>
            <rFont val="Tahoma"/>
            <family val="2"/>
          </rPr>
          <t>Should be empty</t>
        </r>
      </text>
    </comment>
    <comment ref="S719" authorId="0" shapeId="0" xr:uid="{24944484-ED19-4CA6-A295-F2CF8CC38781}">
      <text>
        <r>
          <rPr>
            <sz val="9"/>
            <color indexed="81"/>
            <rFont val="Tahoma"/>
            <family val="2"/>
          </rPr>
          <t>Should be empty</t>
        </r>
      </text>
    </comment>
    <comment ref="S720" authorId="0" shapeId="0" xr:uid="{B11A120A-6BF6-4B96-A4F1-DE67420D21AA}">
      <text>
        <r>
          <rPr>
            <sz val="9"/>
            <color indexed="81"/>
            <rFont val="Tahoma"/>
            <family val="2"/>
          </rPr>
          <t>Should be empty</t>
        </r>
      </text>
    </comment>
    <comment ref="S721" authorId="0" shapeId="0" xr:uid="{8880BD9B-6630-4F9A-A269-8C4024479A02}">
      <text>
        <r>
          <rPr>
            <sz val="9"/>
            <color indexed="81"/>
            <rFont val="Tahoma"/>
            <family val="2"/>
          </rPr>
          <t>Should be empty</t>
        </r>
      </text>
    </comment>
    <comment ref="V722" authorId="0" shapeId="0" xr:uid="{F12BE3C9-A260-4B64-9C4B-8A232EB1D97A}">
      <text>
        <r>
          <rPr>
            <sz val="9"/>
            <color indexed="81"/>
            <rFont val="Tahoma"/>
            <family val="2"/>
          </rPr>
          <t>Should be: *(IRQ)*</t>
        </r>
      </text>
    </comment>
    <comment ref="V723" authorId="0" shapeId="0" xr:uid="{634B65D7-2DA6-4BA9-A03B-6E91F8B86B08}">
      <text>
        <r>
          <rPr>
            <sz val="9"/>
            <color indexed="81"/>
            <rFont val="Tahoma"/>
            <family val="2"/>
          </rPr>
          <t>Should be: *(EN)*</t>
        </r>
      </text>
    </comment>
    <comment ref="U724" authorId="0" shapeId="0" xr:uid="{81B40BA3-1514-4A4C-BF2B-7C8D3C2F3CBC}">
      <text>
        <r>
          <rPr>
            <sz val="9"/>
            <color indexed="81"/>
            <rFont val="Tahoma"/>
            <family val="2"/>
          </rPr>
          <t>Should be: *Pull*Up*, *PU*, *pull*up*, *Pull*up*_x000D_
Platform: PU-EXT_x000D_
Maybe there is no rule defined for the Platform value. Check PltfrmRules sheet.</t>
        </r>
      </text>
    </comment>
    <comment ref="V724" authorId="0" shapeId="0" xr:uid="{ED8BD1A1-EE21-4ED3-B76D-AD3147F18387}">
      <text>
        <r>
          <rPr>
            <sz val="9"/>
            <color indexed="81"/>
            <rFont val="Tahoma"/>
            <family val="2"/>
          </rPr>
          <t>Should be: *(SDA)*</t>
        </r>
      </text>
    </comment>
    <comment ref="U725" authorId="0" shapeId="0" xr:uid="{2009F07D-B703-4A59-B16D-99AC3FB51078}">
      <text>
        <r>
          <rPr>
            <sz val="9"/>
            <color indexed="81"/>
            <rFont val="Tahoma"/>
            <family val="2"/>
          </rPr>
          <t>Should be: *Pull*Up*, *PU*, *pull*up*, *Pull*up*_x000D_
Platform: PU-EXT_x000D_
Maybe there is no rule defined for the Platform value. Check PltfrmRules sheet.</t>
        </r>
      </text>
    </comment>
    <comment ref="V725" authorId="0" shapeId="0" xr:uid="{5617455C-2DF5-411A-9A4A-F6BEF1C90642}">
      <text>
        <r>
          <rPr>
            <sz val="9"/>
            <color indexed="81"/>
            <rFont val="Tahoma"/>
            <family val="2"/>
          </rPr>
          <t>Should be: *(SCL)*</t>
        </r>
      </text>
    </comment>
    <comment ref="V727" authorId="0" shapeId="0" xr:uid="{FE016FD2-22A8-41EB-A957-732360B3819B}">
      <text>
        <r>
          <rPr>
            <sz val="9"/>
            <color indexed="81"/>
            <rFont val="Tahoma"/>
            <family val="2"/>
          </rPr>
          <t>Should be: *(eRX0P)*</t>
        </r>
      </text>
    </comment>
    <comment ref="V728" authorId="0" shapeId="0" xr:uid="{0A790ADB-B566-42D2-9384-2A36A7F3183E}">
      <text>
        <r>
          <rPr>
            <sz val="9"/>
            <color indexed="81"/>
            <rFont val="Tahoma"/>
            <family val="2"/>
          </rPr>
          <t>Should be: *(eRX0N)*</t>
        </r>
      </text>
    </comment>
    <comment ref="V729" authorId="0" shapeId="0" xr:uid="{F4A55214-481B-47D4-9D7E-4D85BB8C5309}">
      <text>
        <r>
          <rPr>
            <sz val="9"/>
            <color indexed="81"/>
            <rFont val="Tahoma"/>
            <family val="2"/>
          </rPr>
          <t>Should be: *(eRX1P)*</t>
        </r>
      </text>
    </comment>
    <comment ref="V730" authorId="0" shapeId="0" xr:uid="{D3D65BBC-110F-42D2-887D-627CCD6E02EF}">
      <text>
        <r>
          <rPr>
            <sz val="9"/>
            <color indexed="81"/>
            <rFont val="Tahoma"/>
            <family val="2"/>
          </rPr>
          <t>Should be: *(eRX1N)*</t>
        </r>
      </text>
    </comment>
    <comment ref="V731" authorId="0" shapeId="0" xr:uid="{C87A2422-DDAA-4903-BB5F-7FD65A0E02E7}">
      <text>
        <r>
          <rPr>
            <sz val="9"/>
            <color indexed="81"/>
            <rFont val="Tahoma"/>
            <family val="2"/>
          </rPr>
          <t>Should be: *(AUXP)*</t>
        </r>
      </text>
    </comment>
    <comment ref="V732" authorId="0" shapeId="0" xr:uid="{FB0211C6-B511-4666-B006-B20CD56C3348}">
      <text>
        <r>
          <rPr>
            <sz val="9"/>
            <color indexed="81"/>
            <rFont val="Tahoma"/>
            <family val="2"/>
          </rPr>
          <t>Should be: *(AUXN)*</t>
        </r>
      </text>
    </comment>
    <comment ref="V733" authorId="0" shapeId="0" xr:uid="{4A136E71-B692-4B87-AC9E-5F62C8D70C3B}">
      <text>
        <r>
          <rPr>
            <sz val="9"/>
            <color indexed="81"/>
            <rFont val="Tahoma"/>
            <family val="2"/>
          </rPr>
          <t>Should be: *(MFP9/ERRB)*</t>
        </r>
      </text>
    </comment>
    <comment ref="U734" authorId="0" shapeId="0" xr:uid="{2F59F1DA-F93D-4526-86DF-D14CB979D075}">
      <text>
        <r>
          <rPr>
            <sz val="9"/>
            <color indexed="81"/>
            <rFont val="Tahoma"/>
            <family val="2"/>
          </rPr>
          <t>Should be: Pull*Down*, PD*, pull*down*, Pull*down*_x000D_
Platform: PD_x000D_
Maybe there is no rule defined for the Platform value. Check PltfrmRules sheet.</t>
        </r>
      </text>
    </comment>
    <comment ref="V734" authorId="0" shapeId="0" xr:uid="{6191C031-1E76-4F8F-AE6F-18EEEC783035}">
      <text>
        <r>
          <rPr>
            <sz val="9"/>
            <color indexed="81"/>
            <rFont val="Tahoma"/>
            <family val="2"/>
          </rPr>
          <t>Should be: *(PWDNB)*</t>
        </r>
      </text>
    </comment>
    <comment ref="V735" authorId="0" shapeId="0" xr:uid="{2B74D4CC-1F9F-4A55-A0BE-ECBB99D0125E}">
      <text>
        <r>
          <rPr>
            <sz val="9"/>
            <color indexed="81"/>
            <rFont val="Tahoma"/>
            <family val="2"/>
          </rPr>
          <t>Should be: *(PWDNB)*</t>
        </r>
      </text>
    </comment>
    <comment ref="V736" authorId="0" shapeId="0" xr:uid="{61ACCDCB-74E8-4E69-9008-C96CC49D32E0}">
      <text>
        <r>
          <rPr>
            <sz val="9"/>
            <color indexed="81"/>
            <rFont val="Tahoma"/>
            <family val="2"/>
          </rPr>
          <t>Should be: *(HPD)*</t>
        </r>
      </text>
    </comment>
    <comment ref="V737" authorId="0" shapeId="0" xr:uid="{8E420AB1-B1DB-4E09-8ABF-0CD115B644F6}">
      <text>
        <r>
          <rPr>
            <sz val="9"/>
            <color indexed="81"/>
            <rFont val="Tahoma"/>
            <family val="2"/>
          </rPr>
          <t>Should be: *(MFP8)*</t>
        </r>
      </text>
    </comment>
    <comment ref="V738" authorId="0" shapeId="0" xr:uid="{C578C54A-7F1C-4CFA-B23D-FD96FD3C19A3}">
      <text>
        <r>
          <rPr>
            <sz val="9"/>
            <color indexed="81"/>
            <rFont val="Tahoma"/>
            <family val="2"/>
          </rPr>
          <t>Should be: *(MFP11)*</t>
        </r>
      </text>
    </comment>
    <comment ref="V739" authorId="0" shapeId="0" xr:uid="{47514E55-90D8-4F91-A0E9-7EDE1578A7FF}">
      <text>
        <r>
          <rPr>
            <sz val="9"/>
            <color indexed="81"/>
            <rFont val="Tahoma"/>
            <family val="2"/>
          </rPr>
          <t>Should be: *(MFP7/SCL_TX)*</t>
        </r>
      </text>
    </comment>
    <comment ref="V740" authorId="0" shapeId="0" xr:uid="{A8195663-8739-474C-8BCD-325D5641674C}">
      <text>
        <r>
          <rPr>
            <sz val="9"/>
            <color indexed="81"/>
            <rFont val="Tahoma"/>
            <family val="2"/>
          </rPr>
          <t>Should be: *(MFP3/SDA_RX)*</t>
        </r>
      </text>
    </comment>
    <comment ref="V741" authorId="0" shapeId="0" xr:uid="{42EB831F-6BCB-4A88-A45C-531E2BC43F2E}">
      <text>
        <r>
          <rPr>
            <sz val="9"/>
            <color indexed="81"/>
            <rFont val="Tahoma"/>
            <family val="2"/>
          </rPr>
          <t>Should be: *(MFP18)*</t>
        </r>
      </text>
    </comment>
    <comment ref="V742" authorId="0" shapeId="0" xr:uid="{A8D8075F-0EFE-48C6-AA20-C31F09B1A6CF}">
      <text>
        <r>
          <rPr>
            <sz val="9"/>
            <color indexed="81"/>
            <rFont val="Tahoma"/>
            <family val="2"/>
          </rPr>
          <t>Should be: *(MFP17)*</t>
        </r>
      </text>
    </comment>
    <comment ref="U744" authorId="0" shapeId="0" xr:uid="{E2387560-F917-4F15-BAA8-3C06EE2E37CD}">
      <text>
        <r>
          <rPr>
            <sz val="9"/>
            <color indexed="81"/>
            <rFont val="Tahoma"/>
            <family val="2"/>
          </rPr>
          <t>Should be: *Pull*Up*, *PU*, *pull*up*, *Pull*up*_x000D_
Platform: PU_x000D_
Maybe there is no rule defined for the Platform value. Check PltfrmRules sheet.</t>
        </r>
      </text>
    </comment>
    <comment ref="V744" authorId="0" shapeId="0" xr:uid="{F70B630C-A30E-4FBD-923C-933C876493FC}">
      <text>
        <r>
          <rPr>
            <sz val="9"/>
            <color indexed="81"/>
            <rFont val="Tahoma"/>
            <family val="2"/>
          </rPr>
          <t>Should be: *(SCX)*</t>
        </r>
      </text>
    </comment>
    <comment ref="U745" authorId="0" shapeId="0" xr:uid="{DEC25E0B-D597-4E2A-8D52-2450D5F96562}">
      <text>
        <r>
          <rPr>
            <sz val="9"/>
            <color indexed="81"/>
            <rFont val="Tahoma"/>
            <family val="2"/>
          </rPr>
          <t>Should be: *Pull*Up*, *PU*, *pull*up*, *Pull*up*_x000D_
Platform: PU_x000D_
Maybe there is no rule defined for the Platform value. Check PltfrmRules sheet.</t>
        </r>
      </text>
    </comment>
    <comment ref="V745" authorId="0" shapeId="0" xr:uid="{7539A91F-6123-47C1-AB31-783160485389}">
      <text>
        <r>
          <rPr>
            <sz val="9"/>
            <color indexed="81"/>
            <rFont val="Tahoma"/>
            <family val="2"/>
          </rPr>
          <t>Should be: *(SDO1)*,*(SDO2)*</t>
        </r>
      </text>
    </comment>
    <comment ref="U746" authorId="0" shapeId="0" xr:uid="{AC0B52A6-E8DF-4078-993F-6B5F52B5F7F5}">
      <text>
        <r>
          <rPr>
            <sz val="9"/>
            <color indexed="81"/>
            <rFont val="Tahoma"/>
            <family val="2"/>
          </rPr>
          <t>Should be: *Pull*Up*, *PU*, *pull*up*, *Pull*up*_x000D_
Platform: PU_x000D_
Maybe there is no rule defined for the Platform value. Check PltfrmRules sheet.</t>
        </r>
      </text>
    </comment>
    <comment ref="V746" authorId="0" shapeId="0" xr:uid="{5AEC9B5E-A736-43C4-9EF1-085D7DBB1C68}">
      <text>
        <r>
          <rPr>
            <sz val="9"/>
            <color indexed="81"/>
            <rFont val="Tahoma"/>
            <family val="2"/>
          </rPr>
          <t>Should be: *(SDX)*</t>
        </r>
      </text>
    </comment>
    <comment ref="S747" authorId="0" shapeId="0" xr:uid="{707229C9-88ED-4CC8-BE53-25B842B555F7}">
      <text>
        <r>
          <rPr>
            <sz val="9"/>
            <color indexed="81"/>
            <rFont val="Tahoma"/>
            <family val="2"/>
          </rPr>
          <t>Should be: *OUT, out_x000D_
Platform: out_x000D_
Maybe there is no rule defined for the Platform value. Check PltfrmRules sheet.</t>
        </r>
      </text>
    </comment>
    <comment ref="T747" authorId="0" shapeId="0" xr:uid="{F6F77013-96CF-46C1-9A0E-DACFCBF1F1A0}">
      <text>
        <r>
          <rPr>
            <sz val="9"/>
            <color indexed="81"/>
            <rFont val="Tahoma"/>
            <family val="2"/>
          </rPr>
          <t>Should be: *high*_x000D_
Platform: high:off_x000D_
Maybe there is no rule defined for the Platform value. Check PltfrmRules sheet.</t>
        </r>
      </text>
    </comment>
    <comment ref="V747" authorId="0" shapeId="0" xr:uid="{BA7F7595-4D72-45D1-BB22-CBF323DA2EA4}">
      <text>
        <r>
          <rPr>
            <sz val="9"/>
            <color indexed="81"/>
            <rFont val="Tahoma"/>
            <family val="2"/>
          </rPr>
          <t>Should be: *(CSB1)*</t>
        </r>
      </text>
    </comment>
    <comment ref="S748" authorId="0" shapeId="0" xr:uid="{9AD99EB6-2365-4D66-A68E-82AEAF624CFC}">
      <text>
        <r>
          <rPr>
            <sz val="9"/>
            <color indexed="81"/>
            <rFont val="Tahoma"/>
            <family val="2"/>
          </rPr>
          <t>Should be: *OUT, out_x000D_
Platform: out_x000D_
Maybe there is no rule defined for the Platform value. Check PltfrmRules sheet.</t>
        </r>
      </text>
    </comment>
    <comment ref="T748" authorId="0" shapeId="0" xr:uid="{A975ACEA-C482-41C6-BA8C-BDE4893E268D}">
      <text>
        <r>
          <rPr>
            <sz val="9"/>
            <color indexed="81"/>
            <rFont val="Tahoma"/>
            <family val="2"/>
          </rPr>
          <t>Should be: *high*_x000D_
Platform: high:off_x000D_
Maybe there is no rule defined for the Platform value. Check PltfrmRules sheet.</t>
        </r>
      </text>
    </comment>
    <comment ref="V748" authorId="0" shapeId="0" xr:uid="{E05FA691-D506-4F0A-BB9B-BA64486AE2B6}">
      <text>
        <r>
          <rPr>
            <sz val="9"/>
            <color indexed="81"/>
            <rFont val="Tahoma"/>
            <family val="2"/>
          </rPr>
          <t>Should be: *(CSB2)*</t>
        </r>
      </text>
    </comment>
    <comment ref="T749" authorId="0" shapeId="0" xr:uid="{C2AA762E-B2F0-4D48-B33C-8216ADE30DDE}">
      <text>
        <r>
          <rPr>
            <sz val="9"/>
            <color indexed="81"/>
            <rFont val="Tahoma"/>
            <family val="2"/>
          </rPr>
          <t>Should be: *high*_x000D_
Platform: high:off_x000D_
Maybe there is no rule defined for the Platform value. Check PltfrmRules sheet.</t>
        </r>
      </text>
    </comment>
    <comment ref="U749" authorId="0" shapeId="0" xr:uid="{BABB7C73-93FD-4A6A-8BF0-7FFFD9149406}">
      <text>
        <r>
          <rPr>
            <sz val="9"/>
            <color indexed="81"/>
            <rFont val="Tahoma"/>
            <family val="2"/>
          </rPr>
          <t>Should be: *Pull*Up*, *PU*, *pull*up*, *Pull*up*_x000D_
Platform: PU_x000D_
Maybe there is no rule defined for the Platform value. Check PltfrmRules sheet.</t>
        </r>
      </text>
    </comment>
    <comment ref="V749" authorId="0" shapeId="0" xr:uid="{8E90D3C6-AD17-4BEF-846F-93D6F150F416}">
      <text>
        <r>
          <rPr>
            <sz val="9"/>
            <color indexed="81"/>
            <rFont val="Tahoma"/>
            <family val="2"/>
          </rPr>
          <t>Should be: *(INT2)*</t>
        </r>
      </text>
    </comment>
    <comment ref="T750" authorId="0" shapeId="0" xr:uid="{50B7F203-59FE-4D4D-8930-053E59FED508}">
      <text>
        <r>
          <rPr>
            <sz val="9"/>
            <color indexed="81"/>
            <rFont val="Tahoma"/>
            <family val="2"/>
          </rPr>
          <t>Should be: *high*_x000D_
Platform: high:off_x000D_
Maybe there is no rule defined for the Platform value. Check PltfrmRules sheet.</t>
        </r>
      </text>
    </comment>
    <comment ref="U750" authorId="0" shapeId="0" xr:uid="{E5831EBF-D4B4-472F-91C7-150D9A9AAD6A}">
      <text>
        <r>
          <rPr>
            <sz val="9"/>
            <color indexed="81"/>
            <rFont val="Tahoma"/>
            <family val="2"/>
          </rPr>
          <t>Should be: *Pull*Up*, *PU*, *pull*up*, *Pull*up*_x000D_
Platform: PU_x000D_
Maybe there is no rule defined for the Platform value. Check PltfrmRules sheet.</t>
        </r>
      </text>
    </comment>
    <comment ref="V750" authorId="0" shapeId="0" xr:uid="{10FF0B81-EFB2-47C3-9F90-3ABC5EA3219C}">
      <text>
        <r>
          <rPr>
            <sz val="9"/>
            <color indexed="81"/>
            <rFont val="Tahoma"/>
            <family val="2"/>
          </rPr>
          <t>Should be: *(INT3)*</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Sopan Reddy (MS/EEX14-XC-CP)</author>
  </authors>
  <commentList>
    <comment ref="B11" authorId="0" shapeId="0" xr:uid="{31DB85B4-5B7C-4FDB-BFE7-7F8E377C9E2B}">
      <text>
        <r>
          <rPr>
            <sz val="9"/>
            <color indexed="81"/>
            <rFont val="Tahoma"/>
            <family val="2"/>
          </rPr>
          <t xml:space="preserve">_x000D_
Sample: A0_x000D_
(NOK) - Missing path description information in BBLib ! </t>
        </r>
      </text>
    </comment>
    <comment ref="B12" authorId="0" shapeId="0" xr:uid="{225DA676-25A1-42DF-BA7F-F7E44788382C}">
      <text>
        <r>
          <rPr>
            <sz val="9"/>
            <color indexed="81"/>
            <rFont val="Tahoma"/>
            <family val="2"/>
          </rPr>
          <t xml:space="preserve">_x000D_
Sample: A0_x000D_
(NOK) - Missing path description information in BBLib ! </t>
        </r>
      </text>
    </comment>
    <comment ref="B13" authorId="0" shapeId="0" xr:uid="{8466F07D-EC16-477F-A21F-42F910644CC7}">
      <text>
        <r>
          <rPr>
            <sz val="9"/>
            <color indexed="81"/>
            <rFont val="Tahoma"/>
            <family val="2"/>
          </rPr>
          <t xml:space="preserve">_x000D_
Sample: A0_x000D_
(NOK) - Missing path description information in BBLib ! </t>
        </r>
      </text>
    </comment>
    <comment ref="B14" authorId="0" shapeId="0" xr:uid="{455C544A-458D-46FB-A0A0-D571BB2D0261}">
      <text>
        <r>
          <rPr>
            <sz val="9"/>
            <color indexed="81"/>
            <rFont val="Tahoma"/>
            <family val="2"/>
          </rPr>
          <t xml:space="preserve">_x000D_
Sample: A0_x000D_
(NOK) - Missing path description information in BBLib ! </t>
        </r>
      </text>
    </comment>
    <comment ref="B15" authorId="0" shapeId="0" xr:uid="{42DCA7AC-4045-45D5-932B-0F08692F732B}">
      <text>
        <r>
          <rPr>
            <sz val="9"/>
            <color indexed="81"/>
            <rFont val="Tahoma"/>
            <family val="2"/>
          </rPr>
          <t xml:space="preserve">_x000D_
Sample: A0_x000D_
(NOK) - Missing path description information in BBLib ! </t>
        </r>
      </text>
    </comment>
    <comment ref="B16" authorId="0" shapeId="0" xr:uid="{8E987D0D-1F7C-4F89-A55B-3A8D5B72141E}">
      <text>
        <r>
          <rPr>
            <sz val="9"/>
            <color indexed="81"/>
            <rFont val="Tahoma"/>
            <family val="2"/>
          </rPr>
          <t xml:space="preserve">_x000D_
Sample: A0_x000D_
(NOK) - Missing path description information in BBLib ! </t>
        </r>
      </text>
    </comment>
    <comment ref="B17" authorId="0" shapeId="0" xr:uid="{2D94E8DF-117B-4179-B249-59AF3012B8CE}">
      <text>
        <r>
          <rPr>
            <sz val="9"/>
            <color indexed="81"/>
            <rFont val="Tahoma"/>
            <family val="2"/>
          </rPr>
          <t xml:space="preserve">_x000D_
Sample: A0_x000D_
(NOK) - Missing path description information in BBLib ! </t>
        </r>
      </text>
    </comment>
    <comment ref="B18" authorId="0" shapeId="0" xr:uid="{26894A7B-E658-4915-8B22-B9EEF40B6F0F}">
      <text>
        <r>
          <rPr>
            <sz val="9"/>
            <color indexed="81"/>
            <rFont val="Tahoma"/>
            <family val="2"/>
          </rPr>
          <t xml:space="preserve">_x000D_
Sample: A0_x000D_
(NOK) - Missing path description information in BBLib ! </t>
        </r>
      </text>
    </comment>
    <comment ref="B19" authorId="0" shapeId="0" xr:uid="{E5B6943B-8B22-4FAA-AE1F-837171CD5F59}">
      <text>
        <r>
          <rPr>
            <sz val="9"/>
            <color indexed="81"/>
            <rFont val="Tahoma"/>
            <family val="2"/>
          </rPr>
          <t xml:space="preserve">_x000D_
Sample: A0_x000D_
(NOK) - Missing path description information in BBLib ! </t>
        </r>
      </text>
    </comment>
    <comment ref="B20" authorId="0" shapeId="0" xr:uid="{5A182FF1-580E-4B31-B48D-C88DF103EA20}">
      <text>
        <r>
          <rPr>
            <sz val="9"/>
            <color indexed="81"/>
            <rFont val="Tahoma"/>
            <family val="2"/>
          </rPr>
          <t>_x000D_
Sample: A0_x000D_
(FAIL) BBLib needs fix. Unknown signal found: CPU_BTWLAN_CTRL_1V8:SLEEP_CLK,CPU_PMIC_CTRL_1V8:SLEEP_CLK(BTWLAN_fb)</t>
        </r>
      </text>
    </comment>
    <comment ref="B21" authorId="0" shapeId="0" xr:uid="{0733FD26-24A9-474C-9DBA-4DA7BB572450}">
      <text>
        <r>
          <rPr>
            <sz val="9"/>
            <color indexed="81"/>
            <rFont val="Tahoma"/>
            <family val="2"/>
          </rPr>
          <t xml:space="preserve">_x000D_
Sample: A0_x000D_
(NOK) - Missing path description information in BBLib ! </t>
        </r>
      </text>
    </comment>
    <comment ref="B22" authorId="0" shapeId="0" xr:uid="{D37E3B8F-4D7B-4386-835F-6EF665EAA049}">
      <text>
        <r>
          <rPr>
            <sz val="9"/>
            <color indexed="81"/>
            <rFont val="Tahoma"/>
            <family val="2"/>
          </rPr>
          <t xml:space="preserve">_x000D_
Sample: A0_x000D_
(NOK) - Missing path description information in BBLib ! </t>
        </r>
      </text>
    </comment>
    <comment ref="B23" authorId="0" shapeId="0" xr:uid="{0DAD710F-EE83-45E0-8C18-8931BE44DE69}">
      <text>
        <r>
          <rPr>
            <sz val="9"/>
            <color indexed="81"/>
            <rFont val="Tahoma"/>
            <family val="2"/>
          </rPr>
          <t xml:space="preserve">_x000D_
Sample: A0_x000D_
(NOK) - Missing path description information in BBLib ! </t>
        </r>
      </text>
    </comment>
    <comment ref="B24" authorId="0" shapeId="0" xr:uid="{60FDAC3F-14F9-4AD4-9C4D-926EB917A14A}">
      <text>
        <r>
          <rPr>
            <sz val="9"/>
            <color indexed="81"/>
            <rFont val="Tahoma"/>
            <family val="2"/>
          </rPr>
          <t xml:space="preserve">_x000D_
Sample: A0_x000D_
(NOK) - Missing path description information in BBLib ! </t>
        </r>
      </text>
    </comment>
    <comment ref="B25" authorId="0" shapeId="0" xr:uid="{A91A5797-4FB9-4E48-A19F-6151747C6C22}">
      <text>
        <r>
          <rPr>
            <sz val="9"/>
            <color indexed="81"/>
            <rFont val="Tahoma"/>
            <family val="2"/>
          </rPr>
          <t xml:space="preserve">_x000D_
Sample: A0_x000D_
(NOK) - Missing path description information in BBLib ! </t>
        </r>
      </text>
    </comment>
    <comment ref="B26" authorId="0" shapeId="0" xr:uid="{41994802-8205-4024-9261-C3F908B80D5A}">
      <text>
        <r>
          <rPr>
            <sz val="9"/>
            <color indexed="81"/>
            <rFont val="Tahoma"/>
            <family val="2"/>
          </rPr>
          <t xml:space="preserve">_x000D_
Sample: A0_x000D_
(NOK) - Missing path description information in BBLib ! </t>
        </r>
      </text>
    </comment>
    <comment ref="B27" authorId="0" shapeId="0" xr:uid="{0AE6E1EC-E0A0-4290-838D-A9B0F690B1DF}">
      <text>
        <r>
          <rPr>
            <sz val="9"/>
            <color indexed="81"/>
            <rFont val="Tahoma"/>
            <family val="2"/>
          </rPr>
          <t xml:space="preserve">_x000D_
Sample: A0_x000D_
(NOK) - Missing path description information in BBLib ! </t>
        </r>
      </text>
    </comment>
    <comment ref="B28" authorId="0" shapeId="0" xr:uid="{FDE3E983-F3C4-473B-B4A3-BEB2DEAF540F}">
      <text>
        <r>
          <rPr>
            <sz val="9"/>
            <color indexed="81"/>
            <rFont val="Tahoma"/>
            <family val="2"/>
          </rPr>
          <t xml:space="preserve">_x000D_
Sample: A0_x000D_
(NOK) - Missing path description information in BBLib ! </t>
        </r>
      </text>
    </comment>
    <comment ref="B29" authorId="0" shapeId="0" xr:uid="{EEF7C9C4-13A0-4EF7-A0C8-AB7826D41794}">
      <text>
        <r>
          <rPr>
            <sz val="9"/>
            <color indexed="81"/>
            <rFont val="Tahoma"/>
            <family val="2"/>
          </rPr>
          <t xml:space="preserve">_x000D_
Sample: A0_x000D_
(NOK) - Missing path description information in BBLib ! </t>
        </r>
      </text>
    </comment>
    <comment ref="B30" authorId="0" shapeId="0" xr:uid="{5515881A-9983-4535-97FD-E97CD877BE1C}">
      <text>
        <r>
          <rPr>
            <sz val="9"/>
            <color indexed="81"/>
            <rFont val="Tahoma"/>
            <family val="2"/>
          </rPr>
          <t xml:space="preserve">_x000D_
Sample: A0_x000D_
(NOK) - Missing path description information in BBLib ! </t>
        </r>
      </text>
    </comment>
    <comment ref="B31" authorId="0" shapeId="0" xr:uid="{45F8597C-9A54-4CDA-ACC0-3C3564408FB7}">
      <text>
        <r>
          <rPr>
            <sz val="9"/>
            <color indexed="81"/>
            <rFont val="Tahoma"/>
            <family val="2"/>
          </rPr>
          <t xml:space="preserve">_x000D_
Sample: A0_x000D_
(NOK) - Missing path description information in BBLib ! </t>
        </r>
      </text>
    </comment>
    <comment ref="B32" authorId="0" shapeId="0" xr:uid="{8FC225E3-A89E-43FF-AAAA-3A078BF8D6A8}">
      <text>
        <r>
          <rPr>
            <sz val="9"/>
            <color indexed="81"/>
            <rFont val="Tahoma"/>
            <family val="2"/>
          </rPr>
          <t xml:space="preserve">_x000D_
Sample: A0_x000D_
(NOK) - Missing path description information in BBLib ! </t>
        </r>
      </text>
    </comment>
    <comment ref="B33" authorId="0" shapeId="0" xr:uid="{17B0F320-1765-4C31-84DC-3591B2E01D27}">
      <text>
        <r>
          <rPr>
            <sz val="9"/>
            <color indexed="81"/>
            <rFont val="Tahoma"/>
            <family val="2"/>
          </rPr>
          <t xml:space="preserve">_x000D_
Sample: A0_x000D_
(NOK) - Missing path description information in BBLib ! </t>
        </r>
      </text>
    </comment>
    <comment ref="B34" authorId="0" shapeId="0" xr:uid="{5D5A337D-C1BF-4BCC-8217-A41A8D86DB21}">
      <text>
        <r>
          <rPr>
            <sz val="9"/>
            <color indexed="81"/>
            <rFont val="Tahoma"/>
            <family val="2"/>
          </rPr>
          <t>_x000D_
Sample: A0_x000D_
(FAIL) BBLib needs fix. Unknown signal found: CPU_WLAN_PCIE_CTRL_1V8:NRESET_B,SCC_CPU_BOOT_1V8:CPU_FORCE_USB, SA6150_BOOTCFG_1V8:FORCE_USB(BTWLAN_fb)</t>
        </r>
      </text>
    </comment>
    <comment ref="B35" authorId="0" shapeId="0" xr:uid="{29E55BD6-0F04-4C71-B2E4-9C16B1B70742}">
      <text>
        <r>
          <rPr>
            <sz val="9"/>
            <color indexed="81"/>
            <rFont val="Tahoma"/>
            <family val="2"/>
          </rPr>
          <t xml:space="preserve">_x000D_
Sample: A0_x000D_
(NOK) - Missing path description information in BBLib ! </t>
        </r>
      </text>
    </comment>
    <comment ref="B66" authorId="0" shapeId="0" xr:uid="{1F017944-2F1E-43C1-9A50-85B552CE5EA0}">
      <text>
        <r>
          <rPr>
            <sz val="9"/>
            <color indexed="81"/>
            <rFont val="Tahoma"/>
            <family val="2"/>
          </rPr>
          <t>_x000D_
Sample: A0_x000D_
(FAIL) BBLib needs fix. Unknown signal found: CPU_DISP_CTRL_1V8:BIST(DISP_CTRL)</t>
        </r>
      </text>
    </comment>
    <comment ref="B67" authorId="0" shapeId="0" xr:uid="{4BDE9D0C-5953-49DD-8E77-7A29D83A1F06}">
      <text>
        <r>
          <rPr>
            <sz val="9"/>
            <color indexed="81"/>
            <rFont val="Tahoma"/>
            <family val="2"/>
          </rPr>
          <t>_x000D_
Sample: A0_x000D_
(FAIL) BBLib needs fix. Unknown signal found: CPU_DISP_CTRL_1V8:BL_LED_EN(DISP_CTRL)</t>
        </r>
      </text>
    </comment>
    <comment ref="B68" authorId="0" shapeId="0" xr:uid="{4F24E06A-0216-48F9-824E-83E7147A9E19}">
      <text>
        <r>
          <rPr>
            <sz val="9"/>
            <color indexed="81"/>
            <rFont val="Tahoma"/>
            <family val="2"/>
          </rPr>
          <t>_x000D_
Sample: A0_x000D_
(FAIL) BBLib needs fix. Unknown signal found: CPU_DISP_CTRL_1V8:GRB(DISP_CTRL)</t>
        </r>
      </text>
    </comment>
    <comment ref="B69" authorId="0" shapeId="0" xr:uid="{9BB9D35B-FFED-4DE5-8CF9-8A70E920A180}">
      <text>
        <r>
          <rPr>
            <sz val="9"/>
            <color indexed="81"/>
            <rFont val="Tahoma"/>
            <family val="2"/>
          </rPr>
          <t>_x000D_
Sample: A0_x000D_
(FAIL) BBLib needs fix. Unknown signal found: CPU_DISP_CTRL_1V8:INDOUT(DISP_CTRL)</t>
        </r>
      </text>
    </comment>
    <comment ref="B70" authorId="0" shapeId="0" xr:uid="{6686F682-55BB-4514-A6E7-02FA066A909C}">
      <text>
        <r>
          <rPr>
            <sz val="9"/>
            <color indexed="81"/>
            <rFont val="Tahoma"/>
            <family val="2"/>
          </rPr>
          <t>_x000D_
Sample: A0_x000D_
(FAIL) BBLib needs fix. Unknown signal found: CPU_DISP_CTRL_1V8:STBYB(DISP_CTRL)</t>
        </r>
      </text>
    </comment>
    <comment ref="B572" authorId="0" shapeId="0" xr:uid="{28D5EA35-EEE8-439F-9FFA-0D574902B2B4}">
      <text>
        <r>
          <rPr>
            <sz val="9"/>
            <color indexed="81"/>
            <rFont val="Tahoma"/>
            <family val="2"/>
          </rPr>
          <t>_x000D_
Sample: A0_x000D_
(FAIL) BBLib needs fix. Unknown signal found: CPU_EXTDISPL_1V8:TD_PWR_E,SA6150_BOOTCFG_1V8:MD11(SA6150_HW)</t>
        </r>
      </text>
    </comment>
    <comment ref="B575" authorId="0" shapeId="0" xr:uid="{11E9D240-BE4C-42C2-BD8F-C0B15E72E5D8}">
      <text>
        <r>
          <rPr>
            <sz val="9"/>
            <color indexed="81"/>
            <rFont val="Tahoma"/>
            <family val="2"/>
          </rPr>
          <t>_x000D_
Sample: A0_x000D_
(FAIL) BBLib needs fix. Unknown signal found: CPU_MUX_VI67_CTRL_1V8:SEL2,SA6150_BOOTCFG_1V8:MD04(SA6150_HW)</t>
        </r>
      </text>
    </comment>
    <comment ref="B581" authorId="0" shapeId="0" xr:uid="{FD9150E4-6BCA-486E-820E-701D8B73D089}">
      <text>
        <r>
          <rPr>
            <sz val="9"/>
            <color indexed="81"/>
            <rFont val="Tahoma"/>
            <family val="2"/>
          </rPr>
          <t>_x000D_
Sample: A0_x000D_
(FAIL) BBLib needs fix. Unknown signal found: CPU_VI4_CTRL_1V8:BWS,SA6150_BOOTCFG_1V8:MD08(SA6150_HW)</t>
        </r>
      </text>
    </comment>
    <comment ref="B582" authorId="0" shapeId="0" xr:uid="{F4AC083A-BBA6-41E4-B4D3-3BAEF4810A8D}">
      <text>
        <r>
          <rPr>
            <sz val="9"/>
            <color indexed="81"/>
            <rFont val="Tahoma"/>
            <family val="2"/>
          </rPr>
          <t>_x000D_
Sample: A0_x000D_
(FAIL) BBLib needs fix. Unknown signal found: CPU_VI4_CTRL_1V8:RST_B,SA6150_BOOTCFG_1V8:MD10(SA6150_HW)</t>
        </r>
      </text>
    </comment>
    <comment ref="B583" authorId="0" shapeId="0" xr:uid="{A0757880-23D0-4A19-8A95-7444ED55697A}">
      <text>
        <r>
          <rPr>
            <sz val="9"/>
            <color indexed="81"/>
            <rFont val="Tahoma"/>
            <family val="2"/>
          </rPr>
          <t>_x000D_
Sample: A0_x000D_
(FAIL) BBLib needs fix. Unknown signal found: CPU_VO1_DSILVDS_CTRL_1V8:EN,SA6150_BOOTCFG_1V8:MD09(SA6150_HW)</t>
        </r>
      </text>
    </comment>
    <comment ref="B698" authorId="0" shapeId="0" xr:uid="{74D662DA-65F1-4738-9E42-8180437177CD}">
      <text>
        <r>
          <rPr>
            <sz val="9"/>
            <color indexed="81"/>
            <rFont val="Tahoma"/>
            <family val="2"/>
          </rPr>
          <t>_x000D_
Sample: A0_x000D_
(FAIL) BBLib needs fix. Unknown signal found: CPU_EXTDISPL_1V8:TD_PWR_E,SA6150_BOOTCFG_1V8:MD11(VEHICLE_IO)</t>
        </r>
      </text>
    </comment>
    <comment ref="B711" authorId="0" shapeId="0" xr:uid="{C9299E23-3FE1-421F-9B15-1228998E44AB}">
      <text>
        <r>
          <rPr>
            <sz val="9"/>
            <color indexed="81"/>
            <rFont val="Tahoma"/>
            <family val="2"/>
          </rPr>
          <t>_x000D_
Sample: A0_x000D_
(FAIL) BBLib needs fix. Unknown signal found: (Unused DP)</t>
        </r>
      </text>
    </comment>
    <comment ref="B716" authorId="0" shapeId="0" xr:uid="{ED3C88F1-A8A5-40EF-B0AC-53E60C5F9737}">
      <text>
        <r>
          <rPr>
            <sz val="9"/>
            <color indexed="81"/>
            <rFont val="Tahoma"/>
            <family val="2"/>
          </rPr>
          <t xml:space="preserve">_x000D_
Sample: Suzuki_DA3_9444h02_x000D_
(NOK) - Missing path description information in BBLib ! </t>
        </r>
      </text>
    </comment>
    <comment ref="B717" authorId="0" shapeId="0" xr:uid="{EC21A320-A1C3-478E-AB0E-793A3BEA9CCD}">
      <text>
        <r>
          <rPr>
            <sz val="9"/>
            <color indexed="81"/>
            <rFont val="Tahoma"/>
            <family val="2"/>
          </rPr>
          <t xml:space="preserve">_x000D_
Sample: Suzuki_DA3_9444h02_x000D_
(NOK) - Missing path description information in BBLib ! </t>
        </r>
      </text>
    </comment>
    <comment ref="B718" authorId="0" shapeId="0" xr:uid="{B56476DD-EC36-4BE6-A787-5099F38D1BB1}">
      <text>
        <r>
          <rPr>
            <sz val="9"/>
            <color indexed="81"/>
            <rFont val="Tahoma"/>
            <family val="2"/>
          </rPr>
          <t xml:space="preserve">_x000D_
Sample: Suzuki_DA3_9444h02_x000D_
(NOK) - Missing path description information in BBLib ! </t>
        </r>
      </text>
    </comment>
    <comment ref="B719" authorId="0" shapeId="0" xr:uid="{6E4EBDEE-3E0F-4B93-97F9-70F101037B82}">
      <text>
        <r>
          <rPr>
            <sz val="9"/>
            <color indexed="81"/>
            <rFont val="Tahoma"/>
            <family val="2"/>
          </rPr>
          <t xml:space="preserve">_x000D_
Sample: Suzuki_DA3_9444h02_x000D_
(NOK) - Missing path description information in BBLib ! </t>
        </r>
      </text>
    </comment>
    <comment ref="B720" authorId="0" shapeId="0" xr:uid="{10027D5F-F81E-43B4-9CBD-684E3ACEDF24}">
      <text>
        <r>
          <rPr>
            <sz val="9"/>
            <color indexed="81"/>
            <rFont val="Tahoma"/>
            <family val="2"/>
          </rPr>
          <t xml:space="preserve">_x000D_
Sample: Suzuki_DA3_9444h02_x000D_
(NOK) - Missing path description information in BBLib ! </t>
        </r>
      </text>
    </comment>
    <comment ref="B721" authorId="0" shapeId="0" xr:uid="{B6EF1125-9C44-4073-9075-D507301B16F7}">
      <text>
        <r>
          <rPr>
            <sz val="9"/>
            <color indexed="81"/>
            <rFont val="Tahoma"/>
            <family val="2"/>
          </rPr>
          <t xml:space="preserve">_x000D_
Sample: Suzuki_DA3_9444h02_x000D_
(NOK) - Missing path description information in BBLib ! </t>
        </r>
      </text>
    </comment>
    <comment ref="B722" authorId="0" shapeId="0" xr:uid="{A2C22167-8373-4E76-AFD8-A3E58689C89F}">
      <text>
        <r>
          <rPr>
            <sz val="9"/>
            <color indexed="81"/>
            <rFont val="Tahoma"/>
            <family val="2"/>
          </rPr>
          <t xml:space="preserve">_x000D_
Sample: Suzuki_DA3_9444h02_x000D_
(NOK) - Missing path description information in BBLib ! </t>
        </r>
      </text>
    </comment>
    <comment ref="B723" authorId="0" shapeId="0" xr:uid="{7B9CDB60-F16A-4984-8F0B-A1940A4B8BD0}">
      <text>
        <r>
          <rPr>
            <sz val="9"/>
            <color indexed="81"/>
            <rFont val="Tahoma"/>
            <family val="2"/>
          </rPr>
          <t xml:space="preserve">_x000D_
Sample: Suzuki_DA3_9444h02_x000D_
(NOK) - Missing path description information in BBLib ! </t>
        </r>
      </text>
    </comment>
    <comment ref="B724" authorId="0" shapeId="0" xr:uid="{79B54346-BCF6-4294-87D4-A7EC28F5DBB4}">
      <text>
        <r>
          <rPr>
            <sz val="9"/>
            <color indexed="81"/>
            <rFont val="Tahoma"/>
            <family val="2"/>
          </rPr>
          <t xml:space="preserve">_x000D_
Sample: Suzuki_DA3_9444h02_x000D_
(NOK) - Missing path description information in BBLib ! </t>
        </r>
      </text>
    </comment>
    <comment ref="B725" authorId="0" shapeId="0" xr:uid="{C582953D-0A90-49C7-B21B-0ADF3C38373E}">
      <text>
        <r>
          <rPr>
            <sz val="9"/>
            <color indexed="81"/>
            <rFont val="Tahoma"/>
            <family val="2"/>
          </rPr>
          <t xml:space="preserve">_x000D_
Sample: Suzuki_DA3_9444h02_x000D_
(NOK) - Missing path description information in BBLib ! </t>
        </r>
      </text>
    </comment>
    <comment ref="B726" authorId="0" shapeId="0" xr:uid="{41CCB1A7-4545-45A8-969D-578B117599EE}">
      <text>
        <r>
          <rPr>
            <sz val="9"/>
            <color indexed="81"/>
            <rFont val="Tahoma"/>
            <family val="2"/>
          </rPr>
          <t xml:space="preserve">_x000D_
Sample: Suzuki_DA3_9444h02_x000D_
(NOK) - Missing path description information in BBLib ! </t>
        </r>
      </text>
    </comment>
    <comment ref="B727" authorId="0" shapeId="0" xr:uid="{55AC9494-4575-4C3A-BFC7-DB257851807F}">
      <text>
        <r>
          <rPr>
            <sz val="9"/>
            <color indexed="81"/>
            <rFont val="Tahoma"/>
            <family val="2"/>
          </rPr>
          <t xml:space="preserve">_x000D_
Sample: Suzuki_DA3_9444h02_x000D_
(NOK) - Missing path description information in BBLib ! </t>
        </r>
      </text>
    </comment>
    <comment ref="B728" authorId="0" shapeId="0" xr:uid="{F44EB2A0-35EA-4423-8C14-0C707F9691E0}">
      <text>
        <r>
          <rPr>
            <sz val="9"/>
            <color indexed="81"/>
            <rFont val="Tahoma"/>
            <family val="2"/>
          </rPr>
          <t xml:space="preserve">_x000D_
Sample: Suzuki_DA3_9444h02_x000D_
(NOK) - Missing path description information in BBLib ! </t>
        </r>
      </text>
    </comment>
    <comment ref="B729" authorId="0" shapeId="0" xr:uid="{400B51E6-026A-42C3-B2DA-F5CC21A07B15}">
      <text>
        <r>
          <rPr>
            <sz val="9"/>
            <color indexed="81"/>
            <rFont val="Tahoma"/>
            <family val="2"/>
          </rPr>
          <t xml:space="preserve">_x000D_
Sample: Suzuki_DA3_9444h02_x000D_
(NOK) - Missing path description information in BBLib ! </t>
        </r>
      </text>
    </comment>
    <comment ref="B730" authorId="0" shapeId="0" xr:uid="{C08F8777-850A-49B2-944C-01C1057A1A3D}">
      <text>
        <r>
          <rPr>
            <sz val="9"/>
            <color indexed="81"/>
            <rFont val="Tahoma"/>
            <family val="2"/>
          </rPr>
          <t xml:space="preserve">_x000D_
Sample: Suzuki_DA3_9444h02_x000D_
(NOK) - Missing path description information in BBLib ! </t>
        </r>
      </text>
    </comment>
    <comment ref="B731" authorId="0" shapeId="0" xr:uid="{0CFA6691-1898-4CCB-AB7D-BDF95F44BAD8}">
      <text>
        <r>
          <rPr>
            <sz val="9"/>
            <color indexed="81"/>
            <rFont val="Tahoma"/>
            <family val="2"/>
          </rPr>
          <t xml:space="preserve">_x000D_
Sample: Suzuki_DA3_9444h02_x000D_
(NOK) - Missing path description information in BBLib ! </t>
        </r>
      </text>
    </comment>
    <comment ref="B732" authorId="0" shapeId="0" xr:uid="{44447359-2207-4C1E-9B2C-351FB6BA3522}">
      <text>
        <r>
          <rPr>
            <sz val="9"/>
            <color indexed="81"/>
            <rFont val="Tahoma"/>
            <family val="2"/>
          </rPr>
          <t xml:space="preserve">_x000D_
Sample: Suzuki_DA3_9444h02_x000D_
(NOK) - Missing path description information in BBLib ! </t>
        </r>
      </text>
    </comment>
    <comment ref="B733" authorId="0" shapeId="0" xr:uid="{4B47A334-7281-4C9E-9EF6-4F6B98C82797}">
      <text>
        <r>
          <rPr>
            <sz val="9"/>
            <color indexed="81"/>
            <rFont val="Tahoma"/>
            <family val="2"/>
          </rPr>
          <t xml:space="preserve">_x000D_
Sample: Suzuki_DA3_9444h02_x000D_
(NOK) - Missing path description information in BBLib ! </t>
        </r>
      </text>
    </comment>
    <comment ref="B734" authorId="0" shapeId="0" xr:uid="{65CE3CD0-173D-49C3-9AD1-6321B7F97BC3}">
      <text>
        <r>
          <rPr>
            <sz val="9"/>
            <color indexed="81"/>
            <rFont val="Tahoma"/>
            <family val="2"/>
          </rPr>
          <t xml:space="preserve">_x000D_
Sample: Suzuki_DA3_9444h02_x000D_
(NOK) - Missing path description information in BBLib ! </t>
        </r>
      </text>
    </comment>
    <comment ref="B735" authorId="0" shapeId="0" xr:uid="{6AF5C0A5-7506-4695-A1C0-3DEFDA8136FC}">
      <text>
        <r>
          <rPr>
            <sz val="9"/>
            <color indexed="81"/>
            <rFont val="Tahoma"/>
            <family val="2"/>
          </rPr>
          <t xml:space="preserve">_x000D_
Sample: Suzuki_DA3_9444h02_x000D_
(NOK) - Missing path description information in BBLib ! </t>
        </r>
      </text>
    </comment>
    <comment ref="B737" authorId="0" shapeId="0" xr:uid="{0D8E6BCF-C762-4912-80E3-C09C53647366}">
      <text>
        <r>
          <rPr>
            <sz val="9"/>
            <color indexed="81"/>
            <rFont val="Tahoma"/>
            <family val="2"/>
          </rPr>
          <t xml:space="preserve">_x000D_
Sample: Suzuki_DA3_9444h02_x000D_
(NOK) - Missing path description information in BBLib ! </t>
        </r>
      </text>
    </comment>
    <comment ref="B738" authorId="0" shapeId="0" xr:uid="{F299BC96-2EB9-4DE8-8877-CD477C5ABFDF}">
      <text>
        <r>
          <rPr>
            <sz val="9"/>
            <color indexed="81"/>
            <rFont val="Tahoma"/>
            <family val="2"/>
          </rPr>
          <t xml:space="preserve">_x000D_
Sample: Suzuki_DA3_9444h02_x000D_
(NOK) - Missing path description information in BBLib ! </t>
        </r>
      </text>
    </comment>
    <comment ref="B739" authorId="0" shapeId="0" xr:uid="{0DA21EA9-6980-4663-B0F9-3BD4AB657849}">
      <text>
        <r>
          <rPr>
            <sz val="9"/>
            <color indexed="81"/>
            <rFont val="Tahoma"/>
            <family val="2"/>
          </rPr>
          <t xml:space="preserve">_x000D_
Sample: Suzuki_DA3_9444h02_x000D_
(NOK) - Missing path description information in BBLib ! </t>
        </r>
      </text>
    </comment>
    <comment ref="B740" authorId="0" shapeId="0" xr:uid="{51F083BA-EFB6-4ACE-A84D-87C42FCC145E}">
      <text>
        <r>
          <rPr>
            <sz val="9"/>
            <color indexed="81"/>
            <rFont val="Tahoma"/>
            <family val="2"/>
          </rPr>
          <t xml:space="preserve">_x000D_
Sample: Suzuki_DA3_9444h02_x000D_
(NOK) - Missing path description information in BBLib ! </t>
        </r>
      </text>
    </comment>
    <comment ref="B741" authorId="0" shapeId="0" xr:uid="{9CBCEEDC-F5B7-4B7C-8849-696ED1E0A7FD}">
      <text>
        <r>
          <rPr>
            <sz val="9"/>
            <color indexed="81"/>
            <rFont val="Tahoma"/>
            <family val="2"/>
          </rPr>
          <t>_x000D_
Sample: Suzuki_DA3_9444h02_x000D_
(FAIL) BBLib needs fix. Unknown signal found: CPU_VO1_CTRL_1V8:CID_ERRSA6150_BOOTCFG_1V8:MD10(VO1_MAX96745_mb)</t>
        </r>
      </text>
    </comment>
    <comment ref="B742" authorId="0" shapeId="0" xr:uid="{3A6D6E47-0221-4F33-96C8-03828E780894}">
      <text>
        <r>
          <rPr>
            <sz val="9"/>
            <color indexed="81"/>
            <rFont val="Tahoma"/>
            <family val="2"/>
          </rPr>
          <t>_x000D_
Sample: Suzuki_DA3_9444h02_x000D_
(FAIL) BBLib needs fix. Unknown signal found: CPU_VO1_CTRL_1V8:DP_HPD,SA6150_BOOTCFG_1V8:MD11(VO1_MAX96745_mb)</t>
        </r>
      </text>
    </comment>
    <comment ref="B743" authorId="0" shapeId="0" xr:uid="{F3860783-1B2B-4BBE-AD4A-61CB14ED75B9}">
      <text>
        <r>
          <rPr>
            <sz val="9"/>
            <color indexed="81"/>
            <rFont val="Tahoma"/>
            <family val="2"/>
          </rPr>
          <t xml:space="preserve">_x000D_
Sample: Suzuki_DA3_9444h02_x000D_
(NOK) - Missing path description information in BBLib ! </t>
        </r>
      </text>
    </comment>
    <comment ref="B744" authorId="0" shapeId="0" xr:uid="{91E2A007-B5AA-4A00-93F3-4D8AAD0C6E86}">
      <text>
        <r>
          <rPr>
            <sz val="9"/>
            <color indexed="81"/>
            <rFont val="Tahoma"/>
            <family val="2"/>
          </rPr>
          <t xml:space="preserve">_x000D_
Sample: Suzuki_DA3_9444h02_x000D_
(NOK) - Missing path description information in BBLib ! </t>
        </r>
      </text>
    </comment>
    <comment ref="B745" authorId="0" shapeId="0" xr:uid="{9A31BD17-27F0-430B-B6A8-1ED718A5A6F2}">
      <text>
        <r>
          <rPr>
            <sz val="9"/>
            <color indexed="81"/>
            <rFont val="Tahoma"/>
            <family val="2"/>
          </rPr>
          <t>_x000D_
Sample: Suzuki_DA3_9444h02_x000D_
(FAIL) BBLib needs fix. Unknown signal found: CPU_VO1_CTRL_1V8:MID_ERR,SA6150_BOOTCFG_1V8:MD08(VO1_MAX96745_mb)</t>
        </r>
      </text>
    </comment>
    <comment ref="B746" authorId="0" shapeId="0" xr:uid="{422DE54A-2337-48BE-8FC9-B772517772FE}">
      <text>
        <r>
          <rPr>
            <sz val="9"/>
            <color indexed="81"/>
            <rFont val="Tahoma"/>
            <family val="2"/>
          </rPr>
          <t>_x000D_
Sample: Suzuki_DA3_9444h02_x000D_
(FAIL) BBLib needs fix. Unknown signal found: CPU_VO1_CTRL_1V8:RST_B,SA6150_BOOTCFG_1V8:MD09(VO1_MAX96745_mb)</t>
        </r>
      </text>
    </comment>
    <comment ref="B747" authorId="0" shapeId="0" xr:uid="{D67A5BB3-138F-41AA-A5B4-BD4D0B4A9D3C}">
      <text>
        <r>
          <rPr>
            <sz val="9"/>
            <color indexed="81"/>
            <rFont val="Tahoma"/>
            <family val="2"/>
          </rPr>
          <t xml:space="preserve">_x000D_
Sample: Suzuki_DA3_9444h02_x000D_
(NOK) - Missing path description information in BBLib ! </t>
        </r>
      </text>
    </comment>
    <comment ref="B748" authorId="0" shapeId="0" xr:uid="{7FF466F2-F4C6-4DB1-A339-8FDE75A58363}">
      <text>
        <r>
          <rPr>
            <sz val="9"/>
            <color indexed="81"/>
            <rFont val="Tahoma"/>
            <family val="2"/>
          </rPr>
          <t xml:space="preserve">_x000D_
Sample: Suzuki_DA3_9444h02_x000D_
(NOK) - Missing path description information in BBLib ! </t>
        </r>
      </text>
    </comment>
    <comment ref="B749" authorId="0" shapeId="0" xr:uid="{1D964E93-653A-4E56-86A2-FE114244B9F5}">
      <text>
        <r>
          <rPr>
            <sz val="9"/>
            <color indexed="81"/>
            <rFont val="Tahoma"/>
            <family val="2"/>
          </rPr>
          <t xml:space="preserve">_x000D_
Sample: Suzuki_DA3_9444h02_x000D_
(NOK) - Missing path description information in BBLib ! </t>
        </r>
      </text>
    </comment>
    <comment ref="B750" authorId="0" shapeId="0" xr:uid="{9092DE96-77E2-467D-8AD0-4D2C82A47B9F}">
      <text>
        <r>
          <rPr>
            <sz val="9"/>
            <color indexed="81"/>
            <rFont val="Tahoma"/>
            <family val="2"/>
          </rPr>
          <t xml:space="preserve">_x000D_
Sample: Suzuki_DA3_9444h02_x000D_
(NOK) - Missing path description information in BBLib ! </t>
        </r>
      </text>
    </comment>
    <comment ref="B751" authorId="0" shapeId="0" xr:uid="{5F869F2C-4849-4F83-99B4-18F27A8DE732}">
      <text>
        <r>
          <rPr>
            <sz val="9"/>
            <color indexed="81"/>
            <rFont val="Tahoma"/>
            <family val="2"/>
          </rPr>
          <t xml:space="preserve">_x000D_
Sample: Suzuki_DA3_9444h02_x000D_
(NOK) - Missing path description information in BBLib ! </t>
        </r>
      </text>
    </comment>
    <comment ref="B752" authorId="0" shapeId="0" xr:uid="{4C9C584B-2346-451D-AF6D-B4CEECC0C4B2}">
      <text>
        <r>
          <rPr>
            <sz val="9"/>
            <color indexed="81"/>
            <rFont val="Tahoma"/>
            <family val="2"/>
          </rPr>
          <t xml:space="preserve">_x000D_
Sample: Suzuki_DA3_9444h02_x000D_
(NOK) - Missing path description information in BBLib ! </t>
        </r>
      </text>
    </comment>
    <comment ref="B753" authorId="0" shapeId="0" xr:uid="{990CC6A7-D470-4B90-A2B2-BFF3F21C8035}">
      <text>
        <r>
          <rPr>
            <sz val="9"/>
            <color indexed="81"/>
            <rFont val="Tahoma"/>
            <family val="2"/>
          </rPr>
          <t xml:space="preserve">_x000D_
Sample: Suzuki_DA3_9444h02_x000D_
(NOK) - Missing path description information in BBLib ! </t>
        </r>
      </text>
    </comment>
    <comment ref="B754" authorId="0" shapeId="0" xr:uid="{93795CBA-DEE5-42F4-8AB6-C2CFE2FFA197}">
      <text>
        <r>
          <rPr>
            <sz val="9"/>
            <color indexed="81"/>
            <rFont val="Tahoma"/>
            <family val="2"/>
          </rPr>
          <t xml:space="preserve">_x000D_
Sample: Suzuki_DA3_9444h02_x000D_
(NOK) - Missing path description information in BBLib ! </t>
        </r>
      </text>
    </comment>
    <comment ref="B755" authorId="0" shapeId="0" xr:uid="{243EF564-D616-48C5-8207-D3D99F74D8EA}">
      <text>
        <r>
          <rPr>
            <sz val="9"/>
            <color indexed="81"/>
            <rFont val="Tahoma"/>
            <family val="2"/>
          </rPr>
          <t xml:space="preserve">_x000D_
Sample: Suzuki_DA3_9444h02_x000D_
(NOK) - Missing path description information in BBLib ! </t>
        </r>
      </text>
    </comment>
    <comment ref="B756" authorId="0" shapeId="0" xr:uid="{4E160086-2B97-4CFB-B7A9-B518E355EAA5}">
      <text>
        <r>
          <rPr>
            <sz val="9"/>
            <color indexed="81"/>
            <rFont val="Tahoma"/>
            <family val="2"/>
          </rPr>
          <t xml:space="preserve">_x000D_
Sample: Suzuki_DA3_9444h02_x000D_
(NOK) - Missing path description information in BBLib ! </t>
        </r>
      </text>
    </comment>
    <comment ref="B757" authorId="0" shapeId="0" xr:uid="{AB6C24B8-F6F2-4185-93A5-2F28BCB30DF1}">
      <text>
        <r>
          <rPr>
            <sz val="9"/>
            <color indexed="81"/>
            <rFont val="Tahoma"/>
            <family val="2"/>
          </rPr>
          <t xml:space="preserve">_x000D_
Sample: Suzuki_DA3_9444h02_x000D_
(NOK) - Missing path description information in BBLib ! </t>
        </r>
      </text>
    </comment>
    <comment ref="B758" authorId="0" shapeId="0" xr:uid="{1E67081D-59F4-4A71-9854-24840DE1BD40}">
      <text>
        <r>
          <rPr>
            <sz val="9"/>
            <color indexed="81"/>
            <rFont val="Tahoma"/>
            <family val="2"/>
          </rPr>
          <t xml:space="preserve">_x000D_
Sample: Suzuki_DA3_9444h02_x000D_
(NOK) - Missing path description information in BBLib ! </t>
        </r>
      </text>
    </comment>
    <comment ref="B759" authorId="0" shapeId="0" xr:uid="{6ED5CBA0-E0CE-4BC2-B7BD-B4F415C7633D}">
      <text>
        <r>
          <rPr>
            <sz val="9"/>
            <color indexed="81"/>
            <rFont val="Tahoma"/>
            <family val="2"/>
          </rPr>
          <t>_x000D_
Sample: Suzuki_DA3_9444h02_x000D_
(FAIL) BBLib needs fix. Unknown signal found: CPU_VO2_DP:DP_AUX_N(VO1_MAX96745_mb)</t>
        </r>
      </text>
    </comment>
  </commentList>
</comments>
</file>

<file path=xl/sharedStrings.xml><?xml version="1.0" encoding="utf-8"?>
<sst xmlns="http://schemas.openxmlformats.org/spreadsheetml/2006/main" count="68071" uniqueCount="13115">
  <si>
    <t>Version</t>
  </si>
  <si>
    <t>Date</t>
  </si>
  <si>
    <t>Changes</t>
  </si>
  <si>
    <t>Status</t>
  </si>
  <si>
    <t>PCB</t>
  </si>
  <si>
    <t>Author</t>
  </si>
  <si>
    <t>Ver-01</t>
  </si>
  <si>
    <t xml:space="preserve">initial setup referance Suzuki DA3 </t>
  </si>
  <si>
    <t>Initial</t>
  </si>
  <si>
    <t>Sopan</t>
  </si>
  <si>
    <t>Video Out DP protocol used for Serializer whih drives CID and MID</t>
  </si>
  <si>
    <t>MIPI_DSI Connected to B2B for Sub Board (Future reserved)</t>
  </si>
  <si>
    <t>Both the TX and RX paths of TDM1 are connected to the serializer MAX96745</t>
  </si>
  <si>
    <t>first Netlist Imported into Pinmux Databaseand PMM6155AU</t>
  </si>
  <si>
    <t>Modify Worksheet</t>
  </si>
  <si>
    <t>Database</t>
  </si>
  <si>
    <t>Interface Group</t>
  </si>
  <si>
    <t>Honda_GenID_SA6155P_PinMux.xlsm</t>
  </si>
  <si>
    <t>Suzuki_DA3_Local_BBLib_Sheet_20230921_B1_sample.xlsm::VIDEO_BBLib::PROC_BBLib::AUDIO_BBLib::POWER_BBLib::MISC_BBLib::C:\Users\CET1PG1\Desktop\Suzuki_DA3\DA3_reference\PinMux\13_HSI\01_BB_lib\Suzuki_DA3_Local_BBLib_Sheet_20230921_B1_sample.xlsm</t>
  </si>
  <si>
    <t>CHECKBOX, 0, 0, 1, 1, 0, 0, 0, 0</t>
  </si>
  <si>
    <t>Platform Signal Name</t>
  </si>
  <si>
    <t>ID (SA6155P)</t>
  </si>
  <si>
    <t>SoC Ball Name (SA6155P)</t>
  </si>
  <si>
    <t>Selected Interface (A0)</t>
  </si>
  <si>
    <t>Direction (A0)</t>
  </si>
  <si>
    <t>ResetValue (A0)</t>
  </si>
  <si>
    <t>External Termination (A0)</t>
  </si>
  <si>
    <t>Imported Schematic Signal Name (A0)</t>
  </si>
  <si>
    <t>IO_GPIO_PULL (A0)</t>
  </si>
  <si>
    <t>PinMuxed Name (A0)</t>
  </si>
  <si>
    <t>APPLE</t>
  </si>
  <si>
    <t>CPU_APPLE_I2C_1V8:I2C_SCL</t>
  </si>
  <si>
    <t>GPIO_19</t>
  </si>
  <si>
    <t>I2C_QUP3, QUP3</t>
  </si>
  <si>
    <t>1: OUT</t>
  </si>
  <si>
    <t>0: low</t>
  </si>
  <si>
    <t>PU_EXT</t>
  </si>
  <si>
    <t>D5700(GPIO_19) CPU_APPLE_I2C_1V8:I2C_SCL, &gt;&gt; R5785(1.5k) PWR:U18S_IO_SOCPMIC,_x000D_
    D8000=MFI343S00177(SCL) ENDPNT</t>
  </si>
  <si>
    <t>0: NO_PULL</t>
  </si>
  <si>
    <t>I2C_SCL</t>
  </si>
  <si>
    <t>CPU_APPLE_I2C_1V8:I2C_SDA</t>
  </si>
  <si>
    <t>GPIO_18</t>
  </si>
  <si>
    <t>0: IO</t>
  </si>
  <si>
    <t>PU-EXT</t>
  </si>
  <si>
    <t>D5700(GPIO_18) CPU_APPLE_I2C_1V8:I2C_SDA, &gt;&gt; R5786(1.5k) PWR:U18S_IO_SOCPMIC,_x000D_
    D8000=MFI343S00177(SDA) ENDPNT</t>
  </si>
  <si>
    <t>I2C_SDA</t>
  </si>
  <si>
    <t>CPU_CTRL</t>
  </si>
  <si>
    <t>SCC_CPU_CTRL_1V8:CPU_APP_RUN</t>
  </si>
  <si>
    <t>GPIO_71</t>
  </si>
  <si>
    <t>WUP_GPIO,PDC</t>
  </si>
  <si>
    <t>D5700(GPIO_71) SCC_CPU_CTRL_1V8:CPU_APP_RUN,_x000D_
    D8759=74AVC2T245GU-Q10(B2) ENDPNT</t>
  </si>
  <si>
    <t>1: PULL_DOWN</t>
  </si>
  <si>
    <t>WUP_GPIO_71</t>
  </si>
  <si>
    <t>SCC_CPU_CTRL_1V8:CPU_RTOS_RUN</t>
  </si>
  <si>
    <t>GPIO_53</t>
  </si>
  <si>
    <t>GPIO</t>
  </si>
  <si>
    <t>D5700(GPIO_53) SCC_CPU_CTRL_1V8:CPU_RTOS_RUN,_x000D_
    D8754=74LVC1T45GM(B&lt;&gt;A) z37.SCC_CPU_CTRL_3V3:CPU_RTOS_RUN, &gt;&gt; R8762(2.2k) GND,_x000D_
        D8500=TC377TP-96F300S(P20.6/GTMIO62/SLSO08/SLSO28) ENDPNT</t>
  </si>
  <si>
    <t>SCC_CPU_CTRL_1V8:DLT_SYNC</t>
  </si>
  <si>
    <t>GPIO_46</t>
  </si>
  <si>
    <t>D5700(GPIO_46) SCC_CPU_CTRL_1V8:DLT_SYNC,_x000D_
    D8751=H14T245QRSVRQ1-N(2B2&lt;&gt;2A2) z37.SCC_CPU_CTRL_3V3:DLT_SYNC,_x000D_
        D8500=TC377TP-96F300S(P11.15/GTMIO127/ETHCOL) ENDPNT</t>
  </si>
  <si>
    <t>SCC_CPU_CTRL_1V8:SCC_RST_REQ_CPU_B</t>
  </si>
  <si>
    <t>GPIO_45</t>
  </si>
  <si>
    <t>0: IN</t>
  </si>
  <si>
    <t>D5700(GPIO_45) SCC_CPU_CTRL_1V8:SCC_RST_REQ_CPU_B, &gt;&gt; R8763(10k) PWR:U18S_IO_SOCPMIC,_x000D_
    V8751=DTC124XE3 HZG(C&lt;&gt;B) z37.SCC_CPU_CTRL_3V3:SCC_RST_REQ_CPU,_x000D_
        D8500=TC377TP-96F300S(P02.10/GTMIO117/RXDCAN1/ARX2) ENDPNT</t>
  </si>
  <si>
    <t>SCC_CPU_CTRL_1V8:SCC_SYS_RSTWARN_CPU_B</t>
  </si>
  <si>
    <t>GPIO_70</t>
  </si>
  <si>
    <t>D5700(GPIO_70) SCC_CPU_CTRL_1V8:SCC_SYS_RSTWARN_CPU_B, &gt;&gt; R8776(47k) PWR:U18S_IO_SOCPMIC,_x000D_
    EP8755=(1) ENDPNT,_x000D_
    D8755=74LVC1G07GW/ Buf(Y&lt;&gt;A) z37.SCC_CPU_CTRL_3V3:SCC_SYS_RSTWARN_CPU_B,_x000D_
        D8500=TC377TP-96F300S(P10.7/GTMIO109/MRST3/REQ4) ENDPNT</t>
  </si>
  <si>
    <t>SCC_CPU_CTRL_1V8:UDROP70_B</t>
  </si>
  <si>
    <t>GPIO_30</t>
  </si>
  <si>
    <t>D5700(GPIO_30) SCC_CPU_CTRL_1V8:UDROP70_B,_x000D_
    D8762=74LVC1T45GM(B&lt;&gt;A) PWR_MON_3V3:UDROP70_B, &gt;&gt; R2002(100k) PWR:U33S_SCC_PU,_x000D_
        D2000=MPQ5852AGQE-0016(BVM) ENDPNT,_x000D_
        D8500=TC377TP-96F300S(P15.5/GTMIO76/ARX1/MTSR2/EN00) ENDPNT,_x000D_
        MP2000=(1) ENDPNT</t>
  </si>
  <si>
    <t>3: PULL_UP</t>
  </si>
  <si>
    <t>CPU_INC_SPI</t>
  </si>
  <si>
    <t>CPU_INC_SPI_1V8:SPI_M_CS_B</t>
  </si>
  <si>
    <t>GPIO_3</t>
  </si>
  <si>
    <t>SPI-M_QUP2, QUP2</t>
  </si>
  <si>
    <t>PU</t>
  </si>
  <si>
    <t>D5700(GPIO_3) CPU_INC_SPI_1V8:SPI_M_CS_B, &gt;&gt; R8758(10k) PWR:U18S_IO_SOCPMIC,_x000D_
    D8751=H14T245QRSVRQ1-N(2B1&lt;&gt;2A1) z37.CPU_INC_SPI_3V3:SPI_M_CS_B, &gt;&gt; R8514(10k) PWR:U33S_SCC,_x000D_
        D8500=TC377TP-96F300S(P20.13/GTMIO69/SLSI0A/SLSO02) ENDPNT</t>
  </si>
  <si>
    <t>SPI-M_CS_0</t>
  </si>
  <si>
    <t>CPU_INC_SPI_1V8:SPI_M_MCLK</t>
  </si>
  <si>
    <t>GPIO_2</t>
  </si>
  <si>
    <t>D5700(GPIO_2) CPU_INC_SPI_1V8:SPI_M_MCLK,_x000D_
    D8751=H14T245QRSVRQ1-N(1B1&lt;&gt;1A1) z37.CPU_INC_SPI_3V3:SPI_M_MCLK, &gt;&gt; R8535(10k) PWR:U33S_SCC,_x000D_
        D8500=TC377TP-96F300S(P20.11/GTMIO67/SCLK0) ENDPNT</t>
  </si>
  <si>
    <t>SPI-M_SCLK</t>
  </si>
  <si>
    <t>CPU_INC_SPI_1V8:SPI_M_MISO</t>
  </si>
  <si>
    <t>GPIO_0</t>
  </si>
  <si>
    <t>D5700(GPIO_0) CPU_INC_SPI_1V8:SPI_M_MISO,_x000D_
    D8753=H14T245QRSVRQ1-N(1B1&lt;&gt;1A1) z37.CPU_INC_SPI_3V3:SPI_M_MISO, &gt;&gt; R8536(10k) PWR:U33S_SCC,_x000D_
        D8500=TC377TP-96F300S(P20.12/GTMIO68/MRST0) ENDPNT</t>
  </si>
  <si>
    <t>SPI-M_MISO</t>
  </si>
  <si>
    <t>CPU_INC_SPI_1V8:SPI_M_MOSI</t>
  </si>
  <si>
    <t>GPIO_1</t>
  </si>
  <si>
    <t>D5700(GPIO_1) CPU_INC_SPI_1V8:SPI_M_MOSI,_x000D_
    D8751=H14T245QRSVRQ1-N(1B2&lt;&gt;1A2) z37.CPU_INC_SPI_3V3:SPI_M_MOSI, &gt;&gt; R8537(10k) PWR:U33S_SCC,_x000D_
        D8500=TC377TP-96F300S(P20.14/GTMIO70/MTSR0) ENDPNT</t>
  </si>
  <si>
    <t>SPI-M_MOSI</t>
  </si>
  <si>
    <t>CPU_INC_SPI_1V8:SPI_M_REQ</t>
  </si>
  <si>
    <t>GPIO_73</t>
  </si>
  <si>
    <t>D5700(GPIO_73) CPU_INC_SPI_1V8:SPI_M_REQ, &gt;&gt; R8772(10k) PWR:U18S_IO_SOCPMIC,_x000D_
    D8753=H14T245QRSVRQ1-N(1B2&lt;&gt;1A2) z37.CPU_INC_SPI_3V3:SPI_M_REQ, &gt;&gt; R8506(10k) PWR:U33S_SCC,_x000D_
        D8500=TC377TP-96F300S(P20.10/GTMIO66/ATX1/SLSO06/SLSO27) ENDPNT</t>
  </si>
  <si>
    <t>CPU_INC_SPI_1V8:SPI_S_CS_B</t>
  </si>
  <si>
    <t>GPIO_9</t>
  </si>
  <si>
    <t>SPI-S_QUP6, QUP6</t>
  </si>
  <si>
    <t>D5700(GPIO_9) CPU_INC_SPI_1V8:SPI_S_CS_B, &gt;&gt; R8771(10k) PWR:U18S_IO_SOCPMIC,_x000D_
    D8750=H14T245QRSVRQ1-N(1B2&lt;&gt;1A2) z37.CPU_INC_SPI_3V3:SPI_S_CS_B, &gt;&gt; R8556(10k) PWR:U33S_SCC,_x000D_
        D8500=TC377TP-96F300S(P10.0/GTMIO102/SLSO110) ENDPNT</t>
  </si>
  <si>
    <t>SPI-S_CS</t>
  </si>
  <si>
    <t>CPU_INC_SPI_1V8:SPI_S_MCLK</t>
  </si>
  <si>
    <t>GPIO_8</t>
  </si>
  <si>
    <t>D5700(GPIO_8) CPU_INC_SPI_1V8:SPI_S_MCLK,_x000D_
    D8753=H14T245QRSVRQ1-N(2B1&lt;&gt;2A1) z37.CPU_INC_SPI_3V3:SPI_S_MCLK, &gt;&gt; R8557(10k) PWR:U33S_SCC,_x000D_
        D8500=TC377TP-96F300S(P10.2/GTMIO104/RXDCAN2/SCLK1/SDI01) ENDPNT</t>
  </si>
  <si>
    <t>SPI-S_SCLK</t>
  </si>
  <si>
    <t>CPU_INC_SPI_1V8:SPI_S_MISO</t>
  </si>
  <si>
    <t>GPIO_7</t>
  </si>
  <si>
    <t>D5700(GPIO_7) CPU_INC_SPI_1V8:SPI_S_MISO,_x000D_
    D8750=H14T245QRSVRQ1-N(2B1&lt;&gt;2A1) z37.CPU_INC_SPI_3V3:SPI_S_MISO, &gt;&gt; R8558(10k) PWR:U33S_SCC,_x000D_
        D8500=TC377TP-96F300S(P10.1/GTMIO103/MRST1/MTSR1/EN01) ENDPNT</t>
  </si>
  <si>
    <t>SPI-S_MISO</t>
  </si>
  <si>
    <t>CPU_INC_SPI_1V8:SPI_S_MOSI</t>
  </si>
  <si>
    <t>GPIO_6</t>
  </si>
  <si>
    <t>D5700(GPIO_6) CPU_INC_SPI_1V8:SPI_S_MOSI,_x000D_
    D8753=H14T245QRSVRQ1-N(2B2&lt;&gt;2A2) z37.CPU_INC_SPI_3V3:SPI_S_MOSI, &gt;&gt; R8559(10k) PWR:U33S_SCC,_x000D_
        D8500=TC377TP-96F300S(P10.4/GTMIO106/MTSR1/SLSO18/EN00) ENDPNT</t>
  </si>
  <si>
    <t>SPI-S_MOSI</t>
  </si>
  <si>
    <t>CPU_INC_SPI_1V8:SPI_S_REQ</t>
  </si>
  <si>
    <t>GPIO_122</t>
  </si>
  <si>
    <t>D5700(GPIO_122) CPU_INC_SPI_1V8:SPI_S_REQ,_x000D_
    D8750=H14T245QRSVRQ1-N(2B2&lt;&gt;2A2) z37.CPU_INC_SPI_3V3:SPI_S_REQ, &gt;&gt; R8554(10k) PWR:U33S_SCC,_x000D_
        D8500=TC377TP-96F300S(P10.3/GTMIO105/TXDCAN2/MTSR1/EN00/REQ3) ENDPNT</t>
  </si>
  <si>
    <t>WUP_GPIO_122</t>
  </si>
  <si>
    <t>DBG</t>
  </si>
  <si>
    <t>CPU_DBG_GNSS_CTRL_1V8:UART_SEL</t>
  </si>
  <si>
    <t>GPIO_105</t>
  </si>
  <si>
    <t>D5700(GPIO_105) z30.z36.CPU_DBG_GNSS_CTRL_1V8:UART_SEL, &gt;&gt; R5789(4.7k) PWR:U18S_CPUPERI, &gt;&gt; ...</t>
  </si>
  <si>
    <t>WUP_GPIO_105</t>
  </si>
  <si>
    <t>CPU_DBG_JTAG_1V8:JTAG_SRSTN</t>
  </si>
  <si>
    <t>SRST_N</t>
  </si>
  <si>
    <t>JTAG</t>
  </si>
  <si>
    <t>D5700(SRST_N) CPU_DBG_JTAG_1V8:JTAG_SRSTN,_x000D_
    MP9918=(1) ENDPNT,_x000D_
    X9900=QSH-030-01-L-D-A(31) ENDPNT</t>
  </si>
  <si>
    <t>CPU_DBG_JTAG_1V8:JTAG_TCK</t>
  </si>
  <si>
    <t>TCK</t>
  </si>
  <si>
    <t>D5700(TCK) CPU_DBG_JTAG_1V8:JTAG_TCK, &gt;&gt; R9901(4.7k) PWR:U18S_IO_SOCPMIC,_x000D_
    MP9945=(1) ENDPNT,_x000D_
    X9900=QSH-030-01-L-D-A(45) ENDPNT</t>
  </si>
  <si>
    <t>CPU_DBG_JTAG_1V8:JTAG_TDI</t>
  </si>
  <si>
    <t>TDI</t>
  </si>
  <si>
    <t>D5700(TDI) CPU_DBG_JTAG_1V8:JTAG_TDI, &gt;&gt; R9903(4.7k) PWR:U18S_IO_SOCPMIC,_x000D_
    MP9925=(1) ENDPNT,_x000D_
    X9900=QSH-030-01-L-D-A(49) ENDPNT</t>
  </si>
  <si>
    <t>CPU_DBG_JTAG_1V8:JTAG_TDO</t>
  </si>
  <si>
    <t>TDO</t>
  </si>
  <si>
    <t>D5700(TDO) CPU_DBG_JTAG_1V8:JTAG_TDO,_x000D_
    MP9944=(1) ENDPNT,_x000D_
    X9900=QSH-030-01-L-D-A(43) ENDPNT</t>
  </si>
  <si>
    <t>CPU_DBG_JTAG_1V8:JTAG_TMS</t>
  </si>
  <si>
    <t>TMS</t>
  </si>
  <si>
    <t>D5700(TMS) CPU_DBG_JTAG_1V8:JTAG_TMS, &gt;&gt; R9902(4.7k) PWR:U18S_IO_SOCPMIC,_x000D_
    MP9919=(1) ENDPNT,_x000D_
    X9900=QSH-030-01-L-D-A(47) ENDPNT</t>
  </si>
  <si>
    <t>CPU_DBG_JTAG_1V8:JTAG_TRSTN</t>
  </si>
  <si>
    <t>TRST_N</t>
  </si>
  <si>
    <t>D5700(TRST_N) CPU_DBG_JTAG_1V8:JTAG_TRSTN, &gt;&gt; R9900(4.7k) GND,_x000D_
    MP9926=(1) ENDPNT,_x000D_
    X9900=QSH-030-01-L-D-A(51) ENDPNT</t>
  </si>
  <si>
    <t>CPU_DBG_UART_1V8:UART_RXD</t>
  </si>
  <si>
    <t>GPIO_17</t>
  </si>
  <si>
    <t>UART_QUP0, QUP0</t>
  </si>
  <si>
    <t>D5700(GPIO_17) z30.z36.CPU_DBG_GNSS_UART_QUP0_1V8:UART_RXD,_x000D_
    R5725=50m(B&lt;&gt;A) CPU_DBG_UART_1V8:UART_RXD, &gt;&gt; R9945(47k) PWR:U18S_IO_SOCPMIC,_x000D_
        R5726=50m(A&lt;&gt;B) z30.z36.CPU_DBG_GNSS_UART_SSC_QUP2_1V8:UART_TXD,_x000D_
            D5700=SA6155P(SSC_11) ENDPNT,_x000D_
            R5783=50m(B&lt;&gt;A) CPU_GNSS_UART_1V8:UART_TXD,_x000D_
                R5743=50m(A&lt;&gt;B) z30.z36.CPU_DBG_GNSS_UART_QUP0_1V8:UART_RXD,_x000D_
                    NODEV=z30.z36.CPU_DBG_GNSS_UART_QUP0_1V8:UART_RXD(LOOPCUT) ENDPNT,_x000D_
            R5783=50m(B&lt;&gt;A) CPU_GNSS_UART_1V8:UART_TXD{#2},_x000D_
                R7001=50m(A&lt;&gt;B) z03.SIGN00194,_x000D_
                    D7000=H14T245QRSVRQ1-N(2B1&lt;&gt;2A1) z03.SIGN001101,_x000D_
                        R7017=50m(A&lt;&gt;B) z03.GNSS_UART_3V3:UART_TXD,_x000D_
                            D7051=M9140-KA-C1009A(PIO2) ENDPNT,_x000D_
                            MP7052=(1) ENDPNT,_x000D_
                            X7050=LSS-110-02-F-DV-(A[0]) ENDPNT,_x000D_
                            R7011=10k(A&lt;&gt;B) GNSS_DBG_UART_3V3:UART_TXD,_x000D_
                                R9914=1k(A&lt;&gt;B) z54.SAIL_DBG_UART_3V3_UART_TXD_P1,_x000D_
                                    MP9943=(1) ENDPNT,_x000D_
                                    X9900=QSH-030-01-L-D-A(54) ENDPNT,_x000D_
                        R7017=50m(A&lt;&gt;B) z03.GNSS_UART_3V3:UART_TXD{#2},_x000D_
                            R7018=50m(A&lt;&gt;B) SCC_GNSS_UART_3V3:UART_TXD, &gt;&gt; R8512(47k) PWR:U33S_SCC,_x000D_
                                D8500=TC377TP-96F300S(P01.5/GTMIO113/MRST3) ENDPNT,_x000D_
    R5725=50m(B&lt;&gt;A) CPU_DBG_UART_1V8:UART_RXD{#2},_x000D_
        R9930=1k(B&lt;&gt;A) z54.SIGN001109,_x000D_
            D9903=74AVC2T245GU-Q10(B1) ENDPNT,_x000D_
D5700(GPIO_17) z30.z36.CPU_DBG_GNSS_UART_QUP0_1V8:UART_RXD{#2},_x000D_
    R5743=50m(B&lt;&gt;A) CPU_GNSS_UART_1V8:UART_TXD,_x000D_
        NODEV=CPU_GNSS_UART_1V8:UART_TXD(LOOPCUT) ENDPNT</t>
  </si>
  <si>
    <t>UART_Rx</t>
  </si>
  <si>
    <t>CPU_DBG_UART_1V8:UART_TXD</t>
  </si>
  <si>
    <t>GPIO_16</t>
  </si>
  <si>
    <t>D5700(GPIO_16) z30.z36.CPU_DBG_GNSS_UART_QUP0_1V8:UART_TXD,_x000D_
    R5722=50m(B&lt;&gt;A) CPU_DBG_UART_1V8:UART_TXD, &gt;&gt; R9929(47k) PWR:U18S_IO_SOCPMIC,_x000D_
        D9903=74AVC2T245GU-Q10(B2) ENDPNT,_x000D_
        R5742=50m(A&lt;&gt;B) z30.z36.CPU_DBG_GNSS_UART_SSC_QUP2_1V8:UART_RXD,_x000D_
            D5700=SA6155P(SSC_10) ENDPNT,_x000D_
            R5784=50m(B&lt;&gt;A) CPU_GNSS_UART_1V8:UART_RXD, &gt;&gt; R7003(47k) PWR:U18S_CPUPERI,_x000D_
                R5782=50m(A&lt;&gt;B) z30.z36.CPU_DBG_GNSS_UART_QUP0_1V8:UART_TXD,_x000D_
                    NODEV=z30.z36.CPU_DBG_GNSS_UART_QUP0_1V8:UART_TXD(LOOPCUT) ENDPNT,_x000D_
            R5784=50m(B&lt;&gt;A) CPU_GNSS_UART_1V8:UART_RXD{#2},_x000D_
                R7002=50m(A&lt;&gt;B) z03.SIGN00193,_x000D_
                    D7000=H14T245QRSVRQ1-N(1B1&lt;&gt;1A1) z03.SIGN001100,_x000D_
                        R7016=50m(A&lt;&gt;B) z03.GNSS_UART_3V3:UART_RXD,_x000D_
                            D7051=M9140-KA-C1009A(PIO1) ENDPNT,_x000D_
                            MP7051=(1) ENDPNT,_x000D_
                            R7006=10k(A&lt;&gt;B) GNSS_DBG_UART_3V3:UART_RXD,_x000D_
                                R9913=1k(A&lt;&gt;B) z54.SAIL_DBG_UART_3V3_UART_RXD_P1,_x000D_
                                    MP9929=(1) ENDPNT,_x000D_
                                    X9900=QSH-030-01-L-D-A(52) ENDPNT,_x000D_
                        R7016=50m(A&lt;&gt;B) z03.GNSS_UART_3V3:UART_RXD{#2},_x000D_
                            R7019=50m(A&lt;&gt;B) SCC_GNSS_UART_3V3:UART_RXD, &gt;&gt; R8513(47k) PWR:U33S_SCC,_x000D_
                                D8500=TC377TP-96F300S(P01.7/GTMIO115/SCLK3) ENDPNT,_x000D_
                        R7016=50m(A&lt;&gt;B) z03.GNSS_UART_3V3:UART_RXD{#3},_x000D_
                            R7056=100R(B&lt;&gt;A) z03.SIGN00191,_x000D_
                                X7050=LSS-110-02-F-DV-(A[0]) ENDPNT,_x000D_
D5700(GPIO_16) z30.z36.CPU_DBG_GNSS_UART_QUP0_1V8:UART_TXD{#2},_x000D_
    R5782=50m(B&lt;&gt;A) CPU_GNSS_UART_1V8:UART_RXD, &gt;&gt; R7003(47k) PWR:U18S_CPUPERI,_x000D_
        NODEV=CPU_GNSS_UART_1V8:UART_RXD(LOOPCUT) ENDPNT</t>
  </si>
  <si>
    <t>UART_Tx</t>
  </si>
  <si>
    <t>SYS_DBG_1V8:CPU_ALIVE_OUT</t>
  </si>
  <si>
    <t>GPIO_47</t>
  </si>
  <si>
    <t>D5700(GPIO_47) SYS_DBG_1V8:CPU_ALIVE_OUT, &gt;&gt; R9935(2.2k) GND,_x000D_
    MP9956=(1) ENDPNT,_x000D_
    D9900=74LVC1T45GM(B&lt;&gt;A) z54.SIGN00179, &gt;&gt; R9933(2.2k) GND,_x000D_
        R9931=33R(B&lt;&gt;A) SYS_DBG_3V3:CPU_ALIVE_OUT,_x000D_
            R9908=50m(A&lt;&gt;B) z54.SIGN001115,_x000D_
                MP9940=(1) ENDPNT,_x000D_
                X9900=QSH-030-01-L-D-A(42) ENDPNT</t>
  </si>
  <si>
    <t>WUP_GPIO_47</t>
  </si>
  <si>
    <t>DNC</t>
  </si>
  <si>
    <t>NC1</t>
  </si>
  <si>
    <t>NC2</t>
  </si>
  <si>
    <t>NC3</t>
  </si>
  <si>
    <t>NC4</t>
  </si>
  <si>
    <t>GND</t>
  </si>
  <si>
    <t>VDD_WCSS</t>
  </si>
  <si>
    <t>D5700(VDD_WCSS_N11) GND POWERNET</t>
  </si>
  <si>
    <t>D5700(VDD_WCSS_N13) GND POWERNET</t>
  </si>
  <si>
    <t>D5700(VDD_WCSS_P10) GND POWERNET</t>
  </si>
  <si>
    <t>D5700(VDD_WCSS_P12) GND POWERNET</t>
  </si>
  <si>
    <t>VDDA_WCSS_ADCDAC</t>
  </si>
  <si>
    <t>D5700(VDDA_WCSS_ADCDAC_K8) GND POWERNET</t>
  </si>
  <si>
    <t>D5700(VDDA_WCSS_ADCDAC_L9) GND POWERNET</t>
  </si>
  <si>
    <t>VDDA_WCSS_PLL</t>
  </si>
  <si>
    <t>D5700(VDDA_WCSS_PLL_J7) GND POWERNET</t>
  </si>
  <si>
    <t>D5700(GND_W23) GND POWERNET</t>
  </si>
  <si>
    <t>D5700(GND_W21) GND POWERNET</t>
  </si>
  <si>
    <t>D5700(GND_AA23) GND POWERNET</t>
  </si>
  <si>
    <t>D5700(GND_M22) GND POWERNET</t>
  </si>
  <si>
    <t>D5700(GND_AM26) GND POWERNET</t>
  </si>
  <si>
    <t>D5700(GND_H4) GND POWERNET</t>
  </si>
  <si>
    <t>D5700(GND_G3) GND POWERNET</t>
  </si>
  <si>
    <t>D5700(GND_J9) GND POWERNET</t>
  </si>
  <si>
    <t>D5700(GND_R15) GND POWERNET</t>
  </si>
  <si>
    <t>D5700(GND_A3) GND POWERNET</t>
  </si>
  <si>
    <t>D5700(GND_A21) GND POWERNET</t>
  </si>
  <si>
    <t>D5700(GND_A37) GND POWERNET</t>
  </si>
  <si>
    <t>D5700(GND_AA3) GND POWERNET</t>
  </si>
  <si>
    <t>D5700(GND_AA9) GND POWERNET</t>
  </si>
  <si>
    <t>D5700(GND_AA11) GND POWERNET</t>
  </si>
  <si>
    <t>D5700(GND_AA13) GND POWERNET</t>
  </si>
  <si>
    <t>D5700(GND_AA17) GND POWERNET</t>
  </si>
  <si>
    <t>D5700(GND_AA19) GND POWERNET</t>
  </si>
  <si>
    <t>D5700(GND_AA25) GND POWERNET</t>
  </si>
  <si>
    <t>D5700(GND_AA27) GND POWERNET</t>
  </si>
  <si>
    <t>D5700(GND_AA29) GND POWERNET</t>
  </si>
  <si>
    <t>D5700(GND_AA33) GND POWERNET</t>
  </si>
  <si>
    <t>D5700(GND_AB6) GND POWERNET</t>
  </si>
  <si>
    <t>D5700(GND_AB30) GND POWERNET</t>
  </si>
  <si>
    <t>D5700(GND_AC1) GND POWERNET</t>
  </si>
  <si>
    <t>D5700(GND_AC9) GND POWERNET</t>
  </si>
  <si>
    <t>D5700(GND_AC11) GND POWERNET</t>
  </si>
  <si>
    <t>D5700(GND_AC13) GND POWERNET</t>
  </si>
  <si>
    <t>D5700(GND_AC15) GND POWERNET</t>
  </si>
  <si>
    <t>D5700(GND_AC17) GND POWERNET</t>
  </si>
  <si>
    <t>D5700(GND_AC19) GND POWERNET</t>
  </si>
  <si>
    <t>D5700(GND_AC21) GND POWERNET</t>
  </si>
  <si>
    <t>D5700(GND_AC23) GND POWERNET</t>
  </si>
  <si>
    <t>D5700(GND_AC25) GND POWERNET</t>
  </si>
  <si>
    <t>D5700(GND_AC27) GND POWERNET</t>
  </si>
  <si>
    <t>D5700(GND_AC37) GND POWERNET</t>
  </si>
  <si>
    <t>D5700(GND_AD30) GND POWERNET</t>
  </si>
  <si>
    <t>D5700(GND_AD32) GND POWERNET</t>
  </si>
  <si>
    <t>D5700(GND_AE9) GND POWERNET</t>
  </si>
  <si>
    <t>D5700(GND_AE11) GND POWERNET</t>
  </si>
  <si>
    <t>D5700(GND_AE13) GND POWERNET</t>
  </si>
  <si>
    <t>D5700(GND_AE15) GND POWERNET</t>
  </si>
  <si>
    <t>D5700(GND_AE17) GND POWERNET</t>
  </si>
  <si>
    <t>D5700(GND_AE19) GND POWERNET</t>
  </si>
  <si>
    <t>D5700(GND_AE21) GND POWERNET</t>
  </si>
  <si>
    <t>D5700(GND_AE23) GND POWERNET</t>
  </si>
  <si>
    <t>D5700(GND_AE25) GND POWERNET</t>
  </si>
  <si>
    <t>D5700(GND_AE27) GND POWERNET</t>
  </si>
  <si>
    <t>D5700(GND_AF30) GND POWERNET</t>
  </si>
  <si>
    <t>D5700(GND_AG11) GND POWERNET</t>
  </si>
  <si>
    <t>D5700(GND_AG13) GND POWERNET</t>
  </si>
  <si>
    <t>D5700(GND_AG15) GND POWERNET</t>
  </si>
  <si>
    <t>D5700(GND_AG17) GND POWERNET</t>
  </si>
  <si>
    <t>D5700(GND_AG19) GND POWERNET</t>
  </si>
  <si>
    <t>D5700(GND_AG21) GND POWERNET</t>
  </si>
  <si>
    <t>D5700(GND_AG23) GND POWERNET</t>
  </si>
  <si>
    <t>D5700(GND_AG25) GND POWERNET</t>
  </si>
  <si>
    <t>D5700(GND_AG27) GND POWERNET</t>
  </si>
  <si>
    <t>D5700(GND_AG37) GND POWERNET</t>
  </si>
  <si>
    <t>D5700(GND_AH8) GND POWERNET</t>
  </si>
  <si>
    <t>D5700(GND_AH30) GND POWERNET</t>
  </si>
  <si>
    <t>D5700(GND_AJ9) GND POWERNET</t>
  </si>
  <si>
    <t>D5700(GND_AJ11) GND POWERNET</t>
  </si>
  <si>
    <t>D5700(GND_AJ13) GND POWERNET</t>
  </si>
  <si>
    <t>D5700(GND_AJ15) GND POWERNET</t>
  </si>
  <si>
    <t>D5700(GND_AJ17) GND POWERNET</t>
  </si>
  <si>
    <t>D5700(GND_AJ19) GND POWERNET</t>
  </si>
  <si>
    <t>D5700(GND_AJ21) GND POWERNET</t>
  </si>
  <si>
    <t>D5700(GND_AJ23) GND POWERNET</t>
  </si>
  <si>
    <t>D5700(GND_AJ25) GND POWERNET</t>
  </si>
  <si>
    <t>D5700(GND_AJ27) GND POWERNET</t>
  </si>
  <si>
    <t>D5700(GND_AJ29) GND POWERNET</t>
  </si>
  <si>
    <t>D5700(GND_AJ37) GND POWERNET</t>
  </si>
  <si>
    <t>D5700(GND_AK6) GND POWERNET</t>
  </si>
  <si>
    <t>D5700(GND_AK30) GND POWERNET</t>
  </si>
  <si>
    <t>D5700(GND_AK36) GND POWERNET</t>
  </si>
  <si>
    <t>D5700(GND_AL3) GND POWERNET</t>
  </si>
  <si>
    <t>D5700(GND_AL9) GND POWERNET</t>
  </si>
  <si>
    <t>D5700(GND_AL13) GND POWERNET</t>
  </si>
  <si>
    <t>D5700(GND_AL15) GND POWERNET</t>
  </si>
  <si>
    <t>D5700(GND_AL19) GND POWERNET</t>
  </si>
  <si>
    <t>D5700(GND_AL27) GND POWERNET</t>
  </si>
  <si>
    <t>D5700(GND_AL35) GND POWERNET</t>
  </si>
  <si>
    <t>D5700(GND_AM6) GND POWERNET</t>
  </si>
  <si>
    <t>D5700(GND_AM12) GND POWERNET</t>
  </si>
  <si>
    <t>D5700(GND_AM16) GND POWERNET</t>
  </si>
  <si>
    <t>D5700(GND_AM18) GND POWERNET</t>
  </si>
  <si>
    <t>D5700(GND_AM22) GND POWERNET</t>
  </si>
  <si>
    <t>D5700(GND_AN9) GND POWERNET</t>
  </si>
  <si>
    <t>D5700(GND_AN11) GND POWERNET</t>
  </si>
  <si>
    <t>D5700(GND_AN35) GND POWERNET</t>
  </si>
  <si>
    <t>D5700(GND_AP14) GND POWERNET</t>
  </si>
  <si>
    <t>D5700(GND_AR21) GND POWERNET</t>
  </si>
  <si>
    <t>D5700(GND_AT12) GND POWERNET</t>
  </si>
  <si>
    <t>D5700(GND_AU1) GND POWERNET</t>
  </si>
  <si>
    <t>D5700(GND_AU25) GND POWERNET</t>
  </si>
  <si>
    <t>D5700(GND_AU27) GND POWERNET</t>
  </si>
  <si>
    <t>D5700(GND_AU29) GND POWERNET</t>
  </si>
  <si>
    <t>D5700(GND_AU31) GND POWERNET</t>
  </si>
  <si>
    <t>D5700(GND_AU35) GND POWERNET</t>
  </si>
  <si>
    <t>D5700(GND_AU39) GND POWERNET</t>
  </si>
  <si>
    <t>D5700(GND_AV8) GND POWERNET</t>
  </si>
  <si>
    <t>D5700(GND_AV18) GND POWERNET</t>
  </si>
  <si>
    <t>D5700(GND_AV36) GND POWERNET</t>
  </si>
  <si>
    <t>D5700(GND_AW3) GND POWERNET</t>
  </si>
  <si>
    <t>D5700(GND_AW7) GND POWERNET</t>
  </si>
  <si>
    <t>D5700(GND_AW25) GND POWERNET</t>
  </si>
  <si>
    <t>D5700(GND_AW37) GND POWERNET</t>
  </si>
  <si>
    <t>D5700(GND_B8) GND POWERNET</t>
  </si>
  <si>
    <t>D5700(GND_B12) GND POWERNET</t>
  </si>
  <si>
    <t>D5700(GND_B16) GND POWERNET</t>
  </si>
  <si>
    <t>D5700(GND_B24) GND POWERNET</t>
  </si>
  <si>
    <t>D5700(GND_B28) GND POWERNET</t>
  </si>
  <si>
    <t>D5700(GND_B32) GND POWERNET</t>
  </si>
  <si>
    <t>D5700(GND_C1) GND POWERNET</t>
  </si>
  <si>
    <t>D5700(GND_C19) GND POWERNET</t>
  </si>
  <si>
    <t>D5700(GND_C21) GND POWERNET</t>
  </si>
  <si>
    <t>D5700(GND_C39) GND POWERNET</t>
  </si>
  <si>
    <t>D5700(GND_D4) GND POWERNET</t>
  </si>
  <si>
    <t>D5700(GND_D10) GND POWERNET</t>
  </si>
  <si>
    <t>D5700(GND_D12) GND POWERNET</t>
  </si>
  <si>
    <t>D5700(GND_D14) GND POWERNET</t>
  </si>
  <si>
    <t>D5700(GND_D16) GND POWERNET</t>
  </si>
  <si>
    <t>D5700(GND_D18) GND POWERNET</t>
  </si>
  <si>
    <t>D5700(GND_D20) GND POWERNET</t>
  </si>
  <si>
    <t>D5700(GND_D22) GND POWERNET</t>
  </si>
  <si>
    <t>D5700(GND_D24) GND POWERNET</t>
  </si>
  <si>
    <t>D5700(GND_D26) GND POWERNET</t>
  </si>
  <si>
    <t>D5700(GND_D28) GND POWERNET</t>
  </si>
  <si>
    <t>D5700(GND_D30) GND POWERNET</t>
  </si>
  <si>
    <t>D5700(GND_F34) GND POWERNET</t>
  </si>
  <si>
    <t>D5700(GND_G7) GND POWERNET</t>
  </si>
  <si>
    <t>D5700(GND_G13) GND POWERNET</t>
  </si>
  <si>
    <t>D5700(GND_G15) GND POWERNET</t>
  </si>
  <si>
    <t>D5700(GND_G17) GND POWERNET</t>
  </si>
  <si>
    <t>D5700(GND_G19) GND POWERNET</t>
  </si>
  <si>
    <t>D5700(GND_G21) GND POWERNET</t>
  </si>
  <si>
    <t>D5700(GND_G23) GND POWERNET</t>
  </si>
  <si>
    <t>D5700(GND_G25) GND POWERNET</t>
  </si>
  <si>
    <t>D5700(GND_G27) GND POWERNET</t>
  </si>
  <si>
    <t>D5700(GND_G29) GND POWERNET</t>
  </si>
  <si>
    <t>D5700(GND_G31) GND POWERNET</t>
  </si>
  <si>
    <t>D5700(GND_H6) GND POWERNET</t>
  </si>
  <si>
    <t>D5700(GND_H10) GND POWERNET</t>
  </si>
  <si>
    <t>D5700(GND_H34) GND POWERNET</t>
  </si>
  <si>
    <t>D5700(GND_J15) GND POWERNET</t>
  </si>
  <si>
    <t>D5700(GND_J37) GND POWERNET</t>
  </si>
  <si>
    <t>D5700(GND_K4) GND POWERNET</t>
  </si>
  <si>
    <t>D5700(GND_L1) GND POWERNET</t>
  </si>
  <si>
    <t>D5700(GND_L19) GND POWERNET</t>
  </si>
  <si>
    <t>D5700(GND_L37) GND POWERNET</t>
  </si>
  <si>
    <t>D5700(GND_M2) GND POWERNET</t>
  </si>
  <si>
    <t>D5700(GND_M10) GND POWERNET</t>
  </si>
  <si>
    <t>D5700(GND_M12) GND POWERNET</t>
  </si>
  <si>
    <t>D5700(GND_M14) GND POWERNET</t>
  </si>
  <si>
    <t>D5700(GND_M16) GND POWERNET</t>
  </si>
  <si>
    <t>D5700(GND_M20) GND POWERNET</t>
  </si>
  <si>
    <t>D5700(GND_M24) GND POWERNET</t>
  </si>
  <si>
    <t>D5700(GND_M26) GND POWERNET</t>
  </si>
  <si>
    <t>D5700(GND_M28) GND POWERNET</t>
  </si>
  <si>
    <t>D5700(GND_N3) GND POWERNET</t>
  </si>
  <si>
    <t>D5700(GND_N9) GND POWERNET</t>
  </si>
  <si>
    <t>D5700(GND_N23) GND POWERNET</t>
  </si>
  <si>
    <t>D5700(GND_N25) GND POWERNET</t>
  </si>
  <si>
    <t>D5700(GND_N27) GND POWERNET</t>
  </si>
  <si>
    <t>D5700(GND_N29) GND POWERNET</t>
  </si>
  <si>
    <t>D5700(GND_N31) GND POWERNET</t>
  </si>
  <si>
    <t>D5700(GND_N37) GND POWERNET</t>
  </si>
  <si>
    <t>D5700(GND_P30) GND POWERNET</t>
  </si>
  <si>
    <t>D5700(GND_P36) GND POWERNET</t>
  </si>
  <si>
    <t>D5700(GND_R3) GND POWERNET</t>
  </si>
  <si>
    <t>D5700(GND_R7) GND POWERNET</t>
  </si>
  <si>
    <t>D5700(GND_R9) GND POWERNET</t>
  </si>
  <si>
    <t>D5700(GND_R13) GND POWERNET</t>
  </si>
  <si>
    <t>D5700(GND_R17) GND POWERNET</t>
  </si>
  <si>
    <t>D5700(GND_R19) GND POWERNET</t>
  </si>
  <si>
    <t>D5700(GND_R21) GND POWERNET</t>
  </si>
  <si>
    <t>D5700(GND_R23) GND POWERNET</t>
  </si>
  <si>
    <t>D5700(GND_R25) GND POWERNET</t>
  </si>
  <si>
    <t>D5700(GND_R27) GND POWERNET</t>
  </si>
  <si>
    <t>D5700(GND_R29) GND POWERNET</t>
  </si>
  <si>
    <t>D5700(GND_R37) GND POWERNET</t>
  </si>
  <si>
    <t>D5700(GND_T6) GND POWERNET</t>
  </si>
  <si>
    <t>D5700(GND_T30) GND POWERNET</t>
  </si>
  <si>
    <t>D5700(GND_U3) GND POWERNET</t>
  </si>
  <si>
    <t>D5700(GND_U5) GND POWERNET</t>
  </si>
  <si>
    <t>D5700(GND_U7) GND POWERNET</t>
  </si>
  <si>
    <t>D5700(GND_U9) GND POWERNET</t>
  </si>
  <si>
    <t>D5700(GND_U11) GND POWERNET</t>
  </si>
  <si>
    <t>D5700(GND_U13) GND POWERNET</t>
  </si>
  <si>
    <t>D5700(GND_U15) GND POWERNET</t>
  </si>
  <si>
    <t>D5700(GND_U17) GND POWERNET</t>
  </si>
  <si>
    <t>D5700(GND_U19) GND POWERNET</t>
  </si>
  <si>
    <t>D5700(GND_U21) GND POWERNET</t>
  </si>
  <si>
    <t>D5700(GND_U23) GND POWERNET</t>
  </si>
  <si>
    <t>D5700(GND_U25) GND POWERNET</t>
  </si>
  <si>
    <t>D5700(GND_U27) GND POWERNET</t>
  </si>
  <si>
    <t>D5700(GND_U29) GND POWERNET</t>
  </si>
  <si>
    <t>D5700(GND_U37) GND POWERNET</t>
  </si>
  <si>
    <t>D5700(GND_V30) GND POWERNET</t>
  </si>
  <si>
    <t>D5700(GND_W3) GND POWERNET</t>
  </si>
  <si>
    <t>D5700(GND_W9) GND POWERNET</t>
  </si>
  <si>
    <t>D5700(GND_W11) GND POWERNET</t>
  </si>
  <si>
    <t>D5700(GND_W13) GND POWERNET</t>
  </si>
  <si>
    <t>D5700(GND_W15) GND POWERNET</t>
  </si>
  <si>
    <t>D5700(GND_W17) GND POWERNET</t>
  </si>
  <si>
    <t>D5700(GND_W19) GND POWERNET</t>
  </si>
  <si>
    <t>D5700(GND_W25) GND POWERNET</t>
  </si>
  <si>
    <t>D5700(GND_W27) GND POWERNET</t>
  </si>
  <si>
    <t>D5700(GND_W29) GND POWERNET</t>
  </si>
  <si>
    <t>D5700(GND_W35) GND POWERNET</t>
  </si>
  <si>
    <t>D5700(GND_Y36) GND POWERNET</t>
  </si>
  <si>
    <t>GNSS</t>
  </si>
  <si>
    <t>CPU_GNSS_CTRL_1V8:1PPS</t>
  </si>
  <si>
    <t>GPIO_82</t>
  </si>
  <si>
    <t>D5700(GPIO_82) CPU_GNSS_CTRL_1V8:1PPS,_x000D_
    R7004=50m(A&lt;&gt;B) z03.SIGN00195,_x000D_
        D7000=H14T245QRSVRQ1-N(2B2&lt;&gt;2A2) SCC_GNSS_CTRL_3V3:1PPS,_x000D_
            D8500=TC377TP-96F300S(P00.8/VADCG6-4/DS4PA/MD/SENT7) ENDPNT,_x000D_
            TP7058=(1) ENDPNT,_x000D_
            X7050=LSS-110-02-F-DV-(A[0]) ENDPNT,_x000D_
            X7050=LSS-110-02-F-DV-(A[0]) ENDPNT,_x000D_
            R7000=50m(A&lt;&gt;B) z03.SIGN001104,_x000D_
                D7051=M9140-KA-C1009A(PIO6) ENDPNT,_x000D_
                R7051=1k(B&lt;&gt;A) z03.SIGN001116, &gt;&gt; R7010(10k) PWR:U33S_CPUPERI,_x000D_
                    V7001=undefined(C) ENDPNT</t>
  </si>
  <si>
    <t>WUP_GPIO_82</t>
  </si>
  <si>
    <t>CPU_GNSS_CTRL_1V8:DNL_EN,SA6150_BOOTCFG_1V8:MD07</t>
  </si>
  <si>
    <t>GPIO_72</t>
  </si>
  <si>
    <t>D5700(GPIO_72) CPU_GNSS_CTRL_1V8:DNL_EN, &gt;&gt; R5749(4.7k) PWR:U18S_IO_SOCPMIC, &gt;&gt; ...,_x000D_
    R7028=50m(A&lt;&gt;B) z03.SIGN001118, &gt;&gt; R7009(2.2k) GND,_x000D_
        TP7002=(1) ENDPNT,_x000D_
        V7001=undefined(B) ENDPNT,_x000D_
        R7029=50m(B&lt;&gt;A) SCC_GNSS_CTRL_3V3:DNL_EN,_x000D_
            D8500=TC377TP-96F300S(P11.14/GTMIO26/ETHRXDV) ENDPNT</t>
  </si>
  <si>
    <t>CPU_GNSS_UART_1V8:UART_RXD</t>
  </si>
  <si>
    <t>SSC_10</t>
  </si>
  <si>
    <t>UART_SSC_QUP2, SSC_QUP2</t>
  </si>
  <si>
    <t>D5700(SSC_10) z30.z36.CPU_DBG_GNSS_UART_SSC_QUP2_1V8:UART_RXD,_x000D_
    R5742=50m(B&lt;&gt;A) CPU_DBG_UART_1V8:UART_TXD, &gt;&gt; R9929(47k) PWR:U18S_IO_SOCPMIC,_x000D_
        D9903=74AVC2T245GU-Q10(B2) ENDPNT,_x000D_
        R5722=50m(A&lt;&gt;B) z30.z36.CPU_DBG_GNSS_UART_QUP0_1V8:UART_TXD,_x000D_
            D5700=SA6155P(GPIO_16) ENDPNT,_x000D_
            R5782=50m(B&lt;&gt;A) CPU_GNSS_UART_1V8:UART_RXD, &gt;&gt; R7003(47k) PWR:U18S_CPUPERI,_x000D_
                R5784=50m(A&lt;&gt;B) z30.z36.CPU_DBG_GNSS_UART_SSC_QUP2_1V8:UART_RXD,_x000D_
                    NODEV=z30.z36.CPU_DBG_GNSS_UART_SSC_QUP2_1V8:UART_RXD(LOOPCUT) ENDPNT,_x000D_
            R5782=50m(B&lt;&gt;A) CPU_GNSS_UART_1V8:UART_RXD{#2},_x000D_
                R7002=50m(A&lt;&gt;B) z03.SIGN00193,_x000D_
                    D7000=H14T245QRSVRQ1-N(1B1&lt;&gt;1A1) z03.SIGN001100,_x000D_
                        R7016=50m(A&lt;&gt;B) z03.GNSS_UART_3V3:UART_RXD,_x000D_
                            D7051=M9140-KA-C1009A(PIO1) ENDPNT,_x000D_
                            MP7051=(1) ENDPNT,_x000D_
                            R7006=10k(A&lt;&gt;B) GNSS_DBG_UART_3V3:UART_RXD,_x000D_
                                R9913=1k(A&lt;&gt;B) z54.SAIL_DBG_UART_3V3_UART_RXD_P1,_x000D_
                                    MP9929=(1) ENDPNT,_x000D_
                                    X9900=QSH-030-01-L-D-A(52) ENDPNT,_x000D_
                        R7016=50m(A&lt;&gt;B) z03.GNSS_UART_3V3:UART_RXD{#2},_x000D_
                            R7019=50m(A&lt;&gt;B) SCC_GNSS_UART_3V3:UART_RXD, &gt;&gt; R8513(47k) PWR:U33S_SCC,_x000D_
                                D8500=TC377TP-96F300S(P01.7/GTMIO115/SCLK3) ENDPNT,_x000D_
                        R7016=50m(A&lt;&gt;B) z03.GNSS_UART_3V3:UART_RXD{#3},_x000D_
                            R7056=100R(B&lt;&gt;A) z03.SIGN00191,_x000D_
                                X7050=LSS-110-02-F-DV-(A[0]) ENDPNT,_x000D_
D5700(SSC_10) z30.z36.CPU_DBG_GNSS_UART_SSC_QUP2_1V8:UART_RXD{#2},_x000D_
    R5784=50m(B&lt;&gt;A) CPU_GNSS_UART_1V8:UART_RXD, &gt;&gt; R7003(47k) PWR:U18S_CPUPERI,_x000D_
        NODEV=CPU_GNSS_UART_1V8:UART_RXD(LOOPCUT) ENDPNT</t>
  </si>
  <si>
    <t>CPU_GNSS_UART_1V8:UART_TXD</t>
  </si>
  <si>
    <t>SSC_11</t>
  </si>
  <si>
    <t>D5700(SSC_11) z30.z36.CPU_DBG_GNSS_UART_SSC_QUP2_1V8:UART_TXD,_x000D_
    R5726=50m(B&lt;&gt;A) CPU_DBG_UART_1V8:UART_RXD, &gt;&gt; R9945(47k) PWR:U18S_IO_SOCPMIC,_x000D_
        R5725=50m(A&lt;&gt;B) z30.z36.CPU_DBG_GNSS_UART_QUP0_1V8:UART_RXD,_x000D_
            D5700=SA6155P(GPIO_17) ENDPNT,_x000D_
            R5743=50m(B&lt;&gt;A) CPU_GNSS_UART_1V8:UART_TXD,_x000D_
                R5783=50m(A&lt;&gt;B) z30.z36.CPU_DBG_GNSS_UART_SSC_QUP2_1V8:UART_TXD,_x000D_
                    NODEV=z30.z36.CPU_DBG_GNSS_UART_SSC_QUP2_1V8:UART_TXD(LOOPCUT) ENDPNT,_x000D_
            R5743=50m(B&lt;&gt;A) CPU_GNSS_UART_1V8:UART_TXD{#2},_x000D_
                R7001=50m(A&lt;&gt;B) z03.SIGN00194,_x000D_
                    D7000=H14T245QRSVRQ1-N(2B1&lt;&gt;2A1) z03.SIGN001101,_x000D_
                        R7017=50m(A&lt;&gt;B) z03.GNSS_UART_3V3:UART_TXD,_x000D_
                            D7051=M9140-KA-C1009A(PIO2) ENDPNT,_x000D_
                            MP7052=(1) ENDPNT,_x000D_
                            X7050=LSS-110-02-F-DV-(A[0]) ENDPNT,_x000D_
                            R7011=10k(A&lt;&gt;B) GNSS_DBG_UART_3V3:UART_TXD,_x000D_
                                R9914=1k(A&lt;&gt;B) z54.SAIL_DBG_UART_3V3_UART_TXD_P1,_x000D_
                                    MP9943=(1) ENDPNT,_x000D_
                                    X9900=QSH-030-01-L-D-A(54) ENDPNT,_x000D_
                        R7017=50m(A&lt;&gt;B) z03.GNSS_UART_3V3:UART_TXD{#2},_x000D_
                            R7018=50m(A&lt;&gt;B) SCC_GNSS_UART_3V3:UART_TXD, &gt;&gt; R8512(47k) PWR:U33S_SCC,_x000D_
                                D8500=TC377TP-96F300S(P01.5/GTMIO113/MRST3) ENDPNT,_x000D_
    R5726=50m(B&lt;&gt;A) CPU_DBG_UART_1V8:UART_RXD{#2},_x000D_
        R9930=1k(B&lt;&gt;A) z54.SIGN001109,_x000D_
            D9903=74AVC2T245GU-Q10(B1) ENDPNT,_x000D_
D5700(SSC_11) z30.z36.CPU_DBG_GNSS_UART_SSC_QUP2_1V8:UART_TXD{#2},_x000D_
    R5783=50m(B&lt;&gt;A) CPU_GNSS_UART_1V8:UART_TXD,_x000D_
        NODEV=CPU_GNSS_UART_1V8:UART_TXD(LOOPCUT) ENDPNT</t>
  </si>
  <si>
    <t>GNSS_ubx</t>
  </si>
  <si>
    <t>CPU_GNSS_CTRL_1V8:RST,SA6150_BOOTCFG_1V8:MD13</t>
  </si>
  <si>
    <t>GPIO_54</t>
  </si>
  <si>
    <t>PD-10k</t>
  </si>
  <si>
    <t>D5700(GPIO_54) CPU_GNSS_CTRL_1V8:RST, &gt;&gt; R5744(4.7k) PWR:U18S_IO_SOCPMIC, &gt;&gt; ...,_x000D_
    R7030=50m(A&lt;&gt;B) z03.SIGN001129, &gt;&gt; R7007(2.2k) GND,_x000D_
        MP7001=(1) ENDPNT,_x000D_
        V7000=undefined(B) ENDPNT,_x000D_
        R7031=50m(B&lt;&gt;A) SCC_GNSS_CTRL_3V3:RST,_x000D_
            D8500=TC377TP-96F300S(P11.13/GTMIO125/ETHRXER) ENDPNT</t>
  </si>
  <si>
    <t>HW_Config</t>
  </si>
  <si>
    <t>1,4kΩ to GND</t>
  </si>
  <si>
    <t>DSI0_REXT_PLL</t>
  </si>
  <si>
    <t>D5700(DSI0_REXT_PLL) z30.z31.SIGN0016,_x000D_
    R5709=200R(B&lt;&gt;A) z30.z31.SIGN0015, &gt;&gt; R5708(1.21k) GND</t>
  </si>
  <si>
    <t>100Ω to GND</t>
  </si>
  <si>
    <t>PCIE_REXT</t>
  </si>
  <si>
    <t>PCIE</t>
  </si>
  <si>
    <t>D5700(PCIE_REXT) z30.z31.SIGN0013, &gt;&gt; R5706(100R) GND</t>
  </si>
  <si>
    <t>UFS_REXT</t>
  </si>
  <si>
    <t>D5700(UFS_REXT) z30.z31.SIGN0014, &gt;&gt; R5801(100R) GND</t>
  </si>
  <si>
    <t>DP_REXT</t>
  </si>
  <si>
    <t>D5700(DP_REXT) z30.z31.SIGN00113, &gt;&gt; R5707(100R) GND</t>
  </si>
  <si>
    <t>3,01kΩ to GND</t>
  </si>
  <si>
    <t>QREFS_CXO_REXT</t>
  </si>
  <si>
    <t>D5700(QREFS_CXO_REXT) z30.z35.SIGN0012, &gt;&gt; R5700(3.01k) GND</t>
  </si>
  <si>
    <t>4,02kΩ to GND</t>
  </si>
  <si>
    <t>USB0_HS_REXT</t>
  </si>
  <si>
    <t>D5700(USB0_HS_REXT) z30.z31.SIGN00114,_x000D_
    R5710=3.9k(A&lt;&gt;B) z30.z31.SIGN00115, &gt;&gt; R5711(120R) GND</t>
  </si>
  <si>
    <t>USB1_HS_REXT</t>
  </si>
  <si>
    <t>D5700(USB1_HS_REXT) z30.z31.SIGN00117,_x000D_
    R5712=3.9k(A&lt;&gt;B) z30.z31.SIGN00116, &gt;&gt; R5713(120R) GND</t>
  </si>
  <si>
    <t>RF_XO_CLK</t>
  </si>
  <si>
    <t>MISC</t>
  </si>
  <si>
    <t>D5700(RF_XO_CLK) z30.z35.SIGN0016, &gt;&gt; R5702(50m) GND,_x000D_
    MP_RF_XO_CLK=(1) ENDPNT</t>
  </si>
  <si>
    <t>LPDDR4</t>
  </si>
  <si>
    <t>240Ω PU to U06S_S3A</t>
  </si>
  <si>
    <t>EBI0_CAL</t>
  </si>
  <si>
    <t>D5700(EBI0_CAL) z30.z32.SIGN0011, &gt;&gt; R6100(240R) z30.PWR_SOC:U06S_S3A</t>
  </si>
  <si>
    <t>DDR_RESET_B</t>
  </si>
  <si>
    <t>DDR_RESET_N</t>
  </si>
  <si>
    <t>D5700(DDR_RESET_N) z30.z32.DDR_RESET_B,_x000D_
    D6000=MT53E2G32D4DE-04(%RESET%) ENDPNT</t>
  </si>
  <si>
    <t>EBI0_CA_CA_0</t>
  </si>
  <si>
    <t>D5700(EBI0_CA_CA_0) z30.z32.EBI0CA:EBI0_CA_CA_0,_x000D_
    D6000=MT53E2G32D4DE-04(CA0_A) ENDPNT</t>
  </si>
  <si>
    <t>EBI0_CA_CA_1</t>
  </si>
  <si>
    <t>D5700(EBI0_CA_CA_1) z30.z32.EBI0CA:EBI0_CA_CA_1,_x000D_
    D6000=MT53E2G32D4DE-04(CA1_A) ENDPNT</t>
  </si>
  <si>
    <t>EBI0_CA_CA_2</t>
  </si>
  <si>
    <t>D5700(EBI0_CA_CA_2) z30.z32.EBI0CA:EBI0_CA_CA_2,_x000D_
    D6000=MT53E2G32D4DE-04(CA2_A) ENDPNT</t>
  </si>
  <si>
    <t>EBI0_CA_CA_3</t>
  </si>
  <si>
    <t>D5700(EBI0_CA_CA_3) z30.z32.EBI0CA:EBI0_CA_CA_3,_x000D_
    D6000=MT53E2G32D4DE-04(CA3_A) ENDPNT</t>
  </si>
  <si>
    <t>EBI0_CA_CA_4</t>
  </si>
  <si>
    <t>D5700(EBI0_CA_CA_4) z30.z32.EBI0CA:EBI0_CA_CA_4,_x000D_
    D6000=MT53E2G32D4DE-04(CA4_A) ENDPNT</t>
  </si>
  <si>
    <t>EBI0_CA_CA_5</t>
  </si>
  <si>
    <t>D5700(EBI0_CA_CA_5) z30.z32.EBI0CA:EBI0_CA_CA_5,_x000D_
    D6000=MT53E2G32D4DE-04(CA5_A) ENDPNT</t>
  </si>
  <si>
    <t>EBI0_CA_CK_C</t>
  </si>
  <si>
    <t>D5700(EBI0_CA_CK_C) z30.z32.EBI0CA:EBI0_CA_CK_C,_x000D_
    D6000=MT53E2G32D4DE-04(CK_C_A) ENDPNT</t>
  </si>
  <si>
    <t>EBI0_CA_CK_T</t>
  </si>
  <si>
    <t>D5700(EBI0_CA_CK_T) z30.z32.EBI0CA:EBI0_CA_CK_T,_x000D_
    D6000=MT53E2G32D4DE-04(CK_T_A) ENDPNT</t>
  </si>
  <si>
    <t>EBI0_CA_CKE_0</t>
  </si>
  <si>
    <t>D5700(EBI0_CA_CKE_0) z30.z32.EBI0CA:EBI0_CA_CKE_0,_x000D_
    D6000=MT53E2G32D4DE-04(CKE0_A) ENDPNT</t>
  </si>
  <si>
    <t>EBI0_CA_CKE_1</t>
  </si>
  <si>
    <t>D5700(EBI0_CA_CKE_1) z30.z32.EBI0CA:EBI0_CA_CKE_1,_x000D_
    D6000=MT53E2G32D4DE-04(CKE1_A) ENDPNT</t>
  </si>
  <si>
    <t>EBI0_CA_CS_0</t>
  </si>
  <si>
    <t>D5700(EBI0_CA_CS_0) z30.z32.EBI0CA:EBI0_CA_CS_0,_x000D_
    D6000=MT53E2G32D4DE-04(CS0_A) ENDPNT</t>
  </si>
  <si>
    <t>EBI0_CA_CS_1</t>
  </si>
  <si>
    <t>D5700(EBI0_CA_CS_1) z30.z32.EBI0CA:EBI0_CA_CS_1,_x000D_
    D6000=MT53E2G32D4DE-04(CS1_A) ENDPNT</t>
  </si>
  <si>
    <t>EBI0_DMI_0</t>
  </si>
  <si>
    <t>D5700(EBI0_DMI_0) z30.z32.EBI0DQ:EBI0_DMI_0,_x000D_
    D6000=MT53E2G32D4DE-04(DMI1_A) ENDPNT</t>
  </si>
  <si>
    <t>EBI0_DMI_1</t>
  </si>
  <si>
    <t>D5700(EBI0_DMI_1) z30.z32.EBI0DQ:EBI0_DMI_1,_x000D_
    D6000=MT53E2G32D4DE-04(DMI0_A) ENDPNT</t>
  </si>
  <si>
    <t>EBI0_DQ_0</t>
  </si>
  <si>
    <t>D5700(EBI0_DQ_0) z30.z32.EBI0DQ:EBI0_DQ_0,_x000D_
    D6000=MT53E2G32D4DE-04(DQ8_A) ENDPNT</t>
  </si>
  <si>
    <t>EBI0_DQ_1</t>
  </si>
  <si>
    <t>D5700(EBI0_DQ_1) z30.z32.EBI0DQ:EBI0_DQ_1,_x000D_
    D6000=MT53E2G32D4DE-04(DQ9_A) ENDPNT</t>
  </si>
  <si>
    <t>EBI0_DQ_10</t>
  </si>
  <si>
    <t>D5700(EBI0_DQ_10) z30.z32.EBI0DQ:EBI0_DQ_10,_x000D_
    D6000=MT53E2G32D4DE-04(DQ2_A) ENDPNT</t>
  </si>
  <si>
    <t>EBI0_DQ_11</t>
  </si>
  <si>
    <t>D5700(EBI0_DQ_11) z30.z32.EBI0DQ:EBI0_DQ_11,_x000D_
    D6000=MT53E2G32D4DE-04(DQ3_A) ENDPNT</t>
  </si>
  <si>
    <t>EBI0_DQ_12</t>
  </si>
  <si>
    <t>D5700(EBI0_DQ_12) z30.z32.EBI0DQ:EBI0_DQ_12,_x000D_
    D6000=MT53E2G32D4DE-04(DQ4_A) ENDPNT</t>
  </si>
  <si>
    <t>EBI0_DQ_13</t>
  </si>
  <si>
    <t>D5700(EBI0_DQ_13) z30.z32.EBI0DQ:EBI0_DQ_13,_x000D_
    D6000=MT53E2G32D4DE-04(DQ5_A) ENDPNT</t>
  </si>
  <si>
    <t>EBI0_DQ_14</t>
  </si>
  <si>
    <t>D5700(EBI0_DQ_14) z30.z32.EBI0DQ:EBI0_DQ_14,_x000D_
    D6000=MT53E2G32D4DE-04(DQ6_A) ENDPNT</t>
  </si>
  <si>
    <t>EBI0_DQ_15</t>
  </si>
  <si>
    <t>D5700(EBI0_DQ_15) z30.z32.EBI0DQ:EBI0_DQ_15,_x000D_
    D6000=MT53E2G32D4DE-04(DQ7_A) ENDPNT</t>
  </si>
  <si>
    <t>EBI0_DQ_2</t>
  </si>
  <si>
    <t>D5700(EBI0_DQ_2) z30.z32.EBI0DQ:EBI0_DQ_2,_x000D_
    D6000=MT53E2G32D4DE-04(DQ10_A) ENDPNT</t>
  </si>
  <si>
    <t>EBI0_DQ_3</t>
  </si>
  <si>
    <t>D5700(EBI0_DQ_3) z30.z32.EBI0DQ:EBI0_DQ_3,_x000D_
    D6000=MT53E2G32D4DE-04(DQ11_A) ENDPNT</t>
  </si>
  <si>
    <t>EBI0_DQ_4</t>
  </si>
  <si>
    <t>D5700(EBI0_DQ_4) z30.z32.EBI0DQ:EBI0_DQ_4,_x000D_
    D6000=MT53E2G32D4DE-04(DQ12_A) ENDPNT</t>
  </si>
  <si>
    <t>EBI0_DQ_5</t>
  </si>
  <si>
    <t>D5700(EBI0_DQ_5) z30.z32.EBI0DQ:EBI0_DQ_5,_x000D_
    D6000=MT53E2G32D4DE-04(DQ13_A) ENDPNT</t>
  </si>
  <si>
    <t>EBI0_DQ_6</t>
  </si>
  <si>
    <t>D5700(EBI0_DQ_6) z30.z32.EBI0DQ:EBI0_DQ_6,_x000D_
    D6000=MT53E2G32D4DE-04(DQ14_A) ENDPNT</t>
  </si>
  <si>
    <t>EBI0_DQ_7</t>
  </si>
  <si>
    <t>D5700(EBI0_DQ_7) z30.z32.EBI0DQ:EBI0_DQ_7,_x000D_
    D6000=MT53E2G32D4DE-04(DQ15_A) ENDPNT</t>
  </si>
  <si>
    <t>EBI0_DQ_8</t>
  </si>
  <si>
    <t>D5700(EBI0_DQ_8) z30.z32.EBI0DQ:EBI0_DQ_8,_x000D_
    D6000=MT53E2G32D4DE-04(DQ0_A) ENDPNT</t>
  </si>
  <si>
    <t>EBI0_DQ_9</t>
  </si>
  <si>
    <t>D5700(EBI0_DQ_9) z30.z32.EBI0DQ:EBI0_DQ_9,_x000D_
    D6000=MT53E2G32D4DE-04(DQ1_A) ENDPNT</t>
  </si>
  <si>
    <t>EBI0_DQS_C_0</t>
  </si>
  <si>
    <t>D5700(EBI0_DQS_C_0) z30.z32.EBI0DQ:EBI0_DQS_C_0,_x000D_
    D6000=MT53E2G32D4DE-04(DQS1_C_A) ENDPNT</t>
  </si>
  <si>
    <t>EBI0_DQS_C_1</t>
  </si>
  <si>
    <t>D5700(EBI0_DQS_C_1) z30.z32.EBI0DQ:EBI0_DQS_C_1,_x000D_
    D6000=MT53E2G32D4DE-04(DQS0_C_A) ENDPNT</t>
  </si>
  <si>
    <t>EBI0_DQS_T_0</t>
  </si>
  <si>
    <t>D5700(EBI0_DQS_T_0) z30.z32.EBI0DQ:EBI0_DQS_T_0,_x000D_
    D6000=MT53E2G32D4DE-04(DQS1_T_A) ENDPNT</t>
  </si>
  <si>
    <t>EBI0_DQS_T_1</t>
  </si>
  <si>
    <t>D5700(EBI0_DQS_T_1) z30.z32.EBI0DQ:EBI0_DQS_T_1,_x000D_
    D6000=MT53E2G32D4DE-04(DQS0_T_A) ENDPNT</t>
  </si>
  <si>
    <t>EBI1_CA_CA_0</t>
  </si>
  <si>
    <t>D5700(EBI1_CA_CA_0) z30.z32.EBI1CA:EBI1_CA_CA_0,_x000D_
    D6000=MT53E2G32D4DE-04(CA0_B) ENDPNT</t>
  </si>
  <si>
    <t>EBI1_CA_CA_1</t>
  </si>
  <si>
    <t>D5700(EBI1_CA_CA_1) z30.z32.EBI1CA:EBI1_CA_CA_1,_x000D_
    D6000=MT53E2G32D4DE-04(CA1_B) ENDPNT</t>
  </si>
  <si>
    <t>EBI1_CA_CA_2</t>
  </si>
  <si>
    <t>D5700(EBI1_CA_CA_2) z30.z32.EBI1CA:EBI1_CA_CA_2,_x000D_
    D6000=MT53E2G32D4DE-04(CA2_B) ENDPNT</t>
  </si>
  <si>
    <t>EBI1_CA_CA_3</t>
  </si>
  <si>
    <t>D5700(EBI1_CA_CA_3) z30.z32.EBI1CA:EBI1_CA_CA_3,_x000D_
    D6000=MT53E2G32D4DE-04(CA3_B) ENDPNT</t>
  </si>
  <si>
    <t>EBI1_CA_CA_4</t>
  </si>
  <si>
    <t>D5700(EBI1_CA_CA_4) z30.z32.EBI1CA:EBI1_CA_CA_4,_x000D_
    D6000=MT53E2G32D4DE-04(CA4_B) ENDPNT</t>
  </si>
  <si>
    <t>EBI1_CA_CA_5</t>
  </si>
  <si>
    <t>D5700(EBI1_CA_CA_5) z30.z32.EBI1CA:EBI1_CA_CA_5,_x000D_
    D6000=MT53E2G32D4DE-04(CA5_B) ENDPNT</t>
  </si>
  <si>
    <t>EBI1_CA_CK_C</t>
  </si>
  <si>
    <t>D5700(EBI1_CA_CK_C) z30.z32.EBI1CA:EBI1_CA_CK_C,_x000D_
    D6000=MT53E2G32D4DE-04(CK_C_B) ENDPNT</t>
  </si>
  <si>
    <t>EBI1_CA_CK_T</t>
  </si>
  <si>
    <t>D5700(EBI1_CA_CK_T) z30.z32.EBI1CA:EBI1_CA_CK_T,_x000D_
    D6000=MT53E2G32D4DE-04(CK_T_B) ENDPNT</t>
  </si>
  <si>
    <t>EBI1_CA_CKE_0</t>
  </si>
  <si>
    <t>D5700(EBI1_CA_CKE_0) z30.z32.EBI1CA:EBI1_CA_CKE_0,_x000D_
    D6000=MT53E2G32D4DE-04(CKE0_B) ENDPNT</t>
  </si>
  <si>
    <t>EBI1_CA_CKE_1</t>
  </si>
  <si>
    <t>D5700(EBI1_CA_CKE_1) z30.z32.EBI1CA:EBI1_CA_CKE_1,_x000D_
    D6000=MT53E2G32D4DE-04(CKE1_B) ENDPNT</t>
  </si>
  <si>
    <t>EBI1_CA_CS_0</t>
  </si>
  <si>
    <t>D5700(EBI1_CA_CS_0) z30.z32.EBI1CA:EBI1_CA_CS_0,_x000D_
    D6000=MT53E2G32D4DE-04(CS0_B) ENDPNT</t>
  </si>
  <si>
    <t>EBI1_CA_CS_1</t>
  </si>
  <si>
    <t>D5700(EBI1_CA_CS_1) z30.z32.EBI1CA:EBI1_CA_CS_1,_x000D_
    D6000=MT53E2G32D4DE-04(CS1_B) ENDPNT</t>
  </si>
  <si>
    <t>EBI1_DMI_0</t>
  </si>
  <si>
    <t>D5700(EBI1_DMI_0) z30.z32.EBI1DQ:EBI1_DMI_0,_x000D_
    D6000=MT53E2G32D4DE-04(DMI1_B) ENDPNT</t>
  </si>
  <si>
    <t>EBI1_DMI_1</t>
  </si>
  <si>
    <t>D5700(EBI1_DMI_1) z30.z32.EBI1DQ:EBI1_DMI_1,_x000D_
    D6000=MT53E2G32D4DE-04(DMI0_B) ENDPNT</t>
  </si>
  <si>
    <t>EBI1_DQ_0</t>
  </si>
  <si>
    <t>D5700(EBI1_DQ_0) z30.z32.EBI1DQ:EBI1_DQ_0,_x000D_
    D6000=MT53E2G32D4DE-04(DQ8_B) ENDPNT</t>
  </si>
  <si>
    <t>EBI1_DQ_1</t>
  </si>
  <si>
    <t>D5700(EBI1_DQ_1) z30.z32.EBI1DQ:EBI1_DQ_1,_x000D_
    D6000=MT53E2G32D4DE-04(DQ9_B) ENDPNT</t>
  </si>
  <si>
    <t>EBI1_DQ_10</t>
  </si>
  <si>
    <t>D5700(EBI1_DQ_10) z30.z32.EBI1DQ:EBI1_DQ_10,_x000D_
    D6000=MT53E2G32D4DE-04(DQ2_B) ENDPNT</t>
  </si>
  <si>
    <t>EBI1_DQ_11</t>
  </si>
  <si>
    <t>D5700(EBI1_DQ_11) z30.z32.EBI1DQ:EBI1_DQ_11,_x000D_
    D6000=MT53E2G32D4DE-04(DQ3_B) ENDPNT</t>
  </si>
  <si>
    <t>EBI1_DQ_12</t>
  </si>
  <si>
    <t>D5700(EBI1_DQ_12) z30.z32.EBI1DQ:EBI1_DQ_12,_x000D_
    D6000=MT53E2G32D4DE-04(DQ4_B) ENDPNT</t>
  </si>
  <si>
    <t>EBI1_DQ_13</t>
  </si>
  <si>
    <t>D5700(EBI1_DQ_13) z30.z32.EBI1DQ:EBI1_DQ_13,_x000D_
    D6000=MT53E2G32D4DE-04(DQ5_B) ENDPNT</t>
  </si>
  <si>
    <t>EBI1_DQ_14</t>
  </si>
  <si>
    <t>D5700(EBI1_DQ_14) z30.z32.EBI1DQ:EBI1_DQ_14,_x000D_
    D6000=MT53E2G32D4DE-04(DQ6_B) ENDPNT</t>
  </si>
  <si>
    <t>EBI1_DQ_15</t>
  </si>
  <si>
    <t>D5700(EBI1_DQ_15) z30.z32.EBI1DQ:EBI1_DQ_15,_x000D_
    D6000=MT53E2G32D4DE-04(DQ7_B) ENDPNT</t>
  </si>
  <si>
    <t>EBI1_DQ_2</t>
  </si>
  <si>
    <t>D5700(EBI1_DQ_2) z30.z32.EBI1DQ:EBI1_DQ_2,_x000D_
    D6000=MT53E2G32D4DE-04(DQ10_B) ENDPNT</t>
  </si>
  <si>
    <t>EBI1_DQ_3</t>
  </si>
  <si>
    <t>D5700(EBI1_DQ_3) z30.z32.EBI1DQ:EBI1_DQ_3,_x000D_
    D6000=MT53E2G32D4DE-04(DQ11_B) ENDPNT</t>
  </si>
  <si>
    <t>EBI1_DQ_4</t>
  </si>
  <si>
    <t>D5700(EBI1_DQ_4) z30.z32.EBI1DQ:EBI1_DQ_4,_x000D_
    D6000=MT53E2G32D4DE-04(DQ12_B) ENDPNT</t>
  </si>
  <si>
    <t>EBI1_DQ_5</t>
  </si>
  <si>
    <t>D5700(EBI1_DQ_5) z30.z32.EBI1DQ:EBI1_DQ_5,_x000D_
    D6000=MT53E2G32D4DE-04(DQ13_B) ENDPNT</t>
  </si>
  <si>
    <t>EBI1_DQ_6</t>
  </si>
  <si>
    <t>D5700(EBI1_DQ_6) z30.z32.EBI1DQ:EBI1_DQ_6,_x000D_
    D6000=MT53E2G32D4DE-04(DQ14_B) ENDPNT</t>
  </si>
  <si>
    <t>EBI1_DQ_7</t>
  </si>
  <si>
    <t>D5700(EBI1_DQ_7) z30.z32.EBI1DQ:EBI1_DQ_7,_x000D_
    D6000=MT53E2G32D4DE-04(DQ15_B) ENDPNT</t>
  </si>
  <si>
    <t>EBI1_DQ_8</t>
  </si>
  <si>
    <t>D5700(EBI1_DQ_8) z30.z32.EBI1DQ:EBI1_DQ_8,_x000D_
    D6000=MT53E2G32D4DE-04(DQ0_B) ENDPNT</t>
  </si>
  <si>
    <t>EBI1_DQ_9</t>
  </si>
  <si>
    <t>D5700(EBI1_DQ_9) z30.z32.EBI1DQ:EBI1_DQ_9,_x000D_
    D6000=MT53E2G32D4DE-04(DQ1_B) ENDPNT</t>
  </si>
  <si>
    <t>EBI1_DQS_C_0</t>
  </si>
  <si>
    <t>D5700(EBI1_DQS_C_0) z30.z32.EBI1DQ:EBI1_DQS_C_0,_x000D_
    D6000=MT53E2G32D4DE-04(DQS1_C_B) ENDPNT</t>
  </si>
  <si>
    <t>EBI1_DQS_C_1</t>
  </si>
  <si>
    <t>D5700(EBI1_DQS_C_1) z30.z32.EBI1DQ:EBI1_DQS_C_1,_x000D_
    D6000=MT53E2G32D4DE-04(DQS0_C_B) ENDPNT</t>
  </si>
  <si>
    <t>EBI1_DQS_T_0</t>
  </si>
  <si>
    <t>D5700(EBI1_DQS_T_0) z30.z32.EBI1DQ:EBI1_DQS_T_0,_x000D_
    D6000=MT53E2G32D4DE-04(DQS1_T_B) ENDPNT</t>
  </si>
  <si>
    <t>EBI1_DQS_T_1</t>
  </si>
  <si>
    <t>D5700(EBI1_DQS_T_1) z30.z32.EBI1DQ:EBI1_DQS_T_1,_x000D_
    D6000=MT53E2G32D4DE-04(DQS0_T_B) ENDPNT</t>
  </si>
  <si>
    <t>MP</t>
  </si>
  <si>
    <t>MP_MODE_0</t>
  </si>
  <si>
    <t>MODE_0</t>
  </si>
  <si>
    <t>D5700(MODE_0) z30.z35.SIGN0015,_x000D_
    MP_MODE_0=(1) ENDPNT</t>
  </si>
  <si>
    <t>MP_MODE_1</t>
  </si>
  <si>
    <t>MODE_1</t>
  </si>
  <si>
    <t>D5700(MODE_1) z30.z35.SIGN0014,_x000D_
    MP_MODE_1=(1) ENDPNT</t>
  </si>
  <si>
    <t>PWR</t>
  </si>
  <si>
    <t>PWR:U18S_IO_SOCPMIC</t>
  </si>
  <si>
    <t>VDDPX_3</t>
  </si>
  <si>
    <t>D5700(VDDPX_3_AD8) PWR:U18S_IO_SOCPMIC POWERNET</t>
  </si>
  <si>
    <t>D5700(VDDPX_3_AF8) PWR:U18S_IO_SOCPMIC POWERNET</t>
  </si>
  <si>
    <t>D5700(VDDPX_3_AK32) PWR:U18S_IO_SOCPMIC POWERNET</t>
  </si>
  <si>
    <t>D5700(VDDPX_3_AM14) PWR:U18S_IO_SOCPMIC POWERNET</t>
  </si>
  <si>
    <t>D5700(VDDPX_3_AM20) PWR:U18S_IO_SOCPMIC POWERNET</t>
  </si>
  <si>
    <t>D5700(VDDPX_3_AM30) PWR:U18S_IO_SOCPMIC POWERNET</t>
  </si>
  <si>
    <t>D5700(VDDPX_3_AN13) PWR:U18S_IO_SOCPMIC POWERNET</t>
  </si>
  <si>
    <t>D5700(VDDPX_3_K32) PWR:U18S_IO_SOCPMIC POWERNET</t>
  </si>
  <si>
    <t>D5700(VDDPX_3_M8) PWR:U18S_IO_SOCPMIC POWERNET</t>
  </si>
  <si>
    <t>D5700(VDDPX_3_R31) PWR:U18S_IO_SOCPMIC POWERNET</t>
  </si>
  <si>
    <t>VDDPX_5</t>
  </si>
  <si>
    <t>D5700(VDDPX_5_AM8) PWR:U18S_IO_SOCPMIC POWERNET</t>
  </si>
  <si>
    <t>VDDPX_6</t>
  </si>
  <si>
    <t>D5700(VDDPX_6_AK8) PWR:U18S_IO_SOCPMIC POWERNET</t>
  </si>
  <si>
    <t>VDDPX_7</t>
  </si>
  <si>
    <t>D5700(VDDPX_7_G33) PWR:U18S_IO_SOCPMIC POWERNET</t>
  </si>
  <si>
    <t>PWR_SA6150</t>
  </si>
  <si>
    <t>PWR_SOC:U06S_S3A</t>
  </si>
  <si>
    <t>VDDIO_CK_EBI0</t>
  </si>
  <si>
    <t>D5700(VDDIO_CK_EBI0_M18) z30.PWR_SOC:U06S_S3A POWERNET</t>
  </si>
  <si>
    <t>VDDIO_CK_EBI1</t>
  </si>
  <si>
    <t>D5700(VDDIO_CK_EBI1_K30) z30.PWR_SOC:U06S_S3A POWERNET</t>
  </si>
  <si>
    <t>VDDIO_EBI</t>
  </si>
  <si>
    <t>D5700(VDDIO_EBI_K18) z30.PWR_SOC:U06S_S3A POWERNET</t>
  </si>
  <si>
    <t>D5700(VDDIO_EBI_L15) z30.PWR_SOC:U06S_S3A POWERNET</t>
  </si>
  <si>
    <t>D5700(VDDIO_EBI_L17) z30.PWR_SOC:U06S_S3A POWERNET</t>
  </si>
  <si>
    <t>D5700(VDDIO_EBI_L23) z30.PWR_SOC:U06S_S3A POWERNET</t>
  </si>
  <si>
    <t>D5700(VDDIO_EBI_L25) z30.PWR_SOC:U06S_S3A POWERNET</t>
  </si>
  <si>
    <t>D5700(VDDIO_EBI_L27) z30.PWR_SOC:U06S_S3A POWERNET</t>
  </si>
  <si>
    <t>D5700(VDDIO_EBI_L29) z30.PWR_SOC:U06S_S3A POWERNET</t>
  </si>
  <si>
    <t>PWR_SOC:U085S_S1A_S2A_S10A</t>
  </si>
  <si>
    <t>VDD_MODEM</t>
  </si>
  <si>
    <t>D5700(VDD_MODEM_AC29) z30.PWR_SOC:U085S_S1A_S2A_S10A POWERNET</t>
  </si>
  <si>
    <t>D5700(VDD_MODEM_AD26) z30.PWR_SOC:U085S_S1A_S2A_S10A POWERNET</t>
  </si>
  <si>
    <t>D5700(VDD_MODEM_AD28) z30.PWR_SOC:U085S_S1A_S2A_S10A POWERNET</t>
  </si>
  <si>
    <t>D5700(VDD_MODEM_AE29) z30.PWR_SOC:U085S_S1A_S2A_S10A POWERNET</t>
  </si>
  <si>
    <t>D5700(VDD_MODEM_AF26) z30.PWR_SOC:U085S_S1A_S2A_S10A POWERNET</t>
  </si>
  <si>
    <t>D5700(VDD_MODEM_AF28) z30.PWR_SOC:U085S_S1A_S2A_S10A POWERNET</t>
  </si>
  <si>
    <t>D5700(VDD_MODEM_AG29) z30.PWR_SOC:U085S_S1A_S2A_S10A POWERNET</t>
  </si>
  <si>
    <t>D5700(VDD_MODEM_AH28) z30.PWR_SOC:U085S_S1A_S2A_S10A POWERNET</t>
  </si>
  <si>
    <t>D5700(VDD_MODEM_AK26) z30.PWR_SOC:U085S_S1A_S2A_S10A POWERNET</t>
  </si>
  <si>
    <t>D5700(VDD_MODEM_AK28) z30.PWR_SOC:U085S_S1A_S2A_S10A POWERNET</t>
  </si>
  <si>
    <t>VDDA_CC_EBI</t>
  </si>
  <si>
    <t>D5700(VDDA_CC_EBI_K24) z30.PWR_SOC:U085S_S1A_S2A_S10A POWERNET</t>
  </si>
  <si>
    <t>VDDA_EBI</t>
  </si>
  <si>
    <t>D5700(VDDA_EBI_K12) z30.PWR_SOC:U085S_S1A_S2A_S10A POWERNET</t>
  </si>
  <si>
    <t>D5700(VDDA_EBI_K14) z30.PWR_SOC:U085S_S1A_S2A_S10A POWERNET</t>
  </si>
  <si>
    <t>D5700(VDDA_EBI_K16) z30.PWR_SOC:U085S_S1A_S2A_S10A POWERNET</t>
  </si>
  <si>
    <t>D5700(VDDA_EBI_L11) z30.PWR_SOC:U085S_S1A_S2A_S10A POWERNET</t>
  </si>
  <si>
    <t>D5700(VDDA_EBI_L13) z30.PWR_SOC:U085S_S1A_S2A_S10A POWERNET</t>
  </si>
  <si>
    <t>VDDCX</t>
  </si>
  <si>
    <t>D5700(VDDCX_Y24) z30.PWR_SOC:U085S_S1A_S2A_S10A POWERNET</t>
  </si>
  <si>
    <t>D5700(VDDCX_Y22) z30.PWR_SOC:U085S_S1A_S2A_S10A POWERNET</t>
  </si>
  <si>
    <t>D5700(VDDCX_AA21) z30.PWR_SOC:U085S_S1A_S2A_S10A POWERNET</t>
  </si>
  <si>
    <t>D5700(VDDCX_AB18) z30.PWR_SOC:U085S_S1A_S2A_S10A POWERNET</t>
  </si>
  <si>
    <t>D5700(VDDCX_AB20) z30.PWR_SOC:U085S_S1A_S2A_S10A POWERNET</t>
  </si>
  <si>
    <t>D5700(VDDCX_AB22) z30.PWR_SOC:U085S_S1A_S2A_S10A POWERNET</t>
  </si>
  <si>
    <t>D5700(VDDCX_AB24) z30.PWR_SOC:U085S_S1A_S2A_S10A POWERNET</t>
  </si>
  <si>
    <t>D5700(VDDCX_AB26) z30.PWR_SOC:U085S_S1A_S2A_S10A POWERNET</t>
  </si>
  <si>
    <t>D5700(VDDCX_AB28) z30.PWR_SOC:U085S_S1A_S2A_S10A POWERNET</t>
  </si>
  <si>
    <t>D5700(VDDCX_N15) z30.PWR_SOC:U085S_S1A_S2A_S10A POWERNET</t>
  </si>
  <si>
    <t>D5700(VDDCX_N17) z30.PWR_SOC:U085S_S1A_S2A_S10A POWERNET</t>
  </si>
  <si>
    <t>D5700(VDDCX_N19) z30.PWR_SOC:U085S_S1A_S2A_S10A POWERNET</t>
  </si>
  <si>
    <t>D5700(VDDCX_N21) z30.PWR_SOC:U085S_S1A_S2A_S10A POWERNET</t>
  </si>
  <si>
    <t>D5700(VDDCX_P14) z30.PWR_SOC:U085S_S1A_S2A_S10A POWERNET</t>
  </si>
  <si>
    <t>D5700(VDDCX_P16) z30.PWR_SOC:U085S_S1A_S2A_S10A POWERNET</t>
  </si>
  <si>
    <t>D5700(VDDCX_P18) z30.PWR_SOC:U085S_S1A_S2A_S10A POWERNET</t>
  </si>
  <si>
    <t>D5700(VDDCX_P20) z30.PWR_SOC:U085S_S1A_S2A_S10A POWERNET</t>
  </si>
  <si>
    <t>D5700(VDDCX_P22) z30.PWR_SOC:U085S_S1A_S2A_S10A POWERNET</t>
  </si>
  <si>
    <t>D5700(VDDCX_P24) z30.PWR_SOC:U085S_S1A_S2A_S10A POWERNET</t>
  </si>
  <si>
    <t>D5700(VDDCX_P26) z30.PWR_SOC:U085S_S1A_S2A_S10A POWERNET</t>
  </si>
  <si>
    <t>D5700(VDDCX_P28) z30.PWR_SOC:U085S_S1A_S2A_S10A POWERNET</t>
  </si>
  <si>
    <t>D5700(VDDCX_T16) z30.PWR_SOC:U085S_S1A_S2A_S10A POWERNET</t>
  </si>
  <si>
    <t>D5700(VDDCX_T18) z30.PWR_SOC:U085S_S1A_S2A_S10A POWERNET</t>
  </si>
  <si>
    <t>D5700(VDDCX_T20) z30.PWR_SOC:U085S_S1A_S2A_S10A POWERNET</t>
  </si>
  <si>
    <t>D5700(VDDCX_T22) z30.PWR_SOC:U085S_S1A_S2A_S10A POWERNET</t>
  </si>
  <si>
    <t>D5700(VDDCX_T24) z30.PWR_SOC:U085S_S1A_S2A_S10A POWERNET</t>
  </si>
  <si>
    <t>D5700(VDDCX_T26) z30.PWR_SOC:U085S_S1A_S2A_S10A POWERNET</t>
  </si>
  <si>
    <t>D5700(VDDCX_T28) z30.PWR_SOC:U085S_S1A_S2A_S10A POWERNET</t>
  </si>
  <si>
    <t>D5700(VDDCX_V22) z30.PWR_SOC:U085S_S1A_S2A_S10A POWERNET</t>
  </si>
  <si>
    <t>D5700(VDDCX_V24) z30.PWR_SOC:U085S_S1A_S2A_S10A POWERNET</t>
  </si>
  <si>
    <t>D5700(VDDCX_V26) z30.PWR_SOC:U085S_S1A_S2A_S10A POWERNET</t>
  </si>
  <si>
    <t>D5700(VDDCX_V28) z30.PWR_SOC:U085S_S1A_S2A_S10A POWERNET</t>
  </si>
  <si>
    <t>D5700(VDDCX_Y26) z30.PWR_SOC:U085S_S1A_S2A_S10A POWERNET</t>
  </si>
  <si>
    <t>D5700(VDDCX_Y28) z30.PWR_SOC:U085S_S1A_S2A_S10A POWERNET</t>
  </si>
  <si>
    <t>PWR_SOC:U08S_S7A_S8A</t>
  </si>
  <si>
    <t>VDD_APC1</t>
  </si>
  <si>
    <t>D5700(VDD_APC1_AD10) z30.PWR_SOC:U08S_S7A_S8A POWERNET</t>
  </si>
  <si>
    <t>D5700(VDD_APC1_AD12) z30.PWR_SOC:U08S_S7A_S8A POWERNET</t>
  </si>
  <si>
    <t>D5700(VDD_APC1_AD14) z30.PWR_SOC:U08S_S7A_S8A POWERNET</t>
  </si>
  <si>
    <t>D5700(VDD_APC1_AD16) z30.PWR_SOC:U08S_S7A_S8A POWERNET</t>
  </si>
  <si>
    <t>D5700(VDD_APC1_AD18) z30.PWR_SOC:U08S_S7A_S8A POWERNET</t>
  </si>
  <si>
    <t>D5700(VDD_APC1_AD20) z30.PWR_SOC:U08S_S7A_S8A POWERNET</t>
  </si>
  <si>
    <t>D5700(VDD_APC1_AD22) z30.PWR_SOC:U08S_S7A_S8A POWERNET</t>
  </si>
  <si>
    <t>D5700(VDD_APC1_AD24) z30.PWR_SOC:U08S_S7A_S8A POWERNET</t>
  </si>
  <si>
    <t>D5700(VDD_APC1_AF10) z30.PWR_SOC:U08S_S7A_S8A POWERNET</t>
  </si>
  <si>
    <t>D5700(VDD_APC1_AF12) z30.PWR_SOC:U08S_S7A_S8A POWERNET</t>
  </si>
  <si>
    <t>D5700(VDD_APC1_AF14) z30.PWR_SOC:U08S_S7A_S8A POWERNET</t>
  </si>
  <si>
    <t>D5700(VDD_APC1_AF16) z30.PWR_SOC:U08S_S7A_S8A POWERNET</t>
  </si>
  <si>
    <t>D5700(VDD_APC1_AF18) z30.PWR_SOC:U08S_S7A_S8A POWERNET</t>
  </si>
  <si>
    <t>D5700(VDD_APC1_AF20) z30.PWR_SOC:U08S_S7A_S8A POWERNET</t>
  </si>
  <si>
    <t>D5700(VDD_APC1_AF22) z30.PWR_SOC:U08S_S7A_S8A POWERNET</t>
  </si>
  <si>
    <t>D5700(VDD_APC1_AF24) z30.PWR_SOC:U08S_S7A_S8A POWERNET</t>
  </si>
  <si>
    <t>D5700(VDD_APC1_AG9) z30.PWR_SOC:U08S_S7A_S8A POWERNET</t>
  </si>
  <si>
    <t>D5700(VDD_APC1_AH10) z30.PWR_SOC:U08S_S7A_S8A POWERNET</t>
  </si>
  <si>
    <t>D5700(VDD_APC1_AH12) z30.PWR_SOC:U08S_S7A_S8A POWERNET</t>
  </si>
  <si>
    <t>D5700(VDD_APC1_AH14) z30.PWR_SOC:U08S_S7A_S8A POWERNET</t>
  </si>
  <si>
    <t>D5700(VDD_APC1_AH16) z30.PWR_SOC:U08S_S7A_S8A POWERNET</t>
  </si>
  <si>
    <t>D5700(VDD_APC1_AH18) z30.PWR_SOC:U08S_S7A_S8A POWERNET</t>
  </si>
  <si>
    <t>D5700(VDD_APC1_AH20) z30.PWR_SOC:U08S_S7A_S8A POWERNET</t>
  </si>
  <si>
    <t>D5700(VDD_APC1_AH22) z30.PWR_SOC:U08S_S7A_S8A POWERNET</t>
  </si>
  <si>
    <t>D5700(VDD_APC1_AH24) z30.PWR_SOC:U08S_S7A_S8A POWERNET</t>
  </si>
  <si>
    <t>D5700(VDD_APC1_AH26) z30.PWR_SOC:U08S_S7A_S8A POWERNET</t>
  </si>
  <si>
    <t>D5700(VDD_APC1_AK10) z30.PWR_SOC:U08S_S7A_S8A POWERNET</t>
  </si>
  <si>
    <t>D5700(VDD_APC1_AK12) z30.PWR_SOC:U08S_S7A_S8A POWERNET</t>
  </si>
  <si>
    <t>D5700(VDD_APC1_AK14) z30.PWR_SOC:U08S_S7A_S8A POWERNET</t>
  </si>
  <si>
    <t>D5700(VDD_APC1_AK16) z30.PWR_SOC:U08S_S7A_S8A POWERNET</t>
  </si>
  <si>
    <t>D5700(VDD_APC1_AK18) z30.PWR_SOC:U08S_S7A_S8A POWERNET</t>
  </si>
  <si>
    <t>D5700(VDD_APC1_AK20) z30.PWR_SOC:U08S_S7A_S8A POWERNET</t>
  </si>
  <si>
    <t>D5700(VDD_APC1_AK22) z30.PWR_SOC:U08S_S7A_S8A POWERNET</t>
  </si>
  <si>
    <t>D5700(VDD_APC1_AK24) z30.PWR_SOC:U08S_S7A_S8A POWERNET</t>
  </si>
  <si>
    <t>D5700(VDD_APC1_AL11) z30.PWR_SOC:U08S_S7A_S8A POWERNET</t>
  </si>
  <si>
    <t>D5700(VDD_APC1_AL17) z30.PWR_SOC:U08S_S7A_S8A POWERNET</t>
  </si>
  <si>
    <t>D5700(VDD_APC1_AL21) z30.PWR_SOC:U08S_S7A_S8A POWERNET</t>
  </si>
  <si>
    <t>D5700(VDD_APC1_AL23) z30.PWR_SOC:U08S_S7A_S8A POWERNET</t>
  </si>
  <si>
    <t>PWR_SOC:U08S_S9A</t>
  </si>
  <si>
    <t>VDD_APC0</t>
  </si>
  <si>
    <t>D5700(VDD_APC0_AA15) z30.PWR_SOC:U08S_S9A POWERNET</t>
  </si>
  <si>
    <t>D5700(VDD_APC0_AB12) z30.PWR_SOC:U08S_S9A POWERNET</t>
  </si>
  <si>
    <t>D5700(VDD_APC0_AB14) z30.PWR_SOC:U08S_S9A POWERNET</t>
  </si>
  <si>
    <t>D5700(VDD_APC0_AB16) z30.PWR_SOC:U08S_S9A POWERNET</t>
  </si>
  <si>
    <t>D5700(VDD_APC0_R11) z30.PWR_SOC:U08S_S9A POWERNET</t>
  </si>
  <si>
    <t>D5700(VDD_APC0_T10) z30.PWR_SOC:U08S_S9A POWERNET</t>
  </si>
  <si>
    <t>D5700(VDD_APC0_T12) z30.PWR_SOC:U08S_S9A POWERNET</t>
  </si>
  <si>
    <t>D5700(VDD_APC0_T14) z30.PWR_SOC:U08S_S9A POWERNET</t>
  </si>
  <si>
    <t>D5700(VDD_APC0_V10) z30.PWR_SOC:U08S_S9A POWERNET</t>
  </si>
  <si>
    <t>D5700(VDD_APC0_V12) z30.PWR_SOC:U08S_S9A POWERNET</t>
  </si>
  <si>
    <t>D5700(VDD_APC0_V14) z30.PWR_SOC:U08S_S9A POWERNET</t>
  </si>
  <si>
    <t>D5700(VDD_APC0_V16) z30.PWR_SOC:U08S_S9A POWERNET</t>
  </si>
  <si>
    <t>D5700(VDD_APC0_V18) z30.PWR_SOC:U08S_S9A POWERNET</t>
  </si>
  <si>
    <t>D5700(VDD_APC0_V20) z30.PWR_SOC:U08S_S9A POWERNET</t>
  </si>
  <si>
    <t>D5700(VDD_APC0_Y10) z30.PWR_SOC:U08S_S9A POWERNET</t>
  </si>
  <si>
    <t>D5700(VDD_APC0_Y12) z30.PWR_SOC:U08S_S9A POWERNET</t>
  </si>
  <si>
    <t>D5700(VDD_APC0_Y14) z30.PWR_SOC:U08S_S9A POWERNET</t>
  </si>
  <si>
    <t>D5700(VDD_APC0_Y16) z30.PWR_SOC:U08S_S9A POWERNET</t>
  </si>
  <si>
    <t>D5700(VDD_APC0_Y18) z30.PWR_SOC:U08S_S9A POWERNET</t>
  </si>
  <si>
    <t>D5700(VDD_APC0_Y20) z30.PWR_SOC:U08S_S9A POWERNET</t>
  </si>
  <si>
    <t>PWR_SOC:U093S_L5A</t>
  </si>
  <si>
    <t>VDDA_DSI0_0P9</t>
  </si>
  <si>
    <t>D5700(VDDA_DSI0_0P9_L31) z30.PWR_SOC:U093S_L5A POWERNET</t>
  </si>
  <si>
    <t>VDDA_EBI_PLL</t>
  </si>
  <si>
    <t>D5700(VDDA_EBI_PLL_K20) z30.PWR_SOC:U093S_L5A POWERNET</t>
  </si>
  <si>
    <t>VDDA_PCIE_CORE</t>
  </si>
  <si>
    <t>D5700(VDDA_PCIE_CORE_W31) z30.PWR_SOC:U093S_L5A POWERNET</t>
  </si>
  <si>
    <t>VDDA_QLINK_CLK_0P9</t>
  </si>
  <si>
    <t>D5700(VDDA_QLINK_CLK_0P9_AL29) z30.PWR_SOC:U093S_L5A POWERNET</t>
  </si>
  <si>
    <t>VDDA_QLINK_IO_0P9</t>
  </si>
  <si>
    <t>D5700(VDDA_QLINK_IO_0P9_AM28) z30.PWR_SOC:U093S_L5A POWERNET</t>
  </si>
  <si>
    <t>VDDA_UFS_CORE</t>
  </si>
  <si>
    <t>D5700(VDDA_UFS_CORE_H20) z30.PWR_SOC:U093S_L5A POWERNET</t>
  </si>
  <si>
    <t>D5700(VDDA_UFS_CORE_J19) z30.PWR_SOC:U093S_L5A POWERNET</t>
  </si>
  <si>
    <t>VDDA_USB_SS_DP_CORE</t>
  </si>
  <si>
    <t>D5700(VDDA_USB_SS_DP_CORE_AF34) z30.PWR_SOC:U093S_L5A POWERNET</t>
  </si>
  <si>
    <t>D5700(VDDA_USB_SS_DP_CORE_AG31) z30.PWR_SOC:U093S_L5A POWERNET</t>
  </si>
  <si>
    <t>VDDA_USB0_HS_0P9</t>
  </si>
  <si>
    <t>D5700(VDDA_USB0_HS_0P9_AF32) z30.PWR_SOC:U093S_L5A POWERNET</t>
  </si>
  <si>
    <t>VDDA_USB1_HS_0P9</t>
  </si>
  <si>
    <t>D5700(VDDA_USB1_HS_0P9_Y30) z30.PWR_SOC:U093S_L5A POWERNET</t>
  </si>
  <si>
    <t>PWR_SOC:U113S_L9A</t>
  </si>
  <si>
    <t>VDDPX_1</t>
  </si>
  <si>
    <t>D5700(VDDPX_1_K22) z30.PWR_SOC:U113S_L9A POWERNET</t>
  </si>
  <si>
    <t>PWR_SOC:U123S_L11A</t>
  </si>
  <si>
    <t>VDDA_CSI0_1P2</t>
  </si>
  <si>
    <t>D5700(VDDA_CSI0_1P2_P8) z30.PWR_SOC:U123S_L11A POWERNET</t>
  </si>
  <si>
    <t>VDDA_CSI1_1P2</t>
  </si>
  <si>
    <t>D5700(VDDA_CSI1_1P2_T8) z30.PWR_SOC:U123S_L11A POWERNET</t>
  </si>
  <si>
    <t>VDDA_CSI2_1P2</t>
  </si>
  <si>
    <t>D5700(VDDA_CSI2_1P2_Y8) z30.PWR_SOC:U123S_L11A POWERNET</t>
  </si>
  <si>
    <t>VDDA_DSI0_1P2</t>
  </si>
  <si>
    <t>D5700(VDDA_DSI0_1P2_H32) z30.PWR_SOC:U123S_L11A POWERNET</t>
  </si>
  <si>
    <t>VDDA_DSI0_PLL</t>
  </si>
  <si>
    <t>D5700(VDDA_DSI0_PLL_M30) z30.PWR_SOC:U123S_L11A POWERNET</t>
  </si>
  <si>
    <t>VDDA_PLL_HV_CC_EBI</t>
  </si>
  <si>
    <t>D5700(VDDA_PLL_HV_CC_EBI_K28) z30.PWR_SOC:U123S_L11A POWERNET</t>
  </si>
  <si>
    <t>VDDPX_10</t>
  </si>
  <si>
    <t>D5700(VDDPX_10_K26) z30.PWR_SOC:U123S_L11A POWERNET</t>
  </si>
  <si>
    <t>PWR_SOC:U12S_REF_MSM</t>
  </si>
  <si>
    <t>VDDA_QREFS_1P25</t>
  </si>
  <si>
    <t>D5700(VDDA_QREFS_1P25_AJ31) z30.PWR_SOC:U12S_REF_MSM POWERNET</t>
  </si>
  <si>
    <t>VDDPX_VBIAS_SDC</t>
  </si>
  <si>
    <t>D5700(VDDPX_VBIAS_SDC_AB8) z30.PWR_SOC:U12S_REF_MSM POWERNET</t>
  </si>
  <si>
    <t>VDDPX_VBIAS_UIM</t>
  </si>
  <si>
    <t>D5700(VDDPX_VBIAS_UIM_AM10) z30.PWR_SOC:U12S_REF_MSM POWERNET</t>
  </si>
  <si>
    <t>PWR_SOC:U18S_L12A</t>
  </si>
  <si>
    <t>VDD_QFPROM</t>
  </si>
  <si>
    <t>D5700(VDD_QFPROM_AE31) z30.PWR_SOC:U18S_L12A POWERNET</t>
  </si>
  <si>
    <t>VDDA_APC_CS_1P8</t>
  </si>
  <si>
    <t>D5700(VDDA_APC_CS_1P8_AB10) z30.PWR_SOC:U18S_L12A POWERNET</t>
  </si>
  <si>
    <t>VDDA_CAMSS_PLL</t>
  </si>
  <si>
    <t>D5700(VDDA_CAMSS_PLL_L21) z30.PWR_SOC:U18S_L12A POWERNET</t>
  </si>
  <si>
    <t>VDDA_LPAAUDIO_PLL</t>
  </si>
  <si>
    <t>D5700(VDDA_LPAAUDIO_PLL_AL25) z30.PWR_SOC:U18S_L12A POWERNET</t>
  </si>
  <si>
    <t>VDDA_PCIE_1P8</t>
  </si>
  <si>
    <t>D5700(VDDA_PCIE_1P8_U31) z30.PWR_SOC:U18S_L12A POWERNET</t>
  </si>
  <si>
    <t>VDDA_UFS_1P8</t>
  </si>
  <si>
    <t>D5700(VDDA_UFS_1P8_H16) z30.PWR_SOC:U18S_L12A POWERNET</t>
  </si>
  <si>
    <t>VDDA_USB_HS_1P8</t>
  </si>
  <si>
    <t>D5700(VDDA_USB_HS_1P8_AB32) z30.PWR_SOC:U18S_L12A POWERNET</t>
  </si>
  <si>
    <t>VDDA_USB_SS_1P8</t>
  </si>
  <si>
    <t>D5700(VDDA_USB_SS_1P8_AC31) z30.PWR_SOC:U18S_L12A POWERNET</t>
  </si>
  <si>
    <t>VDDPX_11</t>
  </si>
  <si>
    <t>D5700(VDDPX_11_Y32) z30.PWR_SOC:U18S_L12A POWERNET</t>
  </si>
  <si>
    <t>PWR_SOC:U296S_L2A</t>
  </si>
  <si>
    <t>VDDPX_2</t>
  </si>
  <si>
    <t>D5700(VDDPX_2_V8) z30.z33.SIGN0019, &gt;&gt; C5582(1uF) GND, &gt;&gt; ...</t>
  </si>
  <si>
    <t>PWR_SOC:U313S_L13A</t>
  </si>
  <si>
    <t>VDDA_USB_HS_3P1</t>
  </si>
  <si>
    <t>D5700(VDDA_USB_HS_3P1_AH32) z30.PWR_SOC:U313S_L13A POWERNET</t>
  </si>
  <si>
    <t>PWR_SOC:U_IO_OUT</t>
  </si>
  <si>
    <t>VDDPX_0</t>
  </si>
  <si>
    <t>D5700(VDDPX_0_AA31) z30.PWR_SOC:U_IO_OUT POWERNET</t>
  </si>
  <si>
    <t>D5700(VDDPX_0_AM24) z30.PWR_SOC:U_IO_OUT POWERNET</t>
  </si>
  <si>
    <t>SA6150_CTRL</t>
  </si>
  <si>
    <t>CPU_BTWLAN_CTRL_1V8:SLEEP_CLK,CPU_PMIC_CTRL_1V8:SLEEP_CLK</t>
  </si>
  <si>
    <t>SLEEP_CLK</t>
  </si>
  <si>
    <t>D5700(SLEEP_CLK) z30.CPU_PMIC_CTRL_1V8:SLEEP_CLK,_x000D_
    D5730=PMM6155AU(SLEEP_CLK_D4) ENDPNT,_x000D_
    MP_SLEEP_CLK=(1) ENDPNT,_x000D_
    W5701=(AU[1]&lt;&gt;AU[0]) CPU_BTWLAN_CTRL_1V8:SLEEP_CLK,_x000D_
        R5536=50m(B&lt;&gt;A) z08.SIGN001213, &gt;&gt; C5613(1nF) GND,_x000D_
            D5502=AF61YABMD(WLAN_SLP_CLK) ENDPNT,_x000D_
            MP5520=(1) ENDPNT</t>
  </si>
  <si>
    <t>CPU_PMIC_CTRL_1V8:CXO</t>
  </si>
  <si>
    <t>CXO</t>
  </si>
  <si>
    <t>D5700(CXO) z30.CPU_PMIC_CTRL_1V8:CXO,_x000D_
    R5731=50m(A&lt;&gt;B) z30.z33.z34.SIGN00186,_x000D_
        D5730=PMM6155AU(LN_BB_CLK1_R9) ENDPNT</t>
  </si>
  <si>
    <t>CPU_PMIC_CTRL_1V8:PON_RESET_B</t>
  </si>
  <si>
    <t>RESIN_N</t>
  </si>
  <si>
    <t>D5700(RESIN_N) z30.z35.SIGN0019, &gt;&gt; C5703(100nF) GND,_x000D_
    MP_PON_RST_B=(1) ENDPNT,_x000D_
    R5705=1k(B&lt;&gt;A) z30.CPU_PMIC_CTRL_1V8:PON_RESET_B,_x000D_
        D5730=PMM6155AU(PON_RESET_N_G19) ENDPNT,_x000D_
        MP_PON_RESET=(1) ENDPNT</t>
  </si>
  <si>
    <t>CPU_PMIC_SPMI_1V8:SPMI_CLK</t>
  </si>
  <si>
    <t>PMIC_SPMI_CLK</t>
  </si>
  <si>
    <t>D5700(PMIC_SPMI_CLK) z30.CPU_PMIC_SPMI_1V8:SPMI_CLK,_x000D_
    D5730=PMM6155AU(SPMI_CLK_C19) ENDPNT,_x000D_
    MP_CPU_PMIC_SPMI_CLK=(1) ENDPNT</t>
  </si>
  <si>
    <t>CPU_PMIC_SPMI_1V8:SPMI_DATA</t>
  </si>
  <si>
    <t>PMIC_SPMI_DATA</t>
  </si>
  <si>
    <t>D5700(PMIC_SPMI_DATA) z30.CPU_PMIC_SPMI_1V8:SPMI_DATA,_x000D_
    D5730=PMM6155AU(SPMI_DATA_D18) ENDPNT,_x000D_
    MP_CPU_PMIC_SPMI_DATA=(1) ENDPNT</t>
  </si>
  <si>
    <t>CPU_RESET_OUT:RESET_OUT_B_1V8, CPU_RESET_OUT:RESET_OUT_1V8CPU_RESET_OUT:RESET_OUT_B_3V3, CPU_RESET_OUT:RESET_OUT_3V3</t>
  </si>
  <si>
    <t>RESOUT_N</t>
  </si>
  <si>
    <t>D5700(RESOUT_N) CPU_RESET_OUT:RESET_OUT_B_1V8,_x000D_
    MP_CPU_RST_OUT=(1) ENDPNT,_x000D_
    D5706=74LVC1T45GM(B&lt;&gt;A) z30.z35.SIGN00126, &gt;&gt; R5794(2.2k) GND,_x000D_
        R5793=50m(A&lt;&gt;B) z30.z35.SIGN00128, &gt;&gt; R5791(10k) PWR:U33R_CPU,_x000D_
            D5705=74LVC1G08GM(B) ENDPNT,_x000D_
D5700(RESOUT_N) CPU_RESET_OUT:RESET_OUT_B_1V8{#2},_x000D_
    R5735=50m(B&lt;&gt;A) z30.z35.SIGN00111, &gt;&gt; R5703(10k) GND,_x000D_
        D5703=74LVC1G14GM(A) ENDPNT,_x000D_
        D5701=74LVC1T45GM(B&lt;&gt;A) CPU_RESET_OUT:RESET_OUT_B_3V3, &gt;&gt; R5704(2.2k) GND,_x000D_
            D5702=74LVC1G14GM(A) ENDPNT,_x000D_
            D9906=74LVC1G08GM(A) ENDPNT,_x000D_
            R9917=1k(B&lt;&gt;A) z54.CPU_RESET_OUT_RESET_OUT_B_3V3_P1,_x000D_
                MP9928=(1) ENDPNT,_x000D_
                X9900=QSH-030-01-L-D-A(55) ENDPNT</t>
  </si>
  <si>
    <t>CPU_SBR_STA710_1_I2S_DATA_1V8:I2S_DATA0,SCC_CPU_BOOT_1V8:CPU_FORCE_FASTBOOT</t>
  </si>
  <si>
    <t>GPIO_26</t>
  </si>
  <si>
    <t>HS1_I2S</t>
  </si>
  <si>
    <t>D5700(GPIO_26) CPU_SBR_STA710_1_I2S_DATA_1V8:I2S_DATA0,_x000D_
    D6282=74AVC2T245GU-Q10(B2) ENDPNT</t>
  </si>
  <si>
    <t>HS1_MI2S_DATA0</t>
  </si>
  <si>
    <t>CPU_WLAN_PCIE_CTRL_1V8:NRESET_B,SCC_CPU_BOOT_1V8:CPU_FORCE_USB, SA6150_BOOTCFG_1V8:FORCE_USB</t>
  </si>
  <si>
    <t>GPIO_101</t>
  </si>
  <si>
    <t>D5700(GPIO_101) CPU_WLAN_PCIE_CTRL_1V8:NRESET_B, &gt;&gt; R5529(10k) GND, &gt;&gt; ...,_x000D_
    D5502=AF61YABMD(PCIE_RST_N) ENDPNT,_x000D_
    MP5512=(1) ENDPNT,_x000D_
    R5714=4.7k(A&lt;&gt;B) SCC_CPU_BOOT_1V8:CPU_FORCE_USB,_x000D_
        EP8750=(1) ENDPNT,_x000D_
        D8752=H14T245QRSVRQ1-N(1B1&lt;&gt;1A1) SYS_DBG_3V3:CPU_BOOT_MODE0, &gt;&gt; R8754(10k) GND,_x000D_
            MP9914=(1) ENDPNT,_x000D_
            X9900=QSH-030-01-L-D-A(27) ENDPNT,_x000D_
            R8759=330R(B&lt;&gt;A) z37.SCC_CPU_BOOT_3V3:CPU_FORCE_USB,_x000D_
                D8500=TC377TP-96F300S(P00.12/VADCG6-0/ALTREF) ENDPNT</t>
  </si>
  <si>
    <t>PCIE_RST_N</t>
  </si>
  <si>
    <t>SCC_CPU_BOOT_1V8:CPU_LUNB</t>
  </si>
  <si>
    <t>GPIO_28</t>
  </si>
  <si>
    <t>D5700(GPIO_28) SCC_CPU_BOOT_1V8:CPU_LUNB,_x000D_
    EP8751=(1) ENDPNT,_x000D_
    D8752=H14T245QRSVRQ1-N(1B2&lt;&gt;1A2) SYS_DBG_3V3:CPU_BOOT_OPT0, &gt;&gt; R8755(10k) GND,_x000D_
        MP9903=(1) ENDPNT,_x000D_
        X9900=QSH-030-01-L-D-A(19) ENDPNT,_x000D_
        R8760=330R(B&lt;&gt;A) z37.SCC_CPU_BOOT_3V3:CPU_LUNB,_x000D_
            D8500=TC377TP-96F300S(P00.6/VADCG7-0/MD/ALTREF/SENT5) ENDPNT</t>
  </si>
  <si>
    <t>SCC_CPU_BOOT_1V8:CPU_LUNCTS</t>
  </si>
  <si>
    <t>GPIO_29</t>
  </si>
  <si>
    <t>D5700(GPIO_29) SCC_CPU_BOOT_1V8:CPU_LUNCTS,_x000D_
    EP8752=(1) ENDPNT,_x000D_
    D8752=H14T245QRSVRQ1-N(2B1&lt;&gt;2A1) SYS_DBG_3V3:CPU_BOOT_OPT1, &gt;&gt; R8756(10k) GND,_x000D_
        MP9916=(1) ENDPNT,_x000D_
        X9900=QSH-030-01-L-D-A(17) ENDPNT,_x000D_
        R8750=330R(B&lt;&gt;A) z37.SCC_CPU_BOOT_3V3:CPU_LUNCTS,_x000D_
            D8500=TC377TP-96F300S(P00.7/VADCG6-5/DS4NA/MD/SENT6) ENDPNT</t>
  </si>
  <si>
    <t>SCC_CPU_BOOT_1V8:CPU_WDOG_OFF,SA6150_BOOTCFG_1V8:WDOG_OFF</t>
  </si>
  <si>
    <t>GPIO_57</t>
  </si>
  <si>
    <t>D5700(GPIO_57) SCC_CPU_BOOT_1V8:CPU_WDOG_OFF, &gt;&gt; R5747(4.7k) PWR:U18S_IO_SOCPMIC, &gt;&gt; ...,_x000D_
    D5961=74LVC1G32GM(Y) ENDPNT</t>
  </si>
  <si>
    <t>WUP_GPIO_57</t>
  </si>
  <si>
    <t>SCC_PMIC_CTRL_1V8:CPU_PS_HOLD</t>
  </si>
  <si>
    <t>PS_HOLD</t>
  </si>
  <si>
    <t>D5700(PS_HOLD) z30.z35.SIGN0011,_x000D_
    R5701=10k(B&lt;&gt;A) SCC_PMIC_CTRL_1V8:CPU_PS_HOLD,_x000D_
        D5730=PMM6155AU(PS_HOLD_E17) ENDPNT,_x000D_
        D8758=74AVC2T245GU-Q10(B1) ENDPNT,_x000D_
        MP_CPU_PMIC_SPMI_PS_HOLD=(1) ENDPNT,_x000D_
        R5733=50m(B&lt;&gt;A) z30.z33.z34.SIGN00188,_x000D_
            MP_PS_HOLD_B=(1) ENDPNT,_x000D_
            R5737=50m(B&lt;&gt;A) SCC_PMIC_CTRL_1V8:CPU_PS_HOLD,_x000D_
                NODEV=SCC_PMIC_CTRL_1V8:CPU_PS_HOLD(LOOPCUT) ENDPNT,_x000D_
        R5733=50m(B&lt;&gt;A) z30.z33.z34.SIGN00188{#2},_x000D_
            R5739=50m(B&lt;&gt;A) z30.z33.z34.SIGN00192,_x000D_
                D5731=74LVC1G07GW/ Buf(Y&lt;&gt;A) SYS_DBG_3V3:CPU_RST_B,_x000D_
                    MP_CPU_RST_B=(1) ENDPNT,_x000D_
                    R9911=50m(A&lt;&gt;B) z54.SYS_DBG_3V3_CPU_RST_B_P1,_x000D_
                        MP9931=(1) ENDPNT,_x000D_
                        X9900=QSH-030-01-L-D-A(44) ENDPNT,_x000D_
    R5701=10k(B&lt;&gt;A) SCC_PMIC_CTRL_1V8:CPU_PS_HOLD{#2},_x000D_
        R5737=50m(A&lt;&gt;B) z30.z33.z34.SIGN00188,_x000D_
            NODEV=z30.z33.z34.SIGN00188(LOOPCUT) ENDPNT,_x000D_
    R5701=10k(B&lt;&gt;A) SCC_PMIC_CTRL_1V8:CPU_PS_HOLD{#3},_x000D_
        V8750=DTC124XE3 HZG(C&lt;&gt;B) z37.SCC_PMIC_CTRL_3V3:SET_CPU_PS_HOLD,_x000D_
            D8500=TC377TP-96F300S(P00.11/VADCG6-1/MD) ENDPNT</t>
  </si>
  <si>
    <t>SA6150_HW</t>
  </si>
  <si>
    <t>CPU_SBR_STA710_1_I2S_DATA_1V8:I2S_DATA1,SA6150_BOOTCFG_1V8:MD02</t>
  </si>
  <si>
    <t>GPIO_27</t>
  </si>
  <si>
    <t>D5700(GPIO_27) CPU_SBR_STA710_1_I2S_DATA_1V8:I2S_DATA1, &gt;&gt; R5757(4.7k) PWR:U18S_IO_SOCPMIC, &gt;&gt; ...,_x000D_
    D6282=74AVC2T245GU-Q10(B1) ENDPNT</t>
  </si>
  <si>
    <t>HS1_MI2S_DATA1</t>
  </si>
  <si>
    <t>CPU_USB20_0_CTRL_1V8:USB_OTG_EN,SA6150_BOOTCFG_1V8:MD15</t>
  </si>
  <si>
    <t>GPIO_87</t>
  </si>
  <si>
    <t>D5700(GPIO_87) CPU_USB20_0_CTRL_1V8:USB_OTG_EN, &gt;&gt; R5746(4.7k) PWR:U18S_IO_SOCPMIC, &gt;&gt; ...</t>
  </si>
  <si>
    <t>WUP_GPIO_87</t>
  </si>
  <si>
    <t>CPU_USB20_0_CTRL_1V8:VBUS_PWR_EN_B,SA6150_BOOTCFG_1V8:MD06</t>
  </si>
  <si>
    <t>GPIO_56</t>
  </si>
  <si>
    <t>D5700(GPIO_56) CPU_USB20_0_CTRL_1V8:VBUS_PWR_EN_B, &gt;&gt; R5750(2.2k) PWR:U18S_IO_SOCPMIC, &gt;&gt; ...,_x000D_
    MP8102=(1) ENDPNT,_x000D_
    V8100=undefined(B) ENDPNT</t>
  </si>
  <si>
    <t>WUP_GPIO_56</t>
  </si>
  <si>
    <t>CPU_USB20_1_CTRL_1V8:VBUS_PWR_EN,SA6150_BOOTCFG_1V8:MD14</t>
  </si>
  <si>
    <t>GPIO_55</t>
  </si>
  <si>
    <t>BOOT</t>
  </si>
  <si>
    <t>D5700(GPIO_55) CPU_USB20_1_CTRL_1V8:VBUS_PWR_EN, &gt;&gt; R5753(4.7k) PWR:U18S_IO_SOCPMIC, &gt;&gt; ...,_x000D_
    R8156=50m(A&lt;&gt;B) z04.SIGN001114,_x000D_
        MP8163=(1) ENDPNT,_x000D_
        V8160=undefined(B) ENDPNT,_x000D_
        R8158=50m(B&lt;&gt;A) USBHUB_DFP1:USBH_PPON,_x000D_
            X8960=10143S-100Y910(A[0]) ENDPNT</t>
  </si>
  <si>
    <t>BOOT_CONFIG(14)</t>
  </si>
  <si>
    <t>CPU_USBHUB_CTRL_1V8:USB_HUB_I2C_EN,SA6150_BOOTCFG_1V8:MD03</t>
  </si>
  <si>
    <t>GPIO_120</t>
  </si>
  <si>
    <t>D5700(GPIO_120) CPU_USBHUB_CTRL_1V8:USB_HUB_I2C_EN, &gt;&gt; R5754(4.7k) PWR:U18S_IO_SOCPMIC, &gt;&gt; ...,_x000D_
    X8960=10143S-100Y910(A[0]) ENDPNT</t>
  </si>
  <si>
    <t>WUP_GPIO_120</t>
  </si>
  <si>
    <t>SA6150_BOOTCFG_1V8:FORCE_USB_POLARITY</t>
  </si>
  <si>
    <t>GPIO_43</t>
  </si>
  <si>
    <t>D5700(GPIO_43) z30.z36.SA6150_BOOTCFG_1V8:FORCE_USB_POLARITY, &gt;&gt; R5751(4.7k) PWR:U18S_IO_SOCPMIC, &gt;&gt; ...</t>
  </si>
  <si>
    <t>FORCED_USB_BOOT_POLARITY_SEL</t>
  </si>
  <si>
    <t>SA6150_BOOTCFG_1V8:MD01</t>
  </si>
  <si>
    <t>GPIO_88</t>
  </si>
  <si>
    <t>GPIO,PDC</t>
  </si>
  <si>
    <t>D5700(GPIO_88) z30.z36.SA6150_BOOTCFG_1V8:MD01, &gt;&gt; R5752(4.7k) PWR:U18S_IO_SOCPMIC, &gt;&gt; ...</t>
  </si>
  <si>
    <t>SA6150_BOOTCFG_1V8:MD04</t>
  </si>
  <si>
    <t>GPIO_102</t>
  </si>
  <si>
    <t>1: high</t>
  </si>
  <si>
    <t>D5700(GPIO_102) SB_RSVD:GPIO0, &gt;&gt; R5755(4.7k) PWR:U18S_IO_SOCPMIC, &gt;&gt; ...,_x000D_
    X8960=10143S-100Y910(A[0]) ENDPNT</t>
  </si>
  <si>
    <t>WUP_GPIO_102</t>
  </si>
  <si>
    <t>SA6150_BOOTCFG_1V8:MD05</t>
  </si>
  <si>
    <t>SSC_27</t>
  </si>
  <si>
    <t>WUP_SSC_GPIO</t>
  </si>
  <si>
    <t>D5700(SSC_27) z30.z36.SA6150_BOOTCFG_1V8:MD05, &gt;&gt; R5769(4.7k) GND</t>
  </si>
  <si>
    <t>WUP_SSC_GPIO_27</t>
  </si>
  <si>
    <t>SA6150_BOOTCFG_1V8:MD12</t>
  </si>
  <si>
    <t>GPIO_69</t>
  </si>
  <si>
    <t>D5700(GPIO_69) z30.z36.SA6150_BOOTCFG_1V8:MD12, &gt;&gt; R5756(4.7k) PWR:U18S_IO_SOCPMIC, &gt;&gt; ...</t>
  </si>
  <si>
    <t>SBR_STA710_1_CPU</t>
  </si>
  <si>
    <t>CPU_SBR_CTRL_1V8:RST_B</t>
  </si>
  <si>
    <t>GPIO_80</t>
  </si>
  <si>
    <t>D5700(GPIO_80) CPU_SBR_CTRL_1V8:RST_B,_x000D_
    D6283=H14T245QRSVRQ1-N(1B2&lt;&gt;1A2) z41.CPU_SBR_RST, &gt;&gt; C170(10pF) GND, &gt;&gt; ...,_x000D_
        D100=STA710AECTR(RSTN) ENDPNT,_x000D_
        D200=STA710ECTR(RSTN) ENDPNT</t>
  </si>
  <si>
    <t>WUP_GPIO_80</t>
  </si>
  <si>
    <t>CPU_SBR_I2S_1V8:I2S_CLK</t>
  </si>
  <si>
    <t>GPIO_24</t>
  </si>
  <si>
    <t>D5700(GPIO_24) CPU_SBR_I2S_1V8:I2S_CLK,_x000D_
    D5700=SA6155P(GPIO_36) ENDPNT,_x000D_
    R6281=50m(A&lt;&gt;B) z41.SIGN00181,_x000D_
        D6281=H14T245QRSVRQ1-N(1B2&lt;&gt;1A2) z41.CPU_SBR_I2S1:I2S_CLK,_x000D_
            D660=DS90LV028AQDQFRQ(ROUT2) ENDPNT</t>
  </si>
  <si>
    <t>HS1_MI2S_SCK</t>
  </si>
  <si>
    <t>CPU_SBR_I2S_1V8:I2S_WS</t>
  </si>
  <si>
    <t>GPIO_25</t>
  </si>
  <si>
    <t>D5700(GPIO_25) CPU_SBR_I2S_1V8:I2S_WS,_x000D_
    D5700=SA6155P(GPIO_37) ENDPNT,_x000D_
    R6280=50m(A&lt;&gt;B) z41.SIGN00180,_x000D_
        D6281=H14T245QRSVRQ1-N(1B1&lt;&gt;1A1) z41.CPU_SBR_I2S1:I2S_FSYNC,_x000D_
            D660=DS90LV028AQDQFRQ(ROUT1) ENDPNT</t>
  </si>
  <si>
    <t>HS1_MI2S_WS</t>
  </si>
  <si>
    <t>CPU_SBR_SPI_1V8:SPI_CLK</t>
  </si>
  <si>
    <t>GPIO_22</t>
  </si>
  <si>
    <t>SPI-M_QUP4, QUP4</t>
  </si>
  <si>
    <t>D5700(GPIO_22) CPU_SBR_SPI_1V8:SPI_CLK,_x000D_
    D6284=74AVC2T245GU-Q10(B1) ENDPNT</t>
  </si>
  <si>
    <t>CPU_SBR_SPI_1V8:SPI_MISO</t>
  </si>
  <si>
    <t>GPIO_20</t>
  </si>
  <si>
    <t>D5700(GPIO_20) CPU_SBR_SPI_1V8:SPI_MISO,_x000D_
    D6284=74AVC2T245GU-Q10(B2) ENDPNT</t>
  </si>
  <si>
    <t>CPU_SBR_SPI_1V8:SPI_MOSI</t>
  </si>
  <si>
    <t>GPIO_21</t>
  </si>
  <si>
    <t>D5700(GPIO_21) CPU_SBR_SPI_1V8:SPI_MOSI,_x000D_
    D6283=H14T245QRSVRQ1-N(1B1&lt;&gt;1A1) z41.CPU_SBR_SPI:SPI_MOSI,_x000D_
        R168=100R(B&lt;&gt;A) z41.z42.z43.S30600_SPI_MOSI,_x000D_
            D100=STA710AECTR(SPI_MOSI) ENDPNT,_x000D_
    D6283=H14T245QRSVRQ1-N(1B1&lt;&gt;1A1) z41.CPU_SBR_SPI:SPI_MOSI{#2},_x000D_
        R268=100R(B&lt;&gt;A) z41.z42.z44.S30600_SPI_MOSI,_x000D_
            D200=STA710ECTR(SPI_MOSI) ENDPNT</t>
  </si>
  <si>
    <t>CPU_SBR_STA710_1_SPI_CS_1V8:SPI_CS_B</t>
  </si>
  <si>
    <t>GPIO_92</t>
  </si>
  <si>
    <t>D5700(GPIO_92) z30.z36.SIGN00160,_x000D_
    R5721=50m(A&lt;&gt;B) CPU_SBR_STA710_1_SPI_CS_1V8:SPI_CS_B,_x000D_
        D6283=H14T245QRSVRQ1-N(2B2&lt;&gt;2A2) z41.CPU_SBR_SPI:%SPI_CS2%, &gt;&gt; R266(4.7k) PWR:U33S_CPUPERI,_x000D_
            R270=100R(B&lt;&gt;A) z41.z42.z44.S30600_SPI_CS,_x000D_
                D200=STA710ECTR(SPI_CS) ENDPNT</t>
  </si>
  <si>
    <t>WUP_GPIO_92</t>
  </si>
  <si>
    <t>SBR_STA710A_1_CPU</t>
  </si>
  <si>
    <t>GPIO_36</t>
  </si>
  <si>
    <t>HS0_I2S</t>
  </si>
  <si>
    <t>D5700(GPIO_36) CPU_SBR_I2S_1V8:I2S_CLK,_x000D_
    D5700=SA6155P(GPIO_24) ENDPNT,_x000D_
    R6281=50m(A&lt;&gt;B) z41.SIGN00181,_x000D_
        D6281=H14T245QRSVRQ1-N(1B2&lt;&gt;1A2) z41.CPU_SBR_I2S1:I2S_CLK,_x000D_
            D660=DS90LV028AQDQFRQ(ROUT2) ENDPNT</t>
  </si>
  <si>
    <t>HS0_MI2S_SCK</t>
  </si>
  <si>
    <t>GPIO_37</t>
  </si>
  <si>
    <t>D5700(GPIO_37) CPU_SBR_I2S_1V8:I2S_WS,_x000D_
    D5700=SA6155P(GPIO_25) ENDPNT,_x000D_
    R6280=50m(A&lt;&gt;B) z41.SIGN00180,_x000D_
        D6281=H14T245QRSVRQ1-N(1B1&lt;&gt;1A1) z41.CPU_SBR_I2S1:I2S_FSYNC,_x000D_
            D660=DS90LV028AQDQFRQ(ROUT1) ENDPNT</t>
  </si>
  <si>
    <t>HS0_MI2S_WS</t>
  </si>
  <si>
    <t>CPU_SBR_STA710A_1_I2S_DATA_1V8:I2S_DATA0</t>
  </si>
  <si>
    <t>GPIO_38</t>
  </si>
  <si>
    <t>D5700(GPIO_38) CPU_SBR_STA710A_1_I2S_DATA_1V8:I2S_DATA0,_x000D_
    D6281=H14T245QRSVRQ1-N(2B2&lt;&gt;2A2) z41.CPU_SBR_I2S1:I2S_DATA0,_x000D_
        D661=DS90LV028AQDQFRQ(ROUT2) ENDPNT</t>
  </si>
  <si>
    <t>HS0_MI2S_DATA0</t>
  </si>
  <si>
    <t>CPU_SBR_STA710A_1_I2S_DATA_1V8:I2S_DATA1</t>
  </si>
  <si>
    <t>GPIO_39</t>
  </si>
  <si>
    <t>D5700(GPIO_39) CPU_SBR_STA710A_1_I2S_DATA_1V8:I2S_DATA1,_x000D_
    D6281=H14T245QRSVRQ1-N(2B1&lt;&gt;2A1) z41.CPU_SBR_I2S1:I2S_DATA1,_x000D_
        D661=DS90LV028AQDQFRQ(ROUT1) ENDPNT</t>
  </si>
  <si>
    <t>HS0_MI2S_DATA1</t>
  </si>
  <si>
    <t>CPU_SBR_STA710A_1_SPI_CS_1V8:SPI_CS_B</t>
  </si>
  <si>
    <t>GPIO_23</t>
  </si>
  <si>
    <t>D5700(GPIO_23) z30.z36.SIGN0012,_x000D_
    R5720=50m(A&lt;&gt;B) CPU_SBR_STA710A_1_SPI_CS_1V8:SPI_CS_B,_x000D_
        D6283=H14T245QRSVRQ1-N(2B1&lt;&gt;2A1) z41.CPU_SBR_SPI:%SPI_CS1%, &gt;&gt; R166(4.7k) PWR:U33S_CPUPERI,_x000D_
            R170=100R(B&lt;&gt;A) z41.z42.z43.S30600_SPI_CS,_x000D_
                D100=STA710AECTR(SPI_CS) ENDPNT</t>
  </si>
  <si>
    <t>STR</t>
  </si>
  <si>
    <t>SCC_STR_CTRL_1V8:CPU_STR_WUP_B</t>
  </si>
  <si>
    <t>GPIO_41</t>
  </si>
  <si>
    <t>D5700(GPIO_41) SCC_STR_CTRL_1V8:CPU_STR_WUP_B, &gt;&gt; R8769(10k) PWR:U18S_IO_SOCPMIC,_x000D_
    V8755=DTC124XE3 HZG(C&lt;&gt;B) SCC_STR_CTRL_3V3:CPU_STR_WUP,_x000D_
        D8500=TC377TP-96F300S(P32.5/GTMIO140/TXDCAN2/ATX2) ENDPNT</t>
  </si>
  <si>
    <t>WUP_GPIO_41</t>
  </si>
  <si>
    <t>UFS_0</t>
  </si>
  <si>
    <t>CPU_UFS_0:UFS_REFCLK</t>
  </si>
  <si>
    <t>UFS_REF_CLK</t>
  </si>
  <si>
    <t>UFS1</t>
  </si>
  <si>
    <t>D5700(UFS_REF_CLK) CPU_UFS_0:UFS_REFCLK,_x000D_
    D5871=KLUCG2UHYB-B0EQx(REF_CLK_H1) ENDPNT,_x000D_
    MP5877=(1) ENDPNT</t>
  </si>
  <si>
    <t>CPU_UFS_0:UFS_RESET_N</t>
  </si>
  <si>
    <t>UFS_RESET</t>
  </si>
  <si>
    <t>D5700(UFS_RESET) CPU_UFS_0:UFS_RESET_N,_x000D_
    D5871=KLUCG2UHYB-B0EQx(%RST%_H2) ENDPNT,_x000D_
    MP5876=(1) ENDPNT</t>
  </si>
  <si>
    <t>CPU_UFS_0:UFS_RXD0_N</t>
  </si>
  <si>
    <t>UFS_L0_TXM</t>
  </si>
  <si>
    <t>D5700(UFS_L0_TXM) CPU_UFS_0:UFS_RXD0_N,_x000D_
    D5871=KLUCG2UHYB-B0EQx(DIN0_C_F2) ENDPNT</t>
  </si>
  <si>
    <t>CPU_UFS_0:UFS_RXD0_P</t>
  </si>
  <si>
    <t>UFS_L0_TXP</t>
  </si>
  <si>
    <t>D5700(UFS_L0_TXP) CPU_UFS_0:UFS_RXD0_P,_x000D_
    D5871=KLUCG2UHYB-B0EQx(DIN0_T_F1) ENDPNT</t>
  </si>
  <si>
    <t>CPU_UFS_0:UFS_TXD0_N</t>
  </si>
  <si>
    <t>UFS_L0_RXM</t>
  </si>
  <si>
    <t>D5700(UFS_L0_RXM) CPU_UFS_0:UFS_TXD0_N,_x000D_
    D5871=KLUCG2UHYB-B0EQx(DOUT0_C_K1) ENDPNT</t>
  </si>
  <si>
    <t>CPU_UFS_0:UFS_TXD0_P</t>
  </si>
  <si>
    <t>UFS_L0_RXP</t>
  </si>
  <si>
    <t>D5700(UFS_L0_RXP) CPU_UFS_0:UFS_TXD0_P,_x000D_
    D5871=KLUCG2UHYB-B0EQx(DOUT0_T_K2) ENDPNT</t>
  </si>
  <si>
    <t>Unused</t>
  </si>
  <si>
    <t>SDC2_CLK</t>
  </si>
  <si>
    <t>SDC2_CMD</t>
  </si>
  <si>
    <t>SDC2_DATA_0</t>
  </si>
  <si>
    <t>SDC2_DATA_1</t>
  </si>
  <si>
    <t>SDC2_DATA_2</t>
  </si>
  <si>
    <t>SDC2_DATA_3</t>
  </si>
  <si>
    <t>WCSS_CXM_RFA_CMD_CLK</t>
  </si>
  <si>
    <t>WCSS_CXM_RFA_CMD_DATA</t>
  </si>
  <si>
    <t>WCSS1_BBD_RFA_CMD_CLK</t>
  </si>
  <si>
    <t>WCSS1_BBD_RFA_CMD_DATA</t>
  </si>
  <si>
    <t>WLAN_PWR_EN</t>
  </si>
  <si>
    <t>WLAN1_DAC_REXT</t>
  </si>
  <si>
    <t>WLAN1_ADC_I_N</t>
  </si>
  <si>
    <t>D5700(WLAN1_ADC_I_N) GND POWERNET</t>
  </si>
  <si>
    <t>WLAN1_ADC_I_P</t>
  </si>
  <si>
    <t>D5700(WLAN1_ADC_I_P) GND POWERNET</t>
  </si>
  <si>
    <t>WLAN1_ADC_Q_N</t>
  </si>
  <si>
    <t>D5700(WLAN1_ADC_Q_N) GND POWERNET</t>
  </si>
  <si>
    <t>WLAN1_ADC_Q_P</t>
  </si>
  <si>
    <t>D5700(WLAN1_ADC_Q_P) GND POWERNET</t>
  </si>
  <si>
    <t>WLAN1_DAC_I_N</t>
  </si>
  <si>
    <t>D5700(WLAN1_DAC_I_N) GND POWERNET</t>
  </si>
  <si>
    <t>WLAN1_DAC_I_P</t>
  </si>
  <si>
    <t>D5700(WLAN1_DAC_I_P) GND POWERNET</t>
  </si>
  <si>
    <t>WLAN1_DAC_Q_N</t>
  </si>
  <si>
    <t>D5700(WLAN1_DAC_Q_N) GND POWERNET</t>
  </si>
  <si>
    <t>WLAN1_DAC_Q_P</t>
  </si>
  <si>
    <t>D5700(WLAN1_DAC_Q_P) GND POWERNET</t>
  </si>
  <si>
    <t>Unused QLINK</t>
  </si>
  <si>
    <t>QLINK_CLK_M</t>
  </si>
  <si>
    <t>QLINK_CLK_P</t>
  </si>
  <si>
    <t>QLINK_DL1_M</t>
  </si>
  <si>
    <t>QLINK_DL1_P</t>
  </si>
  <si>
    <t>QLINK_DL2_M</t>
  </si>
  <si>
    <t>QLINK_DL2_P</t>
  </si>
  <si>
    <t>QLINK_DL3_M</t>
  </si>
  <si>
    <t>QLINK_DL3_P</t>
  </si>
  <si>
    <t>QLINK_UL1_M</t>
  </si>
  <si>
    <t>QLINK_UL1_P</t>
  </si>
  <si>
    <t>Unused SDC</t>
  </si>
  <si>
    <t>SDC1_CLK</t>
  </si>
  <si>
    <t>Unused SDC1</t>
  </si>
  <si>
    <t>SDC1_CMD</t>
  </si>
  <si>
    <t>SDC1_DATA_0</t>
  </si>
  <si>
    <t>SDC1_DATA_1</t>
  </si>
  <si>
    <t>SDC1_DATA_2</t>
  </si>
  <si>
    <t>SDC1_DATA_3</t>
  </si>
  <si>
    <t>SDC1_DATA_4</t>
  </si>
  <si>
    <t>SDC1_DATA_5</t>
  </si>
  <si>
    <t>SDC1_DATA_6</t>
  </si>
  <si>
    <t>SDC1_DATA_7</t>
  </si>
  <si>
    <t>SDC1_RCLK</t>
  </si>
  <si>
    <t>Unused USB0</t>
  </si>
  <si>
    <t>USB0_SS_REXT</t>
  </si>
  <si>
    <t>USB0_SS_RX0_M</t>
  </si>
  <si>
    <t>USB0</t>
  </si>
  <si>
    <t>USB0_SS_RX0_P</t>
  </si>
  <si>
    <t>USB0_SS_RX1_M</t>
  </si>
  <si>
    <t>USB0_SS_RX1_P</t>
  </si>
  <si>
    <t>USB0_SS_TPA</t>
  </si>
  <si>
    <t>USB0_SS_TX0_M</t>
  </si>
  <si>
    <t>USB0_SS_TX0_P</t>
  </si>
  <si>
    <t>USB0_SS_TX1_M</t>
  </si>
  <si>
    <t>USB0_SS_TX1_P</t>
  </si>
  <si>
    <t>Unused USB1</t>
  </si>
  <si>
    <t>USB1_SS_TPA</t>
  </si>
  <si>
    <t>USB20_0</t>
  </si>
  <si>
    <t>CPU_USB20_0:USB_DM</t>
  </si>
  <si>
    <t>USB0_HS_DM</t>
  </si>
  <si>
    <t>D5700(USB0_HS_DM) CPU_USB20_0:USB_DM,_x000D_
    C8115=3.3pF(A&lt;&gt;B) CPU_USB20_0:USB_DP,_x000D_
        D5700=SA6155P(USB0_HS_DP) ENDPNT,_x000D_
        L8105=18nH(A&lt;&gt;B) z04.z05.SIGN00120,_x000D_
            D8100=MPQ4228GRE-C-AEC(DP_OUT) ENDPNT,_x000D_
D5700(USB0_HS_DM) CPU_USB20_0:USB_DM{#2},_x000D_
    L8104=18nH(A&lt;&gt;B) z04.z05.SIGN00119,_x000D_
        D8100=MPQ4228GRE-C-AEC(DM_OUT) ENDPNT</t>
  </si>
  <si>
    <t>CPU_USB20_0:USB_DP</t>
  </si>
  <si>
    <t>USB0_HS_DP</t>
  </si>
  <si>
    <t>D5700(USB0_HS_DP) CPU_USB20_0:USB_DP,_x000D_
    C8115=3.3pF(B&lt;&gt;A) CPU_USB20_0:USB_DM,_x000D_
        D5700=SA6155P(USB0_HS_DM) ENDPNT,_x000D_
        L8104=18nH(A&lt;&gt;B) z04.z05.SIGN00119,_x000D_
            D8100=MPQ4228GRE-C-AEC(DM_OUT) ENDPNT,_x000D_
D5700(USB0_HS_DP) CPU_USB20_0:USB_DP{#2},_x000D_
    L8105=18nH(A&lt;&gt;B) z04.z05.SIGN00120,_x000D_
        D8100=MPQ4228GRE-C-AEC(DP_OUT) ENDPNT</t>
  </si>
  <si>
    <t>CPU_USB20_0_CTRL_1V8:USB_OC_B</t>
  </si>
  <si>
    <t>GPIO_58</t>
  </si>
  <si>
    <t>D5700(GPIO_58) CPU_USB20_0_CTRL_1V8:USB_OC_B,_x000D_
    MP8101=(1) ENDPNT,_x000D_
    R8109=50m(A&lt;&gt;B) z04.z05.SIGN00116, &gt;&gt; R8106(10k) PWR:U18S_CPUPERI,_x000D_
        D8100=MPQ4228GRE-C-AEC(FLT) ENDPNT</t>
  </si>
  <si>
    <t>USB20_1</t>
  </si>
  <si>
    <t>CPU_USB20_1:USB_DM</t>
  </si>
  <si>
    <t>USB1_HS_DM</t>
  </si>
  <si>
    <t>USB1</t>
  </si>
  <si>
    <t>D5700(USB1_HS_DM) CPU_USB20_1:USB_DM,_x000D_
    R8151=50m(A&lt;&gt;B) z04.SIGN00185,_x000D_
        R8159=50m(A&lt;&gt;B) z04.SIGN00198,_x000D_
            D8160=TPD3S716QDBQRQ1(D-) ENDPNT,_x000D_
            R8153=50m(B&lt;&gt;A) USBHUB_DFP1:USBH_DM,_x000D_
                X8960=10143S-100Y910(A[0]) ENDPNT,_x000D_
D5700(USB1_HS_DM) CPU_USB20_1:USB_DM{#2},_x000D_
    R8191=50m(B&lt;&gt;A) z53.USBHUB_UFP:USB_DM,_x000D_
        X8960=10143S-100Y910(A[0]) ENDPNT</t>
  </si>
  <si>
    <t>CPU_USB20_1:USB_DP</t>
  </si>
  <si>
    <t>USB1_HS_DP</t>
  </si>
  <si>
    <t>D5700(USB1_HS_DP) CPU_USB20_1:USB_DP,_x000D_
    R8152=50m(A&lt;&gt;B) z04.SIGN00186,_x000D_
        R8160=50m(A&lt;&gt;B) z04.SIGN00197,_x000D_
            D8160=TPD3S716QDBQRQ1(D+) ENDPNT,_x000D_
            R8154=50m(B&lt;&gt;A) USBHUB_DFP1:USBH_DP,_x000D_
                X8960=10143S-100Y910(A[0]) ENDPNT,_x000D_
D5700(USB1_HS_DP) CPU_USB20_1:USB_DP{#2},_x000D_
    R8190=50m(B&lt;&gt;A) z53.CPU_USBHUB_UFP:USB_DP,_x000D_
        X8960=10143S-100Y910(A[0]) ENDPNT</t>
  </si>
  <si>
    <t>CPU_USB20_1_CTRL_1V8:USB_OC_B</t>
  </si>
  <si>
    <t>GPIO_59</t>
  </si>
  <si>
    <t>D5700(GPIO_59) CPU_USB20_1_CTRL_1V8:USB_OC_B, &gt;&gt; R8163(2.2k) PWR:U18S_CPUPERI,_x000D_
    R8155=50m(A&lt;&gt;B) z04.SIGN001113,_x000D_
        D8160=TPD3S716QDBQRQ1(%FLT%) ENDPNT,_x000D_
        MP8164=(1) ENDPNT,_x000D_
        R8157=50m(B&lt;&gt;A) USBHUB_DFP1:USBH_OCI_B,_x000D_
            X8960=10143S-100Y910(A[0]) ENDPNT</t>
  </si>
  <si>
    <t>USB20_HUB</t>
  </si>
  <si>
    <t>CPU_CMN2_CFG_I2C_1V8:I2C_SCL</t>
  </si>
  <si>
    <t>SSC_3</t>
  </si>
  <si>
    <t>I2C_SSC_QUP1, SSC_QUP1</t>
  </si>
  <si>
    <t>D5700(SSC_3) CPU_CMN2_CFG_I2C_1V8:I2C_SCL, &gt;&gt; R5780(2.15k) PWR:U18S_IO_SOCPMIC,_x000D_
    X8960=10143S-100Y910(A[0]) ENDPNT,_x000D_
    R5101=50m(B&lt;&gt;A) z45.z47.SIGN00146,_x000D_
        D5080=MAX96745GTN/VY+T(MFP25) ENDPNT</t>
  </si>
  <si>
    <t>CPU_CMN2_CFG_I2C_1V8:I2C_SDA</t>
  </si>
  <si>
    <t>SSC_2</t>
  </si>
  <si>
    <t>D5700(SSC_2) CPU_CMN2_CFG_I2C_1V8:I2C_SDA, &gt;&gt; R5781(2.15k) PWR:U18S_IO_SOCPMIC,_x000D_
    X8960=10143S-100Y910(A[0]) ENDPNT,_x000D_
    R5100=50m(B&lt;&gt;A) z45.z47.SIGN00145,_x000D_
        D5080=MAX96745GTN/VY+T(MFP23) ENDPNT</t>
  </si>
  <si>
    <t>CPU_USBHUB_CTRL_1V8:HUB_RST</t>
  </si>
  <si>
    <t>GPIO_106</t>
  </si>
  <si>
    <t>D5700(GPIO_106) CPU_USBHUB_CTRL_1V8:HUB_RST,_x000D_
    X8960=10143S-100Y910(A[0]) ENDPNT</t>
  </si>
  <si>
    <t>VEHICLE_IO</t>
  </si>
  <si>
    <t>CPU_EXT_IO_1V8:CAM_SW</t>
  </si>
  <si>
    <t>GPIO_83</t>
  </si>
  <si>
    <t>D5700(GPIO_83) CPU_EXT_IO_1V8:CAM_SW,_x000D_
    D7504=74LVC1G32GM(Y) ENDPNT</t>
  </si>
  <si>
    <t>WUP_GPIO_83</t>
  </si>
  <si>
    <t>UNUSED (SSC_GPIO)</t>
  </si>
  <si>
    <t>SSC_4</t>
  </si>
  <si>
    <t>SSC_GPIO</t>
  </si>
  <si>
    <t>SSC_GPIO_4</t>
  </si>
  <si>
    <t>SSC_5</t>
  </si>
  <si>
    <t>SSC_GPIO_5</t>
  </si>
  <si>
    <t>SSC_6</t>
  </si>
  <si>
    <t>SSC_GPIO_6</t>
  </si>
  <si>
    <t>SSC_12</t>
  </si>
  <si>
    <t>UART_SSC_QUP3, SSC_QUP3</t>
  </si>
  <si>
    <t>SSC_13</t>
  </si>
  <si>
    <t>SSC_22</t>
  </si>
  <si>
    <t>WUP_SSC_GPIO_22</t>
  </si>
  <si>
    <t>SSC_28</t>
  </si>
  <si>
    <t>WUP_SSC_GPIO_28</t>
  </si>
  <si>
    <t>SSC_29</t>
  </si>
  <si>
    <t>WUP_SSC_GPIO_29</t>
  </si>
  <si>
    <t>SSC_30</t>
  </si>
  <si>
    <t>WUP_SSC_GPIO_30</t>
  </si>
  <si>
    <t>SSC_31</t>
  </si>
  <si>
    <t>SSC_GPIO_31</t>
  </si>
  <si>
    <t>VI0123_MAX96724R_mb</t>
  </si>
  <si>
    <t>CPU_VI01234_CFG_CCI_I2C_1V8:I2C_SCL</t>
  </si>
  <si>
    <t>GPIO_33</t>
  </si>
  <si>
    <t>CCI</t>
  </si>
  <si>
    <t>D5700(GPIO_33) CPU_VI01234_CFG_CCI_I2C_1V8:I2C_SCL, &gt;&gt; R5717(2.15k) PWR:U18S_IO_SOCPMIC,_x000D_
    D5020=MAX96724RGTN/V+T(SCL_29) ENDPNT</t>
  </si>
  <si>
    <t>CCI_I2C_SCL0</t>
  </si>
  <si>
    <t>CPU_VI01234_CFG_CCI_I2C_1V8:I2C_SDA</t>
  </si>
  <si>
    <t>GPIO_32</t>
  </si>
  <si>
    <t>D5700(GPIO_32) CPU_VI01234_CFG_CCI_I2C_1V8:I2C_SDA, &gt;&gt; R5718(2.15k) PWR:U18S_IO_SOCPMIC,_x000D_
    D5020=MAX96724RGTN/V+T(SDA_28) ENDPNT</t>
  </si>
  <si>
    <t>CCI_I2C_SDA0</t>
  </si>
  <si>
    <t>CPU_VI0123_CSI0:CSI_CLK_N</t>
  </si>
  <si>
    <t>CSI0_A0_CLK_N</t>
  </si>
  <si>
    <t>CSI0</t>
  </si>
  <si>
    <t>D5700(CSI0_A0_CLK_N) CPU_VI0123_CSI0:CSI_CLK_N,_x000D_
    D5020=MAX96724RGTN/V+T(CKAN) ENDPNT</t>
  </si>
  <si>
    <t>CPU_VI0123_CSI0:CSI_CLK_P</t>
  </si>
  <si>
    <t>CSI0_NC_CLK_P</t>
  </si>
  <si>
    <t>D5700(CSI0_NC_CLK_P) CPU_VI0123_CSI0:CSI_CLK_P,_x000D_
    D5020=MAX96724RGTN/V+T(CKAP) ENDPNT</t>
  </si>
  <si>
    <t>CPU_VI0123_CSI0:CSI_D0N</t>
  </si>
  <si>
    <t>CSI0_C0_LN0_N</t>
  </si>
  <si>
    <t>D5700(CSI0_C0_LN0_N) CPU_VI0123_CSI0:CSI_D0N,_x000D_
    D5020=MAX96724RGTN/V+T(DA0N) ENDPNT</t>
  </si>
  <si>
    <t>CPU_VI0123_CSI0:CSI_D0P</t>
  </si>
  <si>
    <t>CSI0_B0_LN0_P</t>
  </si>
  <si>
    <t>D5700(CSI0_B0_LN0_P) CPU_VI0123_CSI0:CSI_D0P,_x000D_
    D5020=MAX96724RGTN/V+T(DA0P) ENDPNT</t>
  </si>
  <si>
    <t>CPU_VI0123_CSI0:CSI_D1N</t>
  </si>
  <si>
    <t>CSI0_B1_LN1_N</t>
  </si>
  <si>
    <t>D5700(CSI0_B1_LN1_N) CPU_VI0123_CSI0:CSI_D1N,_x000D_
    D5020=MAX96724RGTN/V+T(DA1N) ENDPNT</t>
  </si>
  <si>
    <t>CPU_VI0123_CSI0:CSI_D1P</t>
  </si>
  <si>
    <t>CSI0_A1_LN1_P</t>
  </si>
  <si>
    <t>D5700(CSI0_A1_LN1_P) CPU_VI0123_CSI0:CSI_D1P,_x000D_
    D5020=MAX96724RGTN/V+T(DA1P) ENDPNT</t>
  </si>
  <si>
    <t>CPU_VI0123_CSI0:CSI_D2N</t>
  </si>
  <si>
    <t>CSI0_A2_LN2_N</t>
  </si>
  <si>
    <t>D5700(CSI0_A2_LN2_N) CPU_VI0123_CSI0:CSI_D2N,_x000D_
    D5020=MAX96724RGTN/V+T(DA2N) ENDPNT</t>
  </si>
  <si>
    <t>CPU_VI0123_CSI0:CSI_D2P</t>
  </si>
  <si>
    <t>CSI0_C1_LN2_P</t>
  </si>
  <si>
    <t>D5700(CSI0_C1_LN2_P) CPU_VI0123_CSI0:CSI_D2P,_x000D_
    D5020=MAX96724RGTN/V+T(DA2P) ENDPNT</t>
  </si>
  <si>
    <t>CPU_VI0123_CSI0:CSI_D3N</t>
  </si>
  <si>
    <t>CSI0_C2_LN3_N</t>
  </si>
  <si>
    <t>D5700(CSI0_C2_LN3_N) CPU_VI0123_CSI0:CSI_D3N,_x000D_
    D5020=MAX96724RGTN/V+T(DA3N) ENDPNT</t>
  </si>
  <si>
    <t>CPU_VI0123_CSI0:CSI_D3P</t>
  </si>
  <si>
    <t>CSI0_B2_LN3_P</t>
  </si>
  <si>
    <t>D5700(CSI0_B2_LN3_P) CPU_VI0123_CSI0:CSI_D3P,_x000D_
    D5020=MAX96724RGTN/V+T(DA3P) ENDPNT</t>
  </si>
  <si>
    <t>CPU_VI0123_CTRL_1V8:CAM1_INT_B</t>
  </si>
  <si>
    <t>GPIO_94</t>
  </si>
  <si>
    <t>D5700(GPIO_94) CPU_VI0123_CTRL_1V8:CAM1_INT_B,_x000D_
    R5037=100R(B&lt;&gt;A) z45.z46.SIGN00166, &gt;&gt; R5033(4.7k) PWR:U18S_CPUPERI,_x000D_
        D5020=MAX96724RGTN/V+T(MFP1) ENDPNT</t>
  </si>
  <si>
    <t>WUP_GPIO_94</t>
  </si>
  <si>
    <t>CPU_VI0123_CTRL_1V8:CAM2_INT_B</t>
  </si>
  <si>
    <t>GPIO_95</t>
  </si>
  <si>
    <t>D5700(GPIO_95) CPU_VI0123_CTRL_1V8:CAM2_INT_B,_x000D_
    R5038=100R(B&lt;&gt;A) z45.z46.SIGN00167, &gt;&gt; R5034(4.7k) PWR:U18S_CPUPERI,_x000D_
        D5020=MAX96724RGTN/V+T(MFP2) ENDPNT</t>
  </si>
  <si>
    <t>WUP_GPIO_95</t>
  </si>
  <si>
    <t>CPU_VI0123_CTRL_1V8:CAM3_INT_B</t>
  </si>
  <si>
    <t>GPIO_96</t>
  </si>
  <si>
    <t>D5700(GPIO_96) CPU_VI0123_CTRL_1V8:CAM3_INT_B,_x000D_
    R5039=100R(B&lt;&gt;A) z45.z46.SIGN00168, &gt;&gt; R5035(4.7k) PWR:U18S_CPUPERI,_x000D_
        D5020=MAX96724RGTN/V+T(MFP3) ENDPNT</t>
  </si>
  <si>
    <t>WUP_GPIO_96</t>
  </si>
  <si>
    <t>CPU_VI0123_CTRL_1V8:CAM4_INT_B</t>
  </si>
  <si>
    <t>GPIO_97</t>
  </si>
  <si>
    <t>D5700(GPIO_97) CPU_VI0123_CTRL_1V8:CAM4_INT_B,_x000D_
    R5040=100R(B&lt;&gt;A) z45.z46.SIGN00169, &gt;&gt; R5036(4.7k) PWR:U18S_CPUPERI,_x000D_
        D5020=MAX96724RGTN/V+T(SDA1/MFP7) ENDPNT</t>
  </si>
  <si>
    <t>WUP_GPIO_97</t>
  </si>
  <si>
    <t>CPU_VI0123_CTRL_1V8:FRAME_SYNC</t>
  </si>
  <si>
    <t>GPIO_66</t>
  </si>
  <si>
    <t>D5700(GPIO_66) CPU_VI0123_CTRL_1V8:FRAME_SYNC, &gt;&gt; R5032(10k) GND,_x000D_
    D5020=MAX96724RGTN/V+T(MFP0) ENDPNT</t>
  </si>
  <si>
    <t>CPU_VI0123_CTRL_1V8:GPIO_LOCK</t>
  </si>
  <si>
    <t>GPIO_81</t>
  </si>
  <si>
    <t>D5700(GPIO_81) CPU_VI0123_CTRL_1V8:GPIO_LOCK, &gt;&gt; R5031(10k) PWR:U18S_CPUPERI,_x000D_
    D5020=MAX96724RGTN/V+T(MFP4) ENDPNT</t>
  </si>
  <si>
    <t>WUP_GPIO_81</t>
  </si>
  <si>
    <t>CPU_VI0123_CTRL_1V8:INT_B</t>
  </si>
  <si>
    <t>GPIO_31</t>
  </si>
  <si>
    <t>D5700(GPIO_31) CPU_VI0123_CTRL_1V8:INT_B, &gt;&gt; R5041(10k) PWR:U18S_CPUPERI,_x000D_
    D5020=MAX96724RGTN/V+T(MFP5) ENDPNT</t>
  </si>
  <si>
    <t>CPU_VI0123_CTRL_1V8:RST_B</t>
  </si>
  <si>
    <t>GPIO_40</t>
  </si>
  <si>
    <t>D5700(GPIO_40) CPU_VI0123_CTRL_1V8:RST_B, &gt;&gt; R5028(10k) GND,_x000D_
    D5020=MAX96724RGTN/V+T(PWDNB_11) ENDPNT,_x000D_
    P5022=(1) ENDPNT</t>
  </si>
  <si>
    <t>VO1_MAX96745_mb</t>
  </si>
  <si>
    <t>CPU_CMN1_CFG_I2C_1V8:I2C_SCL</t>
  </si>
  <si>
    <t>GPIO_5</t>
  </si>
  <si>
    <t>I2C_QUP1, QUP1</t>
  </si>
  <si>
    <t>D5700(GPIO_5) CPU_CMN1_CFG_I2C_1V8:I2C_SCL, &gt;&gt; R5715(2.15k) PWR:U18S_IO_SOCPMIC,_x000D_
    X8960=10143S-100Y910(A[0]) ENDPNT,_x000D_
    R5097=50m(B&lt;&gt;A) z45.z47.SIGN00148,_x000D_
        D5080=MAX96745GTN/VY+T(MFP7/SCL_TX) ENDPNT</t>
  </si>
  <si>
    <t>CPU_CMN1_CFG_I2C_1V8:I2C_SDA</t>
  </si>
  <si>
    <t>GPIO_4</t>
  </si>
  <si>
    <t>D5700(GPIO_4) CPU_CMN1_CFG_I2C_1V8:I2C_SDA, &gt;&gt; R5716(2.15k) PWR:U18S_IO_SOCPMIC,_x000D_
    X8960=10143S-100Y910(A[0]) ENDPNT,_x000D_
    R5096=50m(B&lt;&gt;A) z45.z47.SIGN00147,_x000D_
        D5080=MAX96745GTN/VY+T(MFP3/SDA_RX) ENDPNT</t>
  </si>
  <si>
    <t>CPU_VO1_CTRL_1V8:CID_ERRSA6150_BOOTCFG_1V8:MD10</t>
  </si>
  <si>
    <t>GPIO_61</t>
  </si>
  <si>
    <t>D5700(GPIO_61) CPU_VO1_CTRL_1V8:CID_ERR,_x000D_
    D5080=MAX96745GTN/VY+T(MFP4) ENDPNT</t>
  </si>
  <si>
    <t>BOOT_CONFIG(10)</t>
  </si>
  <si>
    <t>CPU_VO1_CTRL_1V8:DP_HPD</t>
  </si>
  <si>
    <t>GPIO_104</t>
  </si>
  <si>
    <t>D5700(GPIO_104) CPU_VO1_CTRL_1V8:DP_HPD, &gt;&gt; R5086(100k) GND,_x000D_
    D5080=MAX96745GTN/VY+T(HPD) ENDPNT</t>
  </si>
  <si>
    <t>WUP_GPIO_104</t>
  </si>
  <si>
    <t>CPU_VO1_CTRL_1V8:GPIO_LOCK</t>
  </si>
  <si>
    <t>GPIO_68</t>
  </si>
  <si>
    <t>D5700(GPIO_68) CPU_VO1_CTRL_1V8:GPIO_LOCK, &gt;&gt; R5094(10k) PWR:U18S_CPUPERI,_x000D_
    D5080=MAX96745GTN/VY+T(MFP8) ENDPNT</t>
  </si>
  <si>
    <t>CPU_VO1_CTRL_1V8:INT_B</t>
  </si>
  <si>
    <t>GPIO_77</t>
  </si>
  <si>
    <t>D5700(GPIO_77) CPU_VO1_CTRL_1V8:INT_B, &gt;&gt; R5095(10k) PWR:U18S_CPUPERI,_x000D_
    D5080=MAX96745GTN/VY+T(MFP9) ENDPNT</t>
  </si>
  <si>
    <t>CPU_VO1_CTRL_1V8:MID_ERR,SA6150_BOOTCFG_1V8:MD08</t>
  </si>
  <si>
    <t>GPIO_65</t>
  </si>
  <si>
    <t>D5700(GPIO_65) CPU_VO1_CTRL_1V8:MID_ERR,_x000D_
    D5080=MAX96745GTN/VY+T(MFP5) ENDPNT</t>
  </si>
  <si>
    <t>CPU_VO1_CTRL_1V8:RST_B,SA6150_BOOTCFG_1V8:MD09</t>
  </si>
  <si>
    <t>GPIO_67</t>
  </si>
  <si>
    <t>D5700(GPIO_67) CPU_VO1_CTRL_1V8:RST_B, &gt;&gt; R5088(10k) GND,_x000D_
    D5080=MAX96745GTN/VY+T(PWDNB) ENDPNT,_x000D_
    P5083=(1) ENDPNT</t>
  </si>
  <si>
    <t>CPU_VO1_CTRL_1V8:TOUCH_B</t>
  </si>
  <si>
    <t>GPIO_76</t>
  </si>
  <si>
    <t>WUP_GPIO</t>
  </si>
  <si>
    <t>D5700(GPIO_76) CPU_VO1_CTRL_1V8:TOUCH_B, &gt;&gt; R5105(10k) PWR:U18S_CPUPERI,_x000D_
    D5080=MAX96745GTN/VY+T(MFP2) ENDPNT</t>
  </si>
  <si>
    <t>WUP_GPIO_76</t>
  </si>
  <si>
    <t>CPU_VO1_DP:DP_AUX_P</t>
  </si>
  <si>
    <t>DP_AUX_P</t>
  </si>
  <si>
    <t>DP</t>
  </si>
  <si>
    <t>D5700(DP_AUX_P) z30.z31.SIGN00119,_x000D_
    C5720=100nF(A&lt;&gt;B) CPU_VO1_DP:DP_AUX_P, &gt;&gt; R5761(100k) GND,_x000D_
        D5080=MAX96745GTN/VY+T(AUXP) ENDPNT</t>
  </si>
  <si>
    <t>CPU_VO1_DP:DP_TX0_N</t>
  </si>
  <si>
    <t>DP_LANE0_M</t>
  </si>
  <si>
    <t>D5700(DP_LANE0_M) z30.z31.SIGN0017,_x000D_
    C5715=100nF(A&lt;&gt;B) CPU_VO1_DP:DP_TX0_N,_x000D_
        D5080=MAX96745GTN/VY+T(eRX0N) ENDPNT</t>
  </si>
  <si>
    <t>CPU_VO1_DP:DP_TX0_P</t>
  </si>
  <si>
    <t>DP_LANE0_P</t>
  </si>
  <si>
    <t>D5700(DP_LANE0_P) z30.z31.SIGN0018,_x000D_
    C5716=100nF(A&lt;&gt;B) CPU_VO1_DP:DP_TX0_P,_x000D_
        D5080=MAX96745GTN/VY+T(eRX0P) ENDPNT</t>
  </si>
  <si>
    <t>CPU_VO1_DP:DP_TX1_N</t>
  </si>
  <si>
    <t>DP_LANE1_M</t>
  </si>
  <si>
    <t>D5700(DP_LANE1_M) z30.z31.SIGN0019,_x000D_
    C5717=100nF(A&lt;&gt;B) CPU_VO1_DP:DP_TX1_N,_x000D_
        D5080=MAX96745GTN/VY+T(eRX1N) ENDPNT</t>
  </si>
  <si>
    <t>CPU_VO1_DP:DP_TX1_P</t>
  </si>
  <si>
    <t>DP_LANE1_P</t>
  </si>
  <si>
    <t>D5700(DP_LANE1_P) z30.z31.SIGN00110,_x000D_
    C5718=100nF(A&lt;&gt;B) CPU_VO1_DP:DP_TX1_P,_x000D_
        D5080=MAX96745GTN/VY+T(eRX1P) ENDPNT</t>
  </si>
  <si>
    <t>CPU_VO1_DP:DP_TX2_N</t>
  </si>
  <si>
    <t>DP_LANE2_M</t>
  </si>
  <si>
    <t>D5700(DP_LANE2_M) z30.z31.SIGN00123,_x000D_
    C5722=100nF(A&lt;&gt;B) CPU_VO1_DP:DP_TX2_N,_x000D_
        D5080=MAX96745GTN/VY+T(eRX2N) ENDPNT</t>
  </si>
  <si>
    <t>CPU_VO1_DP:DP_TX2_P</t>
  </si>
  <si>
    <t>DP_LANE2_P</t>
  </si>
  <si>
    <t>D5700(DP_LANE2_P) z30.z31.SIGN00122,_x000D_
    C5723=100nF(A&lt;&gt;B) CPU_VO1_DP:DP_TX2_P,_x000D_
        D5080=MAX96745GTN/VY+T(eRX2P) ENDPNT</t>
  </si>
  <si>
    <t>CPU_VO1_DP:DP_TX3_N</t>
  </si>
  <si>
    <t>DP_LANE3_M</t>
  </si>
  <si>
    <t>D5700(DP_LANE3_M) z30.z31.SIGN00121,_x000D_
    C5724=100nF(A&lt;&gt;B) CPU_VO1_DP:DP_TX3_N,_x000D_
        D5080=MAX96745GTN/VY+T(eRX3N) ENDPNT</t>
  </si>
  <si>
    <t>CPU_VO1_DP:DP_TX3_P</t>
  </si>
  <si>
    <t>DP_LANE3_P</t>
  </si>
  <si>
    <t>D5700(DP_LANE3_P) z30.z31.SIGN00120,_x000D_
    C5725=100nF(A&lt;&gt;B) CPU_VO1_DP:DP_TX3_P,_x000D_
        D5080=MAX96745GTN/VY+T(eRX3P) ENDPNT</t>
  </si>
  <si>
    <t>CPU_VO1_PT1_I2C_1V8:I2C_SCL</t>
  </si>
  <si>
    <t>SSC_1</t>
  </si>
  <si>
    <t>I2C_SSC_QUP0, SSC_QUP0</t>
  </si>
  <si>
    <t>D5700(SSC_1) CPU_VO1_PT1_I2C_1V8:I2C_SCL, &gt;&gt; R5727(2.15k) PWR:U18S_IO_SOCPMIC,_x000D_
    R5099=50m(B&lt;&gt;A) z45.z47.SIGN00150,_x000D_
        D5080=MAX96745GTN/VY+T(MFP18) ENDPNT</t>
  </si>
  <si>
    <t>CPU_VO1_PT1_I2C_1V8:I2C_SDA</t>
  </si>
  <si>
    <t>SSC_0</t>
  </si>
  <si>
    <t>D5700(SSC_0) CPU_VO1_PT1_I2C_1V8:I2C_SDA, &gt;&gt; R5728(2.15k) PWR:U18S_IO_SOCPMIC,_x000D_
    R5098=50m(B&lt;&gt;A) z45.z47.SIGN00149,_x000D_
        D5080=MAX96745GTN/VY+T(MFP17) ENDPNT</t>
  </si>
  <si>
    <t>CPU_VO2_DP:DP_AUX_N</t>
  </si>
  <si>
    <t>DP_AUX_N</t>
  </si>
  <si>
    <t>D5700(DP_AUX_N) z30.z31.SIGN00118,_x000D_
    C5719=100nF(A&lt;&gt;B) CPU_VO1_DP:DP_AUX_N, &gt;&gt; R5760(100k) PWR:U33R_CPU,_x000D_
        D5080=MAX96745GTN/VY+T(AUXN) ENDPNT</t>
  </si>
  <si>
    <t>Interface</t>
  </si>
  <si>
    <t>Gen5 Signal Name (A0)</t>
  </si>
  <si>
    <t>Interface Group (A0)</t>
  </si>
  <si>
    <t>PinMuxed Name (Suzuki_DA3_9444h02)</t>
  </si>
  <si>
    <t>Selected Interface (Suzuki_DA3_9444h02)</t>
  </si>
  <si>
    <t>Gen5 Signal Name (Suzuki_DA3_9444h02)</t>
  </si>
  <si>
    <t>Interface Group (Suzuki_DA3_9444h02)</t>
  </si>
  <si>
    <t>TDM1</t>
  </si>
  <si>
    <t>PRI_MI2S_SCK/PCM1_CLK/TDM1_CLK</t>
  </si>
  <si>
    <t>CPU_SER_TDM8_1V8:TDM_BCLK</t>
  </si>
  <si>
    <t>MAX96745_TDM</t>
  </si>
  <si>
    <t>WUP_GPIO_108</t>
  </si>
  <si>
    <t>PRI_MI2S_WS/PCM1_SYNC/TDM1_SYNC</t>
  </si>
  <si>
    <t>CPU_SER_TDM8_1V8:TDM_FSYNC</t>
  </si>
  <si>
    <t>GPIO_109</t>
  </si>
  <si>
    <t>PRI_MI2S_DATA0/PCM1_DIN/TDM1_DATA0</t>
  </si>
  <si>
    <t>CPU_SER_TDM8_1V8:TDM_DATA_IN</t>
  </si>
  <si>
    <t>WUP_GPIO_110</t>
  </si>
  <si>
    <t>PRI_MI2S_DATA1/PCM1_DOUT/TDM1_DATA1</t>
  </si>
  <si>
    <t>CPU_SER_TDM8_1V8:TDM_DATA</t>
  </si>
  <si>
    <t>GPIO_111</t>
  </si>
  <si>
    <t>CPU_VI4_CTRL_1V8:LFLT</t>
  </si>
  <si>
    <t>VI4_MAX9288_mb</t>
  </si>
  <si>
    <t>TDM2</t>
  </si>
  <si>
    <t>SSC_GPIO_8</t>
  </si>
  <si>
    <t>CPU_SCC_DNL_CTRL_1V8:CPU_SCC_DNL_MODE</t>
  </si>
  <si>
    <t>DNL_SCC</t>
  </si>
  <si>
    <t>SSC_GPIO_9</t>
  </si>
  <si>
    <t>CPU_SCC_DNL_CTRL_1V8:CPU_SCC_RST</t>
  </si>
  <si>
    <t>TDM3</t>
  </si>
  <si>
    <t>TER_MI2S_SCK/PCM3_CLK/TDM3_CLK</t>
  </si>
  <si>
    <t>CPU_BT_I2S_1V8:I2S_BCLK</t>
  </si>
  <si>
    <t>BTWLAN</t>
  </si>
  <si>
    <t>BTWLAN_fb</t>
  </si>
  <si>
    <t>TER_MI2S_WS/PCM3_SYNC/TDM3_SYNC</t>
  </si>
  <si>
    <t>CPU_BT_I2S_1V8:I2S_LRCLK</t>
  </si>
  <si>
    <t>TER_MI2S_DATA0/PCM3_DIN/TDM3_DATA0</t>
  </si>
  <si>
    <t>CPU_BT_I2S_1V8:I2S_TXD</t>
  </si>
  <si>
    <t>TER_MI2S_DATA1/PCM3_DOUT/TDM3_DATA1</t>
  </si>
  <si>
    <t>CPU_BT_I2S_1V8:I2S_RXD</t>
  </si>
  <si>
    <t>TDM4</t>
  </si>
  <si>
    <t>QUA_MI2S_SCK/PCM4_CLK/TDM4_CLK</t>
  </si>
  <si>
    <t>CPU_AUD_TDM8_1V8:TDM_BCLK</t>
  </si>
  <si>
    <t>AUDIO</t>
  </si>
  <si>
    <t>QUA_MI2S_WS/PCM4_SYNC/TDM4_SYNC</t>
  </si>
  <si>
    <t>CPU_AUD_TDM8_1V8:TDM_FSYNC</t>
  </si>
  <si>
    <t>QUA_MI2S_DATA0/PCM4_DIN/TDM4_DATA0</t>
  </si>
  <si>
    <t>CPU_AUD_TDM8_1V8:MICDVR_DATA</t>
  </si>
  <si>
    <t>QUA_MI2S_DATA1/PCM4_DOUT/TDM4_DATA1</t>
  </si>
  <si>
    <t>CPU_AUD_TDM8_1V8:AMP_DATA</t>
  </si>
  <si>
    <t xml:space="preserve">
SA6150_BOOTCFG_1V8:MD05</t>
  </si>
  <si>
    <t>TDM5</t>
  </si>
  <si>
    <t>QUI_MI2S_SCK/PCM5_CLK/TDM5_CLK</t>
  </si>
  <si>
    <t>HDMI_VI67_CPU_TDM_1V8:I2S_CLK</t>
  </si>
  <si>
    <t>VI67_ADV7480_sb</t>
  </si>
  <si>
    <t>QUI_MI2S_MCLK_A</t>
  </si>
  <si>
    <t>HDMI_VI67_CPU_TDM_1V8:I2S_MCLK</t>
  </si>
  <si>
    <t>QUI_MI2S_DATA0/PCM5_DIN/TDM5_DATA0</t>
  </si>
  <si>
    <t>HDMI_VI67_CPU_TDM_1V8:I2S_D0</t>
  </si>
  <si>
    <t>QUI_MI2S_WS/PCM5_SYNC/TDM5_SYNC</t>
  </si>
  <si>
    <t>HDMI_VI67_CPU_TDM_1V8:I2S_WS</t>
  </si>
  <si>
    <t>vba182</t>
  </si>
  <si>
    <t>derived from vba181
Added FTS header creation
DevTree creation added (only for testing)</t>
  </si>
  <si>
    <t>O.Hasewinkel</t>
  </si>
  <si>
    <t>vba183</t>
  </si>
  <si>
    <t>derived from vba182
Interface Group View with multiple samples possible (allows comparison of different samples)
new Interface View generation (faster)
parameter retrieving from view sheets improved</t>
  </si>
  <si>
    <t>vba184</t>
  </si>
  <si>
    <r>
      <t xml:space="preserve">1) DevTree info creation added (draft)
2) </t>
    </r>
    <r>
      <rPr>
        <b/>
        <sz val="10"/>
        <rFont val="Arial"/>
        <family val="2"/>
      </rPr>
      <t>improved SW update</t>
    </r>
    <r>
      <rPr>
        <sz val="10"/>
        <rFont val="Arial"/>
        <family val="2"/>
      </rPr>
      <t xml:space="preserve">
3) </t>
    </r>
    <r>
      <rPr>
        <b/>
        <sz val="10"/>
        <rFont val="Arial"/>
        <family val="2"/>
      </rPr>
      <t>real signal names</t>
    </r>
    <r>
      <rPr>
        <sz val="10"/>
        <rFont val="Arial"/>
        <family val="2"/>
      </rPr>
      <t xml:space="preserve"> in imported schematic signal names </t>
    </r>
    <r>
      <rPr>
        <b/>
        <sz val="10"/>
        <rFont val="Arial"/>
        <family val="2"/>
      </rPr>
      <t>are marked as bold</t>
    </r>
    <r>
      <rPr>
        <sz val="10"/>
        <rFont val="Arial"/>
        <family val="2"/>
      </rPr>
      <t xml:space="preserve">
4) start to add FAQs sheet</t>
    </r>
  </si>
  <si>
    <t>vba185</t>
  </si>
  <si>
    <r>
      <t>1) mlCollectionContains changed (ml004) (to work with spaces within Gen3SignalNames)
2) Interface Group View with multiple samples</t>
    </r>
    <r>
      <rPr>
        <b/>
        <sz val="10"/>
        <rFont val="Arial"/>
        <family val="2"/>
      </rPr>
      <t xml:space="preserve"> from multiple databases</t>
    </r>
    <r>
      <rPr>
        <sz val="10"/>
        <rFont val="Arial"/>
        <family val="2"/>
      </rPr>
      <t xml:space="preserve"> possible (allows comparison of different samples</t>
    </r>
    <r>
      <rPr>
        <b/>
        <sz val="10"/>
        <rFont val="Arial"/>
        <family val="2"/>
      </rPr>
      <t xml:space="preserve"> and different databases</t>
    </r>
    <r>
      <rPr>
        <sz val="10"/>
        <rFont val="Arial"/>
        <family val="2"/>
      </rPr>
      <t>)</t>
    </r>
  </si>
  <si>
    <t>vba186</t>
  </si>
  <si>
    <t>compliance check with normal interface group view
old compliance check removed</t>
  </si>
  <si>
    <t>vba187</t>
  </si>
  <si>
    <t>BugFix only: 
frmSearchRequest bug fixed. Call .Group only in firstGrp.</t>
  </si>
  <si>
    <t>vba188</t>
  </si>
  <si>
    <t xml:space="preserve">BugFix only: compliance check with linked cells (connected to database)  if database cells is empty ("") </t>
  </si>
  <si>
    <t>vba189</t>
  </si>
  <si>
    <t xml:space="preserve">Prepare for Gen4 </t>
  </si>
  <si>
    <t>vba190</t>
  </si>
  <si>
    <t>Register generation for RCarH3 added</t>
  </si>
  <si>
    <t>vba191</t>
  </si>
  <si>
    <t>Register generation extended to TDSEL and POC,  CreateView fixed (color selected interfaces after initial CreateView call)</t>
  </si>
  <si>
    <t>vba192</t>
  </si>
  <si>
    <t>add new power domain names to import from systemDesigner</t>
  </si>
  <si>
    <t>vba193</t>
  </si>
  <si>
    <t>add TM_header creation.
Create_FTS/TM/DevTree_Header is now device and platform independent (moved to APP_Main)
FTS Header now with ADC and PWM signals (req. by FTS team)
TM Header modified (req by K.Steeger)</t>
  </si>
  <si>
    <t>vba194</t>
  </si>
  <si>
    <t>ImportFromSystemDesigner: add power supply nets for BWM(3V0, etc)
TM Header modified (req. by K. Steeger)</t>
  </si>
  <si>
    <t>vba195</t>
  </si>
  <si>
    <t>CreateFTS/TM Header back into processor specific parts to meet FTS requirements</t>
  </si>
  <si>
    <t>vba196</t>
  </si>
  <si>
    <t>Beta status, verification ongoing. 
New Features: 
Persistent variables added, e.g. powerNets, 
single vba package for all processors, 
new FTS format</t>
  </si>
  <si>
    <t>vba197</t>
  </si>
  <si>
    <t>minor fix for iMX6 FTS header  (GPIO bitNo 02-&gt;2)</t>
  </si>
  <si>
    <t>vba198</t>
  </si>
  <si>
    <t>transposeBallout improved.  
deleteNames at vba upgrade.
Add processors specific features to menu bar only if implemented</t>
  </si>
  <si>
    <t>vba199</t>
  </si>
  <si>
    <t xml:space="preserve">D4V2 added. D4V2 extension not in final state. </t>
  </si>
  <si>
    <t>vba200</t>
  </si>
  <si>
    <t>ballout coloring added (for interface grps)</t>
  </si>
  <si>
    <t>vba201</t>
  </si>
  <si>
    <t>APL-I and GordonRidge support added except for register generation.
V850_CreateFTSHeader minor fix</t>
  </si>
  <si>
    <t>vba202</t>
  </si>
  <si>
    <r>
      <t xml:space="preserve">rcar3 specific function rcar3_getPWMBitNo() fixed, 
PIP_Menu modified for almost all processors (remove </t>
    </r>
    <r>
      <rPr>
        <i/>
        <sz val="10"/>
        <rFont val="Arial"/>
        <family val="2"/>
      </rPr>
      <t xml:space="preserve">platform compliance check </t>
    </r>
    <r>
      <rPr>
        <sz val="10"/>
        <rFont val="Arial"/>
        <family val="2"/>
      </rPr>
      <t>and</t>
    </r>
    <r>
      <rPr>
        <i/>
        <sz val="10"/>
        <rFont val="Arial"/>
        <family val="2"/>
      </rPr>
      <t xml:space="preserve"> reset_IOMUX_settings</t>
    </r>
    <r>
      <rPr>
        <sz val="10"/>
        <rFont val="Arial"/>
        <family val="2"/>
      </rPr>
      <t>(not for iMX6))
CommonCreateFTSHeader() added
iMX6DL, RCARH3, V850 TPLs passed</t>
    </r>
  </si>
  <si>
    <t>vba203</t>
  </si>
  <si>
    <t>TM/FTS Header format updated</t>
  </si>
  <si>
    <t>vba204</t>
  </si>
  <si>
    <t>rcar3createCmpRules() updated, UpdateIOMUXsettings() updated, Database renamed PUD reg () -&gt; Reg PUD ()</t>
  </si>
  <si>
    <t>vba205</t>
  </si>
  <si>
    <t>(10.06.2016)createDevTree extended. Can be used as base for schematic bus signal definition)
add schematic bus definition to interface group view with compliance check
issue  when createing ballout from interface group view fixed</t>
  </si>
  <si>
    <t>vba206</t>
  </si>
  <si>
    <t>new naming convention for CC-Cube processors. CCC-D*, e.g. CCC-D3V1, CCC-D4V2, etc. …</t>
  </si>
  <si>
    <t>vba207</t>
  </si>
  <si>
    <t>added bypass feature to netlist parser. This feature allows to parse through multi-port devices like bus drivers/separators. See also PIP_CFG.
Import/Compare: detect and report double keys on import sheet</t>
  </si>
  <si>
    <t>vba208</t>
  </si>
  <si>
    <t>extent bypass feature to any device, even if pins have non-integer names,e.g. "A12".</t>
  </si>
  <si>
    <t>vba209</t>
  </si>
  <si>
    <t>Import from SD netlist: Introduced a separate BypassLib to define bypass ways through multiport devices(e.g. buffers). Re-arranged import form.</t>
  </si>
  <si>
    <t>vba210</t>
  </si>
  <si>
    <t>created schematic bus signals are now using the signal name from the database and not from HW SW interface specification. Thus %name% will shown in the schematic bus signal.</t>
  </si>
  <si>
    <t>vba211</t>
  </si>
  <si>
    <r>
      <t xml:space="preserve">Import from SD netlist: added "-&gt;" feature (direction dependent bypass
imx6: gpio register generation fixed (to be verified)
</t>
    </r>
    <r>
      <rPr>
        <b/>
        <sz val="10"/>
        <rFont val="Arial"/>
        <family val="2"/>
      </rPr>
      <t>TODO: split getPortNo into getInst() and getPortNo()
TODO: fast netlist import (using hashes instead of going through excel sheet)</t>
    </r>
  </si>
  <si>
    <t>vba220</t>
  </si>
  <si>
    <t>faster netlist import implemented, better readability of netlist paths</t>
  </si>
  <si>
    <t>vba221</t>
  </si>
  <si>
    <t>improved readability of netlist paths, i.e red colored pin labels at endpoints</t>
  </si>
  <si>
    <t>vba222</t>
  </si>
  <si>
    <t>extent FTS header for V850  by INT/NMI</t>
  </si>
  <si>
    <t>vba223</t>
  </si>
  <si>
    <t>netlist import improved. (generic one port (Zweipol) check added)</t>
  </si>
  <si>
    <t>vba224</t>
  </si>
  <si>
    <t>RCarH3 reg update modified, netlist import info moved to a single cell</t>
  </si>
  <si>
    <t>vba225</t>
  </si>
  <si>
    <t>improved feature from vba185.2 (Interface Group View with multiple samples from multiple databases) -&gt; even if processor and sample parameters has different names</t>
  </si>
  <si>
    <t>vba226</t>
  </si>
  <si>
    <t>netlist import extended: allows to detect bypass by SAPNo of device
 FTS header: unused format changed, TM header removed (U. Münch)</t>
  </si>
  <si>
    <t>vba227</t>
  </si>
  <si>
    <t>netlist import handling with corrupt netlist improved, i.e. import does not stop when identical pin occurs more than once. (e.g. C2004.1 found twice). WARNING will be created. In addition netlist name field will be colored red instead of light green.
support complete rcar3 family instead of H3 only</t>
  </si>
  <si>
    <t>vba228</t>
  </si>
  <si>
    <t xml:space="preserve">Import/Compare: In case of differences between a database field and an imported field, the imported field will get a comment showing the value of the database field. I.e. each yellow colored field will get a comment. </t>
  </si>
  <si>
    <t>vba229</t>
  </si>
  <si>
    <t>netlist import improved. Position of termination can be determined now. Imported netlist format describes the netlist paths precisely, even for complex paths. (see PIP UserManual for details)</t>
  </si>
  <si>
    <t>vba230</t>
  </si>
  <si>
    <t>Plausibility check updated (due to vba229 modifcation)</t>
  </si>
  <si>
    <t>vba231</t>
  </si>
  <si>
    <t>Now it is possible to call CreateView even with non-supported processors.</t>
  </si>
  <si>
    <t>vba232</t>
  </si>
  <si>
    <t>1) sd import to different databases
2) Improve CreateBallOut for BGA and QFP package types</t>
  </si>
  <si>
    <t>vba233</t>
  </si>
  <si>
    <t xml:space="preserve">CreateView fixed see frmStandardSearchRequest.CommandButton_Add_Click() </t>
  </si>
  <si>
    <t>vba234</t>
  </si>
  <si>
    <t>RCar3 register generation fixed. (MODSEL settings after PinMux = Special)</t>
  </si>
  <si>
    <t>vba235</t>
  </si>
  <si>
    <t xml:space="preserve">Multi-instance ports in pinmux added. cccDeriveInstanceFromPort modified, frmStandardSearchRequest modified </t>
  </si>
  <si>
    <t>vba236</t>
  </si>
  <si>
    <t>dbmGetPinMuxIDList modified. (fixes I2C interface highlighting issue)</t>
  </si>
  <si>
    <t>vba237</t>
  </si>
  <si>
    <t>CreateBallout: ProcParameter added, e.g. BallName</t>
  </si>
  <si>
    <t>vba238</t>
  </si>
  <si>
    <t>Import from netlist: Ball ID parameter configurable, i.e. SIP Ball ID or SOC Ball ID</t>
  </si>
  <si>
    <t>vba239</t>
  </si>
  <si>
    <t>import/compare: Import coloring destingiushes between import of an empty cell into another empty cell (green) and import of a filled cell into an empty cell (orange)
RCar3 reset PadCtrl settings added (Values derived from reset values of ioMUXSettings sheet)</t>
  </si>
  <si>
    <t>vba240</t>
  </si>
  <si>
    <t>new feature: compare colums feature added, 
(SwitchOffProtection possible)</t>
  </si>
  <si>
    <t>vba241</t>
  </si>
  <si>
    <t xml:space="preserve">CreateView improved 
PlausibilityCheck improved 
Import/compare improved </t>
  </si>
  <si>
    <t>vba242</t>
  </si>
  <si>
    <t>Minor fixes: 
new feature: form for comparing colums feature modified (rename import button to compare button)
UpdateIOMuxSettings: changed check box to "Ignore rule check".
CreateBallout fixed, 
CreateView default checkboxes changed</t>
  </si>
  <si>
    <t>vba243</t>
  </si>
  <si>
    <t>checkVBAsignature makro added
import/compare(std) fixed
CreateFTSHeader from different databases possible (required for CPLD )</t>
  </si>
  <si>
    <t>vba244</t>
  </si>
  <si>
    <t>UpdateIOMUXSettings fixed (GPIO settings)
ImportFromNetlist (stopRefList added)
Import/Compare modified (allow importKeylist)</t>
  </si>
  <si>
    <t>vba245</t>
  </si>
  <si>
    <t xml:space="preserve">
frmVerifySearchRequest fixed, 
dbmGetGroupList fixed to fix CeateView Plausibility check issue
cfgGetCollValOfWb modifed (keyEn) in preparation of new cmpRules </t>
  </si>
  <si>
    <t>vba250</t>
  </si>
  <si>
    <t>1) ImportFromNetlist (stopRefList can also contain R*, L*, C*), 
2) Platform Mapping moved from vba to HW/SW InterfaceSpecification document, only one createCmpRulesNEW instead of processor specific createCmpRule() function. Easier to understand for user, better to maintain for developer. 
3) Parameters required for platform conformance check will be selected automatically.
4) Mandatory condition for database "ID *" parameter instead of "Ball Name*"
5) ShowDifferences (Intf and IntfGrp) correctly,  also when number of Db_Sb parameters are different. No Differences shown when platfrom checking is active.</t>
  </si>
  <si>
    <t>vba251</t>
  </si>
  <si>
    <t>addValidateList2PADCtrl() fixed, i.e. create filter for RCAR3 PAD CTRL. Keeps values.</t>
  </si>
  <si>
    <t>vba252</t>
  </si>
  <si>
    <t>Create FTS Header: Add Operating System/Domains to format</t>
  </si>
  <si>
    <t>vba253</t>
  </si>
  <si>
    <t>Create FTS Header: add dimension and parameter names.
CreateGPIOSettings: convDir("in, inout") = 0 ….</t>
  </si>
  <si>
    <t>vba254</t>
  </si>
  <si>
    <t>FTSHeader - define BallID/PinID within invocation window</t>
  </si>
  <si>
    <t>vba255</t>
  </si>
  <si>
    <t>Import/Compare -  Import and compare now show the same results after invocation
MsgReport interface improved (AddMsgReport(), Dump2ReportSheet())</t>
  </si>
  <si>
    <t>vba256</t>
  </si>
  <si>
    <t xml:space="preserve">CPURules check - use procSpecificPara + PinMuxed Name + Selected Interface to Identify whether rules shall be applied or not. Rules iteself  are specified by sample specific parameters. Allow different Databases </t>
  </si>
  <si>
    <t>vba257</t>
  </si>
  <si>
    <t xml:space="preserve">Improve DatabaseModule (less specific, prepare adtabase to use for HWSW IntfSpec 
1) allow _START* , _END* marker, Component and Processor
common HW SW Interface Specification Format, including common PltfrmRuleMapping sheet
2) dbmGetRowOfValue(): error handling improved
3) introduced global g_ErrorMem collection
4) support processor specific parameter groups like ALLPORTS (changed GroupDef for all processors !)
5) ALLPORTS, ALLINPORTS, ALLOUTPORTS  for TC* processors added
</t>
  </si>
  <si>
    <t>vba258</t>
  </si>
  <si>
    <t>processor specific parameter group definition moved to PIP_CFG (better maintenance)</t>
  </si>
  <si>
    <t>vba259</t>
  </si>
  <si>
    <t>BugFix: importNetlist: createPathTree() deadlock check needs exact net check
Feature add: allow SW update of PIP filenames without vbaxyz string</t>
  </si>
  <si>
    <t xml:space="preserve">vba260 </t>
  </si>
  <si>
    <t xml:space="preserve">CreateGrpName2GrpsMap() BugFix:  ALLPORTs to PIP_CFG (see vba258) </t>
  </si>
  <si>
    <t>vba261</t>
  </si>
  <si>
    <t xml:space="preserve">Ballout compare module added </t>
  </si>
  <si>
    <t>vba262</t>
  </si>
  <si>
    <t>Supports simple template mechanism in HW/SW Interface Specification, in order to describe multiple identical interfaces in a simpler way.</t>
  </si>
  <si>
    <t>vba270</t>
  </si>
  <si>
    <t xml:space="preserve">STDOUT sheet introduced, NEWdatabase functions -&gt; srmGetBusDefs ()
CreatePAL form added
rcar3_isPWM() modified TPU* and TCLK* added as proposed by J. Barthel.
CreatePAL: added information to PAL header
</t>
  </si>
  <si>
    <t>vba271</t>
  </si>
  <si>
    <t>CreatePAL: store last settings in PIP_CFG</t>
  </si>
  <si>
    <t>vba272</t>
  </si>
  <si>
    <t>replaced RemoveItem loops by ComboBox.clear method, Fixed issue in createView -&gt; createGrpMapping</t>
  </si>
  <si>
    <t>vba273</t>
  </si>
  <si>
    <t>if ballout is invoked from CreateView use createView as sheetname</t>
  </si>
  <si>
    <t>vba274</t>
  </si>
  <si>
    <t>minor fixes (ballout color instead of colorindex, compliance check of createView)</t>
  </si>
  <si>
    <t>vba275</t>
  </si>
  <si>
    <t>Signal which are assigned to multiple pins can be seen in InterfaceGrp Views.
pltfrm compliance check allows to map implSignals with voltage extension (dVd) to pltfrmSignals with/without voltage extension.</t>
  </si>
  <si>
    <t>vba276</t>
  </si>
  <si>
    <t>Feature update: 
1) compare with ballout (external)
2) added dbmFastSearch(), dbmFastSearchIndexing()
3) Create PAL fixed (support TPL platform signals, srmGetPFBusDefs() updated</t>
  </si>
  <si>
    <t>O. Hasewinkel</t>
  </si>
  <si>
    <t>vba280</t>
  </si>
  <si>
    <t>dbmFastSearchIndexing() improved
generate Ballout improved  (old implementation still available, to be removed later)</t>
  </si>
  <si>
    <t>vba281</t>
  </si>
  <si>
    <t xml:space="preserve">dbmFastSearchIndexing() fixed </t>
  </si>
  <si>
    <t>vba282</t>
  </si>
  <si>
    <t>FTSHeader for QTI processors supported</t>
  </si>
  <si>
    <t>vba283</t>
  </si>
  <si>
    <t>dbmGetInterfaceList() modified: (Trim(str))
mlTrimArr() added</t>
  </si>
  <si>
    <t>vba284</t>
  </si>
  <si>
    <t>fixed ballout generation from createview for interfaces</t>
  </si>
  <si>
    <t>vba285</t>
  </si>
  <si>
    <t>mark "selected Interface" in view for interface lists</t>
  </si>
  <si>
    <t>vba286</t>
  </si>
  <si>
    <t>fixed import/compare of keylists (TrimArr() added)</t>
  </si>
  <si>
    <t>vba290</t>
  </si>
  <si>
    <t>new feature set: 
Introduce generic RegSettingGeneration
 PIP_CFG and Database ahs to be aligned. Use CreateSa8155PinMuxfromexcelV06.pl (or higher) to create SAxxxx_PinMuxOut.csv</t>
  </si>
  <si>
    <t>vba291</t>
  </si>
  <si>
    <t>improved messages in case of failures, PIP_CFG fixed</t>
  </si>
  <si>
    <t>vba292</t>
  </si>
  <si>
    <t>srmRetrieveParameters() : check if retrieved SBs are valid SBs from the selected databases
Introduce color code for tabs
add conversion from Ballout to Ballout_List</t>
  </si>
  <si>
    <t>vba293</t>
  </si>
  <si>
    <t>fixed compliance check.ie. Auto parameter selection fixed,
added RuleMappingSheet at PIP_CFG to control compliance checking
dbmGetSbParaCollect(): Trim added</t>
  </si>
  <si>
    <t>vba294</t>
  </si>
  <si>
    <t>#frmStandardSearchRequest_CreateView(): improve robustness, checks whether parameter names are not unique within several samples and databases (see vba294 comments)
#CLEAN-UP, i.e. obsolete functions removed: 
FORM:frmCheckCompliance removed,
APPMAIN: checkPlatformCompliance(), initCheckCompliance(), transposeBallOut(), transposeBall(), TestColorBallout(), OLDcheck4TerminationPlausibility(),collecttiontest(), getAllIFsfromGrp(), getAllMainGrps(), 
createBallout(),
SearchRequestModule: srmColorSignalInBallout(), getPFProcessorName()
#Add RH850Specific functions
#applyCmpRules improves, i.e. supporting implArr</t>
  </si>
  <si>
    <t>vba295</t>
  </si>
  <si>
    <t xml:space="preserve">PLAN:
toDo: Automatic symbol check (create PAL + import Netlist + compare path)
import netlist using pinlabel instead of ballID? (tbd)
check symbol automatically (tbd)
MODIFICATION:
preparation for new CreateView (see NEW algo for compliance check)
specific functions for AURIX added (ongoing)
fix sdImportFromSchematicFAST() (searchpattern modified)
applyCmpRules() modified: in case of CONTENT_BASED_RULE, the complete map is applied, not stopping after the first match. </t>
  </si>
  <si>
    <t>vba296</t>
  </si>
  <si>
    <t xml:space="preserve">Template (TPL) feature added for platform signals, i.e. it is possible to use a simple template mechanism to define multiple instance of basically identical pltform signals
NOTE: This FEATURE can only be used if interface group does not use the TPL method
Example: SCC_CPU_BOOT_&lt;1V8,3V3&gt;:MODE0 -&gt; specifies two versions SCC_CPU_BOOT_1V8:MODE0 and SCC_CPU_BOOT_3V3:MODE0
FTS Header: supports INT type for RH850 and V850
Netlist import: allow disabling of "not mounted" netlist attribute </t>
  </si>
  <si>
    <t>vba297</t>
  </si>
  <si>
    <t>fix initFrmNewBallout(). Add error handling in case of wrong PIP_CFG settings</t>
  </si>
  <si>
    <t>vba298</t>
  </si>
  <si>
    <t>fixed default index of ComboBox.Listindex from 1 to 0 (search for vba298)</t>
  </si>
  <si>
    <t>vba299</t>
  </si>
  <si>
    <r>
      <rPr>
        <b/>
        <sz val="10"/>
        <rFont val="Arial"/>
        <family val="2"/>
      </rPr>
      <t>robustness fixes</t>
    </r>
    <r>
      <rPr>
        <sz val="10"/>
        <rFont val="Arial"/>
        <family val="2"/>
      </rPr>
      <t>:
in case of  collections from PIPCFG ignore access to invalid  index.
create ballout: wrong parameter selections should not cause a crash anymore. 
remove &lt;CR&gt; in comma separated list before splitting</t>
    </r>
  </si>
  <si>
    <t>vba300</t>
  </si>
  <si>
    <t>compliance check extended: 
STRICT_CHECK supported, 
comparision against "Platform Signal Name" possible (see vba300 comments in src code)</t>
  </si>
  <si>
    <t>vba301</t>
  </si>
  <si>
    <r>
      <t xml:space="preserve">fix sample parameter selection (different paramters of different samples)
</t>
    </r>
    <r>
      <rPr>
        <b/>
        <sz val="10"/>
        <rFont val="Arial"/>
        <family val="2"/>
      </rPr>
      <t>dbmGetParaCollectforSample()</t>
    </r>
    <r>
      <rPr>
        <sz val="10"/>
        <rFont val="Arial"/>
        <family val="2"/>
      </rPr>
      <t xml:space="preserve"> replaces </t>
    </r>
    <r>
      <rPr>
        <b/>
        <sz val="10"/>
        <rFont val="Arial"/>
        <family val="2"/>
      </rPr>
      <t xml:space="preserve">dbmGetSbParaCollect()  as opposed to dbmGetSbParaCollect() the new </t>
    </r>
    <r>
      <rPr>
        <sz val="10"/>
        <rFont val="Arial"/>
        <family val="2"/>
      </rPr>
      <t xml:space="preserve">dbmGetParaCollectforSample() is sample specific, which reflects the fact the there might be different sample parameters for each sample.
</t>
    </r>
    <r>
      <rPr>
        <b/>
        <sz val="10"/>
        <rFont val="Arial"/>
        <family val="2"/>
      </rPr>
      <t>improved all forms (minor fixes)
support flexible vba version names (upgradeSW(), dbmShowInfo())
add message mechanism during SW upgrade
compliance check fixed  (always show all refValues in case of failure)</t>
    </r>
  </si>
  <si>
    <t>V1.04.01</t>
  </si>
  <si>
    <t>compare with previous netlist import result
save/restore selected import parameters
generate PAL for schematic symbol check (frmCreatePAL)</t>
  </si>
  <si>
    <t>V1.04.02</t>
  </si>
  <si>
    <t>minor fix to create ballout with sample specific parameters</t>
  </si>
  <si>
    <t>V1.04.03</t>
  </si>
  <si>
    <t>frmImportFromSD() -&gt; added checkbox to support symbol check</t>
  </si>
  <si>
    <t>V1.05.01</t>
  </si>
  <si>
    <t>1) rcar3_isPWM() modified according to J. Barthel ( add TPU &amp; TCLK also to PWM list)
2) Multi signal support: IntfGrpView does support to connect a signal to multiple pins of a processor</t>
  </si>
  <si>
    <t>V1.05.02</t>
  </si>
  <si>
    <t>1) remove_dvd() not used anymore
2) dbmSearch() modified, i.e. inRows_ added
3) empty signalnames supported</t>
  </si>
  <si>
    <t>V1.06.01</t>
  </si>
  <si>
    <t>Filtering added to pin assignment list generation (PAL)</t>
  </si>
  <si>
    <t>V1.06.02</t>
  </si>
  <si>
    <t xml:space="preserve">dbmRenameParameters() modified. Added feature to repair a broken parameter row. </t>
  </si>
  <si>
    <t>V1.06.03</t>
  </si>
  <si>
    <t>1) add CPLD to Procs2GrpsMap (J. Barthel)
2) TPL improvements: signal name need not contain TPL if its interface group does.
3) possible to use multiple HSI for PAL generation (open)
4) robustness fix: parameter repair function improved i.e. double spaces within parameter names willl be removed.</t>
  </si>
  <si>
    <t>V1.06.04</t>
  </si>
  <si>
    <t>robustness fixes:
netlist import: create message if refDesignator cannot be found 
frmStandardSearchRequest_CreateView() modified (see vbaV1.06.04 comment)</t>
  </si>
  <si>
    <t>V1.06.05</t>
  </si>
  <si>
    <t>CreatePAL improvement:
robustness: (srmGetPFBusDefs()) use  maxrow to detect last HSI element.
reliability: (mergePFColls() CreatePALSheet(): Print out only HSI compliant busses, i.e. which order is specified within an HSI document. Otherwise the bus order cannot be guaranteed.</t>
  </si>
  <si>
    <t>V1.06.06</t>
  </si>
  <si>
    <t>srmRetrieveParameters(): use maxRow to detect last row, and maxCol for last column</t>
  </si>
  <si>
    <t>V1.06.07</t>
  </si>
  <si>
    <t>fix: Import to databases with different sheet names
ImportButton_Click(), unProtectSheet(), sdImportFromSchematicFAST()</t>
  </si>
  <si>
    <t>V1.07.01</t>
  </si>
  <si>
    <t>HSI Module introduced  (parse multiple HSI files, complex TPL(template) handling)
CreateView form updated  (parse multiple HSI files)
CreatePAL (use multiple HSI files)</t>
  </si>
  <si>
    <t>V1.07.02</t>
  </si>
  <si>
    <t>added hsiDbgDump() controlled by PIP_CFG variable (hsiDEBUG = "on")</t>
  </si>
  <si>
    <t>V1.07.03</t>
  </si>
  <si>
    <t>CreateView() form modified</t>
  </si>
  <si>
    <t>V1.08.01</t>
  </si>
  <si>
    <t>Exynos9 support added, FTS generation modified (form and multiple PinMuxed instances)</t>
  </si>
  <si>
    <t>V1.08.02</t>
  </si>
  <si>
    <t>SW Update fixed (Field links still valid after SW upgrade)</t>
  </si>
  <si>
    <t>V1.08.03</t>
  </si>
  <si>
    <t>FTS support for aurix improved</t>
  </si>
  <si>
    <t>V1.08.04</t>
  </si>
  <si>
    <t>supports HSI location on SharePoint</t>
  </si>
  <si>
    <t>V1.08.05</t>
  </si>
  <si>
    <t>Form:frmStandardSearchRequest, HSI_ListBox_DblClick() added</t>
  </si>
  <si>
    <t>V1.08.06</t>
  </si>
  <si>
    <t>FTSCfg in PIPCFG set length to 6 and use UPDATE instead of KEEP</t>
  </si>
  <si>
    <t>V1.08.07</t>
  </si>
  <si>
    <t>HSI &lt;&gt; operator fixes, new &lt;&gt; format</t>
  </si>
  <si>
    <t>V1.08.08</t>
  </si>
  <si>
    <t>add myMsgBox(), remove *dVd functions</t>
  </si>
  <si>
    <t>V1.09.01</t>
  </si>
  <si>
    <t>Support databases from other excel files. 
DatabaseModule reworked
SelectFileAndSheets() added 
getWorksheet() added
AddDb button added to CreateView form (frmStandardSearchRequest)</t>
  </si>
  <si>
    <t>V1.10.01</t>
  </si>
  <si>
    <t xml:space="preserve">importNetlist: use select netlist and bypass with file selector </t>
  </si>
  <si>
    <t>V1.10.02</t>
  </si>
  <si>
    <t>unfoldHSI button added to CreateView() form</t>
  </si>
  <si>
    <t>V1.10.03</t>
  </si>
  <si>
    <t>retrieveTPLDef2Map() in HSIModule modified_x000D_
support empty HSI TPLVar, i.e. &lt;DEF=;&gt;  shall provide DEF = ""
frmSelectFileAndSheet, frmSearchRequest added featue: DblClick to add or remove item from/to Listbox. In addition to dedicated Add/Remove button.</t>
  </si>
  <si>
    <t>V1.10.04</t>
  </si>
  <si>
    <t>hsiInit() call fixed in CreatePAL()</t>
  </si>
  <si>
    <t>V1.10.05</t>
  </si>
  <si>
    <r>
      <t xml:space="preserve">CreatePAL() supports multi HSI sheets and shared busses between different interface groups.
mergePFColls removed()
srmGetBusDefs() rewritten
hsiInitBusDefs() replaces hsiGetBusDefs()
hsiGetIntfGrpBus() added
createPALSheet() slightly adapted
</t>
    </r>
    <r>
      <rPr>
        <b/>
        <sz val="10"/>
        <rFont val="Arial"/>
        <family val="2"/>
      </rPr>
      <t>Open:</t>
    </r>
    <r>
      <rPr>
        <sz val="10"/>
        <rFont val="Arial"/>
        <family val="2"/>
      </rPr>
      <t xml:space="preserve"> frmCreatePAL to be improved:  select database and select InterfaceGroup (currently fixed name)</t>
    </r>
  </si>
  <si>
    <t>V1.10.06</t>
  </si>
  <si>
    <t>PAL Creation supports now distributed PIP devices and HSI BBLib
frmCreatePAL splited into frmCreatePAL and frmCreatePALDevicePara 
frmCreatePAL - Device selection always by file explorer, 
frmCreatePALDevicePara - contains symbol check generation
BallID comment re-activated for BallOut/PinOut.</t>
  </si>
  <si>
    <t>V1.10.07</t>
  </si>
  <si>
    <t>vbaV1.10.07 %-fix allows %SIG% as regular signalnames for IntfGrp check and PAL (no special treatment anymore)
hsiConvertTPL2NewFormat() - TPLVar fix, provides FAILURE, if wrong format is detected; unfoldSig() ignore double signal names.
IRQ support for Aurix FTS header generation added</t>
  </si>
  <si>
    <t>V1.11.01</t>
  </si>
  <si>
    <t>IntfGrp format extented. Format: IntfGrp[:SubGrp] 
dbmSearch() fixed to support IntfGrp separated by CRLF</t>
  </si>
  <si>
    <t>V1.11.02</t>
  </si>
  <si>
    <t xml:space="preserve">HSI format extended: IntfGrp and Signals can be comma separated 
IntfGrp1,IntfGrp2 -&gt; BUS1:Sig1, BUS2:SigA can be considered as two separate lines
IntfGrp1 -&gt; BUS1:Sig1
IntfGrp2 -&gt; BUS2:SigA
dbmSearch() modified (just internal to avoid double row findings)
CreatePAL: 
import of PAL_HSI from PIPCFG corrected
bus definition in PAL sorted (def: &lt;busName&gt;, ...) </t>
  </si>
  <si>
    <t>V1.11.03</t>
  </si>
  <si>
    <t>minor improvement of netlist import for better reviewing: add device name to ENDPNT</t>
  </si>
  <si>
    <t>V1.12.01</t>
  </si>
  <si>
    <t>netlist import improved. Possible to import different netlist for example main pcb and daugther pcb, connector specified in separate sheet</t>
  </si>
  <si>
    <t>V1.12.02</t>
  </si>
  <si>
    <t>TDA4A added to PIP_CFG</t>
  </si>
  <si>
    <t>V1.12.03</t>
  </si>
  <si>
    <t>DblClick function support to add selected elements from ListBoxes. ComboBoxes from CreateView() replaced by ListBoxes</t>
  </si>
  <si>
    <t>V1.12.04</t>
  </si>
  <si>
    <t>Reduce unwanted GetWorksheet() calls, hsiInit() only gets proc_  instead of db_</t>
  </si>
  <si>
    <t>V1.12.05</t>
  </si>
  <si>
    <t>Improve robustness of netlist import, in case of a corrupt netlist (getOtherPin())</t>
  </si>
  <si>
    <t>V1.12.06</t>
  </si>
  <si>
    <t>readHSI():
if more signals than intfGrps the number of intfGrps will be extended to the number of signals 
hsiDbgDump(): grouping of intfGrps, freeze panes and coloring modified
srmGetBusDefs(): sampleName_ was missing, thus always the last sample was used</t>
  </si>
  <si>
    <t>V1.12.07</t>
  </si>
  <si>
    <t xml:space="preserve">frmStandardSearchRequest_CreateView(): format modified for for Intf/IntfGrp view, e.g. row grouping, one top header row, freeze panes </t>
  </si>
  <si>
    <t>V1.12.08</t>
  </si>
  <si>
    <t>TI Jacinto7 DRA821 added (derive instance names from port names)</t>
  </si>
  <si>
    <t>V1.12.09</t>
  </si>
  <si>
    <t>added g_FlagColl for CreateGrpName2GrpsMap() to reduce annoying double notes</t>
  </si>
  <si>
    <t>V1.12.10</t>
  </si>
  <si>
    <t>MoveUp/down for several Listboxes,
added convenience functions to HSI Listboxes/PAL_LB_Devices (DblClick)
ALL_INTF added to CreateView for Interfaces</t>
  </si>
  <si>
    <t>V1.12.11</t>
  </si>
  <si>
    <t xml:space="preserve">upgradeSW works also with vbaVx.xx.xx_packages which are located on SharePoint.
mlFileExists() and mlCopyFile() added, since FSO does not work properly with SharePoint.  </t>
  </si>
  <si>
    <t>V1.12.12</t>
  </si>
  <si>
    <t>Fix srmRetrieveParameters() and frmStandardSearchRequest_CreateView()
hsiGetProcParaFromRules(), hsiGetSBParaFromRules() modified: 
Note: PltfrmRules to be modified. (e.g. rule=para matches para but not para1, however rule=para* matches both para and para1)
FindParaColWithinRow() exactMatch_ added (used for rule checking)</t>
  </si>
  <si>
    <t>V1.12.13</t>
  </si>
  <si>
    <t>frmStandardSearchRequest_CreateView() seeV1.12.13 in vba (multi signal handling fixed, due to V1.12.07)
srmRetrieveParameters() better ID * handling</t>
  </si>
  <si>
    <t>V1.12.14</t>
  </si>
  <si>
    <t>SIP_BallTranslate() added added to Main</t>
  </si>
  <si>
    <t>V1.12.15</t>
  </si>
  <si>
    <t>CleanTrim added in srmGetAssigns() and srmGetBusDefs()</t>
  </si>
  <si>
    <t>V1.12.16</t>
  </si>
  <si>
    <t>new error handling in srmGetBusDefs()</t>
  </si>
  <si>
    <t>V1.12.17</t>
  </si>
  <si>
    <t>PAL generation improved: srmGetBusDefs() updated,  createPALSheet() updated</t>
  </si>
  <si>
    <t>V1.12.18</t>
  </si>
  <si>
    <t>getOtherPin() fixed, if result does not exist in netlist (no net connected) create ENDPNT</t>
  </si>
  <si>
    <t>V1.13.01</t>
  </si>
  <si>
    <t>New Feature for PAL generation: Default bus type is "Internal". Add analysis capability of already available netlist.</t>
  </si>
  <si>
    <t>V1.13.02</t>
  </si>
  <si>
    <t>hsiDbgDump() :PAL bustype set to "Internal" for hsiDebugDump. 
dbmgGetColOfRow(): limit max col</t>
  </si>
  <si>
    <t>V1.13.03</t>
  </si>
  <si>
    <t>netlist import for symbol check improved (pinlabel used)
(retrievePath(), sdCallImportFromSchematic() modified)</t>
  </si>
  <si>
    <t>V1.13.04</t>
  </si>
  <si>
    <t>use one HSI_BBLib pip_cfg variable for UnfoldHSI, CreateView(), CreatePAL()</t>
  </si>
  <si>
    <t>V1.14.01</t>
  </si>
  <si>
    <t xml:space="preserve">Import from Netlist improved (sdCallImportFromSchematic()). AutoCheck added. </t>
  </si>
  <si>
    <t>V1.14.02</t>
  </si>
  <si>
    <t>frmCreatePAL.MoveDownDev_Click() / MoveUpDevClick() modified</t>
  </si>
  <si>
    <t>V1.14.03</t>
  </si>
  <si>
    <t>createPALSheet():
- creates note, if bus is not a BBLib bus
- creates warning, if schematic bus is defined within several IntfGrps
- errHandling improved (errColl added)
- filtering function added (also to srmGetAssign())</t>
  </si>
  <si>
    <t>V1.14.04</t>
  </si>
  <si>
    <t>srmParsePAL() added 
createPALSheet():
- allows to merge existing PAL files to a common PAL
- PAL input files must not be located in sharePoint
- while also taken a netlist into account</t>
  </si>
  <si>
    <t>V1.14.05</t>
  </si>
  <si>
    <t>srmParsePAL():
PAL file can also be saved in SharePoint</t>
  </si>
  <si>
    <t>V1.14.06</t>
  </si>
  <si>
    <t>getWorkSheet() now opens '.csv files correctly (Separator = ";")
- e.g. netlists must not be converted to *.xlsx</t>
  </si>
  <si>
    <t>V1.14.07</t>
  </si>
  <si>
    <t>CB_importPAL_Click() fixed   (bug exists in in V1.14.04 .. V1.14.06)</t>
  </si>
  <si>
    <t>V1.14.08</t>
  </si>
  <si>
    <t>CreatePAL form, Downbutton for PIP devices fixed</t>
  </si>
  <si>
    <t>V1.14.09</t>
  </si>
  <si>
    <t>To avoid misuse:
old: Add-Ins&gt;&gt;PIP Menu(&lt;ID&gt;)
new: Add-Ins&gt;&gt;PIP Menu(&lt;ID&gt;) -&lt;file name&gt;</t>
  </si>
  <si>
    <t>V1.15.01</t>
  </si>
  <si>
    <t>PIP Menu re-ordered for better usability
cmpNetPathsNEW() renamed to cmpNetPaths()</t>
  </si>
  <si>
    <t>V1.15.02</t>
  </si>
  <si>
    <t>getOtherPin() fixed,if RLC components does not have pin of integer type, they will handled as general two ports</t>
  </si>
  <si>
    <t>V1.15.03</t>
  </si>
  <si>
    <t>hsiDbgDump() error handling (FCTERR) added</t>
  </si>
  <si>
    <t>V1.16.01</t>
  </si>
  <si>
    <t>NEW TPL format introduced:
- unfoldTPL replaces unfoldGrp() and unfoldSig()
- parseTPLStr(), hsiGetTPLOptionsColl(), hsiApplyTplHist2Options() added or modified
- hsiCheckFormat() added
sa_getBitNo() fixed. "GPIO_10 (dual bond)" provides now 10, but not "10 (dual bond)"
hsiDbgDump sheet: IntfGrps sorted in alphabertical order instead of order of specification (hsiORGColl format modified)</t>
  </si>
  <si>
    <t>V1.16.02</t>
  </si>
  <si>
    <r>
      <rPr>
        <b/>
        <sz val="10"/>
        <rFont val="Arial"/>
        <family val="2"/>
      </rPr>
      <t>createPathTree()</t>
    </r>
    <r>
      <rPr>
        <sz val="10"/>
        <rFont val="Arial"/>
        <family val="2"/>
      </rPr>
      <t xml:space="preserve">: power nets, which are directly connected to the device are shown in imported path column instead of imported termination. In order to allow power checking as well.
</t>
    </r>
    <r>
      <rPr>
        <b/>
        <sz val="10"/>
        <rFont val="Arial"/>
        <family val="2"/>
      </rPr>
      <t>hsiCommaSplit()</t>
    </r>
    <r>
      <rPr>
        <sz val="10"/>
        <rFont val="Arial"/>
        <family val="2"/>
      </rPr>
      <t>: robustness improvement</t>
    </r>
  </si>
  <si>
    <t>V1.17.01</t>
  </si>
  <si>
    <t xml:space="preserve">pipcfg variables robustness improved
FTSHeader robustness improved
import netlist color coding modified (POWERNET) == blue added
checkBasicRules() moved to generic pip menu section
basicRules extended: possible to use multiple rule sheet within different workbooks
RulesChk result contains all rules for each sample.  </t>
  </si>
  <si>
    <t>V1.17.02</t>
  </si>
  <si>
    <t>rule checker robustness improved</t>
  </si>
  <si>
    <t>V1.17.03</t>
  </si>
  <si>
    <t xml:space="preserve">ruleChecker minor improvements: 
blue colored result cells are "dc"-cells,
worksheet tab is colored and freeze panes activated
some changes in PIPCFG (UPDATE -&gt; KEEP) </t>
  </si>
  <si>
    <t>V1.17.04</t>
  </si>
  <si>
    <t>implParaNameList introduced within PltfrmRuleMapping format
srmRetrieveParameters() fix - exact check for sample parameters introduced</t>
  </si>
  <si>
    <t>V1.17.05</t>
  </si>
  <si>
    <t>dbmGetInterfaceList() -&gt; dbmGetInterfaceListOld()
dbmGetInterfaceListNEW-&gt; dbmGetInterfaceList() 
createRulesResultSheet() and dbmGetColVal() modified  -&gt; checklist processing fixed</t>
  </si>
  <si>
    <t>V1.17.06</t>
  </si>
  <si>
    <t xml:space="preserve">frmStandardSearchRequest_CreateView() fix: Database disconnect only allowed for databases within the current workbook. It is not allowed to connect to databases outside the current workbook. </t>
  </si>
  <si>
    <t>V1.17.07</t>
  </si>
  <si>
    <t>fix SW Module view, 
add flexible itemType list (srmUpdateItemType())
fix: frmStandardSearchRequest_CreateView() - showDifferences fixed</t>
  </si>
  <si>
    <t>V1.17.08</t>
  </si>
  <si>
    <t xml:space="preserve">Update: PIP_CFG variable "SignalName" allows to configure "Gen* Signal Name" parameter name </t>
  </si>
  <si>
    <t>V1.17.09</t>
  </si>
  <si>
    <t xml:space="preserve">dbmResetSearchCriteria() added. -&gt; "AddNewPCB" fixed, if there are multiple active selections within the database. </t>
  </si>
  <si>
    <t>V1.17.10</t>
  </si>
  <si>
    <t>saveAs(newFileName) updates also PIP Menu() - file name</t>
  </si>
  <si>
    <t>V1.18.01</t>
  </si>
  <si>
    <t>Aurix Port Config C-code generator integrated</t>
  </si>
  <si>
    <t>V1.18.02</t>
  </si>
  <si>
    <t>frmCreatePALDevicePara.CB_Sample_Change() fixed</t>
  </si>
  <si>
    <t>V1.18.03</t>
  </si>
  <si>
    <t>Aurix Port Config C-code generator updated (new version from Aravindh)</t>
  </si>
  <si>
    <t>V1.18.04</t>
  </si>
  <si>
    <t>Aurix Port Config C-code generator updated (c-code header contains creation details)</t>
  </si>
  <si>
    <t>V1.18.05</t>
  </si>
  <si>
    <t>Aurix Port Config C-code generator updated</t>
  </si>
  <si>
    <t>V1.18.06</t>
  </si>
  <si>
    <t>Aurix Port Config C-Code generator aligned with new Aurix database template (drop down menu to avoid misuse)</t>
  </si>
  <si>
    <t>V1.18.07</t>
  </si>
  <si>
    <t>some fixes for Rcar IO RegSettings (RuleCheck)</t>
  </si>
  <si>
    <t>V1.18.08</t>
  </si>
  <si>
    <t>All visually corrupted forms repaired. SW upgrade even to same version is possible.</t>
  </si>
  <si>
    <t>V1.18.09</t>
  </si>
  <si>
    <t>Aurix Port Config C-code generator updated, aligned with new Aurix database</t>
  </si>
  <si>
    <t>V1.18.10</t>
  </si>
  <si>
    <t>generate Drop Down fixed (PORT_PIN_NO_DRIVER removed from DropDown menu)
C-Code_CFG moved to Aurix database and is not part of a vba package. 
vbaVersionInfo added  (update date and path)</t>
  </si>
  <si>
    <t>V1.18.11</t>
  </si>
  <si>
    <t>aurixPortConfigGen fixed</t>
  </si>
  <si>
    <t>V1.19.01</t>
  </si>
  <si>
    <t xml:space="preserve">PIP_CFG sheet prepared for STR MODE register generation
BBLib unfolding modifications: 
automatic TPLDEP delete added in case of TplVar redefinition.
CHECK if  neccessary -&gt; hsiCheckIfTermValid() introduced to address backward dependencies </t>
  </si>
  <si>
    <t>V1.19.02</t>
  </si>
  <si>
    <t>hsiCheckIfTermValid() fixed</t>
  </si>
  <si>
    <t>V1.19.03</t>
  </si>
  <si>
    <t>SW upgrade improved</t>
  </si>
  <si>
    <t>V1.19.04</t>
  </si>
  <si>
    <t>Aurix Port Config C-code generator updated, (DirectionChangeable fixed)</t>
  </si>
  <si>
    <t>V1.19.05</t>
  </si>
  <si>
    <t xml:space="preserve">ALL_PINS  added, ALL_SIGS added,
CreateView() checkbox now persistent </t>
  </si>
  <si>
    <t>V1.19.06</t>
  </si>
  <si>
    <t>aurixGenerateDropDownMenuSpec() and aurixPortConfigGen()  improved: supported modes controlled by C-Code_CFG variable PROC_MODES, e.g. OFF_</t>
  </si>
  <si>
    <t>V1.19.07</t>
  </si>
  <si>
    <t>CreateView()-InterfaceView: 
column grouping added (like intfgrpView), 
shown differences between samples improved</t>
  </si>
  <si>
    <t>V1.19.08</t>
  </si>
  <si>
    <t xml:space="preserve">ready for minimun PIP versions for Peripheral-PIPs </t>
  </si>
  <si>
    <t>V1.19.09</t>
  </si>
  <si>
    <t xml:space="preserve">Aurix C-code generator fixed </t>
  </si>
  <si>
    <t>V1.19.10</t>
  </si>
  <si>
    <t>NXPS32K144 parameter support added tp PIP_CFG (no specific support function implemented)</t>
  </si>
  <si>
    <t>V1.19.11</t>
  </si>
  <si>
    <t>Fix: Compare with previous netlist import result</t>
  </si>
  <si>
    <t>V1.19.12</t>
  </si>
  <si>
    <t>Fix:netlist import form improved - ComboBox_Sample_Change()
Fix: createPAL with csv netlist</t>
  </si>
  <si>
    <t>V1.19.13</t>
  </si>
  <si>
    <t>Improvement: createPAL descriptions</t>
  </si>
  <si>
    <t>V1.19.14</t>
  </si>
  <si>
    <t>V1.19.15</t>
  </si>
  <si>
    <t>createPAL fix: netlist path printed out again</t>
  </si>
  <si>
    <t>V1.19.16</t>
  </si>
  <si>
    <t>new color (light blue) added for signals within IntfGrps which are not connected</t>
  </si>
  <si>
    <t>V1.19.17</t>
  </si>
  <si>
    <t>Import netlist fix: netlists with same filename will be imported correctly</t>
  </si>
  <si>
    <t>V1.19.18</t>
  </si>
  <si>
    <t>netlist comparison during netlist import improved. newCmpNetPaths() and newCmpPulls() added
closeWorkSheet() added</t>
  </si>
  <si>
    <t>V1.20.01</t>
  </si>
  <si>
    <t>NewFeature: RegGenerator function extended to multi mode for each sample
Fix: new color (light blue) added for signals within IntfGrps which are not connected</t>
  </si>
  <si>
    <t>V1.20.02</t>
  </si>
  <si>
    <t>Fix: CreateView() plausibility check fixed</t>
  </si>
  <si>
    <t>V1.20.03</t>
  </si>
  <si>
    <t>minor convenience improvements: hsiDbgDump()</t>
  </si>
  <si>
    <t>V1.20.04</t>
  </si>
  <si>
    <t>netlist comparison during netlist import fixed.
mlNewCollContains() added for powerNet detection</t>
  </si>
  <si>
    <t>V1.20.05</t>
  </si>
  <si>
    <t>Fix for netlist import for symbol check.</t>
  </si>
  <si>
    <t>V1.20.06</t>
  </si>
  <si>
    <t>Added netlist comparison feature - ignore z*</t>
  </si>
  <si>
    <t>V1.20.07</t>
  </si>
  <si>
    <t>PIP function "Compare database columns" improved. Uses netlist import comparison engine.</t>
  </si>
  <si>
    <t>V1.20.08</t>
  </si>
  <si>
    <t>Improvement of Aurix C-Code generation</t>
  </si>
  <si>
    <t>V1.20.09</t>
  </si>
  <si>
    <t>(srmGetGrpSignals) IntfGrp view fixed for multiple database workbooks, without using BBLib.</t>
  </si>
  <si>
    <t>V1.20.10</t>
  </si>
  <si>
    <t>Fix import from ballout in balloutImport()</t>
  </si>
  <si>
    <t>V1.20.11</t>
  </si>
  <si>
    <t>CreatePAL: generate a NOTE in case the PAL bus contains nets which are not part of the netlist bus. (avoid DRC surprises)</t>
  </si>
  <si>
    <t>V1.20.12</t>
  </si>
  <si>
    <t>Minor: Keyword for device recognition within database improved, i.e. in addition to "Processor", also "Device" and "Connector" are possible.</t>
  </si>
  <si>
    <t>V1.21.01</t>
  </si>
  <si>
    <t>BBLib TPL syntax feature added: "!=" operator added,
Do not close open BBLibs after unfolding
BBLib TPL syntax added to PIP Help
tplConstraintColl removed</t>
  </si>
  <si>
    <t>V1.21.02</t>
  </si>
  <si>
    <t>allow netlist *.txt"</t>
  </si>
  <si>
    <t>V1.21.03</t>
  </si>
  <si>
    <t>import netlist: LOOP signaling introduced, color code changed for mismatch to improve contrast.</t>
  </si>
  <si>
    <t>V1.21.04</t>
  </si>
  <si>
    <t>import netlist: LOOP signaling improved</t>
  </si>
  <si>
    <t>V1.21.05</t>
  </si>
  <si>
    <t>Import netlist fix: newCmpPulls() fixed</t>
  </si>
  <si>
    <t>V1.21.06</t>
  </si>
  <si>
    <t>CreateView: added new BBlib-map-mode for IntfGrp view (BBLib without checking). 
This mode can be used for better documentation.</t>
  </si>
  <si>
    <t>V1.21.07</t>
  </si>
  <si>
    <t>fix in frmStandardSearchRequest_CreateView()
vbaVersion updated in PIP_CFG</t>
  </si>
  <si>
    <t>V1.21.08</t>
  </si>
  <si>
    <t>importNetlist extented. Check, if imported path contains multiple signalnames. 
sdCallImportFromSchematic() modified.</t>
  </si>
  <si>
    <t>V1.21.09</t>
  </si>
  <si>
    <t>allow sample comparison within interface group view.</t>
  </si>
  <si>
    <t>V1.21.10</t>
  </si>
  <si>
    <t>U2B specific functions added for automatic instance creation.
dbmGetPinMuxIDList() fixed, for Interface view</t>
  </si>
  <si>
    <t>V1.22.01</t>
  </si>
  <si>
    <t>initial version of C-Code generator for QC (pin_config.c) added …</t>
  </si>
  <si>
    <t>V1.22.02</t>
  </si>
  <si>
    <t>srmParsePAL() fixed (CleanTrim added), 
C-Code_CFG sheet modified (only important for Aurix C-code generator):
    - DEFAULT_DRIVER/DRIVER_NA -&gt; PORT_PIN_PAD_STRENGTH_DEFAULT
    - LEVEL_RGMII -&gt; PORT_RGMII_INPUT
    - LEVEL_NA -&gt; PORT_PIN_PAD_LEVEL_DEFAULT</t>
  </si>
  <si>
    <t>V1.22.03</t>
  </si>
  <si>
    <t xml:space="preserve">import Netlist: (format improved - retrievePath() and createPathTree() modifed.
   - add values to all devices, not only ENDPNTs. (e.g. R1234=10k(2) signal)
   - PWR_ENDPNT: devices connected to power signals which are no R*, C*, L* are moved to the path column and not to external termination. </t>
  </si>
  <si>
    <t>V1.22.04</t>
  </si>
  <si>
    <t>importNetlist: stop parsing if the netlist contains a root designator with different part number</t>
  </si>
  <si>
    <t>V1.22.05</t>
  </si>
  <si>
    <t>importNetlist: fix for netlists which contain unintended formulas due to netnames like "+KL30"</t>
  </si>
  <si>
    <t>V1.22.06</t>
  </si>
  <si>
    <t>Generate drop down menu: 
Added compatibility check per proccessor type (e.g. TC37, …)
DropDown menu list content depending on processor type (e.g. TC37, …)</t>
  </si>
  <si>
    <t>V1.22.07</t>
  </si>
  <si>
    <t>BBLib unfolding conflict fixed, i.e. incorrect IntfGrp or Signal BBLib specification will be reported. There will be no unfolding result in such cases, since the result is not unambiguous.</t>
  </si>
  <si>
    <t>V1.22.08</t>
  </si>
  <si>
    <t>import netlist fix: 
sdCallImportFromSchematic(), disable PartNum check for B2B devices, since the virtual designator B2B might have different partnumbers by intention
createPathTree(): PWR_ENDPNT detection fixed for netlists with prefix
addEyeCatcherFAST(): beautifying in case of empty device VALUE in netlist, 
change "Fett" to "bold".</t>
  </si>
  <si>
    <t>V1.22.09</t>
  </si>
  <si>
    <t>create PAL improved. Added distinction between INFO and WARNING.</t>
  </si>
  <si>
    <t>V1.22.10</t>
  </si>
  <si>
    <t>createPAL code clean up</t>
  </si>
  <si>
    <t>V1.22.11</t>
  </si>
  <si>
    <t>srmGetBusDefs(): PAL generator proposal for busses/intfGrps with different bus definition are improved
createPALSheet() minor message fix</t>
  </si>
  <si>
    <t>V1.22.12</t>
  </si>
  <si>
    <t>dbmGetArchInstName() and dbmGetDesignator() added</t>
  </si>
  <si>
    <t>V1.22.13</t>
  </si>
  <si>
    <t xml:space="preserve">Improvement: Support netlist importing for symbol check for any netlist, i.e. other symbols might be also part of the schematic netlist) </t>
  </si>
  <si>
    <t>V1.22.14</t>
  </si>
  <si>
    <t>Improvement: Allows ignoring different sheet prefixes (designators, e.g. z21,IC12) for netlist comparison.</t>
  </si>
  <si>
    <t>V1.22.15</t>
  </si>
  <si>
    <t>ImportComparePara1: Form slightly improved and persistance added (PIP_CFG)</t>
  </si>
  <si>
    <t>V1.22.16</t>
  </si>
  <si>
    <t>Improvement:
Unfolded BBLib sheet extended by all BBLib parameters.</t>
  </si>
  <si>
    <t>V1.22.17</t>
  </si>
  <si>
    <t>Improvement for netlist import format handling. (DG exports a csv with ";", 
however some excel installations are using a "," as standard separator. The current 
improvement handles that.</t>
  </si>
  <si>
    <t>V1.22.18</t>
  </si>
  <si>
    <t>BBLib Unfolding fix: getTplArr():  T4==   -&gt;  [""]     ' V1.22.18 fix</t>
  </si>
  <si>
    <t>V1.22.19</t>
  </si>
  <si>
    <t>UnfoldingBBLib(): provide better info about unfolding conflict reason/root cause</t>
  </si>
  <si>
    <t>V1.22.20</t>
  </si>
  <si>
    <t>CCODE_CFG sheet modifed, 
Aurix PortConfig() updated</t>
  </si>
  <si>
    <t>V1.22.21</t>
  </si>
  <si>
    <r>
      <t xml:space="preserve">Aurix_DropDownMenu (Proc type check!), 
</t>
    </r>
    <r>
      <rPr>
        <b/>
        <sz val="10"/>
        <rFont val="Arial"/>
        <family val="2"/>
      </rPr>
      <t>Note</t>
    </r>
    <r>
      <rPr>
        <sz val="10"/>
        <rFont val="Arial"/>
        <family val="2"/>
      </rPr>
      <t>: Old processor names (AURIX_TC3x7) are not valid anymore, C-Code_CFG defines possible proc types
aurixPortConfigGen()(driveStrength): do not use  MACRO, which are defined in the vba code. Ensure that valid MACRO are taken from C-Code_Cfg</t>
    </r>
  </si>
  <si>
    <t>V1.22.22</t>
  </si>
  <si>
    <t>QTI CodeGen improvement: uncomment setting for pins which do not have a symlink value</t>
  </si>
  <si>
    <t>V1.22.23</t>
  </si>
  <si>
    <t>QTIPortConfigGen() improvement: remove CRLF within signal name and accept also lower case values, e.g. "in" as "IN"</t>
  </si>
  <si>
    <t>V1.22.24</t>
  </si>
  <si>
    <t>showErrMem() improvement in case worksheet generation fails. 
Adding error handling within mlAddWorksheet2ThisWB()</t>
  </si>
  <si>
    <t>V1.23.01</t>
  </si>
  <si>
    <r>
      <rPr>
        <b/>
        <sz val="10"/>
        <rFont val="Arial"/>
        <family val="2"/>
      </rPr>
      <t>NEW easier to read netlist import format added</t>
    </r>
    <r>
      <rPr>
        <sz val="10"/>
        <rFont val="Arial"/>
        <family val="2"/>
      </rPr>
      <t xml:space="preserve">
deComposePath() added
topics: 
     add inline termination (yellow, &gt;&gt;)  to deComposedPath
     implement comparison with new inline termination
     consider symbol check
     bug: ENDPNT coloring of last ENDPNT does not work !!!
All topics implemented and tested. 
vba comments added,
inline termination at last path element fixed</t>
    </r>
  </si>
  <si>
    <t>V1.23.02</t>
  </si>
  <si>
    <t xml:space="preserve">compare netlist improvement.
If the ignoreZ feature is enabled during netlist comparison, there is a risk to overlook differences. This improvement marks those parts in white color, which are resulting in the same term even in case of different original term, e.g.:
(IgnoreZ enabled): If z12.Net and z13.Net occur within an imported path they are marked in white color to show that both nets results into the same expression z.Net.  </t>
  </si>
  <si>
    <t>V1.24.01</t>
  </si>
  <si>
    <t>BBLib decoding improved:
TPLVARs can be used in all BBLib parameters not only IntfGrp and signal.
TPLVAR dependency definition cancelling only after applying expression, tplvar{val}=(==) and not after redefinition if TPLVAR.  (hsiParser4DefDepConColl())
hsiDbgDump() improvement, 
getTplStr() fixed (filter unintended &lt;&gt; definititions)
hsiUnfoldGrpSigPair(): added dummyColl for paraVal
frmImportFromSD.ComboBox_Sample -&gt; ComboBox_SigName fixed</t>
  </si>
  <si>
    <t>V1.24.02</t>
  </si>
  <si>
    <t>show IntfGrp:(BusDefIntfGrp) in unfold BBLib result (hsiDbgDump)</t>
  </si>
  <si>
    <t>V1.24.03</t>
  </si>
  <si>
    <t>hsiParser4DefDepConColl(): fix in case tplDependVal is ""</t>
  </si>
  <si>
    <t>V1.24.04</t>
  </si>
  <si>
    <t>UnfoldingBBLib improvement
hsiDbgDump() shows all derived signal and intfGrp pairs of current BBLib row</t>
  </si>
  <si>
    <t>V1.24.05</t>
  </si>
  <si>
    <t xml:space="preserve">Aurix C-Code generator: project parameter added 
Port_n_ConfigType Port_kConfiguration&lt;project&gt;_C[] </t>
  </si>
  <si>
    <t>V1.25.01</t>
  </si>
  <si>
    <t>Modification of schematic symbol check. Since AE and CM have differently defined pinlabel attributes an internal function alignPinLabelStyles() was introduced.</t>
  </si>
  <si>
    <t>V1.25.02</t>
  </si>
  <si>
    <t>Aurix C-code generation updated, AR_ModeChangeable parameter added as requested by Kunnath Maneesha (MS/EKI2-XC)</t>
  </si>
  <si>
    <t>V1.25.03</t>
  </si>
  <si>
    <t>hsiDbgDump(), frmStandardSearchRequest_CreateView(): Vertical alignment=xlTop and rows.Autofit enabled</t>
  </si>
  <si>
    <t>V1.25.04</t>
  </si>
  <si>
    <t>Aurix C-code generation updated: 
- C-code formatting improved (use of tabs)
- requested by Cheong Brian Tjun Yew (XC-HWP/ECC8-Pg) and Lai Guan Mun (XC-HWP/ECC8-Pg)</t>
  </si>
  <si>
    <t>V1.25.05</t>
  </si>
  <si>
    <t>Improvement for AR_ModeChangeable C-code generation support as introduced in V1.25.02.
If the parameter AR_ModeChangeable is not available in the pinmux database (as in many legacy pinmux tables), the default setting PORT_PIN_MODE_NOT_CHANGEABLE is used.</t>
  </si>
  <si>
    <t>V1.25.06</t>
  </si>
  <si>
    <t>Netlist import imrovement: 
- getOtherPin(): L's  will not be handled per fast detection by designator prefix, but as generic two ports or a device defined in bypass lib
- addEyeCatcher4Termination():  Add CRLF after each termination for better readability</t>
  </si>
  <si>
    <t>V1.25.07</t>
  </si>
  <si>
    <t>AM62xx and AM62Lxx wrapper added for FTS header generation</t>
  </si>
  <si>
    <t>V1.25.08</t>
  </si>
  <si>
    <t>Fix frmStandardSearchRequest_CreateView()
- freezing panes not supported anymore, due to excel rendering issues.
- using autofit, column size limited to 100</t>
  </si>
  <si>
    <t>V1.26.01</t>
  </si>
  <si>
    <t>Feature update: 
Allow different reference designators for each ball/pin, by introducing a RefDesignator parameter. This feature has impact to :
- Import Netlist (not supported for symbol check)
- Create PAL (not supported for symbol check) 
Adding designator and Architecture Instance Name cells to each database</t>
  </si>
  <si>
    <t>V1.27.01</t>
  </si>
  <si>
    <t>Feature Update:
- Supporting __ArchInstName__ from Database in BBlib check.
  This is neccessary for a new way to describe the direction of a signal. 
  Instead of using a single parameter like "direction", two parameters will be used, like "From" and "To". 
- Improve robustness: hsiFillRuleMap(), hsiGetImplParaFromRuleSheet()
- fix applyCmpRules()
   - in case of multiple rules per cell, do not overwrite the mismatch result from a previous one
   - checked IntfGrp view: improved comments
- Netlist import format modifed to allow netlist check for target/peripheral and initiator/processor pinmux
  - &lt;designator&gt;(&lt;BallID&gt;) -&gt; &lt;designator&gt;(&lt;BallID&gt;_&lt;BallName&gt;), e.g. D5700(R20) -&gt; D5700(R20_GPIO_17)</t>
  </si>
  <si>
    <t>V1.28.01</t>
  </si>
  <si>
    <t>Feature Update:
- Check external termination during netlist import against its pinmux specification (e.g. in "External Termination": PU-EXT-2k2, PU-4k7, PD,  ...)
- "Import Netlist Form"  was updated, e.g PowerNets and GNDNets are separated.
- Import performance improved</t>
  </si>
  <si>
    <t>V1.28.02</t>
  </si>
  <si>
    <t xml:space="preserve">Feature Modification:
- Check external termination during netlist import against its pinmux specification (e.g. in "External Termination": PU-EXT-2k2, PU-4k7, PD,  ...)
- to find the correct termination within the import result, only the directly connected net is used and not the specified signal name (Gen* Signal Name).
- Import performance improved </t>
  </si>
  <si>
    <t>V1.28.03</t>
  </si>
  <si>
    <t>Color constants introduced</t>
  </si>
  <si>
    <t>V1.28.04</t>
  </si>
  <si>
    <t>Improvement for "Adding designator and Architecture Instance Name cells to each database"
  - find conflicts within database and repair them. (e.g. _START_SB found in Designator cell)</t>
  </si>
  <si>
    <t>V1.29.01</t>
  </si>
  <si>
    <t>Feature update:
- add part number information to netlist import path format (optionally, controlled by "show part number checkbox") -&gt; used for power analysis tooling
- new format for ENDPNT: 
&lt;refdesignator&gt;=&lt;value&gt;[__SAP__&lt;sapNo&gt;](&lt;pin_label&gt;) ENDPNT</t>
  </si>
  <si>
    <t>V1.29.02</t>
  </si>
  <si>
    <t>Feature fix:
-  Create PAL for symbol check fixed</t>
  </si>
  <si>
    <t>V1.29.03</t>
  </si>
  <si>
    <t>Feature fix:
 - checkPullsInNetListImport() fixed</t>
  </si>
  <si>
    <t>V1.29.04</t>
  </si>
  <si>
    <t>Feature improvement: -&gt; allow only "Database" sheets to import netlists to. 
 - initfrmImportFromSD() modified
 - frmImportFromSD.ComboBoxDB_Change() modified</t>
  </si>
  <si>
    <t>Sheet PIP_CFG 
  - Procs2GrpsMap modified -&gt; QTI definitions updated</t>
  </si>
  <si>
    <t>V1.30.01</t>
  </si>
  <si>
    <t>New feature: Derive BBlib proposal from existing netlist
Fix: dbmResetDatabase() fixed
added SpecificFunctions_NXP_S32</t>
  </si>
  <si>
    <t>V1.30.02</t>
  </si>
  <si>
    <t xml:space="preserve">Fix: frmCreatePALDevicePara.CheckBox_UseRefDesignatorPara_Click() </t>
  </si>
  <si>
    <t>V1.30.03</t>
  </si>
  <si>
    <t>Fix: vba crash caused by signal names which differ only due to different cases (between BBLib and Database), e.g. BUS:NET vs Bus:Net</t>
  </si>
  <si>
    <t>V1.31.01</t>
  </si>
  <si>
    <t>Feature update: 
 - Derive PAL from netlist import to fix wrong connection (RepairPAL)
 - Align Netlist with BBLib =&gt; PAL with def: -statements only, no assign:- statements</t>
  </si>
  <si>
    <t>V1.32.01</t>
  </si>
  <si>
    <t>Feature update:
  - run peripheral ball name check during netlist import. There is no need for a separate run anymore.
Fix:
  -  RefDesignator parameter feature fixed  (bid2labelColl(ballID) -&gt; bid2labelColl(ref_ballID)  fixed)
Improvement:
  - unfolded BBLib format improved</t>
  </si>
  <si>
    <t>V1.33.01</t>
  </si>
  <si>
    <t>Feature update:
   - CreateView window improved
     - sample selection and select items swapped
     - Select item(s) renamed dynamically depending on Item Type (e.g. Interface, Interface Groups, …"
     - IntfGrp view mode descriptions are rephrased</t>
  </si>
  <si>
    <t>V1.33.02</t>
  </si>
  <si>
    <t>Adding Tool tips to some forms
Re-arrange some forms</t>
  </si>
  <si>
    <t>V1.33.03</t>
  </si>
  <si>
    <t xml:space="preserve">Improvement IntfGrp view:
  - show IntfGrp:(BusDefIntfGrp)
  - use dimmed color for IntfGrp names instead of background color (invisible) </t>
  </si>
  <si>
    <t>V1.34.01</t>
  </si>
  <si>
    <t>Feature update:
  - Support of "ArchitectureInstanceName" (AIN) parameter colum for compliance check in IntfGrpView
     - Interface Group view with compliance check also applicable to multiple databases 
Improvements:       
  - frmStandardSearchRequest_CreateView() code reviewed and updates (InterfaceGroup part only)
  - hsiModule updated to support row based AIN 
  - Aurix C-code generator (replaced "Civic" by proj_ variable)
TODO:
   Support AIN column also for createBallOut, import and importFromBallout by adding filter mechanism</t>
  </si>
  <si>
    <t>V1.34.02</t>
  </si>
  <si>
    <t>Fix: 
   - CreatePAL()
     - Fix crash, if no PIP database (unintended) was selected in "Select PinMux" section 
   - Interface view for Aurix
      - Fixed coloring of use processor interfaces</t>
  </si>
  <si>
    <t>V1.34.03</t>
  </si>
  <si>
    <t>Fix:
   - CreateView.SelectBBLibParaSubset selection fails, because trailing " " were handled differently 
      - use hsiGetParaColl() function instead of generating a temporary unfolding sheet
      - modified hsiGetParaColl() -&gt; remove array from datastructure</t>
  </si>
  <si>
    <t>MTK_CX1 added to PIP_CFG</t>
  </si>
  <si>
    <t>AURIX_TC4* added to PIP_CFG</t>
  </si>
  <si>
    <t>V1.34.04</t>
  </si>
  <si>
    <t>TI AM62xx:
 - AM62RegSettingGeneration  added to PIP_Menu
 - update AM62xxUpdateParameter IO_VOLTAGE 
 - update AM62xxGenerateDropDownMenu</t>
  </si>
  <si>
    <t>V1.35.01</t>
  </si>
  <si>
    <t>C-Code Gen for QTI processors (Gen 4.5 ) added</t>
  </si>
  <si>
    <t>V1.36.01</t>
  </si>
  <si>
    <t>Netlist import function extented:
  - supporting compare mode with updating the compare reference
  - adding netlist review results when update compare reference
  - eyecatcher for netlist imports limited to 4000 char per cell (to improve performance and to avoid integer overrun at 32768)</t>
  </si>
  <si>
    <t>V1.36.02</t>
  </si>
  <si>
    <t>netlist import - minor feature update
  - add info of missing Gen5 Signals in netlist import to cell comment
  - aligned color code for import of external termination check with import of normal paths</t>
  </si>
  <si>
    <t>V1.36.03</t>
  </si>
  <si>
    <t xml:space="preserve">Create View:
 - fix crash if IntfGrps names differs only in casing, eg. UNUSED vs unUSED
Database Module:
 - NOTE: dbmGetColVal() fixed -&gt; keys removed from interfaceCollection_  !!
 - related fixes:  sdCallImportFromSchematic() -&gt; see usage of rootRefDesignColl </t>
  </si>
  <si>
    <t>V1.36.04</t>
  </si>
  <si>
    <t>added CreateInstance macro for aurix_TC489</t>
  </si>
  <si>
    <t>V1.36.05</t>
  </si>
  <si>
    <t>C-Code Gen fix:  pmSetting2pmSettingCfg()
For common SOC (Gen5) and PMIC database only SOC is supported</t>
  </si>
  <si>
    <t>V1.36.06</t>
  </si>
  <si>
    <t>QAM8255 (Gen4.5):
  - C Code generator updated (supports PMIC settings)
  - C-Code Version V3 added
  - sa_initPortConfig(): Clear Comboboxes
MTK2718 specific module added</t>
  </si>
  <si>
    <t>V1.36.07</t>
  </si>
  <si>
    <t>Internal cfg API implementation fixed (allow empty rows)</t>
  </si>
  <si>
    <t>V1.36.08</t>
  </si>
  <si>
    <t xml:space="preserve">C-Code generator fix: 
   - QTIPortConfigGenV3() </t>
  </si>
  <si>
    <t>V1.36.09</t>
  </si>
  <si>
    <t>"CreateFTSHeader" function extended to QAM* processors
  - wrapper modified in vba module CommonProcSpecific</t>
  </si>
  <si>
    <t>V1.36.10</t>
  </si>
  <si>
    <t>Import netlist fix (stack overflow issue, found with STLA_C3_netlist, all devices mode and current BypassLib):
  - createPathTree()/DG_Module fixed
  - retrievePath()/DG_Module fixed</t>
  </si>
  <si>
    <t>V1.37.01</t>
  </si>
  <si>
    <r>
      <rPr>
        <b/>
        <sz val="10"/>
        <rFont val="Arial"/>
        <family val="2"/>
      </rPr>
      <t xml:space="preserve">Major Feature update
  </t>
    </r>
    <r>
      <rPr>
        <sz val="10"/>
        <rFont val="Arial"/>
        <family val="2"/>
      </rPr>
      <t>- BBLib format extension for FromViaTo parameter 
    - MYGRPS feature added for IntfGrp View
    - FVT evaluation for each IntfGrpView (use color code) 
    - Use FVT for direction checking
      - introduce scoreboard for multi checks ("in, out") 
      - and use AND/OR separators "," -&gt; AND, " | " -&gt; OR
    - remove CreateView() checkbox "use Arch InstName column" 
       -&gt; use AIN cell to define AIN or AIN para column
    - TODO: 
      - BBLib support for intfGrp:(motherIntfGrp) 
         - take pltfrm values from mother IntfGrp   
      - support connecting of  IntfGrps   
          -  use signal(IntfGrp) in BBLib-FVT</t>
    </r>
  </si>
  <si>
    <t>V1.37.02</t>
  </si>
  <si>
    <r>
      <rPr>
        <b/>
        <sz val="10"/>
        <rFont val="Arial"/>
        <family val="2"/>
      </rPr>
      <t xml:space="preserve">Fix
</t>
    </r>
    <r>
      <rPr>
        <sz val="10"/>
        <rFont val="Arial"/>
        <family val="2"/>
      </rPr>
      <t xml:space="preserve">  - BBLib format fix for path separator ";"</t>
    </r>
  </si>
  <si>
    <t>V1.38.01</t>
  </si>
  <si>
    <r>
      <rPr>
        <b/>
        <sz val="10"/>
        <rFont val="Arial"/>
        <family val="2"/>
      </rPr>
      <t>Feature update:</t>
    </r>
    <r>
      <rPr>
        <sz val="10"/>
        <rFont val="Arial"/>
        <family val="2"/>
      </rPr>
      <t xml:space="preserve">
  - support of </t>
    </r>
    <r>
      <rPr>
        <b/>
        <sz val="10"/>
        <rFont val="Arial"/>
        <family val="2"/>
      </rPr>
      <t>linkedSig</t>
    </r>
    <r>
      <rPr>
        <sz val="10"/>
        <rFont val="Arial"/>
        <family val="2"/>
      </rPr>
      <t xml:space="preserve"> within FVT, i.e. use signal(IntfGrp) in BBLib-FVT.
     - incl. direction check feature.
  - improved MY_IGRPS generation, hsiCheckIfMyGrp() update
  - "NewGrp=&lt;NewGrpName&gt;" Feature added. 
      - To define any database parameter group name, e.g. para (&lt;NewGrpName&gt;) in para row
</t>
    </r>
    <r>
      <rPr>
        <b/>
        <sz val="10"/>
        <rFont val="Arial"/>
        <family val="2"/>
      </rPr>
      <t>Fix:</t>
    </r>
    <r>
      <rPr>
        <sz val="10"/>
        <rFont val="Arial"/>
        <family val="2"/>
      </rPr>
      <t xml:space="preserve">
  - "Add new PCB version" and dbmInitInfo()
</t>
    </r>
    <r>
      <rPr>
        <b/>
        <sz val="10"/>
        <rFont val="Arial"/>
        <family val="2"/>
      </rPr>
      <t>Possible feature(s) (tbd)</t>
    </r>
    <r>
      <rPr>
        <sz val="10"/>
        <rFont val="Arial"/>
        <family val="2"/>
      </rPr>
      <t>: 
  - source signals of linkedSig must not occur at first position
  - clear button for IntfGrps in CreateView() menu</t>
    </r>
  </si>
  <si>
    <t>V1.38.02</t>
  </si>
  <si>
    <r>
      <rPr>
        <b/>
        <sz val="10"/>
        <rFont val="Arial"/>
        <family val="2"/>
      </rPr>
      <t>Feature update:</t>
    </r>
    <r>
      <rPr>
        <sz val="10"/>
        <rFont val="Arial"/>
        <family val="2"/>
      </rPr>
      <t xml:space="preserve">
  - Only the first signal connected to the pin is used to determine whether a pin is connected or not.
  - Support of </t>
    </r>
    <r>
      <rPr>
        <b/>
        <sz val="10"/>
        <rFont val="Arial"/>
        <family val="2"/>
      </rPr>
      <t>duplicated Sig format</t>
    </r>
    <r>
      <rPr>
        <sz val="10"/>
        <rFont val="Arial"/>
        <family val="2"/>
      </rPr>
      <t xml:space="preserve"> added, i.e. IGrp:(&lt;srcIGrp&gt;)
  - updated </t>
    </r>
    <r>
      <rPr>
        <b/>
        <sz val="10"/>
        <rFont val="Arial"/>
        <family val="2"/>
      </rPr>
      <t>linked Sig</t>
    </r>
    <r>
      <rPr>
        <sz val="10"/>
        <rFont val="Arial"/>
        <family val="2"/>
      </rPr>
      <t xml:space="preserve"> syntax: 
     - </t>
    </r>
    <r>
      <rPr>
        <b/>
        <sz val="10"/>
        <rFont val="Arial"/>
        <family val="2"/>
      </rPr>
      <t>link(IG) &gt;&gt; sig</t>
    </r>
    <r>
      <rPr>
        <sz val="10"/>
        <rFont val="Arial"/>
        <family val="2"/>
      </rPr>
      <t xml:space="preserve">   =&gt; link(IG) path will only be followed for signal "</t>
    </r>
    <r>
      <rPr>
        <b/>
        <sz val="10"/>
        <rFont val="Arial"/>
        <family val="2"/>
      </rPr>
      <t>sig</t>
    </r>
    <r>
      <rPr>
        <sz val="10"/>
        <rFont val="Arial"/>
        <family val="2"/>
      </rPr>
      <t xml:space="preserve">"
     - </t>
    </r>
    <r>
      <rPr>
        <b/>
        <sz val="10"/>
        <rFont val="Arial"/>
        <family val="2"/>
      </rPr>
      <t>link(IG</t>
    </r>
    <r>
      <rPr>
        <sz val="10"/>
        <rFont val="Arial"/>
        <family val="2"/>
      </rPr>
      <t xml:space="preserve">)             =&gt; link(IG) path will be followed for each signal within a BBLib row
</t>
    </r>
    <r>
      <rPr>
        <b/>
        <sz val="10"/>
        <rFont val="Arial"/>
        <family val="2"/>
      </rPr>
      <t>Fix:</t>
    </r>
    <r>
      <rPr>
        <sz val="10"/>
        <rFont val="Arial"/>
        <family val="2"/>
      </rPr>
      <t xml:space="preserve">
  - support of </t>
    </r>
    <r>
      <rPr>
        <b/>
        <sz val="10"/>
        <rFont val="Arial"/>
        <family val="2"/>
      </rPr>
      <t>linked Sig</t>
    </r>
    <r>
      <rPr>
        <sz val="10"/>
        <rFont val="Arial"/>
        <family val="2"/>
      </rPr>
      <t xml:space="preserve"> fixed</t>
    </r>
  </si>
  <si>
    <t>V1.38.03</t>
  </si>
  <si>
    <r>
      <rPr>
        <b/>
        <sz val="10"/>
        <rFont val="Arial"/>
        <family val="2"/>
      </rPr>
      <t>Feature update:</t>
    </r>
    <r>
      <rPr>
        <sz val="10"/>
        <rFont val="Arial"/>
        <family val="2"/>
      </rPr>
      <t xml:space="preserve">
  - CreateView() modified: 
    Clear Selection Buttons added</t>
    </r>
  </si>
  <si>
    <t>V1.38.04</t>
  </si>
  <si>
    <r>
      <rPr>
        <b/>
        <sz val="10"/>
        <rFont val="Arial"/>
        <family val="2"/>
      </rPr>
      <t>Fix</t>
    </r>
    <r>
      <rPr>
        <sz val="10"/>
        <rFont val="Arial"/>
        <family val="2"/>
      </rPr>
      <t xml:space="preserve">:
  - complianceCheck fixed, Apply compliance check only for signals, which are at first position in pinmux. Otherwise there might be false failures, e.g. BOOTCFG/input and NormalFunc/output at the same pin will lead to a fail detection.
 </t>
    </r>
  </si>
  <si>
    <t>V1.38.05</t>
  </si>
  <si>
    <r>
      <rPr>
        <b/>
        <sz val="10"/>
        <rFont val="Arial"/>
        <family val="2"/>
      </rPr>
      <t>Fix</t>
    </r>
    <r>
      <rPr>
        <sz val="10"/>
        <rFont val="Arial"/>
        <family val="2"/>
      </rPr>
      <t xml:space="preserve">:
  - netlist import, ainColl definition fixed
  - IntfGrpView fix: 
    - some Notes in IntfGrpView modified, for better understanding
    - (INFO) messages are now also marked with new color (green with more red) . These messages are just for information, there is no need to check them.
   - </t>
    </r>
    <r>
      <rPr>
        <b/>
        <sz val="10"/>
        <rFont val="Arial"/>
        <family val="2"/>
      </rPr>
      <t>duplicated Sig format</t>
    </r>
    <r>
      <rPr>
        <sz val="10"/>
        <rFont val="Arial"/>
        <family val="2"/>
      </rPr>
      <t xml:space="preserve"> support is removed
   </t>
    </r>
  </si>
  <si>
    <t>V1.38.06</t>
  </si>
  <si>
    <r>
      <rPr>
        <b/>
        <sz val="10"/>
        <rFont val="Arial"/>
        <family val="2"/>
      </rPr>
      <t>Fix</t>
    </r>
    <r>
      <rPr>
        <sz val="10"/>
        <rFont val="Arial"/>
        <family val="2"/>
      </rPr>
      <t xml:space="preserve">:
   - </t>
    </r>
    <r>
      <rPr>
        <b/>
        <sz val="10"/>
        <rFont val="Arial"/>
        <family val="2"/>
      </rPr>
      <t>linkedSig</t>
    </r>
    <r>
      <rPr>
        <sz val="10"/>
        <rFont val="Arial"/>
        <family val="2"/>
      </rPr>
      <t xml:space="preserve"> (HOOK) </t>
    </r>
    <r>
      <rPr>
        <b/>
        <sz val="10"/>
        <rFont val="Arial"/>
        <family val="2"/>
      </rPr>
      <t>modified</t>
    </r>
    <r>
      <rPr>
        <sz val="10"/>
        <rFont val="Arial"/>
        <family val="2"/>
      </rPr>
      <t>, if hook + AIN_match detected then this signal has a AIN match. However, a hookAIN match provides no information about its direction.</t>
    </r>
  </si>
  <si>
    <t>V1.38.07</t>
  </si>
  <si>
    <r>
      <rPr>
        <b/>
        <sz val="10"/>
        <rFont val="Arial"/>
        <family val="2"/>
      </rPr>
      <t>Fix</t>
    </r>
    <r>
      <rPr>
        <sz val="10"/>
        <rFont val="Arial"/>
        <family val="2"/>
      </rPr>
      <t xml:space="preserve">:
   - </t>
    </r>
    <r>
      <rPr>
        <b/>
        <sz val="10"/>
        <rFont val="Arial"/>
        <family val="2"/>
      </rPr>
      <t>linkedSig</t>
    </r>
    <r>
      <rPr>
        <sz val="10"/>
        <rFont val="Arial"/>
        <family val="2"/>
      </rPr>
      <t xml:space="preserve"> (HOOK) modifed</t>
    </r>
    <r>
      <rPr>
        <b/>
        <sz val="10"/>
        <rFont val="Arial"/>
        <family val="2"/>
      </rPr>
      <t xml:space="preserve"> (</t>
    </r>
    <r>
      <rPr>
        <sz val="10"/>
        <rFont val="Arial"/>
        <family val="2"/>
      </rPr>
      <t>frmStandardSearchRequest_CreateView).</t>
    </r>
  </si>
  <si>
    <t>V1.38.08</t>
  </si>
  <si>
    <r>
      <rPr>
        <b/>
        <sz val="10"/>
        <rFont val="Arial"/>
        <family val="2"/>
      </rPr>
      <t xml:space="preserve">Fix:
   - </t>
    </r>
    <r>
      <rPr>
        <sz val="10"/>
        <rFont val="Arial"/>
        <family val="2"/>
      </rPr>
      <t xml:space="preserve">readHSI():  changed from
     If Not mlKeyIsInCollection(hsiROWColl(unfIntfGrp), </t>
    </r>
    <r>
      <rPr>
        <b/>
        <sz val="10"/>
        <rFont val="Arial"/>
        <family val="2"/>
      </rPr>
      <t>unfIntfGrp</t>
    </r>
    <r>
      <rPr>
        <sz val="10"/>
        <rFont val="Arial"/>
        <family val="2"/>
      </rPr>
      <t xml:space="preserve">) Then 
     -&gt;  If Not mlKeyIsInCollection(hsiROWColl(unfIntfGrp), </t>
    </r>
    <r>
      <rPr>
        <b/>
        <sz val="10"/>
        <rFont val="Arial"/>
        <family val="2"/>
      </rPr>
      <t>unfSigName</t>
    </r>
    <r>
      <rPr>
        <sz val="10"/>
        <rFont val="Arial"/>
        <family val="2"/>
      </rPr>
      <t xml:space="preserve">) Then
   - hsiGetIntfGrpBusParent(), hsiGetIntfGrpBus(fixed)
   - frmAddNewSb, dbmGetParaCollectforSample() fixed 
</t>
    </r>
    <r>
      <rPr>
        <b/>
        <sz val="10"/>
        <rFont val="Arial"/>
        <family val="2"/>
      </rPr>
      <t>Feature update:</t>
    </r>
    <r>
      <rPr>
        <sz val="10"/>
        <rFont val="Arial"/>
        <family val="2"/>
      </rPr>
      <t xml:space="preserve">
   - PAL generation </t>
    </r>
    <r>
      <rPr>
        <b/>
        <sz val="10"/>
        <rFont val="Arial"/>
        <family val="2"/>
      </rPr>
      <t>support of parent IntfGrps</t>
    </r>
    <r>
      <rPr>
        <sz val="10"/>
        <rFont val="Arial"/>
        <family val="2"/>
      </rPr>
      <t xml:space="preserve"> within BBLib </t>
    </r>
    <r>
      <rPr>
        <b/>
        <sz val="10"/>
        <rFont val="Arial"/>
        <family val="2"/>
      </rPr>
      <t>added</t>
    </r>
    <r>
      <rPr>
        <sz val="10"/>
        <rFont val="Arial"/>
        <family val="2"/>
      </rPr>
      <t xml:space="preserve">
     -  e.g. SAIL_NOR:(QAM8775P_LCM) for bus CPU_RESET_OUT. 
     -&gt;  PAL generator takes the bus definition from QAM8775P_LCM
</t>
    </r>
    <r>
      <rPr>
        <b/>
        <sz val="10"/>
        <rFont val="Arial"/>
        <family val="2"/>
      </rPr>
      <t xml:space="preserve">Open feature update(s):
   </t>
    </r>
    <r>
      <rPr>
        <sz val="10"/>
        <rFont val="Arial"/>
        <family val="2"/>
      </rPr>
      <t xml:space="preserve"> - It should be possible to </t>
    </r>
    <r>
      <rPr>
        <b/>
        <sz val="10"/>
        <rFont val="Arial"/>
        <family val="2"/>
      </rPr>
      <t>de-activate</t>
    </r>
    <r>
      <rPr>
        <sz val="10"/>
        <rFont val="Arial"/>
        <family val="2"/>
      </rPr>
      <t xml:space="preserve"> </t>
    </r>
    <r>
      <rPr>
        <b/>
        <sz val="10"/>
        <rFont val="Arial"/>
        <family val="2"/>
      </rPr>
      <t>FVT-connection check</t>
    </r>
    <r>
      <rPr>
        <sz val="10"/>
        <rFont val="Arial"/>
        <family val="2"/>
      </rPr>
      <t xml:space="preserve"> in IntfGrp view. 
       - This is needed for customer views, since customer should not find "red" colored cells
    - remove "Align selected IntfGrps with BBLib" and replace it by  "Align selected IntfGrps with BBLib (incl. additional ...)" plus an dectivate button for "additional BBLib para subset".
</t>
    </r>
    <r>
      <rPr>
        <b/>
        <sz val="10"/>
        <rFont val="Arial"/>
        <family val="2"/>
      </rPr>
      <t>Others</t>
    </r>
    <r>
      <rPr>
        <sz val="10"/>
        <rFont val="Arial"/>
        <family val="2"/>
      </rPr>
      <t xml:space="preserve">:
  - use flexible ainCnctCheckCol to control the column, which contains the ainCnctCheckResults.  </t>
    </r>
  </si>
  <si>
    <t>V1.38.09</t>
  </si>
  <si>
    <r>
      <rPr>
        <b/>
        <sz val="10"/>
        <rFont val="Arial"/>
        <family val="2"/>
      </rPr>
      <t>Feature update:</t>
    </r>
    <r>
      <rPr>
        <sz val="10"/>
        <rFont val="Arial"/>
        <family val="2"/>
      </rPr>
      <t xml:space="preserve">
    - add de-activate FVT-connection check in IntfGrp view. 
       - This is needed for customer views, since customer should not find "red" colored cells
    - remove "Align selected IntfGrps with BBLib (incl. additional ...)" and keep "Align selected IntfGrps with BBLib" plus an "Add para" button for "additional BBLib para subset".</t>
    </r>
  </si>
  <si>
    <t>V1.38.10</t>
  </si>
  <si>
    <r>
      <rPr>
        <b/>
        <sz val="10"/>
        <rFont val="Arial"/>
        <family val="2"/>
      </rPr>
      <t>Fix:</t>
    </r>
    <r>
      <rPr>
        <sz val="10"/>
        <rFont val="Arial"/>
        <family val="2"/>
      </rPr>
      <t xml:space="preserve">
  - Import netlist fix (getWorksheet(str) invalid input string)
    - occured when ChangeComboBox is called without valid database
  - CreateView() fix
    - add ControlTipText to several IntfGrp check boxes for better explanation</t>
    </r>
  </si>
  <si>
    <t>V1.38.11</t>
  </si>
  <si>
    <r>
      <rPr>
        <b/>
        <sz val="10"/>
        <rFont val="Arial"/>
        <family val="2"/>
      </rPr>
      <t>Fix:</t>
    </r>
    <r>
      <rPr>
        <sz val="10"/>
        <rFont val="Arial"/>
        <family val="2"/>
      </rPr>
      <t xml:space="preserve">
  - Import netlist fix
    - retrieve previous BBLib parameter (Peripheral Ball Name)</t>
    </r>
  </si>
  <si>
    <t>V1.38.12</t>
  </si>
  <si>
    <r>
      <rPr>
        <b/>
        <sz val="10"/>
        <rFont val="Arial"/>
        <family val="2"/>
      </rPr>
      <t>Fix:</t>
    </r>
    <r>
      <rPr>
        <sz val="10"/>
        <rFont val="Arial"/>
        <family val="2"/>
      </rPr>
      <t xml:space="preserve">
  - UPDATE CMP mode with "use review comments" fixed </t>
    </r>
  </si>
  <si>
    <t>V1.39.01</t>
  </si>
  <si>
    <r>
      <rPr>
        <b/>
        <sz val="10"/>
        <rFont val="Arial"/>
        <family val="2"/>
      </rPr>
      <t>Internal modifications:</t>
    </r>
    <r>
      <rPr>
        <sz val="10"/>
        <rFont val="Arial"/>
        <family val="2"/>
      </rPr>
      <t xml:space="preserve">
   - frmStandardSearchRequest_CreateView() -&gt; srmStandardSearchRequest_CreateView()
</t>
    </r>
    <r>
      <rPr>
        <b/>
        <sz val="10"/>
        <rFont val="Arial"/>
        <family val="2"/>
      </rPr>
      <t>Feature update:</t>
    </r>
    <r>
      <rPr>
        <sz val="10"/>
        <rFont val="Arial"/>
        <family val="2"/>
      </rPr>
      <t xml:space="preserve">
   - Check added:  Expected AIN connections (BBLib-FVT) do not match with current AIN connections (PIP)
   - Introduce concept of direct and indirect connections in FVT -&gt; not visible for user
   - supporting multe AIN databases
   - Comments improved within intfGrp view
   - AutoFilter added to each intfGrp/Intf view
</t>
    </r>
    <r>
      <rPr>
        <b/>
        <sz val="10"/>
        <rFont val="Arial"/>
        <family val="2"/>
      </rPr>
      <t>Fix:</t>
    </r>
    <r>
      <rPr>
        <sz val="10"/>
        <rFont val="Arial"/>
        <family val="2"/>
      </rPr>
      <t xml:space="preserve">
   - srmStandardSearchRequest_CreateView() adapted to indirectCnct. 
   - ainCnctCheck()  updated (interface modified,  AIN_FOUND's removed, fwd and bwd search also for  FROM and TO, ...)
   - </t>
    </r>
    <r>
      <rPr>
        <b/>
        <sz val="10"/>
        <rFont val="Arial"/>
        <family val="2"/>
      </rPr>
      <t>searchFWD(), searchBWD()</t>
    </r>
    <r>
      <rPr>
        <sz val="10"/>
        <rFont val="Arial"/>
        <family val="2"/>
      </rPr>
      <t xml:space="preserve">: sigSiblings added to avoid unwanted double Cnct.
   - ainCnctCheckResult evaluation completely redesigned
   - bblib hook handling fix added </t>
    </r>
  </si>
  <si>
    <t>V1.39.02</t>
  </si>
  <si>
    <r>
      <rPr>
        <b/>
        <sz val="10"/>
        <rFont val="Arial"/>
        <family val="2"/>
      </rPr>
      <t>Feature update:
   - From/Via/To parameter columns in BBLib will be replaced by "PathDescription" parameter column
Feature Fix</t>
    </r>
    <r>
      <rPr>
        <sz val="10"/>
        <rFont val="Arial"/>
        <family val="2"/>
      </rPr>
      <t>:
   - added support of multiple IntfGrp per BBLib row. (readHSI(): sigSiblings contain all possible sig of each bblib row)
   - added support of multiple AINs of database within IntfGrp view</t>
    </r>
  </si>
  <si>
    <t>V1.39.03</t>
  </si>
  <si>
    <r>
      <rPr>
        <b/>
        <sz val="10"/>
        <rFont val="Arial"/>
        <family val="2"/>
      </rPr>
      <t>Feature update:</t>
    </r>
    <r>
      <rPr>
        <sz val="10"/>
        <rFont val="Arial"/>
        <family val="2"/>
      </rPr>
      <t xml:space="preserve">
  - hook connection handling improved, due to new "</t>
    </r>
    <r>
      <rPr>
        <b/>
        <sz val="10"/>
        <rFont val="Arial"/>
        <family val="2"/>
      </rPr>
      <t>PathDesciption</t>
    </r>
    <r>
      <rPr>
        <sz val="10"/>
        <rFont val="Arial"/>
        <family val="2"/>
      </rPr>
      <t xml:space="preserve">" to avoid false alarms in IntfGrpView
  - Path might contain serial R,C, L 
</t>
    </r>
    <r>
      <rPr>
        <b/>
        <sz val="10"/>
        <rFont val="Arial"/>
        <family val="2"/>
      </rPr>
      <t>Implementation improvement:</t>
    </r>
    <r>
      <rPr>
        <sz val="10"/>
        <rFont val="Arial"/>
        <family val="2"/>
      </rPr>
      <t xml:space="preserve">
  - searchFWD() and SearchBWD() only provides directCnct, no indirectCnct !
  - indirectCnct only for hookSig
  - ainFoundInLnkdSigPath() replaced by determineHookTgt()
  - ainCnctCheck() hook handling part changed. 
  - path-Description messages improved/rephrased
  - PIP Help updated
  - upgradeSW(): improved message in case you want to open two files with the same name</t>
    </r>
  </si>
  <si>
    <t>V1.39.04</t>
  </si>
  <si>
    <r>
      <rPr>
        <b/>
        <sz val="10"/>
        <rFont val="Arial"/>
        <family val="2"/>
      </rPr>
      <t>Fix:</t>
    </r>
    <r>
      <rPr>
        <sz val="10"/>
        <rFont val="Arial"/>
        <family val="2"/>
      </rPr>
      <t xml:space="preserve">
  - determineHookTgt() (save results to ainCnctCheckResult collection) fixed
  - srmStandardSearchRequest_CreateView():  hook messages improved for unconnected bblib signals</t>
    </r>
  </si>
  <si>
    <t>V1.39.05</t>
  </si>
  <si>
    <r>
      <rPr>
        <b/>
        <sz val="10"/>
        <rFont val="Arial"/>
        <family val="2"/>
      </rPr>
      <t>Feature update:</t>
    </r>
    <r>
      <rPr>
        <sz val="10"/>
        <rFont val="Arial"/>
        <family val="2"/>
      </rPr>
      <t xml:space="preserve">
  - improve support of ONE database (Multiple AINs)
    - new ballout (ok)
    - import/compare ballout (ok)
    - import/compare (ok)</t>
    </r>
    <r>
      <rPr>
        <sz val="10"/>
        <rFont val="Arial"/>
        <family val="2"/>
      </rPr>
      <t xml:space="preserve">
    - TODO/TBD: CreateView() use AIN detection for interfaces
</t>
    </r>
    <r>
      <rPr>
        <b/>
        <sz val="10"/>
        <rFont val="Arial"/>
        <family val="2"/>
      </rPr>
      <t>Fix</t>
    </r>
    <r>
      <rPr>
        <sz val="10"/>
        <rFont val="Arial"/>
        <family val="2"/>
      </rPr>
      <t xml:space="preserve">:
    - import/compare fixed, incl. refactoring for better code readability
</t>
    </r>
  </si>
  <si>
    <t>V1.39.06</t>
  </si>
  <si>
    <t>Macro DeleteStyles added and applied to fix duplicate styles issue during opening</t>
  </si>
  <si>
    <t>V1.39.07</t>
  </si>
  <si>
    <t>Imported netlist format improved
  - show pin label instead of pin number</t>
  </si>
  <si>
    <t>V1.39.08</t>
  </si>
  <si>
    <t xml:space="preserve">Imported netlist format improved
  - use &lt;&gt; instead of -&gt;
  - pinlabel in black color instead of red color </t>
  </si>
  <si>
    <t>QUPPort1 (PinMux08)</t>
  </si>
  <si>
    <t>QUPPort2 (PinMux09)</t>
  </si>
  <si>
    <t>QUPPort3 (PinMux10)</t>
  </si>
  <si>
    <t>QUPPort4 (PinMux11)</t>
  </si>
  <si>
    <t>QUPPort5 (PinMux12)</t>
  </si>
  <si>
    <t>QUPPort6 (PinMux13)</t>
  </si>
  <si>
    <t>QUPPort7 (PinMux14)</t>
  </si>
  <si>
    <t>QUPPort8 (PinMux15)</t>
  </si>
  <si>
    <t>QUP0</t>
  </si>
  <si>
    <t>QUP1</t>
  </si>
  <si>
    <t>VO1_MAX96745_mb,
VO2_MAX96755F_sb</t>
  </si>
  <si>
    <t xml:space="preserve">
VO1_SN65DSI84_fb,
TP_fb
</t>
  </si>
  <si>
    <t>QUP2</t>
  </si>
  <si>
    <t>UART_CTS</t>
  </si>
  <si>
    <t>UART_RFR</t>
  </si>
  <si>
    <t>QUP3</t>
  </si>
  <si>
    <t>QUP4</t>
  </si>
  <si>
    <t>SBR_STA710A_1_CPU,
SBR_STA710_1_CPU</t>
  </si>
  <si>
    <t>QUP5</t>
  </si>
  <si>
    <t>I2C_QUP5, QUP5</t>
  </si>
  <si>
    <t>CPU_GYRO_I2C_1V8:I2C_SDA</t>
  </si>
  <si>
    <t>ACCGYRO_CPU</t>
  </si>
  <si>
    <t>CPU_GYRO_I2C_1V8:I2C_SCL</t>
  </si>
  <si>
    <t>QUP6</t>
  </si>
  <si>
    <t>QUP7</t>
  </si>
  <si>
    <t>UART_QUP7, QUP7</t>
  </si>
  <si>
    <t>CPU_BT_UART_1V8:UART_RTS_B</t>
  </si>
  <si>
    <t>CPU_BT_UART_1V8:UART_CTS_B</t>
  </si>
  <si>
    <t>CPU_BT_UART_1V8:UART_RXD</t>
  </si>
  <si>
    <t>CPU_BT_UART_1V8:UART_TXD</t>
  </si>
  <si>
    <t>SSC_QUP0</t>
  </si>
  <si>
    <t>CPU_VO2_PT_I2C_1V8:I2C_SDA</t>
  </si>
  <si>
    <t>VO2_MAX96781_sb</t>
  </si>
  <si>
    <t>CPU_VO2_PT_I2C_1V8:I2C_SCL</t>
  </si>
  <si>
    <t>SPI-M_CS_3</t>
  </si>
  <si>
    <t>SPI-M_CS_1</t>
  </si>
  <si>
    <t>SSC_QUP1</t>
  </si>
  <si>
    <t>USB20_HUB,
VO1_MAX96745_mb,
VO2_MAX96755F_sb</t>
  </si>
  <si>
    <t>USB20_HUB,
VO0_LT8711UX_sb,
VO2_MAX96781_sb</t>
  </si>
  <si>
    <t>SPI-M_CS_2</t>
  </si>
  <si>
    <t>SSC_GPIO_7</t>
  </si>
  <si>
    <t>CPU_SCC_DNL_CTRL_1V8:CPU_SCC_DNL_EN</t>
  </si>
  <si>
    <t>SSC_QUP2</t>
  </si>
  <si>
    <t>SSC_QUP3</t>
  </si>
  <si>
    <t>CPU_DVR_UART_1V8:UART_RXD</t>
  </si>
  <si>
    <t>DVR_jpn</t>
  </si>
  <si>
    <t>CPU_DVR_UART_1V8:UART_TXD</t>
  </si>
  <si>
    <t>UART_SSC_QUP5, SSC_QUP5</t>
  </si>
  <si>
    <t>CPU_DTV_UART_1V8:UART_RXD</t>
  </si>
  <si>
    <t>DTV_jpn</t>
  </si>
  <si>
    <t>CPU_DTV_UART_1V8:UART_TXD</t>
  </si>
  <si>
    <t>SSC_QUP4</t>
  </si>
  <si>
    <t>UART_SSC_QUP4, SSC_QUP4</t>
  </si>
  <si>
    <t>CPU_SCC_DNL_UART_1V8:UART_RXD</t>
  </si>
  <si>
    <t>CPU_SCC_DNL_UART_1V8:UART_TXD</t>
  </si>
  <si>
    <t>SSC_QUP5</t>
  </si>
  <si>
    <t>CPU_SBR_STA710_1_I2S_DATA_1V8:I2S_DATA0,
SCC_CPU_BOOT_1V8:CPU_FORCE_FASTBOOT</t>
  </si>
  <si>
    <t>SBR_STA710_1_CPU,
SA6150_CTRL</t>
  </si>
  <si>
    <t>VI0123_DS90UB962_mb,
VI4_MAX9288_mb</t>
  </si>
  <si>
    <t xml:space="preserve">VI0123_MAX96724R_mb
</t>
  </si>
  <si>
    <t>CCI_I2C_SDA1</t>
  </si>
  <si>
    <t>CPU_VI567_CFG_CCI_I2C_1V8:I2C_SDA</t>
  </si>
  <si>
    <t xml:space="preserve">VI5_ADV7281A_sb,
VI67_ADV7480_sb
</t>
  </si>
  <si>
    <t>CCI_I2C_SCL1</t>
  </si>
  <si>
    <t>CPU_VI567_CFG_CCI_I2C_1V8:I2C_SCL</t>
  </si>
  <si>
    <t>GPIO_42</t>
  </si>
  <si>
    <t>UNUSED GPIO</t>
  </si>
  <si>
    <t>CPU_VI4_CTRL_1V8:INT_B</t>
  </si>
  <si>
    <t>Honda_GenID_BBLib_Draft.xlsm::VIDEO_BBLib::PROC_BBLib::AUDIO_BBLib::POWER_BBLib::MISC_BBLib::https://sites.inside-share3.bosch.com/sites/136920/Documents/40_Projects/03_Honda CDC_India Platform/01_HW_Engineering/07_Design_Implementation/10_BBLib_PinMux/Honda_GenID_BBLib_Draft.xlsm</t>
  </si>
  <si>
    <t>VI0123_DS90UB962_mb</t>
  </si>
  <si>
    <t>CPU_VI4_CSI_A:CSI_CLK_N</t>
  </si>
  <si>
    <t>CSI2_A0_CLK_N</t>
  </si>
  <si>
    <t>CSI2</t>
  </si>
  <si>
    <t>CPU_VI4_CSI_A:CSI_CLK_P</t>
  </si>
  <si>
    <t>CSI2_NC_CLK_P</t>
  </si>
  <si>
    <t>CPU_VI4_CSI_A:CSI_D0N</t>
  </si>
  <si>
    <t>CSI2_C0_LN0_N</t>
  </si>
  <si>
    <t>CPU_VI4_CSI_A:CSI_D0P</t>
  </si>
  <si>
    <t>CSI2_B0_LN0_P</t>
  </si>
  <si>
    <t>CPU_VI4_CSI_A:CSI_D1N</t>
  </si>
  <si>
    <t>CSI2_B1_LN1_N</t>
  </si>
  <si>
    <t>CPU_VI4_CSI_A:CSI_D1P</t>
  </si>
  <si>
    <t>CSI2_A1_LN1_P</t>
  </si>
  <si>
    <t>CPU_VI4_CTRL_1V8:BWS,SA6150_BOOTCFG_1V8:MD08</t>
  </si>
  <si>
    <t>CPU_VI4_CTRL_1V8:BWS,
SA6150_BOOTCFG_1V8:MD08</t>
  </si>
  <si>
    <t>VI4_MAX9288_mb,
SA6150_HW</t>
  </si>
  <si>
    <t>CPU_VI4_CTRL_1V8:ERR_B</t>
  </si>
  <si>
    <t>CPU_VI4_CTRL_1V8:LOCK</t>
  </si>
  <si>
    <t>CPU_VI4_CTRL_1V8:RST_B,SA6150_BOOTCFG_1V8:MD10</t>
  </si>
  <si>
    <t>CPU_VI4_CTRL_1V8:RST_B,
SA6150_BOOTCFG_1V8:MD10</t>
  </si>
  <si>
    <t>VI5_ADV7281A_sb</t>
  </si>
  <si>
    <t>CPU_VI5_CSI2:CSI_CLK_N</t>
  </si>
  <si>
    <t>CPU_VI5_CSI2:CSI_CLK_P</t>
  </si>
  <si>
    <t>CPU_VI5_CSI2:CSI_D0N</t>
  </si>
  <si>
    <t>CPU_VI5_CSI2:CSI_D0P</t>
  </si>
  <si>
    <t>CPU_VI5_CSI2:CSI_D1N</t>
  </si>
  <si>
    <t>CPU_VI5_CSI2:CSI_D1P</t>
  </si>
  <si>
    <t>CPU_VI5_CSI2:CSI_D2N</t>
  </si>
  <si>
    <t>CSI2_A2_LN2_N</t>
  </si>
  <si>
    <t>CPU_VI5_CSI2:CSI_D2P</t>
  </si>
  <si>
    <t>CSI2_C1_LN2_P</t>
  </si>
  <si>
    <t>CPU_VI5_CSI_A:CSI_CLK_N</t>
  </si>
  <si>
    <t>CSI2_C2_LN3_N</t>
  </si>
  <si>
    <t>CPU_VI5_CSI_A:CSI_CLK_P</t>
  </si>
  <si>
    <t>CSI2_B2_LN3_P</t>
  </si>
  <si>
    <t>CPU_VI5_CSI_A:CSI_D0N</t>
  </si>
  <si>
    <t>CPU_VI5_CSI_A:CSI_D0P</t>
  </si>
  <si>
    <t>CPU_VI5_CTRL_1V8:INT_B</t>
  </si>
  <si>
    <t>WUP_GPIO_51</t>
  </si>
  <si>
    <t>CPU_VI5_CTRL_1V8:PWDN_B</t>
  </si>
  <si>
    <t>GPIO_114</t>
  </si>
  <si>
    <t>CPU_VI5_CTRL_1V8:RST_B</t>
  </si>
  <si>
    <t>WUP_GPIO_113</t>
  </si>
  <si>
    <t>CPU_HDMI_IN_VI6_CTRL_1V8:5V_DET</t>
  </si>
  <si>
    <t>GPIO_78</t>
  </si>
  <si>
    <t>CPU_VI67_CSI_A:CSI_CLK_N</t>
  </si>
  <si>
    <t>CSI1_A0_CLK_N</t>
  </si>
  <si>
    <t>CSI1</t>
  </si>
  <si>
    <t>CPU_VI67_CSI_A:CSI_CLK_P</t>
  </si>
  <si>
    <t>CSI1_NC_CLK_P</t>
  </si>
  <si>
    <t>CPU_VI67_CSI_A:CSI_D0N</t>
  </si>
  <si>
    <t>CSI1_C0_LN0_N</t>
  </si>
  <si>
    <t>CPU_VI67_CSI_A:CSI_D0P</t>
  </si>
  <si>
    <t>CSI1_B0_LN0_P</t>
  </si>
  <si>
    <t>CPU_VI67_CSI_A:CSI_D1N</t>
  </si>
  <si>
    <t>CSI1_B1_LN1_N</t>
  </si>
  <si>
    <t>CPU_VI67_CSI_A:CSI_D1P</t>
  </si>
  <si>
    <t>CSI1_A1_LN1_P</t>
  </si>
  <si>
    <t>CPU_VI67_CSI_A:CSI_D2N</t>
  </si>
  <si>
    <t>CSI1_A2_LN2_N</t>
  </si>
  <si>
    <t>CPU_VI67_CSI_A:CSI_D2P</t>
  </si>
  <si>
    <t>CSI1_C1_LN2_P</t>
  </si>
  <si>
    <t>CPU_VI67_CSI_A:CSI_D3N</t>
  </si>
  <si>
    <t>CSI1_C2_LN3_N</t>
  </si>
  <si>
    <t>CPU_VI67_CSI_A:CSI_D3P</t>
  </si>
  <si>
    <t>CSI1_B2_LN3_P</t>
  </si>
  <si>
    <t>CPU_VI67_CTRL_1V8:INT_B</t>
  </si>
  <si>
    <t>GPIO_91</t>
  </si>
  <si>
    <t>CPU_VI67_CTRL_1V8:RST_B</t>
  </si>
  <si>
    <t>WUP_GPIO_107</t>
  </si>
  <si>
    <t>VI67_TS3DV642_sb</t>
  </si>
  <si>
    <t>CPU_MUX_VI67_CTRL_1V8:EN</t>
  </si>
  <si>
    <t>GPIO_64</t>
  </si>
  <si>
    <t>CPU_MUX_VI67_CTRL_1V8:SEL2,SA6150_BOOTCFG_1V8:MD04</t>
  </si>
  <si>
    <t>CPU_MUX_VI67_CTRL_1V8:SEL2,
SA6150_BOOTCFG_1V8:MD04</t>
  </si>
  <si>
    <t>VI67_TS3DV642_sb,
SA6150_HW</t>
  </si>
  <si>
    <t>CPU_VO1_CTRL_1V8:CID_ERR
SA6150_BOOTCFG_1V8:MD10</t>
  </si>
  <si>
    <t>CPU_VO1_CTRL_1V8:DP_HPD,SA6150_BOOTCFG_1V8:MD11</t>
  </si>
  <si>
    <t>GPIO_63</t>
  </si>
  <si>
    <t>CPU_VO1_CTRL_1V8:DP_HPD,
SA6150_BOOTCFG_1V8:MD11</t>
  </si>
  <si>
    <t>CPU_VO1_CTRL_1V8:MID_ERR,
SA6150_BOOTCFG_1V8:MD08</t>
  </si>
  <si>
    <t>CPU_VO1_CTRL_1V8:RST_B,
SA6150_BOOTCFG_1V8:MD09</t>
  </si>
  <si>
    <t>VO1_SN65DSI84_fb</t>
  </si>
  <si>
    <t>CPU_VO1_DSILVDS:DSI_CLK_N</t>
  </si>
  <si>
    <t>DSI0_CLK_N</t>
  </si>
  <si>
    <t>DSI0</t>
  </si>
  <si>
    <t>CPU_VO1_DSILVDS:DSI_CLK_P</t>
  </si>
  <si>
    <t>DSI0_CLK_P</t>
  </si>
  <si>
    <t>CPU_VO1_DSILVDS:DSI_D0N</t>
  </si>
  <si>
    <t>DSI0_LN0_N</t>
  </si>
  <si>
    <t>CPU_VO1_DSILVDS:DSI_D0P</t>
  </si>
  <si>
    <t>DSI0_LN0_P</t>
  </si>
  <si>
    <t>CPU_VO1_DSILVDS:DSI_D1N</t>
  </si>
  <si>
    <t>DSI0_LN1_N</t>
  </si>
  <si>
    <t>CPU_VO1_DSILVDS:DSI_D1P</t>
  </si>
  <si>
    <t>DSI0_LN1_P</t>
  </si>
  <si>
    <t>CPU_VO1_DSILVDS:DSI_D2N</t>
  </si>
  <si>
    <t>DSI0_LN2_N</t>
  </si>
  <si>
    <t>CPU_VO1_DSILVDS:DSI_D2P</t>
  </si>
  <si>
    <t>DSI0_LN2_P</t>
  </si>
  <si>
    <t>CPU_VO1_DSILVDS:DSI_D3N</t>
  </si>
  <si>
    <t>DSI0_LN3_N</t>
  </si>
  <si>
    <t>CPU_VO1_DSILVDS:DSI_D3P</t>
  </si>
  <si>
    <t>DSI0_LN3_P</t>
  </si>
  <si>
    <t>CPU_VO1_DSILVDS_CTRL_1V8:EN,SA6150_BOOTCFG_1V8:MD09</t>
  </si>
  <si>
    <t>CPU_VO1_DSILVDS_CTRL_1V8:EN,
SA6150_BOOTCFG_1V8:MD09</t>
  </si>
  <si>
    <t>VO1_SN65DSI84_fb,
SA6150_HW</t>
  </si>
  <si>
    <t>CPU_VO1_DSILVDS_CTRL_1V8:INT_B</t>
  </si>
  <si>
    <t>GPIO_84</t>
  </si>
  <si>
    <t>Name</t>
  </si>
  <si>
    <t>SW Upgrade Mode 
(UPDATE, KEEP previous value)</t>
  </si>
  <si>
    <t>Len</t>
  </si>
  <si>
    <t>Value</t>
  </si>
  <si>
    <t>vbaVersion</t>
  </si>
  <si>
    <t>UPDATE</t>
  </si>
  <si>
    <t>vbaVersionInfo</t>
  </si>
  <si>
    <t>6/11/2026  9:22:20 AM</t>
  </si>
  <si>
    <t>https://sites.inside-share3.bosch.com/sites/104697/Documents/Design Methodology and Tools/10_PIPTool (PinMux table)/vbaPackages/forTestPurpose/vbaV1.39.08_package.xlsm</t>
  </si>
  <si>
    <t>vbaPath</t>
  </si>
  <si>
    <t>KEEP</t>
  </si>
  <si>
    <t>vbaUpgradeMessage</t>
  </si>
  <si>
    <t>itemTypeList</t>
  </si>
  <si>
    <t>SW Module</t>
  </si>
  <si>
    <t>Peripheral Power Domain</t>
  </si>
  <si>
    <t>MyGroup</t>
  </si>
  <si>
    <t>SignalName</t>
  </si>
  <si>
    <t>Gen* Signal Name</t>
  </si>
  <si>
    <t>hsiDEBUG</t>
  </si>
  <si>
    <t>off</t>
  </si>
  <si>
    <t>UnfoldedBBLib</t>
  </si>
  <si>
    <t>PowerNets</t>
  </si>
  <si>
    <t>*GND*</t>
  </si>
  <si>
    <t>*VSS*</t>
  </si>
  <si>
    <t>*VDD*</t>
  </si>
  <si>
    <t>*VCC*</t>
  </si>
  <si>
    <t>*U25*</t>
  </si>
  <si>
    <t>*U06*</t>
  </si>
  <si>
    <t>*U093*</t>
  </si>
  <si>
    <t>PWR:*</t>
  </si>
  <si>
    <t>PWR_EXT:*</t>
  </si>
  <si>
    <t>PWR_MAIN:*</t>
  </si>
  <si>
    <t>PWR_MEM:*</t>
  </si>
  <si>
    <t>*PWR_SOC:*</t>
  </si>
  <si>
    <t>*Uxx*</t>
  </si>
  <si>
    <t>*PWR_SB:*</t>
  </si>
  <si>
    <t>*U33S*</t>
  </si>
  <si>
    <t>*U18S*</t>
  </si>
  <si>
    <t>*U0V95S*</t>
  </si>
  <si>
    <t>*U1V35S*</t>
  </si>
  <si>
    <t>*U18R*</t>
  </si>
  <si>
    <t>*U33R*</t>
  </si>
  <si>
    <t>*U19S*</t>
  </si>
  <si>
    <t>*U88*</t>
  </si>
  <si>
    <t>GNDNets</t>
  </si>
  <si>
    <t>*DGND*</t>
  </si>
  <si>
    <t>*_GND*</t>
  </si>
  <si>
    <t>*GND_*</t>
  </si>
  <si>
    <t>v850ImportID</t>
  </si>
  <si>
    <t>Pin ID</t>
  </si>
  <si>
    <t>ImportDG</t>
  </si>
  <si>
    <t>Ball ID (PMM6155AU)</t>
  </si>
  <si>
    <t>D5730</t>
  </si>
  <si>
    <t>netlistConnectors.xlsx::Suzuki_DA3::G:\jobs\misc\netlistConnectors.xlsx</t>
  </si>
  <si>
    <t>Changes to previous SB</t>
  </si>
  <si>
    <t>PIP_SAPBypassLib.xlsx::BypassLib::https://sites.inside-share3.bosch.com/sites/104697/Documents/Design Methodology and Tools/10_PIPTool (PinMux table)/AdditionalFiles/PIP_SAPBypassLib.xlsx</t>
  </si>
  <si>
    <t>PMM6155AU</t>
  </si>
  <si>
    <t>A0</t>
  </si>
  <si>
    <t>INVALID</t>
  </si>
  <si>
    <t>ImportDGNetlists</t>
  </si>
  <si>
    <t>bb=&gt;NetConnectView_PVNB 9.csv::NetConnectView_PVNB 9::C:\Users\opf1kor\OneDrive - Bosch Group\01_XC_Project\05_Honda_Gen_ID\B0_Sample\Schematic\NetConnectView_PVNB 9.csv</t>
  </si>
  <si>
    <t>adas=&gt;netlist_BMW_HIP_ADAS_20260527_0920.csv::netlist_BMW_HIP_ADAS_20260527_0::C:\Users\hao2hi\Documents\20_HWPlatform\00_HWPlatformTools\00_PIP(ProcessorInterfacePlanner)\11_VBA_work\vbaV1.39.07(NetlistPinLabel)\netlist_BMW_HIP_ADAS_20260527_0920.csv</t>
  </si>
  <si>
    <t>NOPREFIX=&gt;netlist_ProcPCB_250620_1400.csv::netlist_ProcPCB_250620_1400::https://sites.inside-share3.bosch.com/sites/104697/Documents/Demonstrators/04_Nessy40/01.Schematic_and_Layout/01_ProcPCB/01_Netlist/netlist_ProcPCB_250620_1400.csv</t>
  </si>
  <si>
    <t>newNetlistImportFormat</t>
  </si>
  <si>
    <t>ImportNetlist_BBLib</t>
  </si>
  <si>
    <t>BMW_HIP_CMN_A0_BBLib.xlsm::PROC_BBLib::NETWORKING_BBLib::VIDEO_BBLib::AUDIO_BBLib::MISC_BBLib::https://sites.inside-share5.bosch.com/sites/190903/Documents/C03_IMP/01_Alpha-Sample/10.HW_SW_Interface_Description/BMW_HIP_CMN_A0_BBLib.xlsm</t>
  </si>
  <si>
    <t>CmpNetPath</t>
  </si>
  <si>
    <t>D5700*</t>
  </si>
  <si>
    <t>A_sample</t>
  </si>
  <si>
    <t>CMP_SCH_NAME_2</t>
  </si>
  <si>
    <t>Imported Schematic Signal Name</t>
  </si>
  <si>
    <t>OLD_Imported Schematic Signal Name</t>
  </si>
  <si>
    <t>Nessy40_B1</t>
  </si>
  <si>
    <t>Imported External Termination</t>
  </si>
  <si>
    <t>ProtectMode</t>
  </si>
  <si>
    <t>FrmImportPara1</t>
  </si>
  <si>
    <t>vbaV1.22.15_vbaV1.22.14_STLA_Brain_SA7255P_PinMux_B+_ENTRY+.xlsm</t>
  </si>
  <si>
    <t>SA7255_80-49572-1_AC_Tab2-6ff</t>
  </si>
  <si>
    <t>RuleMappingSheet</t>
  </si>
  <si>
    <t>Check</t>
  </si>
  <si>
    <t>PltfrmRuleMapping</t>
  </si>
  <si>
    <t>RULE_FILES</t>
  </si>
  <si>
    <t>SomeRules.xlsx::SA_base::SA8155::C:\Users\hao2hi\Documents\20_HWPlatform\00_HWPlatformTools\00_PIP(ProcessorInterfacePlanner)\11_VBA_work\vbaV1.17.02(RulecheckerImprove)\SomeRules.xlsx</t>
  </si>
  <si>
    <t>PAL_Config</t>
  </si>
  <si>
    <t>pfChecked</t>
  </si>
  <si>
    <t>pipMode</t>
  </si>
  <si>
    <t>palPinmux</t>
  </si>
  <si>
    <t>A1_SA8195SIP</t>
  </si>
  <si>
    <t>SA8195SIP Ball ID (SA8155P)</t>
  </si>
  <si>
    <t>Gen5 Signal Name</t>
  </si>
  <si>
    <t>PF_Enabled</t>
  </si>
  <si>
    <t>G5Q_HW_SW_Interface_Specification_TEST.xlsm</t>
  </si>
  <si>
    <t>G5Q Platform HW SW Interface</t>
  </si>
  <si>
    <t>D5700,vba301_VCU23_MID(SDA855A)_PinMux.xlsm,Database,A1_SA8195SIP,SA8195SIP Ball ID (SA8155P),Gen5 Signal Name</t>
  </si>
  <si>
    <t>PAL_Devices</t>
  </si>
  <si>
    <t>D5700::refParaNotChecked::vbaV1.39.08_Honda_GenID_SA6155P_PinMux.xlsm::Database::A0::SoC Ball ID (SA6155P)::SoC Ball Name (SA6155P)::Gen5 Signal Name::filterChecked::Interface Group::*MAX96724R*::C:\Users\hao2hi\Downloads\vbaV1.39.08_Honda_GenID_SA6155P_PinMux.xlsm</t>
  </si>
  <si>
    <t>D8500::STLA_Brain_AurixTC3x7_PinMux_A_MAIN24.xlsm::Database::PI2::Ball ID (AURIX_TC3x7)::Ball Name (AURIX_TC3x7)::Gen5 Signal Name::filterChecked::Changes to previous SB::db008*::https://sites.inside-share3.bosch.com/sites/166380/Documents/04_Hardware_Project/04.Work_products/10.HW_SW_Interface_Description/_inWork/STLA_Brain_AurixTC3x7_PinMux_A_MAIN24.xlsm</t>
  </si>
  <si>
    <t>X5100::refParaNotChecked::GMVCU15_B2B_Connector.xlsm::DB_Right80_X5100::B2::Ball ID (B2B_Right)::Ball Name (B2B_Right)::Gen5 Signal Name::filterChecked::Changes to previous SB::*db011*::https://sites.inside-share4.bosch.com/sites/092987/Documents/GM_VCU1.5_Acquisition/90.Work_Products/0200.Electronics/01_HW_SW_Interface_Description/GMVCU15_B2B_Connector.xlsm</t>
  </si>
  <si>
    <t>X20004::Civic_SMOX_LA_Conn.xlsm::LA_CONN_4::xyz_SMOX_1::Ball ID (LA_CONN)::Ball Name (LA_CONN)::Gen5 Signal Name::filterNotChecked::_PARA_ROW::::C:\Users\hao2hi\Documents\30_HWProjects\00_Gen5_Projects\DaimlerCIVIC(AP+Aurix)\SMOX-lite\Civic_SMOX_LA_Conn.xlsm</t>
  </si>
  <si>
    <t>X20005::Civic_SMOX_LA_Conn.xlsm::LA_CONN_5::xyz_SMOX_1::Ball ID (LA_CONN)::Ball Name (LA_CONN)::Gen5 Signal Name::filterNotChecked::_PARA_ROW::::C:\Users\hao2hi\Documents\30_HWProjects\00_Gen5_Projects\DaimlerCIVIC(AP+Aurix)\SMOX-lite\Civic_SMOX_LA_Conn.xlsm</t>
  </si>
  <si>
    <t>X20006::Civic_SMOX_LA_Conn.xlsm::LA_CONN_6::xyz_SMOX_1::Ball ID (LA_CONN)::Ball Name (LA_CONN)::Gen5 Signal Name::filterNotChecked::_PARA_ROW::::C:\Users\hao2hi\Documents\30_HWProjects\00_Gen5_Projects\DaimlerCIVIC(AP+Aurix)\SMOX-lite\Civic_SMOX_LA_Conn.xlsm</t>
  </si>
  <si>
    <t>X20007::Civic_SMOX_LA_Conn.xlsm::LA_CONN_7::xyz_SMOX_1::Ball ID (LA_CONN)::Ball Name (LA_CONN)::Gen5 Signal Name::filterNotChecked::_PARA_ROW::::C:\Users\hao2hi\Documents\30_HWProjects\00_Gen5_Projects\DaimlerCIVIC(AP+Aurix)\SMOX-lite\Civic_SMOX_LA_Conn.xlsm</t>
  </si>
  <si>
    <t>X20008::Civic_SMOX_LA_Conn.xlsm::LA_CONN_8::xyz_SMOX_1::Ball ID (LA_CONN)::Ball Name (LA_CONN)::Gen5 Signal Name::filterNotChecked::_PARA_ROW::::C:\Users\hao2hi\Documents\30_HWProjects\00_Gen5_Projects\DaimlerCIVIC(AP+Aurix)\SMOX-lite\Civic_SMOX_LA_Conn.xlsm</t>
  </si>
  <si>
    <t>X20009::Civic_SMOX_LA_Conn.xlsm::LA_CONN_9::xyz_SMOX_1::Ball ID (LA_CONN)::Ball Name (LA_CONN)::Gen5 Signal Name::filterNotChecked::_PARA_ROW::::C:\Users\hao2hi\Documents\30_HWProjects\00_Gen5_Projects\DaimlerCIVIC(AP+Aurix)\SMOX-lite\Civic_SMOX_LA_Conn.xlsm</t>
  </si>
  <si>
    <t>X20010::Civic_SMOX_LA_Conn.xlsm::LA_CONN_10::xyz_SMOX_1::Ball ID (LA_CONN)::Ball Name (LA_CONN)::Gen5 Signal Name::filterNotChecked::_PARA_ROW::::C:\Users\hao2hi\Documents\30_HWProjects\00_Gen5_Projects\DaimlerCIVIC(AP+Aurix)\SMOX-lite\Civic_SMOX_LA_Conn.xlsm</t>
  </si>
  <si>
    <t>X20011::Civic_SMOX_LA_Conn.xlsm::LA_CONN_11::xyz_SMOX_1::Ball ID (LA_CONN)::Ball Name (LA_CONN)::Gen5 Signal Name::filterNotChecked::_PARA_ROW::::C:\Users\hao2hi\Documents\30_HWProjects\00_Gen5_Projects\DaimlerCIVIC(AP+Aurix)\SMOX-lite\Civic_SMOX_LA_Conn.xlsm</t>
  </si>
  <si>
    <t>X20012::Civic_SMOX_LA_Conn.xlsm::LA_CONN_12::xyz_SMOX_1::Ball ID (LA_CONN)::Ball Name (LA_CONN)::Gen5 Signal Name::filterNotChecked::_PARA_ROW::::C:\Users\hao2hi\Documents\30_HWProjects\00_Gen5_Projects\DaimlerCIVIC(AP+Aurix)\SMOX-lite\Civic_SMOX_LA_Conn.xlsm</t>
  </si>
  <si>
    <t>X20013::Civic_SMOX_LA_Conn.xlsm::LA_CONN_13::xyz_SMOX_1::Ball ID (LA_CONN)::Ball Name (LA_CONN)::Gen5 Signal Name::filterNotChecked::_PARA_ROW::::C:\Users\hao2hi\Documents\30_HWProjects\00_Gen5_Projects\DaimlerCIVIC(AP+Aurix)\SMOX-lite\Civic_SMOX_LA_Conn.xlsm</t>
  </si>
  <si>
    <t>X20014::Civic_SMOX_LA_Conn.xlsm::LA_CONN_14::xyz_SMOX_1::Ball ID (LA_CONN)::Ball Name (LA_CONN)::Gen5 Signal Name::filterNotChecked::_PARA_ROW::::C:\Users\hao2hi\Documents\30_HWProjects\00_Gen5_Projects\DaimlerCIVIC(AP+Aurix)\SMOX-lite\Civic_SMOX_LA_Conn.xlsm</t>
  </si>
  <si>
    <t>X20015::Civic_SMOX_LA_Conn.xlsm::LA_CONN_15::xyz_SMOX_1::Ball ID (LA_CONN)::Ball Name (LA_CONN)::Gen5 Signal Name::filterNotChecked::_PARA_ROW::::C:\Users\hao2hi\Documents\30_HWProjects\00_Gen5_Projects\DaimlerCIVIC(AP+Aurix)\SMOX-lite\Civic_SMOX_LA_Conn.xlsm</t>
  </si>
  <si>
    <t>PAL_HSI</t>
  </si>
  <si>
    <t>POC_Nessy2_Local_BBLib_Sheet.xlsm::LocalBB::https://sites.inside-share.bosch.com/sites/092075/Documents/20.Electronics/02_Nessy2.0_Aspire2/21_HW_SW_Interface_Description/POC_Nessy2_Local_BBLib_Sheet.xlsm</t>
  </si>
  <si>
    <t>BASE_HSI_BBLib_Sheet_AUDIOTUNER.xlsm::Base HSI BB Library Audio::Base HSI BB Library Tuner::https://sites.inside-share2.bosch.com/sites/104697/Documents/Building Block Library  (BBLib)/BASE HSI BBLib/BASE_HSI_BBLib_Sheet_AUDIOTUNER.xlsm</t>
  </si>
  <si>
    <t>BASE_HSI_BBLib_Sheet_MISC.xlsm::Base HSI BB Library PROC::Base HSI BB Library MEM::Base HSI BB Library OTHERS::https://sites.inside-share2.bosch.com/sites/104697/Documents/Building Block Library  (BBLib)/BASE HSI BBLib/BASE_HSI_BBLib_Sheet_MISC.xlsm</t>
  </si>
  <si>
    <t>BASE_HSI_BBLib_Sheet_NETWORKING.xlsm::Base HSI BB Library NETWORKING::https://sites.inside-share2.bosch.com/sites/104697/Documents/Building Block Library  (BBLib)/BASE HSI BBLib/BASE_HSI_BBLib_Sheet_NETWORKING.xlsm</t>
  </si>
  <si>
    <t>BASE_HSI_BBLib_Sheet_VIDEO.xlsm::Base HSI BB Library TI VIDEO ::Base HSI BBLibrary MAX VIDEO::https://sites.inside-share2.bosch.com/sites/104697/Documents/Building Block Library  (BBLib)/BASE HSI BBLib/BASE_HSI_BBLib_Sheet_VIDEO.xlsm</t>
  </si>
  <si>
    <t>PAL_Netlist</t>
  </si>
  <si>
    <t>netlist_7978h01_220718_before_release_3.csv::netlist_7978h01_220718_before_r::https://sites.inside-share3.bosch.com/sites/166380/Documents/04_Hardware_Project/04.Work_products/01.Schematic_and_Layout/A_MAIN24/PI2_7978h01/Netlists/netlist_7978h01_220718_before_release_3.csv</t>
  </si>
  <si>
    <t>NotChecked</t>
  </si>
  <si>
    <t>PAL_Input_Files</t>
  </si>
  <si>
    <t>https://sites.inside-share2.bosch.com/sites/104697/Documents/Design Methodology and Tools/10_PIPTool (PinMux table)/internal/PAL_test.txt</t>
  </si>
  <si>
    <t>C:\Users\hao2hi\Documents\20_HWPlatform\00_HWPlatformTools\00_PIP(ProcessorInterfacePlanner)\11_VBA_work\vbaV1.14.04(readinPAL)\PAL_test2.txt</t>
  </si>
  <si>
    <t>HSI_BBLib</t>
  </si>
  <si>
    <t>TEST_BBLib.xlsm::bblibDevTEST::C:\Users\hao2hi\Documents\20_HWPlatform\00_HWPlatformTools\00_PIP(ProcessorInterfacePlanner)\11_VBA_work\vbaV1.39.03(PathDescHookFixes)\TEST_BBLib.xlsm</t>
  </si>
  <si>
    <t>BASE_HSI_BBLib_Sheet_VIDEO.xlsm::Base HSI BBLibrary MAX VIDEO::https://sites.inside-share2.bosch.com/sites/104697/Documents/Building Block Library  (BBLib)/BASE HSI BBLib/BASE_HSI_BBLib_Sheet_VIDEO.xlsm</t>
  </si>
  <si>
    <t>BASE_HSI_BBLib_Sheet_VIDEO.xlsm::Base HSI BB Library TI VIDEO ::Base HSI BBLibrary MAX VIDEO::https://sites.inside-share3.bosch.com/sites/104697/Documents/MPDM Libraries/BASE BBLib (Building Block Signal Library)/BASE_HSI_BBLib_Sheet_VIDEO.xlsm</t>
  </si>
  <si>
    <t>PMSetting</t>
  </si>
  <si>
    <t>PinMux Setting</t>
  </si>
  <si>
    <t>PMSignalName</t>
  </si>
  <si>
    <t>PinMuxed Name</t>
  </si>
  <si>
    <t>BalloutCfg</t>
  </si>
  <si>
    <t>PI2</t>
  </si>
  <si>
    <t>SoC Ball ID (SA4150P)</t>
  </si>
  <si>
    <t>SoC Ball Name (SA4150P)</t>
  </si>
  <si>
    <t>CW</t>
  </si>
  <si>
    <t>T</t>
  </si>
  <si>
    <t>F</t>
  </si>
  <si>
    <t>CPU</t>
  </si>
  <si>
    <t>balloutColor</t>
  </si>
  <si>
    <t>255;255;171;0</t>
  </si>
  <si>
    <t>255;255;3;0</t>
  </si>
  <si>
    <t>255;171;255;0</t>
  </si>
  <si>
    <t>255;171;171;0</t>
  </si>
  <si>
    <t>255;171;3;0</t>
  </si>
  <si>
    <t>255;87;255;0</t>
  </si>
  <si>
    <t>255;87;171;0</t>
  </si>
  <si>
    <t>255;87;87;255</t>
  </si>
  <si>
    <t>255;87;3;0</t>
  </si>
  <si>
    <t>255;3;255;255</t>
  </si>
  <si>
    <t>255;3;171;255</t>
  </si>
  <si>
    <t>255;3;87;255</t>
  </si>
  <si>
    <t>255;3;3;255</t>
  </si>
  <si>
    <t>171;255;171;0</t>
  </si>
  <si>
    <t>171;255;87;0</t>
  </si>
  <si>
    <t>171;255;3;0</t>
  </si>
  <si>
    <t>171;171;255;0</t>
  </si>
  <si>
    <t>171;171;171;0</t>
  </si>
  <si>
    <t>171;171;87;255</t>
  </si>
  <si>
    <t>171;171;3;0</t>
  </si>
  <si>
    <t>171;87;255;0</t>
  </si>
  <si>
    <t>171;87;171;255</t>
  </si>
  <si>
    <t>171;87;87;255</t>
  </si>
  <si>
    <t>171;87;3;255</t>
  </si>
  <si>
    <t>171;3;255;255</t>
  </si>
  <si>
    <t>171;3;171;255</t>
  </si>
  <si>
    <t>171;3;87;255</t>
  </si>
  <si>
    <t>171;3;3;255</t>
  </si>
  <si>
    <t>87;255;255;0</t>
  </si>
  <si>
    <t>87;255;171;0</t>
  </si>
  <si>
    <t>87;255;3;0</t>
  </si>
  <si>
    <t>87;171;255;0</t>
  </si>
  <si>
    <t>87;171;171;0</t>
  </si>
  <si>
    <t>87;171;87;0</t>
  </si>
  <si>
    <t>87;171;3;255</t>
  </si>
  <si>
    <t>87;87;255;255</t>
  </si>
  <si>
    <t>87;87;171;255</t>
  </si>
  <si>
    <t>87;87;87;255</t>
  </si>
  <si>
    <t>87;87;3;255</t>
  </si>
  <si>
    <t>87;3;255;255</t>
  </si>
  <si>
    <t>87;3;171;255</t>
  </si>
  <si>
    <t>87;3;3;255</t>
  </si>
  <si>
    <t>3;255;255;0</t>
  </si>
  <si>
    <t>3;255;171;0</t>
  </si>
  <si>
    <t>3;255;87;0</t>
  </si>
  <si>
    <t>3;255;3;0</t>
  </si>
  <si>
    <t>3;171;255;0</t>
  </si>
  <si>
    <t>3;171;171;255</t>
  </si>
  <si>
    <t>3;171;87;255</t>
  </si>
  <si>
    <t>3;171;3;255</t>
  </si>
  <si>
    <t>3;87;255;255</t>
  </si>
  <si>
    <t>3;87;171;255</t>
  </si>
  <si>
    <t>3;87;87;255</t>
  </si>
  <si>
    <t>3;87;3;255</t>
  </si>
  <si>
    <t>3;3;255;255</t>
  </si>
  <si>
    <t>3;3;171;255</t>
  </si>
  <si>
    <t>3;3;87;255</t>
  </si>
  <si>
    <t>FTSCfg</t>
  </si>
  <si>
    <t>Ball ID (AURIX_TC3x7)</t>
  </si>
  <si>
    <t>AR_PortPinInitialModePinMuxed Name</t>
  </si>
  <si>
    <t>AR_PortPinDirection</t>
  </si>
  <si>
    <t>Operating System/Domains</t>
  </si>
  <si>
    <t>FilterPlfrmPara</t>
  </si>
  <si>
    <t>Comments</t>
  </si>
  <si>
    <t>Peripheral Signal Name</t>
  </si>
  <si>
    <t>Via
[LVLS,
INV,
…]</t>
  </si>
  <si>
    <t>To
[CPU,
SCC,
&lt;arch instance name&gt;]</t>
  </si>
  <si>
    <t>From</t>
  </si>
  <si>
    <t>BBLibGenPara</t>
  </si>
  <si>
    <t>1354k01_VCU_PRO_DaughterPCB.csv::1354k01_VCU_PRO_DaughterPCB::C:\Users\hao2hi\Documents\20_HWPlatform\00_HWPlatformTools\00_PIP(ProcessorInterfacePlanner)\11_VBA_work\vbaV1.30.01(CreateBBLibFromNetlist)\1354k01_VCU_PRO_DaughterPCB.csv</t>
  </si>
  <si>
    <t>Processor Specific Variables</t>
  </si>
  <si>
    <t>Procs2GrpsMap</t>
  </si>
  <si>
    <t>AURIX_TC* -&gt; TC-ALLPORTS, TC-ALLINPORTS, TC-ALLOUTPORTS, TC-SCRPORTS, TC-ALLPORTS_W_COMP</t>
  </si>
  <si>
    <t>QAM83*, QAM87* -&gt; QAMG5_ALLPORTS,  QAMG5_QUPPORTS</t>
  </si>
  <si>
    <t>SA61*, SA41* -&gt; QAMG3-ALLPORTS, QAMG3L-QUPPORTS</t>
  </si>
  <si>
    <t>QAM86*,QAM8775*,QAM8255*,SA7255*,SA86*,SA8775*,SA8255* -&gt; QAMG45-ALLPORTS, QAMG45-QUPPORTS</t>
  </si>
  <si>
    <t>SA8295* -&gt; QAMG4-ALLPORTS, QAMG4-QUPPORTS</t>
  </si>
  <si>
    <t>SA81* -&gt; QAMG3-ALLPORTS, QAMG3-QUPPORTS</t>
  </si>
  <si>
    <t>RH850* -&gt; RH850-ALLPORTS</t>
  </si>
  <si>
    <t>R*X5* -&gt; RCAR5-ALLPORTS</t>
  </si>
  <si>
    <t>MTK* -&gt;CX1-ALLPORTS</t>
  </si>
  <si>
    <t>CPLD*5M570* -&gt; 5M570-ALLPORTS</t>
  </si>
  <si>
    <t>NXP* -&gt; NXP-ALLPORTS</t>
  </si>
  <si>
    <t>RCAR*M3*, RCAR*H3* -&gt; RCAR3-ALLPORTS</t>
  </si>
  <si>
    <t>RCAR*E3 -&gt; E3-ALLPORTS</t>
  </si>
  <si>
    <t>AM62* -&gt; AM62-ALLPORTS</t>
  </si>
  <si>
    <t>J7*,TDA4A*-&gt; J7-ALLPORTS</t>
  </si>
  <si>
    <t>S32K1*-&gt;S32K-ALLPORTS</t>
  </si>
  <si>
    <t>S32*-&gt;S32-ALLPORTS</t>
  </si>
  <si>
    <t>V850* -&gt; V850-ALLPORTS</t>
  </si>
  <si>
    <t>CCC-D* -&gt; CCC-ALLPORTS</t>
  </si>
  <si>
    <t>*U2B* -&gt; U2B-ALLPORTS, U2B-ALLADCPORTS</t>
  </si>
  <si>
    <t>AURIX_TC4* -&gt; TC4-ALLPORTS, TC4-ALLINPORTS, TC4-ALLOUTPORTS, TC4-SCRPORTS</t>
  </si>
  <si>
    <t>CYT*, TRAVEO* -&gt; TRAVEO-ALLPORTS</t>
  </si>
  <si>
    <t>EAV9* -&gt; EAV9-ALLPORTS</t>
  </si>
  <si>
    <t>MT27* -&gt; MT27-ALLPORTS</t>
  </si>
  <si>
    <t>APL*, GR -&gt; APL-ALLPORTS</t>
  </si>
  <si>
    <t>IMX6* -&gt; IMX6-ALLPORTS</t>
  </si>
  <si>
    <t>TC3-SCRPORTS</t>
  </si>
  <si>
    <t>SCR_PortGPIO</t>
  </si>
  <si>
    <t>SCR_PortIN0</t>
  </si>
  <si>
    <t>SCR_PortIN1</t>
  </si>
  <si>
    <t>SCR_PortIN2</t>
  </si>
  <si>
    <t>SCR_PortIN3</t>
  </si>
  <si>
    <t>SCR_PortIN4</t>
  </si>
  <si>
    <t>SCR_PortIN5</t>
  </si>
  <si>
    <t>SCR_PortIN6</t>
  </si>
  <si>
    <t>SCR_PortALT1</t>
  </si>
  <si>
    <t>SCR_PortALT2</t>
  </si>
  <si>
    <t>SCR_PortALT3</t>
  </si>
  <si>
    <t>TC3-ALLPORTS</t>
  </si>
  <si>
    <t>PortGPIO</t>
  </si>
  <si>
    <t>PortIN0</t>
  </si>
  <si>
    <t>PortIN1</t>
  </si>
  <si>
    <t>PortIN2</t>
  </si>
  <si>
    <t>PortIN3</t>
  </si>
  <si>
    <t>PortIN4</t>
  </si>
  <si>
    <t>PortIN5</t>
  </si>
  <si>
    <t>PortIN6</t>
  </si>
  <si>
    <t>PortIN7</t>
  </si>
  <si>
    <t>PortIN8</t>
  </si>
  <si>
    <t>PortIN9</t>
  </si>
  <si>
    <t>PortIN10</t>
  </si>
  <si>
    <t>PortIN11</t>
  </si>
  <si>
    <t>PortIN12</t>
  </si>
  <si>
    <t>PortIN13</t>
  </si>
  <si>
    <t>PortIN14</t>
  </si>
  <si>
    <t>PortOUT0</t>
  </si>
  <si>
    <t>PortOUT1</t>
  </si>
  <si>
    <t>PortOUT2</t>
  </si>
  <si>
    <t>PortOUT3</t>
  </si>
  <si>
    <t>PortOUT4</t>
  </si>
  <si>
    <t>PortOUT5</t>
  </si>
  <si>
    <t>PortOUT6</t>
  </si>
  <si>
    <t>PortOUT7</t>
  </si>
  <si>
    <t>PortOUTSpecial0</t>
  </si>
  <si>
    <t>PortOUTSpecial1</t>
  </si>
  <si>
    <t>PortOUTSpecial2</t>
  </si>
  <si>
    <t>PortOUTSpecial3</t>
  </si>
  <si>
    <t>TC3-ALLINPORTS</t>
  </si>
  <si>
    <t>TC3-ALLOUTPORTS</t>
  </si>
  <si>
    <t>TC-ALLPORTS_W_COMP</t>
  </si>
  <si>
    <t>CompatibilityInfoGPIO</t>
  </si>
  <si>
    <t>CompatibilityInfoIN0</t>
  </si>
  <si>
    <t>CompatibilityInfoIN1</t>
  </si>
  <si>
    <t>CompatibilityInfoIN2</t>
  </si>
  <si>
    <t>CompatibilityInfoIN3</t>
  </si>
  <si>
    <t>CompatibilityInfoIN4</t>
  </si>
  <si>
    <t>CompatibilityInfoIN5</t>
  </si>
  <si>
    <t>CompatibilityInfoIN6</t>
  </si>
  <si>
    <t>CompatibilityInfoIN7</t>
  </si>
  <si>
    <t>CompatibilityInfoIN8</t>
  </si>
  <si>
    <t>CompatibilityInfoIN9</t>
  </si>
  <si>
    <t>CompatibilityInfoIN10</t>
  </si>
  <si>
    <t>CompatibilityInfoIN11</t>
  </si>
  <si>
    <t>CompatibilityInfoIN12</t>
  </si>
  <si>
    <t>CompatibilityInfoIN13</t>
  </si>
  <si>
    <t>CompatibilityInfoIN14</t>
  </si>
  <si>
    <t>CompatibilityInfoOUT0</t>
  </si>
  <si>
    <t>CompatibilityInfoOUT1</t>
  </si>
  <si>
    <t>CompatibilityInfoOUT2</t>
  </si>
  <si>
    <t>CompatibilityInfoOUT3</t>
  </si>
  <si>
    <t>CompatibilityInfoOUT4</t>
  </si>
  <si>
    <t>CompatibilityInfoOUT5</t>
  </si>
  <si>
    <t>CompatibilityInfoOUT6</t>
  </si>
  <si>
    <t>CompatibilityInfoOUT7</t>
  </si>
  <si>
    <t>TC4-SCRPORTS</t>
  </si>
  <si>
    <t>TC4-ALLPORTS</t>
  </si>
  <si>
    <t>PortIN15</t>
  </si>
  <si>
    <t>PortIN16</t>
  </si>
  <si>
    <t>PortOUT8</t>
  </si>
  <si>
    <t>PortOUT9</t>
  </si>
  <si>
    <t>PortOUT10</t>
  </si>
  <si>
    <t>PortOUT11</t>
  </si>
  <si>
    <t>PortOUT12</t>
  </si>
  <si>
    <t>PortOUT13</t>
  </si>
  <si>
    <t>PortOUT14</t>
  </si>
  <si>
    <t>PortOUT15</t>
  </si>
  <si>
    <t>PortOUTSpecial4</t>
  </si>
  <si>
    <t>TC4-ALLINPORTS</t>
  </si>
  <si>
    <t>TC4-ALLOUTPORTS</t>
  </si>
  <si>
    <t>TRAVEO-ALLPORTS</t>
  </si>
  <si>
    <t>Port0</t>
  </si>
  <si>
    <t>Port1</t>
  </si>
  <si>
    <t>Port2</t>
  </si>
  <si>
    <t>Port3</t>
  </si>
  <si>
    <t>Port4</t>
  </si>
  <si>
    <t>Port5</t>
  </si>
  <si>
    <t>Port6</t>
  </si>
  <si>
    <t>Port7</t>
  </si>
  <si>
    <t>Port8</t>
  </si>
  <si>
    <t>Port9</t>
  </si>
  <si>
    <t>Port10</t>
  </si>
  <si>
    <t>Port11</t>
  </si>
  <si>
    <t>Port12</t>
  </si>
  <si>
    <t>Port13</t>
  </si>
  <si>
    <t>Port14</t>
  </si>
  <si>
    <t>Port15</t>
  </si>
  <si>
    <t xml:space="preserve">PortDS16 </t>
  </si>
  <si>
    <t>PortDS17</t>
  </si>
  <si>
    <t>PortDS18</t>
  </si>
  <si>
    <t>PortAnalog19</t>
  </si>
  <si>
    <t>QAMG3-ALLPORTS</t>
  </si>
  <si>
    <t>PortEGPIO</t>
  </si>
  <si>
    <t>QAMG3-QUPPORTS</t>
  </si>
  <si>
    <t>QUPPort1</t>
  </si>
  <si>
    <t>QUPPort2</t>
  </si>
  <si>
    <t>QUPPort3</t>
  </si>
  <si>
    <t>QUPPort4</t>
  </si>
  <si>
    <t>QUPPort5</t>
  </si>
  <si>
    <t>QUPPort6</t>
  </si>
  <si>
    <t>QUPPort7</t>
  </si>
  <si>
    <t>QAMG3L-QUPPORTS</t>
  </si>
  <si>
    <t>QUPPort8</t>
  </si>
  <si>
    <t>QAMG4-ALLPORTS</t>
  </si>
  <si>
    <t>QAMG4-QUPPORTS</t>
  </si>
  <si>
    <t>QAMG45-ALLPORTS</t>
  </si>
  <si>
    <t>QAMG45-QUPPORTS</t>
  </si>
  <si>
    <t>QAMG5-ALLPORTS</t>
  </si>
  <si>
    <t>QAMG5-QUPPORTS</t>
  </si>
  <si>
    <t>QUPPort0</t>
  </si>
  <si>
    <t>IMX6-ALLPORTS</t>
  </si>
  <si>
    <t xml:space="preserve"> </t>
  </si>
  <si>
    <t>V850-ALLPORTS</t>
  </si>
  <si>
    <t>Port1IN</t>
  </si>
  <si>
    <t>Port2OUT</t>
  </si>
  <si>
    <t>Port3IN</t>
  </si>
  <si>
    <t>Port4OUT</t>
  </si>
  <si>
    <t>Port5IN</t>
  </si>
  <si>
    <t>Port6OUT</t>
  </si>
  <si>
    <t>Port7IN</t>
  </si>
  <si>
    <t>Port8OUT</t>
  </si>
  <si>
    <t>SpecialFunction</t>
  </si>
  <si>
    <t>CCC-ALLPORTS</t>
  </si>
  <si>
    <t>RCAR5-ALLPORTS</t>
  </si>
  <si>
    <t>RCAR3-ALLPORTS</t>
  </si>
  <si>
    <t>E3-ALLPORTS</t>
  </si>
  <si>
    <t>APL-ALLPORTS</t>
  </si>
  <si>
    <t>NXP-ALLPORTS</t>
  </si>
  <si>
    <t>RH850-ALLPORTS</t>
  </si>
  <si>
    <t>Port9IN</t>
  </si>
  <si>
    <t>Port10OUT</t>
  </si>
  <si>
    <t>Port11IN</t>
  </si>
  <si>
    <t>Port12OUT</t>
  </si>
  <si>
    <t>Port13IN</t>
  </si>
  <si>
    <t>Port14OUT</t>
  </si>
  <si>
    <t>Port15IN</t>
  </si>
  <si>
    <t>5M570-ALLPORTS</t>
  </si>
  <si>
    <t>EAV9-ALLPORTS</t>
  </si>
  <si>
    <t>USIPort1</t>
  </si>
  <si>
    <t>USIPort2</t>
  </si>
  <si>
    <t>USIPort3</t>
  </si>
  <si>
    <t>USIPort4</t>
  </si>
  <si>
    <t>USIPort5</t>
  </si>
  <si>
    <t>USIPort6</t>
  </si>
  <si>
    <t>USIPort7</t>
  </si>
  <si>
    <t>USIPort8</t>
  </si>
  <si>
    <t>J7-ALLPORTS</t>
  </si>
  <si>
    <t>AM62-ALLPORTS</t>
  </si>
  <si>
    <t>S32K-ALLPORTS</t>
  </si>
  <si>
    <t>S32-ALLPORTS</t>
  </si>
  <si>
    <t>S32K-OUT</t>
  </si>
  <si>
    <t>S32K-IN</t>
  </si>
  <si>
    <t>S32K-DIRECT</t>
  </si>
  <si>
    <t>PortDIRECT0</t>
  </si>
  <si>
    <t>PortDIRECT1</t>
  </si>
  <si>
    <t>PortDIRECT2</t>
  </si>
  <si>
    <t>PortDIRECT3</t>
  </si>
  <si>
    <t>S32N5-OUT</t>
  </si>
  <si>
    <t>S32N5-IN</t>
  </si>
  <si>
    <t>S32N5-DIRECT</t>
  </si>
  <si>
    <t>U2B-ALLPORTS</t>
  </si>
  <si>
    <t>RELPortGPIO</t>
  </si>
  <si>
    <t>PortALT_IN1</t>
  </si>
  <si>
    <t>PortALT_OUT1</t>
  </si>
  <si>
    <t>PortALT_IN2</t>
  </si>
  <si>
    <t>PortALT_OUT2</t>
  </si>
  <si>
    <t>PortALT_IN3</t>
  </si>
  <si>
    <t>PortALT_OUT3</t>
  </si>
  <si>
    <t>PortALT_IN4</t>
  </si>
  <si>
    <t>PortALT_OUT4</t>
  </si>
  <si>
    <t>PortALT_IN5</t>
  </si>
  <si>
    <t>PortALT_OUT5</t>
  </si>
  <si>
    <t>PortALT_IN6</t>
  </si>
  <si>
    <t>PortALT_OUT6</t>
  </si>
  <si>
    <t>PortALT_IN7</t>
  </si>
  <si>
    <t>PortALT_OUT7</t>
  </si>
  <si>
    <t>PortALT_IN8</t>
  </si>
  <si>
    <t>PortALT_OUT8</t>
  </si>
  <si>
    <t>PortALT_IN9</t>
  </si>
  <si>
    <t>PortALT_OUT9</t>
  </si>
  <si>
    <t>PortALT_IN10</t>
  </si>
  <si>
    <t>PortALT_OUT10</t>
  </si>
  <si>
    <t>PortALT_IN11</t>
  </si>
  <si>
    <t>PortALT_OUT11</t>
  </si>
  <si>
    <t>PortALT_IN12</t>
  </si>
  <si>
    <t>PortALT_OUT12</t>
  </si>
  <si>
    <t>PortALT_IN13</t>
  </si>
  <si>
    <t>PortALT_OUT13</t>
  </si>
  <si>
    <t>PortALT_IN14</t>
  </si>
  <si>
    <t>PortALT_OUT14</t>
  </si>
  <si>
    <t>PortALT_IN15</t>
  </si>
  <si>
    <t>PortALT_OUT15</t>
  </si>
  <si>
    <t>PortALT_IN16</t>
  </si>
  <si>
    <t>PortALT_OUT16</t>
  </si>
  <si>
    <t>U2B-ALLADCPORTS</t>
  </si>
  <si>
    <t>PortADC_MLT0</t>
  </si>
  <si>
    <t>PortADC_MLT1</t>
  </si>
  <si>
    <t>PortADC_MLT2</t>
  </si>
  <si>
    <t>PortADC_MLT3</t>
  </si>
  <si>
    <t>PortADC_2nd</t>
  </si>
  <si>
    <t>PortDS_ADC</t>
  </si>
  <si>
    <t>PortADCFCmp</t>
  </si>
  <si>
    <t>CX1-ALLPORTS</t>
  </si>
  <si>
    <t>MT27-ALLPORTS</t>
  </si>
  <si>
    <t>aurixGenCfg</t>
  </si>
  <si>
    <t>C:\Users\hao2hi\Documents\20_HWPlatform\00_HWPlatformTools\00_PIP(ProcessorInterfacePlanner)\11_VBA_work\vbaV1.25.05(Aurix_CCODE_GEN_MODE_CHANGEABLE4LEGACY_PM)</t>
  </si>
  <si>
    <t>AURIX_TC397</t>
  </si>
  <si>
    <t>C-Code_CFG</t>
  </si>
  <si>
    <t>PROJECT_NAME</t>
  </si>
  <si>
    <t>v850maxRegList</t>
  </si>
  <si>
    <t>v850maxGPIORegList</t>
  </si>
  <si>
    <t>maxRegList</t>
  </si>
  <si>
    <t>maxGPIORegList</t>
  </si>
  <si>
    <t>QTI_OTHER_PROC_MODES</t>
  </si>
  <si>
    <t>STR_</t>
  </si>
  <si>
    <t>SaGenParameter</t>
  </si>
  <si>
    <t>Direction -&gt; Direction</t>
  </si>
  <si>
    <t>DrvMode -&gt; IO_GPIO_PULL</t>
  </si>
  <si>
    <t>DrvStrength -&gt; IO_DRV_STRENGTH</t>
  </si>
  <si>
    <t>FuncSelect -&gt;PinMux Setting</t>
  </si>
  <si>
    <t>GPIOValue -&gt;  ResetValue</t>
  </si>
  <si>
    <t>SymLink -&gt; tbc</t>
  </si>
  <si>
    <t>SAGenCfg</t>
  </si>
  <si>
    <t>DatabaseWithPMICGPIOs</t>
  </si>
  <si>
    <t>C:\Users\hao2hi\Desktop</t>
  </si>
  <si>
    <t>Nessy40</t>
  </si>
  <si>
    <t>QAM8797P Ball Name (QAM8797P)</t>
  </si>
  <si>
    <t>my_pin.c</t>
  </si>
  <si>
    <t>V2</t>
  </si>
  <si>
    <t>Register Generation</t>
  </si>
  <si>
    <t>HWRegCfg</t>
  </si>
  <si>
    <t>IORegSettings</t>
  </si>
  <si>
    <t>HWRegSamplePara</t>
  </si>
  <si>
    <t>RegSetting</t>
  </si>
  <si>
    <t>RegSettingHEX</t>
  </si>
  <si>
    <t>TM Format</t>
  </si>
  <si>
    <t>Linux Format</t>
  </si>
  <si>
    <t>RegGenRoot</t>
  </si>
  <si>
    <t>DEFAULT-&gt; GPIORegisterMap, PadRegisterMap, PMRegisterMap</t>
  </si>
  <si>
    <t>STR -&gt; STRGPIORegisterMap, STRPadRegisterMap, STRPMRegisterMap</t>
  </si>
  <si>
    <t>GPIORegisterMap</t>
  </si>
  <si>
    <t>Direction -&gt; REG_GPIO_OE</t>
  </si>
  <si>
    <t>ResetValue -&gt; REG_GPIO_IN_OUT</t>
  </si>
  <si>
    <t>PADRegisterMap</t>
  </si>
  <si>
    <t>IO_GPIO_PULL -&gt; REG_IO_GPIO_PULL</t>
  </si>
  <si>
    <t>IO_DRV_STRENGTH -&gt; REG_IO_DRV_STRENGTH</t>
  </si>
  <si>
    <t>TX_DISABLE -&gt; REG_TX_DISABLE</t>
  </si>
  <si>
    <t>RXACTIVE -&gt; REG_RX_ACTIVE</t>
  </si>
  <si>
    <t>PinMux Setting -&gt; REG_MUXMODE</t>
  </si>
  <si>
    <t>PMRegisterMap</t>
  </si>
  <si>
    <t>GPIO -&gt; RegSettingGPIO</t>
  </si>
  <si>
    <t>1 -&gt; RegSetting1</t>
  </si>
  <si>
    <t>2 -&gt; RegSetting2</t>
  </si>
  <si>
    <t>3 -&gt; RegSetting3</t>
  </si>
  <si>
    <t>4 -&gt; RegSetting4</t>
  </si>
  <si>
    <t>5 -&gt; RegSetting5</t>
  </si>
  <si>
    <t>6 -&gt; RegSetting6</t>
  </si>
  <si>
    <t>7 -&gt; RegSetting7</t>
  </si>
  <si>
    <t>8 -&gt; RegSetting8</t>
  </si>
  <si>
    <t>9 -&gt; RegSetting9</t>
  </si>
  <si>
    <t>10 -&gt; RegSetting10</t>
  </si>
  <si>
    <t>11 -&gt; RegSetting11</t>
  </si>
  <si>
    <t>12 -&gt; RegSetting12</t>
  </si>
  <si>
    <t>Q0 -&gt; RegSettingQUP0</t>
  </si>
  <si>
    <t>Q1 -&gt; RegSettingQUP1</t>
  </si>
  <si>
    <t>Q2 -&gt; RegSettingQUP2</t>
  </si>
  <si>
    <t>Q3 -&gt;RegSettingQUP3</t>
  </si>
  <si>
    <t>Q4 -&gt;RegSettingQUP4</t>
  </si>
  <si>
    <t>Q5 -&gt; RegSettingQUP5</t>
  </si>
  <si>
    <t>Q6 -&gt; RegSettingQUP6</t>
  </si>
  <si>
    <t>Q7 -&gt; RegSettingQUP7</t>
  </si>
  <si>
    <t>Q8 -&gt; RegSettingQUP8</t>
  </si>
  <si>
    <t>u7 -&gt; USIRegSetting7</t>
  </si>
  <si>
    <t>u8 -&gt; USIRegSetting8</t>
  </si>
  <si>
    <t>EGPIO-&gt;RegSetttingEGPIO</t>
  </si>
  <si>
    <t>u3 -&gt; USIRegSetting3</t>
  </si>
  <si>
    <t>u4 -&gt; USIRegSetting4</t>
  </si>
  <si>
    <t>u5 -&gt; USIRegSetting5</t>
  </si>
  <si>
    <t>u6 -&gt; USIRegSetting6</t>
  </si>
  <si>
    <t>STRGPIORegisterMap</t>
  </si>
  <si>
    <t>STR_Direction -&gt; REG_GPIO_OE</t>
  </si>
  <si>
    <t>STR_ResetValue -&gt; REG_GPIO_IN_OUT</t>
  </si>
  <si>
    <t>STRPADRegisterMap</t>
  </si>
  <si>
    <t>STR_IO_GPIO_PULL -&gt; REG_IO_GPIO_PULL</t>
  </si>
  <si>
    <t>STR_IO_DRV_STRENGTH -&gt; REG_IO_DRV_STRENGTH</t>
  </si>
  <si>
    <t>STRPMRegisterMap</t>
  </si>
  <si>
    <t>QTIPMIC_HW_SW_MAP</t>
  </si>
  <si>
    <t>PMS -&gt; PMIC_S</t>
  </si>
  <si>
    <t>PMA -&gt; PMIC_1</t>
  </si>
  <si>
    <t>PMC -&gt; PMIC_2</t>
  </si>
  <si>
    <t>PME -&gt; PMIC_3</t>
  </si>
  <si>
    <t>PMG -&gt; PMIC_4</t>
  </si>
  <si>
    <t>General Variables</t>
  </si>
  <si>
    <t>VerbosityLevel</t>
  </si>
  <si>
    <t>FAILURE</t>
  </si>
  <si>
    <t>ERROR</t>
  </si>
  <si>
    <t>WARNING</t>
  </si>
  <si>
    <t>NOTE</t>
  </si>
  <si>
    <t>DEBUG</t>
  </si>
  <si>
    <t>msgVerbosity</t>
  </si>
  <si>
    <t>VBACRC32NAME</t>
  </si>
  <si>
    <t>DieseArbeitsmappe</t>
  </si>
  <si>
    <t>DatabaseModule_008</t>
  </si>
  <si>
    <t>frmAddNewSb</t>
  </si>
  <si>
    <t>frmEditCellContent</t>
  </si>
  <si>
    <t>frmImportParameter1</t>
  </si>
  <si>
    <t>frmImportParameter2</t>
  </si>
  <si>
    <t>frmNewBallout</t>
  </si>
  <si>
    <t>frmIOMUXSetting</t>
  </si>
  <si>
    <t>SearchRequestModule_007</t>
  </si>
  <si>
    <t>frmCheckCompliance</t>
  </si>
  <si>
    <t>frmImportFromSD</t>
  </si>
  <si>
    <t>ml_005</t>
  </si>
  <si>
    <t>frmValidateIOMuxSettings</t>
  </si>
  <si>
    <t>frmSelectSheet4RuleCheck</t>
  </si>
  <si>
    <t>frmCheckPlausibility</t>
  </si>
  <si>
    <t>frmStandardSearchRequest</t>
  </si>
  <si>
    <t>Tabelle9</t>
  </si>
  <si>
    <t>CheckCompliance_007</t>
  </si>
  <si>
    <t>Tabelle91</t>
  </si>
  <si>
    <t>SpecificFunctions_iMX6_011</t>
  </si>
  <si>
    <t>SystemDesignerImportModule_008</t>
  </si>
  <si>
    <t>APPMain_013</t>
  </si>
  <si>
    <t>Tabelle2</t>
  </si>
  <si>
    <t>CommonProcSpecific_001</t>
  </si>
  <si>
    <t>SpecificFunctions_RCar3_004</t>
  </si>
  <si>
    <t>SpecificFunctions_V850_FJ4_008</t>
  </si>
  <si>
    <t>SpecificFunctions_CCCube_001</t>
  </si>
  <si>
    <t>SpecificFunctions_APLI_001</t>
  </si>
  <si>
    <t>Tabelle1</t>
  </si>
  <si>
    <t>Tabelle14</t>
  </si>
  <si>
    <t>frmCmpNetPaths</t>
  </si>
  <si>
    <t>frmCreateFTSHeader</t>
  </si>
  <si>
    <t>SpecificFunctions_CPLD</t>
  </si>
  <si>
    <t>Tabelle6</t>
  </si>
  <si>
    <t>SpecificFunctions_Aurix</t>
  </si>
  <si>
    <t>Tabelle7</t>
  </si>
  <si>
    <t>Tabelle19</t>
  </si>
  <si>
    <t>Tabelle24</t>
  </si>
  <si>
    <t>Tabelle12</t>
  </si>
  <si>
    <t>Tabelle3</t>
  </si>
  <si>
    <t>Tabelle16</t>
  </si>
  <si>
    <t>Tabelle4</t>
  </si>
  <si>
    <t>Tabelle5</t>
  </si>
  <si>
    <t>VBACRC32VAL</t>
  </si>
  <si>
    <t>DO NOT CHANGE THIS FORMAT</t>
  </si>
  <si>
    <t>Variables for Aurix C-Code Generation
(Config variable)</t>
  </si>
  <si>
    <t>Register (Comment)</t>
  </si>
  <si>
    <t>Length</t>
  </si>
  <si>
    <t>AR_C-Code_Name (value)</t>
  </si>
  <si>
    <t>AR_PortPinInputPullResistor</t>
  </si>
  <si>
    <t>PULL_UP</t>
  </si>
  <si>
    <t>PORT_PIN_IN_PULL_UP</t>
  </si>
  <si>
    <t>PULL_DOWN</t>
  </si>
  <si>
    <t>PORT_PIN_IN_PULL_DOWN</t>
  </si>
  <si>
    <t>NO_PULL</t>
  </si>
  <si>
    <t>PORT_PIN_IN_NO_PULL</t>
  </si>
  <si>
    <t>PULL_NA</t>
  </si>
  <si>
    <t>AR_PortPinLevelValue</t>
  </si>
  <si>
    <t>VALUE_HIGH</t>
  </si>
  <si>
    <t>PORT_PIN_LEVEL_HIGH</t>
  </si>
  <si>
    <t>VALUE_LOW</t>
  </si>
  <si>
    <t>PORT_PIN_LEVEL_LOW</t>
  </si>
  <si>
    <t>VALUE_NA</t>
  </si>
  <si>
    <t>OUTPUT</t>
  </si>
  <si>
    <t>PORT_PIN_OUT</t>
  </si>
  <si>
    <t>INPUT</t>
  </si>
  <si>
    <t>PORT_PIN_IN</t>
  </si>
  <si>
    <t>AR_DirectionChangeable</t>
  </si>
  <si>
    <t>YES</t>
  </si>
  <si>
    <t>PORT_PIN_DIRECTION_CHANGEABLE</t>
  </si>
  <si>
    <t>NO</t>
  </si>
  <si>
    <t>PORT_PIN_DIRECTION_NOT_CHANGEABLE</t>
  </si>
  <si>
    <t>AR_ModeChangeable</t>
  </si>
  <si>
    <t>MODECHG_YES</t>
  </si>
  <si>
    <t>PORT_PIN_MODE_CHANGEABLE</t>
  </si>
  <si>
    <t>MODECHG_NO</t>
  </si>
  <si>
    <t>PORT_PIN_MODE_NOT_CHANGEABLE</t>
  </si>
  <si>
    <t>AR_PortPinOutputPadDriveStrength</t>
  </si>
  <si>
    <t>STRONG_DRIVER_SHARP_EDGE</t>
  </si>
  <si>
    <t>PORT_PIN_STRONG_DRIVER_SHARP_EDGE</t>
  </si>
  <si>
    <t>STRONG_DRIVER_MEDIUM_EDGE</t>
  </si>
  <si>
    <t>PORT_PIN_STRONG_DRIVER_MEDIUM_EDGE</t>
  </si>
  <si>
    <t>MEDIUM_DRIVER_SHARP_EDGE</t>
  </si>
  <si>
    <t>PORT_PIN_MEDIUM_DRIVER_SHARP_EDGE</t>
  </si>
  <si>
    <t>MEDIUM_DRIVER</t>
  </si>
  <si>
    <t>PORT_PIN_MEDIUM_DRIVER</t>
  </si>
  <si>
    <t>RGMII_DRIVER</t>
  </si>
  <si>
    <t>PORT_PIN_RGMII_DRIVER</t>
  </si>
  <si>
    <t>DEFAULT_DRIVER</t>
  </si>
  <si>
    <t>PORT_PIN_DEFAULT_DRIVER</t>
  </si>
  <si>
    <t>DRIVER_NA</t>
  </si>
  <si>
    <t>NA</t>
  </si>
  <si>
    <t>PORT_PIN_PAD_STRENGTH_DEFAULT</t>
  </si>
  <si>
    <t>AR_PortPinInputPadLevel</t>
  </si>
  <si>
    <t>LEVEL_CMOS_AUTOMOTIVE</t>
  </si>
  <si>
    <t>PORT_INPUT_LEVEL_CMOS_AUTOMOTIVE</t>
  </si>
  <si>
    <t>LEVEL_TTL_3_3V</t>
  </si>
  <si>
    <t>PORT_INPUT_LEVEL_TTL_3_3V</t>
  </si>
  <si>
    <t>LEVEL_TTL_5_0V</t>
  </si>
  <si>
    <t>PORT_INPUT_LEVEL_TTL_5_0V</t>
  </si>
  <si>
    <t>LEVEL_RGMII</t>
  </si>
  <si>
    <t>PORT_INPUT_LEVEL_RGMII</t>
  </si>
  <si>
    <t>PORT_RGMII_INPUT</t>
  </si>
  <si>
    <t>LEVEL_NA</t>
  </si>
  <si>
    <t>PORT_PIN_PAD_LEVEL_DEFAULT</t>
  </si>
  <si>
    <t>AR_PortPinDriveMode</t>
  </si>
  <si>
    <t>MODE_PUSHPULL</t>
  </si>
  <si>
    <t>AR_PortPinOutputDriveMode</t>
  </si>
  <si>
    <t>PORT_PIN_OUT_PUSHPULL</t>
  </si>
  <si>
    <t>MODE_OPENDRAIN</t>
  </si>
  <si>
    <t>PORT_PIN_OUT_OPENDRAIN</t>
  </si>
  <si>
    <t>MODE_NA</t>
  </si>
  <si>
    <t>AR_PortPinEnableAnalogInputOnly</t>
  </si>
  <si>
    <t>ANALOG_INPUT_DISABLE</t>
  </si>
  <si>
    <t>PORT_PIN_ANALOG_INPUT_DISABLE</t>
  </si>
  <si>
    <t>ANALOG_INPUT_ENABLE</t>
  </si>
  <si>
    <t>PORT_PIN_ANALOG_INPUT_ENABLE</t>
  </si>
  <si>
    <t>ANALOG_NA</t>
  </si>
  <si>
    <t>Variable Name</t>
  </si>
  <si>
    <t>comment</t>
  </si>
  <si>
    <t>length</t>
  </si>
  <si>
    <t>values</t>
  </si>
  <si>
    <t>AURIX_PROC_TYPES</t>
  </si>
  <si>
    <t>Supported Aurix processors</t>
  </si>
  <si>
    <t>AURIX_TC337</t>
  </si>
  <si>
    <t>AURIX_TC367</t>
  </si>
  <si>
    <t>AURIX_TC377</t>
  </si>
  <si>
    <t>AURIX_TC387</t>
  </si>
  <si>
    <t>PDISC_PORTS</t>
  </si>
  <si>
    <t>Ports containing analog inputs, which are controlled by AR_PortPinEnableAnalogInputOnly</t>
  </si>
  <si>
    <t>LPCR_PORTS</t>
  </si>
  <si>
    <t>not supported    (padType = LVDS)</t>
  </si>
  <si>
    <t>PCSR_PORTS</t>
  </si>
  <si>
    <t xml:space="preserve">not supported    </t>
  </si>
  <si>
    <t>GenerateDropDownMenuSpec</t>
  </si>
  <si>
    <t>PROC_MODES</t>
  </si>
  <si>
    <t>supported processor modes, normal RUN mode is available by default</t>
  </si>
  <si>
    <t>OFF_</t>
  </si>
  <si>
    <t>RFAST_DRIVER_OPTIONS</t>
  </si>
  <si>
    <t>Driver options for  padType = RFAST according to Aurix user manual (AR_PortPinOutputPadDriveStrength)</t>
  </si>
  <si>
    <t>FAST_DRIVER_OPTIONS</t>
  </si>
  <si>
    <t>Driver options for  padType = FAST according to Aurix user manual (AR_PortPinOutputPadDriveStrength)</t>
  </si>
  <si>
    <t>SLOW_DRIVER_OPTIONS</t>
  </si>
  <si>
    <t>Driver options for  padType = SLOW according to Aurix user manual (AR_PortPinOutputPadDriveStrength)</t>
  </si>
  <si>
    <t>NO_DRIVER_OPTIONS</t>
  </si>
  <si>
    <t>Driver options for  padType != SLOW,FAST,RFAST according to Aurix user manual (AR_PortPinOutputPadDriveStrength)</t>
  </si>
  <si>
    <t>RGMII_INPUT_OPTIONS</t>
  </si>
  <si>
    <t>Input options for padType = RGMII_Input according to Aurix user manual  (AR_PortPinInputPadLevel)</t>
  </si>
  <si>
    <t>NORMAL_INPUT_OPTIONS</t>
  </si>
  <si>
    <t>Input options for padType &lt;&gt; RGMII_Input according to Aurix user manual (AR_PortPinInputPadLevel)</t>
  </si>
  <si>
    <t>ANALOG_OPTIONS</t>
  </si>
  <si>
    <t>(AR_PortPinEnableAnalogInputOnly)  AN*, P40*</t>
  </si>
  <si>
    <t>NO_ANALOG_OPTIONS</t>
  </si>
  <si>
    <t>(AR_PortPinEnableAnalogInputOnly) Non analogue pins</t>
  </si>
  <si>
    <t>AR_PortPinInputPullResistor_OPTIONS</t>
  </si>
  <si>
    <t>AR_PortPinLevelValue_OPTIONS</t>
  </si>
  <si>
    <t>AR_PortPinDirection_OPTIONS</t>
  </si>
  <si>
    <t>AR_DirectionChangeable_OPTIONS</t>
  </si>
  <si>
    <t>AR_ModeChangeable_OPTIONS</t>
  </si>
  <si>
    <t>AR_PortPinDriveMode_OPTIONS</t>
  </si>
  <si>
    <t>AR_Polarity_OPTIONS</t>
  </si>
  <si>
    <t>POL_LOW_ON</t>
  </si>
  <si>
    <t>POL_HIGH_ON</t>
  </si>
  <si>
    <t>POL_NA</t>
  </si>
  <si>
    <t>AR_IRQActivation_OPTIONS</t>
  </si>
  <si>
    <t>LEVEL_LOW_ON</t>
  </si>
  <si>
    <t>LEVEL_HIGH_ON</t>
  </si>
  <si>
    <t>EDGE_LOW_ON</t>
  </si>
  <si>
    <t>EDGE_HIGH_ON</t>
  </si>
  <si>
    <t>INT_NA</t>
  </si>
  <si>
    <t>UNUSED CSI</t>
  </si>
  <si>
    <t>WUP_GPIO_103</t>
  </si>
  <si>
    <t>RSVD_SB</t>
  </si>
  <si>
    <t>DISP_CTRL</t>
  </si>
  <si>
    <t>VO2_MAX96781_sb,
VO0_LT8711UX_sb</t>
  </si>
  <si>
    <t>Unused DP</t>
  </si>
  <si>
    <t>MAX96755F_sb</t>
  </si>
  <si>
    <t>RGMII</t>
  </si>
  <si>
    <t>CPU_TP_FB_I2C_1V8:EN</t>
  </si>
  <si>
    <t>WUP_GPIO_93</t>
  </si>
  <si>
    <t>CPU_TP_FB_I2C_1V8:INT_B</t>
  </si>
  <si>
    <t>SB_RSVD: GPIO0
SA6150_BOOTCFG_1V8:MD04</t>
  </si>
  <si>
    <t>SB_RSVD: GPIO1</t>
  </si>
  <si>
    <t>CPU_DISP_CTRL_1V8:GRB</t>
  </si>
  <si>
    <t>WUP_GPIO_112</t>
  </si>
  <si>
    <t>CPU_DISP_CTRL_1V8:BIST</t>
  </si>
  <si>
    <t>QSPI</t>
  </si>
  <si>
    <t>WUP_GPIO_44</t>
  </si>
  <si>
    <t>CPU_BTWLAN_CTRL_1V8:WL_SW_CTRL</t>
  </si>
  <si>
    <t>WUP_GPIO_48</t>
  </si>
  <si>
    <t>CPU_BTWLAN_CTRL_1V8:WLAN_EN</t>
  </si>
  <si>
    <t>GPIO_49</t>
  </si>
  <si>
    <t>CPU_BTWLAN_CTRL_1V8:BT_EN</t>
  </si>
  <si>
    <t>WUP_GPIO_50</t>
  </si>
  <si>
    <t>CPU_BTWLAN_CTRL_1V8:U18S_CPUWIFI_PWR_ON</t>
  </si>
  <si>
    <t># Date created:</t>
  </si>
  <si>
    <t>## Device PIP (PinMux) Files</t>
  </si>
  <si>
    <t># D5700::refParaNotChecked::vbaV1.39.08_Honda_GenID_SA6155P_PinMux.xlsm::Database::A0::SoC Ball ID (SA6155P)::SoC Ball Name (SA6155P)::Gen5 Signal Name::filterChecked::Interface Group::*MAX96724R*::C:\Users\hao2hi\Downloads\vbaV1.39.08_Honda_GenID_SA6155P_PinMux.xlsm</t>
  </si>
  <si>
    <t xml:space="preserve">## HSI BBLib Files </t>
  </si>
  <si>
    <t># Honda_GenID_BBLib_Draft.xlsm::VIDEO_BBLib::PROC_BBLib::AUDIO_BBLib::POWER_BBLib::MISC_BBLib::https://sites.inside-share3.bosch.com/sites/136920/Documents/40_Projects/03_Honda CDC_India Platform/01_HW_Engineering/07_Design_Implementation/10_BBLib_PinMux/Honda_GenID_BBLib_Draft.xlsm</t>
  </si>
  <si>
    <t>#############################################################</t>
  </si>
  <si>
    <t xml:space="preserve"># def:-lines and assign:-lines can be mixed, i.e. bus definition(def:) lines might occur at the end of the file or between assign-lines!! </t>
  </si>
  <si>
    <t># 1st pass to collect and determine bus definitions</t>
  </si>
  <si>
    <t># 2nd pass to collect and determine pin assignment information</t>
  </si>
  <si>
    <t>## Bus Definition</t>
  </si>
  <si>
    <t>def: CPU_VI01234_CFG_CCI_I2C_1V8, Internal, I2C_SCL, I2C_SDA</t>
  </si>
  <si>
    <t>def: CPU_VI0123_CSI0, Internal, CSI_CLK_P, CSI_CLK_N, CSI_D0P, CSI_D0N, CSI_D1P, CSI_D1N, CSI_D2P, CSI_D2N, CSI_D3P, CSI_D3N</t>
  </si>
  <si>
    <t>def: CPU_VI0123_CTRL_1V8, Internal, INT_B, RST_B, GPIO_LOCK, FRAME_SYNC, CAM1_INT_B, CAM2_INT_B, CAM3_INT_B, CAM4_INT_B</t>
  </si>
  <si>
    <t># Pin Assignments</t>
  </si>
  <si>
    <t>assign: D5700, AE3 =&gt; CPU_VI0123_CTRL_1V8:INT_B</t>
  </si>
  <si>
    <t>assign: D5700, AJ3 =&gt; CPU_VI01234_CFG_CCI_I2C_1V8:I2C_SDA</t>
  </si>
  <si>
    <t>assign: D5700, AH4 =&gt; CPU_VI01234_CFG_CCI_I2C_1V8:I2C_SCL</t>
  </si>
  <si>
    <t>assign: D5700, AD2 =&gt; CPU_VI0123_CTRL_1V8:RST_B</t>
  </si>
  <si>
    <t>assign: D5700, AR29 =&gt; CPU_VI0123_CTRL_1V8:FRAME_SYNC</t>
  </si>
  <si>
    <t>assign: D5700, R33 =&gt; CPU_VI0123_CTRL_1V8:GPIO_LOCK</t>
  </si>
  <si>
    <t>assign: D5700, R35 =&gt; CPU_VI0123_CTRL_1V8:CAM1_INT_B</t>
  </si>
  <si>
    <t>assign: D5700, T34 =&gt; CPU_VI0123_CTRL_1V8:CAM2_INT_B</t>
  </si>
  <si>
    <t>assign: D5700, T36 =&gt; CPU_VI0123_CTRL_1V8:CAM3_INT_B</t>
  </si>
  <si>
    <t>assign: D5700, U35 =&gt; CPU_VI0123_CTRL_1V8:CAM4_INT_B</t>
  </si>
  <si>
    <t>assign: D5700, M6 =&gt; CPU_VI0123_CSI0:CSI_CLK_N</t>
  </si>
  <si>
    <t>assign: D5700, L5 =&gt; CPU_VI0123_CSI0:CSI_D1P</t>
  </si>
  <si>
    <t>assign: D5700, P4 =&gt; CPU_VI0123_CSI0:CSI_D2N</t>
  </si>
  <si>
    <t>assign: D5700, N7 =&gt; CPU_VI0123_CSI0:CSI_D0P</t>
  </si>
  <si>
    <t>assign: D5700, M4 =&gt; CPU_VI0123_CSI0:CSI_D1N</t>
  </si>
  <si>
    <t>assign: D5700, R5 =&gt; CPU_VI0123_CSI0:CSI_D3P</t>
  </si>
  <si>
    <t>assign: D5700, P6 =&gt; CPU_VI0123_CSI0:CSI_D0N</t>
  </si>
  <si>
    <t>assign: D5700, N5 =&gt; CPU_VI0123_CSI0:CSI_D2P</t>
  </si>
  <si>
    <t>assign: D5700, T4 =&gt; CPU_VI0123_CSI0:CSI_D3N</t>
  </si>
  <si>
    <t>assign: D5700, L7 =&gt; CPU_VI0123_CSI0:CSI_CLK_P</t>
  </si>
  <si>
    <t xml:space="preserve"># SUMMARY: Bus definitions (net order within bus might be incorrect) from netlist: </t>
  </si>
  <si>
    <t>Import [all devices, check all signals] : C:\Users\opf1kor\OneDrive - Bosch Group\01_XC_Project\05_Honda_Gen_ID\B0_Sample\Schematic\NetConnectView_PVNB 9.csv(2026-07-15 13:49:38, 765)</t>
  </si>
  <si>
    <t>Import all devices [check all signals]: G:\jobs\Suzuki_DA3\9444h02\9444h02v00\design\netlist\netlist.csv, G:\jobs\Suzuki_DA3\9445h02\9445h02v00\design\netlist\netlist.csv, C:\Users\soo1pg1\Desktop\Fascia_board.csv(2023-12-27 10:29:59, 765)</t>
  </si>
  <si>
    <t>Parameter Class</t>
  </si>
  <si>
    <t>Processor</t>
  </si>
  <si>
    <t>SA6155P</t>
  </si>
  <si>
    <t>D5700</t>
  </si>
  <si>
    <t>&lt;Architecture Instance Name&gt;</t>
  </si>
  <si>
    <t>PinMux01</t>
  </si>
  <si>
    <t>PinMux02</t>
  </si>
  <si>
    <t>PinMux03</t>
  </si>
  <si>
    <t>PinMux04</t>
  </si>
  <si>
    <t>PinMux05</t>
  </si>
  <si>
    <t>PinMux06</t>
  </si>
  <si>
    <t>PinMux07</t>
  </si>
  <si>
    <t>PinMux08</t>
  </si>
  <si>
    <t>PinMux09</t>
  </si>
  <si>
    <t>PinMux10</t>
  </si>
  <si>
    <t>PinMux11</t>
  </si>
  <si>
    <t>PinMux12</t>
  </si>
  <si>
    <t>PinMux13</t>
  </si>
  <si>
    <t>PinMux14</t>
  </si>
  <si>
    <t>PinMux15</t>
  </si>
  <si>
    <t>_START_SB</t>
  </si>
  <si>
    <t>Honda_GenID_B0</t>
  </si>
  <si>
    <t>Suzuki_DA3_9444h02</t>
  </si>
  <si>
    <t>_END_SB</t>
  </si>
  <si>
    <t>_PARA_ROW</t>
  </si>
  <si>
    <t>SoC Ball ID (SA6155P)</t>
  </si>
  <si>
    <t>Power Domain (SA6155P)</t>
  </si>
  <si>
    <t>SoC Schematic Block Name (SA6155P)</t>
  </si>
  <si>
    <t>SiP Schematic Block Name (SA6155P)</t>
  </si>
  <si>
    <t>Pad Grp (SA6155P)</t>
  </si>
  <si>
    <t>Pad Pull (SA6155P)</t>
  </si>
  <si>
    <t>Default Pull (SA6155P)</t>
  </si>
  <si>
    <t>REG_IO_GPIO_PULL (SA6155P)</t>
  </si>
  <si>
    <t>REG_IO_DRV_STRENGTH (SA6155P)</t>
  </si>
  <si>
    <t>REG_GPIO_OE (SA6155P)</t>
  </si>
  <si>
    <t>REG_GPIO_IN_OUT (SA6155P)</t>
  </si>
  <si>
    <t>PDCAvailable (SA6155P)</t>
  </si>
  <si>
    <t>PDC_GIC (SA6155P)</t>
  </si>
  <si>
    <t>WakeUp Int (SA6155P)</t>
  </si>
  <si>
    <t>BootMode (SA6155P)</t>
  </si>
  <si>
    <t>PinMux exists (SA6155P)</t>
  </si>
  <si>
    <t>Interfaces (SA6155P)</t>
  </si>
  <si>
    <t>Port1 (PinMux01)</t>
  </si>
  <si>
    <t>Instance1 (PinMux01)</t>
  </si>
  <si>
    <t>RegSetting1 (PinMux01)</t>
  </si>
  <si>
    <t>Port2 (PinMux02)</t>
  </si>
  <si>
    <t>Instance2 (PinMux02)</t>
  </si>
  <si>
    <t>RegSetting2 (PinMux02)</t>
  </si>
  <si>
    <t>Port3 (PinMux03)</t>
  </si>
  <si>
    <t>Instance3 (PinMux03)</t>
  </si>
  <si>
    <t>RegSetting3 (PinMux03)</t>
  </si>
  <si>
    <t>Port4 (PinMux04)</t>
  </si>
  <si>
    <t>Instance4 (PinMux04)</t>
  </si>
  <si>
    <t>RegSetting4 (PinMux04)</t>
  </si>
  <si>
    <t>Port5 (PinMux05)</t>
  </si>
  <si>
    <t>Instance5 (PinMux05)</t>
  </si>
  <si>
    <t>RegSetting5 (PinMux05)</t>
  </si>
  <si>
    <t>Port6 (PinMux06)</t>
  </si>
  <si>
    <t>Instance6 (PinMux06)</t>
  </si>
  <si>
    <t>RegSetting6 (PinMux06)</t>
  </si>
  <si>
    <t>Port7 (PinMux07)</t>
  </si>
  <si>
    <t>Instance7 (PinMux07)</t>
  </si>
  <si>
    <t>RegSetting7 (PinMux07)</t>
  </si>
  <si>
    <t>InstanceQUP1 (PinMux08)</t>
  </si>
  <si>
    <t>RegSettingQUP1 (PinMux08)</t>
  </si>
  <si>
    <t>InstanceQUP2 (PinMux09)</t>
  </si>
  <si>
    <t>RegSettingQUP2 (PinMux09)</t>
  </si>
  <si>
    <t>InstanceQUP3 (PinMux10)</t>
  </si>
  <si>
    <t>RegSettingQUP3 (PinMux10)</t>
  </si>
  <si>
    <t>InstanceQUP4 (PinMux11)</t>
  </si>
  <si>
    <t>RegSettingQUP4 (PinMux11)</t>
  </si>
  <si>
    <t>InstanceQUP5 (PinMux12)</t>
  </si>
  <si>
    <t>RegSettingQUP5 (PinMux12)</t>
  </si>
  <si>
    <t>InstanceQUP6 (PinMux13)</t>
  </si>
  <si>
    <t>RegSettingQUP6 (PinMux13)</t>
  </si>
  <si>
    <t>InstanceQUP7 (PinMux14)</t>
  </si>
  <si>
    <t>RegSettingQUP7 (PinMux14)</t>
  </si>
  <si>
    <t>InstanceQUP8 (PinMux15)</t>
  </si>
  <si>
    <t>RegSettingQUP8 (PinMux15)</t>
  </si>
  <si>
    <t>Changes to previous SB (Honda_GenID_B0)</t>
  </si>
  <si>
    <t>PinMuxed Name (Honda_GenID_B0)</t>
  </si>
  <si>
    <t>PinMuxSHDW0 (Honda_GenID_B0)</t>
  </si>
  <si>
    <t>Selected Interface (Honda_GenID_B0)</t>
  </si>
  <si>
    <t>SelectedSHDW (Honda_GenID_B0)</t>
  </si>
  <si>
    <t>PinMux Setting (Honda_GenID_B0)</t>
  </si>
  <si>
    <t>Gen5 Signal Name (Honda_GenID_B0)</t>
  </si>
  <si>
    <t>Interface Group (Honda_GenID_B0)</t>
  </si>
  <si>
    <t>OperatingSystem/Domains (Honda_GenID_B0)</t>
  </si>
  <si>
    <t>Remarks (Honda_GenID_B0)</t>
  </si>
  <si>
    <t>QTI ADP Mapping (Honda_GenID_B0)</t>
  </si>
  <si>
    <t>QTI Feedback (Honda_GenID_B0)</t>
  </si>
  <si>
    <t>Direction (Honda_GenID_B0)</t>
  </si>
  <si>
    <t>ResetValue (Honda_GenID_B0)</t>
  </si>
  <si>
    <t>External Termination (Honda_GenID_B0)</t>
  </si>
  <si>
    <t>Level Shifter (Honda_GenID_B0)</t>
  </si>
  <si>
    <t>IO_GPIO_PULL (Honda_GenID_B0)</t>
  </si>
  <si>
    <t>IO_DRV_STRENGTH (Honda_GenID_B0)</t>
  </si>
  <si>
    <t>Netlist Review (Honda_GenID_B0)</t>
  </si>
  <si>
    <t>Imported Schematic Signal Name (Honda_GenID_B0)</t>
  </si>
  <si>
    <t>Imported External Termination (Honda_GenID_B0)</t>
  </si>
  <si>
    <t>CMP Imported Schematic Signal Name (Honda_GenID_B0)</t>
  </si>
  <si>
    <t>CMP Imported External Termination (Honda_GenID_B0)</t>
  </si>
  <si>
    <t>Changes to previous SB (Suzuki_DA3_9444h02)</t>
  </si>
  <si>
    <t>PinMuxSHDW0 (Suzuki_DA3_9444h02)</t>
  </si>
  <si>
    <t>SelectedSHDW (Suzuki_DA3_9444h02)</t>
  </si>
  <si>
    <t>PinMux Setting (Suzuki_DA3_9444h02)</t>
  </si>
  <si>
    <t>OperatingSystem/Domains (Suzuki_DA3_9444h02)</t>
  </si>
  <si>
    <t>Remarks (Suzuki_DA3_9444h02)</t>
  </si>
  <si>
    <t>QTI ADP Mapping (Suzuki_DA3_9444h02)</t>
  </si>
  <si>
    <t>QTI Feedback (Suzuki_DA3_9444h02)</t>
  </si>
  <si>
    <t>Direction (Suzuki_DA3_9444h02)</t>
  </si>
  <si>
    <t>ResetValue (Suzuki_DA3_9444h02)</t>
  </si>
  <si>
    <t>External Termination (Suzuki_DA3_9444h02)</t>
  </si>
  <si>
    <t>Level Shifter (Suzuki_DA3_9444h02)</t>
  </si>
  <si>
    <t>IO_GPIO_PULL (Suzuki_DA3_9444h02)</t>
  </si>
  <si>
    <t>IO_DRV_STRENGTH (Suzuki_DA3_9444h02)</t>
  </si>
  <si>
    <t>Netlist Review (Suzuki_DA3_9444h02)</t>
  </si>
  <si>
    <t>Imported Schematic Signal Name (Suzuki_DA3_9444h02)</t>
  </si>
  <si>
    <t>Imported External Termination (Suzuki_DA3_9444h02)</t>
  </si>
  <si>
    <t>CMP Imported Schematic Signal Name (Suzuki_DA3_9444h02)</t>
  </si>
  <si>
    <t>CMP Imported External Termination (Suzuki_DA3_9444h02)</t>
  </si>
  <si>
    <t>AM38</t>
  </si>
  <si>
    <t>PinMux1</t>
  </si>
  <si>
    <t>PD:nppukp</t>
  </si>
  <si>
    <t>PD</t>
  </si>
  <si>
    <t>TLMM_GPIO_CFG0(1:0)</t>
  </si>
  <si>
    <t>TLMM_GPIO_CFG0(8:6)</t>
  </si>
  <si>
    <t>TLMM_GPIO_CFG0(9:9)</t>
  </si>
  <si>
    <t>TLMM_GPIO_IN_OUT0(1:1)</t>
  </si>
  <si>
    <t>TLMM_GPIO_CFG0(5:2)=0</t>
  </si>
  <si>
    <t>QUP_L0[2]</t>
  </si>
  <si>
    <t>TLMM_GPIO_CFG0(5:2)=1</t>
  </si>
  <si>
    <t>QDSS_GPIO_TRACEDATA_LOCB[6]</t>
  </si>
  <si>
    <t>QDSS</t>
  </si>
  <si>
    <t>TLMM_GPIO_CFG0(5:2)=5</t>
  </si>
  <si>
    <t>UART_QUP2, QUP2</t>
  </si>
  <si>
    <t>I2C_QUP2, QUP2</t>
  </si>
  <si>
    <t>SPI-S_QUP2, QUP2</t>
  </si>
  <si>
    <t>SOC_SPI_MISO</t>
  </si>
  <si>
    <t>4: DRV_10_MA</t>
  </si>
  <si>
    <t>ok</t>
  </si>
  <si>
    <r>
      <t xml:space="preserve">D5700(GPIO_0) </t>
    </r>
    <r>
      <rPr>
        <b/>
        <sz val="10"/>
        <color theme="1"/>
        <rFont val="Arial"/>
        <family val="2"/>
      </rPr>
      <t>CPU_INC_SPI_1V8:SPI_M_MISO</t>
    </r>
    <r>
      <rPr>
        <sz val="10"/>
        <rFont val="Arial"/>
      </rPr>
      <t>,_x000D_
    D8753=H14T245QRSVRQ1-N(1B1&lt;&gt;</t>
    </r>
    <r>
      <rPr>
        <b/>
        <sz val="10"/>
        <rFont val="Arial"/>
        <family val="2"/>
      </rPr>
      <t>1A1</t>
    </r>
    <r>
      <rPr>
        <sz val="10"/>
        <rFont val="Arial"/>
      </rPr>
      <t xml:space="preserve">) </t>
    </r>
    <r>
      <rPr>
        <b/>
        <sz val="10"/>
        <color theme="1"/>
        <rFont val="Arial"/>
        <family val="2"/>
      </rPr>
      <t>z37.CPU_INC_SPI_3V3:SPI_M_MISO</t>
    </r>
    <r>
      <rPr>
        <sz val="10"/>
        <rFont val="Arial"/>
      </rPr>
      <t>,</t>
    </r>
    <r>
      <rPr>
        <b/>
        <sz val="10"/>
        <color rgb="FFFFFF00"/>
        <rFont val="Arial"/>
        <family val="2"/>
      </rPr>
      <t xml:space="preserve"> &gt;&gt; R8536(10k) PWR:U33S_SCC</t>
    </r>
    <r>
      <rPr>
        <sz val="10"/>
        <rFont val="Arial"/>
      </rPr>
      <t>,_x000D_
        D8500=</t>
    </r>
    <r>
      <rPr>
        <b/>
        <sz val="10"/>
        <color rgb="FFC00000"/>
        <rFont val="Arial"/>
        <family val="2"/>
      </rPr>
      <t>TC377TP-96F300S</t>
    </r>
    <r>
      <rPr>
        <sz val="10"/>
        <rFont val="Arial"/>
      </rPr>
      <t>(</t>
    </r>
    <r>
      <rPr>
        <b/>
        <sz val="10"/>
        <color rgb="FFC00000"/>
        <rFont val="Arial"/>
        <family val="2"/>
      </rPr>
      <t>P20.12/GTMIO68/MRST0</t>
    </r>
    <r>
      <rPr>
        <sz val="10"/>
        <rFont val="Arial"/>
      </rPr>
      <t>) ENDPNT</t>
    </r>
  </si>
  <si>
    <r>
      <t>z37.CPU_INC_SPI_3V3:SPI_M_MISO</t>
    </r>
    <r>
      <rPr>
        <b/>
        <sz val="10"/>
        <color theme="1"/>
        <rFont val="Arial"/>
        <family val="2"/>
      </rPr>
      <t xml:space="preserve"> R8536(10k) PWR:U33S_SCC</t>
    </r>
  </si>
  <si>
    <r>
      <t xml:space="preserve">D5700(AM38) </t>
    </r>
    <r>
      <rPr>
        <b/>
        <sz val="10"/>
        <color theme="1"/>
        <rFont val="Arial"/>
        <family val="2"/>
      </rPr>
      <t>CPU_INC_SPI_1V8:SPI_M_MISO</t>
    </r>
    <r>
      <rPr>
        <sz val="10"/>
        <rFont val="Arial"/>
        <family val="2"/>
      </rPr>
      <t xml:space="preserve">,D8753=74AVC4T245(6) </t>
    </r>
    <r>
      <rPr>
        <b/>
        <sz val="10"/>
        <color theme="1"/>
        <rFont val="Arial"/>
        <family val="2"/>
      </rPr>
      <t>z37.CPU_INC_SPI_3V3:SPI_M_MISO</t>
    </r>
    <r>
      <rPr>
        <sz val="10"/>
        <rFont val="Arial"/>
        <family val="2"/>
      </rPr>
      <t>,D8500=</t>
    </r>
    <r>
      <rPr>
        <b/>
        <sz val="10"/>
        <color rgb="FFC00000"/>
        <rFont val="Arial"/>
        <family val="2"/>
      </rPr>
      <t>SAK-TC377TP-96F300S</t>
    </r>
    <r>
      <rPr>
        <sz val="10"/>
        <rFont val="Arial"/>
        <family val="2"/>
      </rPr>
      <t>(</t>
    </r>
    <r>
      <rPr>
        <b/>
        <sz val="10"/>
        <color rgb="FFC00000"/>
        <rFont val="Arial"/>
        <family val="2"/>
      </rPr>
      <t>D19_P20.12</t>
    </r>
    <r>
      <rPr>
        <sz val="10"/>
        <rFont val="Arial"/>
        <family val="2"/>
      </rPr>
      <t>) ENDPNT</t>
    </r>
  </si>
  <si>
    <t>AN39</t>
  </si>
  <si>
    <t>TLMM_GPIO_CFG1(1:0)</t>
  </si>
  <si>
    <t>TLMM_GPIO_CFG1(8:6)</t>
  </si>
  <si>
    <t>TLMM_GPIO_CFG1(9:9)</t>
  </si>
  <si>
    <t>TLMM_GPIO_IN_OUT1(1:1)</t>
  </si>
  <si>
    <t>PDC</t>
  </si>
  <si>
    <t>PDC45_GIC557</t>
  </si>
  <si>
    <t>Y</t>
  </si>
  <si>
    <t>WUP_GPIO_1</t>
  </si>
  <si>
    <t>TLMM_GPIO_CFG1(5:2)=0</t>
  </si>
  <si>
    <t>QUP_L1[2]</t>
  </si>
  <si>
    <t>TLMM_GPIO_CFG1(5:2)=1</t>
  </si>
  <si>
    <t>QDSS_GPIO_TRACEDATA_LOCB[7]</t>
  </si>
  <si>
    <t>TLMM_GPIO_CFG1(5:2)=5</t>
  </si>
  <si>
    <t>SOC_SPI_MOSI</t>
  </si>
  <si>
    <r>
      <t xml:space="preserve">D5700(GPIO_1) </t>
    </r>
    <r>
      <rPr>
        <b/>
        <sz val="10"/>
        <color theme="1"/>
        <rFont val="Arial"/>
        <family val="2"/>
      </rPr>
      <t>CPU_INC_SPI_1V8:SPI_M_MOSI</t>
    </r>
    <r>
      <rPr>
        <sz val="10"/>
        <rFont val="Arial"/>
      </rPr>
      <t>,_x000D_
    D8751=H14T245QRSVRQ1-N(1B2&lt;&gt;</t>
    </r>
    <r>
      <rPr>
        <b/>
        <sz val="10"/>
        <rFont val="Arial"/>
        <family val="2"/>
      </rPr>
      <t>1A2</t>
    </r>
    <r>
      <rPr>
        <sz val="10"/>
        <rFont val="Arial"/>
      </rPr>
      <t xml:space="preserve">) </t>
    </r>
    <r>
      <rPr>
        <b/>
        <sz val="10"/>
        <color theme="1"/>
        <rFont val="Arial"/>
        <family val="2"/>
      </rPr>
      <t>z37.CPU_INC_SPI_3V3:SPI_M_MOSI</t>
    </r>
    <r>
      <rPr>
        <sz val="10"/>
        <rFont val="Arial"/>
      </rPr>
      <t>,</t>
    </r>
    <r>
      <rPr>
        <b/>
        <sz val="10"/>
        <color rgb="FFFFFF00"/>
        <rFont val="Arial"/>
        <family val="2"/>
      </rPr>
      <t xml:space="preserve"> &gt;&gt; R8537(10k) PWR:U33S_SCC</t>
    </r>
    <r>
      <rPr>
        <sz val="10"/>
        <rFont val="Arial"/>
      </rPr>
      <t>,_x000D_
        D8500=</t>
    </r>
    <r>
      <rPr>
        <b/>
        <sz val="10"/>
        <color rgb="FFC00000"/>
        <rFont val="Arial"/>
        <family val="2"/>
      </rPr>
      <t>TC377TP-96F300S</t>
    </r>
    <r>
      <rPr>
        <sz val="10"/>
        <rFont val="Arial"/>
      </rPr>
      <t>(</t>
    </r>
    <r>
      <rPr>
        <b/>
        <sz val="10"/>
        <color rgb="FFC00000"/>
        <rFont val="Arial"/>
        <family val="2"/>
      </rPr>
      <t>P20.14/GTMIO70/MTSR0</t>
    </r>
    <r>
      <rPr>
        <sz val="10"/>
        <rFont val="Arial"/>
      </rPr>
      <t>) ENDPNT</t>
    </r>
  </si>
  <si>
    <r>
      <t>z37.CPU_INC_SPI_3V3:SPI_M_MOSI</t>
    </r>
    <r>
      <rPr>
        <b/>
        <sz val="10"/>
        <color theme="1"/>
        <rFont val="Arial"/>
        <family val="2"/>
      </rPr>
      <t xml:space="preserve"> R8537(10k) PWR:U33S_SCC</t>
    </r>
  </si>
  <si>
    <r>
      <t xml:space="preserve">D5700(AN39) </t>
    </r>
    <r>
      <rPr>
        <b/>
        <sz val="10"/>
        <color theme="1"/>
        <rFont val="Arial"/>
        <family val="2"/>
      </rPr>
      <t>CPU_INC_SPI_1V8:SPI_M_MOSI</t>
    </r>
    <r>
      <rPr>
        <sz val="10"/>
        <rFont val="Arial"/>
        <family val="2"/>
      </rPr>
      <t xml:space="preserve">,D8751=74AVC4T245(7) </t>
    </r>
    <r>
      <rPr>
        <b/>
        <sz val="10"/>
        <color theme="1"/>
        <rFont val="Arial"/>
        <family val="2"/>
      </rPr>
      <t>z37.CPU_INC_SPI_3V3:SPI_M_MOSI</t>
    </r>
    <r>
      <rPr>
        <sz val="10"/>
        <rFont val="Arial"/>
        <family val="2"/>
      </rPr>
      <t>,D8500=</t>
    </r>
    <r>
      <rPr>
        <b/>
        <sz val="10"/>
        <color rgb="FFC00000"/>
        <rFont val="Arial"/>
        <family val="2"/>
      </rPr>
      <t>SAK-TC377TP-96F300S</t>
    </r>
    <r>
      <rPr>
        <sz val="10"/>
        <rFont val="Arial"/>
        <family val="2"/>
      </rPr>
      <t>(</t>
    </r>
    <r>
      <rPr>
        <b/>
        <sz val="10"/>
        <color rgb="FFC00000"/>
        <rFont val="Arial"/>
        <family val="2"/>
      </rPr>
      <t>C20_P20.14</t>
    </r>
    <r>
      <rPr>
        <sz val="10"/>
        <rFont val="Arial"/>
        <family val="2"/>
      </rPr>
      <t>) ENDPNT</t>
    </r>
  </si>
  <si>
    <t>AP38</t>
  </si>
  <si>
    <t>TLMM_GPIO_CFG2(1:0)</t>
  </si>
  <si>
    <t>TLMM_GPIO_CFG2(8:6)</t>
  </si>
  <si>
    <t>TLMM_GPIO_CFG2(9:9)</t>
  </si>
  <si>
    <t>TLMM_GPIO_IN_OUT2(1:1)</t>
  </si>
  <si>
    <t>TLMM_GPIO_CFG2(5:2)=0</t>
  </si>
  <si>
    <t>QUP_L2[2]</t>
  </si>
  <si>
    <t>TLMM_GPIO_CFG2(5:2)=1</t>
  </si>
  <si>
    <t>QDSS_GPIO_TRACEDATA_LOCB[8]</t>
  </si>
  <si>
    <t>TLMM_GPIO_CFG2(5:2)=5</t>
  </si>
  <si>
    <t>SOC_SPI_SCLK</t>
  </si>
  <si>
    <r>
      <t xml:space="preserve">D5700(GPIO_2) </t>
    </r>
    <r>
      <rPr>
        <b/>
        <sz val="10"/>
        <color theme="1"/>
        <rFont val="Arial"/>
        <family val="2"/>
      </rPr>
      <t>CPU_INC_SPI_1V8:SPI_M_MCLK</t>
    </r>
    <r>
      <rPr>
        <sz val="10"/>
        <rFont val="Arial"/>
      </rPr>
      <t>,_x000D_
    D8751=H14T245QRSVRQ1-N(1B1&lt;&gt;</t>
    </r>
    <r>
      <rPr>
        <b/>
        <sz val="10"/>
        <rFont val="Arial"/>
        <family val="2"/>
      </rPr>
      <t>1A1</t>
    </r>
    <r>
      <rPr>
        <sz val="10"/>
        <rFont val="Arial"/>
      </rPr>
      <t xml:space="preserve">) </t>
    </r>
    <r>
      <rPr>
        <b/>
        <sz val="10"/>
        <color theme="1"/>
        <rFont val="Arial"/>
        <family val="2"/>
      </rPr>
      <t>z37.CPU_INC_SPI_3V3:SPI_M_MCLK</t>
    </r>
    <r>
      <rPr>
        <sz val="10"/>
        <rFont val="Arial"/>
      </rPr>
      <t>,</t>
    </r>
    <r>
      <rPr>
        <b/>
        <sz val="10"/>
        <color rgb="FFFFFF00"/>
        <rFont val="Arial"/>
        <family val="2"/>
      </rPr>
      <t xml:space="preserve"> &gt;&gt; R8535(10k) PWR:U33S_SCC</t>
    </r>
    <r>
      <rPr>
        <sz val="10"/>
        <rFont val="Arial"/>
      </rPr>
      <t>,_x000D_
        D8500=</t>
    </r>
    <r>
      <rPr>
        <b/>
        <sz val="10"/>
        <color rgb="FFC00000"/>
        <rFont val="Arial"/>
        <family val="2"/>
      </rPr>
      <t>TC377TP-96F300S</t>
    </r>
    <r>
      <rPr>
        <sz val="10"/>
        <rFont val="Arial"/>
      </rPr>
      <t>(</t>
    </r>
    <r>
      <rPr>
        <b/>
        <sz val="10"/>
        <color rgb="FFC00000"/>
        <rFont val="Arial"/>
        <family val="2"/>
      </rPr>
      <t>P20.11/GTMIO67/SCLK0</t>
    </r>
    <r>
      <rPr>
        <sz val="10"/>
        <rFont val="Arial"/>
      </rPr>
      <t>) ENDPNT</t>
    </r>
  </si>
  <si>
    <r>
      <t>z37.CPU_INC_SPI_3V3:SPI_M_MCLK</t>
    </r>
    <r>
      <rPr>
        <b/>
        <sz val="10"/>
        <color theme="1"/>
        <rFont val="Arial"/>
        <family val="2"/>
      </rPr>
      <t xml:space="preserve"> R8535(10k) PWR:U33S_SCC</t>
    </r>
  </si>
  <si>
    <r>
      <t xml:space="preserve">D5700(AP38) </t>
    </r>
    <r>
      <rPr>
        <b/>
        <sz val="10"/>
        <color theme="1"/>
        <rFont val="Arial"/>
        <family val="2"/>
      </rPr>
      <t>CPU_INC_SPI_1V8:SPI_M_MCLK</t>
    </r>
    <r>
      <rPr>
        <sz val="10"/>
        <rFont val="Arial"/>
        <family val="2"/>
      </rPr>
      <t xml:space="preserve">,D8751=74AVC4T245(6) </t>
    </r>
    <r>
      <rPr>
        <b/>
        <sz val="10"/>
        <color theme="1"/>
        <rFont val="Arial"/>
        <family val="2"/>
      </rPr>
      <t>z37.CPU_INC_SPI_3V3:SPI_M_MCLK</t>
    </r>
    <r>
      <rPr>
        <sz val="10"/>
        <rFont val="Arial"/>
        <family val="2"/>
      </rPr>
      <t>,D8500=</t>
    </r>
    <r>
      <rPr>
        <b/>
        <sz val="10"/>
        <color rgb="FFC00000"/>
        <rFont val="Arial"/>
        <family val="2"/>
      </rPr>
      <t>SAK-TC377TP-96F300S</t>
    </r>
    <r>
      <rPr>
        <sz val="10"/>
        <rFont val="Arial"/>
        <family val="2"/>
      </rPr>
      <t>(</t>
    </r>
    <r>
      <rPr>
        <b/>
        <sz val="10"/>
        <color rgb="FFC00000"/>
        <rFont val="Arial"/>
        <family val="2"/>
      </rPr>
      <t>E20_P20.11</t>
    </r>
    <r>
      <rPr>
        <sz val="10"/>
        <rFont val="Arial"/>
        <family val="2"/>
      </rPr>
      <t>) ENDPNT</t>
    </r>
  </si>
  <si>
    <t>AR39</t>
  </si>
  <si>
    <t>TLMM_GPIO_CFG3(1:0)</t>
  </si>
  <si>
    <t>TLMM_GPIO_CFG3(8:6)</t>
  </si>
  <si>
    <t>TLMM_GPIO_CFG3(9:9)</t>
  </si>
  <si>
    <t>TLMM_GPIO_IN_OUT3(1:1)</t>
  </si>
  <si>
    <t>PDC31_GIC543</t>
  </si>
  <si>
    <t>WUP_GPIO_3</t>
  </si>
  <si>
    <t>TLMM_GPIO_CFG3(5:2)=0</t>
  </si>
  <si>
    <t>QUP_L3[2]</t>
  </si>
  <si>
    <t>TLMM_GPIO_CFG3(5:2)=1</t>
  </si>
  <si>
    <t>QDSS_GPIO_TRACEDATA_LOCB[9]</t>
  </si>
  <si>
    <t>TLMM_GPIO_CFG3(5:2)=5</t>
  </si>
  <si>
    <t>SOC_SPI_CS</t>
  </si>
  <si>
    <r>
      <t xml:space="preserve">D5700(GPIO_3) </t>
    </r>
    <r>
      <rPr>
        <b/>
        <sz val="10"/>
        <color theme="1"/>
        <rFont val="Arial"/>
        <family val="2"/>
      </rPr>
      <t>CPU_INC_SPI_1V8:SPI_M_CS_B</t>
    </r>
    <r>
      <rPr>
        <sz val="10"/>
        <rFont val="Arial"/>
      </rPr>
      <t>,</t>
    </r>
    <r>
      <rPr>
        <b/>
        <sz val="10"/>
        <color rgb="FFFFFF00"/>
        <rFont val="Arial"/>
        <family val="2"/>
      </rPr>
      <t xml:space="preserve"> &gt;&gt; R8758(10k) PWR:U18S_IO_SOCPMIC</t>
    </r>
    <r>
      <rPr>
        <sz val="10"/>
        <rFont val="Arial"/>
      </rPr>
      <t>,_x000D_
    D8751=H14T245QRSVRQ1-N(2B1&lt;&gt;</t>
    </r>
    <r>
      <rPr>
        <b/>
        <sz val="10"/>
        <rFont val="Arial"/>
        <family val="2"/>
      </rPr>
      <t>2A1</t>
    </r>
    <r>
      <rPr>
        <sz val="10"/>
        <rFont val="Arial"/>
      </rPr>
      <t xml:space="preserve">) </t>
    </r>
    <r>
      <rPr>
        <b/>
        <sz val="10"/>
        <color theme="1"/>
        <rFont val="Arial"/>
        <family val="2"/>
      </rPr>
      <t>z37.CPU_INC_SPI_3V3:SPI_M_CS_B</t>
    </r>
    <r>
      <rPr>
        <sz val="10"/>
        <rFont val="Arial"/>
      </rPr>
      <t>,</t>
    </r>
    <r>
      <rPr>
        <b/>
        <sz val="10"/>
        <color rgb="FFFFFF00"/>
        <rFont val="Arial"/>
        <family val="2"/>
      </rPr>
      <t xml:space="preserve"> &gt;&gt; R8514(10k) PWR:U33S_SCC</t>
    </r>
    <r>
      <rPr>
        <sz val="10"/>
        <rFont val="Arial"/>
      </rPr>
      <t>,_x000D_
        D8500=</t>
    </r>
    <r>
      <rPr>
        <b/>
        <sz val="10"/>
        <color rgb="FFC00000"/>
        <rFont val="Arial"/>
        <family val="2"/>
      </rPr>
      <t>TC377TP-96F300S</t>
    </r>
    <r>
      <rPr>
        <sz val="10"/>
        <rFont val="Arial"/>
      </rPr>
      <t>(</t>
    </r>
    <r>
      <rPr>
        <b/>
        <sz val="10"/>
        <color rgb="FFC00000"/>
        <rFont val="Arial"/>
        <family val="2"/>
      </rPr>
      <t>P20.13/GTMIO69/SLSI0A/SLSO02</t>
    </r>
    <r>
      <rPr>
        <sz val="10"/>
        <rFont val="Arial"/>
      </rPr>
      <t>) ENDPNT</t>
    </r>
  </si>
  <si>
    <r>
      <t>CPU_INC_SPI_1V8:SPI_M_CS_B</t>
    </r>
    <r>
      <rPr>
        <b/>
        <sz val="10"/>
        <color theme="1"/>
        <rFont val="Arial"/>
        <family val="2"/>
      </rPr>
      <t xml:space="preserve"> R8758(10k) PWR:U18S_IO_SOCPMIC</t>
    </r>
    <r>
      <rPr>
        <sz val="10"/>
        <rFont val="Arial"/>
      </rPr>
      <t>,</t>
    </r>
    <r>
      <rPr>
        <sz val="8"/>
        <color theme="1"/>
        <rFont val="Arial"/>
        <family val="2"/>
      </rPr>
      <t>_x000D_
z37.CPU_INC_SPI_3V3:SPI_M_CS_B</t>
    </r>
    <r>
      <rPr>
        <b/>
        <sz val="10"/>
        <color theme="1"/>
        <rFont val="Arial"/>
        <family val="2"/>
      </rPr>
      <t xml:space="preserve"> R8514(10k) PWR:U33S_SCC</t>
    </r>
  </si>
  <si>
    <r>
      <t xml:space="preserve">D5700(AR39) </t>
    </r>
    <r>
      <rPr>
        <b/>
        <sz val="10"/>
        <color theme="1"/>
        <rFont val="Arial"/>
        <family val="2"/>
      </rPr>
      <t>CPU_INC_SPI_1V8:SPI_M_CS_B</t>
    </r>
    <r>
      <rPr>
        <sz val="10"/>
        <rFont val="Arial"/>
        <family val="2"/>
      </rPr>
      <t xml:space="preserve">,D8751=74AVC4T245(8) </t>
    </r>
    <r>
      <rPr>
        <b/>
        <sz val="10"/>
        <color theme="1"/>
        <rFont val="Arial"/>
        <family val="2"/>
      </rPr>
      <t>z37.CPU_INC_SPI_3V3:SPI_M_CS_B</t>
    </r>
    <r>
      <rPr>
        <sz val="10"/>
        <rFont val="Arial"/>
        <family val="2"/>
      </rPr>
      <t>,D8500=</t>
    </r>
    <r>
      <rPr>
        <b/>
        <sz val="10"/>
        <color rgb="FFC00000"/>
        <rFont val="Arial"/>
        <family val="2"/>
      </rPr>
      <t>SAK-TC377TP-96F300S</t>
    </r>
    <r>
      <rPr>
        <sz val="10"/>
        <rFont val="Arial"/>
        <family val="2"/>
      </rPr>
      <t>(</t>
    </r>
    <r>
      <rPr>
        <b/>
        <sz val="10"/>
        <color rgb="FFC00000"/>
        <rFont val="Arial"/>
        <family val="2"/>
      </rPr>
      <t>D20_P20.13</t>
    </r>
    <r>
      <rPr>
        <sz val="10"/>
        <rFont val="Arial"/>
        <family val="2"/>
      </rPr>
      <t>) ENDPNT</t>
    </r>
  </si>
  <si>
    <r>
      <t>CPU_INC_SPI_1V8:SPI_M_CS_B</t>
    </r>
    <r>
      <rPr>
        <b/>
        <sz val="10"/>
        <color theme="1"/>
        <rFont val="Arial"/>
        <family val="2"/>
      </rPr>
      <t xml:space="preserve"> R8758(10k) PWR:U18S_IO_SOCPMIC</t>
    </r>
    <r>
      <rPr>
        <sz val="8"/>
        <color theme="1"/>
        <rFont val="Arial"/>
        <family val="2"/>
      </rPr>
      <t>,z37.CPU_INC_SPI_3V3:SPI_M_CS_B</t>
    </r>
    <r>
      <rPr>
        <b/>
        <sz val="10"/>
        <color theme="1"/>
        <rFont val="Arial"/>
        <family val="2"/>
      </rPr>
      <t xml:space="preserve"> R8514(10k) PWR:U33S_SCC</t>
    </r>
  </si>
  <si>
    <t>AN37</t>
  </si>
  <si>
    <t>TLMM_GPIO_CFG4(1:0)</t>
  </si>
  <si>
    <t>TLMM_GPIO_CFG4(8:6)</t>
  </si>
  <si>
    <t>TLMM_GPIO_CFG4(9:9)</t>
  </si>
  <si>
    <t>TLMM_GPIO_IN_OUT4(1:1)</t>
  </si>
  <si>
    <t>TLMM_GPIO_CFG4(5:2)=0</t>
  </si>
  <si>
    <t>QUP_L0[1]</t>
  </si>
  <si>
    <t>TLMM_GPIO_CFG4(5:2)=1</t>
  </si>
  <si>
    <t>Main I2C for MAX96745 and MAX96755F</t>
  </si>
  <si>
    <t>0: DRV_2_MA</t>
  </si>
  <si>
    <r>
      <t xml:space="preserve">D5700(GPIO_4) </t>
    </r>
    <r>
      <rPr>
        <b/>
        <sz val="10"/>
        <color theme="1"/>
        <rFont val="Arial"/>
        <family val="2"/>
      </rPr>
      <t>CPU_CMN1_CFG_I2C_1V8:I2C_SDA</t>
    </r>
    <r>
      <rPr>
        <sz val="10"/>
        <rFont val="Arial"/>
      </rPr>
      <t>,</t>
    </r>
    <r>
      <rPr>
        <b/>
        <sz val="10"/>
        <color rgb="FFFFFF00"/>
        <rFont val="Arial"/>
        <family val="2"/>
      </rPr>
      <t xml:space="preserve"> &gt;&gt; R5716(2.15k) PWR:U18S_IO_SOCPMIC</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ENDPNT,_x000D_
    R5096=50m(B&lt;&gt;</t>
    </r>
    <r>
      <rPr>
        <b/>
        <sz val="10"/>
        <rFont val="Arial"/>
        <family val="2"/>
      </rPr>
      <t>A</t>
    </r>
    <r>
      <rPr>
        <sz val="10"/>
        <rFont val="Arial"/>
      </rPr>
      <t>) z45.z47.SIGN00147,_x000D_
        D5080=</t>
    </r>
    <r>
      <rPr>
        <b/>
        <sz val="10"/>
        <color rgb="FFC00000"/>
        <rFont val="Arial"/>
        <family val="2"/>
      </rPr>
      <t>MAX96745GTN/VY+T</t>
    </r>
    <r>
      <rPr>
        <sz val="10"/>
        <rFont val="Arial"/>
      </rPr>
      <t>(</t>
    </r>
    <r>
      <rPr>
        <b/>
        <sz val="10"/>
        <color rgb="FFC00000"/>
        <rFont val="Arial"/>
        <family val="2"/>
      </rPr>
      <t>MFP3/SDA_RX</t>
    </r>
    <r>
      <rPr>
        <sz val="10"/>
        <rFont val="Arial"/>
      </rPr>
      <t>) ENDPNT</t>
    </r>
  </si>
  <si>
    <r>
      <t>CPU_CMN1_CFG_I2C_1V8:I2C_SDA</t>
    </r>
    <r>
      <rPr>
        <b/>
        <sz val="10"/>
        <color theme="1"/>
        <rFont val="Arial"/>
        <family val="2"/>
      </rPr>
      <t xml:space="preserve"> R5716(2.15k) PWR:U18S_IO_SOCPMIC</t>
    </r>
  </si>
  <si>
    <r>
      <t xml:space="preserve">D5700(AN37) </t>
    </r>
    <r>
      <rPr>
        <b/>
        <sz val="10"/>
        <color theme="1"/>
        <rFont val="Arial"/>
        <family val="2"/>
      </rPr>
      <t>CPU_CMN1_CFG_I2C_1V8:I2C_SDA</t>
    </r>
    <r>
      <rPr>
        <sz val="10"/>
        <rFont val="Arial"/>
        <family val="2"/>
      </rPr>
      <t xml:space="preserve">,D8756=PCA9306-Q1(5) </t>
    </r>
    <r>
      <rPr>
        <b/>
        <sz val="10"/>
        <color theme="1"/>
        <rFont val="Arial"/>
        <family val="2"/>
      </rPr>
      <t>CPU_TP_FB_I2C_3V3:I2C_SDA</t>
    </r>
    <r>
      <rPr>
        <sz val="10"/>
        <rFont val="Arial"/>
        <family val="2"/>
      </rPr>
      <t xml:space="preserve">,MP9951=MP(1) ENDPNT,B2B=10144B-100A-GFN4(fb::X1000_8) </t>
    </r>
    <r>
      <rPr>
        <b/>
        <sz val="10"/>
        <color theme="1"/>
        <rFont val="Arial"/>
        <family val="2"/>
      </rPr>
      <t>fb::CPU_TP_FB_I2C_3V3:I2C_SDA</t>
    </r>
    <r>
      <rPr>
        <sz val="10"/>
        <rFont val="Arial"/>
        <family val="2"/>
      </rPr>
      <t>,fb::X2000=</t>
    </r>
    <r>
      <rPr>
        <b/>
        <sz val="10"/>
        <color rgb="FFC00000"/>
        <rFont val="Arial"/>
        <family val="2"/>
      </rPr>
      <t>04-6288-050-010-</t>
    </r>
    <r>
      <rPr>
        <sz val="10"/>
        <rFont val="Arial"/>
        <family val="2"/>
      </rPr>
      <t>(</t>
    </r>
    <r>
      <rPr>
        <b/>
        <sz val="10"/>
        <color rgb="FFC00000"/>
        <rFont val="Arial"/>
        <family val="2"/>
      </rPr>
      <t>A[0]</t>
    </r>
    <r>
      <rPr>
        <sz val="10"/>
        <rFont val="Arial"/>
        <family val="2"/>
      </rPr>
      <t>) ENDPNT,fb::R2005=50m(2) fb::z20.SIGN00160,fb::MP2009=(</t>
    </r>
    <r>
      <rPr>
        <b/>
        <sz val="10"/>
        <color rgb="FFC00000"/>
        <rFont val="Arial"/>
        <family val="2"/>
      </rPr>
      <t>AU1</t>
    </r>
    <r>
      <rPr>
        <sz val="10"/>
        <rFont val="Arial"/>
        <family val="2"/>
      </rPr>
      <t>) ENDPNT,fb::X2000=</t>
    </r>
    <r>
      <rPr>
        <b/>
        <sz val="10"/>
        <color rgb="FFC00000"/>
        <rFont val="Arial"/>
        <family val="2"/>
      </rPr>
      <t>04-6288-050-010-</t>
    </r>
    <r>
      <rPr>
        <sz val="10"/>
        <rFont val="Arial"/>
        <family val="2"/>
      </rPr>
      <t>(</t>
    </r>
    <r>
      <rPr>
        <b/>
        <sz val="10"/>
        <color rgb="FFC00000"/>
        <rFont val="Arial"/>
        <family val="2"/>
      </rPr>
      <t>A[0]</t>
    </r>
    <r>
      <rPr>
        <sz val="10"/>
        <rFont val="Arial"/>
        <family val="2"/>
      </rPr>
      <t xml:space="preserve">) ENDPNT,D5700(AN37) </t>
    </r>
    <r>
      <rPr>
        <b/>
        <sz val="10"/>
        <color theme="1"/>
        <rFont val="Arial"/>
        <family val="2"/>
      </rPr>
      <t>CPU_CMN1_CFG_I2C_1V8:I2C_SDA{#2}</t>
    </r>
    <r>
      <rPr>
        <sz val="10"/>
        <rFont val="Arial"/>
        <family val="2"/>
      </rPr>
      <t xml:space="preserve">,B2B=10144B-100A-GFN4(fb::X1000_33) </t>
    </r>
    <r>
      <rPr>
        <b/>
        <sz val="10"/>
        <color theme="1"/>
        <rFont val="Arial"/>
        <family val="2"/>
      </rPr>
      <t>fb::CPU_CMN1_CFG_I2C_1V8:I2C_SDA</t>
    </r>
    <r>
      <rPr>
        <sz val="10"/>
        <rFont val="Arial"/>
        <family val="2"/>
      </rPr>
      <t>,fb::MP5000=(</t>
    </r>
    <r>
      <rPr>
        <b/>
        <sz val="10"/>
        <color rgb="FFC00000"/>
        <rFont val="Arial"/>
        <family val="2"/>
      </rPr>
      <t>AU1</t>
    </r>
    <r>
      <rPr>
        <sz val="10"/>
        <rFont val="Arial"/>
        <family val="2"/>
      </rPr>
      <t>) ENDPNT,fb::S5000=</t>
    </r>
    <r>
      <rPr>
        <b/>
        <sz val="10"/>
        <color rgb="FFC00000"/>
        <rFont val="Arial"/>
        <family val="2"/>
      </rPr>
      <t>SN65DSI84TPAPRQ1</t>
    </r>
    <r>
      <rPr>
        <sz val="10"/>
        <rFont val="Arial"/>
        <family val="2"/>
      </rPr>
      <t>(</t>
    </r>
    <r>
      <rPr>
        <b/>
        <sz val="10"/>
        <color rgb="FFC00000"/>
        <rFont val="Arial"/>
        <family val="2"/>
      </rPr>
      <t>SDA</t>
    </r>
    <r>
      <rPr>
        <sz val="10"/>
        <rFont val="Arial"/>
        <family val="2"/>
      </rPr>
      <t>) ENDPNT</t>
    </r>
  </si>
  <si>
    <r>
      <t>CPU_CMN1_CFG_I2C_1V8:I2C_SDA</t>
    </r>
    <r>
      <rPr>
        <b/>
        <sz val="10"/>
        <color theme="1"/>
        <rFont val="Arial"/>
        <family val="2"/>
      </rPr>
      <t xml:space="preserve"> R5716(1) PWR:U18S_IO_SOCPMIC</t>
    </r>
    <r>
      <rPr>
        <sz val="10"/>
        <rFont val="Arial"/>
        <family val="2"/>
      </rPr>
      <t>,</t>
    </r>
    <r>
      <rPr>
        <sz val="8"/>
        <color theme="1"/>
        <rFont val="Arial"/>
        <family val="2"/>
      </rPr>
      <t>CPU_TP_FB_I2C_3V3:I2C_SDA</t>
    </r>
    <r>
      <rPr>
        <b/>
        <sz val="10"/>
        <color theme="1"/>
        <rFont val="Arial"/>
        <family val="2"/>
      </rPr>
      <t xml:space="preserve"> R8775(4) PWR:U33S_CPUPERI</t>
    </r>
    <r>
      <rPr>
        <sz val="10"/>
        <rFont val="Arial"/>
        <family val="2"/>
      </rPr>
      <t>,</t>
    </r>
    <r>
      <rPr>
        <sz val="8"/>
        <color theme="1"/>
        <rFont val="Arial"/>
        <family val="2"/>
      </rPr>
      <t>fb::CPU_TP_FB_I2C_3V3:I2C_SDA</t>
    </r>
    <r>
      <rPr>
        <b/>
        <sz val="10"/>
        <color theme="1"/>
        <rFont val="Arial"/>
        <family val="2"/>
      </rPr>
      <t xml:space="preserve"> fb::R2002(4.7k) fb::PWR_FB_U33S_DISP</t>
    </r>
    <r>
      <rPr>
        <sz val="10"/>
        <rFont val="Arial"/>
        <family val="2"/>
      </rPr>
      <t>,</t>
    </r>
    <r>
      <rPr>
        <sz val="8"/>
        <color theme="1"/>
        <rFont val="Arial"/>
        <family val="2"/>
      </rPr>
      <t>fb::CPU_CMN1_CFG_I2C_1V8:I2C_SDA</t>
    </r>
    <r>
      <rPr>
        <b/>
        <sz val="10"/>
        <color theme="1"/>
        <rFont val="Arial"/>
        <family val="2"/>
      </rPr>
      <t xml:space="preserve"> fb::R5004(4.7k) fb::PWR_FB_U18S_DSILVDS</t>
    </r>
  </si>
  <si>
    <t>AP36</t>
  </si>
  <si>
    <t>TLMM_GPIO_CFG5(1:0)</t>
  </si>
  <si>
    <t>TLMM_GPIO_CFG5(8:6)</t>
  </si>
  <si>
    <t>TLMM_GPIO_CFG5(9:9)</t>
  </si>
  <si>
    <t>TLMM_GPIO_IN_OUT5(1:1)</t>
  </si>
  <si>
    <t>TLMM_GPIO_CFG5(5:2)=0</t>
  </si>
  <si>
    <t>QUP_L1[1]</t>
  </si>
  <si>
    <t>TLMM_GPIO_CFG5(5:2)=1</t>
  </si>
  <si>
    <t>3: DRV_8_MA</t>
  </si>
  <si>
    <r>
      <t xml:space="preserve">D5700(GPIO_5) </t>
    </r>
    <r>
      <rPr>
        <b/>
        <sz val="10"/>
        <color theme="1"/>
        <rFont val="Arial"/>
        <family val="2"/>
      </rPr>
      <t>CPU_CMN1_CFG_I2C_1V8:I2C_SCL</t>
    </r>
    <r>
      <rPr>
        <sz val="10"/>
        <rFont val="Arial"/>
      </rPr>
      <t>,</t>
    </r>
    <r>
      <rPr>
        <b/>
        <sz val="10"/>
        <color rgb="FFFFFF00"/>
        <rFont val="Arial"/>
        <family val="2"/>
      </rPr>
      <t xml:space="preserve"> &gt;&gt; R5715(2.15k) PWR:U18S_IO_SOCPMIC</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ENDPNT,_x000D_
    R5097=50m(B&lt;&gt;</t>
    </r>
    <r>
      <rPr>
        <b/>
        <sz val="10"/>
        <rFont val="Arial"/>
        <family val="2"/>
      </rPr>
      <t>A</t>
    </r>
    <r>
      <rPr>
        <sz val="10"/>
        <rFont val="Arial"/>
      </rPr>
      <t>) z45.z47.SIGN00148,_x000D_
        D5080=</t>
    </r>
    <r>
      <rPr>
        <b/>
        <sz val="10"/>
        <color rgb="FFC00000"/>
        <rFont val="Arial"/>
        <family val="2"/>
      </rPr>
      <t>MAX96745GTN/VY+T</t>
    </r>
    <r>
      <rPr>
        <sz val="10"/>
        <rFont val="Arial"/>
      </rPr>
      <t>(</t>
    </r>
    <r>
      <rPr>
        <b/>
        <sz val="10"/>
        <color rgb="FFC00000"/>
        <rFont val="Arial"/>
        <family val="2"/>
      </rPr>
      <t>MFP7/SCL_TX</t>
    </r>
    <r>
      <rPr>
        <sz val="10"/>
        <rFont val="Arial"/>
      </rPr>
      <t>) ENDPNT</t>
    </r>
  </si>
  <si>
    <r>
      <t>CPU_CMN1_CFG_I2C_1V8:I2C_SCL</t>
    </r>
    <r>
      <rPr>
        <b/>
        <sz val="10"/>
        <color theme="1"/>
        <rFont val="Arial"/>
        <family val="2"/>
      </rPr>
      <t xml:space="preserve"> R5715(2.15k) PWR:U18S_IO_SOCPMIC</t>
    </r>
  </si>
  <si>
    <r>
      <t xml:space="preserve">D5700(AP36) </t>
    </r>
    <r>
      <rPr>
        <b/>
        <sz val="10"/>
        <color theme="1"/>
        <rFont val="Arial"/>
        <family val="2"/>
      </rPr>
      <t>CPU_CMN1_CFG_I2C_1V8:I2C_SCL</t>
    </r>
    <r>
      <rPr>
        <sz val="10"/>
        <rFont val="Arial"/>
        <family val="2"/>
      </rPr>
      <t xml:space="preserve">,D8756=PCA9306-Q1(6) </t>
    </r>
    <r>
      <rPr>
        <b/>
        <sz val="10"/>
        <color theme="1"/>
        <rFont val="Arial"/>
        <family val="2"/>
      </rPr>
      <t>CPU_TP_FB_I2C_3V3:I2C_SCL</t>
    </r>
    <r>
      <rPr>
        <sz val="10"/>
        <rFont val="Arial"/>
        <family val="2"/>
      </rPr>
      <t xml:space="preserve">,MP9950=MP(1) ENDPNT,B2B=10144B-100A-GFN4(fb::X1000_6) </t>
    </r>
    <r>
      <rPr>
        <b/>
        <sz val="10"/>
        <color theme="1"/>
        <rFont val="Arial"/>
        <family val="2"/>
      </rPr>
      <t>fb::CPU_TP_FB_I2C_3V3:I2C_SCL</t>
    </r>
    <r>
      <rPr>
        <sz val="10"/>
        <rFont val="Arial"/>
        <family val="2"/>
      </rPr>
      <t>,fb::X2000=</t>
    </r>
    <r>
      <rPr>
        <b/>
        <sz val="10"/>
        <color rgb="FFC00000"/>
        <rFont val="Arial"/>
        <family val="2"/>
      </rPr>
      <t>04-6288-050-010-</t>
    </r>
    <r>
      <rPr>
        <sz val="10"/>
        <rFont val="Arial"/>
        <family val="2"/>
      </rPr>
      <t>(</t>
    </r>
    <r>
      <rPr>
        <b/>
        <sz val="10"/>
        <color rgb="FFC00000"/>
        <rFont val="Arial"/>
        <family val="2"/>
      </rPr>
      <t>A[0]</t>
    </r>
    <r>
      <rPr>
        <sz val="10"/>
        <rFont val="Arial"/>
        <family val="2"/>
      </rPr>
      <t>) ENDPNT,fb::R2004=50m(2) fb::z20.SIGN00161,fb::MP2008=(</t>
    </r>
    <r>
      <rPr>
        <b/>
        <sz val="10"/>
        <color rgb="FFC00000"/>
        <rFont val="Arial"/>
        <family val="2"/>
      </rPr>
      <t>AU1</t>
    </r>
    <r>
      <rPr>
        <sz val="10"/>
        <rFont val="Arial"/>
        <family val="2"/>
      </rPr>
      <t>) ENDPNT,fb::X2000=</t>
    </r>
    <r>
      <rPr>
        <b/>
        <sz val="10"/>
        <color rgb="FFC00000"/>
        <rFont val="Arial"/>
        <family val="2"/>
      </rPr>
      <t>04-6288-050-010-</t>
    </r>
    <r>
      <rPr>
        <sz val="10"/>
        <rFont val="Arial"/>
        <family val="2"/>
      </rPr>
      <t>(</t>
    </r>
    <r>
      <rPr>
        <b/>
        <sz val="10"/>
        <color rgb="FFC00000"/>
        <rFont val="Arial"/>
        <family val="2"/>
      </rPr>
      <t>A[0]</t>
    </r>
    <r>
      <rPr>
        <sz val="10"/>
        <rFont val="Arial"/>
        <family val="2"/>
      </rPr>
      <t xml:space="preserve">) ENDPNT,D5700(AP36) </t>
    </r>
    <r>
      <rPr>
        <b/>
        <sz val="10"/>
        <color theme="1"/>
        <rFont val="Arial"/>
        <family val="2"/>
      </rPr>
      <t>CPU_CMN1_CFG_I2C_1V8:I2C_SCL{#2}</t>
    </r>
    <r>
      <rPr>
        <sz val="10"/>
        <rFont val="Arial"/>
        <family val="2"/>
      </rPr>
      <t xml:space="preserve">,B2B=10144B-100A-GFN4(fb::X1000_35) </t>
    </r>
    <r>
      <rPr>
        <b/>
        <sz val="10"/>
        <color theme="1"/>
        <rFont val="Arial"/>
        <family val="2"/>
      </rPr>
      <t>fb::CPU_CMN1_CFG_I2C_1V8:I2C_SCL</t>
    </r>
    <r>
      <rPr>
        <sz val="10"/>
        <rFont val="Arial"/>
        <family val="2"/>
      </rPr>
      <t>,fb::MP5001=(</t>
    </r>
    <r>
      <rPr>
        <b/>
        <sz val="10"/>
        <color rgb="FFC00000"/>
        <rFont val="Arial"/>
        <family val="2"/>
      </rPr>
      <t>AU1</t>
    </r>
    <r>
      <rPr>
        <sz val="10"/>
        <rFont val="Arial"/>
        <family val="2"/>
      </rPr>
      <t>) ENDPNT,fb::S5000=</t>
    </r>
    <r>
      <rPr>
        <b/>
        <sz val="10"/>
        <color rgb="FFC00000"/>
        <rFont val="Arial"/>
        <family val="2"/>
      </rPr>
      <t>SN65DSI84TPAPRQ1</t>
    </r>
    <r>
      <rPr>
        <sz val="10"/>
        <rFont val="Arial"/>
        <family val="2"/>
      </rPr>
      <t>(</t>
    </r>
    <r>
      <rPr>
        <b/>
        <sz val="10"/>
        <color rgb="FFC00000"/>
        <rFont val="Arial"/>
        <family val="2"/>
      </rPr>
      <t>SCL</t>
    </r>
    <r>
      <rPr>
        <sz val="10"/>
        <rFont val="Arial"/>
        <family val="2"/>
      </rPr>
      <t>) ENDPNT</t>
    </r>
  </si>
  <si>
    <r>
      <t>CPU_CMN1_CFG_I2C_1V8:I2C_SCL</t>
    </r>
    <r>
      <rPr>
        <b/>
        <sz val="10"/>
        <color theme="1"/>
        <rFont val="Arial"/>
        <family val="2"/>
      </rPr>
      <t xml:space="preserve"> R5715(1) PWR:U18S_IO_SOCPMIC</t>
    </r>
    <r>
      <rPr>
        <sz val="10"/>
        <rFont val="Arial"/>
        <family val="2"/>
      </rPr>
      <t>,</t>
    </r>
    <r>
      <rPr>
        <sz val="8"/>
        <color theme="1"/>
        <rFont val="Arial"/>
        <family val="2"/>
      </rPr>
      <t>CPU_TP_FB_I2C_3V3:I2C_SCL</t>
    </r>
    <r>
      <rPr>
        <b/>
        <sz val="10"/>
        <color theme="1"/>
        <rFont val="Arial"/>
        <family val="2"/>
      </rPr>
      <t xml:space="preserve"> R8752(4) PWR:U33S_CPUPERI</t>
    </r>
    <r>
      <rPr>
        <sz val="10"/>
        <rFont val="Arial"/>
        <family val="2"/>
      </rPr>
      <t>,</t>
    </r>
    <r>
      <rPr>
        <sz val="8"/>
        <color theme="1"/>
        <rFont val="Arial"/>
        <family val="2"/>
      </rPr>
      <t>fb::CPU_TP_FB_I2C_3V3:I2C_SCL</t>
    </r>
    <r>
      <rPr>
        <b/>
        <sz val="10"/>
        <color theme="1"/>
        <rFont val="Arial"/>
        <family val="2"/>
      </rPr>
      <t xml:space="preserve"> fb::R2003(4.7k) fb::PWR_FB_U33S_DISP</t>
    </r>
    <r>
      <rPr>
        <sz val="10"/>
        <rFont val="Arial"/>
        <family val="2"/>
      </rPr>
      <t>,</t>
    </r>
    <r>
      <rPr>
        <sz val="8"/>
        <color theme="1"/>
        <rFont val="Arial"/>
        <family val="2"/>
      </rPr>
      <t>fb::CPU_CMN1_CFG_I2C_1V8:I2C_SCL</t>
    </r>
    <r>
      <rPr>
        <b/>
        <sz val="10"/>
        <color theme="1"/>
        <rFont val="Arial"/>
        <family val="2"/>
      </rPr>
      <t xml:space="preserve"> fb::R5005(4.7k) fb::PWR_FB_U18S_DSILVDS</t>
    </r>
  </si>
  <si>
    <t>AP4</t>
  </si>
  <si>
    <t>TLMM_GPIO_CFG6(1:0)</t>
  </si>
  <si>
    <t>TLMM_GPIO_CFG6(8:6)</t>
  </si>
  <si>
    <t>TLMM_GPIO_CFG6(9:9)</t>
  </si>
  <si>
    <t>TLMM_GPIO_IN_OUT6(1:1)</t>
  </si>
  <si>
    <t>TLMM_GPIO_CFG6(5:2)=0</t>
  </si>
  <si>
    <t>QUP_L0[6]</t>
  </si>
  <si>
    <t>TLMM_GPIO_CFG6(5:2)=1</t>
  </si>
  <si>
    <t>QDSS_GPIO_TRACEDATA_LOCA[0]</t>
  </si>
  <si>
    <t>TLMM_GPIO_CFG6(5:2)=5</t>
  </si>
  <si>
    <t>SPI-M_QUP6, QUP6</t>
  </si>
  <si>
    <t>db014: SPI-S</t>
  </si>
  <si>
    <t>VIP_SPI_MISO</t>
  </si>
  <si>
    <r>
      <t xml:space="preserve">D5700(GPIO_6) </t>
    </r>
    <r>
      <rPr>
        <b/>
        <sz val="10"/>
        <color theme="1"/>
        <rFont val="Arial"/>
        <family val="2"/>
      </rPr>
      <t>CPU_INC_SPI_1V8:SPI_S_MOSI</t>
    </r>
    <r>
      <rPr>
        <sz val="10"/>
        <rFont val="Arial"/>
      </rPr>
      <t>,_x000D_
    D8753=H14T245QRSVRQ1-N(2B2&lt;&gt;</t>
    </r>
    <r>
      <rPr>
        <b/>
        <sz val="10"/>
        <rFont val="Arial"/>
        <family val="2"/>
      </rPr>
      <t>2A2</t>
    </r>
    <r>
      <rPr>
        <sz val="10"/>
        <rFont val="Arial"/>
      </rPr>
      <t xml:space="preserve">) </t>
    </r>
    <r>
      <rPr>
        <b/>
        <sz val="10"/>
        <color theme="1"/>
        <rFont val="Arial"/>
        <family val="2"/>
      </rPr>
      <t>z37.CPU_INC_SPI_3V3:SPI_S_MOSI</t>
    </r>
    <r>
      <rPr>
        <sz val="10"/>
        <rFont val="Arial"/>
      </rPr>
      <t>,</t>
    </r>
    <r>
      <rPr>
        <b/>
        <sz val="10"/>
        <color rgb="FFFFFF00"/>
        <rFont val="Arial"/>
        <family val="2"/>
      </rPr>
      <t xml:space="preserve"> &gt;&gt; R8559(10k) PWR:U33S_SCC</t>
    </r>
    <r>
      <rPr>
        <sz val="10"/>
        <rFont val="Arial"/>
      </rPr>
      <t>,_x000D_
        D8500=</t>
    </r>
    <r>
      <rPr>
        <b/>
        <sz val="10"/>
        <color rgb="FFC00000"/>
        <rFont val="Arial"/>
        <family val="2"/>
      </rPr>
      <t>TC377TP-96F300S</t>
    </r>
    <r>
      <rPr>
        <sz val="10"/>
        <rFont val="Arial"/>
      </rPr>
      <t>(</t>
    </r>
    <r>
      <rPr>
        <b/>
        <sz val="10"/>
        <color rgb="FFC00000"/>
        <rFont val="Arial"/>
        <family val="2"/>
      </rPr>
      <t>P10.4/GTMIO106/MTSR1/SLSO18/EN00</t>
    </r>
    <r>
      <rPr>
        <sz val="10"/>
        <rFont val="Arial"/>
      </rPr>
      <t>) ENDPNT</t>
    </r>
  </si>
  <si>
    <r>
      <t>z37.CPU_INC_SPI_3V3:SPI_S_MOSI</t>
    </r>
    <r>
      <rPr>
        <b/>
        <sz val="10"/>
        <color theme="1"/>
        <rFont val="Arial"/>
        <family val="2"/>
      </rPr>
      <t xml:space="preserve"> R8559(10k) PWR:U33S_SCC</t>
    </r>
  </si>
  <si>
    <r>
      <t xml:space="preserve">D5700(AP4) </t>
    </r>
    <r>
      <rPr>
        <b/>
        <sz val="10"/>
        <color theme="1"/>
        <rFont val="Arial"/>
        <family val="2"/>
      </rPr>
      <t>CPU_INC_SPI_1V8:SPI_S_MOSI</t>
    </r>
    <r>
      <rPr>
        <sz val="10"/>
        <rFont val="Arial"/>
        <family val="2"/>
      </rPr>
      <t xml:space="preserve">,D8753=74AVC4T245(9) </t>
    </r>
    <r>
      <rPr>
        <b/>
        <sz val="10"/>
        <color theme="1"/>
        <rFont val="Arial"/>
        <family val="2"/>
      </rPr>
      <t>z37.CPU_INC_SPI_3V3:SPI_S_MOSI</t>
    </r>
    <r>
      <rPr>
        <sz val="10"/>
        <rFont val="Arial"/>
        <family val="2"/>
      </rPr>
      <t>,D8500=</t>
    </r>
    <r>
      <rPr>
        <b/>
        <sz val="10"/>
        <color rgb="FFC00000"/>
        <rFont val="Arial"/>
        <family val="2"/>
      </rPr>
      <t>SAK-TC377TP-96F300S</t>
    </r>
    <r>
      <rPr>
        <sz val="10"/>
        <rFont val="Arial"/>
        <family val="2"/>
      </rPr>
      <t>(</t>
    </r>
    <r>
      <rPr>
        <b/>
        <sz val="10"/>
        <color rgb="FFC00000"/>
        <rFont val="Arial"/>
        <family val="2"/>
      </rPr>
      <t>B6_P10.4</t>
    </r>
    <r>
      <rPr>
        <sz val="10"/>
        <rFont val="Arial"/>
        <family val="2"/>
      </rPr>
      <t>) ENDPNT</t>
    </r>
  </si>
  <si>
    <t>AN5</t>
  </si>
  <si>
    <t>TLMM_GPIO_CFG7(1:0)</t>
  </si>
  <si>
    <t>TLMM_GPIO_CFG7(8:6)</t>
  </si>
  <si>
    <t>TLMM_GPIO_CFG7(9:9)</t>
  </si>
  <si>
    <t>TLMM_GPIO_IN_OUT7(1:1)</t>
  </si>
  <si>
    <t>PDC55_GIC567</t>
  </si>
  <si>
    <t>WUP_GPIO_7</t>
  </si>
  <si>
    <t>TLMM_GPIO_CFG7(5:2)=0</t>
  </si>
  <si>
    <t>QUP_L1[6]</t>
  </si>
  <si>
    <t>TLMM_GPIO_CFG7(5:2)=1</t>
  </si>
  <si>
    <t>QDSS_GPIO_TRACEDATA_LOCA[1]</t>
  </si>
  <si>
    <t>TLMM_GPIO_CFG7(5:2)=5</t>
  </si>
  <si>
    <t>VIP_SPI_MOSI</t>
  </si>
  <si>
    <r>
      <t xml:space="preserve">D5700(GPIO_7) </t>
    </r>
    <r>
      <rPr>
        <b/>
        <sz val="10"/>
        <color theme="1"/>
        <rFont val="Arial"/>
        <family val="2"/>
      </rPr>
      <t>CPU_INC_SPI_1V8:SPI_S_MISO</t>
    </r>
    <r>
      <rPr>
        <sz val="10"/>
        <rFont val="Arial"/>
      </rPr>
      <t>,_x000D_
    D8750=H14T245QRSVRQ1-N(2B1&lt;&gt;</t>
    </r>
    <r>
      <rPr>
        <b/>
        <sz val="10"/>
        <rFont val="Arial"/>
        <family val="2"/>
      </rPr>
      <t>2A1</t>
    </r>
    <r>
      <rPr>
        <sz val="10"/>
        <rFont val="Arial"/>
      </rPr>
      <t xml:space="preserve">) </t>
    </r>
    <r>
      <rPr>
        <b/>
        <sz val="10"/>
        <color theme="1"/>
        <rFont val="Arial"/>
        <family val="2"/>
      </rPr>
      <t>z37.CPU_INC_SPI_3V3:SPI_S_MISO</t>
    </r>
    <r>
      <rPr>
        <sz val="10"/>
        <rFont val="Arial"/>
      </rPr>
      <t>,</t>
    </r>
    <r>
      <rPr>
        <b/>
        <sz val="10"/>
        <color rgb="FFFFFF00"/>
        <rFont val="Arial"/>
        <family val="2"/>
      </rPr>
      <t xml:space="preserve"> &gt;&gt; R8558(10k) PWR:U33S_SCC</t>
    </r>
    <r>
      <rPr>
        <sz val="10"/>
        <rFont val="Arial"/>
      </rPr>
      <t>,_x000D_
        D8500=</t>
    </r>
    <r>
      <rPr>
        <b/>
        <sz val="10"/>
        <color rgb="FFC00000"/>
        <rFont val="Arial"/>
        <family val="2"/>
      </rPr>
      <t>TC377TP-96F300S</t>
    </r>
    <r>
      <rPr>
        <sz val="10"/>
        <rFont val="Arial"/>
      </rPr>
      <t>(</t>
    </r>
    <r>
      <rPr>
        <b/>
        <sz val="10"/>
        <color rgb="FFC00000"/>
        <rFont val="Arial"/>
        <family val="2"/>
      </rPr>
      <t>P10.1/GTMIO103/MRST1/MTSR1/EN01</t>
    </r>
    <r>
      <rPr>
        <sz val="10"/>
        <rFont val="Arial"/>
      </rPr>
      <t>) ENDPNT</t>
    </r>
  </si>
  <si>
    <r>
      <t>z37.CPU_INC_SPI_3V3:SPI_S_MISO</t>
    </r>
    <r>
      <rPr>
        <b/>
        <sz val="10"/>
        <color theme="1"/>
        <rFont val="Arial"/>
        <family val="2"/>
      </rPr>
      <t xml:space="preserve"> R8558(10k) PWR:U33S_SCC</t>
    </r>
  </si>
  <si>
    <r>
      <t xml:space="preserve">D5700(AN5) </t>
    </r>
    <r>
      <rPr>
        <b/>
        <sz val="10"/>
        <color theme="1"/>
        <rFont val="Arial"/>
        <family val="2"/>
      </rPr>
      <t>CPU_INC_SPI_1V8:SPI_S_MISO</t>
    </r>
    <r>
      <rPr>
        <sz val="10"/>
        <rFont val="Arial"/>
        <family val="2"/>
      </rPr>
      <t xml:space="preserve">,D8750=74AVC4T245(8) </t>
    </r>
    <r>
      <rPr>
        <b/>
        <sz val="10"/>
        <color theme="1"/>
        <rFont val="Arial"/>
        <family val="2"/>
      </rPr>
      <t>z37.CPU_INC_SPI_3V3:SPI_S_MISO</t>
    </r>
    <r>
      <rPr>
        <sz val="10"/>
        <rFont val="Arial"/>
        <family val="2"/>
      </rPr>
      <t>,D8500=</t>
    </r>
    <r>
      <rPr>
        <b/>
        <sz val="10"/>
        <color rgb="FFC00000"/>
        <rFont val="Arial"/>
        <family val="2"/>
      </rPr>
      <t>SAK-TC377TP-96F300S</t>
    </r>
    <r>
      <rPr>
        <sz val="10"/>
        <rFont val="Arial"/>
        <family val="2"/>
      </rPr>
      <t>(</t>
    </r>
    <r>
      <rPr>
        <b/>
        <sz val="10"/>
        <color rgb="FFC00000"/>
        <rFont val="Arial"/>
        <family val="2"/>
      </rPr>
      <t>B7_P10.1</t>
    </r>
    <r>
      <rPr>
        <sz val="10"/>
        <rFont val="Arial"/>
        <family val="2"/>
      </rPr>
      <t>) ENDPNT</t>
    </r>
  </si>
  <si>
    <t>AM4</t>
  </si>
  <si>
    <t>TLMM_GPIO_CFG8(1:0)</t>
  </si>
  <si>
    <t>TLMM_GPIO_CFG8(8:6)</t>
  </si>
  <si>
    <t>TLMM_GPIO_CFG8(9:9)</t>
  </si>
  <si>
    <t>TLMM_GPIO_IN_OUT8(1:1)</t>
  </si>
  <si>
    <t>TLMM_GPIO_CFG8(5:2)=0</t>
  </si>
  <si>
    <t>QUP_L2[6]</t>
  </si>
  <si>
    <t>TLMM_GPIO_CFG8(5:2)=1</t>
  </si>
  <si>
    <t>GP_PDM_MIRB[1]</t>
  </si>
  <si>
    <t>GP</t>
  </si>
  <si>
    <t>TLMM_GPIO_CFG8(5:2)=4</t>
  </si>
  <si>
    <t>QDSS_GPIO_TRACEDATA_LOCA[2]</t>
  </si>
  <si>
    <t>TLMM_GPIO_CFG8(5:2)=5</t>
  </si>
  <si>
    <t>VIP_SPI_SCLK</t>
  </si>
  <si>
    <r>
      <t xml:space="preserve">D5700(GPIO_8) </t>
    </r>
    <r>
      <rPr>
        <b/>
        <sz val="10"/>
        <color theme="1"/>
        <rFont val="Arial"/>
        <family val="2"/>
      </rPr>
      <t>CPU_INC_SPI_1V8:SPI_S_MCLK</t>
    </r>
    <r>
      <rPr>
        <sz val="10"/>
        <rFont val="Arial"/>
      </rPr>
      <t>,_x000D_
    D8753=H14T245QRSVRQ1-N(2B1&lt;&gt;</t>
    </r>
    <r>
      <rPr>
        <b/>
        <sz val="10"/>
        <rFont val="Arial"/>
        <family val="2"/>
      </rPr>
      <t>2A1</t>
    </r>
    <r>
      <rPr>
        <sz val="10"/>
        <rFont val="Arial"/>
      </rPr>
      <t xml:space="preserve">) </t>
    </r>
    <r>
      <rPr>
        <b/>
        <sz val="10"/>
        <color theme="1"/>
        <rFont val="Arial"/>
        <family val="2"/>
      </rPr>
      <t>z37.CPU_INC_SPI_3V3:SPI_S_MCLK</t>
    </r>
    <r>
      <rPr>
        <sz val="10"/>
        <rFont val="Arial"/>
      </rPr>
      <t>,</t>
    </r>
    <r>
      <rPr>
        <b/>
        <sz val="10"/>
        <color rgb="FFFFFF00"/>
        <rFont val="Arial"/>
        <family val="2"/>
      </rPr>
      <t xml:space="preserve"> &gt;&gt; R8557(10k) PWR:U33S_SCC</t>
    </r>
    <r>
      <rPr>
        <sz val="10"/>
        <rFont val="Arial"/>
      </rPr>
      <t>,_x000D_
        D8500=</t>
    </r>
    <r>
      <rPr>
        <b/>
        <sz val="10"/>
        <color rgb="FFC00000"/>
        <rFont val="Arial"/>
        <family val="2"/>
      </rPr>
      <t>TC377TP-96F300S</t>
    </r>
    <r>
      <rPr>
        <sz val="10"/>
        <rFont val="Arial"/>
      </rPr>
      <t>(</t>
    </r>
    <r>
      <rPr>
        <b/>
        <sz val="10"/>
        <color rgb="FFC00000"/>
        <rFont val="Arial"/>
        <family val="2"/>
      </rPr>
      <t>P10.2/GTMIO104/RXDCAN2/SCLK1/SDI01</t>
    </r>
    <r>
      <rPr>
        <sz val="10"/>
        <rFont val="Arial"/>
      </rPr>
      <t>) ENDPNT</t>
    </r>
  </si>
  <si>
    <r>
      <t>z37.CPU_INC_SPI_3V3:SPI_S_MCLK</t>
    </r>
    <r>
      <rPr>
        <b/>
        <sz val="10"/>
        <color theme="1"/>
        <rFont val="Arial"/>
        <family val="2"/>
      </rPr>
      <t xml:space="preserve"> R8557(10k) PWR:U33S_SCC</t>
    </r>
  </si>
  <si>
    <r>
      <t xml:space="preserve">D5700(AM4) </t>
    </r>
    <r>
      <rPr>
        <b/>
        <sz val="10"/>
        <color theme="1"/>
        <rFont val="Arial"/>
        <family val="2"/>
      </rPr>
      <t>CPU_INC_SPI_1V8:SPI_S_MCLK</t>
    </r>
    <r>
      <rPr>
        <sz val="10"/>
        <rFont val="Arial"/>
        <family val="2"/>
      </rPr>
      <t xml:space="preserve">,D8753=74AVC4T245(8) </t>
    </r>
    <r>
      <rPr>
        <b/>
        <sz val="10"/>
        <color theme="1"/>
        <rFont val="Arial"/>
        <family val="2"/>
      </rPr>
      <t>z37.CPU_INC_SPI_3V3:SPI_S_MCLK</t>
    </r>
    <r>
      <rPr>
        <sz val="10"/>
        <rFont val="Arial"/>
        <family val="2"/>
      </rPr>
      <t>,D8500=</t>
    </r>
    <r>
      <rPr>
        <b/>
        <sz val="10"/>
        <color rgb="FFC00000"/>
        <rFont val="Arial"/>
        <family val="2"/>
      </rPr>
      <t>SAK-TC377TP-96F300S</t>
    </r>
    <r>
      <rPr>
        <sz val="10"/>
        <rFont val="Arial"/>
        <family val="2"/>
      </rPr>
      <t>(</t>
    </r>
    <r>
      <rPr>
        <b/>
        <sz val="10"/>
        <color rgb="FFC00000"/>
        <rFont val="Arial"/>
        <family val="2"/>
      </rPr>
      <t>A5_P10.2</t>
    </r>
    <r>
      <rPr>
        <sz val="10"/>
        <rFont val="Arial"/>
        <family val="2"/>
      </rPr>
      <t>) ENDPNT</t>
    </r>
  </si>
  <si>
    <t>AL5</t>
  </si>
  <si>
    <t>TLMM_GPIO_CFG9(1:0)</t>
  </si>
  <si>
    <t>TLMM_GPIO_CFG9(8:6)</t>
  </si>
  <si>
    <t>TLMM_GPIO_CFG9(9:9)</t>
  </si>
  <si>
    <t>TLMM_GPIO_IN_OUT9(1:1)</t>
  </si>
  <si>
    <t>PDC110_GIC657</t>
  </si>
  <si>
    <t>WUP_GPIO_9</t>
  </si>
  <si>
    <t>TLMM_GPIO_CFG9(5:2)=0</t>
  </si>
  <si>
    <t>QUP_L3[6]</t>
  </si>
  <si>
    <t>TLMM_GPIO_CFG9(5:2)=1</t>
  </si>
  <si>
    <t>QDSS_GPIO_TRACEDATA_LOCA[3]</t>
  </si>
  <si>
    <t>TLMM_GPIO_CFG9(5:2)=5</t>
  </si>
  <si>
    <t>VIP_SPI_CS</t>
  </si>
  <si>
    <r>
      <t xml:space="preserve">D5700(GPIO_9) </t>
    </r>
    <r>
      <rPr>
        <b/>
        <sz val="10"/>
        <color theme="1"/>
        <rFont val="Arial"/>
        <family val="2"/>
      </rPr>
      <t>CPU_INC_SPI_1V8:SPI_S_CS_B</t>
    </r>
    <r>
      <rPr>
        <sz val="10"/>
        <rFont val="Arial"/>
      </rPr>
      <t>,</t>
    </r>
    <r>
      <rPr>
        <b/>
        <sz val="10"/>
        <color rgb="FFFFFF00"/>
        <rFont val="Arial"/>
        <family val="2"/>
      </rPr>
      <t xml:space="preserve"> &gt;&gt; R8771(10k) PWR:U18S_IO_SOCPMIC</t>
    </r>
    <r>
      <rPr>
        <sz val="10"/>
        <rFont val="Arial"/>
      </rPr>
      <t>,_x000D_
    D8750=H14T245QRSVRQ1-N(1B2&lt;&gt;</t>
    </r>
    <r>
      <rPr>
        <b/>
        <sz val="10"/>
        <rFont val="Arial"/>
        <family val="2"/>
      </rPr>
      <t>1A2</t>
    </r>
    <r>
      <rPr>
        <sz val="10"/>
        <rFont val="Arial"/>
      </rPr>
      <t xml:space="preserve">) </t>
    </r>
    <r>
      <rPr>
        <b/>
        <sz val="10"/>
        <color theme="1"/>
        <rFont val="Arial"/>
        <family val="2"/>
      </rPr>
      <t>z37.CPU_INC_SPI_3V3:SPI_S_CS_B</t>
    </r>
    <r>
      <rPr>
        <sz val="10"/>
        <rFont val="Arial"/>
      </rPr>
      <t>,</t>
    </r>
    <r>
      <rPr>
        <b/>
        <sz val="10"/>
        <color rgb="FFFFFF00"/>
        <rFont val="Arial"/>
        <family val="2"/>
      </rPr>
      <t xml:space="preserve"> &gt;&gt; R8556(10k) PWR:U33S_SCC</t>
    </r>
    <r>
      <rPr>
        <sz val="10"/>
        <rFont val="Arial"/>
      </rPr>
      <t>,_x000D_
        D8500=</t>
    </r>
    <r>
      <rPr>
        <b/>
        <sz val="10"/>
        <color rgb="FFC00000"/>
        <rFont val="Arial"/>
        <family val="2"/>
      </rPr>
      <t>TC377TP-96F300S</t>
    </r>
    <r>
      <rPr>
        <sz val="10"/>
        <rFont val="Arial"/>
      </rPr>
      <t>(</t>
    </r>
    <r>
      <rPr>
        <b/>
        <sz val="10"/>
        <color rgb="FFC00000"/>
        <rFont val="Arial"/>
        <family val="2"/>
      </rPr>
      <t>P10.0/GTMIO102/SLSO110</t>
    </r>
    <r>
      <rPr>
        <sz val="10"/>
        <rFont val="Arial"/>
      </rPr>
      <t>) ENDPNT</t>
    </r>
  </si>
  <si>
    <r>
      <t>CPU_INC_SPI_1V8:SPI_S_CS_B</t>
    </r>
    <r>
      <rPr>
        <b/>
        <sz val="10"/>
        <color theme="1"/>
        <rFont val="Arial"/>
        <family val="2"/>
      </rPr>
      <t xml:space="preserve"> R8771(10k) PWR:U18S_IO_SOCPMIC</t>
    </r>
    <r>
      <rPr>
        <sz val="10"/>
        <rFont val="Arial"/>
      </rPr>
      <t>,</t>
    </r>
    <r>
      <rPr>
        <sz val="8"/>
        <color theme="1"/>
        <rFont val="Arial"/>
        <family val="2"/>
      </rPr>
      <t>_x000D_
z37.CPU_INC_SPI_3V3:SPI_S_CS_B</t>
    </r>
    <r>
      <rPr>
        <b/>
        <sz val="10"/>
        <color theme="1"/>
        <rFont val="Arial"/>
        <family val="2"/>
      </rPr>
      <t xml:space="preserve"> R8556(10k) PWR:U33S_SCC</t>
    </r>
  </si>
  <si>
    <r>
      <t xml:space="preserve">D5700(AL5) </t>
    </r>
    <r>
      <rPr>
        <b/>
        <sz val="10"/>
        <color theme="1"/>
        <rFont val="Arial"/>
        <family val="2"/>
      </rPr>
      <t>CPU_INC_SPI_1V8:SPI_S_CS_B</t>
    </r>
    <r>
      <rPr>
        <sz val="10"/>
        <rFont val="Arial"/>
        <family val="2"/>
      </rPr>
      <t xml:space="preserve">,D8750=74AVC4T245(7) </t>
    </r>
    <r>
      <rPr>
        <b/>
        <sz val="10"/>
        <color theme="1"/>
        <rFont val="Arial"/>
        <family val="2"/>
      </rPr>
      <t>z37.CPU_INC_SPI_3V3:SPI_S_CS_B</t>
    </r>
    <r>
      <rPr>
        <sz val="10"/>
        <rFont val="Arial"/>
        <family val="2"/>
      </rPr>
      <t>,D8500=</t>
    </r>
    <r>
      <rPr>
        <b/>
        <sz val="10"/>
        <color rgb="FFC00000"/>
        <rFont val="Arial"/>
        <family val="2"/>
      </rPr>
      <t>SAK-TC377TP-96F300S</t>
    </r>
    <r>
      <rPr>
        <sz val="10"/>
        <rFont val="Arial"/>
        <family val="2"/>
      </rPr>
      <t>(</t>
    </r>
    <r>
      <rPr>
        <b/>
        <sz val="10"/>
        <color rgb="FFC00000"/>
        <rFont val="Arial"/>
        <family val="2"/>
      </rPr>
      <t>A7_P10.0</t>
    </r>
    <r>
      <rPr>
        <sz val="10"/>
        <rFont val="Arial"/>
        <family val="2"/>
      </rPr>
      <t>) ENDPNT</t>
    </r>
  </si>
  <si>
    <r>
      <t>CPU_INC_SPI_1V8:SPI_S_CS_B</t>
    </r>
    <r>
      <rPr>
        <b/>
        <sz val="10"/>
        <color theme="1"/>
        <rFont val="Arial"/>
        <family val="2"/>
      </rPr>
      <t xml:space="preserve"> R8771(10k) PWR:U18S_IO_SOCPMIC</t>
    </r>
    <r>
      <rPr>
        <sz val="8"/>
        <color theme="1"/>
        <rFont val="Arial"/>
        <family val="2"/>
      </rPr>
      <t>,z37.CPU_INC_SPI_3V3:SPI_S_CS_B</t>
    </r>
    <r>
      <rPr>
        <b/>
        <sz val="10"/>
        <color theme="1"/>
        <rFont val="Arial"/>
        <family val="2"/>
      </rPr>
      <t xml:space="preserve"> R8556(10k) PWR:U33S_SCC</t>
    </r>
  </si>
  <si>
    <t>GPIO_10</t>
  </si>
  <si>
    <t>E5</t>
  </si>
  <si>
    <t>TLMM_GPIO_CFG10(1:0)</t>
  </si>
  <si>
    <t>TLMM_GPIO_CFG10(8:6)</t>
  </si>
  <si>
    <t>TLMM_GPIO_CFG10(9:9)</t>
  </si>
  <si>
    <t>TLMM_GPIO_IN_OUT10(1:1)</t>
  </si>
  <si>
    <t>TLMM_GPIO_CFG10(5:2)=0</t>
  </si>
  <si>
    <t>QUP_L0[7]</t>
  </si>
  <si>
    <t>TLMM_GPIO_CFG10(5:2)=1</t>
  </si>
  <si>
    <t>I2C_QUP7, QUP7</t>
  </si>
  <si>
    <t>SPI-M_QUP7, QUP7</t>
  </si>
  <si>
    <r>
      <t xml:space="preserve">D5700(GPIO_10) </t>
    </r>
    <r>
      <rPr>
        <b/>
        <sz val="10"/>
        <color theme="1"/>
        <rFont val="Arial"/>
        <family val="2"/>
      </rPr>
      <t>CPU_BT_UART_1V8:UART_RTS_B</t>
    </r>
    <r>
      <rPr>
        <sz val="10"/>
        <rFont val="Arial"/>
      </rPr>
      <t>,</t>
    </r>
    <r>
      <rPr>
        <b/>
        <sz val="10"/>
        <color rgb="FFFFFF00"/>
        <rFont val="Arial"/>
        <family val="2"/>
      </rPr>
      <t xml:space="preserve"> &gt;&gt; R5511(47k) z08.U18S_BTWLAN</t>
    </r>
    <r>
      <rPr>
        <sz val="10"/>
        <rFont val="Arial"/>
      </rPr>
      <t>,_x000D_
    R5525=33R(A&lt;&gt;</t>
    </r>
    <r>
      <rPr>
        <b/>
        <sz val="10"/>
        <rFont val="Arial"/>
        <family val="2"/>
      </rPr>
      <t>B</t>
    </r>
    <r>
      <rPr>
        <sz val="10"/>
        <rFont val="Arial"/>
      </rPr>
      <t>) z08.SIGN001220,_x000D_
        D5502=</t>
    </r>
    <r>
      <rPr>
        <b/>
        <sz val="10"/>
        <color rgb="FFC00000"/>
        <rFont val="Arial"/>
        <family val="2"/>
      </rPr>
      <t>AF61YABMD</t>
    </r>
    <r>
      <rPr>
        <sz val="10"/>
        <rFont val="Arial"/>
      </rPr>
      <t>(</t>
    </r>
    <r>
      <rPr>
        <b/>
        <sz val="10"/>
        <color rgb="FFC00000"/>
        <rFont val="Arial"/>
        <family val="2"/>
      </rPr>
      <t>BT_RTS</t>
    </r>
    <r>
      <rPr>
        <sz val="10"/>
        <rFont val="Arial"/>
      </rPr>
      <t>) ENDPNT</t>
    </r>
  </si>
  <si>
    <r>
      <t>CPU_BT_UART_1V8:UART_RTS_B</t>
    </r>
    <r>
      <rPr>
        <b/>
        <sz val="10"/>
        <color theme="1"/>
        <rFont val="Arial"/>
        <family val="2"/>
      </rPr>
      <t xml:space="preserve"> R5511(47k) z08.U18S_BTWLAN</t>
    </r>
  </si>
  <si>
    <r>
      <t xml:space="preserve">D5700(E5) </t>
    </r>
    <r>
      <rPr>
        <b/>
        <sz val="10"/>
        <color theme="1"/>
        <rFont val="Arial"/>
        <family val="2"/>
      </rPr>
      <t>CPU_BT_UART_1V8:UART_RTS_B</t>
    </r>
    <r>
      <rPr>
        <sz val="10"/>
        <rFont val="Arial"/>
        <family val="2"/>
      </rPr>
      <t xml:space="preserve">,B2B=10144B-100A-GFN4(fb::X1000_49) </t>
    </r>
    <r>
      <rPr>
        <b/>
        <sz val="10"/>
        <color theme="1"/>
        <rFont val="Arial"/>
        <family val="2"/>
      </rPr>
      <t>fb::CPU_BT_UART_1V8:UART_RTS_B</t>
    </r>
    <r>
      <rPr>
        <sz val="10"/>
        <rFont val="Arial"/>
        <family val="2"/>
      </rPr>
      <t>,fb::R7305=33R(2) fb::z73.z79.SIGN00171,fb::D7300=</t>
    </r>
    <r>
      <rPr>
        <b/>
        <sz val="10"/>
        <color rgb="FFC00000"/>
        <rFont val="Arial"/>
        <family val="2"/>
      </rPr>
      <t>AF61YAAMD</t>
    </r>
    <r>
      <rPr>
        <sz val="10"/>
        <rFont val="Arial"/>
        <family val="2"/>
      </rPr>
      <t>(</t>
    </r>
    <r>
      <rPr>
        <b/>
        <sz val="10"/>
        <color rgb="FFC00000"/>
        <rFont val="Arial"/>
        <family val="2"/>
      </rPr>
      <t>BT_RTS</t>
    </r>
    <r>
      <rPr>
        <sz val="10"/>
        <rFont val="Arial"/>
        <family val="2"/>
      </rPr>
      <t>) ENDPNT</t>
    </r>
  </si>
  <si>
    <r>
      <t>fb::z73.z79.SIGN00171</t>
    </r>
    <r>
      <rPr>
        <b/>
        <sz val="10"/>
        <color theme="1"/>
        <rFont val="Arial"/>
        <family val="2"/>
      </rPr>
      <t xml:space="preserve"> fb::R7314(47k) fb::z73.z79.U18S_BTWLAN</t>
    </r>
  </si>
  <si>
    <t>GPIO_11</t>
  </si>
  <si>
    <t>F6</t>
  </si>
  <si>
    <t>TLMM_GPIO_CFG11(1:0)</t>
  </si>
  <si>
    <t>TLMM_GPIO_CFG11(8:6)</t>
  </si>
  <si>
    <t>TLMM_GPIO_CFG11(9:9)</t>
  </si>
  <si>
    <t>TLMM_GPIO_IN_OUT11(1:1)</t>
  </si>
  <si>
    <t>PDC34_GIC546</t>
  </si>
  <si>
    <t>WUP_GPIO_11</t>
  </si>
  <si>
    <t>TLMM_GPIO_CFG11(5:2)=0</t>
  </si>
  <si>
    <t>QUP_L1[7]</t>
  </si>
  <si>
    <t>TLMM_GPIO_CFG11(5:2)=1</t>
  </si>
  <si>
    <r>
      <t xml:space="preserve">D5700(GPIO_11) </t>
    </r>
    <r>
      <rPr>
        <b/>
        <sz val="10"/>
        <color theme="1"/>
        <rFont val="Arial"/>
        <family val="2"/>
      </rPr>
      <t>CPU_BT_UART_1V8:UART_CTS_B</t>
    </r>
    <r>
      <rPr>
        <sz val="10"/>
        <rFont val="Arial"/>
      </rPr>
      <t>,</t>
    </r>
    <r>
      <rPr>
        <b/>
        <sz val="10"/>
        <color rgb="FFFFFF00"/>
        <rFont val="Arial"/>
        <family val="2"/>
      </rPr>
      <t xml:space="preserve"> &gt;&gt; R5512(47k) z08.U18S_BTWLAN</t>
    </r>
    <r>
      <rPr>
        <sz val="10"/>
        <rFont val="Arial"/>
      </rPr>
      <t>,_x000D_
    R5526=33R(A&lt;&gt;</t>
    </r>
    <r>
      <rPr>
        <b/>
        <sz val="10"/>
        <rFont val="Arial"/>
        <family val="2"/>
      </rPr>
      <t>B</t>
    </r>
    <r>
      <rPr>
        <sz val="10"/>
        <rFont val="Arial"/>
      </rPr>
      <t>) z08.SIGN001221,_x000D_
        D5502=</t>
    </r>
    <r>
      <rPr>
        <b/>
        <sz val="10"/>
        <color rgb="FFC00000"/>
        <rFont val="Arial"/>
        <family val="2"/>
      </rPr>
      <t>AF61YABMD</t>
    </r>
    <r>
      <rPr>
        <sz val="10"/>
        <rFont val="Arial"/>
      </rPr>
      <t>(</t>
    </r>
    <r>
      <rPr>
        <b/>
        <sz val="10"/>
        <color rgb="FFC00000"/>
        <rFont val="Arial"/>
        <family val="2"/>
      </rPr>
      <t>BT_CTS</t>
    </r>
    <r>
      <rPr>
        <sz val="10"/>
        <rFont val="Arial"/>
      </rPr>
      <t>) ENDPNT</t>
    </r>
  </si>
  <si>
    <r>
      <t>CPU_BT_UART_1V8:UART_CTS_B</t>
    </r>
    <r>
      <rPr>
        <b/>
        <sz val="10"/>
        <color theme="1"/>
        <rFont val="Arial"/>
        <family val="2"/>
      </rPr>
      <t xml:space="preserve"> R5512(47k) z08.U18S_BTWLAN</t>
    </r>
  </si>
  <si>
    <r>
      <t xml:space="preserve">D5700(F6) </t>
    </r>
    <r>
      <rPr>
        <b/>
        <sz val="10"/>
        <color theme="1"/>
        <rFont val="Arial"/>
        <family val="2"/>
      </rPr>
      <t>CPU_BT_UART_1V8:UART_CTS_B</t>
    </r>
    <r>
      <rPr>
        <sz val="10"/>
        <rFont val="Arial"/>
        <family val="2"/>
      </rPr>
      <t xml:space="preserve">,B2B=10144B-100A-GFN4(fb::X1000_51) </t>
    </r>
    <r>
      <rPr>
        <b/>
        <sz val="10"/>
        <color theme="1"/>
        <rFont val="Arial"/>
        <family val="2"/>
      </rPr>
      <t>fb::CPU_BT_UART_1V8:UART_CTS_B</t>
    </r>
    <r>
      <rPr>
        <sz val="10"/>
        <rFont val="Arial"/>
        <family val="2"/>
      </rPr>
      <t>,fb::R7306=33R(2) fb::z73.z79.SIGN00172,fb::D7300=</t>
    </r>
    <r>
      <rPr>
        <b/>
        <sz val="10"/>
        <color rgb="FFC00000"/>
        <rFont val="Arial"/>
        <family val="2"/>
      </rPr>
      <t>AF61YAAMD</t>
    </r>
    <r>
      <rPr>
        <sz val="10"/>
        <rFont val="Arial"/>
        <family val="2"/>
      </rPr>
      <t>(</t>
    </r>
    <r>
      <rPr>
        <b/>
        <sz val="10"/>
        <color rgb="FFC00000"/>
        <rFont val="Arial"/>
        <family val="2"/>
      </rPr>
      <t>BT_CTS</t>
    </r>
    <r>
      <rPr>
        <sz val="10"/>
        <rFont val="Arial"/>
        <family val="2"/>
      </rPr>
      <t>) ENDPNT</t>
    </r>
  </si>
  <si>
    <r>
      <t>fb::z73.z79.SIGN00172</t>
    </r>
    <r>
      <rPr>
        <b/>
        <sz val="10"/>
        <color theme="1"/>
        <rFont val="Arial"/>
        <family val="2"/>
      </rPr>
      <t xml:space="preserve"> fb::R7315(47k) fb::z73.z79.U18S_BTWLAN</t>
    </r>
  </si>
  <si>
    <t>GPIO_12</t>
  </si>
  <si>
    <t>G5</t>
  </si>
  <si>
    <t>TLMM_GPIO_CFG12(1:0)</t>
  </si>
  <si>
    <t>TLMM_GPIO_CFG12(8:6)</t>
  </si>
  <si>
    <t>TLMM_GPIO_CFG12(9:9)</t>
  </si>
  <si>
    <t>TLMM_GPIO_IN_OUT12(1:1)</t>
  </si>
  <si>
    <t>TLMM_GPIO_CFG12(5:2)=0</t>
  </si>
  <si>
    <t>QUP_L2[7]</t>
  </si>
  <si>
    <t>TLMM_GPIO_CFG12(5:2)=1</t>
  </si>
  <si>
    <r>
      <t xml:space="preserve">D5700(GPIO_12) </t>
    </r>
    <r>
      <rPr>
        <b/>
        <sz val="10"/>
        <color theme="1"/>
        <rFont val="Arial"/>
        <family val="2"/>
      </rPr>
      <t>CPU_BT_UART_1V8:UART_RXD</t>
    </r>
    <r>
      <rPr>
        <sz val="10"/>
        <rFont val="Arial"/>
      </rPr>
      <t>,</t>
    </r>
    <r>
      <rPr>
        <b/>
        <sz val="10"/>
        <color rgb="FFFFFF00"/>
        <rFont val="Arial"/>
        <family val="2"/>
      </rPr>
      <t xml:space="preserve"> &gt;&gt; R5515(47k) z08.U18S_BTWLAN</t>
    </r>
    <r>
      <rPr>
        <sz val="10"/>
        <rFont val="Arial"/>
      </rPr>
      <t>,_x000D_
    R5528=33R(A&lt;&gt;</t>
    </r>
    <r>
      <rPr>
        <b/>
        <sz val="10"/>
        <rFont val="Arial"/>
        <family val="2"/>
      </rPr>
      <t>B</t>
    </r>
    <r>
      <rPr>
        <sz val="10"/>
        <rFont val="Arial"/>
      </rPr>
      <t>) z08.SIGN001223,_x000D_
        D5502=</t>
    </r>
    <r>
      <rPr>
        <b/>
        <sz val="10"/>
        <color rgb="FFC00000"/>
        <rFont val="Arial"/>
        <family val="2"/>
      </rPr>
      <t>AF61YABMD</t>
    </r>
    <r>
      <rPr>
        <sz val="10"/>
        <rFont val="Arial"/>
      </rPr>
      <t>(</t>
    </r>
    <r>
      <rPr>
        <b/>
        <sz val="10"/>
        <color rgb="FFC00000"/>
        <rFont val="Arial"/>
        <family val="2"/>
      </rPr>
      <t>BT_RXD</t>
    </r>
    <r>
      <rPr>
        <sz val="10"/>
        <rFont val="Arial"/>
      </rPr>
      <t>) ENDPNT</t>
    </r>
  </si>
  <si>
    <r>
      <t>CPU_BT_UART_1V8:UART_RXD</t>
    </r>
    <r>
      <rPr>
        <b/>
        <sz val="10"/>
        <color theme="1"/>
        <rFont val="Arial"/>
        <family val="2"/>
      </rPr>
      <t xml:space="preserve"> R5515(47k) z08.U18S_BTWLAN</t>
    </r>
  </si>
  <si>
    <r>
      <t xml:space="preserve">D5700(G5) </t>
    </r>
    <r>
      <rPr>
        <b/>
        <sz val="10"/>
        <color theme="1"/>
        <rFont val="Arial"/>
        <family val="2"/>
      </rPr>
      <t>CPU_BT_UART_1V8:UART_RXD</t>
    </r>
    <r>
      <rPr>
        <sz val="10"/>
        <rFont val="Arial"/>
        <family val="2"/>
      </rPr>
      <t xml:space="preserve">,B2B=10144B-100A-GFN4(fb::X1000_57) </t>
    </r>
    <r>
      <rPr>
        <b/>
        <sz val="10"/>
        <color theme="1"/>
        <rFont val="Arial"/>
        <family val="2"/>
      </rPr>
      <t>fb::CPU_BT_UART_1V8:UART_RXD</t>
    </r>
    <r>
      <rPr>
        <sz val="10"/>
        <rFont val="Arial"/>
        <family val="2"/>
      </rPr>
      <t>,fb::R7308=33R(2) fb::z73.z79.SIGN00174,fb::D7300=</t>
    </r>
    <r>
      <rPr>
        <b/>
        <sz val="10"/>
        <color rgb="FFC00000"/>
        <rFont val="Arial"/>
        <family val="2"/>
      </rPr>
      <t>AF61YAAMD</t>
    </r>
    <r>
      <rPr>
        <sz val="10"/>
        <rFont val="Arial"/>
        <family val="2"/>
      </rPr>
      <t>(</t>
    </r>
    <r>
      <rPr>
        <b/>
        <sz val="10"/>
        <color rgb="FFC00000"/>
        <rFont val="Arial"/>
        <family val="2"/>
      </rPr>
      <t>BT_RXD</t>
    </r>
    <r>
      <rPr>
        <sz val="10"/>
        <rFont val="Arial"/>
        <family val="2"/>
      </rPr>
      <t>) ENDPNT</t>
    </r>
  </si>
  <si>
    <r>
      <t>fb::z73.z79.SIGN00174</t>
    </r>
    <r>
      <rPr>
        <b/>
        <sz val="10"/>
        <color theme="1"/>
        <rFont val="Arial"/>
        <family val="2"/>
      </rPr>
      <t xml:space="preserve"> fb::R7317(47k) fb::z73.z79.U18S_BTWLAN</t>
    </r>
  </si>
  <si>
    <t>GPIO_13</t>
  </si>
  <si>
    <t>E7</t>
  </si>
  <si>
    <t>TLMM_GPIO_CFG13(1:0)</t>
  </si>
  <si>
    <t>TLMM_GPIO_CFG13(8:6)</t>
  </si>
  <si>
    <t>TLMM_GPIO_CFG13(9:9)</t>
  </si>
  <si>
    <t>TLMM_GPIO_IN_OUT13(1:1)</t>
  </si>
  <si>
    <t>PDC33_GIC545</t>
  </si>
  <si>
    <t>WUP_GPIO_13</t>
  </si>
  <si>
    <t>TLMM_GPIO_CFG13(5:2)=0</t>
  </si>
  <si>
    <t>QUP_L3[7]</t>
  </si>
  <si>
    <t>TLMM_GPIO_CFG13(5:2)=1</t>
  </si>
  <si>
    <r>
      <t xml:space="preserve">D5700(GPIO_13) </t>
    </r>
    <r>
      <rPr>
        <b/>
        <sz val="10"/>
        <color theme="1"/>
        <rFont val="Arial"/>
        <family val="2"/>
      </rPr>
      <t>CPU_BT_UART_1V8:UART_TXD</t>
    </r>
    <r>
      <rPr>
        <sz val="10"/>
        <rFont val="Arial"/>
      </rPr>
      <t>,</t>
    </r>
    <r>
      <rPr>
        <b/>
        <sz val="10"/>
        <color rgb="FFFFFF00"/>
        <rFont val="Arial"/>
        <family val="2"/>
      </rPr>
      <t xml:space="preserve"> &gt;&gt; R5513(47k) z08.U18S_BTWLAN</t>
    </r>
    <r>
      <rPr>
        <sz val="10"/>
        <rFont val="Arial"/>
      </rPr>
      <t>,_x000D_
    R5527=33R(A&lt;&gt;</t>
    </r>
    <r>
      <rPr>
        <b/>
        <sz val="10"/>
        <rFont val="Arial"/>
        <family val="2"/>
      </rPr>
      <t>B</t>
    </r>
    <r>
      <rPr>
        <sz val="10"/>
        <rFont val="Arial"/>
      </rPr>
      <t>) z08.SIGN001222,_x000D_
        D5502=</t>
    </r>
    <r>
      <rPr>
        <b/>
        <sz val="10"/>
        <color rgb="FFC00000"/>
        <rFont val="Arial"/>
        <family val="2"/>
      </rPr>
      <t>AF61YABMD</t>
    </r>
    <r>
      <rPr>
        <sz val="10"/>
        <rFont val="Arial"/>
      </rPr>
      <t>(</t>
    </r>
    <r>
      <rPr>
        <b/>
        <sz val="10"/>
        <color rgb="FFC00000"/>
        <rFont val="Arial"/>
        <family val="2"/>
      </rPr>
      <t>BT_TXD</t>
    </r>
    <r>
      <rPr>
        <sz val="10"/>
        <rFont val="Arial"/>
      </rPr>
      <t>) ENDPNT</t>
    </r>
  </si>
  <si>
    <r>
      <t>CPU_BT_UART_1V8:UART_TXD</t>
    </r>
    <r>
      <rPr>
        <b/>
        <sz val="10"/>
        <color theme="1"/>
        <rFont val="Arial"/>
        <family val="2"/>
      </rPr>
      <t xml:space="preserve"> R5513(47k) z08.U18S_BTWLAN</t>
    </r>
  </si>
  <si>
    <r>
      <t xml:space="preserve">D5700(E7) </t>
    </r>
    <r>
      <rPr>
        <b/>
        <sz val="10"/>
        <color theme="1"/>
        <rFont val="Arial"/>
        <family val="2"/>
      </rPr>
      <t>CPU_BT_UART_1V8:UART_TXD</t>
    </r>
    <r>
      <rPr>
        <sz val="10"/>
        <rFont val="Arial"/>
        <family val="2"/>
      </rPr>
      <t xml:space="preserve">,B2B=10144B-100A-GFN4(fb::X1000_55) </t>
    </r>
    <r>
      <rPr>
        <b/>
        <sz val="10"/>
        <color theme="1"/>
        <rFont val="Arial"/>
        <family val="2"/>
      </rPr>
      <t>fb::CPU_BT_UART_1V8:UART_TXD</t>
    </r>
    <r>
      <rPr>
        <sz val="10"/>
        <rFont val="Arial"/>
        <family val="2"/>
      </rPr>
      <t>,fb::R7307=33R(2) fb::z73.z79.SIGN00173,fb::D7300=</t>
    </r>
    <r>
      <rPr>
        <b/>
        <sz val="10"/>
        <color rgb="FFC00000"/>
        <rFont val="Arial"/>
        <family val="2"/>
      </rPr>
      <t>AF61YAAMD</t>
    </r>
    <r>
      <rPr>
        <sz val="10"/>
        <rFont val="Arial"/>
        <family val="2"/>
      </rPr>
      <t>(</t>
    </r>
    <r>
      <rPr>
        <b/>
        <sz val="10"/>
        <color rgb="FFC00000"/>
        <rFont val="Arial"/>
        <family val="2"/>
      </rPr>
      <t>BT_TXD</t>
    </r>
    <r>
      <rPr>
        <sz val="10"/>
        <rFont val="Arial"/>
        <family val="2"/>
      </rPr>
      <t>) ENDPNT</t>
    </r>
  </si>
  <si>
    <r>
      <t>fb::z73.z79.SIGN00173</t>
    </r>
    <r>
      <rPr>
        <b/>
        <sz val="10"/>
        <color theme="1"/>
        <rFont val="Arial"/>
        <family val="2"/>
      </rPr>
      <t xml:space="preserve"> fb::R7316(47k) fb::z73.z79.U18S_BTWLAN</t>
    </r>
  </si>
  <si>
    <t>GPIO_14</t>
  </si>
  <si>
    <t>AJ1</t>
  </si>
  <si>
    <t>TLMM_GPIO_CFG14(1:0)</t>
  </si>
  <si>
    <t>TLMM_GPIO_CFG14(8:6)</t>
  </si>
  <si>
    <t>TLMM_GPIO_CFG14(9:9)</t>
  </si>
  <si>
    <t>TLMM_GPIO_IN_OUT14(1:1)</t>
  </si>
  <si>
    <t>PDC35_GIC547</t>
  </si>
  <si>
    <t>WUP_GPIO_14</t>
  </si>
  <si>
    <t>TLMM_GPIO_CFG14(5:2)=0</t>
  </si>
  <si>
    <t>QUP_L0[5]</t>
  </si>
  <si>
    <t>TLMM_GPIO_CFG14(5:2)=1</t>
  </si>
  <si>
    <t>QDSS_GPIO_TRACECTL_LOCA</t>
  </si>
  <si>
    <t>TLMM_GPIO_CFG14(5:2)=5</t>
  </si>
  <si>
    <r>
      <t xml:space="preserve">D5700(GPIO_14) </t>
    </r>
    <r>
      <rPr>
        <b/>
        <sz val="10"/>
        <color theme="1"/>
        <rFont val="Arial"/>
        <family val="2"/>
      </rPr>
      <t>CPU_GYRO_I2C_1V8:I2C_SDA</t>
    </r>
    <r>
      <rPr>
        <sz val="10"/>
        <rFont val="Arial"/>
      </rPr>
      <t>,</t>
    </r>
    <r>
      <rPr>
        <b/>
        <sz val="10"/>
        <color rgb="FFFFFF00"/>
        <rFont val="Arial"/>
        <family val="2"/>
      </rPr>
      <t xml:space="preserve"> &gt;&gt; R5788(1.5k) PWR:U18S_IO_SOCPMIC</t>
    </r>
    <r>
      <rPr>
        <sz val="10"/>
        <rFont val="Arial"/>
      </rPr>
      <t>,_x000D_
    R7005=50m(A&lt;&gt;</t>
    </r>
    <r>
      <rPr>
        <b/>
        <sz val="10"/>
        <rFont val="Arial"/>
        <family val="2"/>
      </rPr>
      <t>B</t>
    </r>
    <r>
      <rPr>
        <sz val="10"/>
        <rFont val="Arial"/>
      </rPr>
      <t>) z03.SIGN00182,_x000D_
        B7000=</t>
    </r>
    <r>
      <rPr>
        <b/>
        <sz val="10"/>
        <color rgb="FFC00000"/>
        <rFont val="Arial"/>
        <family val="2"/>
      </rPr>
      <t>SMI330</t>
    </r>
    <r>
      <rPr>
        <sz val="10"/>
        <rFont val="Arial"/>
      </rPr>
      <t>(</t>
    </r>
    <r>
      <rPr>
        <b/>
        <sz val="10"/>
        <color rgb="FFC00000"/>
        <rFont val="Arial"/>
        <family val="2"/>
      </rPr>
      <t>SDx</t>
    </r>
    <r>
      <rPr>
        <sz val="10"/>
        <rFont val="Arial"/>
      </rPr>
      <t>) ENDPNT</t>
    </r>
  </si>
  <si>
    <r>
      <t>CPU_GYRO_I2C_1V8:I2C_SDA</t>
    </r>
    <r>
      <rPr>
        <b/>
        <sz val="10"/>
        <color theme="1"/>
        <rFont val="Arial"/>
        <family val="2"/>
      </rPr>
      <t xml:space="preserve"> R5788(1.5k) PWR:U18S_IO_SOCPMIC</t>
    </r>
  </si>
  <si>
    <r>
      <t xml:space="preserve">D5700(AJ1) </t>
    </r>
    <r>
      <rPr>
        <b/>
        <sz val="10"/>
        <color theme="1"/>
        <rFont val="Arial"/>
        <family val="2"/>
      </rPr>
      <t>CPU_GYRO_I2C_1V8:I2C_SDA</t>
    </r>
    <r>
      <rPr>
        <sz val="10"/>
        <rFont val="Arial"/>
        <family val="2"/>
      </rPr>
      <t>,R7023=0(1) z03.SIGN001285,B7000=</t>
    </r>
    <r>
      <rPr>
        <b/>
        <sz val="10"/>
        <color rgb="FFC00000"/>
        <rFont val="Arial"/>
        <family val="2"/>
      </rPr>
      <t>SMI230</t>
    </r>
    <r>
      <rPr>
        <sz val="10"/>
        <rFont val="Arial"/>
        <family val="2"/>
      </rPr>
      <t>(</t>
    </r>
    <r>
      <rPr>
        <b/>
        <sz val="10"/>
        <color rgb="FFC00000"/>
        <rFont val="Arial"/>
        <family val="2"/>
      </rPr>
      <t>SDX</t>
    </r>
    <r>
      <rPr>
        <sz val="10"/>
        <rFont val="Arial"/>
        <family val="2"/>
      </rPr>
      <t>) ENDPNT</t>
    </r>
  </si>
  <si>
    <r>
      <t>CPU_GYRO_I2C_1V8:I2C_SDA</t>
    </r>
    <r>
      <rPr>
        <b/>
        <sz val="10"/>
        <color theme="1"/>
        <rFont val="Arial"/>
        <family val="2"/>
      </rPr>
      <t xml:space="preserve"> R5788(1) PWR:U18S_IO_SOCPMIC</t>
    </r>
  </si>
  <si>
    <t>GPIO_15</t>
  </si>
  <si>
    <t>AK2</t>
  </si>
  <si>
    <t>TLMM_GPIO_CFG15(1:0)</t>
  </si>
  <si>
    <t>TLMM_GPIO_CFG15(8:6)</t>
  </si>
  <si>
    <t>TLMM_GPIO_CFG15(9:9)</t>
  </si>
  <si>
    <t>TLMM_GPIO_IN_OUT15(1:1)</t>
  </si>
  <si>
    <t>TLMM_GPIO_CFG15(5:2)=0</t>
  </si>
  <si>
    <t>QUP_L1[5]</t>
  </si>
  <si>
    <t>TLMM_GPIO_CFG15(5:2)=1</t>
  </si>
  <si>
    <t>QDSS_GPIO_TRACECLK_LOCA</t>
  </si>
  <si>
    <t>TLMM_GPIO_CFG15(5:2)=5</t>
  </si>
  <si>
    <r>
      <t xml:space="preserve">D5700(GPIO_15) </t>
    </r>
    <r>
      <rPr>
        <b/>
        <sz val="10"/>
        <color theme="1"/>
        <rFont val="Arial"/>
        <family val="2"/>
      </rPr>
      <t>CPU_GYRO_I2C_1V8:I2C_SCL</t>
    </r>
    <r>
      <rPr>
        <sz val="10"/>
        <rFont val="Arial"/>
      </rPr>
      <t>,</t>
    </r>
    <r>
      <rPr>
        <b/>
        <sz val="10"/>
        <color rgb="FFFFFF00"/>
        <rFont val="Arial"/>
        <family val="2"/>
      </rPr>
      <t xml:space="preserve"> &gt;&gt; R5787(1.5k) PWR:U18S_IO_SOCPMIC</t>
    </r>
    <r>
      <rPr>
        <sz val="10"/>
        <rFont val="Arial"/>
      </rPr>
      <t>,_x000D_
    R7022=50m(A&lt;&gt;</t>
    </r>
    <r>
      <rPr>
        <b/>
        <sz val="10"/>
        <rFont val="Arial"/>
        <family val="2"/>
      </rPr>
      <t>B</t>
    </r>
    <r>
      <rPr>
        <sz val="10"/>
        <rFont val="Arial"/>
      </rPr>
      <t>) z03.SIGN00181,_x000D_
        B7000=</t>
    </r>
    <r>
      <rPr>
        <b/>
        <sz val="10"/>
        <color rgb="FFC00000"/>
        <rFont val="Arial"/>
        <family val="2"/>
      </rPr>
      <t>SMI330</t>
    </r>
    <r>
      <rPr>
        <sz val="10"/>
        <rFont val="Arial"/>
      </rPr>
      <t>(</t>
    </r>
    <r>
      <rPr>
        <b/>
        <sz val="10"/>
        <color rgb="FFC00000"/>
        <rFont val="Arial"/>
        <family val="2"/>
      </rPr>
      <t>SCx</t>
    </r>
    <r>
      <rPr>
        <sz val="10"/>
        <rFont val="Arial"/>
      </rPr>
      <t>) ENDPNT</t>
    </r>
  </si>
  <si>
    <r>
      <t>CPU_GYRO_I2C_1V8:I2C_SCL</t>
    </r>
    <r>
      <rPr>
        <b/>
        <sz val="10"/>
        <color theme="1"/>
        <rFont val="Arial"/>
        <family val="2"/>
      </rPr>
      <t xml:space="preserve"> R5787(1.5k) PWR:U18S_IO_SOCPMIC</t>
    </r>
  </si>
  <si>
    <r>
      <t xml:space="preserve">D5700(AK2) </t>
    </r>
    <r>
      <rPr>
        <b/>
        <sz val="10"/>
        <color theme="1"/>
        <rFont val="Arial"/>
        <family val="2"/>
      </rPr>
      <t>CPU_GYRO_I2C_1V8:I2C_SCL</t>
    </r>
    <r>
      <rPr>
        <sz val="10"/>
        <rFont val="Arial"/>
        <family val="2"/>
      </rPr>
      <t>,R7025=0(1) z03.SIGN001286,B7000=</t>
    </r>
    <r>
      <rPr>
        <b/>
        <sz val="10"/>
        <color rgb="FFC00000"/>
        <rFont val="Arial"/>
        <family val="2"/>
      </rPr>
      <t>SMI230</t>
    </r>
    <r>
      <rPr>
        <sz val="10"/>
        <rFont val="Arial"/>
        <family val="2"/>
      </rPr>
      <t>(</t>
    </r>
    <r>
      <rPr>
        <b/>
        <sz val="10"/>
        <color rgb="FFC00000"/>
        <rFont val="Arial"/>
        <family val="2"/>
      </rPr>
      <t>SCX</t>
    </r>
    <r>
      <rPr>
        <sz val="10"/>
        <rFont val="Arial"/>
        <family val="2"/>
      </rPr>
      <t>) ENDPNT</t>
    </r>
  </si>
  <si>
    <r>
      <t>CPU_GYRO_I2C_1V8:I2C_SCL</t>
    </r>
    <r>
      <rPr>
        <b/>
        <sz val="10"/>
        <color theme="1"/>
        <rFont val="Arial"/>
        <family val="2"/>
      </rPr>
      <t xml:space="preserve"> R5787(1) PWR:U18S_IO_SOCPMIC</t>
    </r>
  </si>
  <si>
    <t>F36</t>
  </si>
  <si>
    <t>TLMM_GPIO_CFG16(1:0)</t>
  </si>
  <si>
    <t>TLMM_GPIO_CFG16(8:6)</t>
  </si>
  <si>
    <t>TLMM_GPIO_CFG16(9:9)</t>
  </si>
  <si>
    <t>TLMM_GPIO_IN_OUT16(1:1)</t>
  </si>
  <si>
    <t>TLMM_GPIO_CFG16(5:2)=0</t>
  </si>
  <si>
    <t>QUP_L2[0]</t>
  </si>
  <si>
    <t>TLMM_GPIO_CFG16(5:2)=1</t>
  </si>
  <si>
    <t>SOC_DBG_UART_TX</t>
  </si>
  <si>
    <r>
      <t xml:space="preserve">D5700(GPIO_16) </t>
    </r>
    <r>
      <rPr>
        <b/>
        <sz val="10"/>
        <color theme="1"/>
        <rFont val="Arial"/>
        <family val="2"/>
      </rPr>
      <t>z30.z36.CPU_DBG_GNSS_UART_QUP0_1V8:UART_TXD</t>
    </r>
    <r>
      <rPr>
        <sz val="10"/>
        <rFont val="Arial"/>
      </rPr>
      <t>,_x000D_
    R5722=50m(B&lt;&gt;</t>
    </r>
    <r>
      <rPr>
        <b/>
        <sz val="10"/>
        <rFont val="Arial"/>
        <family val="2"/>
      </rPr>
      <t>A</t>
    </r>
    <r>
      <rPr>
        <sz val="10"/>
        <rFont val="Arial"/>
      </rPr>
      <t xml:space="preserve">) </t>
    </r>
    <r>
      <rPr>
        <b/>
        <sz val="10"/>
        <color theme="1"/>
        <rFont val="Arial"/>
        <family val="2"/>
      </rPr>
      <t>CPU_DBG_UART_1V8:UART_TXD</t>
    </r>
    <r>
      <rPr>
        <sz val="10"/>
        <rFont val="Arial"/>
      </rPr>
      <t>,</t>
    </r>
    <r>
      <rPr>
        <b/>
        <sz val="10"/>
        <color rgb="FFFFFF00"/>
        <rFont val="Arial"/>
        <family val="2"/>
      </rPr>
      <t xml:space="preserve"> &gt;&gt; R9929(47k) PWR:U18S_IO_SOCPMIC</t>
    </r>
    <r>
      <rPr>
        <sz val="10"/>
        <rFont val="Arial"/>
      </rPr>
      <t>,_x000D_
        D9903=</t>
    </r>
    <r>
      <rPr>
        <b/>
        <sz val="10"/>
        <color rgb="FFC00000"/>
        <rFont val="Arial"/>
        <family val="2"/>
      </rPr>
      <t>74AVC2T245GU-Q10</t>
    </r>
    <r>
      <rPr>
        <sz val="10"/>
        <rFont val="Arial"/>
      </rPr>
      <t>(</t>
    </r>
    <r>
      <rPr>
        <b/>
        <sz val="10"/>
        <color rgb="FFC00000"/>
        <rFont val="Arial"/>
        <family val="2"/>
      </rPr>
      <t>B2</t>
    </r>
    <r>
      <rPr>
        <sz val="10"/>
        <rFont val="Arial"/>
      </rPr>
      <t>) ENDPNT,_x000D_
        R5742=50m(A&lt;&gt;</t>
    </r>
    <r>
      <rPr>
        <b/>
        <sz val="10"/>
        <rFont val="Arial"/>
        <family val="2"/>
      </rPr>
      <t>B</t>
    </r>
    <r>
      <rPr>
        <sz val="10"/>
        <rFont val="Arial"/>
      </rPr>
      <t xml:space="preserve">) </t>
    </r>
    <r>
      <rPr>
        <b/>
        <sz val="10"/>
        <color theme="1"/>
        <rFont val="Arial"/>
        <family val="2"/>
      </rPr>
      <t>z30.z36.CPU_DBG_GNSS_UART_SSC_QUP2_1V8:UART_RXD</t>
    </r>
    <r>
      <rPr>
        <sz val="10"/>
        <rFont val="Arial"/>
      </rPr>
      <t>,_x000D_
            D5700=</t>
    </r>
    <r>
      <rPr>
        <b/>
        <sz val="10"/>
        <color rgb="FFC00000"/>
        <rFont val="Arial"/>
        <family val="2"/>
      </rPr>
      <t>SA6155P</t>
    </r>
    <r>
      <rPr>
        <sz val="10"/>
        <rFont val="Arial"/>
      </rPr>
      <t>(</t>
    </r>
    <r>
      <rPr>
        <b/>
        <sz val="10"/>
        <color rgb="FFC00000"/>
        <rFont val="Arial"/>
        <family val="2"/>
      </rPr>
      <t>SSC_10</t>
    </r>
    <r>
      <rPr>
        <sz val="10"/>
        <rFont val="Arial"/>
      </rPr>
      <t>) ENDPNT,_x000D_
            R5784=50m(B&lt;&gt;</t>
    </r>
    <r>
      <rPr>
        <b/>
        <sz val="10"/>
        <rFont val="Arial"/>
        <family val="2"/>
      </rPr>
      <t>A</t>
    </r>
    <r>
      <rPr>
        <sz val="10"/>
        <rFont val="Arial"/>
      </rPr>
      <t xml:space="preserve">) </t>
    </r>
    <r>
      <rPr>
        <b/>
        <sz val="10"/>
        <color theme="1"/>
        <rFont val="Arial"/>
        <family val="2"/>
      </rPr>
      <t>CPU_GNSS_UART_1V8:UART_RXD</t>
    </r>
    <r>
      <rPr>
        <sz val="10"/>
        <rFont val="Arial"/>
      </rPr>
      <t>,</t>
    </r>
    <r>
      <rPr>
        <b/>
        <sz val="10"/>
        <color rgb="FFFFFF00"/>
        <rFont val="Arial"/>
        <family val="2"/>
      </rPr>
      <t xml:space="preserve"> &gt;&gt; R7003(47k) PWR:U18S_CPUPERI</t>
    </r>
    <r>
      <rPr>
        <sz val="10"/>
        <rFont val="Arial"/>
      </rPr>
      <t>,_x000D_
                R5782=50m(A&lt;&gt;</t>
    </r>
    <r>
      <rPr>
        <b/>
        <sz val="10"/>
        <rFont val="Arial"/>
        <family val="2"/>
      </rPr>
      <t>B</t>
    </r>
    <r>
      <rPr>
        <sz val="10"/>
        <rFont val="Arial"/>
      </rPr>
      <t xml:space="preserve">) </t>
    </r>
    <r>
      <rPr>
        <b/>
        <sz val="10"/>
        <color theme="1"/>
        <rFont val="Arial"/>
        <family val="2"/>
      </rPr>
      <t>z30.z36.CPU_DBG_GNSS_UART_QUP0_1V8:UART_TXD</t>
    </r>
    <r>
      <rPr>
        <sz val="10"/>
        <rFont val="Arial"/>
      </rPr>
      <t>,_x000D_
                    NODEV=</t>
    </r>
    <r>
      <rPr>
        <b/>
        <sz val="10"/>
        <color rgb="FFC00000"/>
        <rFont val="Arial"/>
        <family val="2"/>
      </rPr>
      <t>z30.z36.CPU_DBG_GNSS_UART_QUP0_1V8:UART_TXD</t>
    </r>
    <r>
      <rPr>
        <sz val="10"/>
        <rFont val="Arial"/>
      </rPr>
      <t>(</t>
    </r>
    <r>
      <rPr>
        <b/>
        <sz val="10"/>
        <color rgb="FFFFFFFF"/>
        <rFont val="Arial"/>
        <family val="2"/>
      </rPr>
      <t>LOOPCUT</t>
    </r>
    <r>
      <rPr>
        <sz val="10"/>
        <rFont val="Arial"/>
      </rPr>
      <t>) ENDPNT,_x000D_
            R5784=50m(B&lt;&gt;</t>
    </r>
    <r>
      <rPr>
        <b/>
        <sz val="10"/>
        <rFont val="Arial"/>
        <family val="2"/>
      </rPr>
      <t>A</t>
    </r>
    <r>
      <rPr>
        <sz val="10"/>
        <rFont val="Arial"/>
      </rPr>
      <t xml:space="preserve">) </t>
    </r>
    <r>
      <rPr>
        <b/>
        <sz val="10"/>
        <color theme="1"/>
        <rFont val="Arial"/>
        <family val="2"/>
      </rPr>
      <t>CPU_GNSS_UART_1V8:UART_RXD{#2}</t>
    </r>
    <r>
      <rPr>
        <sz val="10"/>
        <rFont val="Arial"/>
      </rPr>
      <t>,_x000D_
                R7002=50m(A&lt;&gt;</t>
    </r>
    <r>
      <rPr>
        <b/>
        <sz val="10"/>
        <rFont val="Arial"/>
        <family val="2"/>
      </rPr>
      <t>B</t>
    </r>
    <r>
      <rPr>
        <sz val="10"/>
        <rFont val="Arial"/>
      </rPr>
      <t>) z03.SIGN00193,_x000D_
                    D7000=H14T245QRSVRQ1-N(1B1&lt;&gt;</t>
    </r>
    <r>
      <rPr>
        <b/>
        <sz val="10"/>
        <rFont val="Arial"/>
        <family val="2"/>
      </rPr>
      <t>1A1</t>
    </r>
    <r>
      <rPr>
        <sz val="10"/>
        <rFont val="Arial"/>
      </rPr>
      <t>) z03.SIGN001100,_x000D_
                        R7016=50m(A&lt;&gt;</t>
    </r>
    <r>
      <rPr>
        <b/>
        <sz val="10"/>
        <rFont val="Arial"/>
        <family val="2"/>
      </rPr>
      <t>B</t>
    </r>
    <r>
      <rPr>
        <sz val="10"/>
        <rFont val="Arial"/>
      </rPr>
      <t xml:space="preserve">) </t>
    </r>
    <r>
      <rPr>
        <b/>
        <sz val="10"/>
        <color theme="1"/>
        <rFont val="Arial"/>
        <family val="2"/>
      </rPr>
      <t>z03.GNSS_UART_3V3:UART_RXD</t>
    </r>
    <r>
      <rPr>
        <sz val="10"/>
        <rFont val="Arial"/>
      </rPr>
      <t>,_x000D_
                            D7051=</t>
    </r>
    <r>
      <rPr>
        <b/>
        <sz val="10"/>
        <color rgb="FFC00000"/>
        <rFont val="Arial"/>
        <family val="2"/>
      </rPr>
      <t>M9140-KA-C1009A</t>
    </r>
    <r>
      <rPr>
        <sz val="10"/>
        <rFont val="Arial"/>
      </rPr>
      <t>(</t>
    </r>
    <r>
      <rPr>
        <b/>
        <sz val="10"/>
        <color rgb="FFC00000"/>
        <rFont val="Arial"/>
        <family val="2"/>
      </rPr>
      <t>PIO1</t>
    </r>
    <r>
      <rPr>
        <sz val="10"/>
        <rFont val="Arial"/>
      </rPr>
      <t>) ENDPNT,_x000D_
                            MP7051=(</t>
    </r>
    <r>
      <rPr>
        <b/>
        <sz val="10"/>
        <color rgb="FFC00000"/>
        <rFont val="Arial"/>
        <family val="2"/>
      </rPr>
      <t>1</t>
    </r>
    <r>
      <rPr>
        <sz val="10"/>
        <rFont val="Arial"/>
      </rPr>
      <t>) ENDPNT,_x000D_
                            R7006=10k(A&lt;&gt;</t>
    </r>
    <r>
      <rPr>
        <b/>
        <sz val="10"/>
        <rFont val="Arial"/>
        <family val="2"/>
      </rPr>
      <t>B</t>
    </r>
    <r>
      <rPr>
        <sz val="10"/>
        <rFont val="Arial"/>
      </rPr>
      <t xml:space="preserve">) </t>
    </r>
    <r>
      <rPr>
        <b/>
        <sz val="10"/>
        <color theme="1"/>
        <rFont val="Arial"/>
        <family val="2"/>
      </rPr>
      <t>GNSS_DBG_UART_3V3:UART_RXD</t>
    </r>
    <r>
      <rPr>
        <sz val="10"/>
        <rFont val="Arial"/>
      </rPr>
      <t>,_x000D_
                                R9913=1k(A&lt;&gt;</t>
    </r>
    <r>
      <rPr>
        <b/>
        <sz val="10"/>
        <rFont val="Arial"/>
        <family val="2"/>
      </rPr>
      <t>B</t>
    </r>
    <r>
      <rPr>
        <sz val="10"/>
        <rFont val="Arial"/>
      </rPr>
      <t xml:space="preserve">) </t>
    </r>
    <r>
      <rPr>
        <b/>
        <sz val="10"/>
        <color theme="1"/>
        <rFont val="Arial"/>
        <family val="2"/>
      </rPr>
      <t>z54.SAIL_DBG_UART_3V3_UART_RXD_P1</t>
    </r>
    <r>
      <rPr>
        <sz val="10"/>
        <rFont val="Arial"/>
      </rPr>
      <t>,_x000D_
                                    MP9929=(</t>
    </r>
    <r>
      <rPr>
        <b/>
        <sz val="10"/>
        <color rgb="FFC00000"/>
        <rFont val="Arial"/>
        <family val="2"/>
      </rPr>
      <t>1</t>
    </r>
    <r>
      <rPr>
        <sz val="10"/>
        <rFont val="Arial"/>
      </rPr>
      <t>) ENDPNT,_x000D_
                                    X9900=</t>
    </r>
    <r>
      <rPr>
        <b/>
        <sz val="10"/>
        <color rgb="FFC00000"/>
        <rFont val="Arial"/>
        <family val="2"/>
      </rPr>
      <t>QSH-030-01-L-D-A</t>
    </r>
    <r>
      <rPr>
        <sz val="10"/>
        <rFont val="Arial"/>
      </rPr>
      <t>(</t>
    </r>
    <r>
      <rPr>
        <b/>
        <sz val="10"/>
        <color rgb="FFC00000"/>
        <rFont val="Arial"/>
        <family val="2"/>
      </rPr>
      <t>52</t>
    </r>
    <r>
      <rPr>
        <sz val="10"/>
        <rFont val="Arial"/>
      </rPr>
      <t>) ENDPNT,_x000D_
                        R7016=50m(A&lt;&gt;</t>
    </r>
    <r>
      <rPr>
        <b/>
        <sz val="10"/>
        <rFont val="Arial"/>
        <family val="2"/>
      </rPr>
      <t>B</t>
    </r>
    <r>
      <rPr>
        <sz val="10"/>
        <rFont val="Arial"/>
      </rPr>
      <t xml:space="preserve">) </t>
    </r>
    <r>
      <rPr>
        <b/>
        <sz val="10"/>
        <color theme="1"/>
        <rFont val="Arial"/>
        <family val="2"/>
      </rPr>
      <t>z03.GNSS_UART_3V3:UART_RXD{#2}</t>
    </r>
    <r>
      <rPr>
        <sz val="10"/>
        <rFont val="Arial"/>
      </rPr>
      <t>,_x000D_
                            R7019=50m(A&lt;&gt;</t>
    </r>
    <r>
      <rPr>
        <b/>
        <sz val="10"/>
        <rFont val="Arial"/>
        <family val="2"/>
      </rPr>
      <t>B</t>
    </r>
    <r>
      <rPr>
        <sz val="10"/>
        <rFont val="Arial"/>
      </rPr>
      <t xml:space="preserve">) </t>
    </r>
    <r>
      <rPr>
        <b/>
        <sz val="10"/>
        <color theme="1"/>
        <rFont val="Arial"/>
        <family val="2"/>
      </rPr>
      <t>SCC_GNSS_UART_3V3:UART_RXD</t>
    </r>
    <r>
      <rPr>
        <sz val="10"/>
        <rFont val="Arial"/>
      </rPr>
      <t>,</t>
    </r>
    <r>
      <rPr>
        <b/>
        <sz val="10"/>
        <color rgb="FFFFFF00"/>
        <rFont val="Arial"/>
        <family val="2"/>
      </rPr>
      <t xml:space="preserve"> &gt;&gt; R8513(47k) PWR:U33S_SCC</t>
    </r>
    <r>
      <rPr>
        <sz val="10"/>
        <rFont val="Arial"/>
      </rPr>
      <t>,_x000D_
                                D8500=</t>
    </r>
    <r>
      <rPr>
        <b/>
        <sz val="10"/>
        <color rgb="FFC00000"/>
        <rFont val="Arial"/>
        <family val="2"/>
      </rPr>
      <t>TC377TP-96F300S</t>
    </r>
    <r>
      <rPr>
        <sz val="10"/>
        <rFont val="Arial"/>
      </rPr>
      <t>(</t>
    </r>
    <r>
      <rPr>
        <b/>
        <sz val="10"/>
        <color rgb="FFC00000"/>
        <rFont val="Arial"/>
        <family val="2"/>
      </rPr>
      <t>P01.7/GTMIO115/SCLK3</t>
    </r>
    <r>
      <rPr>
        <sz val="10"/>
        <rFont val="Arial"/>
      </rPr>
      <t>) ENDPNT,_x000D_
                        R7016=50m(A&lt;&gt;</t>
    </r>
    <r>
      <rPr>
        <b/>
        <sz val="10"/>
        <rFont val="Arial"/>
        <family val="2"/>
      </rPr>
      <t>B</t>
    </r>
    <r>
      <rPr>
        <sz val="10"/>
        <rFont val="Arial"/>
      </rPr>
      <t xml:space="preserve">) </t>
    </r>
    <r>
      <rPr>
        <b/>
        <sz val="10"/>
        <color theme="1"/>
        <rFont val="Arial"/>
        <family val="2"/>
      </rPr>
      <t>z03.GNSS_UART_3V3:UART_RXD{#3}</t>
    </r>
    <r>
      <rPr>
        <sz val="10"/>
        <rFont val="Arial"/>
      </rPr>
      <t>,_x000D_
                            R7056=100R(B&lt;&gt;</t>
    </r>
    <r>
      <rPr>
        <b/>
        <sz val="10"/>
        <rFont val="Arial"/>
        <family val="2"/>
      </rPr>
      <t>A</t>
    </r>
    <r>
      <rPr>
        <sz val="10"/>
        <rFont val="Arial"/>
      </rPr>
      <t>) z03.SIGN00191,_x000D_
                                X7050=</t>
    </r>
    <r>
      <rPr>
        <b/>
        <sz val="10"/>
        <color rgb="FFC00000"/>
        <rFont val="Arial"/>
        <family val="2"/>
      </rPr>
      <t>LSS-110-02-F-DV-</t>
    </r>
    <r>
      <rPr>
        <sz val="10"/>
        <rFont val="Arial"/>
      </rPr>
      <t>(</t>
    </r>
    <r>
      <rPr>
        <b/>
        <sz val="10"/>
        <color rgb="FFC00000"/>
        <rFont val="Arial"/>
        <family val="2"/>
      </rPr>
      <t>A[0]</t>
    </r>
    <r>
      <rPr>
        <sz val="10"/>
        <rFont val="Arial"/>
      </rPr>
      <t xml:space="preserve">) ENDPNT,_x000D_
D5700(GPIO_16) </t>
    </r>
    <r>
      <rPr>
        <b/>
        <sz val="10"/>
        <color theme="1"/>
        <rFont val="Arial"/>
        <family val="2"/>
      </rPr>
      <t>z30.z36.CPU_DBG_GNSS_UART_QUP0_1V8:UART_TXD{#2}</t>
    </r>
    <r>
      <rPr>
        <sz val="10"/>
        <rFont val="Arial"/>
      </rPr>
      <t>,_x000D_
    R5782=50m(B&lt;&gt;</t>
    </r>
    <r>
      <rPr>
        <b/>
        <sz val="10"/>
        <rFont val="Arial"/>
        <family val="2"/>
      </rPr>
      <t>A</t>
    </r>
    <r>
      <rPr>
        <sz val="10"/>
        <rFont val="Arial"/>
      </rPr>
      <t xml:space="preserve">) </t>
    </r>
    <r>
      <rPr>
        <b/>
        <sz val="10"/>
        <color theme="1"/>
        <rFont val="Arial"/>
        <family val="2"/>
      </rPr>
      <t>CPU_GNSS_UART_1V8:UART_RXD</t>
    </r>
    <r>
      <rPr>
        <sz val="10"/>
        <rFont val="Arial"/>
      </rPr>
      <t>,</t>
    </r>
    <r>
      <rPr>
        <b/>
        <sz val="10"/>
        <color rgb="FFFFFF00"/>
        <rFont val="Arial"/>
        <family val="2"/>
      </rPr>
      <t xml:space="preserve"> &gt;&gt; R7003(47k) PWR:U18S_CPUPERI</t>
    </r>
    <r>
      <rPr>
        <sz val="10"/>
        <rFont val="Arial"/>
      </rPr>
      <t>,_x000D_
        NODEV=</t>
    </r>
    <r>
      <rPr>
        <b/>
        <sz val="10"/>
        <color rgb="FFC00000"/>
        <rFont val="Arial"/>
        <family val="2"/>
      </rPr>
      <t>CPU_GNSS_UART_1V8:UART_RXD</t>
    </r>
    <r>
      <rPr>
        <sz val="10"/>
        <rFont val="Arial"/>
      </rPr>
      <t>(</t>
    </r>
    <r>
      <rPr>
        <b/>
        <sz val="10"/>
        <color rgb="FFFFFFFF"/>
        <rFont val="Arial"/>
        <family val="2"/>
      </rPr>
      <t>LOOPCUT</t>
    </r>
    <r>
      <rPr>
        <sz val="10"/>
        <rFont val="Arial"/>
      </rPr>
      <t>) ENDPNT</t>
    </r>
  </si>
  <si>
    <r>
      <t>CPU_DBG_UART_1V8:UART_TXD</t>
    </r>
    <r>
      <rPr>
        <b/>
        <sz val="10"/>
        <color theme="1"/>
        <rFont val="Arial"/>
        <family val="2"/>
      </rPr>
      <t xml:space="preserve"> R9929(47k) PWR:U18S_IO_SOCPMIC</t>
    </r>
    <r>
      <rPr>
        <sz val="10"/>
        <rFont val="Arial"/>
      </rPr>
      <t>,</t>
    </r>
    <r>
      <rPr>
        <sz val="8"/>
        <color theme="1"/>
        <rFont val="Arial"/>
        <family val="2"/>
      </rPr>
      <t>_x000D_
CPU_GNSS_UART_1V8:UART_RXD</t>
    </r>
    <r>
      <rPr>
        <b/>
        <sz val="10"/>
        <color theme="1"/>
        <rFont val="Arial"/>
        <family val="2"/>
      </rPr>
      <t xml:space="preserve"> R7003(47k) PWR:U18S_CPUPERI</t>
    </r>
    <r>
      <rPr>
        <sz val="10"/>
        <rFont val="Arial"/>
      </rPr>
      <t>,</t>
    </r>
    <r>
      <rPr>
        <sz val="8"/>
        <color theme="1"/>
        <rFont val="Arial"/>
        <family val="2"/>
      </rPr>
      <t>_x000D_
SCC_GNSS_UART_3V3:UART_RXD</t>
    </r>
    <r>
      <rPr>
        <b/>
        <sz val="10"/>
        <color theme="1"/>
        <rFont val="Arial"/>
        <family val="2"/>
      </rPr>
      <t xml:space="preserve"> R8513(47k) PWR:U33S_SCC</t>
    </r>
  </si>
  <si>
    <r>
      <t xml:space="preserve">D5700(F36) </t>
    </r>
    <r>
      <rPr>
        <b/>
        <sz val="10"/>
        <color theme="1"/>
        <rFont val="Arial"/>
        <family val="2"/>
      </rPr>
      <t>z30.z36.CPU_DBG_GNSS_UART_QUP0_1V8:UART_TXD</t>
    </r>
    <r>
      <rPr>
        <sz val="10"/>
        <rFont val="Arial"/>
        <family val="2"/>
      </rPr>
      <t xml:space="preserve">,R5722=0(1) </t>
    </r>
    <r>
      <rPr>
        <b/>
        <sz val="10"/>
        <color theme="1"/>
        <rFont val="Arial"/>
        <family val="2"/>
      </rPr>
      <t>CPU_DBG_UART_1V8:UART_TXD</t>
    </r>
    <r>
      <rPr>
        <sz val="10"/>
        <rFont val="Arial"/>
        <family val="2"/>
      </rPr>
      <t xml:space="preserve">,D9903=74AVC2T245(9) </t>
    </r>
    <r>
      <rPr>
        <b/>
        <sz val="10"/>
        <color theme="1"/>
        <rFont val="Arial"/>
        <family val="2"/>
      </rPr>
      <t>z54.CPU_DBG_UART_3V3:UART_TXD</t>
    </r>
    <r>
      <rPr>
        <sz val="10"/>
        <rFont val="Arial"/>
        <family val="2"/>
      </rPr>
      <t xml:space="preserve">,R9916=1k(1) </t>
    </r>
    <r>
      <rPr>
        <b/>
        <sz val="10"/>
        <color theme="1"/>
        <rFont val="Arial"/>
        <family val="2"/>
      </rPr>
      <t>z54.CPU_DBG_UART_3V3_UART_TXD_P1</t>
    </r>
    <r>
      <rPr>
        <sz val="10"/>
        <rFont val="Arial"/>
        <family val="2"/>
      </rPr>
      <t>,MP9920=MP(1) ENDPNT,X9900=</t>
    </r>
    <r>
      <rPr>
        <b/>
        <sz val="10"/>
        <color rgb="FFC00000"/>
        <rFont val="Arial"/>
        <family val="2"/>
      </rPr>
      <t>QSH-030-01-L-D-A-K-TR</t>
    </r>
    <r>
      <rPr>
        <sz val="10"/>
        <rFont val="Arial"/>
        <family val="2"/>
      </rPr>
      <t>(</t>
    </r>
    <r>
      <rPr>
        <b/>
        <sz val="10"/>
        <color rgb="FFC00000"/>
        <rFont val="Arial"/>
        <family val="2"/>
      </rPr>
      <t>35</t>
    </r>
    <r>
      <rPr>
        <sz val="10"/>
        <rFont val="Arial"/>
        <family val="2"/>
      </rPr>
      <t xml:space="preserve">) ENDPNT,R5722=0(1) </t>
    </r>
    <r>
      <rPr>
        <b/>
        <sz val="10"/>
        <color theme="1"/>
        <rFont val="Arial"/>
        <family val="2"/>
      </rPr>
      <t>CPU_DBG_UART_1V8:UART_TXD{#2}</t>
    </r>
    <r>
      <rPr>
        <sz val="10"/>
        <rFont val="Arial"/>
        <family val="2"/>
      </rPr>
      <t xml:space="preserve">,R5742=0(2) </t>
    </r>
    <r>
      <rPr>
        <b/>
        <sz val="10"/>
        <color theme="1"/>
        <rFont val="Arial"/>
        <family val="2"/>
      </rPr>
      <t>z30.z36.CPU_DBG_GNSS_UART_SSC_QUP2_1V8:UART_RXD</t>
    </r>
    <r>
      <rPr>
        <sz val="10"/>
        <rFont val="Arial"/>
        <family val="2"/>
      </rPr>
      <t>,D5700=</t>
    </r>
    <r>
      <rPr>
        <b/>
        <sz val="10"/>
        <color rgb="FFC00000"/>
        <rFont val="Arial"/>
        <family val="2"/>
      </rPr>
      <t>SA6155P</t>
    </r>
    <r>
      <rPr>
        <sz val="10"/>
        <rFont val="Arial"/>
        <family val="2"/>
      </rPr>
      <t>(</t>
    </r>
    <r>
      <rPr>
        <b/>
        <sz val="10"/>
        <color rgb="FFC00000"/>
        <rFont val="Arial"/>
        <family val="2"/>
      </rPr>
      <t>AT20_SSC_10</t>
    </r>
    <r>
      <rPr>
        <sz val="10"/>
        <rFont val="Arial"/>
        <family val="2"/>
      </rPr>
      <t xml:space="preserve">) ENDPNT,R5784=0(1) </t>
    </r>
    <r>
      <rPr>
        <b/>
        <sz val="10"/>
        <color theme="1"/>
        <rFont val="Arial"/>
        <family val="2"/>
      </rPr>
      <t>CPU_GNSS_UART_1V8:UART_RXD</t>
    </r>
    <r>
      <rPr>
        <sz val="10"/>
        <rFont val="Arial"/>
        <family val="2"/>
      </rPr>
      <t xml:space="preserve">,R5782=0(2) </t>
    </r>
    <r>
      <rPr>
        <b/>
        <sz val="10"/>
        <color theme="1"/>
        <rFont val="Arial"/>
        <family val="2"/>
      </rPr>
      <t>z30.z36.CPU_DBG_GNSS_UART_QUP0_1V8:UART_TXD</t>
    </r>
    <r>
      <rPr>
        <sz val="10"/>
        <rFont val="Arial"/>
        <family val="2"/>
      </rPr>
      <t>,NODEV=</t>
    </r>
    <r>
      <rPr>
        <b/>
        <sz val="10"/>
        <color rgb="FFC00000"/>
        <rFont val="Arial"/>
        <family val="2"/>
      </rPr>
      <t>z30.z36.CPU_DBG_GNSS_UART_QUP0_1V8:UART_TXD</t>
    </r>
    <r>
      <rPr>
        <sz val="10"/>
        <rFont val="Arial"/>
        <family val="2"/>
      </rPr>
      <t>(</t>
    </r>
    <r>
      <rPr>
        <b/>
        <sz val="10"/>
        <color rgb="FFFFFFFF"/>
        <rFont val="Arial"/>
        <family val="2"/>
      </rPr>
      <t>LOOPCUT</t>
    </r>
    <r>
      <rPr>
        <sz val="10"/>
        <rFont val="Arial"/>
        <family val="2"/>
      </rPr>
      <t xml:space="preserve">) ENDPNT,R5784=0(1) </t>
    </r>
    <r>
      <rPr>
        <b/>
        <sz val="10"/>
        <color theme="1"/>
        <rFont val="Arial"/>
        <family val="2"/>
      </rPr>
      <t>CPU_GNSS_UART_1V8:UART_RXD{#2}</t>
    </r>
    <r>
      <rPr>
        <sz val="10"/>
        <rFont val="Arial"/>
        <family val="2"/>
      </rPr>
      <t xml:space="preserve">,R7002=0(2) z03.SIGN001261,D7000=74AVC4T245(6) z03.SIGN001291,R7016=0(2) </t>
    </r>
    <r>
      <rPr>
        <b/>
        <sz val="10"/>
        <color theme="1"/>
        <rFont val="Arial"/>
        <family val="2"/>
      </rPr>
      <t>z03.GNSS_UART_3V3:UART_RXD</t>
    </r>
    <r>
      <rPr>
        <sz val="10"/>
        <rFont val="Arial"/>
        <family val="2"/>
      </rPr>
      <t>,D7051=</t>
    </r>
    <r>
      <rPr>
        <b/>
        <sz val="10"/>
        <color rgb="FFC00000"/>
        <rFont val="Arial"/>
        <family val="2"/>
      </rPr>
      <t>UBX-M9140-KA-C1009A</t>
    </r>
    <r>
      <rPr>
        <sz val="10"/>
        <rFont val="Arial"/>
        <family val="2"/>
      </rPr>
      <t>(</t>
    </r>
    <r>
      <rPr>
        <b/>
        <sz val="10"/>
        <color rgb="FFC00000"/>
        <rFont val="Arial"/>
        <family val="2"/>
      </rPr>
      <t>PIO1</t>
    </r>
    <r>
      <rPr>
        <sz val="10"/>
        <rFont val="Arial"/>
        <family val="2"/>
      </rPr>
      <t xml:space="preserve">) ENDPNT,MP7051=MP(1) ENDPNT,R7006=10k(2) </t>
    </r>
    <r>
      <rPr>
        <b/>
        <sz val="10"/>
        <color theme="1"/>
        <rFont val="Arial"/>
        <family val="2"/>
      </rPr>
      <t>GNSS_DBG_UART_3V3:UART_RXD</t>
    </r>
    <r>
      <rPr>
        <sz val="10"/>
        <rFont val="Arial"/>
        <family val="2"/>
      </rPr>
      <t xml:space="preserve">,R9913=1k(2) </t>
    </r>
    <r>
      <rPr>
        <b/>
        <sz val="10"/>
        <color theme="1"/>
        <rFont val="Arial"/>
        <family val="2"/>
      </rPr>
      <t>z54.SAIL_DBG_UART_3V3_UART_RXD_P1</t>
    </r>
    <r>
      <rPr>
        <sz val="10"/>
        <rFont val="Arial"/>
        <family val="2"/>
      </rPr>
      <t>,MP9929=MP(1) ENDPNT,X9900=</t>
    </r>
    <r>
      <rPr>
        <b/>
        <sz val="10"/>
        <color rgb="FFC00000"/>
        <rFont val="Arial"/>
        <family val="2"/>
      </rPr>
      <t>QSH-030-01-L-D-A-K-TR</t>
    </r>
    <r>
      <rPr>
        <sz val="10"/>
        <rFont val="Arial"/>
        <family val="2"/>
      </rPr>
      <t>(</t>
    </r>
    <r>
      <rPr>
        <b/>
        <sz val="10"/>
        <color rgb="FFC00000"/>
        <rFont val="Arial"/>
        <family val="2"/>
      </rPr>
      <t>52</t>
    </r>
    <r>
      <rPr>
        <sz val="10"/>
        <rFont val="Arial"/>
        <family val="2"/>
      </rPr>
      <t xml:space="preserve">) ENDPNT,R7016=0(2) </t>
    </r>
    <r>
      <rPr>
        <b/>
        <sz val="10"/>
        <color theme="1"/>
        <rFont val="Arial"/>
        <family val="2"/>
      </rPr>
      <t>z03.GNSS_UART_3V3:UART_RXD{#2}</t>
    </r>
    <r>
      <rPr>
        <sz val="10"/>
        <rFont val="Arial"/>
        <family val="2"/>
      </rPr>
      <t xml:space="preserve">,R7019=0(2) </t>
    </r>
    <r>
      <rPr>
        <b/>
        <sz val="10"/>
        <color theme="1"/>
        <rFont val="Arial"/>
        <family val="2"/>
      </rPr>
      <t>SCC_GNSS_UART_3V3:UART_RXD</t>
    </r>
    <r>
      <rPr>
        <sz val="10"/>
        <rFont val="Arial"/>
        <family val="2"/>
      </rPr>
      <t>,D8500=</t>
    </r>
    <r>
      <rPr>
        <b/>
        <sz val="10"/>
        <color rgb="FFC00000"/>
        <rFont val="Arial"/>
        <family val="2"/>
      </rPr>
      <t>SAK-TC377TP-96F300S</t>
    </r>
    <r>
      <rPr>
        <sz val="10"/>
        <rFont val="Arial"/>
        <family val="2"/>
      </rPr>
      <t>(</t>
    </r>
    <r>
      <rPr>
        <b/>
        <sz val="10"/>
        <color rgb="FFC00000"/>
        <rFont val="Arial"/>
        <family val="2"/>
      </rPr>
      <t>J5_P01.7</t>
    </r>
    <r>
      <rPr>
        <sz val="10"/>
        <rFont val="Arial"/>
        <family val="2"/>
      </rPr>
      <t xml:space="preserve">) ENDPNT,R7016=0(2) </t>
    </r>
    <r>
      <rPr>
        <b/>
        <sz val="10"/>
        <color theme="1"/>
        <rFont val="Arial"/>
        <family val="2"/>
      </rPr>
      <t>z03.GNSS_UART_3V3:UART_RXD{#3}</t>
    </r>
    <r>
      <rPr>
        <sz val="10"/>
        <rFont val="Arial"/>
        <family val="2"/>
      </rPr>
      <t>,R7056=100(1) z03.SIGN252,X7050=</t>
    </r>
    <r>
      <rPr>
        <b/>
        <sz val="10"/>
        <color rgb="FFC00000"/>
        <rFont val="Arial"/>
        <family val="2"/>
      </rPr>
      <t>LSS-110-02-F-DV-A-K</t>
    </r>
    <r>
      <rPr>
        <sz val="10"/>
        <rFont val="Arial"/>
        <family val="2"/>
      </rPr>
      <t>(</t>
    </r>
    <r>
      <rPr>
        <b/>
        <sz val="10"/>
        <color rgb="FFC00000"/>
        <rFont val="Arial"/>
        <family val="2"/>
      </rPr>
      <t>10</t>
    </r>
    <r>
      <rPr>
        <sz val="10"/>
        <rFont val="Arial"/>
        <family val="2"/>
      </rPr>
      <t xml:space="preserve">) ENDPNT,D5700(F36) </t>
    </r>
    <r>
      <rPr>
        <b/>
        <sz val="10"/>
        <color theme="1"/>
        <rFont val="Arial"/>
        <family val="2"/>
      </rPr>
      <t>z30.z36.CPU_DBG_GNSS_UART_QUP0_1V8:UART_TXD{#2}</t>
    </r>
    <r>
      <rPr>
        <sz val="10"/>
        <rFont val="Arial"/>
        <family val="2"/>
      </rPr>
      <t xml:space="preserve">,R5782=0(1) </t>
    </r>
    <r>
      <rPr>
        <b/>
        <sz val="10"/>
        <color theme="1"/>
        <rFont val="Arial"/>
        <family val="2"/>
      </rPr>
      <t>CPU_GNSS_UART_1V8:UART_RXD</t>
    </r>
    <r>
      <rPr>
        <sz val="10"/>
        <rFont val="Arial"/>
        <family val="2"/>
      </rPr>
      <t>,NODEV=</t>
    </r>
    <r>
      <rPr>
        <b/>
        <sz val="10"/>
        <color rgb="FFC00000"/>
        <rFont val="Arial"/>
        <family val="2"/>
      </rPr>
      <t>CPU_GNSS_UART_1V8:UART_RXD</t>
    </r>
    <r>
      <rPr>
        <sz val="10"/>
        <rFont val="Arial"/>
        <family val="2"/>
      </rPr>
      <t>(</t>
    </r>
    <r>
      <rPr>
        <b/>
        <sz val="10"/>
        <color rgb="FFFFFFFF"/>
        <rFont val="Arial"/>
        <family val="2"/>
      </rPr>
      <t>LOOPCUT</t>
    </r>
    <r>
      <rPr>
        <sz val="10"/>
        <rFont val="Arial"/>
        <family val="2"/>
      </rPr>
      <t>) ENDPNT</t>
    </r>
  </si>
  <si>
    <r>
      <t>CPU_DBG_UART_1V8:UART_TXD</t>
    </r>
    <r>
      <rPr>
        <b/>
        <sz val="10"/>
        <color theme="1"/>
        <rFont val="Arial"/>
        <family val="2"/>
      </rPr>
      <t xml:space="preserve"> R9929(47k) PWR:U18S_IO_SOCPMIC</t>
    </r>
    <r>
      <rPr>
        <sz val="8"/>
        <color theme="1"/>
        <rFont val="Arial"/>
        <family val="2"/>
      </rPr>
      <t>,z54.CPU_DBG_UART_3V3:UART_TXD</t>
    </r>
    <r>
      <rPr>
        <b/>
        <sz val="10"/>
        <color theme="1"/>
        <rFont val="Arial"/>
        <family val="2"/>
      </rPr>
      <t xml:space="preserve"> R9923(2) PWR:U33S_CPUPERI</t>
    </r>
    <r>
      <rPr>
        <sz val="8"/>
        <color theme="1"/>
        <rFont val="Arial"/>
        <family val="2"/>
      </rPr>
      <t>,CPU_GNSS_UART_1V8:UART_RXD</t>
    </r>
    <r>
      <rPr>
        <b/>
        <sz val="10"/>
        <color theme="1"/>
        <rFont val="Arial"/>
        <family val="2"/>
      </rPr>
      <t xml:space="preserve"> R7003(47k) PWR:U18S_CPUPERI</t>
    </r>
    <r>
      <rPr>
        <sz val="8"/>
        <color theme="1"/>
        <rFont val="Arial"/>
        <family val="2"/>
      </rPr>
      <t>,SCC_GNSS_UART_3V3:UART_RXD</t>
    </r>
    <r>
      <rPr>
        <b/>
        <sz val="10"/>
        <color theme="1"/>
        <rFont val="Arial"/>
        <family val="2"/>
      </rPr>
      <t xml:space="preserve"> R8513(47k) PWR:U33S_SCC</t>
    </r>
  </si>
  <si>
    <t>F38</t>
  </si>
  <si>
    <t>TLMM_GPIO_CFG17(1:0)</t>
  </si>
  <si>
    <t>TLMM_GPIO_CFG17(8:6)</t>
  </si>
  <si>
    <t>TLMM_GPIO_CFG17(9:9)</t>
  </si>
  <si>
    <t>TLMM_GPIO_IN_OUT17(1:1)</t>
  </si>
  <si>
    <t>PDC46_GIC558</t>
  </si>
  <si>
    <t>WUP_GPIO_17</t>
  </si>
  <si>
    <t>TLMM_GPIO_CFG17(5:2)=0</t>
  </si>
  <si>
    <t>QUP_L3[0]</t>
  </si>
  <si>
    <t>TLMM_GPIO_CFG17(5:2)=1</t>
  </si>
  <si>
    <t>SOC_DBG_UART_RX</t>
  </si>
  <si>
    <r>
      <t xml:space="preserve">D5700(GPIO_17) </t>
    </r>
    <r>
      <rPr>
        <b/>
        <sz val="10"/>
        <color theme="1"/>
        <rFont val="Arial"/>
        <family val="2"/>
      </rPr>
      <t>z30.z36.CPU_DBG_GNSS_UART_QUP0_1V8:UART_RXD</t>
    </r>
    <r>
      <rPr>
        <sz val="10"/>
        <rFont val="Arial"/>
      </rPr>
      <t>,_x000D_
    R5725=50m(B&lt;&gt;</t>
    </r>
    <r>
      <rPr>
        <b/>
        <sz val="10"/>
        <rFont val="Arial"/>
        <family val="2"/>
      </rPr>
      <t>A</t>
    </r>
    <r>
      <rPr>
        <sz val="10"/>
        <rFont val="Arial"/>
      </rPr>
      <t xml:space="preserve">) </t>
    </r>
    <r>
      <rPr>
        <b/>
        <sz val="10"/>
        <color theme="1"/>
        <rFont val="Arial"/>
        <family val="2"/>
      </rPr>
      <t>CPU_DBG_UART_1V8:UART_RXD</t>
    </r>
    <r>
      <rPr>
        <sz val="10"/>
        <rFont val="Arial"/>
      </rPr>
      <t>,</t>
    </r>
    <r>
      <rPr>
        <b/>
        <sz val="10"/>
        <color rgb="FFFFFF00"/>
        <rFont val="Arial"/>
        <family val="2"/>
      </rPr>
      <t xml:space="preserve"> &gt;&gt; R9945(47k) PWR:U18S_IO_SOCPMIC</t>
    </r>
    <r>
      <rPr>
        <sz val="10"/>
        <rFont val="Arial"/>
      </rPr>
      <t>,_x000D_
        R5726=50m(A&lt;&gt;</t>
    </r>
    <r>
      <rPr>
        <b/>
        <sz val="10"/>
        <rFont val="Arial"/>
        <family val="2"/>
      </rPr>
      <t>B</t>
    </r>
    <r>
      <rPr>
        <sz val="10"/>
        <rFont val="Arial"/>
      </rPr>
      <t xml:space="preserve">) </t>
    </r>
    <r>
      <rPr>
        <b/>
        <sz val="10"/>
        <color theme="1"/>
        <rFont val="Arial"/>
        <family val="2"/>
      </rPr>
      <t>z30.z36.CPU_DBG_GNSS_UART_SSC_QUP2_1V8:UART_TXD</t>
    </r>
    <r>
      <rPr>
        <sz val="10"/>
        <rFont val="Arial"/>
      </rPr>
      <t>,_x000D_
            D5700=</t>
    </r>
    <r>
      <rPr>
        <b/>
        <sz val="10"/>
        <color rgb="FFC00000"/>
        <rFont val="Arial"/>
        <family val="2"/>
      </rPr>
      <t>SA6155P</t>
    </r>
    <r>
      <rPr>
        <sz val="10"/>
        <rFont val="Arial"/>
      </rPr>
      <t>(</t>
    </r>
    <r>
      <rPr>
        <b/>
        <sz val="10"/>
        <color rgb="FFC00000"/>
        <rFont val="Arial"/>
        <family val="2"/>
      </rPr>
      <t>SSC_11</t>
    </r>
    <r>
      <rPr>
        <sz val="10"/>
        <rFont val="Arial"/>
      </rPr>
      <t>) ENDPNT,_x000D_
            R5783=50m(B&lt;&gt;</t>
    </r>
    <r>
      <rPr>
        <b/>
        <sz val="10"/>
        <rFont val="Arial"/>
        <family val="2"/>
      </rPr>
      <t>A</t>
    </r>
    <r>
      <rPr>
        <sz val="10"/>
        <rFont val="Arial"/>
      </rPr>
      <t xml:space="preserve">) </t>
    </r>
    <r>
      <rPr>
        <b/>
        <sz val="10"/>
        <color theme="1"/>
        <rFont val="Arial"/>
        <family val="2"/>
      </rPr>
      <t>CPU_GNSS_UART_1V8:UART_TXD</t>
    </r>
    <r>
      <rPr>
        <sz val="10"/>
        <rFont val="Arial"/>
      </rPr>
      <t>,_x000D_
                R5743=50m(A&lt;&gt;</t>
    </r>
    <r>
      <rPr>
        <b/>
        <sz val="10"/>
        <rFont val="Arial"/>
        <family val="2"/>
      </rPr>
      <t>B</t>
    </r>
    <r>
      <rPr>
        <sz val="10"/>
        <rFont val="Arial"/>
      </rPr>
      <t xml:space="preserve">) </t>
    </r>
    <r>
      <rPr>
        <b/>
        <sz val="10"/>
        <color theme="1"/>
        <rFont val="Arial"/>
        <family val="2"/>
      </rPr>
      <t>z30.z36.CPU_DBG_GNSS_UART_QUP0_1V8:UART_RXD</t>
    </r>
    <r>
      <rPr>
        <sz val="10"/>
        <rFont val="Arial"/>
      </rPr>
      <t>,_x000D_
                    NODEV=</t>
    </r>
    <r>
      <rPr>
        <b/>
        <sz val="10"/>
        <color rgb="FFC00000"/>
        <rFont val="Arial"/>
        <family val="2"/>
      </rPr>
      <t>z30.z36.CPU_DBG_GNSS_UART_QUP0_1V8:UART_RXD</t>
    </r>
    <r>
      <rPr>
        <sz val="10"/>
        <rFont val="Arial"/>
      </rPr>
      <t>(</t>
    </r>
    <r>
      <rPr>
        <b/>
        <sz val="10"/>
        <color rgb="FFFFFFFF"/>
        <rFont val="Arial"/>
        <family val="2"/>
      </rPr>
      <t>LOOPCUT</t>
    </r>
    <r>
      <rPr>
        <sz val="10"/>
        <rFont val="Arial"/>
      </rPr>
      <t>) ENDPNT,_x000D_
            R5783=50m(B&lt;&gt;</t>
    </r>
    <r>
      <rPr>
        <b/>
        <sz val="10"/>
        <rFont val="Arial"/>
        <family val="2"/>
      </rPr>
      <t>A</t>
    </r>
    <r>
      <rPr>
        <sz val="10"/>
        <rFont val="Arial"/>
      </rPr>
      <t xml:space="preserve">) </t>
    </r>
    <r>
      <rPr>
        <b/>
        <sz val="10"/>
        <color theme="1"/>
        <rFont val="Arial"/>
        <family val="2"/>
      </rPr>
      <t>CPU_GNSS_UART_1V8:UART_TXD{#2}</t>
    </r>
    <r>
      <rPr>
        <sz val="10"/>
        <rFont val="Arial"/>
      </rPr>
      <t>,_x000D_
                R7001=50m(A&lt;&gt;</t>
    </r>
    <r>
      <rPr>
        <b/>
        <sz val="10"/>
        <rFont val="Arial"/>
        <family val="2"/>
      </rPr>
      <t>B</t>
    </r>
    <r>
      <rPr>
        <sz val="10"/>
        <rFont val="Arial"/>
      </rPr>
      <t>) z03.SIGN00194,_x000D_
                    D7000=H14T245QRSVRQ1-N(2B1&lt;&gt;</t>
    </r>
    <r>
      <rPr>
        <b/>
        <sz val="10"/>
        <rFont val="Arial"/>
        <family val="2"/>
      </rPr>
      <t>2A1</t>
    </r>
    <r>
      <rPr>
        <sz val="10"/>
        <rFont val="Arial"/>
      </rPr>
      <t>) z03.SIGN001101,_x000D_
                        R7017=50m(A&lt;&gt;</t>
    </r>
    <r>
      <rPr>
        <b/>
        <sz val="10"/>
        <rFont val="Arial"/>
        <family val="2"/>
      </rPr>
      <t>B</t>
    </r>
    <r>
      <rPr>
        <sz val="10"/>
        <rFont val="Arial"/>
      </rPr>
      <t xml:space="preserve">) </t>
    </r>
    <r>
      <rPr>
        <b/>
        <sz val="10"/>
        <color theme="1"/>
        <rFont val="Arial"/>
        <family val="2"/>
      </rPr>
      <t>z03.GNSS_UART_3V3:UART_TXD</t>
    </r>
    <r>
      <rPr>
        <sz val="10"/>
        <rFont val="Arial"/>
      </rPr>
      <t>,_x000D_
                            D7051=</t>
    </r>
    <r>
      <rPr>
        <b/>
        <sz val="10"/>
        <color rgb="FFC00000"/>
        <rFont val="Arial"/>
        <family val="2"/>
      </rPr>
      <t>M9140-KA-C1009A</t>
    </r>
    <r>
      <rPr>
        <sz val="10"/>
        <rFont val="Arial"/>
      </rPr>
      <t>(</t>
    </r>
    <r>
      <rPr>
        <b/>
        <sz val="10"/>
        <color rgb="FFC00000"/>
        <rFont val="Arial"/>
        <family val="2"/>
      </rPr>
      <t>PIO2</t>
    </r>
    <r>
      <rPr>
        <sz val="10"/>
        <rFont val="Arial"/>
      </rPr>
      <t>) ENDPNT,_x000D_
                            MP7052=(</t>
    </r>
    <r>
      <rPr>
        <b/>
        <sz val="10"/>
        <color rgb="FFC00000"/>
        <rFont val="Arial"/>
        <family val="2"/>
      </rPr>
      <t>1</t>
    </r>
    <r>
      <rPr>
        <sz val="10"/>
        <rFont val="Arial"/>
      </rPr>
      <t>) ENDPNT,_x000D_
                            X7050=</t>
    </r>
    <r>
      <rPr>
        <b/>
        <sz val="10"/>
        <color rgb="FFC00000"/>
        <rFont val="Arial"/>
        <family val="2"/>
      </rPr>
      <t>LSS-110-02-F-DV-</t>
    </r>
    <r>
      <rPr>
        <sz val="10"/>
        <rFont val="Arial"/>
      </rPr>
      <t>(</t>
    </r>
    <r>
      <rPr>
        <b/>
        <sz val="10"/>
        <color rgb="FFC00000"/>
        <rFont val="Arial"/>
        <family val="2"/>
      </rPr>
      <t>A[0]</t>
    </r>
    <r>
      <rPr>
        <sz val="10"/>
        <rFont val="Arial"/>
      </rPr>
      <t>) ENDPNT,_x000D_
                            R7011=10k(A&lt;&gt;</t>
    </r>
    <r>
      <rPr>
        <b/>
        <sz val="10"/>
        <rFont val="Arial"/>
        <family val="2"/>
      </rPr>
      <t>B</t>
    </r>
    <r>
      <rPr>
        <sz val="10"/>
        <rFont val="Arial"/>
      </rPr>
      <t xml:space="preserve">) </t>
    </r>
    <r>
      <rPr>
        <b/>
        <sz val="10"/>
        <color theme="1"/>
        <rFont val="Arial"/>
        <family val="2"/>
      </rPr>
      <t>GNSS_DBG_UART_3V3:UART_TXD</t>
    </r>
    <r>
      <rPr>
        <sz val="10"/>
        <rFont val="Arial"/>
      </rPr>
      <t>,_x000D_
                                R9914=1k(A&lt;&gt;</t>
    </r>
    <r>
      <rPr>
        <b/>
        <sz val="10"/>
        <rFont val="Arial"/>
        <family val="2"/>
      </rPr>
      <t>B</t>
    </r>
    <r>
      <rPr>
        <sz val="10"/>
        <rFont val="Arial"/>
      </rPr>
      <t xml:space="preserve">) </t>
    </r>
    <r>
      <rPr>
        <b/>
        <sz val="10"/>
        <color theme="1"/>
        <rFont val="Arial"/>
        <family val="2"/>
      </rPr>
      <t>z54.SAIL_DBG_UART_3V3_UART_TXD_P1</t>
    </r>
    <r>
      <rPr>
        <sz val="10"/>
        <rFont val="Arial"/>
      </rPr>
      <t>,_x000D_
                                    MP9943=(</t>
    </r>
    <r>
      <rPr>
        <b/>
        <sz val="10"/>
        <color rgb="FFC00000"/>
        <rFont val="Arial"/>
        <family val="2"/>
      </rPr>
      <t>1</t>
    </r>
    <r>
      <rPr>
        <sz val="10"/>
        <rFont val="Arial"/>
      </rPr>
      <t>) ENDPNT,_x000D_
                                    X9900=</t>
    </r>
    <r>
      <rPr>
        <b/>
        <sz val="10"/>
        <color rgb="FFC00000"/>
        <rFont val="Arial"/>
        <family val="2"/>
      </rPr>
      <t>QSH-030-01-L-D-A</t>
    </r>
    <r>
      <rPr>
        <sz val="10"/>
        <rFont val="Arial"/>
      </rPr>
      <t>(</t>
    </r>
    <r>
      <rPr>
        <b/>
        <sz val="10"/>
        <color rgb="FFC00000"/>
        <rFont val="Arial"/>
        <family val="2"/>
      </rPr>
      <t>54</t>
    </r>
    <r>
      <rPr>
        <sz val="10"/>
        <rFont val="Arial"/>
      </rPr>
      <t>) ENDPNT,_x000D_
                        R7017=50m(A&lt;&gt;</t>
    </r>
    <r>
      <rPr>
        <b/>
        <sz val="10"/>
        <rFont val="Arial"/>
        <family val="2"/>
      </rPr>
      <t>B</t>
    </r>
    <r>
      <rPr>
        <sz val="10"/>
        <rFont val="Arial"/>
      </rPr>
      <t xml:space="preserve">) </t>
    </r>
    <r>
      <rPr>
        <b/>
        <sz val="10"/>
        <color theme="1"/>
        <rFont val="Arial"/>
        <family val="2"/>
      </rPr>
      <t>z03.GNSS_UART_3V3:UART_TXD{#2}</t>
    </r>
    <r>
      <rPr>
        <sz val="10"/>
        <rFont val="Arial"/>
      </rPr>
      <t>,_x000D_
                            R7018=50m(A&lt;&gt;</t>
    </r>
    <r>
      <rPr>
        <b/>
        <sz val="10"/>
        <rFont val="Arial"/>
        <family val="2"/>
      </rPr>
      <t>B</t>
    </r>
    <r>
      <rPr>
        <sz val="10"/>
        <rFont val="Arial"/>
      </rPr>
      <t xml:space="preserve">) </t>
    </r>
    <r>
      <rPr>
        <b/>
        <sz val="10"/>
        <color theme="1"/>
        <rFont val="Arial"/>
        <family val="2"/>
      </rPr>
      <t>SCC_GNSS_UART_3V3:UART_TXD</t>
    </r>
    <r>
      <rPr>
        <sz val="10"/>
        <rFont val="Arial"/>
      </rPr>
      <t>,</t>
    </r>
    <r>
      <rPr>
        <b/>
        <sz val="10"/>
        <color rgb="FFFFFF00"/>
        <rFont val="Arial"/>
        <family val="2"/>
      </rPr>
      <t xml:space="preserve"> &gt;&gt; R8512(47k) PWR:U33S_SCC</t>
    </r>
    <r>
      <rPr>
        <sz val="10"/>
        <rFont val="Arial"/>
      </rPr>
      <t>,_x000D_
                                D8500=</t>
    </r>
    <r>
      <rPr>
        <b/>
        <sz val="10"/>
        <color rgb="FFC00000"/>
        <rFont val="Arial"/>
        <family val="2"/>
      </rPr>
      <t>TC377TP-96F300S</t>
    </r>
    <r>
      <rPr>
        <sz val="10"/>
        <rFont val="Arial"/>
      </rPr>
      <t>(</t>
    </r>
    <r>
      <rPr>
        <b/>
        <sz val="10"/>
        <color rgb="FFC00000"/>
        <rFont val="Arial"/>
        <family val="2"/>
      </rPr>
      <t>P01.5/GTMIO113/MRST3</t>
    </r>
    <r>
      <rPr>
        <sz val="10"/>
        <rFont val="Arial"/>
      </rPr>
      <t>) ENDPNT,_x000D_
    R5725=50m(B&lt;&gt;</t>
    </r>
    <r>
      <rPr>
        <b/>
        <sz val="10"/>
        <rFont val="Arial"/>
        <family val="2"/>
      </rPr>
      <t>A</t>
    </r>
    <r>
      <rPr>
        <sz val="10"/>
        <rFont val="Arial"/>
      </rPr>
      <t xml:space="preserve">) </t>
    </r>
    <r>
      <rPr>
        <b/>
        <sz val="10"/>
        <color theme="1"/>
        <rFont val="Arial"/>
        <family val="2"/>
      </rPr>
      <t>CPU_DBG_UART_1V8:UART_RXD{#2}</t>
    </r>
    <r>
      <rPr>
        <sz val="10"/>
        <rFont val="Arial"/>
      </rPr>
      <t>,_x000D_
        R9930=1k(B&lt;&gt;</t>
    </r>
    <r>
      <rPr>
        <b/>
        <sz val="10"/>
        <rFont val="Arial"/>
        <family val="2"/>
      </rPr>
      <t>A</t>
    </r>
    <r>
      <rPr>
        <sz val="10"/>
        <rFont val="Arial"/>
      </rPr>
      <t>) z54.SIGN001109,_x000D_
            D9903=</t>
    </r>
    <r>
      <rPr>
        <b/>
        <sz val="10"/>
        <color rgb="FFC00000"/>
        <rFont val="Arial"/>
        <family val="2"/>
      </rPr>
      <t>74AVC2T245GU-Q10</t>
    </r>
    <r>
      <rPr>
        <sz val="10"/>
        <rFont val="Arial"/>
      </rPr>
      <t>(</t>
    </r>
    <r>
      <rPr>
        <b/>
        <sz val="10"/>
        <color rgb="FFC00000"/>
        <rFont val="Arial"/>
        <family val="2"/>
      </rPr>
      <t>B1</t>
    </r>
    <r>
      <rPr>
        <sz val="10"/>
        <rFont val="Arial"/>
      </rPr>
      <t xml:space="preserve">) ENDPNT,_x000D_
D5700(GPIO_17) </t>
    </r>
    <r>
      <rPr>
        <b/>
        <sz val="10"/>
        <color theme="1"/>
        <rFont val="Arial"/>
        <family val="2"/>
      </rPr>
      <t>z30.z36.CPU_DBG_GNSS_UART_QUP0_1V8:UART_RXD{#2}</t>
    </r>
    <r>
      <rPr>
        <sz val="10"/>
        <rFont val="Arial"/>
      </rPr>
      <t>,_x000D_
    R5743=50m(B&lt;&gt;</t>
    </r>
    <r>
      <rPr>
        <b/>
        <sz val="10"/>
        <rFont val="Arial"/>
        <family val="2"/>
      </rPr>
      <t>A</t>
    </r>
    <r>
      <rPr>
        <sz val="10"/>
        <rFont val="Arial"/>
      </rPr>
      <t xml:space="preserve">) </t>
    </r>
    <r>
      <rPr>
        <b/>
        <sz val="10"/>
        <color theme="1"/>
        <rFont val="Arial"/>
        <family val="2"/>
      </rPr>
      <t>CPU_GNSS_UART_1V8:UART_TXD</t>
    </r>
    <r>
      <rPr>
        <sz val="10"/>
        <rFont val="Arial"/>
      </rPr>
      <t>,_x000D_
        NODEV=</t>
    </r>
    <r>
      <rPr>
        <b/>
        <sz val="10"/>
        <color rgb="FFC00000"/>
        <rFont val="Arial"/>
        <family val="2"/>
      </rPr>
      <t>CPU_GNSS_UART_1V8:UART_TXD</t>
    </r>
    <r>
      <rPr>
        <sz val="10"/>
        <rFont val="Arial"/>
      </rPr>
      <t>(</t>
    </r>
    <r>
      <rPr>
        <b/>
        <sz val="10"/>
        <color rgb="FFFFFFFF"/>
        <rFont val="Arial"/>
        <family val="2"/>
      </rPr>
      <t>LOOPCUT</t>
    </r>
    <r>
      <rPr>
        <sz val="10"/>
        <rFont val="Arial"/>
      </rPr>
      <t>) ENDPNT</t>
    </r>
  </si>
  <si>
    <r>
      <t>CPU_DBG_UART_1V8:UART_RXD</t>
    </r>
    <r>
      <rPr>
        <b/>
        <sz val="10"/>
        <color theme="1"/>
        <rFont val="Arial"/>
        <family val="2"/>
      </rPr>
      <t xml:space="preserve"> R9945(47k) PWR:U18S_IO_SOCPMIC</t>
    </r>
    <r>
      <rPr>
        <sz val="10"/>
        <rFont val="Arial"/>
      </rPr>
      <t>,</t>
    </r>
    <r>
      <rPr>
        <sz val="8"/>
        <color theme="1"/>
        <rFont val="Arial"/>
        <family val="2"/>
      </rPr>
      <t>_x000D_
SCC_GNSS_UART_3V3:UART_TXD</t>
    </r>
    <r>
      <rPr>
        <b/>
        <sz val="10"/>
        <color theme="1"/>
        <rFont val="Arial"/>
        <family val="2"/>
      </rPr>
      <t xml:space="preserve"> R8512(47k) PWR:U33S_SCC</t>
    </r>
  </si>
  <si>
    <r>
      <t xml:space="preserve">D5700(F38) </t>
    </r>
    <r>
      <rPr>
        <b/>
        <sz val="10"/>
        <color theme="1"/>
        <rFont val="Arial"/>
        <family val="2"/>
      </rPr>
      <t>z30.z36.CPU_DBG_GNSS_UART_QUP0_1V8:UART_RXD</t>
    </r>
    <r>
      <rPr>
        <sz val="10"/>
        <rFont val="Arial"/>
        <family val="2"/>
      </rPr>
      <t xml:space="preserve">,R5725=0(1) </t>
    </r>
    <r>
      <rPr>
        <b/>
        <sz val="10"/>
        <color theme="1"/>
        <rFont val="Arial"/>
        <family val="2"/>
      </rPr>
      <t>CPU_DBG_UART_1V8:UART_RXD</t>
    </r>
    <r>
      <rPr>
        <sz val="10"/>
        <rFont val="Arial"/>
        <family val="2"/>
      </rPr>
      <t xml:space="preserve">,R5726=0(2) </t>
    </r>
    <r>
      <rPr>
        <b/>
        <sz val="10"/>
        <color theme="1"/>
        <rFont val="Arial"/>
        <family val="2"/>
      </rPr>
      <t>z30.z36.CPU_DBG_GNSS_UART_SSC_QUP2_1V8:UART_TXD</t>
    </r>
    <r>
      <rPr>
        <sz val="10"/>
        <rFont val="Arial"/>
        <family val="2"/>
      </rPr>
      <t>,D5700=</t>
    </r>
    <r>
      <rPr>
        <b/>
        <sz val="10"/>
        <color rgb="FFC00000"/>
        <rFont val="Arial"/>
        <family val="2"/>
      </rPr>
      <t>SA6155P</t>
    </r>
    <r>
      <rPr>
        <sz val="10"/>
        <rFont val="Arial"/>
        <family val="2"/>
      </rPr>
      <t>(</t>
    </r>
    <r>
      <rPr>
        <b/>
        <sz val="10"/>
        <color rgb="FFC00000"/>
        <rFont val="Arial"/>
        <family val="2"/>
      </rPr>
      <t>AR19_SSC_11</t>
    </r>
    <r>
      <rPr>
        <sz val="10"/>
        <rFont val="Arial"/>
        <family val="2"/>
      </rPr>
      <t xml:space="preserve">) ENDPNT,R5783=0(1) </t>
    </r>
    <r>
      <rPr>
        <b/>
        <sz val="10"/>
        <color theme="1"/>
        <rFont val="Arial"/>
        <family val="2"/>
      </rPr>
      <t>CPU_GNSS_UART_1V8:UART_TXD</t>
    </r>
    <r>
      <rPr>
        <sz val="10"/>
        <rFont val="Arial"/>
        <family val="2"/>
      </rPr>
      <t xml:space="preserve">,R5743=0(2) </t>
    </r>
    <r>
      <rPr>
        <b/>
        <sz val="10"/>
        <color theme="1"/>
        <rFont val="Arial"/>
        <family val="2"/>
      </rPr>
      <t>z30.z36.CPU_DBG_GNSS_UART_QUP0_1V8:UART_RXD</t>
    </r>
    <r>
      <rPr>
        <sz val="10"/>
        <rFont val="Arial"/>
        <family val="2"/>
      </rPr>
      <t>,NODEV=</t>
    </r>
    <r>
      <rPr>
        <b/>
        <sz val="10"/>
        <color rgb="FFC00000"/>
        <rFont val="Arial"/>
        <family val="2"/>
      </rPr>
      <t>z30.z36.CPU_DBG_GNSS_UART_QUP0_1V8:UART_RXD</t>
    </r>
    <r>
      <rPr>
        <sz val="10"/>
        <rFont val="Arial"/>
        <family val="2"/>
      </rPr>
      <t>(</t>
    </r>
    <r>
      <rPr>
        <b/>
        <sz val="10"/>
        <color rgb="FFFFFFFF"/>
        <rFont val="Arial"/>
        <family val="2"/>
      </rPr>
      <t>LOOPCUT</t>
    </r>
    <r>
      <rPr>
        <sz val="10"/>
        <rFont val="Arial"/>
        <family val="2"/>
      </rPr>
      <t xml:space="preserve">) ENDPNT,R5783=0(1) </t>
    </r>
    <r>
      <rPr>
        <b/>
        <sz val="10"/>
        <color theme="1"/>
        <rFont val="Arial"/>
        <family val="2"/>
      </rPr>
      <t>CPU_GNSS_UART_1V8:UART_TXD{#2}</t>
    </r>
    <r>
      <rPr>
        <sz val="10"/>
        <rFont val="Arial"/>
        <family val="2"/>
      </rPr>
      <t xml:space="preserve">,R7001=0(2) z03.SIGN001260,D7000=74AVC4T245(8) z03.SIGN001292,R7017=0(2) </t>
    </r>
    <r>
      <rPr>
        <b/>
        <sz val="10"/>
        <color theme="1"/>
        <rFont val="Arial"/>
        <family val="2"/>
      </rPr>
      <t>z03.GNSS_UART_3V3:UART_TXD</t>
    </r>
    <r>
      <rPr>
        <sz val="10"/>
        <rFont val="Arial"/>
        <family val="2"/>
      </rPr>
      <t>,D7051=</t>
    </r>
    <r>
      <rPr>
        <b/>
        <sz val="10"/>
        <color rgb="FFC00000"/>
        <rFont val="Arial"/>
        <family val="2"/>
      </rPr>
      <t>UBX-M9140-KA-C1009A</t>
    </r>
    <r>
      <rPr>
        <sz val="10"/>
        <rFont val="Arial"/>
        <family val="2"/>
      </rPr>
      <t>(</t>
    </r>
    <r>
      <rPr>
        <b/>
        <sz val="10"/>
        <color rgb="FFC00000"/>
        <rFont val="Arial"/>
        <family val="2"/>
      </rPr>
      <t>PIO2</t>
    </r>
    <r>
      <rPr>
        <sz val="10"/>
        <rFont val="Arial"/>
        <family val="2"/>
      </rPr>
      <t>) ENDPNT,MP7052=MP(1) ENDPNT,X7050=</t>
    </r>
    <r>
      <rPr>
        <b/>
        <sz val="10"/>
        <color rgb="FFC00000"/>
        <rFont val="Arial"/>
        <family val="2"/>
      </rPr>
      <t>LSS-110-02-F-DV-A-K</t>
    </r>
    <r>
      <rPr>
        <sz val="10"/>
        <rFont val="Arial"/>
        <family val="2"/>
      </rPr>
      <t>(</t>
    </r>
    <r>
      <rPr>
        <b/>
        <sz val="10"/>
        <color rgb="FFC00000"/>
        <rFont val="Arial"/>
        <family val="2"/>
      </rPr>
      <t>12</t>
    </r>
    <r>
      <rPr>
        <sz val="10"/>
        <rFont val="Arial"/>
        <family val="2"/>
      </rPr>
      <t xml:space="preserve">) ENDPNT,R7011=10k(2) </t>
    </r>
    <r>
      <rPr>
        <b/>
        <sz val="10"/>
        <color theme="1"/>
        <rFont val="Arial"/>
        <family val="2"/>
      </rPr>
      <t>GNSS_DBG_UART_3V3:UART_TXD</t>
    </r>
    <r>
      <rPr>
        <sz val="10"/>
        <rFont val="Arial"/>
        <family val="2"/>
      </rPr>
      <t xml:space="preserve">,R9914=1k(2) </t>
    </r>
    <r>
      <rPr>
        <b/>
        <sz val="10"/>
        <color theme="1"/>
        <rFont val="Arial"/>
        <family val="2"/>
      </rPr>
      <t>z54.SAIL_DBG_UART_3V3_UART_TXD_P1</t>
    </r>
    <r>
      <rPr>
        <sz val="10"/>
        <rFont val="Arial"/>
        <family val="2"/>
      </rPr>
      <t>,MP9943=MP(1) ENDPNT,X9900=</t>
    </r>
    <r>
      <rPr>
        <b/>
        <sz val="10"/>
        <color rgb="FFC00000"/>
        <rFont val="Arial"/>
        <family val="2"/>
      </rPr>
      <t>QSH-030-01-L-D-A-K-TR</t>
    </r>
    <r>
      <rPr>
        <sz val="10"/>
        <rFont val="Arial"/>
        <family val="2"/>
      </rPr>
      <t>(</t>
    </r>
    <r>
      <rPr>
        <b/>
        <sz val="10"/>
        <color rgb="FFC00000"/>
        <rFont val="Arial"/>
        <family val="2"/>
      </rPr>
      <t>54</t>
    </r>
    <r>
      <rPr>
        <sz val="10"/>
        <rFont val="Arial"/>
        <family val="2"/>
      </rPr>
      <t xml:space="preserve">) ENDPNT,R7017=0(2) </t>
    </r>
    <r>
      <rPr>
        <b/>
        <sz val="10"/>
        <color theme="1"/>
        <rFont val="Arial"/>
        <family val="2"/>
      </rPr>
      <t>z03.GNSS_UART_3V3:UART_TXD{#2}</t>
    </r>
    <r>
      <rPr>
        <sz val="10"/>
        <rFont val="Arial"/>
        <family val="2"/>
      </rPr>
      <t xml:space="preserve">,R7018=0(2) </t>
    </r>
    <r>
      <rPr>
        <b/>
        <sz val="10"/>
        <color theme="1"/>
        <rFont val="Arial"/>
        <family val="2"/>
      </rPr>
      <t>SCC_GNSS_UART_3V3:UART_TXD</t>
    </r>
    <r>
      <rPr>
        <sz val="10"/>
        <rFont val="Arial"/>
        <family val="2"/>
      </rPr>
      <t>,D8500=</t>
    </r>
    <r>
      <rPr>
        <b/>
        <sz val="10"/>
        <color rgb="FFC00000"/>
        <rFont val="Arial"/>
        <family val="2"/>
      </rPr>
      <t>SAK-TC377TP-96F300S</t>
    </r>
    <r>
      <rPr>
        <sz val="10"/>
        <rFont val="Arial"/>
        <family val="2"/>
      </rPr>
      <t>(</t>
    </r>
    <r>
      <rPr>
        <b/>
        <sz val="10"/>
        <color rgb="FFC00000"/>
        <rFont val="Arial"/>
        <family val="2"/>
      </rPr>
      <t>H5_P01.5</t>
    </r>
    <r>
      <rPr>
        <sz val="10"/>
        <rFont val="Arial"/>
        <family val="2"/>
      </rPr>
      <t xml:space="preserve">) ENDPNT,R5725=0(1) </t>
    </r>
    <r>
      <rPr>
        <b/>
        <sz val="10"/>
        <color theme="1"/>
        <rFont val="Arial"/>
        <family val="2"/>
      </rPr>
      <t>CPU_DBG_UART_1V8:UART_RXD{#2}</t>
    </r>
    <r>
      <rPr>
        <sz val="10"/>
        <rFont val="Arial"/>
        <family val="2"/>
      </rPr>
      <t xml:space="preserve">,R9930=1k(1) </t>
    </r>
    <r>
      <rPr>
        <b/>
        <sz val="10"/>
        <color theme="1"/>
        <rFont val="Arial"/>
        <family val="2"/>
      </rPr>
      <t>z54.CPU_DBG_UART_1V8_UART_RXD_P1</t>
    </r>
    <r>
      <rPr>
        <sz val="10"/>
        <rFont val="Arial"/>
        <family val="2"/>
      </rPr>
      <t xml:space="preserve">,D9903=74AVC2T245(8) </t>
    </r>
    <r>
      <rPr>
        <b/>
        <sz val="10"/>
        <color theme="1"/>
        <rFont val="Arial"/>
        <family val="2"/>
      </rPr>
      <t>z54.CPU_DBG_UART_3V3:UART_RXD</t>
    </r>
    <r>
      <rPr>
        <sz val="10"/>
        <rFont val="Arial"/>
        <family val="2"/>
      </rPr>
      <t xml:space="preserve">,R9918=1k(1) </t>
    </r>
    <r>
      <rPr>
        <b/>
        <sz val="10"/>
        <color theme="1"/>
        <rFont val="Arial"/>
        <family val="2"/>
      </rPr>
      <t>z54.CPU_DBG_UART_3V3_UART_RXD_P1</t>
    </r>
    <r>
      <rPr>
        <sz val="10"/>
        <rFont val="Arial"/>
        <family val="2"/>
      </rPr>
      <t>,MP9921=MP(1) ENDPNT,X9900=</t>
    </r>
    <r>
      <rPr>
        <b/>
        <sz val="10"/>
        <color rgb="FFC00000"/>
        <rFont val="Arial"/>
        <family val="2"/>
      </rPr>
      <t>QSH-030-01-L-D-A-K-TR</t>
    </r>
    <r>
      <rPr>
        <sz val="10"/>
        <rFont val="Arial"/>
        <family val="2"/>
      </rPr>
      <t>(</t>
    </r>
    <r>
      <rPr>
        <b/>
        <sz val="10"/>
        <color rgb="FFC00000"/>
        <rFont val="Arial"/>
        <family val="2"/>
      </rPr>
      <t>37</t>
    </r>
    <r>
      <rPr>
        <sz val="10"/>
        <rFont val="Arial"/>
        <family val="2"/>
      </rPr>
      <t xml:space="preserve">) ENDPNT,D5700(F38) </t>
    </r>
    <r>
      <rPr>
        <b/>
        <sz val="10"/>
        <color theme="1"/>
        <rFont val="Arial"/>
        <family val="2"/>
      </rPr>
      <t>z30.z36.CPU_DBG_GNSS_UART_QUP0_1V8:UART_RXD{#2}</t>
    </r>
    <r>
      <rPr>
        <sz val="10"/>
        <rFont val="Arial"/>
        <family val="2"/>
      </rPr>
      <t xml:space="preserve">,R5743=0(1) </t>
    </r>
    <r>
      <rPr>
        <b/>
        <sz val="10"/>
        <color theme="1"/>
        <rFont val="Arial"/>
        <family val="2"/>
      </rPr>
      <t>CPU_GNSS_UART_1V8:UART_TXD</t>
    </r>
    <r>
      <rPr>
        <sz val="10"/>
        <rFont val="Arial"/>
        <family val="2"/>
      </rPr>
      <t>,NODEV=</t>
    </r>
    <r>
      <rPr>
        <b/>
        <sz val="10"/>
        <color rgb="FFC00000"/>
        <rFont val="Arial"/>
        <family val="2"/>
      </rPr>
      <t>CPU_GNSS_UART_1V8:UART_TXD</t>
    </r>
    <r>
      <rPr>
        <sz val="10"/>
        <rFont val="Arial"/>
        <family val="2"/>
      </rPr>
      <t>(</t>
    </r>
    <r>
      <rPr>
        <b/>
        <sz val="10"/>
        <color rgb="FFFFFFFF"/>
        <rFont val="Arial"/>
        <family val="2"/>
      </rPr>
      <t>LOOPCUT</t>
    </r>
    <r>
      <rPr>
        <sz val="10"/>
        <rFont val="Arial"/>
        <family val="2"/>
      </rPr>
      <t>) ENDPNT</t>
    </r>
  </si>
  <si>
    <r>
      <t>CPU_DBG_UART_1V8:UART_RXD</t>
    </r>
    <r>
      <rPr>
        <b/>
        <sz val="10"/>
        <color theme="1"/>
        <rFont val="Arial"/>
        <family val="2"/>
      </rPr>
      <t xml:space="preserve"> R9945(1) PWR:U18S_IO_SOCPMIC</t>
    </r>
    <r>
      <rPr>
        <sz val="8"/>
        <color theme="1"/>
        <rFont val="Arial"/>
        <family val="2"/>
      </rPr>
      <t>,SCC_GNSS_UART_3V3:UART_TXD</t>
    </r>
    <r>
      <rPr>
        <b/>
        <sz val="10"/>
        <color theme="1"/>
        <rFont val="Arial"/>
        <family val="2"/>
      </rPr>
      <t xml:space="preserve"> R8512(47k) PWR:U33S_SCC</t>
    </r>
    <r>
      <rPr>
        <sz val="8"/>
        <color theme="1"/>
        <rFont val="Arial"/>
        <family val="2"/>
      </rPr>
      <t>,z54.CPU_DBG_UART_3V3:UART_RXD</t>
    </r>
    <r>
      <rPr>
        <b/>
        <sz val="10"/>
        <color theme="1"/>
        <rFont val="Arial"/>
        <family val="2"/>
      </rPr>
      <t xml:space="preserve"> R9939(2) PWR:U33S_CPUPERI</t>
    </r>
  </si>
  <si>
    <t>AM34</t>
  </si>
  <si>
    <t>TLMM_GPIO_CFG18(1:0)</t>
  </si>
  <si>
    <t>TLMM_GPIO_CFG18(8:6)</t>
  </si>
  <si>
    <t>TLMM_GPIO_CFG18(9:9)</t>
  </si>
  <si>
    <t>TLMM_GPIO_IN_OUT18(1:1)</t>
  </si>
  <si>
    <t>TLMM_GPIO_CFG18(5:2)=0</t>
  </si>
  <si>
    <t>QUP_L0[3]</t>
  </si>
  <si>
    <t>TLMM_GPIO_CFG18(5:2)=1</t>
  </si>
  <si>
    <r>
      <t xml:space="preserve">D5700(GPIO_18) </t>
    </r>
    <r>
      <rPr>
        <b/>
        <sz val="10"/>
        <color theme="1"/>
        <rFont val="Arial"/>
        <family val="2"/>
      </rPr>
      <t>CPU_APPLE_I2C_1V8:I2C_SDA</t>
    </r>
    <r>
      <rPr>
        <sz val="10"/>
        <rFont val="Arial"/>
      </rPr>
      <t>,</t>
    </r>
    <r>
      <rPr>
        <b/>
        <sz val="10"/>
        <color rgb="FFFFFF00"/>
        <rFont val="Arial"/>
        <family val="2"/>
      </rPr>
      <t xml:space="preserve"> &gt;&gt; R5786(1.5k) PWR:U18S_IO_SOCPMIC</t>
    </r>
    <r>
      <rPr>
        <sz val="10"/>
        <rFont val="Arial"/>
      </rPr>
      <t>,_x000D_
    D8000=</t>
    </r>
    <r>
      <rPr>
        <b/>
        <sz val="10"/>
        <color rgb="FFC00000"/>
        <rFont val="Arial"/>
        <family val="2"/>
      </rPr>
      <t>MFI343S00177</t>
    </r>
    <r>
      <rPr>
        <sz val="10"/>
        <rFont val="Arial"/>
      </rPr>
      <t>(</t>
    </r>
    <r>
      <rPr>
        <b/>
        <sz val="10"/>
        <color rgb="FFC00000"/>
        <rFont val="Arial"/>
        <family val="2"/>
      </rPr>
      <t>SDA</t>
    </r>
    <r>
      <rPr>
        <sz val="10"/>
        <rFont val="Arial"/>
      </rPr>
      <t>) ENDPNT</t>
    </r>
  </si>
  <si>
    <r>
      <t>CPU_APPLE_I2C_1V8:I2C_SDA</t>
    </r>
    <r>
      <rPr>
        <b/>
        <sz val="10"/>
        <color theme="1"/>
        <rFont val="Arial"/>
        <family val="2"/>
      </rPr>
      <t xml:space="preserve"> R5786(1.5k) PWR:U18S_IO_SOCPMIC</t>
    </r>
  </si>
  <si>
    <r>
      <t xml:space="preserve">D5700(AM34) </t>
    </r>
    <r>
      <rPr>
        <b/>
        <sz val="10"/>
        <color theme="1"/>
        <rFont val="Arial"/>
        <family val="2"/>
      </rPr>
      <t>CPU_APPLE_I2C_1V8:I2C_SDA</t>
    </r>
    <r>
      <rPr>
        <sz val="10"/>
        <rFont val="Arial"/>
        <family val="2"/>
      </rPr>
      <t>,D8000=</t>
    </r>
    <r>
      <rPr>
        <b/>
        <sz val="10"/>
        <color rgb="FFC00000"/>
        <rFont val="Arial"/>
        <family val="2"/>
      </rPr>
      <t>MFI343S00177</t>
    </r>
    <r>
      <rPr>
        <sz val="10"/>
        <rFont val="Arial"/>
        <family val="2"/>
      </rPr>
      <t>(</t>
    </r>
    <r>
      <rPr>
        <b/>
        <sz val="10"/>
        <color rgb="FFC00000"/>
        <rFont val="Arial"/>
        <family val="2"/>
      </rPr>
      <t>SDA</t>
    </r>
    <r>
      <rPr>
        <sz val="10"/>
        <rFont val="Arial"/>
        <family val="2"/>
      </rPr>
      <t>) ENDPNT</t>
    </r>
  </si>
  <si>
    <r>
      <t>CPU_APPLE_I2C_1V8:I2C_SDA</t>
    </r>
    <r>
      <rPr>
        <b/>
        <sz val="10"/>
        <color theme="1"/>
        <rFont val="Arial"/>
        <family val="2"/>
      </rPr>
      <t xml:space="preserve"> R5786(1) PWR:U18S_IO_SOCPMIC</t>
    </r>
  </si>
  <si>
    <t>AM36</t>
  </si>
  <si>
    <t>TLMM_GPIO_CFG19(1:0)</t>
  </si>
  <si>
    <t>TLMM_GPIO_CFG19(8:6)</t>
  </si>
  <si>
    <t>TLMM_GPIO_CFG19(9:9)</t>
  </si>
  <si>
    <t>TLMM_GPIO_IN_OUT19(1:1)</t>
  </si>
  <si>
    <t>PDC48_GIC560</t>
  </si>
  <si>
    <t>WUP_GPIO_19</t>
  </si>
  <si>
    <t>TLMM_GPIO_CFG19(5:2)=0</t>
  </si>
  <si>
    <t>QUP_L1[3]</t>
  </si>
  <si>
    <t>TLMM_GPIO_CFG19(5:2)=1</t>
  </si>
  <si>
    <r>
      <t xml:space="preserve">D5700(GPIO_19) </t>
    </r>
    <r>
      <rPr>
        <b/>
        <sz val="10"/>
        <color theme="1"/>
        <rFont val="Arial"/>
        <family val="2"/>
      </rPr>
      <t>CPU_APPLE_I2C_1V8:I2C_SCL</t>
    </r>
    <r>
      <rPr>
        <sz val="10"/>
        <rFont val="Arial"/>
      </rPr>
      <t>,</t>
    </r>
    <r>
      <rPr>
        <b/>
        <sz val="10"/>
        <color rgb="FFFFFF00"/>
        <rFont val="Arial"/>
        <family val="2"/>
      </rPr>
      <t xml:space="preserve"> &gt;&gt; R5785(1.5k) PWR:U18S_IO_SOCPMIC</t>
    </r>
    <r>
      <rPr>
        <sz val="10"/>
        <rFont val="Arial"/>
      </rPr>
      <t>,_x000D_
    D8000=</t>
    </r>
    <r>
      <rPr>
        <b/>
        <sz val="10"/>
        <color rgb="FFC00000"/>
        <rFont val="Arial"/>
        <family val="2"/>
      </rPr>
      <t>MFI343S00177</t>
    </r>
    <r>
      <rPr>
        <sz val="10"/>
        <rFont val="Arial"/>
      </rPr>
      <t>(</t>
    </r>
    <r>
      <rPr>
        <b/>
        <sz val="10"/>
        <color rgb="FFC00000"/>
        <rFont val="Arial"/>
        <family val="2"/>
      </rPr>
      <t>SCL</t>
    </r>
    <r>
      <rPr>
        <sz val="10"/>
        <rFont val="Arial"/>
      </rPr>
      <t>) ENDPNT</t>
    </r>
  </si>
  <si>
    <r>
      <t>CPU_APPLE_I2C_1V8:I2C_SCL</t>
    </r>
    <r>
      <rPr>
        <b/>
        <sz val="10"/>
        <color theme="1"/>
        <rFont val="Arial"/>
        <family val="2"/>
      </rPr>
      <t xml:space="preserve"> R5785(1.5k) PWR:U18S_IO_SOCPMIC</t>
    </r>
  </si>
  <si>
    <r>
      <t xml:space="preserve">D5700(AM36) </t>
    </r>
    <r>
      <rPr>
        <b/>
        <sz val="10"/>
        <color theme="1"/>
        <rFont val="Arial"/>
        <family val="2"/>
      </rPr>
      <t>CPU_APPLE_I2C_1V8:I2C_SCL</t>
    </r>
    <r>
      <rPr>
        <sz val="10"/>
        <rFont val="Arial"/>
        <family val="2"/>
      </rPr>
      <t>,D8000=</t>
    </r>
    <r>
      <rPr>
        <b/>
        <sz val="10"/>
        <color rgb="FFC00000"/>
        <rFont val="Arial"/>
        <family val="2"/>
      </rPr>
      <t>MFI343S00177</t>
    </r>
    <r>
      <rPr>
        <sz val="10"/>
        <rFont val="Arial"/>
        <family val="2"/>
      </rPr>
      <t>(</t>
    </r>
    <r>
      <rPr>
        <b/>
        <sz val="10"/>
        <color rgb="FFC00000"/>
        <rFont val="Arial"/>
        <family val="2"/>
      </rPr>
      <t>SCL</t>
    </r>
    <r>
      <rPr>
        <sz val="10"/>
        <rFont val="Arial"/>
        <family val="2"/>
      </rPr>
      <t>) ENDPNT</t>
    </r>
  </si>
  <si>
    <r>
      <t>CPU_APPLE_I2C_1V8:I2C_SCL</t>
    </r>
    <r>
      <rPr>
        <b/>
        <sz val="10"/>
        <color theme="1"/>
        <rFont val="Arial"/>
        <family val="2"/>
      </rPr>
      <t xml:space="preserve"> R5785(1) PWR:U18S_IO_SOCPMIC</t>
    </r>
  </si>
  <si>
    <t>AF4</t>
  </si>
  <si>
    <t>TLMM_GPIO_CFG20(1:0)</t>
  </si>
  <si>
    <t>TLMM_GPIO_CFG20(8:6)</t>
  </si>
  <si>
    <t>TLMM_GPIO_CFG20(9:9)</t>
  </si>
  <si>
    <t>TLMM_GPIO_IN_OUT20(1:1)</t>
  </si>
  <si>
    <t>TLMM_GPIO_CFG20(5:2)=0</t>
  </si>
  <si>
    <t>QUP_L0[4]</t>
  </si>
  <si>
    <t>TLMM_GPIO_CFG20(5:2)=1</t>
  </si>
  <si>
    <t>QDSS_GPIO_TRACEDATA_LOCB[4]</t>
  </si>
  <si>
    <t>TLMM_GPIO_CFG20(5:2)=5</t>
  </si>
  <si>
    <t>UART_QUP4, QUP4</t>
  </si>
  <si>
    <t>I2C_QUP4, QUP4</t>
  </si>
  <si>
    <r>
      <t xml:space="preserve">D5700(GPIO_20) </t>
    </r>
    <r>
      <rPr>
        <b/>
        <sz val="10"/>
        <color theme="1"/>
        <rFont val="Arial"/>
        <family val="2"/>
      </rPr>
      <t>CPU_SBR_SPI_1V8:SPI_MISO</t>
    </r>
    <r>
      <rPr>
        <sz val="10"/>
        <rFont val="Arial"/>
      </rPr>
      <t>,_x000D_
    D6284=</t>
    </r>
    <r>
      <rPr>
        <b/>
        <sz val="10"/>
        <color rgb="FFC00000"/>
        <rFont val="Arial"/>
        <family val="2"/>
      </rPr>
      <t>74AVC2T245GU-Q10</t>
    </r>
    <r>
      <rPr>
        <sz val="10"/>
        <rFont val="Arial"/>
      </rPr>
      <t>(</t>
    </r>
    <r>
      <rPr>
        <b/>
        <sz val="10"/>
        <color rgb="FFC00000"/>
        <rFont val="Arial"/>
        <family val="2"/>
      </rPr>
      <t>B2</t>
    </r>
    <r>
      <rPr>
        <sz val="10"/>
        <rFont val="Arial"/>
      </rPr>
      <t>) ENDPNT</t>
    </r>
  </si>
  <si>
    <r>
      <t xml:space="preserve">D5700(AF4) </t>
    </r>
    <r>
      <rPr>
        <b/>
        <sz val="10"/>
        <color theme="1"/>
        <rFont val="Arial"/>
        <family val="2"/>
      </rPr>
      <t>CPU_SBR_SPI_1V8:SPI_MISO</t>
    </r>
    <r>
      <rPr>
        <sz val="10"/>
        <rFont val="Arial"/>
        <family val="2"/>
      </rPr>
      <t xml:space="preserve">,D6284=74AVC2T245(9) </t>
    </r>
    <r>
      <rPr>
        <b/>
        <sz val="10"/>
        <color theme="1"/>
        <rFont val="Arial"/>
        <family val="2"/>
      </rPr>
      <t>z41.CPU_SBR_SPI:SPI_MISO</t>
    </r>
    <r>
      <rPr>
        <sz val="10"/>
        <rFont val="Arial"/>
        <family val="2"/>
      </rPr>
      <t>,R169=100(1) z41.z42.z43.SIGN00167,D100=</t>
    </r>
    <r>
      <rPr>
        <b/>
        <sz val="10"/>
        <color rgb="FFC00000"/>
        <rFont val="Arial"/>
        <family val="2"/>
      </rPr>
      <t>STA710A</t>
    </r>
    <r>
      <rPr>
        <sz val="10"/>
        <rFont val="Arial"/>
        <family val="2"/>
      </rPr>
      <t>(</t>
    </r>
    <r>
      <rPr>
        <b/>
        <sz val="10"/>
        <color rgb="FFC00000"/>
        <rFont val="Arial"/>
        <family val="2"/>
      </rPr>
      <t>SPI_MISO</t>
    </r>
    <r>
      <rPr>
        <sz val="10"/>
        <rFont val="Arial"/>
        <family val="2"/>
      </rPr>
      <t xml:space="preserve">) ENDPNT,D6284=74AVC2T245(9) </t>
    </r>
    <r>
      <rPr>
        <b/>
        <sz val="10"/>
        <color theme="1"/>
        <rFont val="Arial"/>
        <family val="2"/>
      </rPr>
      <t>z41.CPU_SBR_SPI:SPI_MISO{#2}</t>
    </r>
    <r>
      <rPr>
        <sz val="10"/>
        <rFont val="Arial"/>
        <family val="2"/>
      </rPr>
      <t>,R269=100(1) z41.z42.z44.SIGN00156,D200=</t>
    </r>
    <r>
      <rPr>
        <b/>
        <sz val="10"/>
        <color rgb="FFC00000"/>
        <rFont val="Arial"/>
        <family val="2"/>
      </rPr>
      <t>STA710</t>
    </r>
    <r>
      <rPr>
        <sz val="10"/>
        <rFont val="Arial"/>
        <family val="2"/>
      </rPr>
      <t>(</t>
    </r>
    <r>
      <rPr>
        <b/>
        <sz val="10"/>
        <color rgb="FFC00000"/>
        <rFont val="Arial"/>
        <family val="2"/>
      </rPr>
      <t>SPI_MISO</t>
    </r>
    <r>
      <rPr>
        <sz val="10"/>
        <rFont val="Arial"/>
        <family val="2"/>
      </rPr>
      <t>) ENDPNT</t>
    </r>
  </si>
  <si>
    <r>
      <t>z41.CPU_SBR_SPI:SPI_MISO</t>
    </r>
    <r>
      <rPr>
        <b/>
        <sz val="10"/>
        <color theme="1"/>
        <rFont val="Arial"/>
        <family val="2"/>
      </rPr>
      <t xml:space="preserve"> R153(4) PWR:U33S_CPUPERI</t>
    </r>
    <r>
      <rPr>
        <sz val="8"/>
        <color theme="1"/>
        <rFont val="Arial"/>
        <family val="2"/>
      </rPr>
      <t>,z41.CPU_SBR_SPI:SPI_MISO</t>
    </r>
    <r>
      <rPr>
        <b/>
        <sz val="10"/>
        <color theme="1"/>
        <rFont val="Arial"/>
        <family val="2"/>
      </rPr>
      <t xml:space="preserve"> R253(4) PWR:U33S_CPUPERI</t>
    </r>
  </si>
  <si>
    <t>AG5</t>
  </si>
  <si>
    <t>TLMM_GPIO_CFG21(1:0)</t>
  </si>
  <si>
    <t>TLMM_GPIO_CFG21(8:6)</t>
  </si>
  <si>
    <t>TLMM_GPIO_CFG21(9:9)</t>
  </si>
  <si>
    <t>TLMM_GPIO_IN_OUT21(1:1)</t>
  </si>
  <si>
    <t>PDC83_GIC595</t>
  </si>
  <si>
    <t>WUP_GPIO_21</t>
  </si>
  <si>
    <t>TLMM_GPIO_CFG21(5:2)=0</t>
  </si>
  <si>
    <t>QUP_L1[4]</t>
  </si>
  <si>
    <t>TLMM_GPIO_CFG21(5:2)=1</t>
  </si>
  <si>
    <t>GCC_GP2_CLK_MIRB</t>
  </si>
  <si>
    <t>GCC</t>
  </si>
  <si>
    <t>TLMM_GPIO_CFG21(5:2)=4</t>
  </si>
  <si>
    <t>QDSS_GPIO_TRACEDATA_LOCB[5]</t>
  </si>
  <si>
    <t>TLMM_GPIO_CFG21(5:2)=5</t>
  </si>
  <si>
    <r>
      <t xml:space="preserve">D5700(GPIO_21) </t>
    </r>
    <r>
      <rPr>
        <b/>
        <sz val="10"/>
        <color theme="1"/>
        <rFont val="Arial"/>
        <family val="2"/>
      </rPr>
      <t>CPU_SBR_SPI_1V8:SPI_MOSI</t>
    </r>
    <r>
      <rPr>
        <sz val="10"/>
        <rFont val="Arial"/>
      </rPr>
      <t>,_x000D_
    D6283=H14T245QRSVRQ1-N(1B1&lt;&gt;</t>
    </r>
    <r>
      <rPr>
        <b/>
        <sz val="10"/>
        <rFont val="Arial"/>
        <family val="2"/>
      </rPr>
      <t>1A1</t>
    </r>
    <r>
      <rPr>
        <sz val="10"/>
        <rFont val="Arial"/>
      </rPr>
      <t xml:space="preserve">) </t>
    </r>
    <r>
      <rPr>
        <b/>
        <sz val="10"/>
        <color theme="1"/>
        <rFont val="Arial"/>
        <family val="2"/>
      </rPr>
      <t>z41.CPU_SBR_SPI:SPI_MOSI</t>
    </r>
    <r>
      <rPr>
        <sz val="10"/>
        <rFont val="Arial"/>
      </rPr>
      <t>,_x000D_
        R168=100R(B&lt;&gt;</t>
    </r>
    <r>
      <rPr>
        <b/>
        <sz val="10"/>
        <rFont val="Arial"/>
        <family val="2"/>
      </rPr>
      <t>A</t>
    </r>
    <r>
      <rPr>
        <sz val="10"/>
        <rFont val="Arial"/>
      </rPr>
      <t xml:space="preserve">) </t>
    </r>
    <r>
      <rPr>
        <b/>
        <sz val="10"/>
        <color theme="1"/>
        <rFont val="Arial"/>
        <family val="2"/>
      </rPr>
      <t>z41.z42.z43.S30600_SPI_MOSI</t>
    </r>
    <r>
      <rPr>
        <sz val="10"/>
        <rFont val="Arial"/>
      </rPr>
      <t>,_x000D_
            D100=</t>
    </r>
    <r>
      <rPr>
        <b/>
        <sz val="10"/>
        <color rgb="FFC00000"/>
        <rFont val="Arial"/>
        <family val="2"/>
      </rPr>
      <t>STA710AECTR</t>
    </r>
    <r>
      <rPr>
        <sz val="10"/>
        <rFont val="Arial"/>
      </rPr>
      <t>(</t>
    </r>
    <r>
      <rPr>
        <b/>
        <sz val="10"/>
        <color rgb="FFC00000"/>
        <rFont val="Arial"/>
        <family val="2"/>
      </rPr>
      <t>SPI_MOSI</t>
    </r>
    <r>
      <rPr>
        <sz val="10"/>
        <rFont val="Arial"/>
      </rPr>
      <t>) ENDPNT,_x000D_
    D6283=H14T245QRSVRQ1-N(1B1&lt;&gt;</t>
    </r>
    <r>
      <rPr>
        <b/>
        <sz val="10"/>
        <rFont val="Arial"/>
        <family val="2"/>
      </rPr>
      <t>1A1</t>
    </r>
    <r>
      <rPr>
        <sz val="10"/>
        <rFont val="Arial"/>
      </rPr>
      <t xml:space="preserve">) </t>
    </r>
    <r>
      <rPr>
        <b/>
        <sz val="10"/>
        <color theme="1"/>
        <rFont val="Arial"/>
        <family val="2"/>
      </rPr>
      <t>z41.CPU_SBR_SPI:SPI_MOSI{#2}</t>
    </r>
    <r>
      <rPr>
        <sz val="10"/>
        <rFont val="Arial"/>
      </rPr>
      <t>,_x000D_
        R268=100R(B&lt;&gt;</t>
    </r>
    <r>
      <rPr>
        <b/>
        <sz val="10"/>
        <rFont val="Arial"/>
        <family val="2"/>
      </rPr>
      <t>A</t>
    </r>
    <r>
      <rPr>
        <sz val="10"/>
        <rFont val="Arial"/>
      </rPr>
      <t xml:space="preserve">) </t>
    </r>
    <r>
      <rPr>
        <b/>
        <sz val="10"/>
        <color theme="1"/>
        <rFont val="Arial"/>
        <family val="2"/>
      </rPr>
      <t>z41.z42.z44.S30600_SPI_MOSI</t>
    </r>
    <r>
      <rPr>
        <sz val="10"/>
        <rFont val="Arial"/>
      </rPr>
      <t>,_x000D_
            D200=</t>
    </r>
    <r>
      <rPr>
        <b/>
        <sz val="10"/>
        <color rgb="FFC00000"/>
        <rFont val="Arial"/>
        <family val="2"/>
      </rPr>
      <t>STA710ECTR</t>
    </r>
    <r>
      <rPr>
        <sz val="10"/>
        <rFont val="Arial"/>
      </rPr>
      <t>(</t>
    </r>
    <r>
      <rPr>
        <b/>
        <sz val="10"/>
        <color rgb="FFC00000"/>
        <rFont val="Arial"/>
        <family val="2"/>
      </rPr>
      <t>SPI_MOSI</t>
    </r>
    <r>
      <rPr>
        <sz val="10"/>
        <rFont val="Arial"/>
      </rPr>
      <t>) ENDPNT</t>
    </r>
  </si>
  <si>
    <r>
      <t xml:space="preserve">D5700(AG5) </t>
    </r>
    <r>
      <rPr>
        <b/>
        <sz val="10"/>
        <color theme="1"/>
        <rFont val="Arial"/>
        <family val="2"/>
      </rPr>
      <t>CPU_SBR_SPI_1V8:SPI_MOSI</t>
    </r>
    <r>
      <rPr>
        <sz val="10"/>
        <rFont val="Arial"/>
        <family val="2"/>
      </rPr>
      <t xml:space="preserve">,D6283=74AVC4T245(6) </t>
    </r>
    <r>
      <rPr>
        <b/>
        <sz val="10"/>
        <color theme="1"/>
        <rFont val="Arial"/>
        <family val="2"/>
      </rPr>
      <t>z41.CPU_SBR_SPI:SPI_MOSI</t>
    </r>
    <r>
      <rPr>
        <sz val="10"/>
        <rFont val="Arial"/>
        <family val="2"/>
      </rPr>
      <t>,R168=100(1) z41.z42.z43.SIGN00166,D100=</t>
    </r>
    <r>
      <rPr>
        <b/>
        <sz val="10"/>
        <color rgb="FFC00000"/>
        <rFont val="Arial"/>
        <family val="2"/>
      </rPr>
      <t>STA710A</t>
    </r>
    <r>
      <rPr>
        <sz val="10"/>
        <rFont val="Arial"/>
        <family val="2"/>
      </rPr>
      <t>(</t>
    </r>
    <r>
      <rPr>
        <b/>
        <sz val="10"/>
        <color rgb="FFC00000"/>
        <rFont val="Arial"/>
        <family val="2"/>
      </rPr>
      <t>SPI_MOSI</t>
    </r>
    <r>
      <rPr>
        <sz val="10"/>
        <rFont val="Arial"/>
        <family val="2"/>
      </rPr>
      <t xml:space="preserve">) ENDPNT,D6283=74AVC4T245(6) </t>
    </r>
    <r>
      <rPr>
        <b/>
        <sz val="10"/>
        <color theme="1"/>
        <rFont val="Arial"/>
        <family val="2"/>
      </rPr>
      <t>z41.CPU_SBR_SPI:SPI_MOSI{#2}</t>
    </r>
    <r>
      <rPr>
        <sz val="10"/>
        <rFont val="Arial"/>
        <family val="2"/>
      </rPr>
      <t>,R268=100(1) z41.z42.z44.SIGN00155,D200=</t>
    </r>
    <r>
      <rPr>
        <b/>
        <sz val="10"/>
        <color rgb="FFC00000"/>
        <rFont val="Arial"/>
        <family val="2"/>
      </rPr>
      <t>STA710</t>
    </r>
    <r>
      <rPr>
        <sz val="10"/>
        <rFont val="Arial"/>
        <family val="2"/>
      </rPr>
      <t>(</t>
    </r>
    <r>
      <rPr>
        <b/>
        <sz val="10"/>
        <color rgb="FFC00000"/>
        <rFont val="Arial"/>
        <family val="2"/>
      </rPr>
      <t>SPI_MOSI</t>
    </r>
    <r>
      <rPr>
        <sz val="10"/>
        <rFont val="Arial"/>
        <family val="2"/>
      </rPr>
      <t>) ENDPNT</t>
    </r>
  </si>
  <si>
    <t>AH2</t>
  </si>
  <si>
    <t>TLMM_GPIO_CFG22(1:0)</t>
  </si>
  <si>
    <t>TLMM_GPIO_CFG22(8:6)</t>
  </si>
  <si>
    <t>TLMM_GPIO_CFG22(9:9)</t>
  </si>
  <si>
    <t>TLMM_GPIO_IN_OUT22(1:1)</t>
  </si>
  <si>
    <t>PDC36_GIC548</t>
  </si>
  <si>
    <t>WUP_GPIO_22</t>
  </si>
  <si>
    <t>TLMM_GPIO_CFG22(5:2)=0</t>
  </si>
  <si>
    <t>QUP_L2[4]</t>
  </si>
  <si>
    <t>TLMM_GPIO_CFG22(5:2)=1</t>
  </si>
  <si>
    <t>GCC_GP3_CLK_MIRB</t>
  </si>
  <si>
    <t>TLMM_GPIO_CFG22(5:2)=4</t>
  </si>
  <si>
    <r>
      <t xml:space="preserve">D5700(GPIO_22) </t>
    </r>
    <r>
      <rPr>
        <b/>
        <sz val="10"/>
        <color theme="1"/>
        <rFont val="Arial"/>
        <family val="2"/>
      </rPr>
      <t>CPU_SBR_SPI_1V8:SPI_CLK</t>
    </r>
    <r>
      <rPr>
        <sz val="10"/>
        <rFont val="Arial"/>
      </rPr>
      <t>,_x000D_
    D6284=</t>
    </r>
    <r>
      <rPr>
        <b/>
        <sz val="10"/>
        <color rgb="FFC00000"/>
        <rFont val="Arial"/>
        <family val="2"/>
      </rPr>
      <t>74AVC2T245GU-Q10</t>
    </r>
    <r>
      <rPr>
        <sz val="10"/>
        <rFont val="Arial"/>
      </rPr>
      <t>(</t>
    </r>
    <r>
      <rPr>
        <b/>
        <sz val="10"/>
        <color rgb="FFC00000"/>
        <rFont val="Arial"/>
        <family val="2"/>
      </rPr>
      <t>B1</t>
    </r>
    <r>
      <rPr>
        <sz val="10"/>
        <rFont val="Arial"/>
      </rPr>
      <t>) ENDPNT</t>
    </r>
  </si>
  <si>
    <r>
      <t xml:space="preserve">D5700(AH2) </t>
    </r>
    <r>
      <rPr>
        <b/>
        <sz val="10"/>
        <color theme="1"/>
        <rFont val="Arial"/>
        <family val="2"/>
      </rPr>
      <t>CPU_SBR_SPI_1V8:SPI_CLK</t>
    </r>
    <r>
      <rPr>
        <sz val="10"/>
        <rFont val="Arial"/>
        <family val="2"/>
      </rPr>
      <t xml:space="preserve">,D6284=74AVC2T245(8) </t>
    </r>
    <r>
      <rPr>
        <b/>
        <sz val="10"/>
        <color theme="1"/>
        <rFont val="Arial"/>
        <family val="2"/>
      </rPr>
      <t>z41.CPU_SBR_SPI:SPI_CLK</t>
    </r>
    <r>
      <rPr>
        <sz val="10"/>
        <rFont val="Arial"/>
        <family val="2"/>
      </rPr>
      <t>,R167=100(1) z41.z42.z43.SIGN00165,D100=</t>
    </r>
    <r>
      <rPr>
        <b/>
        <sz val="10"/>
        <color rgb="FFC00000"/>
        <rFont val="Arial"/>
        <family val="2"/>
      </rPr>
      <t>STA710A</t>
    </r>
    <r>
      <rPr>
        <sz val="10"/>
        <rFont val="Arial"/>
        <family val="2"/>
      </rPr>
      <t>(</t>
    </r>
    <r>
      <rPr>
        <b/>
        <sz val="10"/>
        <color rgb="FFC00000"/>
        <rFont val="Arial"/>
        <family val="2"/>
      </rPr>
      <t>SPI_CLK</t>
    </r>
    <r>
      <rPr>
        <sz val="10"/>
        <rFont val="Arial"/>
        <family val="2"/>
      </rPr>
      <t xml:space="preserve">) ENDPNT,D6284=74AVC2T245(8) </t>
    </r>
    <r>
      <rPr>
        <b/>
        <sz val="10"/>
        <color theme="1"/>
        <rFont val="Arial"/>
        <family val="2"/>
      </rPr>
      <t>z41.CPU_SBR_SPI:SPI_CLK{#2}</t>
    </r>
    <r>
      <rPr>
        <sz val="10"/>
        <rFont val="Arial"/>
        <family val="2"/>
      </rPr>
      <t>,R267=100(1) z41.z42.z44.SIGN00154,D200=</t>
    </r>
    <r>
      <rPr>
        <b/>
        <sz val="10"/>
        <color rgb="FFC00000"/>
        <rFont val="Arial"/>
        <family val="2"/>
      </rPr>
      <t>STA710</t>
    </r>
    <r>
      <rPr>
        <sz val="10"/>
        <rFont val="Arial"/>
        <family val="2"/>
      </rPr>
      <t>(</t>
    </r>
    <r>
      <rPr>
        <b/>
        <sz val="10"/>
        <color rgb="FFC00000"/>
        <rFont val="Arial"/>
        <family val="2"/>
      </rPr>
      <t>SPI_CLK</t>
    </r>
    <r>
      <rPr>
        <sz val="10"/>
        <rFont val="Arial"/>
        <family val="2"/>
      </rPr>
      <t>) ENDPNT</t>
    </r>
  </si>
  <si>
    <t>AG3</t>
  </si>
  <si>
    <t>TLMM_GPIO_CFG23(1:0)</t>
  </si>
  <si>
    <t>TLMM_GPIO_CFG23(8:6)</t>
  </si>
  <si>
    <t>TLMM_GPIO_CFG23(9:9)</t>
  </si>
  <si>
    <t>TLMM_GPIO_IN_OUT23(1:1)</t>
  </si>
  <si>
    <t>TLMM_GPIO_CFG23(5:2)=0</t>
  </si>
  <si>
    <t>QUP_L3[4]</t>
  </si>
  <si>
    <t>TLMM_GPIO_CFG23(5:2)=1</t>
  </si>
  <si>
    <r>
      <t>D5700(GPIO_23) z30.z36.SIGN0012,_x000D_
    R5720=50m(A&lt;&gt;</t>
    </r>
    <r>
      <rPr>
        <b/>
        <sz val="10"/>
        <rFont val="Arial"/>
        <family val="2"/>
      </rPr>
      <t>B</t>
    </r>
    <r>
      <rPr>
        <sz val="10"/>
        <rFont val="Arial"/>
      </rPr>
      <t xml:space="preserve">) </t>
    </r>
    <r>
      <rPr>
        <b/>
        <sz val="10"/>
        <color theme="1"/>
        <rFont val="Arial"/>
        <family val="2"/>
      </rPr>
      <t>CPU_SBR_STA710A_1_SPI_CS_1V8:SPI_CS_B</t>
    </r>
    <r>
      <rPr>
        <sz val="10"/>
        <rFont val="Arial"/>
      </rPr>
      <t>,_x000D_
        D6283=H14T245QRSVRQ1-N(2B1&lt;&gt;</t>
    </r>
    <r>
      <rPr>
        <b/>
        <sz val="10"/>
        <rFont val="Arial"/>
        <family val="2"/>
      </rPr>
      <t>2A1</t>
    </r>
    <r>
      <rPr>
        <sz val="10"/>
        <rFont val="Arial"/>
      </rPr>
      <t xml:space="preserve">) </t>
    </r>
    <r>
      <rPr>
        <b/>
        <sz val="10"/>
        <color theme="1"/>
        <rFont val="Arial"/>
        <family val="2"/>
      </rPr>
      <t>z41.CPU_SBR_SPI:%SPI_CS1%</t>
    </r>
    <r>
      <rPr>
        <sz val="10"/>
        <rFont val="Arial"/>
      </rPr>
      <t>,</t>
    </r>
    <r>
      <rPr>
        <b/>
        <sz val="10"/>
        <color rgb="FFFFFF00"/>
        <rFont val="Arial"/>
        <family val="2"/>
      </rPr>
      <t xml:space="preserve"> &gt;&gt; R166(4.7k) PWR:U33S_CPUPERI</t>
    </r>
    <r>
      <rPr>
        <sz val="10"/>
        <rFont val="Arial"/>
      </rPr>
      <t>,_x000D_
            R170=100R(B&lt;&gt;</t>
    </r>
    <r>
      <rPr>
        <b/>
        <sz val="10"/>
        <rFont val="Arial"/>
        <family val="2"/>
      </rPr>
      <t>A</t>
    </r>
    <r>
      <rPr>
        <sz val="10"/>
        <rFont val="Arial"/>
      </rPr>
      <t xml:space="preserve">) </t>
    </r>
    <r>
      <rPr>
        <b/>
        <sz val="10"/>
        <color theme="1"/>
        <rFont val="Arial"/>
        <family val="2"/>
      </rPr>
      <t>z41.z42.z43.S30600_SPI_CS</t>
    </r>
    <r>
      <rPr>
        <sz val="10"/>
        <rFont val="Arial"/>
      </rPr>
      <t>,_x000D_
                D100=</t>
    </r>
    <r>
      <rPr>
        <b/>
        <sz val="10"/>
        <color rgb="FFC00000"/>
        <rFont val="Arial"/>
        <family val="2"/>
      </rPr>
      <t>STA710AECTR</t>
    </r>
    <r>
      <rPr>
        <sz val="10"/>
        <rFont val="Arial"/>
      </rPr>
      <t>(</t>
    </r>
    <r>
      <rPr>
        <b/>
        <sz val="10"/>
        <color rgb="FFC00000"/>
        <rFont val="Arial"/>
        <family val="2"/>
      </rPr>
      <t>SPI_CS</t>
    </r>
    <r>
      <rPr>
        <sz val="10"/>
        <rFont val="Arial"/>
      </rPr>
      <t>) ENDPNT</t>
    </r>
  </si>
  <si>
    <r>
      <t>z41.CPU_SBR_SPI:%SPI_CS1%</t>
    </r>
    <r>
      <rPr>
        <b/>
        <sz val="10"/>
        <color theme="1"/>
        <rFont val="Arial"/>
        <family val="2"/>
      </rPr>
      <t xml:space="preserve"> R166(4.7k) PWR:U33S_CPUPERI</t>
    </r>
  </si>
  <si>
    <r>
      <t xml:space="preserve">D5700(AG3) z30.z36.SIGN001189,R5720=0(2) </t>
    </r>
    <r>
      <rPr>
        <b/>
        <sz val="10"/>
        <color theme="1"/>
        <rFont val="Arial"/>
        <family val="2"/>
      </rPr>
      <t>CPU_SBR_STA710A_1_SPI_CS_1V8:SPI_CS_B</t>
    </r>
    <r>
      <rPr>
        <sz val="10"/>
        <rFont val="Arial"/>
        <family val="2"/>
      </rPr>
      <t xml:space="preserve">,D6283=74AVC4T245(8) </t>
    </r>
    <r>
      <rPr>
        <b/>
        <sz val="10"/>
        <color theme="1"/>
        <rFont val="Arial"/>
        <family val="2"/>
      </rPr>
      <t>z41.CPU_SBR_SPI:%SPI_CS1%</t>
    </r>
    <r>
      <rPr>
        <sz val="10"/>
        <rFont val="Arial"/>
        <family val="2"/>
      </rPr>
      <t>,R170=100(1) z41.z42.z43.SIGN00168,D100=</t>
    </r>
    <r>
      <rPr>
        <b/>
        <sz val="10"/>
        <color rgb="FFC00000"/>
        <rFont val="Arial"/>
        <family val="2"/>
      </rPr>
      <t>STA710A</t>
    </r>
    <r>
      <rPr>
        <sz val="10"/>
        <rFont val="Arial"/>
        <family val="2"/>
      </rPr>
      <t>(</t>
    </r>
    <r>
      <rPr>
        <b/>
        <sz val="10"/>
        <color rgb="FFC00000"/>
        <rFont val="Arial"/>
        <family val="2"/>
      </rPr>
      <t>SPI_CS</t>
    </r>
    <r>
      <rPr>
        <sz val="10"/>
        <rFont val="Arial"/>
        <family val="2"/>
      </rPr>
      <t xml:space="preserve">) ENDPNT,R5720=0(2) </t>
    </r>
    <r>
      <rPr>
        <b/>
        <sz val="10"/>
        <color theme="1"/>
        <rFont val="Arial"/>
        <family val="2"/>
      </rPr>
      <t>CPU_SBR_STA710A_1_SPI_CS_1V8:SPI_CS_B{#2}</t>
    </r>
    <r>
      <rPr>
        <sz val="10"/>
        <rFont val="Arial"/>
        <family val="2"/>
      </rPr>
      <t>,R5719=0(1) z30.z36.SIGN001190,D5700=</t>
    </r>
    <r>
      <rPr>
        <b/>
        <sz val="10"/>
        <color rgb="FFC00000"/>
        <rFont val="Arial"/>
        <family val="2"/>
      </rPr>
      <t>SA6155P</t>
    </r>
    <r>
      <rPr>
        <sz val="10"/>
        <rFont val="Arial"/>
        <family val="2"/>
      </rPr>
      <t>(</t>
    </r>
    <r>
      <rPr>
        <b/>
        <sz val="10"/>
        <color rgb="FFC00000"/>
        <rFont val="Arial"/>
        <family val="2"/>
      </rPr>
      <t>AT10_GPIO_108</t>
    </r>
    <r>
      <rPr>
        <sz val="10"/>
        <rFont val="Arial"/>
        <family val="2"/>
      </rPr>
      <t>) ENDPNT</t>
    </r>
  </si>
  <si>
    <r>
      <t>z41.CPU_SBR_SPI:%SPI_CS1%</t>
    </r>
    <r>
      <rPr>
        <b/>
        <sz val="10"/>
        <color theme="1"/>
        <rFont val="Arial"/>
        <family val="2"/>
      </rPr>
      <t xml:space="preserve"> R166(4) PWR:U33S_CPUPERI</t>
    </r>
  </si>
  <si>
    <t>AU7</t>
  </si>
  <si>
    <t>TLMM_GPIO_CFG24(1:0)</t>
  </si>
  <si>
    <t>TLMM_GPIO_CFG24(8:6)</t>
  </si>
  <si>
    <t>TLMM_GPIO_CFG24(9:9)</t>
  </si>
  <si>
    <t>TLMM_GPIO_IN_OUT24(1:1)</t>
  </si>
  <si>
    <t>TLMM_GPIO_CFG24(5:2)=0</t>
  </si>
  <si>
    <t>SD_WRITE_PROTECT</t>
  </si>
  <si>
    <t>SD</t>
  </si>
  <si>
    <t>TLMM_GPIO_CFG24(5:2)=2</t>
  </si>
  <si>
    <t>TLMM_GPIO_CFG24(5:2)=4</t>
  </si>
  <si>
    <r>
      <t xml:space="preserve">D5700(GPIO_24) </t>
    </r>
    <r>
      <rPr>
        <b/>
        <sz val="10"/>
        <color theme="1"/>
        <rFont val="Arial"/>
        <family val="2"/>
      </rPr>
      <t>CPU_SBR_I2S_1V8:I2S_CLK</t>
    </r>
    <r>
      <rPr>
        <sz val="10"/>
        <rFont val="Arial"/>
      </rPr>
      <t>,_x000D_
    D5700=</t>
    </r>
    <r>
      <rPr>
        <b/>
        <sz val="10"/>
        <color rgb="FFC00000"/>
        <rFont val="Arial"/>
        <family val="2"/>
      </rPr>
      <t>SA6155P</t>
    </r>
    <r>
      <rPr>
        <sz val="10"/>
        <rFont val="Arial"/>
      </rPr>
      <t>(</t>
    </r>
    <r>
      <rPr>
        <b/>
        <sz val="10"/>
        <color rgb="FFC00000"/>
        <rFont val="Arial"/>
        <family val="2"/>
      </rPr>
      <t>GPIO_36</t>
    </r>
    <r>
      <rPr>
        <sz val="10"/>
        <rFont val="Arial"/>
      </rPr>
      <t>) ENDPNT,_x000D_
    R6281=50m(A&lt;&gt;</t>
    </r>
    <r>
      <rPr>
        <b/>
        <sz val="10"/>
        <rFont val="Arial"/>
        <family val="2"/>
      </rPr>
      <t>B</t>
    </r>
    <r>
      <rPr>
        <sz val="10"/>
        <rFont val="Arial"/>
      </rPr>
      <t>) z41.SIGN00181,_x000D_
        D6281=H14T245QRSVRQ1-N(1B2&lt;&gt;</t>
    </r>
    <r>
      <rPr>
        <b/>
        <sz val="10"/>
        <rFont val="Arial"/>
        <family val="2"/>
      </rPr>
      <t>1A2</t>
    </r>
    <r>
      <rPr>
        <sz val="10"/>
        <rFont val="Arial"/>
      </rPr>
      <t xml:space="preserve">) </t>
    </r>
    <r>
      <rPr>
        <b/>
        <sz val="10"/>
        <color theme="1"/>
        <rFont val="Arial"/>
        <family val="2"/>
      </rPr>
      <t>z41.CPU_SBR_I2S1:I2S_CLK</t>
    </r>
    <r>
      <rPr>
        <sz val="10"/>
        <rFont val="Arial"/>
      </rPr>
      <t>,_x000D_
            D660=</t>
    </r>
    <r>
      <rPr>
        <b/>
        <sz val="10"/>
        <color rgb="FFC00000"/>
        <rFont val="Arial"/>
        <family val="2"/>
      </rPr>
      <t>DS90LV028AQDQFRQ</t>
    </r>
    <r>
      <rPr>
        <sz val="10"/>
        <rFont val="Arial"/>
      </rPr>
      <t>(</t>
    </r>
    <r>
      <rPr>
        <b/>
        <sz val="10"/>
        <color rgb="FFC00000"/>
        <rFont val="Arial"/>
        <family val="2"/>
      </rPr>
      <t>ROUT2</t>
    </r>
    <r>
      <rPr>
        <sz val="10"/>
        <rFont val="Arial"/>
      </rPr>
      <t>) ENDPNT</t>
    </r>
  </si>
  <si>
    <r>
      <t xml:space="preserve">D5700(AU7) </t>
    </r>
    <r>
      <rPr>
        <b/>
        <sz val="10"/>
        <color theme="1"/>
        <rFont val="Arial"/>
        <family val="2"/>
      </rPr>
      <t>CPU_SBR_I2S_1V8:I2S_CLK</t>
    </r>
    <r>
      <rPr>
        <sz val="10"/>
        <rFont val="Arial"/>
        <family val="2"/>
      </rPr>
      <t>,D5700=</t>
    </r>
    <r>
      <rPr>
        <b/>
        <sz val="10"/>
        <color rgb="FFC00000"/>
        <rFont val="Arial"/>
        <family val="2"/>
      </rPr>
      <t>SA6155P</t>
    </r>
    <r>
      <rPr>
        <sz val="10"/>
        <rFont val="Arial"/>
        <family val="2"/>
      </rPr>
      <t>(</t>
    </r>
    <r>
      <rPr>
        <b/>
        <sz val="10"/>
        <color rgb="FFC00000"/>
        <rFont val="Arial"/>
        <family val="2"/>
      </rPr>
      <t>AR9_GPIO_36</t>
    </r>
    <r>
      <rPr>
        <sz val="10"/>
        <rFont val="Arial"/>
        <family val="2"/>
      </rPr>
      <t xml:space="preserve">) ENDPNT,D6281=74AVC4T245(6) </t>
    </r>
    <r>
      <rPr>
        <b/>
        <sz val="10"/>
        <color theme="1"/>
        <rFont val="Arial"/>
        <family val="2"/>
      </rPr>
      <t>z41.CPU_SBR_I2S1:I2S_CLK</t>
    </r>
    <r>
      <rPr>
        <sz val="10"/>
        <rFont val="Arial"/>
        <family val="2"/>
      </rPr>
      <t>,D660=</t>
    </r>
    <r>
      <rPr>
        <b/>
        <sz val="10"/>
        <color rgb="FFC00000"/>
        <rFont val="Arial"/>
        <family val="2"/>
      </rPr>
      <t>MAX9113/DS90LV028AQ</t>
    </r>
    <r>
      <rPr>
        <sz val="10"/>
        <rFont val="Arial"/>
        <family val="2"/>
      </rPr>
      <t>(</t>
    </r>
    <r>
      <rPr>
        <b/>
        <sz val="10"/>
        <color rgb="FFC00000"/>
        <rFont val="Arial"/>
        <family val="2"/>
      </rPr>
      <t>OUT2</t>
    </r>
    <r>
      <rPr>
        <sz val="10"/>
        <rFont val="Arial"/>
        <family val="2"/>
      </rPr>
      <t xml:space="preserve">) ENDPNT,R6283=0(1) </t>
    </r>
    <r>
      <rPr>
        <b/>
        <sz val="10"/>
        <color theme="1"/>
        <rFont val="Arial"/>
        <family val="2"/>
      </rPr>
      <t>CPU_SBR_I2S_1V8:I2S_CLK</t>
    </r>
    <r>
      <rPr>
        <sz val="10"/>
        <rFont val="Arial"/>
        <family val="2"/>
      </rPr>
      <t>,NODEV=</t>
    </r>
    <r>
      <rPr>
        <b/>
        <sz val="10"/>
        <color rgb="FFC00000"/>
        <rFont val="Arial"/>
        <family val="2"/>
      </rPr>
      <t>CPU_SBR_I2S_1V8:I2S_CLK</t>
    </r>
    <r>
      <rPr>
        <sz val="10"/>
        <rFont val="Arial"/>
        <family val="2"/>
      </rPr>
      <t>(</t>
    </r>
    <r>
      <rPr>
        <b/>
        <sz val="10"/>
        <color rgb="FFFFFFFF"/>
        <rFont val="Arial"/>
        <family val="2"/>
      </rPr>
      <t>LOOPCUT</t>
    </r>
    <r>
      <rPr>
        <sz val="10"/>
        <rFont val="Arial"/>
        <family val="2"/>
      </rPr>
      <t xml:space="preserve">) ENDPNT,D5700(AU7) </t>
    </r>
    <r>
      <rPr>
        <b/>
        <sz val="10"/>
        <color theme="1"/>
        <rFont val="Arial"/>
        <family val="2"/>
      </rPr>
      <t>CPU_SBR_I2S_1V8:I2S_CLK{#2}</t>
    </r>
    <r>
      <rPr>
        <sz val="10"/>
        <rFont val="Arial"/>
        <family val="2"/>
      </rPr>
      <t xml:space="preserve">,R6283=0(2) </t>
    </r>
    <r>
      <rPr>
        <b/>
        <sz val="10"/>
        <color theme="1"/>
        <rFont val="Arial"/>
        <family val="2"/>
      </rPr>
      <t>z41.CPU_SBR_I2S1:I2S_CLK</t>
    </r>
    <r>
      <rPr>
        <sz val="10"/>
        <rFont val="Arial"/>
        <family val="2"/>
      </rPr>
      <t>,NODEV=</t>
    </r>
    <r>
      <rPr>
        <b/>
        <sz val="10"/>
        <color rgb="FFC00000"/>
        <rFont val="Arial"/>
        <family val="2"/>
      </rPr>
      <t>z41.CPU_SBR_I2S1:I2S_CLK</t>
    </r>
    <r>
      <rPr>
        <sz val="10"/>
        <rFont val="Arial"/>
        <family val="2"/>
      </rPr>
      <t>(</t>
    </r>
    <r>
      <rPr>
        <b/>
        <sz val="10"/>
        <color rgb="FFFFFFFF"/>
        <rFont val="Arial"/>
        <family val="2"/>
      </rPr>
      <t>LOOPCUT</t>
    </r>
    <r>
      <rPr>
        <sz val="10"/>
        <rFont val="Arial"/>
        <family val="2"/>
      </rPr>
      <t>) ENDPNT</t>
    </r>
  </si>
  <si>
    <t>AT6</t>
  </si>
  <si>
    <t>TLMM_GPIO_CFG25(1:0)</t>
  </si>
  <si>
    <t>TLMM_GPIO_CFG25(8:6)</t>
  </si>
  <si>
    <t>TLMM_GPIO_CFG25(9:9)</t>
  </si>
  <si>
    <t>TLMM_GPIO_IN_OUT25(1:1)</t>
  </si>
  <si>
    <t>TLMM_GPIO_CFG25(5:2)=0</t>
  </si>
  <si>
    <t>TLMM_GPIO_CFG25(5:2)=4</t>
  </si>
  <si>
    <r>
      <t xml:space="preserve">D5700(GPIO_25) </t>
    </r>
    <r>
      <rPr>
        <b/>
        <sz val="10"/>
        <color theme="1"/>
        <rFont val="Arial"/>
        <family val="2"/>
      </rPr>
      <t>CPU_SBR_I2S_1V8:I2S_WS</t>
    </r>
    <r>
      <rPr>
        <sz val="10"/>
        <rFont val="Arial"/>
      </rPr>
      <t>,_x000D_
    D5700=</t>
    </r>
    <r>
      <rPr>
        <b/>
        <sz val="10"/>
        <color rgb="FFC00000"/>
        <rFont val="Arial"/>
        <family val="2"/>
      </rPr>
      <t>SA6155P</t>
    </r>
    <r>
      <rPr>
        <sz val="10"/>
        <rFont val="Arial"/>
      </rPr>
      <t>(</t>
    </r>
    <r>
      <rPr>
        <b/>
        <sz val="10"/>
        <color rgb="FFC00000"/>
        <rFont val="Arial"/>
        <family val="2"/>
      </rPr>
      <t>GPIO_37</t>
    </r>
    <r>
      <rPr>
        <sz val="10"/>
        <rFont val="Arial"/>
      </rPr>
      <t>) ENDPNT,_x000D_
    R6280=50m(A&lt;&gt;</t>
    </r>
    <r>
      <rPr>
        <b/>
        <sz val="10"/>
        <rFont val="Arial"/>
        <family val="2"/>
      </rPr>
      <t>B</t>
    </r>
    <r>
      <rPr>
        <sz val="10"/>
        <rFont val="Arial"/>
      </rPr>
      <t>) z41.SIGN00180,_x000D_
        D6281=H14T245QRSVRQ1-N(1B1&lt;&gt;</t>
    </r>
    <r>
      <rPr>
        <b/>
        <sz val="10"/>
        <rFont val="Arial"/>
        <family val="2"/>
      </rPr>
      <t>1A1</t>
    </r>
    <r>
      <rPr>
        <sz val="10"/>
        <rFont val="Arial"/>
      </rPr>
      <t xml:space="preserve">) </t>
    </r>
    <r>
      <rPr>
        <b/>
        <sz val="10"/>
        <color theme="1"/>
        <rFont val="Arial"/>
        <family val="2"/>
      </rPr>
      <t>z41.CPU_SBR_I2S1:I2S_FSYNC</t>
    </r>
    <r>
      <rPr>
        <sz val="10"/>
        <rFont val="Arial"/>
      </rPr>
      <t>,_x000D_
            D660=</t>
    </r>
    <r>
      <rPr>
        <b/>
        <sz val="10"/>
        <color rgb="FFC00000"/>
        <rFont val="Arial"/>
        <family val="2"/>
      </rPr>
      <t>DS90LV028AQDQFRQ</t>
    </r>
    <r>
      <rPr>
        <sz val="10"/>
        <rFont val="Arial"/>
      </rPr>
      <t>(</t>
    </r>
    <r>
      <rPr>
        <b/>
        <sz val="10"/>
        <color rgb="FFC00000"/>
        <rFont val="Arial"/>
        <family val="2"/>
      </rPr>
      <t>ROUT1</t>
    </r>
    <r>
      <rPr>
        <sz val="10"/>
        <rFont val="Arial"/>
      </rPr>
      <t>) ENDPNT</t>
    </r>
  </si>
  <si>
    <r>
      <t xml:space="preserve">D5700(AT6) </t>
    </r>
    <r>
      <rPr>
        <b/>
        <sz val="10"/>
        <color theme="1"/>
        <rFont val="Arial"/>
        <family val="2"/>
      </rPr>
      <t>CPU_SBR_I2S_1V8:I2S_WS</t>
    </r>
    <r>
      <rPr>
        <sz val="10"/>
        <rFont val="Arial"/>
        <family val="2"/>
      </rPr>
      <t>,D5700=</t>
    </r>
    <r>
      <rPr>
        <b/>
        <sz val="10"/>
        <color rgb="FFC00000"/>
        <rFont val="Arial"/>
        <family val="2"/>
      </rPr>
      <t>SA6155P</t>
    </r>
    <r>
      <rPr>
        <sz val="10"/>
        <rFont val="Arial"/>
        <family val="2"/>
      </rPr>
      <t>(</t>
    </r>
    <r>
      <rPr>
        <b/>
        <sz val="10"/>
        <color rgb="FFC00000"/>
        <rFont val="Arial"/>
        <family val="2"/>
      </rPr>
      <t>AP10_GPIO_37</t>
    </r>
    <r>
      <rPr>
        <sz val="10"/>
        <rFont val="Arial"/>
        <family val="2"/>
      </rPr>
      <t xml:space="preserve">) ENDPNT,D6281=74AVC4T245(7) </t>
    </r>
    <r>
      <rPr>
        <b/>
        <sz val="10"/>
        <color theme="1"/>
        <rFont val="Arial"/>
        <family val="2"/>
      </rPr>
      <t>z41.CPU_SBR_I2S1:I2S_FSYNC</t>
    </r>
    <r>
      <rPr>
        <sz val="10"/>
        <rFont val="Arial"/>
        <family val="2"/>
      </rPr>
      <t>,D660=</t>
    </r>
    <r>
      <rPr>
        <b/>
        <sz val="10"/>
        <color rgb="FFC00000"/>
        <rFont val="Arial"/>
        <family val="2"/>
      </rPr>
      <t>MAX9113/DS90LV028AQ</t>
    </r>
    <r>
      <rPr>
        <sz val="10"/>
        <rFont val="Arial"/>
        <family val="2"/>
      </rPr>
      <t>(</t>
    </r>
    <r>
      <rPr>
        <b/>
        <sz val="10"/>
        <color rgb="FFC00000"/>
        <rFont val="Arial"/>
        <family val="2"/>
      </rPr>
      <t>OUT1</t>
    </r>
    <r>
      <rPr>
        <sz val="10"/>
        <rFont val="Arial"/>
        <family val="2"/>
      </rPr>
      <t xml:space="preserve">) ENDPNT,R6285=0(1) </t>
    </r>
    <r>
      <rPr>
        <b/>
        <sz val="10"/>
        <color theme="1"/>
        <rFont val="Arial"/>
        <family val="2"/>
      </rPr>
      <t>CPU_SBR_I2S_1V8:I2S_WS</t>
    </r>
    <r>
      <rPr>
        <sz val="10"/>
        <rFont val="Arial"/>
        <family val="2"/>
      </rPr>
      <t>,NODEV=</t>
    </r>
    <r>
      <rPr>
        <b/>
        <sz val="10"/>
        <color rgb="FFC00000"/>
        <rFont val="Arial"/>
        <family val="2"/>
      </rPr>
      <t>CPU_SBR_I2S_1V8:I2S_WS</t>
    </r>
    <r>
      <rPr>
        <sz val="10"/>
        <rFont val="Arial"/>
        <family val="2"/>
      </rPr>
      <t>(</t>
    </r>
    <r>
      <rPr>
        <b/>
        <sz val="10"/>
        <color rgb="FFFFFFFF"/>
        <rFont val="Arial"/>
        <family val="2"/>
      </rPr>
      <t>LOOPCUT</t>
    </r>
    <r>
      <rPr>
        <sz val="10"/>
        <rFont val="Arial"/>
        <family val="2"/>
      </rPr>
      <t xml:space="preserve">) ENDPNT,D5700(AT6) </t>
    </r>
    <r>
      <rPr>
        <b/>
        <sz val="10"/>
        <color theme="1"/>
        <rFont val="Arial"/>
        <family val="2"/>
      </rPr>
      <t>CPU_SBR_I2S_1V8:I2S_WS{#2}</t>
    </r>
    <r>
      <rPr>
        <sz val="10"/>
        <rFont val="Arial"/>
        <family val="2"/>
      </rPr>
      <t xml:space="preserve">,R6285=0(2) </t>
    </r>
    <r>
      <rPr>
        <b/>
        <sz val="10"/>
        <color theme="1"/>
        <rFont val="Arial"/>
        <family val="2"/>
      </rPr>
      <t>z41.CPU_SBR_I2S1:I2S_FSYNC</t>
    </r>
    <r>
      <rPr>
        <sz val="10"/>
        <rFont val="Arial"/>
        <family val="2"/>
      </rPr>
      <t>,NODEV=</t>
    </r>
    <r>
      <rPr>
        <b/>
        <sz val="10"/>
        <color rgb="FFC00000"/>
        <rFont val="Arial"/>
        <family val="2"/>
      </rPr>
      <t>z41.CPU_SBR_I2S1:I2S_FSYNC</t>
    </r>
    <r>
      <rPr>
        <sz val="10"/>
        <rFont val="Arial"/>
        <family val="2"/>
      </rPr>
      <t>(</t>
    </r>
    <r>
      <rPr>
        <b/>
        <sz val="10"/>
        <color rgb="FFFFFFFF"/>
        <rFont val="Arial"/>
        <family val="2"/>
      </rPr>
      <t>LOOPCUT</t>
    </r>
    <r>
      <rPr>
        <sz val="10"/>
        <rFont val="Arial"/>
        <family val="2"/>
      </rPr>
      <t>) ENDPNT</t>
    </r>
  </si>
  <si>
    <t>AR5</t>
  </si>
  <si>
    <t>TLMM_GPIO_CFG26(1:0)</t>
  </si>
  <si>
    <t>TLMM_GPIO_CFG26(8:6)</t>
  </si>
  <si>
    <t>TLMM_GPIO_CFG26(9:9)</t>
  </si>
  <si>
    <t>TLMM_GPIO_IN_OUT26(1:1)</t>
  </si>
  <si>
    <t>PDC38_GIC550</t>
  </si>
  <si>
    <t>WUP_GPIO_26</t>
  </si>
  <si>
    <t>TLMM_GPIO_CFG26(5:2)=0</t>
  </si>
  <si>
    <t>CCI_ASYNC_IN0</t>
  </si>
  <si>
    <t>TLMM_GPIO_CFG26(5:2)=2</t>
  </si>
  <si>
    <t>TLMM_GPIO_CFG26(5:2)=4</t>
  </si>
  <si>
    <r>
      <t xml:space="preserve">D5700(GPIO_26) </t>
    </r>
    <r>
      <rPr>
        <b/>
        <sz val="10"/>
        <color theme="1"/>
        <rFont val="Arial"/>
        <family val="2"/>
      </rPr>
      <t>CPU_SBR_STA710_1_I2S_DATA_1V8:I2S_DATA0</t>
    </r>
    <r>
      <rPr>
        <sz val="10"/>
        <rFont val="Arial"/>
      </rPr>
      <t>,_x000D_
    D6282=</t>
    </r>
    <r>
      <rPr>
        <b/>
        <sz val="10"/>
        <color rgb="FFC00000"/>
        <rFont val="Arial"/>
        <family val="2"/>
      </rPr>
      <t>74AVC2T245GU-Q10</t>
    </r>
    <r>
      <rPr>
        <sz val="10"/>
        <rFont val="Arial"/>
      </rPr>
      <t>(</t>
    </r>
    <r>
      <rPr>
        <b/>
        <sz val="10"/>
        <color rgb="FFC00000"/>
        <rFont val="Arial"/>
        <family val="2"/>
      </rPr>
      <t>B2</t>
    </r>
    <r>
      <rPr>
        <sz val="10"/>
        <rFont val="Arial"/>
      </rPr>
      <t>) ENDPNT</t>
    </r>
  </si>
  <si>
    <r>
      <t xml:space="preserve">D5700(AR5) </t>
    </r>
    <r>
      <rPr>
        <b/>
        <sz val="10"/>
        <color theme="1"/>
        <rFont val="Arial"/>
        <family val="2"/>
      </rPr>
      <t>CPU_SBR_STA710_1_I2S_DATA_1V8:I2S_DATA0</t>
    </r>
    <r>
      <rPr>
        <sz val="10"/>
        <rFont val="Arial"/>
        <family val="2"/>
      </rPr>
      <t xml:space="preserve">,D6282=74AVC2T245(9) </t>
    </r>
    <r>
      <rPr>
        <b/>
        <sz val="10"/>
        <color theme="1"/>
        <rFont val="Arial"/>
        <family val="2"/>
      </rPr>
      <t>z41.CPU_SBR_I2S2:I2S_DATA0</t>
    </r>
    <r>
      <rPr>
        <sz val="10"/>
        <rFont val="Arial"/>
        <family val="2"/>
      </rPr>
      <t>,D662=</t>
    </r>
    <r>
      <rPr>
        <b/>
        <sz val="10"/>
        <color rgb="FFC00000"/>
        <rFont val="Arial"/>
        <family val="2"/>
      </rPr>
      <t>MAX9113/DS90LV028AQ</t>
    </r>
    <r>
      <rPr>
        <sz val="10"/>
        <rFont val="Arial"/>
        <family val="2"/>
      </rPr>
      <t>(</t>
    </r>
    <r>
      <rPr>
        <b/>
        <sz val="10"/>
        <color rgb="FFC00000"/>
        <rFont val="Arial"/>
        <family val="2"/>
      </rPr>
      <t>OUT2</t>
    </r>
    <r>
      <rPr>
        <sz val="10"/>
        <rFont val="Arial"/>
        <family val="2"/>
      </rPr>
      <t xml:space="preserve">) ENDPNT,R6288=0(1) </t>
    </r>
    <r>
      <rPr>
        <b/>
        <sz val="10"/>
        <color theme="1"/>
        <rFont val="Arial"/>
        <family val="2"/>
      </rPr>
      <t>CPU_SBR_STA710_1_I2S_DATA_1V8:I2S_DATA0</t>
    </r>
    <r>
      <rPr>
        <sz val="10"/>
        <rFont val="Arial"/>
        <family val="2"/>
      </rPr>
      <t>,NODEV=</t>
    </r>
    <r>
      <rPr>
        <b/>
        <sz val="10"/>
        <color rgb="FFC00000"/>
        <rFont val="Arial"/>
        <family val="2"/>
      </rPr>
      <t>CPU_SBR_STA710_1_I2S_DATA_1V8:I2S_DATA0</t>
    </r>
    <r>
      <rPr>
        <sz val="10"/>
        <rFont val="Arial"/>
        <family val="2"/>
      </rPr>
      <t>(</t>
    </r>
    <r>
      <rPr>
        <b/>
        <sz val="10"/>
        <color rgb="FFFFFFFF"/>
        <rFont val="Arial"/>
        <family val="2"/>
      </rPr>
      <t>LOOPCUT</t>
    </r>
    <r>
      <rPr>
        <sz val="10"/>
        <rFont val="Arial"/>
        <family val="2"/>
      </rPr>
      <t xml:space="preserve">) ENDPNT,D5700(AR5) </t>
    </r>
    <r>
      <rPr>
        <b/>
        <sz val="10"/>
        <color theme="1"/>
        <rFont val="Arial"/>
        <family val="2"/>
      </rPr>
      <t>CPU_SBR_STA710_1_I2S_DATA_1V8:I2S_DATA0{#2}</t>
    </r>
    <r>
      <rPr>
        <sz val="10"/>
        <rFont val="Arial"/>
        <family val="2"/>
      </rPr>
      <t xml:space="preserve">,R6288=0(2) </t>
    </r>
    <r>
      <rPr>
        <b/>
        <sz val="10"/>
        <color theme="1"/>
        <rFont val="Arial"/>
        <family val="2"/>
      </rPr>
      <t>z41.CPU_SBR_I2S2:I2S_DATA0</t>
    </r>
    <r>
      <rPr>
        <sz val="10"/>
        <rFont val="Arial"/>
        <family val="2"/>
      </rPr>
      <t>,NODEV=</t>
    </r>
    <r>
      <rPr>
        <b/>
        <sz val="10"/>
        <color rgb="FFC00000"/>
        <rFont val="Arial"/>
        <family val="2"/>
      </rPr>
      <t>z41.CPU_SBR_I2S2:I2S_DATA0</t>
    </r>
    <r>
      <rPr>
        <sz val="10"/>
        <rFont val="Arial"/>
        <family val="2"/>
      </rPr>
      <t>(</t>
    </r>
    <r>
      <rPr>
        <b/>
        <sz val="10"/>
        <color rgb="FFFFFFFF"/>
        <rFont val="Arial"/>
        <family val="2"/>
      </rPr>
      <t>LOOPCUT</t>
    </r>
    <r>
      <rPr>
        <sz val="10"/>
        <rFont val="Arial"/>
        <family val="2"/>
      </rPr>
      <t xml:space="preserve">) ENDPNT,D5700(AR5) </t>
    </r>
    <r>
      <rPr>
        <b/>
        <sz val="10"/>
        <color theme="1"/>
        <rFont val="Arial"/>
        <family val="2"/>
      </rPr>
      <t>CPU_SBR_STA710_1_I2S_DATA_1V8:I2S_DATA0{#3}</t>
    </r>
    <r>
      <rPr>
        <sz val="10"/>
        <rFont val="Arial"/>
        <family val="2"/>
      </rPr>
      <t xml:space="preserve">,W5700=STARPOINT_2(2) </t>
    </r>
    <r>
      <rPr>
        <b/>
        <sz val="10"/>
        <color theme="1"/>
        <rFont val="Arial"/>
        <family val="2"/>
      </rPr>
      <t>SCC_CPU_BOOT_1V8:CPU_FORCE_FASTBOOT</t>
    </r>
    <r>
      <rPr>
        <sz val="10"/>
        <rFont val="Arial"/>
        <family val="2"/>
      </rPr>
      <t xml:space="preserve">,EP8753=EP(1) ENDPNT,D8752=74AVC4T245(9) </t>
    </r>
    <r>
      <rPr>
        <b/>
        <sz val="10"/>
        <color theme="1"/>
        <rFont val="Arial"/>
        <family val="2"/>
      </rPr>
      <t>SYS_DBG_3V3:CPU_BOOT_MODE1</t>
    </r>
    <r>
      <rPr>
        <sz val="10"/>
        <rFont val="Arial"/>
        <family val="2"/>
      </rPr>
      <t>,MP9917=MP(1) ENDPNT,X9900=</t>
    </r>
    <r>
      <rPr>
        <b/>
        <sz val="10"/>
        <color rgb="FFC00000"/>
        <rFont val="Arial"/>
        <family val="2"/>
      </rPr>
      <t>QSH-030-01-L-D-A-K-TR</t>
    </r>
    <r>
      <rPr>
        <sz val="10"/>
        <rFont val="Arial"/>
        <family val="2"/>
      </rPr>
      <t>(</t>
    </r>
    <r>
      <rPr>
        <b/>
        <sz val="10"/>
        <color rgb="FFC00000"/>
        <rFont val="Arial"/>
        <family val="2"/>
      </rPr>
      <t>29</t>
    </r>
    <r>
      <rPr>
        <sz val="10"/>
        <rFont val="Arial"/>
        <family val="2"/>
      </rPr>
      <t xml:space="preserve">) ENDPNT,R8761=330(1) </t>
    </r>
    <r>
      <rPr>
        <b/>
        <sz val="10"/>
        <color theme="1"/>
        <rFont val="Arial"/>
        <family val="2"/>
      </rPr>
      <t>z37.SCC_CPU_BOOT_3V3:CPU_FORCE_FASTBOOT</t>
    </r>
    <r>
      <rPr>
        <sz val="10"/>
        <rFont val="Arial"/>
        <family val="2"/>
      </rPr>
      <t>,D8500=</t>
    </r>
    <r>
      <rPr>
        <b/>
        <sz val="10"/>
        <color rgb="FFC00000"/>
        <rFont val="Arial"/>
        <family val="2"/>
      </rPr>
      <t>SAK-TC377TP-96F300S</t>
    </r>
    <r>
      <rPr>
        <sz val="10"/>
        <rFont val="Arial"/>
        <family val="2"/>
      </rPr>
      <t>(</t>
    </r>
    <r>
      <rPr>
        <b/>
        <sz val="10"/>
        <color rgb="FFC00000"/>
        <rFont val="Arial"/>
        <family val="2"/>
      </rPr>
      <t>J2_P00.5</t>
    </r>
    <r>
      <rPr>
        <sz val="10"/>
        <rFont val="Arial"/>
        <family val="2"/>
      </rPr>
      <t>) ENDPNT</t>
    </r>
  </si>
  <si>
    <r>
      <t>SYS_DBG_3V3:CPU_BOOT_MODE1</t>
    </r>
    <r>
      <rPr>
        <b/>
        <sz val="10"/>
        <color theme="1"/>
        <rFont val="Arial"/>
        <family val="2"/>
      </rPr>
      <t xml:space="preserve"> R8757(10k) GND</t>
    </r>
  </si>
  <si>
    <t>AT4</t>
  </si>
  <si>
    <t>TLMM_GPIO_CFG27(1:0)</t>
  </si>
  <si>
    <t>TLMM_GPIO_CFG27(8:6)</t>
  </si>
  <si>
    <t>TLMM_GPIO_CFG27(9:9)</t>
  </si>
  <si>
    <t>TLMM_GPIO_IN_OUT27(1:1)</t>
  </si>
  <si>
    <t>BOOT_CONFIG(2)</t>
  </si>
  <si>
    <t>TLMM_GPIO_CFG27(5:2)=0</t>
  </si>
  <si>
    <t>TLMM_GPIO_CFG27(5:2)=1</t>
  </si>
  <si>
    <t>TLMM_GPIO_CFG27(5:2)=4</t>
  </si>
  <si>
    <t>CPU_SBR_STA710_1_I2S_DATA_1V8:I2S_DATA1,
SA6150_BOOTCFG_1V8:MD02</t>
  </si>
  <si>
    <t>SBR_STA710_1_CPU,
SA6150_HW</t>
  </si>
  <si>
    <t>Fast boot select 4
0 = (UFS)</t>
  </si>
  <si>
    <t>HS1_MI2S_DATA1,
SOC_GPIO_27</t>
  </si>
  <si>
    <r>
      <t xml:space="preserve">D5700(GPIO_27) </t>
    </r>
    <r>
      <rPr>
        <b/>
        <sz val="10"/>
        <color theme="1"/>
        <rFont val="Arial"/>
        <family val="2"/>
      </rPr>
      <t>CPU_SBR_STA710_1_I2S_DATA_1V8:I2S_DATA1</t>
    </r>
    <r>
      <rPr>
        <sz val="10"/>
        <rFont val="Arial"/>
      </rPr>
      <t>,</t>
    </r>
    <r>
      <rPr>
        <b/>
        <sz val="10"/>
        <color rgb="FFFFFF00"/>
        <rFont val="Arial"/>
        <family val="2"/>
      </rPr>
      <t xml:space="preserve"> &gt;&gt; R5757(4.7k) PWR:U18S_IO_SOCPMIC</t>
    </r>
    <r>
      <rPr>
        <sz val="10"/>
        <rFont val="Arial"/>
      </rPr>
      <t>,</t>
    </r>
    <r>
      <rPr>
        <b/>
        <sz val="10"/>
        <color rgb="FFFFFF00"/>
        <rFont val="Arial"/>
        <family val="2"/>
      </rPr>
      <t xml:space="preserve"> &gt;&gt; ...</t>
    </r>
    <r>
      <rPr>
        <sz val="10"/>
        <rFont val="Arial"/>
      </rPr>
      <t>,_x000D_
    D6282=</t>
    </r>
    <r>
      <rPr>
        <b/>
        <sz val="10"/>
        <color rgb="FFC00000"/>
        <rFont val="Arial"/>
        <family val="2"/>
      </rPr>
      <t>74AVC2T245GU-Q10</t>
    </r>
    <r>
      <rPr>
        <sz val="10"/>
        <rFont val="Arial"/>
      </rPr>
      <t>(</t>
    </r>
    <r>
      <rPr>
        <b/>
        <sz val="10"/>
        <color rgb="FFC00000"/>
        <rFont val="Arial"/>
        <family val="2"/>
      </rPr>
      <t>B1</t>
    </r>
    <r>
      <rPr>
        <sz val="10"/>
        <rFont val="Arial"/>
      </rPr>
      <t>) ENDPNT</t>
    </r>
  </si>
  <si>
    <r>
      <t>CPU_SBR_STA710_1_I2S_DATA_1V8:I2S_DATA1</t>
    </r>
    <r>
      <rPr>
        <b/>
        <sz val="10"/>
        <color theme="1"/>
        <rFont val="Arial"/>
        <family val="2"/>
      </rPr>
      <t xml:space="preserve"> R5757(4.7k) PWR:U18S_IO_SOCPMIC</t>
    </r>
    <r>
      <rPr>
        <sz val="10"/>
        <rFont val="Arial"/>
      </rPr>
      <t>,</t>
    </r>
    <r>
      <rPr>
        <sz val="8"/>
        <color theme="1"/>
        <rFont val="Arial"/>
        <family val="2"/>
      </rPr>
      <t>_x000D_
CPU_SBR_STA710_1_I2S_DATA_1V8:I2S_DATA1</t>
    </r>
    <r>
      <rPr>
        <b/>
        <sz val="10"/>
        <color theme="1"/>
        <rFont val="Arial"/>
        <family val="2"/>
      </rPr>
      <t xml:space="preserve"> R5775(4.7k) GND</t>
    </r>
  </si>
  <si>
    <r>
      <t xml:space="preserve">D5700(AT4) </t>
    </r>
    <r>
      <rPr>
        <b/>
        <sz val="10"/>
        <color theme="1"/>
        <rFont val="Arial"/>
        <family val="2"/>
      </rPr>
      <t>CPU_SBR_STA710_1_I2S_DATA_1V8:I2S_DATA1</t>
    </r>
    <r>
      <rPr>
        <sz val="10"/>
        <rFont val="Arial"/>
        <family val="2"/>
      </rPr>
      <t xml:space="preserve">,D6282=74AVC2T245(8) </t>
    </r>
    <r>
      <rPr>
        <b/>
        <sz val="10"/>
        <color theme="1"/>
        <rFont val="Arial"/>
        <family val="2"/>
      </rPr>
      <t>z41.CPU_SBR_I2S2:I2S_DATA1</t>
    </r>
    <r>
      <rPr>
        <sz val="10"/>
        <rFont val="Arial"/>
        <family val="2"/>
      </rPr>
      <t>,D662=</t>
    </r>
    <r>
      <rPr>
        <b/>
        <sz val="10"/>
        <color rgb="FFC00000"/>
        <rFont val="Arial"/>
        <family val="2"/>
      </rPr>
      <t>MAX9113/DS90LV028AQ</t>
    </r>
    <r>
      <rPr>
        <sz val="10"/>
        <rFont val="Arial"/>
        <family val="2"/>
      </rPr>
      <t>(</t>
    </r>
    <r>
      <rPr>
        <b/>
        <sz val="10"/>
        <color rgb="FFC00000"/>
        <rFont val="Arial"/>
        <family val="2"/>
      </rPr>
      <t>OUT1</t>
    </r>
    <r>
      <rPr>
        <sz val="10"/>
        <rFont val="Arial"/>
        <family val="2"/>
      </rPr>
      <t xml:space="preserve">) ENDPNT,R6289=0(1) </t>
    </r>
    <r>
      <rPr>
        <b/>
        <sz val="10"/>
        <color theme="1"/>
        <rFont val="Arial"/>
        <family val="2"/>
      </rPr>
      <t>CPU_SBR_STA710_1_I2S_DATA_1V8:I2S_DATA1</t>
    </r>
    <r>
      <rPr>
        <sz val="10"/>
        <rFont val="Arial"/>
        <family val="2"/>
      </rPr>
      <t>,NODEV=</t>
    </r>
    <r>
      <rPr>
        <b/>
        <sz val="10"/>
        <color rgb="FFC00000"/>
        <rFont val="Arial"/>
        <family val="2"/>
      </rPr>
      <t>CPU_SBR_STA710_1_I2S_DATA_1V8:I2S_DATA1</t>
    </r>
    <r>
      <rPr>
        <sz val="10"/>
        <rFont val="Arial"/>
        <family val="2"/>
      </rPr>
      <t>(</t>
    </r>
    <r>
      <rPr>
        <b/>
        <sz val="10"/>
        <color rgb="FFFFFFFF"/>
        <rFont val="Arial"/>
        <family val="2"/>
      </rPr>
      <t>LOOPCUT</t>
    </r>
    <r>
      <rPr>
        <sz val="10"/>
        <rFont val="Arial"/>
        <family val="2"/>
      </rPr>
      <t xml:space="preserve">) ENDPNT,D5700(AT4) </t>
    </r>
    <r>
      <rPr>
        <b/>
        <sz val="10"/>
        <color theme="1"/>
        <rFont val="Arial"/>
        <family val="2"/>
      </rPr>
      <t>CPU_SBR_STA710_1_I2S_DATA_1V8:I2S_DATA1{#2}</t>
    </r>
    <r>
      <rPr>
        <sz val="10"/>
        <rFont val="Arial"/>
        <family val="2"/>
      </rPr>
      <t xml:space="preserve">,R6289=0(2) </t>
    </r>
    <r>
      <rPr>
        <b/>
        <sz val="10"/>
        <color theme="1"/>
        <rFont val="Arial"/>
        <family val="2"/>
      </rPr>
      <t>z41.CPU_SBR_I2S2:I2S_DATA1</t>
    </r>
    <r>
      <rPr>
        <sz val="10"/>
        <rFont val="Arial"/>
        <family val="2"/>
      </rPr>
      <t>,NODEV=</t>
    </r>
    <r>
      <rPr>
        <b/>
        <sz val="10"/>
        <color rgb="FFC00000"/>
        <rFont val="Arial"/>
        <family val="2"/>
      </rPr>
      <t>z41.CPU_SBR_I2S2:I2S_DATA1</t>
    </r>
    <r>
      <rPr>
        <sz val="10"/>
        <rFont val="Arial"/>
        <family val="2"/>
      </rPr>
      <t>(</t>
    </r>
    <r>
      <rPr>
        <b/>
        <sz val="10"/>
        <color rgb="FFFFFFFF"/>
        <rFont val="Arial"/>
        <family val="2"/>
      </rPr>
      <t>LOOPCUT</t>
    </r>
    <r>
      <rPr>
        <sz val="10"/>
        <rFont val="Arial"/>
        <family val="2"/>
      </rPr>
      <t>) ENDPNT</t>
    </r>
  </si>
  <si>
    <r>
      <t>CPU_SBR_STA710_1_I2S_DATA_1V8:I2S_DATA1</t>
    </r>
    <r>
      <rPr>
        <b/>
        <sz val="10"/>
        <color theme="1"/>
        <rFont val="Arial"/>
        <family val="2"/>
      </rPr>
      <t xml:space="preserve"> R5757(4) PWR:U18S_IO_SOCPMIC</t>
    </r>
    <r>
      <rPr>
        <sz val="8"/>
        <color theme="1"/>
        <rFont val="Arial"/>
        <family val="2"/>
      </rPr>
      <t>,CPU_SBR_STA710_1_I2S_DATA_1V8:I2S_DATA1</t>
    </r>
    <r>
      <rPr>
        <b/>
        <sz val="10"/>
        <color theme="1"/>
        <rFont val="Arial"/>
        <family val="2"/>
      </rPr>
      <t xml:space="preserve"> R5775(4) GND</t>
    </r>
  </si>
  <si>
    <t>AC3</t>
  </si>
  <si>
    <t>TLMM_GPIO_CFG28(1:0)</t>
  </si>
  <si>
    <t>TLMM_GPIO_CFG28(8:6)</t>
  </si>
  <si>
    <t>TLMM_GPIO_CFG28(9:9)</t>
  </si>
  <si>
    <t>TLMM_GPIO_IN_OUT28(1:1)</t>
  </si>
  <si>
    <t>TLMM_GPIO_CFG28(5:2)=0</t>
  </si>
  <si>
    <t>CAM_MCLK0</t>
  </si>
  <si>
    <t>CAM</t>
  </si>
  <si>
    <t>TLMM_GPIO_CFG28(5:2)=2</t>
  </si>
  <si>
    <t>QDSS_GPIO_TRACEDATA_LOCA[4]</t>
  </si>
  <si>
    <t>TLMM_GPIO_CFG28(5:2)=5</t>
  </si>
  <si>
    <t>CCI0_PWR_EN</t>
  </si>
  <si>
    <r>
      <t xml:space="preserve">D5700(GPIO_28) </t>
    </r>
    <r>
      <rPr>
        <b/>
        <sz val="10"/>
        <color theme="1"/>
        <rFont val="Arial"/>
        <family val="2"/>
      </rPr>
      <t>SCC_CPU_BOOT_1V8:CPU_LUNB</t>
    </r>
    <r>
      <rPr>
        <sz val="10"/>
        <rFont val="Arial"/>
      </rPr>
      <t>,_x000D_
    EP8751=(</t>
    </r>
    <r>
      <rPr>
        <b/>
        <sz val="10"/>
        <color rgb="FFC00000"/>
        <rFont val="Arial"/>
        <family val="2"/>
      </rPr>
      <t>1</t>
    </r>
    <r>
      <rPr>
        <sz val="10"/>
        <rFont val="Arial"/>
      </rPr>
      <t>) ENDPNT,_x000D_
    D8752=H14T245QRSVRQ1-N(1B2&lt;&gt;</t>
    </r>
    <r>
      <rPr>
        <b/>
        <sz val="10"/>
        <rFont val="Arial"/>
        <family val="2"/>
      </rPr>
      <t>1A2</t>
    </r>
    <r>
      <rPr>
        <sz val="10"/>
        <rFont val="Arial"/>
      </rPr>
      <t xml:space="preserve">) </t>
    </r>
    <r>
      <rPr>
        <b/>
        <sz val="10"/>
        <color theme="1"/>
        <rFont val="Arial"/>
        <family val="2"/>
      </rPr>
      <t>SYS_DBG_3V3:CPU_BOOT_OPT0</t>
    </r>
    <r>
      <rPr>
        <sz val="10"/>
        <rFont val="Arial"/>
      </rPr>
      <t>,</t>
    </r>
    <r>
      <rPr>
        <b/>
        <sz val="10"/>
        <color rgb="FFFFFF00"/>
        <rFont val="Arial"/>
        <family val="2"/>
      </rPr>
      <t xml:space="preserve"> &gt;&gt; R8755(10k) GND</t>
    </r>
    <r>
      <rPr>
        <sz val="10"/>
        <rFont val="Arial"/>
      </rPr>
      <t>,_x000D_
        MP9903=(</t>
    </r>
    <r>
      <rPr>
        <b/>
        <sz val="10"/>
        <color rgb="FFC00000"/>
        <rFont val="Arial"/>
        <family val="2"/>
      </rPr>
      <t>1</t>
    </r>
    <r>
      <rPr>
        <sz val="10"/>
        <rFont val="Arial"/>
      </rPr>
      <t>) ENDPNT,_x000D_
        X9900=</t>
    </r>
    <r>
      <rPr>
        <b/>
        <sz val="10"/>
        <color rgb="FFC00000"/>
        <rFont val="Arial"/>
        <family val="2"/>
      </rPr>
      <t>QSH-030-01-L-D-A</t>
    </r>
    <r>
      <rPr>
        <sz val="10"/>
        <rFont val="Arial"/>
      </rPr>
      <t>(</t>
    </r>
    <r>
      <rPr>
        <b/>
        <sz val="10"/>
        <color rgb="FFC00000"/>
        <rFont val="Arial"/>
        <family val="2"/>
      </rPr>
      <t>19</t>
    </r>
    <r>
      <rPr>
        <sz val="10"/>
        <rFont val="Arial"/>
      </rPr>
      <t>) ENDPNT,_x000D_
        R8760=330R(B&lt;&gt;</t>
    </r>
    <r>
      <rPr>
        <b/>
        <sz val="10"/>
        <rFont val="Arial"/>
        <family val="2"/>
      </rPr>
      <t>A</t>
    </r>
    <r>
      <rPr>
        <sz val="10"/>
        <rFont val="Arial"/>
      </rPr>
      <t xml:space="preserve">) </t>
    </r>
    <r>
      <rPr>
        <b/>
        <sz val="10"/>
        <color theme="1"/>
        <rFont val="Arial"/>
        <family val="2"/>
      </rPr>
      <t>z37.SCC_CPU_BOOT_3V3:CPU_LUNB</t>
    </r>
    <r>
      <rPr>
        <sz val="10"/>
        <rFont val="Arial"/>
      </rPr>
      <t>,_x000D_
            D8500=</t>
    </r>
    <r>
      <rPr>
        <b/>
        <sz val="10"/>
        <color rgb="FFC00000"/>
        <rFont val="Arial"/>
        <family val="2"/>
      </rPr>
      <t>TC377TP-96F300S</t>
    </r>
    <r>
      <rPr>
        <sz val="10"/>
        <rFont val="Arial"/>
      </rPr>
      <t>(</t>
    </r>
    <r>
      <rPr>
        <b/>
        <sz val="10"/>
        <color rgb="FFC00000"/>
        <rFont val="Arial"/>
        <family val="2"/>
      </rPr>
      <t>P00.6/VADCG7-0/MD/ALTREF/SENT5</t>
    </r>
    <r>
      <rPr>
        <sz val="10"/>
        <rFont val="Arial"/>
      </rPr>
      <t>) ENDPNT</t>
    </r>
  </si>
  <si>
    <r>
      <t>SYS_DBG_3V3:CPU_BOOT_OPT0</t>
    </r>
    <r>
      <rPr>
        <b/>
        <sz val="10"/>
        <color theme="1"/>
        <rFont val="Arial"/>
        <family val="2"/>
      </rPr>
      <t xml:space="preserve"> R8755(10k) GND</t>
    </r>
  </si>
  <si>
    <r>
      <t xml:space="preserve">D5700(AC3) </t>
    </r>
    <r>
      <rPr>
        <b/>
        <sz val="10"/>
        <color theme="1"/>
        <rFont val="Arial"/>
        <family val="2"/>
      </rPr>
      <t>SCC_CPU_BOOT_1V8:CPU_LUNB</t>
    </r>
    <r>
      <rPr>
        <sz val="10"/>
        <rFont val="Arial"/>
        <family val="2"/>
      </rPr>
      <t xml:space="preserve">,EP8751=EP(1) ENDPNT,D8752=74AVC4T245(7) </t>
    </r>
    <r>
      <rPr>
        <b/>
        <sz val="10"/>
        <color theme="1"/>
        <rFont val="Arial"/>
        <family val="2"/>
      </rPr>
      <t>SYS_DBG_3V3:CPU_BOOT_OPT0</t>
    </r>
    <r>
      <rPr>
        <sz val="10"/>
        <rFont val="Arial"/>
        <family val="2"/>
      </rPr>
      <t>,MP9903=MP(1) ENDPNT,X9900=</t>
    </r>
    <r>
      <rPr>
        <b/>
        <sz val="10"/>
        <color rgb="FFC00000"/>
        <rFont val="Arial"/>
        <family val="2"/>
      </rPr>
      <t>QSH-030-01-L-D-A-K-TR</t>
    </r>
    <r>
      <rPr>
        <sz val="10"/>
        <rFont val="Arial"/>
        <family val="2"/>
      </rPr>
      <t>(</t>
    </r>
    <r>
      <rPr>
        <b/>
        <sz val="10"/>
        <color rgb="FFC00000"/>
        <rFont val="Arial"/>
        <family val="2"/>
      </rPr>
      <t>19</t>
    </r>
    <r>
      <rPr>
        <sz val="10"/>
        <rFont val="Arial"/>
        <family val="2"/>
      </rPr>
      <t xml:space="preserve">) ENDPNT,R8760=330(1) </t>
    </r>
    <r>
      <rPr>
        <b/>
        <sz val="10"/>
        <color theme="1"/>
        <rFont val="Arial"/>
        <family val="2"/>
      </rPr>
      <t>z37.SCC_CPU_BOOT_3V3:CPU_LUNB</t>
    </r>
    <r>
      <rPr>
        <sz val="10"/>
        <rFont val="Arial"/>
        <family val="2"/>
      </rPr>
      <t>,D8500=</t>
    </r>
    <r>
      <rPr>
        <b/>
        <sz val="10"/>
        <color rgb="FFC00000"/>
        <rFont val="Arial"/>
        <family val="2"/>
      </rPr>
      <t>SAK-TC377TP-96F300S</t>
    </r>
    <r>
      <rPr>
        <sz val="10"/>
        <rFont val="Arial"/>
        <family val="2"/>
      </rPr>
      <t>(</t>
    </r>
    <r>
      <rPr>
        <b/>
        <sz val="10"/>
        <color rgb="FFC00000"/>
        <rFont val="Arial"/>
        <family val="2"/>
      </rPr>
      <t>J4_P00.6</t>
    </r>
    <r>
      <rPr>
        <sz val="10"/>
        <rFont val="Arial"/>
        <family val="2"/>
      </rPr>
      <t>) ENDPNT</t>
    </r>
  </si>
  <si>
    <t>AD4</t>
  </si>
  <si>
    <t>TLMM_GPIO_CFG29(1:0)</t>
  </si>
  <si>
    <t>TLMM_GPIO_CFG29(8:6)</t>
  </si>
  <si>
    <t>TLMM_GPIO_CFG29(9:9)</t>
  </si>
  <si>
    <t>TLMM_GPIO_IN_OUT29(1:1)</t>
  </si>
  <si>
    <t>TLMM_GPIO_CFG29(5:2)=0</t>
  </si>
  <si>
    <t>CAM_MCLK1</t>
  </si>
  <si>
    <t>TLMM_GPIO_CFG29(5:2)=2</t>
  </si>
  <si>
    <t>GP_MN</t>
  </si>
  <si>
    <t>TLMM_GPIO_CFG29(5:2)=4</t>
  </si>
  <si>
    <t>QDSS_GPIO_TRACEDATA_LOCA[5]</t>
  </si>
  <si>
    <t>TLMM_GPIO_CFG29(5:2)=5</t>
  </si>
  <si>
    <t>CCI1_PWR_EN</t>
  </si>
  <si>
    <r>
      <t xml:space="preserve">D5700(GPIO_29) </t>
    </r>
    <r>
      <rPr>
        <b/>
        <sz val="10"/>
        <color theme="1"/>
        <rFont val="Arial"/>
        <family val="2"/>
      </rPr>
      <t>SCC_CPU_BOOT_1V8:CPU_LUNCTS</t>
    </r>
    <r>
      <rPr>
        <sz val="10"/>
        <rFont val="Arial"/>
      </rPr>
      <t>,_x000D_
    EP8752=(</t>
    </r>
    <r>
      <rPr>
        <b/>
        <sz val="10"/>
        <color rgb="FFC00000"/>
        <rFont val="Arial"/>
        <family val="2"/>
      </rPr>
      <t>1</t>
    </r>
    <r>
      <rPr>
        <sz val="10"/>
        <rFont val="Arial"/>
      </rPr>
      <t>) ENDPNT,_x000D_
    D8752=H14T245QRSVRQ1-N(2B1&lt;&gt;</t>
    </r>
    <r>
      <rPr>
        <b/>
        <sz val="10"/>
        <rFont val="Arial"/>
        <family val="2"/>
      </rPr>
      <t>2A1</t>
    </r>
    <r>
      <rPr>
        <sz val="10"/>
        <rFont val="Arial"/>
      </rPr>
      <t xml:space="preserve">) </t>
    </r>
    <r>
      <rPr>
        <b/>
        <sz val="10"/>
        <color theme="1"/>
        <rFont val="Arial"/>
        <family val="2"/>
      </rPr>
      <t>SYS_DBG_3V3:CPU_BOOT_OPT1</t>
    </r>
    <r>
      <rPr>
        <sz val="10"/>
        <rFont val="Arial"/>
      </rPr>
      <t>,</t>
    </r>
    <r>
      <rPr>
        <b/>
        <sz val="10"/>
        <color rgb="FFFFFF00"/>
        <rFont val="Arial"/>
        <family val="2"/>
      </rPr>
      <t xml:space="preserve"> &gt;&gt; R8756(10k) GND</t>
    </r>
    <r>
      <rPr>
        <sz val="10"/>
        <rFont val="Arial"/>
      </rPr>
      <t>,_x000D_
        MP9916=(</t>
    </r>
    <r>
      <rPr>
        <b/>
        <sz val="10"/>
        <color rgb="FFC00000"/>
        <rFont val="Arial"/>
        <family val="2"/>
      </rPr>
      <t>1</t>
    </r>
    <r>
      <rPr>
        <sz val="10"/>
        <rFont val="Arial"/>
      </rPr>
      <t>) ENDPNT,_x000D_
        X9900=</t>
    </r>
    <r>
      <rPr>
        <b/>
        <sz val="10"/>
        <color rgb="FFC00000"/>
        <rFont val="Arial"/>
        <family val="2"/>
      </rPr>
      <t>QSH-030-01-L-D-A</t>
    </r>
    <r>
      <rPr>
        <sz val="10"/>
        <rFont val="Arial"/>
      </rPr>
      <t>(</t>
    </r>
    <r>
      <rPr>
        <b/>
        <sz val="10"/>
        <color rgb="FFC00000"/>
        <rFont val="Arial"/>
        <family val="2"/>
      </rPr>
      <t>17</t>
    </r>
    <r>
      <rPr>
        <sz val="10"/>
        <rFont val="Arial"/>
      </rPr>
      <t>) ENDPNT,_x000D_
        R8750=330R(B&lt;&gt;</t>
    </r>
    <r>
      <rPr>
        <b/>
        <sz val="10"/>
        <rFont val="Arial"/>
        <family val="2"/>
      </rPr>
      <t>A</t>
    </r>
    <r>
      <rPr>
        <sz val="10"/>
        <rFont val="Arial"/>
      </rPr>
      <t xml:space="preserve">) </t>
    </r>
    <r>
      <rPr>
        <b/>
        <sz val="10"/>
        <color theme="1"/>
        <rFont val="Arial"/>
        <family val="2"/>
      </rPr>
      <t>z37.SCC_CPU_BOOT_3V3:CPU_LUNCTS</t>
    </r>
    <r>
      <rPr>
        <sz val="10"/>
        <rFont val="Arial"/>
      </rPr>
      <t>,_x000D_
            D8500=</t>
    </r>
    <r>
      <rPr>
        <b/>
        <sz val="10"/>
        <color rgb="FFC00000"/>
        <rFont val="Arial"/>
        <family val="2"/>
      </rPr>
      <t>TC377TP-96F300S</t>
    </r>
    <r>
      <rPr>
        <sz val="10"/>
        <rFont val="Arial"/>
      </rPr>
      <t>(</t>
    </r>
    <r>
      <rPr>
        <b/>
        <sz val="10"/>
        <color rgb="FFC00000"/>
        <rFont val="Arial"/>
        <family val="2"/>
      </rPr>
      <t>P00.7/VADCG6-5/DS4NA/MD/SENT6</t>
    </r>
    <r>
      <rPr>
        <sz val="10"/>
        <rFont val="Arial"/>
      </rPr>
      <t>) ENDPNT</t>
    </r>
  </si>
  <si>
    <r>
      <t>SYS_DBG_3V3:CPU_BOOT_OPT1</t>
    </r>
    <r>
      <rPr>
        <b/>
        <sz val="10"/>
        <color theme="1"/>
        <rFont val="Arial"/>
        <family val="2"/>
      </rPr>
      <t xml:space="preserve"> R8756(10k) GND</t>
    </r>
  </si>
  <si>
    <r>
      <t xml:space="preserve">D5700(AD4) </t>
    </r>
    <r>
      <rPr>
        <b/>
        <sz val="10"/>
        <color theme="1"/>
        <rFont val="Arial"/>
        <family val="2"/>
      </rPr>
      <t>SCC_CPU_BOOT_1V8:CPU_LUNCTS</t>
    </r>
    <r>
      <rPr>
        <sz val="10"/>
        <rFont val="Arial"/>
        <family val="2"/>
      </rPr>
      <t xml:space="preserve">,EP8752=EP(1) ENDPNT,D8752=74AVC4T245(8) </t>
    </r>
    <r>
      <rPr>
        <b/>
        <sz val="10"/>
        <color theme="1"/>
        <rFont val="Arial"/>
        <family val="2"/>
      </rPr>
      <t>SYS_DBG_3V3:CPU_BOOT_OPT1</t>
    </r>
    <r>
      <rPr>
        <sz val="10"/>
        <rFont val="Arial"/>
        <family val="2"/>
      </rPr>
      <t>,MP9916=MP(1) ENDPNT,X9900=</t>
    </r>
    <r>
      <rPr>
        <b/>
        <sz val="10"/>
        <color rgb="FFC00000"/>
        <rFont val="Arial"/>
        <family val="2"/>
      </rPr>
      <t>QSH-030-01-L-D-A-K-TR</t>
    </r>
    <r>
      <rPr>
        <sz val="10"/>
        <rFont val="Arial"/>
        <family val="2"/>
      </rPr>
      <t>(</t>
    </r>
    <r>
      <rPr>
        <b/>
        <sz val="10"/>
        <color rgb="FFC00000"/>
        <rFont val="Arial"/>
        <family val="2"/>
      </rPr>
      <t>17</t>
    </r>
    <r>
      <rPr>
        <sz val="10"/>
        <rFont val="Arial"/>
        <family val="2"/>
      </rPr>
      <t xml:space="preserve">) ENDPNT,R8750=330(1) </t>
    </r>
    <r>
      <rPr>
        <b/>
        <sz val="10"/>
        <color theme="1"/>
        <rFont val="Arial"/>
        <family val="2"/>
      </rPr>
      <t>z37.SCC_CPU_BOOT_3V3:CPU_LUNCTS</t>
    </r>
    <r>
      <rPr>
        <sz val="10"/>
        <rFont val="Arial"/>
        <family val="2"/>
      </rPr>
      <t>,D8500=</t>
    </r>
    <r>
      <rPr>
        <b/>
        <sz val="10"/>
        <color rgb="FFC00000"/>
        <rFont val="Arial"/>
        <family val="2"/>
      </rPr>
      <t>SAK-TC377TP-96F300S</t>
    </r>
    <r>
      <rPr>
        <sz val="10"/>
        <rFont val="Arial"/>
        <family val="2"/>
      </rPr>
      <t>(</t>
    </r>
    <r>
      <rPr>
        <b/>
        <sz val="10"/>
        <color rgb="FFC00000"/>
        <rFont val="Arial"/>
        <family val="2"/>
      </rPr>
      <t>K1_P00.7</t>
    </r>
    <r>
      <rPr>
        <sz val="10"/>
        <rFont val="Arial"/>
        <family val="2"/>
      </rPr>
      <t>) ENDPNT</t>
    </r>
  </si>
  <si>
    <t>AE5</t>
  </si>
  <si>
    <t>TLMM_GPIO_CFG30(1:0)</t>
  </si>
  <si>
    <t>TLMM_GPIO_CFG30(8:6)</t>
  </si>
  <si>
    <t>TLMM_GPIO_CFG30(9:9)</t>
  </si>
  <si>
    <t>TLMM_GPIO_IN_OUT30(1:1)</t>
  </si>
  <si>
    <t>TLMM_GPIO_CFG30(5:2)=0</t>
  </si>
  <si>
    <t>CAM_MCLK2</t>
  </si>
  <si>
    <t>TLMM_GPIO_CFG30(5:2)=2</t>
  </si>
  <si>
    <t>QDSS_GPIO_TRACEDATA_LOCA[6]</t>
  </si>
  <si>
    <t>TLMM_GPIO_CFG30(5:2)=5</t>
  </si>
  <si>
    <t>SOC_GPIO_30</t>
  </si>
  <si>
    <r>
      <t xml:space="preserve">D5700(GPIO_30) </t>
    </r>
    <r>
      <rPr>
        <b/>
        <sz val="10"/>
        <color theme="1"/>
        <rFont val="Arial"/>
        <family val="2"/>
      </rPr>
      <t>SCC_CPU_CTRL_1V8:UDROP70_B</t>
    </r>
    <r>
      <rPr>
        <sz val="10"/>
        <rFont val="Arial"/>
      </rPr>
      <t>,_x000D_
    D8762=74LVC1T45GM(B&lt;&gt;</t>
    </r>
    <r>
      <rPr>
        <b/>
        <sz val="10"/>
        <rFont val="Arial"/>
        <family val="2"/>
      </rPr>
      <t>A</t>
    </r>
    <r>
      <rPr>
        <sz val="10"/>
        <rFont val="Arial"/>
      </rPr>
      <t xml:space="preserve">) </t>
    </r>
    <r>
      <rPr>
        <b/>
        <sz val="10"/>
        <color theme="1"/>
        <rFont val="Arial"/>
        <family val="2"/>
      </rPr>
      <t>PWR_MON_3V3:UDROP70_B</t>
    </r>
    <r>
      <rPr>
        <sz val="10"/>
        <rFont val="Arial"/>
      </rPr>
      <t>,</t>
    </r>
    <r>
      <rPr>
        <b/>
        <sz val="10"/>
        <color rgb="FFFFFF00"/>
        <rFont val="Arial"/>
        <family val="2"/>
      </rPr>
      <t xml:space="preserve"> &gt;&gt; R2002(100k) PWR:U33S_SCC_PU</t>
    </r>
    <r>
      <rPr>
        <sz val="10"/>
        <rFont val="Arial"/>
      </rPr>
      <t>,_x000D_
        D2000=</t>
    </r>
    <r>
      <rPr>
        <b/>
        <sz val="10"/>
        <color rgb="FFC00000"/>
        <rFont val="Arial"/>
        <family val="2"/>
      </rPr>
      <t>MPQ5852AGQE-0016</t>
    </r>
    <r>
      <rPr>
        <sz val="10"/>
        <rFont val="Arial"/>
      </rPr>
      <t>(</t>
    </r>
    <r>
      <rPr>
        <b/>
        <sz val="10"/>
        <color rgb="FFC00000"/>
        <rFont val="Arial"/>
        <family val="2"/>
      </rPr>
      <t>BVM</t>
    </r>
    <r>
      <rPr>
        <sz val="10"/>
        <rFont val="Arial"/>
      </rPr>
      <t>) ENDPNT,_x000D_
        D8500=</t>
    </r>
    <r>
      <rPr>
        <b/>
        <sz val="10"/>
        <color rgb="FFC00000"/>
        <rFont val="Arial"/>
        <family val="2"/>
      </rPr>
      <t>TC377TP-96F300S</t>
    </r>
    <r>
      <rPr>
        <sz val="10"/>
        <rFont val="Arial"/>
      </rPr>
      <t>(</t>
    </r>
    <r>
      <rPr>
        <b/>
        <sz val="10"/>
        <color rgb="FFC00000"/>
        <rFont val="Arial"/>
        <family val="2"/>
      </rPr>
      <t>P15.5/GTMIO76/ARX1/MTSR2/EN00</t>
    </r>
    <r>
      <rPr>
        <sz val="10"/>
        <rFont val="Arial"/>
      </rPr>
      <t>) ENDPNT,_x000D_
        MP2000=(</t>
    </r>
    <r>
      <rPr>
        <b/>
        <sz val="10"/>
        <color rgb="FFC00000"/>
        <rFont val="Arial"/>
        <family val="2"/>
      </rPr>
      <t>1</t>
    </r>
    <r>
      <rPr>
        <sz val="10"/>
        <rFont val="Arial"/>
      </rPr>
      <t>) ENDPNT</t>
    </r>
  </si>
  <si>
    <r>
      <t>PWR_MON_3V3:UDROP70_B</t>
    </r>
    <r>
      <rPr>
        <b/>
        <sz val="10"/>
        <color theme="1"/>
        <rFont val="Arial"/>
        <family val="2"/>
      </rPr>
      <t xml:space="preserve"> R2002(100k) PWR:U33S_SCC_PU</t>
    </r>
  </si>
  <si>
    <r>
      <t xml:space="preserve">D5700(AE5) </t>
    </r>
    <r>
      <rPr>
        <b/>
        <sz val="10"/>
        <color theme="1"/>
        <rFont val="Arial"/>
        <family val="2"/>
      </rPr>
      <t>SCC_CPU_CTRL_1V8:UDROP70_B</t>
    </r>
    <r>
      <rPr>
        <sz val="10"/>
        <rFont val="Arial"/>
        <family val="2"/>
      </rPr>
      <t xml:space="preserve">,D8762=74LVC1T45(3) </t>
    </r>
    <r>
      <rPr>
        <b/>
        <sz val="10"/>
        <color theme="1"/>
        <rFont val="Arial"/>
        <family val="2"/>
      </rPr>
      <t>PWR_MON_3V3:UDROP70_B</t>
    </r>
    <r>
      <rPr>
        <sz val="10"/>
        <rFont val="Arial"/>
        <family val="2"/>
      </rPr>
      <t>,D2000=</t>
    </r>
    <r>
      <rPr>
        <b/>
        <sz val="10"/>
        <color rgb="FFC00000"/>
        <rFont val="Arial"/>
        <family val="2"/>
      </rPr>
      <t>LT8673</t>
    </r>
    <r>
      <rPr>
        <sz val="10"/>
        <rFont val="Arial"/>
        <family val="2"/>
      </rPr>
      <t>(</t>
    </r>
    <r>
      <rPr>
        <b/>
        <sz val="10"/>
        <color rgb="FFC00000"/>
        <rFont val="Arial"/>
        <family val="2"/>
      </rPr>
      <t>OUTC2</t>
    </r>
    <r>
      <rPr>
        <sz val="10"/>
        <rFont val="Arial"/>
        <family val="2"/>
      </rPr>
      <t>) ENDPNT,D8500=</t>
    </r>
    <r>
      <rPr>
        <b/>
        <sz val="10"/>
        <color rgb="FFC00000"/>
        <rFont val="Arial"/>
        <family val="2"/>
      </rPr>
      <t>SAK-TC377TP-96F300S</t>
    </r>
    <r>
      <rPr>
        <sz val="10"/>
        <rFont val="Arial"/>
        <family val="2"/>
      </rPr>
      <t>(</t>
    </r>
    <r>
      <rPr>
        <b/>
        <sz val="10"/>
        <color rgb="FFC00000"/>
        <rFont val="Arial"/>
        <family val="2"/>
      </rPr>
      <t>E14_P15.5</t>
    </r>
    <r>
      <rPr>
        <sz val="10"/>
        <rFont val="Arial"/>
        <family val="2"/>
      </rPr>
      <t>) ENDPNT,MP_UDROP70_B=MP(1) ENDPNT</t>
    </r>
  </si>
  <si>
    <r>
      <t>PWR_MON_3V3:UDROP70_B</t>
    </r>
    <r>
      <rPr>
        <b/>
        <sz val="10"/>
        <color theme="1"/>
        <rFont val="Arial"/>
        <family val="2"/>
      </rPr>
      <t xml:space="preserve"> R2010(33k) PWR:U33S_SCC_PU</t>
    </r>
  </si>
  <si>
    <t>AE3</t>
  </si>
  <si>
    <t>TLMM_GPIO_CFG31(1:0)</t>
  </si>
  <si>
    <t>TLMM_GPIO_CFG31(8:6)</t>
  </si>
  <si>
    <t>TLMM_GPIO_CFG31(9:9)</t>
  </si>
  <si>
    <t>TLMM_GPIO_IN_OUT31(1:1)</t>
  </si>
  <si>
    <t>TLMM_GPIO_CFG31(5:2)=0</t>
  </si>
  <si>
    <t>CAM_MCLK3</t>
  </si>
  <si>
    <t>TLMM_GPIO_CFG31(5:2)=2</t>
  </si>
  <si>
    <t>QDSS_GPIO_TRACEDATA_LOCA[7]</t>
  </si>
  <si>
    <t>TLMM_GPIO_CFG31(5:2)=5</t>
  </si>
  <si>
    <t>SOC_GPIO_31</t>
  </si>
  <si>
    <r>
      <t xml:space="preserve">D5700(GPIO_31) </t>
    </r>
    <r>
      <rPr>
        <b/>
        <sz val="10"/>
        <color theme="1"/>
        <rFont val="Arial"/>
        <family val="2"/>
      </rPr>
      <t>CPU_VI0123_CTRL_1V8:INT_B</t>
    </r>
    <r>
      <rPr>
        <sz val="10"/>
        <rFont val="Arial"/>
      </rPr>
      <t>,</t>
    </r>
    <r>
      <rPr>
        <b/>
        <sz val="10"/>
        <color rgb="FFFFFF00"/>
        <rFont val="Arial"/>
        <family val="2"/>
      </rPr>
      <t xml:space="preserve"> &gt;&gt; R5041(10k) PWR:U18S_CPUPERI</t>
    </r>
    <r>
      <rPr>
        <sz val="10"/>
        <rFont val="Arial"/>
      </rPr>
      <t>,_x000D_
    D5020=</t>
    </r>
    <r>
      <rPr>
        <b/>
        <sz val="10"/>
        <color rgb="FFC00000"/>
        <rFont val="Arial"/>
        <family val="2"/>
      </rPr>
      <t>MAX96724RGTN/V+T</t>
    </r>
    <r>
      <rPr>
        <sz val="10"/>
        <rFont val="Arial"/>
      </rPr>
      <t>(</t>
    </r>
    <r>
      <rPr>
        <b/>
        <sz val="10"/>
        <color rgb="FFC00000"/>
        <rFont val="Arial"/>
        <family val="2"/>
      </rPr>
      <t>MFP5</t>
    </r>
    <r>
      <rPr>
        <sz val="10"/>
        <rFont val="Arial"/>
      </rPr>
      <t>) ENDPNT</t>
    </r>
  </si>
  <si>
    <r>
      <t>CPU_VI0123_CTRL_1V8:INT_B</t>
    </r>
    <r>
      <rPr>
        <b/>
        <sz val="10"/>
        <color theme="1"/>
        <rFont val="Arial"/>
        <family val="2"/>
      </rPr>
      <t xml:space="preserve"> R5041(10k) PWR:U18S_CPUPERI</t>
    </r>
  </si>
  <si>
    <r>
      <t xml:space="preserve">D5700(AE3) </t>
    </r>
    <r>
      <rPr>
        <b/>
        <sz val="10"/>
        <color theme="1"/>
        <rFont val="Arial"/>
        <family val="2"/>
      </rPr>
      <t>CPU_VI0123_CTRL_1V8:INT_B</t>
    </r>
    <r>
      <rPr>
        <sz val="10"/>
        <rFont val="Arial"/>
        <family val="2"/>
      </rPr>
      <t>,D5020=</t>
    </r>
    <r>
      <rPr>
        <b/>
        <sz val="10"/>
        <color rgb="FFC00000"/>
        <rFont val="Arial"/>
        <family val="2"/>
      </rPr>
      <t>DS90UB962-Q1</t>
    </r>
    <r>
      <rPr>
        <sz val="10"/>
        <rFont val="Arial"/>
        <family val="2"/>
      </rPr>
      <t>(</t>
    </r>
    <r>
      <rPr>
        <b/>
        <sz val="10"/>
        <color rgb="FFC00000"/>
        <rFont val="Arial"/>
        <family val="2"/>
      </rPr>
      <t>INTB</t>
    </r>
    <r>
      <rPr>
        <sz val="10"/>
        <rFont val="Arial"/>
        <family val="2"/>
      </rPr>
      <t>) ENDPNT</t>
    </r>
  </si>
  <si>
    <r>
      <t>CPU_VI0123_CTRL_1V8:INT_B</t>
    </r>
    <r>
      <rPr>
        <b/>
        <sz val="10"/>
        <color theme="1"/>
        <rFont val="Arial"/>
        <family val="2"/>
      </rPr>
      <t xml:space="preserve"> R5027(4) PWR:U18S_CPUPERI</t>
    </r>
  </si>
  <si>
    <t>AJ3</t>
  </si>
  <si>
    <t>TLMM_GPIO_CFG32(1:0)</t>
  </si>
  <si>
    <t>TLMM_GPIO_CFG32(8:6)</t>
  </si>
  <si>
    <t>TLMM_GPIO_CFG32(9:9)</t>
  </si>
  <si>
    <t>TLMM_GPIO_IN_OUT32(1:1)</t>
  </si>
  <si>
    <t>TLMM_GPIO_CFG32(5:2)=0</t>
  </si>
  <si>
    <t>TLMM_GPIO_CFG32(5:2)=2</t>
  </si>
  <si>
    <t>QDSS_GPIO_TRACEDATA_LOCA[8]</t>
  </si>
  <si>
    <t>TLMM_GPIO_CFG32(5:2)=5</t>
  </si>
  <si>
    <t>CCI0_SDA</t>
  </si>
  <si>
    <r>
      <t xml:space="preserve">D5700(GPIO_32) </t>
    </r>
    <r>
      <rPr>
        <b/>
        <sz val="10"/>
        <color theme="1"/>
        <rFont val="Arial"/>
        <family val="2"/>
      </rPr>
      <t>CPU_VI01234_CFG_CCI_I2C_1V8:I2C_SDA</t>
    </r>
    <r>
      <rPr>
        <sz val="10"/>
        <rFont val="Arial"/>
      </rPr>
      <t>,</t>
    </r>
    <r>
      <rPr>
        <b/>
        <sz val="10"/>
        <color rgb="FFFFFF00"/>
        <rFont val="Arial"/>
        <family val="2"/>
      </rPr>
      <t xml:space="preserve"> &gt;&gt; R5718(2.15k) PWR:U18S_IO_SOCPMIC</t>
    </r>
    <r>
      <rPr>
        <sz val="10"/>
        <rFont val="Arial"/>
      </rPr>
      <t>,_x000D_
    D5020=</t>
    </r>
    <r>
      <rPr>
        <b/>
        <sz val="10"/>
        <color rgb="FFC00000"/>
        <rFont val="Arial"/>
        <family val="2"/>
      </rPr>
      <t>MAX96724RGTN/V+T</t>
    </r>
    <r>
      <rPr>
        <sz val="10"/>
        <rFont val="Arial"/>
      </rPr>
      <t>(</t>
    </r>
    <r>
      <rPr>
        <b/>
        <sz val="10"/>
        <color rgb="FFC00000"/>
        <rFont val="Arial"/>
        <family val="2"/>
      </rPr>
      <t>SDA_28</t>
    </r>
    <r>
      <rPr>
        <sz val="10"/>
        <rFont val="Arial"/>
      </rPr>
      <t>) ENDPNT</t>
    </r>
  </si>
  <si>
    <r>
      <t>CPU_VI01234_CFG_CCI_I2C_1V8:I2C_SDA</t>
    </r>
    <r>
      <rPr>
        <b/>
        <sz val="10"/>
        <color theme="1"/>
        <rFont val="Arial"/>
        <family val="2"/>
      </rPr>
      <t xml:space="preserve"> R5718(2.15k) PWR:U18S_IO_SOCPMIC</t>
    </r>
  </si>
  <si>
    <r>
      <t xml:space="preserve">D5700(AJ3) </t>
    </r>
    <r>
      <rPr>
        <b/>
        <sz val="10"/>
        <color theme="1"/>
        <rFont val="Arial"/>
        <family val="2"/>
      </rPr>
      <t>CPU_VI01234_CFG_CCI_I2C_1V8:I2C_SDA</t>
    </r>
    <r>
      <rPr>
        <sz val="10"/>
        <rFont val="Arial"/>
        <family val="2"/>
      </rPr>
      <t>,R5020=0(1) z45.z46.SIGN001259,D5020=</t>
    </r>
    <r>
      <rPr>
        <b/>
        <sz val="10"/>
        <color rgb="FFC00000"/>
        <rFont val="Arial"/>
        <family val="2"/>
      </rPr>
      <t>DS90UB962-Q1</t>
    </r>
    <r>
      <rPr>
        <sz val="10"/>
        <rFont val="Arial"/>
        <family val="2"/>
      </rPr>
      <t>(</t>
    </r>
    <r>
      <rPr>
        <b/>
        <sz val="10"/>
        <color rgb="FFC00000"/>
        <rFont val="Arial"/>
        <family val="2"/>
      </rPr>
      <t>IC2_SDA</t>
    </r>
    <r>
      <rPr>
        <sz val="10"/>
        <rFont val="Arial"/>
        <family val="2"/>
      </rPr>
      <t xml:space="preserve">) ENDPNT,D5700(AJ3) </t>
    </r>
    <r>
      <rPr>
        <b/>
        <sz val="10"/>
        <color theme="1"/>
        <rFont val="Arial"/>
        <family val="2"/>
      </rPr>
      <t>CPU_VI01234_CFG_CCI_I2C_1V8:I2C_SDA{#2}</t>
    </r>
    <r>
      <rPr>
        <sz val="10"/>
        <rFont val="Arial"/>
        <family val="2"/>
      </rPr>
      <t>,R5085=33(2) z45.z47.SIGN0018,D5080=</t>
    </r>
    <r>
      <rPr>
        <b/>
        <sz val="10"/>
        <color rgb="FFC00000"/>
        <rFont val="Arial"/>
        <family val="2"/>
      </rPr>
      <t>MAX9288</t>
    </r>
    <r>
      <rPr>
        <sz val="10"/>
        <rFont val="Arial"/>
        <family val="2"/>
      </rPr>
      <t>(</t>
    </r>
    <r>
      <rPr>
        <b/>
        <sz val="10"/>
        <color rgb="FFC00000"/>
        <rFont val="Arial"/>
        <family val="2"/>
      </rPr>
      <t>RX/SDA</t>
    </r>
    <r>
      <rPr>
        <sz val="10"/>
        <rFont val="Arial"/>
        <family val="2"/>
      </rPr>
      <t>) ENDPNT</t>
    </r>
  </si>
  <si>
    <r>
      <t>CPU_VI01234_CFG_CCI_I2C_1V8:I2C_SDA</t>
    </r>
    <r>
      <rPr>
        <b/>
        <sz val="10"/>
        <color theme="1"/>
        <rFont val="Arial"/>
        <family val="2"/>
      </rPr>
      <t xml:space="preserve"> R5718(1) PWR:U18S_IO_SOCPMIC</t>
    </r>
  </si>
  <si>
    <t>AH4</t>
  </si>
  <si>
    <t>TLMM_GPIO_CFG33(1:0)</t>
  </si>
  <si>
    <t>TLMM_GPIO_CFG33(8:6)</t>
  </si>
  <si>
    <t>TLMM_GPIO_CFG33(9:9)</t>
  </si>
  <si>
    <t>TLMM_GPIO_IN_OUT33(1:1)</t>
  </si>
  <si>
    <t>TLMM_GPIO_CFG33(5:2)=0</t>
  </si>
  <si>
    <t>TLMM_GPIO_CFG33(5:2)=2</t>
  </si>
  <si>
    <t>QDSS_GPIO_TRACEDATA_LOCA[9]</t>
  </si>
  <si>
    <t>TLMM_GPIO_CFG33(5:2)=5</t>
  </si>
  <si>
    <t>CCI0_SCL</t>
  </si>
  <si>
    <r>
      <t xml:space="preserve">D5700(GPIO_33) </t>
    </r>
    <r>
      <rPr>
        <b/>
        <sz val="10"/>
        <color theme="1"/>
        <rFont val="Arial"/>
        <family val="2"/>
      </rPr>
      <t>CPU_VI01234_CFG_CCI_I2C_1V8:I2C_SCL</t>
    </r>
    <r>
      <rPr>
        <sz val="10"/>
        <rFont val="Arial"/>
      </rPr>
      <t>,</t>
    </r>
    <r>
      <rPr>
        <b/>
        <sz val="10"/>
        <color rgb="FFFFFF00"/>
        <rFont val="Arial"/>
        <family val="2"/>
      </rPr>
      <t xml:space="preserve"> &gt;&gt; R5717(2.15k) PWR:U18S_IO_SOCPMIC</t>
    </r>
    <r>
      <rPr>
        <sz val="10"/>
        <rFont val="Arial"/>
      </rPr>
      <t>,_x000D_
    D5020=</t>
    </r>
    <r>
      <rPr>
        <b/>
        <sz val="10"/>
        <color rgb="FFC00000"/>
        <rFont val="Arial"/>
        <family val="2"/>
      </rPr>
      <t>MAX96724RGTN/V+T</t>
    </r>
    <r>
      <rPr>
        <sz val="10"/>
        <rFont val="Arial"/>
      </rPr>
      <t>(</t>
    </r>
    <r>
      <rPr>
        <b/>
        <sz val="10"/>
        <color rgb="FFC00000"/>
        <rFont val="Arial"/>
        <family val="2"/>
      </rPr>
      <t>SCL_29</t>
    </r>
    <r>
      <rPr>
        <sz val="10"/>
        <rFont val="Arial"/>
      </rPr>
      <t>) ENDPNT</t>
    </r>
  </si>
  <si>
    <r>
      <t>CPU_VI01234_CFG_CCI_I2C_1V8:I2C_SCL</t>
    </r>
    <r>
      <rPr>
        <b/>
        <sz val="10"/>
        <color theme="1"/>
        <rFont val="Arial"/>
        <family val="2"/>
      </rPr>
      <t xml:space="preserve"> R5717(2.15k) PWR:U18S_IO_SOCPMIC</t>
    </r>
  </si>
  <si>
    <r>
      <t xml:space="preserve">D5700(AH4) </t>
    </r>
    <r>
      <rPr>
        <b/>
        <sz val="10"/>
        <color theme="1"/>
        <rFont val="Arial"/>
        <family val="2"/>
      </rPr>
      <t>CPU_VI01234_CFG_CCI_I2C_1V8:I2C_SCL</t>
    </r>
    <r>
      <rPr>
        <sz val="10"/>
        <rFont val="Arial"/>
        <family val="2"/>
      </rPr>
      <t>,R5021=0(1) z45.z46.SIGN001268,D5020=</t>
    </r>
    <r>
      <rPr>
        <b/>
        <sz val="10"/>
        <color rgb="FFC00000"/>
        <rFont val="Arial"/>
        <family val="2"/>
      </rPr>
      <t>DS90UB962-Q1</t>
    </r>
    <r>
      <rPr>
        <sz val="10"/>
        <rFont val="Arial"/>
        <family val="2"/>
      </rPr>
      <t>(</t>
    </r>
    <r>
      <rPr>
        <b/>
        <sz val="10"/>
        <color rgb="FFC00000"/>
        <rFont val="Arial"/>
        <family val="2"/>
      </rPr>
      <t>I2C_SCL</t>
    </r>
    <r>
      <rPr>
        <sz val="10"/>
        <rFont val="Arial"/>
        <family val="2"/>
      </rPr>
      <t xml:space="preserve">) ENDPNT,D5700(AH4) </t>
    </r>
    <r>
      <rPr>
        <b/>
        <sz val="10"/>
        <color theme="1"/>
        <rFont val="Arial"/>
        <family val="2"/>
      </rPr>
      <t>CPU_VI01234_CFG_CCI_I2C_1V8:I2C_SCL{#2}</t>
    </r>
    <r>
      <rPr>
        <sz val="10"/>
        <rFont val="Arial"/>
        <family val="2"/>
      </rPr>
      <t>,R5086=33(2) z45.z47.SIGN0017,D5080=</t>
    </r>
    <r>
      <rPr>
        <b/>
        <sz val="10"/>
        <color rgb="FFC00000"/>
        <rFont val="Arial"/>
        <family val="2"/>
      </rPr>
      <t>MAX9288</t>
    </r>
    <r>
      <rPr>
        <sz val="10"/>
        <rFont val="Arial"/>
        <family val="2"/>
      </rPr>
      <t>(</t>
    </r>
    <r>
      <rPr>
        <b/>
        <sz val="10"/>
        <color rgb="FFC00000"/>
        <rFont val="Arial"/>
        <family val="2"/>
      </rPr>
      <t>TX/SCL</t>
    </r>
    <r>
      <rPr>
        <sz val="10"/>
        <rFont val="Arial"/>
        <family val="2"/>
      </rPr>
      <t>) ENDPNT</t>
    </r>
  </si>
  <si>
    <r>
      <t>CPU_VI01234_CFG_CCI_I2C_1V8:I2C_SCL</t>
    </r>
    <r>
      <rPr>
        <b/>
        <sz val="10"/>
        <color theme="1"/>
        <rFont val="Arial"/>
        <family val="2"/>
      </rPr>
      <t xml:space="preserve"> R5717(1) PWR:U18S_IO_SOCPMIC</t>
    </r>
  </si>
  <si>
    <t>GPIO_34</t>
  </si>
  <si>
    <t>AK4</t>
  </si>
  <si>
    <t>TLMM_GPIO_CFG34(1:0)</t>
  </si>
  <si>
    <t>TLMM_GPIO_CFG34(8:6)</t>
  </si>
  <si>
    <t>TLMM_GPIO_CFG34(9:9)</t>
  </si>
  <si>
    <t>TLMM_GPIO_IN_OUT34(1:1)</t>
  </si>
  <si>
    <t>TLMM_GPIO_CFG34(5:2)=0</t>
  </si>
  <si>
    <t>TLMM_GPIO_CFG34(5:2)=2</t>
  </si>
  <si>
    <t>QDSS_GPIO_TRACEDATA_LOCA[10]</t>
  </si>
  <si>
    <t>TLMM_GPIO_CFG34(5:2)=5</t>
  </si>
  <si>
    <t>CCI1_SDA</t>
  </si>
  <si>
    <r>
      <t xml:space="preserve">D5700(GPIO_34) </t>
    </r>
    <r>
      <rPr>
        <b/>
        <sz val="10"/>
        <color theme="1"/>
        <rFont val="Arial"/>
        <family val="2"/>
      </rPr>
      <t>CPU_VI567_CFG_CCI_I2C_1V8:I2C_SDA</t>
    </r>
    <r>
      <rPr>
        <sz val="10"/>
        <rFont val="Arial"/>
      </rPr>
      <t>,</t>
    </r>
    <r>
      <rPr>
        <b/>
        <sz val="10"/>
        <color rgb="FFFFFF00"/>
        <rFont val="Arial"/>
        <family val="2"/>
      </rPr>
      <t xml:space="preserve"> &gt;&gt; R5724(2.15k) PWR:U18S_IO_SOCPMIC</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</si>
  <si>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CPU_VI567_CFG_CCI_I2C_1V8:I2C_SDA</t>
    </r>
    <r>
      <rPr>
        <b/>
        <sz val="10"/>
        <color theme="1"/>
        <rFont val="Arial"/>
        <family val="2"/>
      </rPr>
      <t xml:space="preserve"> R5724(2.15k) PWR:U18S_IO_SOCPMIC</t>
    </r>
  </si>
  <si>
    <r>
      <t xml:space="preserve">D5700(AK4) </t>
    </r>
    <r>
      <rPr>
        <b/>
        <sz val="10"/>
        <color theme="1"/>
        <rFont val="Arial"/>
        <family val="2"/>
      </rPr>
      <t>CPU_VI567_CFG_CCI_I2C_1V8:I2C_SDA</t>
    </r>
    <r>
      <rPr>
        <sz val="10"/>
        <rFont val="Arial"/>
        <family val="2"/>
      </rPr>
      <t xml:space="preserve">,B2B=10143S-100Y910(sb::X8950_32) </t>
    </r>
    <r>
      <rPr>
        <b/>
        <sz val="10"/>
        <color theme="1"/>
        <rFont val="Arial"/>
        <family val="2"/>
      </rPr>
      <t>sb::z02.CPU_VI567_CFG_CCI_I2C_1V8:I2C_SDA</t>
    </r>
    <r>
      <rPr>
        <sz val="10"/>
        <rFont val="Arial"/>
        <family val="2"/>
      </rPr>
      <t xml:space="preserve">,sb::D8961=PCA9306-Q1(5) </t>
    </r>
    <r>
      <rPr>
        <b/>
        <sz val="10"/>
        <color theme="1"/>
        <rFont val="Arial"/>
        <family val="2"/>
      </rPr>
      <t>sb::CPU_VI567_CFG_CCI_I2C_3V3:I2C_SDA</t>
    </r>
    <r>
      <rPr>
        <sz val="10"/>
        <rFont val="Arial"/>
        <family val="2"/>
      </rPr>
      <t>,sb::MP8961=</t>
    </r>
    <r>
      <rPr>
        <b/>
        <sz val="10"/>
        <color rgb="FFC00000"/>
        <rFont val="Arial"/>
        <family val="2"/>
      </rPr>
      <t>MP</t>
    </r>
    <r>
      <rPr>
        <sz val="10"/>
        <rFont val="Arial"/>
        <family val="2"/>
      </rPr>
      <t>(</t>
    </r>
    <r>
      <rPr>
        <b/>
        <sz val="10"/>
        <color rgb="FFC00000"/>
        <rFont val="Arial"/>
        <family val="2"/>
      </rPr>
      <t>1</t>
    </r>
    <r>
      <rPr>
        <sz val="10"/>
        <rFont val="Arial"/>
        <family val="2"/>
      </rPr>
      <t>) ENDPNT,sb::R5198=33(2) sb::z10.z12.SIGN00132,sb::D5190=</t>
    </r>
    <r>
      <rPr>
        <b/>
        <sz val="10"/>
        <color rgb="FFC00000"/>
        <rFont val="Arial"/>
        <family val="2"/>
      </rPr>
      <t>ADV7281A</t>
    </r>
    <r>
      <rPr>
        <sz val="10"/>
        <rFont val="Arial"/>
        <family val="2"/>
      </rPr>
      <t>(</t>
    </r>
    <r>
      <rPr>
        <b/>
        <sz val="10"/>
        <color rgb="FFC00000"/>
        <rFont val="Arial"/>
        <family val="2"/>
      </rPr>
      <t>SDATA</t>
    </r>
    <r>
      <rPr>
        <sz val="10"/>
        <rFont val="Arial"/>
        <family val="2"/>
      </rPr>
      <t xml:space="preserve">) ENDPNT,sb::D8961=PCA9306-Q1(5) </t>
    </r>
    <r>
      <rPr>
        <b/>
        <sz val="10"/>
        <color theme="1"/>
        <rFont val="Arial"/>
        <family val="2"/>
      </rPr>
      <t>sb::CPU_VI567_CFG_CCI_I2C_3V3:I2C_SDA{#2}</t>
    </r>
    <r>
      <rPr>
        <sz val="10"/>
        <rFont val="Arial"/>
        <family val="2"/>
      </rPr>
      <t>,sb::R5259=0(1) sb::z10.z11.SIGN001371,sb::D5241=</t>
    </r>
    <r>
      <rPr>
        <b/>
        <sz val="10"/>
        <color rgb="FFC00000"/>
        <rFont val="Arial"/>
        <family val="2"/>
      </rPr>
      <t>ADV7480</t>
    </r>
    <r>
      <rPr>
        <sz val="10"/>
        <rFont val="Arial"/>
        <family val="2"/>
      </rPr>
      <t>(</t>
    </r>
    <r>
      <rPr>
        <b/>
        <sz val="10"/>
        <color rgb="FFC00000"/>
        <rFont val="Arial"/>
        <family val="2"/>
      </rPr>
      <t>SDATA</t>
    </r>
    <r>
      <rPr>
        <sz val="10"/>
        <rFont val="Arial"/>
        <family val="2"/>
      </rPr>
      <t>) ENDPNT</t>
    </r>
  </si>
  <si>
    <r>
      <t>CPU_VI567_CFG_CCI_I2C_1V8:I2C_SDA</t>
    </r>
    <r>
      <rPr>
        <b/>
        <sz val="10"/>
        <color theme="1"/>
        <rFont val="Arial"/>
        <family val="2"/>
      </rPr>
      <t xml:space="preserve"> R5724(1) PWR:U18S_IO_SOCPMIC</t>
    </r>
    <r>
      <rPr>
        <sz val="8"/>
        <color theme="1"/>
        <rFont val="Arial"/>
        <family val="2"/>
      </rPr>
      <t>,sb::CPU_VI567_CFG_CCI_I2C_3V3:I2C_SDA</t>
    </r>
    <r>
      <rPr>
        <b/>
        <sz val="10"/>
        <color theme="1"/>
        <rFont val="Arial"/>
        <family val="2"/>
      </rPr>
      <t xml:space="preserve"> sb::R8962(2) sb::PWR_SB:U33S_SB</t>
    </r>
  </si>
  <si>
    <t>GPIO_35</t>
  </si>
  <si>
    <t>AJ5</t>
  </si>
  <si>
    <t>TLMM_GPIO_CFG35(1:0)</t>
  </si>
  <si>
    <t>TLMM_GPIO_CFG35(8:6)</t>
  </si>
  <si>
    <t>TLMM_GPIO_CFG35(9:9)</t>
  </si>
  <si>
    <t>TLMM_GPIO_IN_OUT35(1:1)</t>
  </si>
  <si>
    <t>PDC37_GIC549</t>
  </si>
  <si>
    <t>WUP_GPIO_35</t>
  </si>
  <si>
    <t>TLMM_GPIO_CFG35(5:2)=0</t>
  </si>
  <si>
    <t>TLMM_GPIO_CFG35(5:2)=2</t>
  </si>
  <si>
    <t>QDSS_GPIO_TRACEDATA_LOCA[11]</t>
  </si>
  <si>
    <t>TLMM_GPIO_CFG35(5:2)=5</t>
  </si>
  <si>
    <t>CCI1_SCL</t>
  </si>
  <si>
    <r>
      <t xml:space="preserve">D5700(GPIO_35) </t>
    </r>
    <r>
      <rPr>
        <b/>
        <sz val="10"/>
        <color theme="1"/>
        <rFont val="Arial"/>
        <family val="2"/>
      </rPr>
      <t>CPU_VI567_CFG_CCI_I2C_1V8:I2C_SCL</t>
    </r>
    <r>
      <rPr>
        <sz val="10"/>
        <rFont val="Arial"/>
      </rPr>
      <t>,</t>
    </r>
    <r>
      <rPr>
        <b/>
        <sz val="10"/>
        <color rgb="FFFFFF00"/>
        <rFont val="Arial"/>
        <family val="2"/>
      </rPr>
      <t xml:space="preserve"> &gt;&gt; R5723(2.15k) PWR:U18S_IO_SOCPMIC</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</si>
  <si>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CPU_VI567_CFG_CCI_I2C_1V8:I2C_SCL</t>
    </r>
    <r>
      <rPr>
        <b/>
        <sz val="10"/>
        <color theme="1"/>
        <rFont val="Arial"/>
        <family val="2"/>
      </rPr>
      <t xml:space="preserve"> R5723(2.15k) PWR:U18S_IO_SOCPMIC</t>
    </r>
  </si>
  <si>
    <r>
      <t xml:space="preserve">D5700(AJ5) </t>
    </r>
    <r>
      <rPr>
        <b/>
        <sz val="10"/>
        <color theme="1"/>
        <rFont val="Arial"/>
        <family val="2"/>
      </rPr>
      <t>CPU_VI567_CFG_CCI_I2C_1V8:I2C_SCL</t>
    </r>
    <r>
      <rPr>
        <sz val="10"/>
        <rFont val="Arial"/>
        <family val="2"/>
      </rPr>
      <t xml:space="preserve">,B2B=10143S-100Y910(sb::X8950_34) </t>
    </r>
    <r>
      <rPr>
        <b/>
        <sz val="10"/>
        <color theme="1"/>
        <rFont val="Arial"/>
        <family val="2"/>
      </rPr>
      <t>sb::z02.CPU_VI567_CFG_CCI_I2C_1V8:I2C_SCL</t>
    </r>
    <r>
      <rPr>
        <sz val="10"/>
        <rFont val="Arial"/>
        <family val="2"/>
      </rPr>
      <t xml:space="preserve">,sb::D8961=PCA9306-Q1(6) </t>
    </r>
    <r>
      <rPr>
        <b/>
        <sz val="10"/>
        <color theme="1"/>
        <rFont val="Arial"/>
        <family val="2"/>
      </rPr>
      <t>sb::CPU_VI567_CFG_CCI_I2C_3V3:I2C_SCL</t>
    </r>
    <r>
      <rPr>
        <sz val="10"/>
        <rFont val="Arial"/>
        <family val="2"/>
      </rPr>
      <t>,sb::MP8960=</t>
    </r>
    <r>
      <rPr>
        <b/>
        <sz val="10"/>
        <color rgb="FFC00000"/>
        <rFont val="Arial"/>
        <family val="2"/>
      </rPr>
      <t>MP</t>
    </r>
    <r>
      <rPr>
        <sz val="10"/>
        <rFont val="Arial"/>
        <family val="2"/>
      </rPr>
      <t>(</t>
    </r>
    <r>
      <rPr>
        <b/>
        <sz val="10"/>
        <color rgb="FFC00000"/>
        <rFont val="Arial"/>
        <family val="2"/>
      </rPr>
      <t>1</t>
    </r>
    <r>
      <rPr>
        <sz val="10"/>
        <rFont val="Arial"/>
        <family val="2"/>
      </rPr>
      <t>) ENDPNT,sb::R5199=33(2) sb::z10.z12.SIGN00131,sb::D5190=</t>
    </r>
    <r>
      <rPr>
        <b/>
        <sz val="10"/>
        <color rgb="FFC00000"/>
        <rFont val="Arial"/>
        <family val="2"/>
      </rPr>
      <t>ADV7281A</t>
    </r>
    <r>
      <rPr>
        <sz val="10"/>
        <rFont val="Arial"/>
        <family val="2"/>
      </rPr>
      <t>(</t>
    </r>
    <r>
      <rPr>
        <b/>
        <sz val="10"/>
        <color rgb="FFC00000"/>
        <rFont val="Arial"/>
        <family val="2"/>
      </rPr>
      <t>SCLK</t>
    </r>
    <r>
      <rPr>
        <sz val="10"/>
        <rFont val="Arial"/>
        <family val="2"/>
      </rPr>
      <t xml:space="preserve">) ENDPNT,sb::D8961=PCA9306-Q1(6) </t>
    </r>
    <r>
      <rPr>
        <b/>
        <sz val="10"/>
        <color theme="1"/>
        <rFont val="Arial"/>
        <family val="2"/>
      </rPr>
      <t>sb::CPU_VI567_CFG_CCI_I2C_3V3:I2C_SCL{#2}</t>
    </r>
    <r>
      <rPr>
        <sz val="10"/>
        <rFont val="Arial"/>
        <family val="2"/>
      </rPr>
      <t>,sb::R5260=0(2) sb::z10.z11.SIGN001370,sb::D5241=</t>
    </r>
    <r>
      <rPr>
        <b/>
        <sz val="10"/>
        <color rgb="FFC00000"/>
        <rFont val="Arial"/>
        <family val="2"/>
      </rPr>
      <t>ADV7480</t>
    </r>
    <r>
      <rPr>
        <sz val="10"/>
        <rFont val="Arial"/>
        <family val="2"/>
      </rPr>
      <t>(</t>
    </r>
    <r>
      <rPr>
        <b/>
        <sz val="10"/>
        <color rgb="FFC00000"/>
        <rFont val="Arial"/>
        <family val="2"/>
      </rPr>
      <t>SCLK</t>
    </r>
    <r>
      <rPr>
        <sz val="10"/>
        <rFont val="Arial"/>
        <family val="2"/>
      </rPr>
      <t>) ENDPNT</t>
    </r>
  </si>
  <si>
    <r>
      <t>CPU_VI567_CFG_CCI_I2C_1V8:I2C_SCL</t>
    </r>
    <r>
      <rPr>
        <b/>
        <sz val="10"/>
        <color theme="1"/>
        <rFont val="Arial"/>
        <family val="2"/>
      </rPr>
      <t xml:space="preserve"> R5723(1) PWR:U18S_IO_SOCPMIC</t>
    </r>
    <r>
      <rPr>
        <sz val="8"/>
        <color theme="1"/>
        <rFont val="Arial"/>
        <family val="2"/>
      </rPr>
      <t>,sb::CPU_VI567_CFG_CCI_I2C_3V3:I2C_SCL</t>
    </r>
    <r>
      <rPr>
        <b/>
        <sz val="10"/>
        <color theme="1"/>
        <rFont val="Arial"/>
        <family val="2"/>
      </rPr>
      <t xml:space="preserve"> sb::R8961(2) sb::PWR_SB:U33S_SB</t>
    </r>
  </si>
  <si>
    <t>AR9</t>
  </si>
  <si>
    <t>PU:nppdkp</t>
  </si>
  <si>
    <t>TLMM_GPIO_CFG36(1:0)</t>
  </si>
  <si>
    <t>TLMM_GPIO_CFG36(8:6)</t>
  </si>
  <si>
    <t>TLMM_GPIO_CFG36(9:9)</t>
  </si>
  <si>
    <t>TLMM_GPIO_IN_OUT36(1:1)</t>
  </si>
  <si>
    <t>TLMM_GPIO_CFG36(5:2)=0</t>
  </si>
  <si>
    <t>TLMM_GPIO_CFG36(5:2)=4</t>
  </si>
  <si>
    <t>AMFM_Tuner_I2S_CLK</t>
  </si>
  <si>
    <r>
      <t xml:space="preserve">D5700(GPIO_36) </t>
    </r>
    <r>
      <rPr>
        <b/>
        <sz val="10"/>
        <color theme="1"/>
        <rFont val="Arial"/>
        <family val="2"/>
      </rPr>
      <t>CPU_SBR_I2S_1V8:I2S_CLK</t>
    </r>
    <r>
      <rPr>
        <sz val="10"/>
        <rFont val="Arial"/>
      </rPr>
      <t>,_x000D_
    D5700=</t>
    </r>
    <r>
      <rPr>
        <b/>
        <sz val="10"/>
        <color rgb="FFC00000"/>
        <rFont val="Arial"/>
        <family val="2"/>
      </rPr>
      <t>SA6155P</t>
    </r>
    <r>
      <rPr>
        <sz val="10"/>
        <rFont val="Arial"/>
      </rPr>
      <t>(</t>
    </r>
    <r>
      <rPr>
        <b/>
        <sz val="10"/>
        <color rgb="FFC00000"/>
        <rFont val="Arial"/>
        <family val="2"/>
      </rPr>
      <t>GPIO_24</t>
    </r>
    <r>
      <rPr>
        <sz val="10"/>
        <rFont val="Arial"/>
      </rPr>
      <t>) ENDPNT,_x000D_
    R6281=50m(A&lt;&gt;</t>
    </r>
    <r>
      <rPr>
        <b/>
        <sz val="10"/>
        <rFont val="Arial"/>
        <family val="2"/>
      </rPr>
      <t>B</t>
    </r>
    <r>
      <rPr>
        <sz val="10"/>
        <rFont val="Arial"/>
      </rPr>
      <t>) z41.SIGN00181,_x000D_
        D6281=H14T245QRSVRQ1-N(1B2&lt;&gt;</t>
    </r>
    <r>
      <rPr>
        <b/>
        <sz val="10"/>
        <rFont val="Arial"/>
        <family val="2"/>
      </rPr>
      <t>1A2</t>
    </r>
    <r>
      <rPr>
        <sz val="10"/>
        <rFont val="Arial"/>
      </rPr>
      <t xml:space="preserve">) </t>
    </r>
    <r>
      <rPr>
        <b/>
        <sz val="10"/>
        <color theme="1"/>
        <rFont val="Arial"/>
        <family val="2"/>
      </rPr>
      <t>z41.CPU_SBR_I2S1:I2S_CLK</t>
    </r>
    <r>
      <rPr>
        <sz val="10"/>
        <rFont val="Arial"/>
      </rPr>
      <t>,_x000D_
            D660=</t>
    </r>
    <r>
      <rPr>
        <b/>
        <sz val="10"/>
        <color rgb="FFC00000"/>
        <rFont val="Arial"/>
        <family val="2"/>
      </rPr>
      <t>DS90LV028AQDQFRQ</t>
    </r>
    <r>
      <rPr>
        <sz val="10"/>
        <rFont val="Arial"/>
      </rPr>
      <t>(</t>
    </r>
    <r>
      <rPr>
        <b/>
        <sz val="10"/>
        <color rgb="FFC00000"/>
        <rFont val="Arial"/>
        <family val="2"/>
      </rPr>
      <t>ROUT2</t>
    </r>
    <r>
      <rPr>
        <sz val="10"/>
        <rFont val="Arial"/>
      </rPr>
      <t>) ENDPNT</t>
    </r>
  </si>
  <si>
    <r>
      <t xml:space="preserve">D5700(AR9) </t>
    </r>
    <r>
      <rPr>
        <b/>
        <sz val="10"/>
        <color theme="1"/>
        <rFont val="Arial"/>
        <family val="2"/>
      </rPr>
      <t>CPU_SBR_I2S_1V8:I2S_CLK</t>
    </r>
    <r>
      <rPr>
        <sz val="10"/>
        <rFont val="Arial"/>
        <family val="2"/>
      </rPr>
      <t>,D5700=</t>
    </r>
    <r>
      <rPr>
        <b/>
        <sz val="10"/>
        <color rgb="FFC00000"/>
        <rFont val="Arial"/>
        <family val="2"/>
      </rPr>
      <t>SA6155P</t>
    </r>
    <r>
      <rPr>
        <sz val="10"/>
        <rFont val="Arial"/>
        <family val="2"/>
      </rPr>
      <t>(</t>
    </r>
    <r>
      <rPr>
        <b/>
        <sz val="10"/>
        <color rgb="FFC00000"/>
        <rFont val="Arial"/>
        <family val="2"/>
      </rPr>
      <t>AU7_GPIO_24</t>
    </r>
    <r>
      <rPr>
        <sz val="10"/>
        <rFont val="Arial"/>
        <family val="2"/>
      </rPr>
      <t xml:space="preserve">) ENDPNT,D6281=74AVC4T245(6) </t>
    </r>
    <r>
      <rPr>
        <b/>
        <sz val="10"/>
        <color theme="1"/>
        <rFont val="Arial"/>
        <family val="2"/>
      </rPr>
      <t>z41.CPU_SBR_I2S1:I2S_CLK</t>
    </r>
    <r>
      <rPr>
        <sz val="10"/>
        <rFont val="Arial"/>
        <family val="2"/>
      </rPr>
      <t>,D660=</t>
    </r>
    <r>
      <rPr>
        <b/>
        <sz val="10"/>
        <color rgb="FFC00000"/>
        <rFont val="Arial"/>
        <family val="2"/>
      </rPr>
      <t>MAX9113/DS90LV028AQ</t>
    </r>
    <r>
      <rPr>
        <sz val="10"/>
        <rFont val="Arial"/>
        <family val="2"/>
      </rPr>
      <t>(</t>
    </r>
    <r>
      <rPr>
        <b/>
        <sz val="10"/>
        <color rgb="FFC00000"/>
        <rFont val="Arial"/>
        <family val="2"/>
      </rPr>
      <t>OUT2</t>
    </r>
    <r>
      <rPr>
        <sz val="10"/>
        <rFont val="Arial"/>
        <family val="2"/>
      </rPr>
      <t xml:space="preserve">) ENDPNT,R6283=0(1) </t>
    </r>
    <r>
      <rPr>
        <b/>
        <sz val="10"/>
        <color theme="1"/>
        <rFont val="Arial"/>
        <family val="2"/>
      </rPr>
      <t>CPU_SBR_I2S_1V8:I2S_CLK</t>
    </r>
    <r>
      <rPr>
        <sz val="10"/>
        <rFont val="Arial"/>
        <family val="2"/>
      </rPr>
      <t>,NODEV=</t>
    </r>
    <r>
      <rPr>
        <b/>
        <sz val="10"/>
        <color rgb="FFC00000"/>
        <rFont val="Arial"/>
        <family val="2"/>
      </rPr>
      <t>CPU_SBR_I2S_1V8:I2S_CLK</t>
    </r>
    <r>
      <rPr>
        <sz val="10"/>
        <rFont val="Arial"/>
        <family val="2"/>
      </rPr>
      <t>(</t>
    </r>
    <r>
      <rPr>
        <b/>
        <sz val="10"/>
        <color rgb="FFFFFFFF"/>
        <rFont val="Arial"/>
        <family val="2"/>
      </rPr>
      <t>LOOPCUT</t>
    </r>
    <r>
      <rPr>
        <sz val="10"/>
        <rFont val="Arial"/>
        <family val="2"/>
      </rPr>
      <t xml:space="preserve">) ENDPNT,D5700(AR9) </t>
    </r>
    <r>
      <rPr>
        <b/>
        <sz val="10"/>
        <color theme="1"/>
        <rFont val="Arial"/>
        <family val="2"/>
      </rPr>
      <t>CPU_SBR_I2S_1V8:I2S_CLK{#2}</t>
    </r>
    <r>
      <rPr>
        <sz val="10"/>
        <rFont val="Arial"/>
        <family val="2"/>
      </rPr>
      <t xml:space="preserve">,R6283=0(2) </t>
    </r>
    <r>
      <rPr>
        <b/>
        <sz val="10"/>
        <color theme="1"/>
        <rFont val="Arial"/>
        <family val="2"/>
      </rPr>
      <t>z41.CPU_SBR_I2S1:I2S_CLK</t>
    </r>
    <r>
      <rPr>
        <sz val="10"/>
        <rFont val="Arial"/>
        <family val="2"/>
      </rPr>
      <t>,NODEV=</t>
    </r>
    <r>
      <rPr>
        <b/>
        <sz val="10"/>
        <color rgb="FFC00000"/>
        <rFont val="Arial"/>
        <family val="2"/>
      </rPr>
      <t>z41.CPU_SBR_I2S1:I2S_CLK</t>
    </r>
    <r>
      <rPr>
        <sz val="10"/>
        <rFont val="Arial"/>
        <family val="2"/>
      </rPr>
      <t>(</t>
    </r>
    <r>
      <rPr>
        <b/>
        <sz val="10"/>
        <color rgb="FFFFFFFF"/>
        <rFont val="Arial"/>
        <family val="2"/>
      </rPr>
      <t>LOOPCUT</t>
    </r>
    <r>
      <rPr>
        <sz val="10"/>
        <rFont val="Arial"/>
        <family val="2"/>
      </rPr>
      <t>) ENDPNT</t>
    </r>
  </si>
  <si>
    <t>AP10</t>
  </si>
  <si>
    <t>TLMM_GPIO_CFG37(1:0)</t>
  </si>
  <si>
    <t>TLMM_GPIO_CFG37(8:6)</t>
  </si>
  <si>
    <t>TLMM_GPIO_CFG37(9:9)</t>
  </si>
  <si>
    <t>TLMM_GPIO_IN_OUT37(1:1)</t>
  </si>
  <si>
    <t>TLMM_GPIO_CFG37(5:2)=0</t>
  </si>
  <si>
    <t>CCI_TIMER2</t>
  </si>
  <si>
    <t>TLMM_GPIO_CFG37(5:2)=2</t>
  </si>
  <si>
    <t>TLMM_GPIO_CFG37(5:2)=4</t>
  </si>
  <si>
    <t>AMFM_Tuner_I2S_WS</t>
  </si>
  <si>
    <r>
      <t xml:space="preserve">D5700(GPIO_37) </t>
    </r>
    <r>
      <rPr>
        <b/>
        <sz val="10"/>
        <color theme="1"/>
        <rFont val="Arial"/>
        <family val="2"/>
      </rPr>
      <t>CPU_SBR_I2S_1V8:I2S_WS</t>
    </r>
    <r>
      <rPr>
        <sz val="10"/>
        <rFont val="Arial"/>
      </rPr>
      <t>,_x000D_
    D5700=</t>
    </r>
    <r>
      <rPr>
        <b/>
        <sz val="10"/>
        <color rgb="FFC00000"/>
        <rFont val="Arial"/>
        <family val="2"/>
      </rPr>
      <t>SA6155P</t>
    </r>
    <r>
      <rPr>
        <sz val="10"/>
        <rFont val="Arial"/>
      </rPr>
      <t>(</t>
    </r>
    <r>
      <rPr>
        <b/>
        <sz val="10"/>
        <color rgb="FFC00000"/>
        <rFont val="Arial"/>
        <family val="2"/>
      </rPr>
      <t>GPIO_25</t>
    </r>
    <r>
      <rPr>
        <sz val="10"/>
        <rFont val="Arial"/>
      </rPr>
      <t>) ENDPNT,_x000D_
    R6280=50m(A&lt;&gt;</t>
    </r>
    <r>
      <rPr>
        <b/>
        <sz val="10"/>
        <rFont val="Arial"/>
        <family val="2"/>
      </rPr>
      <t>B</t>
    </r>
    <r>
      <rPr>
        <sz val="10"/>
        <rFont val="Arial"/>
      </rPr>
      <t>) z41.SIGN00180,_x000D_
        D6281=H14T245QRSVRQ1-N(1B1&lt;&gt;</t>
    </r>
    <r>
      <rPr>
        <b/>
        <sz val="10"/>
        <rFont val="Arial"/>
        <family val="2"/>
      </rPr>
      <t>1A1</t>
    </r>
    <r>
      <rPr>
        <sz val="10"/>
        <rFont val="Arial"/>
      </rPr>
      <t xml:space="preserve">) </t>
    </r>
    <r>
      <rPr>
        <b/>
        <sz val="10"/>
        <color theme="1"/>
        <rFont val="Arial"/>
        <family val="2"/>
      </rPr>
      <t>z41.CPU_SBR_I2S1:I2S_FSYNC</t>
    </r>
    <r>
      <rPr>
        <sz val="10"/>
        <rFont val="Arial"/>
      </rPr>
      <t>,_x000D_
            D660=</t>
    </r>
    <r>
      <rPr>
        <b/>
        <sz val="10"/>
        <color rgb="FFC00000"/>
        <rFont val="Arial"/>
        <family val="2"/>
      </rPr>
      <t>DS90LV028AQDQFRQ</t>
    </r>
    <r>
      <rPr>
        <sz val="10"/>
        <rFont val="Arial"/>
      </rPr>
      <t>(</t>
    </r>
    <r>
      <rPr>
        <b/>
        <sz val="10"/>
        <color rgb="FFC00000"/>
        <rFont val="Arial"/>
        <family val="2"/>
      </rPr>
      <t>ROUT1</t>
    </r>
    <r>
      <rPr>
        <sz val="10"/>
        <rFont val="Arial"/>
      </rPr>
      <t>) ENDPNT</t>
    </r>
  </si>
  <si>
    <r>
      <t xml:space="preserve">D5700(AP10) </t>
    </r>
    <r>
      <rPr>
        <b/>
        <sz val="10"/>
        <color theme="1"/>
        <rFont val="Arial"/>
        <family val="2"/>
      </rPr>
      <t>CPU_SBR_I2S_1V8:I2S_WS</t>
    </r>
    <r>
      <rPr>
        <sz val="10"/>
        <rFont val="Arial"/>
        <family val="2"/>
      </rPr>
      <t>,D5700=</t>
    </r>
    <r>
      <rPr>
        <b/>
        <sz val="10"/>
        <color rgb="FFC00000"/>
        <rFont val="Arial"/>
        <family val="2"/>
      </rPr>
      <t>SA6155P</t>
    </r>
    <r>
      <rPr>
        <sz val="10"/>
        <rFont val="Arial"/>
        <family val="2"/>
      </rPr>
      <t>(</t>
    </r>
    <r>
      <rPr>
        <b/>
        <sz val="10"/>
        <color rgb="FFC00000"/>
        <rFont val="Arial"/>
        <family val="2"/>
      </rPr>
      <t>AT6_GPIO_25</t>
    </r>
    <r>
      <rPr>
        <sz val="10"/>
        <rFont val="Arial"/>
        <family val="2"/>
      </rPr>
      <t xml:space="preserve">) ENDPNT,D6281=74AVC4T245(7) </t>
    </r>
    <r>
      <rPr>
        <b/>
        <sz val="10"/>
        <color theme="1"/>
        <rFont val="Arial"/>
        <family val="2"/>
      </rPr>
      <t>z41.CPU_SBR_I2S1:I2S_FSYNC</t>
    </r>
    <r>
      <rPr>
        <sz val="10"/>
        <rFont val="Arial"/>
        <family val="2"/>
      </rPr>
      <t>,D660=</t>
    </r>
    <r>
      <rPr>
        <b/>
        <sz val="10"/>
        <color rgb="FFC00000"/>
        <rFont val="Arial"/>
        <family val="2"/>
      </rPr>
      <t>MAX9113/DS90LV028AQ</t>
    </r>
    <r>
      <rPr>
        <sz val="10"/>
        <rFont val="Arial"/>
        <family val="2"/>
      </rPr>
      <t>(</t>
    </r>
    <r>
      <rPr>
        <b/>
        <sz val="10"/>
        <color rgb="FFC00000"/>
        <rFont val="Arial"/>
        <family val="2"/>
      </rPr>
      <t>OUT1</t>
    </r>
    <r>
      <rPr>
        <sz val="10"/>
        <rFont val="Arial"/>
        <family val="2"/>
      </rPr>
      <t xml:space="preserve">) ENDPNT,R6285=0(1) </t>
    </r>
    <r>
      <rPr>
        <b/>
        <sz val="10"/>
        <color theme="1"/>
        <rFont val="Arial"/>
        <family val="2"/>
      </rPr>
      <t>CPU_SBR_I2S_1V8:I2S_WS</t>
    </r>
    <r>
      <rPr>
        <sz val="10"/>
        <rFont val="Arial"/>
        <family val="2"/>
      </rPr>
      <t>,NODEV=</t>
    </r>
    <r>
      <rPr>
        <b/>
        <sz val="10"/>
        <color rgb="FFC00000"/>
        <rFont val="Arial"/>
        <family val="2"/>
      </rPr>
      <t>CPU_SBR_I2S_1V8:I2S_WS</t>
    </r>
    <r>
      <rPr>
        <sz val="10"/>
        <rFont val="Arial"/>
        <family val="2"/>
      </rPr>
      <t>(</t>
    </r>
    <r>
      <rPr>
        <b/>
        <sz val="10"/>
        <color rgb="FFFFFFFF"/>
        <rFont val="Arial"/>
        <family val="2"/>
      </rPr>
      <t>LOOPCUT</t>
    </r>
    <r>
      <rPr>
        <sz val="10"/>
        <rFont val="Arial"/>
        <family val="2"/>
      </rPr>
      <t xml:space="preserve">) ENDPNT,D5700(AP10) </t>
    </r>
    <r>
      <rPr>
        <b/>
        <sz val="10"/>
        <color theme="1"/>
        <rFont val="Arial"/>
        <family val="2"/>
      </rPr>
      <t>CPU_SBR_I2S_1V8:I2S_WS{#2}</t>
    </r>
    <r>
      <rPr>
        <sz val="10"/>
        <rFont val="Arial"/>
        <family val="2"/>
      </rPr>
      <t xml:space="preserve">,R6285=0(2) </t>
    </r>
    <r>
      <rPr>
        <b/>
        <sz val="10"/>
        <color theme="1"/>
        <rFont val="Arial"/>
        <family val="2"/>
      </rPr>
      <t>z41.CPU_SBR_I2S1:I2S_FSYNC</t>
    </r>
    <r>
      <rPr>
        <sz val="10"/>
        <rFont val="Arial"/>
        <family val="2"/>
      </rPr>
      <t>,NODEV=</t>
    </r>
    <r>
      <rPr>
        <b/>
        <sz val="10"/>
        <color rgb="FFC00000"/>
        <rFont val="Arial"/>
        <family val="2"/>
      </rPr>
      <t>z41.CPU_SBR_I2S1:I2S_FSYNC</t>
    </r>
    <r>
      <rPr>
        <sz val="10"/>
        <rFont val="Arial"/>
        <family val="2"/>
      </rPr>
      <t>(</t>
    </r>
    <r>
      <rPr>
        <b/>
        <sz val="10"/>
        <color rgb="FFFFFFFF"/>
        <rFont val="Arial"/>
        <family val="2"/>
      </rPr>
      <t>LOOPCUT</t>
    </r>
    <r>
      <rPr>
        <sz val="10"/>
        <rFont val="Arial"/>
        <family val="2"/>
      </rPr>
      <t>) ENDPNT</t>
    </r>
  </si>
  <si>
    <t>AP8</t>
  </si>
  <si>
    <t>TLMM_GPIO_CFG38(1:0)</t>
  </si>
  <si>
    <t>TLMM_GPIO_CFG38(8:6)</t>
  </si>
  <si>
    <t>TLMM_GPIO_CFG38(9:9)</t>
  </si>
  <si>
    <t>TLMM_GPIO_IN_OUT38(1:1)</t>
  </si>
  <si>
    <t>TLMM_GPIO_CFG38(5:2)=0</t>
  </si>
  <si>
    <t>CCI_TIMER0</t>
  </si>
  <si>
    <t>TLMM_GPIO_CFG38(5:2)=2</t>
  </si>
  <si>
    <t>TLMM_GPIO_CFG38(5:2)=4</t>
  </si>
  <si>
    <t>AMFM_Tuner_I2S_DATA0</t>
  </si>
  <si>
    <r>
      <t xml:space="preserve">D5700(GPIO_38) </t>
    </r>
    <r>
      <rPr>
        <b/>
        <sz val="10"/>
        <color theme="1"/>
        <rFont val="Arial"/>
        <family val="2"/>
      </rPr>
      <t>CPU_SBR_STA710A_1_I2S_DATA_1V8:I2S_DATA0</t>
    </r>
    <r>
      <rPr>
        <sz val="10"/>
        <rFont val="Arial"/>
      </rPr>
      <t>,_x000D_
    D6281=H14T245QRSVRQ1-N(2B2&lt;&gt;</t>
    </r>
    <r>
      <rPr>
        <b/>
        <sz val="10"/>
        <rFont val="Arial"/>
        <family val="2"/>
      </rPr>
      <t>2A2</t>
    </r>
    <r>
      <rPr>
        <sz val="10"/>
        <rFont val="Arial"/>
      </rPr>
      <t xml:space="preserve">) </t>
    </r>
    <r>
      <rPr>
        <b/>
        <sz val="10"/>
        <color theme="1"/>
        <rFont val="Arial"/>
        <family val="2"/>
      </rPr>
      <t>z41.CPU_SBR_I2S1:I2S_DATA0</t>
    </r>
    <r>
      <rPr>
        <sz val="10"/>
        <rFont val="Arial"/>
      </rPr>
      <t>,_x000D_
        D661=</t>
    </r>
    <r>
      <rPr>
        <b/>
        <sz val="10"/>
        <color rgb="FFC00000"/>
        <rFont val="Arial"/>
        <family val="2"/>
      </rPr>
      <t>DS90LV028AQDQFRQ</t>
    </r>
    <r>
      <rPr>
        <sz val="10"/>
        <rFont val="Arial"/>
      </rPr>
      <t>(</t>
    </r>
    <r>
      <rPr>
        <b/>
        <sz val="10"/>
        <color rgb="FFC00000"/>
        <rFont val="Arial"/>
        <family val="2"/>
      </rPr>
      <t>ROUT2</t>
    </r>
    <r>
      <rPr>
        <sz val="10"/>
        <rFont val="Arial"/>
      </rPr>
      <t>) ENDPNT</t>
    </r>
  </si>
  <si>
    <r>
      <t xml:space="preserve">D5700(AP8) </t>
    </r>
    <r>
      <rPr>
        <b/>
        <sz val="10"/>
        <color theme="1"/>
        <rFont val="Arial"/>
        <family val="2"/>
      </rPr>
      <t>CPU_SBR_STA710A_1_I2S_DATA_1V8:I2S_DATA0</t>
    </r>
    <r>
      <rPr>
        <sz val="10"/>
        <rFont val="Arial"/>
        <family val="2"/>
      </rPr>
      <t xml:space="preserve">,D6281=74AVC4T245(9) </t>
    </r>
    <r>
      <rPr>
        <b/>
        <sz val="10"/>
        <color theme="1"/>
        <rFont val="Arial"/>
        <family val="2"/>
      </rPr>
      <t>z41.CPU_SBR_I2S1:I2S_DATA0</t>
    </r>
    <r>
      <rPr>
        <sz val="10"/>
        <rFont val="Arial"/>
        <family val="2"/>
      </rPr>
      <t>,D661=</t>
    </r>
    <r>
      <rPr>
        <b/>
        <sz val="10"/>
        <color rgb="FFC00000"/>
        <rFont val="Arial"/>
        <family val="2"/>
      </rPr>
      <t>MAX9113/DS90LV028AQ</t>
    </r>
    <r>
      <rPr>
        <sz val="10"/>
        <rFont val="Arial"/>
        <family val="2"/>
      </rPr>
      <t>(</t>
    </r>
    <r>
      <rPr>
        <b/>
        <sz val="10"/>
        <color rgb="FFC00000"/>
        <rFont val="Arial"/>
        <family val="2"/>
      </rPr>
      <t>OUT2</t>
    </r>
    <r>
      <rPr>
        <sz val="10"/>
        <rFont val="Arial"/>
        <family val="2"/>
      </rPr>
      <t xml:space="preserve">) ENDPNT,R6286=0(1) </t>
    </r>
    <r>
      <rPr>
        <b/>
        <sz val="10"/>
        <color theme="1"/>
        <rFont val="Arial"/>
        <family val="2"/>
      </rPr>
      <t>CPU_SBR_STA710A_1_I2S_DATA_1V8:I2S_DATA0</t>
    </r>
    <r>
      <rPr>
        <sz val="10"/>
        <rFont val="Arial"/>
        <family val="2"/>
      </rPr>
      <t>,NODEV=</t>
    </r>
    <r>
      <rPr>
        <b/>
        <sz val="10"/>
        <color rgb="FFC00000"/>
        <rFont val="Arial"/>
        <family val="2"/>
      </rPr>
      <t>CPU_SBR_STA710A_1_I2S_DATA_1V8:I2S_DATA0</t>
    </r>
    <r>
      <rPr>
        <sz val="10"/>
        <rFont val="Arial"/>
        <family val="2"/>
      </rPr>
      <t>(</t>
    </r>
    <r>
      <rPr>
        <b/>
        <sz val="10"/>
        <color rgb="FFFFFFFF"/>
        <rFont val="Arial"/>
        <family val="2"/>
      </rPr>
      <t>LOOPCUT</t>
    </r>
    <r>
      <rPr>
        <sz val="10"/>
        <rFont val="Arial"/>
        <family val="2"/>
      </rPr>
      <t xml:space="preserve">) ENDPNT,D5700(AP8) </t>
    </r>
    <r>
      <rPr>
        <b/>
        <sz val="10"/>
        <color theme="1"/>
        <rFont val="Arial"/>
        <family val="2"/>
      </rPr>
      <t>CPU_SBR_STA710A_1_I2S_DATA_1V8:I2S_DATA0{#2}</t>
    </r>
    <r>
      <rPr>
        <sz val="10"/>
        <rFont val="Arial"/>
        <family val="2"/>
      </rPr>
      <t xml:space="preserve">,R6286=0(2) </t>
    </r>
    <r>
      <rPr>
        <b/>
        <sz val="10"/>
        <color theme="1"/>
        <rFont val="Arial"/>
        <family val="2"/>
      </rPr>
      <t>z41.CPU_SBR_I2S1:I2S_DATA0</t>
    </r>
    <r>
      <rPr>
        <sz val="10"/>
        <rFont val="Arial"/>
        <family val="2"/>
      </rPr>
      <t>,NODEV=</t>
    </r>
    <r>
      <rPr>
        <b/>
        <sz val="10"/>
        <color rgb="FFC00000"/>
        <rFont val="Arial"/>
        <family val="2"/>
      </rPr>
      <t>z41.CPU_SBR_I2S1:I2S_DATA0</t>
    </r>
    <r>
      <rPr>
        <sz val="10"/>
        <rFont val="Arial"/>
        <family val="2"/>
      </rPr>
      <t>(</t>
    </r>
    <r>
      <rPr>
        <b/>
        <sz val="10"/>
        <color rgb="FFFFFFFF"/>
        <rFont val="Arial"/>
        <family val="2"/>
      </rPr>
      <t>LOOPCUT</t>
    </r>
    <r>
      <rPr>
        <sz val="10"/>
        <rFont val="Arial"/>
        <family val="2"/>
      </rPr>
      <t>) ENDPNT</t>
    </r>
  </si>
  <si>
    <t>AT8</t>
  </si>
  <si>
    <t>TLMM_GPIO_CFG39(1:0)</t>
  </si>
  <si>
    <t>TLMM_GPIO_CFG39(8:6)</t>
  </si>
  <si>
    <t>TLMM_GPIO_CFG39(9:9)</t>
  </si>
  <si>
    <t>TLMM_GPIO_IN_OUT39(1:1)</t>
  </si>
  <si>
    <t>PDC118_GIC665,PDC125_GIC95</t>
  </si>
  <si>
    <t>WUP_GPIO_39</t>
  </si>
  <si>
    <t>TLMM_GPIO_CFG39(5:2)=0</t>
  </si>
  <si>
    <t>CCI_TIMER1</t>
  </si>
  <si>
    <t>TLMM_GPIO_CFG39(5:2)=2</t>
  </si>
  <si>
    <t>TLMM_GPIO_CFG39(5:2)=4</t>
  </si>
  <si>
    <t>AMFM_Tuner_I2S_DATA1</t>
  </si>
  <si>
    <r>
      <t xml:space="preserve">D5700(GPIO_39) </t>
    </r>
    <r>
      <rPr>
        <b/>
        <sz val="10"/>
        <color theme="1"/>
        <rFont val="Arial"/>
        <family val="2"/>
      </rPr>
      <t>CPU_SBR_STA710A_1_I2S_DATA_1V8:I2S_DATA1</t>
    </r>
    <r>
      <rPr>
        <sz val="10"/>
        <rFont val="Arial"/>
      </rPr>
      <t>,_x000D_
    D6281=H14T245QRSVRQ1-N(2B1&lt;&gt;</t>
    </r>
    <r>
      <rPr>
        <b/>
        <sz val="10"/>
        <rFont val="Arial"/>
        <family val="2"/>
      </rPr>
      <t>2A1</t>
    </r>
    <r>
      <rPr>
        <sz val="10"/>
        <rFont val="Arial"/>
      </rPr>
      <t xml:space="preserve">) </t>
    </r>
    <r>
      <rPr>
        <b/>
        <sz val="10"/>
        <color theme="1"/>
        <rFont val="Arial"/>
        <family val="2"/>
      </rPr>
      <t>z41.CPU_SBR_I2S1:I2S_DATA1</t>
    </r>
    <r>
      <rPr>
        <sz val="10"/>
        <rFont val="Arial"/>
      </rPr>
      <t>,_x000D_
        D661=</t>
    </r>
    <r>
      <rPr>
        <b/>
        <sz val="10"/>
        <color rgb="FFC00000"/>
        <rFont val="Arial"/>
        <family val="2"/>
      </rPr>
      <t>DS90LV028AQDQFRQ</t>
    </r>
    <r>
      <rPr>
        <sz val="10"/>
        <rFont val="Arial"/>
      </rPr>
      <t>(</t>
    </r>
    <r>
      <rPr>
        <b/>
        <sz val="10"/>
        <color rgb="FFC00000"/>
        <rFont val="Arial"/>
        <family val="2"/>
      </rPr>
      <t>ROUT1</t>
    </r>
    <r>
      <rPr>
        <sz val="10"/>
        <rFont val="Arial"/>
      </rPr>
      <t>) ENDPNT</t>
    </r>
  </si>
  <si>
    <r>
      <t xml:space="preserve">D5700(AT8) </t>
    </r>
    <r>
      <rPr>
        <b/>
        <sz val="10"/>
        <color theme="1"/>
        <rFont val="Arial"/>
        <family val="2"/>
      </rPr>
      <t>CPU_SBR_STA710A_1_I2S_DATA_1V8:I2S_DATA1</t>
    </r>
    <r>
      <rPr>
        <sz val="10"/>
        <rFont val="Arial"/>
        <family val="2"/>
      </rPr>
      <t xml:space="preserve">,D6281=74AVC4T245(8) </t>
    </r>
    <r>
      <rPr>
        <b/>
        <sz val="10"/>
        <color theme="1"/>
        <rFont val="Arial"/>
        <family val="2"/>
      </rPr>
      <t>z41.CPU_SBR_I2S1:I2S_DATA1</t>
    </r>
    <r>
      <rPr>
        <sz val="10"/>
        <rFont val="Arial"/>
        <family val="2"/>
      </rPr>
      <t>,D661=</t>
    </r>
    <r>
      <rPr>
        <b/>
        <sz val="10"/>
        <color rgb="FFC00000"/>
        <rFont val="Arial"/>
        <family val="2"/>
      </rPr>
      <t>MAX9113/DS90LV028AQ</t>
    </r>
    <r>
      <rPr>
        <sz val="10"/>
        <rFont val="Arial"/>
        <family val="2"/>
      </rPr>
      <t>(</t>
    </r>
    <r>
      <rPr>
        <b/>
        <sz val="10"/>
        <color rgb="FFC00000"/>
        <rFont val="Arial"/>
        <family val="2"/>
      </rPr>
      <t>OUT1</t>
    </r>
    <r>
      <rPr>
        <sz val="10"/>
        <rFont val="Arial"/>
        <family val="2"/>
      </rPr>
      <t xml:space="preserve">) ENDPNT,R6287=0(1) </t>
    </r>
    <r>
      <rPr>
        <b/>
        <sz val="10"/>
        <color theme="1"/>
        <rFont val="Arial"/>
        <family val="2"/>
      </rPr>
      <t>CPU_SBR_STA710A_1_I2S_DATA_1V8:I2S_DATA1</t>
    </r>
    <r>
      <rPr>
        <sz val="10"/>
        <rFont val="Arial"/>
        <family val="2"/>
      </rPr>
      <t>,NODEV=</t>
    </r>
    <r>
      <rPr>
        <b/>
        <sz val="10"/>
        <color rgb="FFC00000"/>
        <rFont val="Arial"/>
        <family val="2"/>
      </rPr>
      <t>CPU_SBR_STA710A_1_I2S_DATA_1V8:I2S_DATA1</t>
    </r>
    <r>
      <rPr>
        <sz val="10"/>
        <rFont val="Arial"/>
        <family val="2"/>
      </rPr>
      <t>(</t>
    </r>
    <r>
      <rPr>
        <b/>
        <sz val="10"/>
        <color rgb="FFFFFFFF"/>
        <rFont val="Arial"/>
        <family val="2"/>
      </rPr>
      <t>LOOPCUT</t>
    </r>
    <r>
      <rPr>
        <sz val="10"/>
        <rFont val="Arial"/>
        <family val="2"/>
      </rPr>
      <t xml:space="preserve">) ENDPNT,D5700(AT8) </t>
    </r>
    <r>
      <rPr>
        <b/>
        <sz val="10"/>
        <color theme="1"/>
        <rFont val="Arial"/>
        <family val="2"/>
      </rPr>
      <t>CPU_SBR_STA710A_1_I2S_DATA_1V8:I2S_DATA1{#2}</t>
    </r>
    <r>
      <rPr>
        <sz val="10"/>
        <rFont val="Arial"/>
        <family val="2"/>
      </rPr>
      <t xml:space="preserve">,R6287=0(2) </t>
    </r>
    <r>
      <rPr>
        <b/>
        <sz val="10"/>
        <color theme="1"/>
        <rFont val="Arial"/>
        <family val="2"/>
      </rPr>
      <t>z41.CPU_SBR_I2S1:I2S_DATA1</t>
    </r>
    <r>
      <rPr>
        <sz val="10"/>
        <rFont val="Arial"/>
        <family val="2"/>
      </rPr>
      <t>,NODEV=</t>
    </r>
    <r>
      <rPr>
        <b/>
        <sz val="10"/>
        <color rgb="FFC00000"/>
        <rFont val="Arial"/>
        <family val="2"/>
      </rPr>
      <t>z41.CPU_SBR_I2S1:I2S_DATA1</t>
    </r>
    <r>
      <rPr>
        <sz val="10"/>
        <rFont val="Arial"/>
        <family val="2"/>
      </rPr>
      <t>(</t>
    </r>
    <r>
      <rPr>
        <b/>
        <sz val="10"/>
        <color rgb="FFFFFFFF"/>
        <rFont val="Arial"/>
        <family val="2"/>
      </rPr>
      <t>LOOPCUT</t>
    </r>
    <r>
      <rPr>
        <sz val="10"/>
        <rFont val="Arial"/>
        <family val="2"/>
      </rPr>
      <t>) ENDPNT</t>
    </r>
  </si>
  <si>
    <t>AD2</t>
  </si>
  <si>
    <t>PinMux2</t>
  </si>
  <si>
    <t>TLMM_GPIO_CFG40(1:0)</t>
  </si>
  <si>
    <t>TLMM_GPIO_CFG40(8:6)</t>
  </si>
  <si>
    <t>TLMM_GPIO_CFG40(9:9)</t>
  </si>
  <si>
    <t>TLMM_GPIO_IN_OUT40(1:1)</t>
  </si>
  <si>
    <t>TLMM_GPIO_CFG40(5:2)=0</t>
  </si>
  <si>
    <t>SOC_GPIO_40</t>
  </si>
  <si>
    <r>
      <t xml:space="preserve">D5700(GPIO_40) </t>
    </r>
    <r>
      <rPr>
        <b/>
        <sz val="10"/>
        <color theme="1"/>
        <rFont val="Arial"/>
        <family val="2"/>
      </rPr>
      <t>CPU_VI0123_CTRL_1V8:RST_B</t>
    </r>
    <r>
      <rPr>
        <sz val="10"/>
        <rFont val="Arial"/>
      </rPr>
      <t>,</t>
    </r>
    <r>
      <rPr>
        <b/>
        <sz val="10"/>
        <color rgb="FFFFFF00"/>
        <rFont val="Arial"/>
        <family val="2"/>
      </rPr>
      <t xml:space="preserve"> &gt;&gt; R5028(10k) GND</t>
    </r>
    <r>
      <rPr>
        <sz val="10"/>
        <rFont val="Arial"/>
      </rPr>
      <t>,_x000D_
    D5020=</t>
    </r>
    <r>
      <rPr>
        <b/>
        <sz val="10"/>
        <color rgb="FFC00000"/>
        <rFont val="Arial"/>
        <family val="2"/>
      </rPr>
      <t>MAX96724RGTN/V+T</t>
    </r>
    <r>
      <rPr>
        <sz val="10"/>
        <rFont val="Arial"/>
      </rPr>
      <t>(</t>
    </r>
    <r>
      <rPr>
        <b/>
        <sz val="10"/>
        <color rgb="FFC00000"/>
        <rFont val="Arial"/>
        <family val="2"/>
      </rPr>
      <t>PWDNB_11</t>
    </r>
    <r>
      <rPr>
        <sz val="10"/>
        <rFont val="Arial"/>
      </rPr>
      <t>) ENDPNT,_x000D_
    P5022=(</t>
    </r>
    <r>
      <rPr>
        <b/>
        <sz val="10"/>
        <color rgb="FFC00000"/>
        <rFont val="Arial"/>
        <family val="2"/>
      </rPr>
      <t>1</t>
    </r>
    <r>
      <rPr>
        <sz val="10"/>
        <rFont val="Arial"/>
      </rPr>
      <t>) ENDPNT</t>
    </r>
  </si>
  <si>
    <r>
      <t>CPU_VI0123_CTRL_1V8:RST_B</t>
    </r>
    <r>
      <rPr>
        <b/>
        <sz val="10"/>
        <color theme="1"/>
        <rFont val="Arial"/>
        <family val="2"/>
      </rPr>
      <t xml:space="preserve"> R5028(10k) GND</t>
    </r>
  </si>
  <si>
    <r>
      <t xml:space="preserve">D5700(AD2) </t>
    </r>
    <r>
      <rPr>
        <b/>
        <sz val="10"/>
        <color theme="1"/>
        <rFont val="Arial"/>
        <family val="2"/>
      </rPr>
      <t>CPU_VI0123_CTRL_1V8:RST_B</t>
    </r>
    <r>
      <rPr>
        <sz val="10"/>
        <rFont val="Arial"/>
        <family val="2"/>
      </rPr>
      <t>,R5028=1k(2) z45.z46.SIGN001248,D5020=</t>
    </r>
    <r>
      <rPr>
        <b/>
        <sz val="10"/>
        <color rgb="FFC00000"/>
        <rFont val="Arial"/>
        <family val="2"/>
      </rPr>
      <t>DS90UB962-Q1</t>
    </r>
    <r>
      <rPr>
        <sz val="10"/>
        <rFont val="Arial"/>
        <family val="2"/>
      </rPr>
      <t>(</t>
    </r>
    <r>
      <rPr>
        <b/>
        <sz val="10"/>
        <color rgb="FFC00000"/>
        <rFont val="Arial"/>
        <family val="2"/>
      </rPr>
      <t>PDB</t>
    </r>
    <r>
      <rPr>
        <sz val="10"/>
        <rFont val="Arial"/>
        <family val="2"/>
      </rPr>
      <t>) ENDPNT</t>
    </r>
  </si>
  <si>
    <r>
      <t>z45.z46.SIGN001248</t>
    </r>
    <r>
      <rPr>
        <b/>
        <sz val="10"/>
        <color theme="1"/>
        <rFont val="Arial"/>
        <family val="2"/>
      </rPr>
      <t xml:space="preserve"> C5072(100n) GND</t>
    </r>
    <r>
      <rPr>
        <sz val="8"/>
        <color theme="1"/>
        <rFont val="Arial"/>
        <family val="2"/>
      </rPr>
      <t>,z45.z46.SIGN001248</t>
    </r>
    <r>
      <rPr>
        <b/>
        <sz val="10"/>
        <color theme="1"/>
        <rFont val="Arial"/>
        <family val="2"/>
      </rPr>
      <t xml:space="preserve"> R5029(22k) GND</t>
    </r>
    <r>
      <rPr>
        <sz val="8"/>
        <color theme="1"/>
        <rFont val="Arial"/>
        <family val="2"/>
      </rPr>
      <t>,z45.z46.SIGN001248</t>
    </r>
    <r>
      <rPr>
        <b/>
        <sz val="10"/>
        <color theme="1"/>
        <rFont val="Arial"/>
        <family val="2"/>
      </rPr>
      <t xml:space="preserve"> R5038(4) PWR:U18S_CPUPERI</t>
    </r>
  </si>
  <si>
    <t>AE1</t>
  </si>
  <si>
    <t>TLMM_GPIO_CFG41(1:0)</t>
  </si>
  <si>
    <t>TLMM_GPIO_CFG41(8:6)</t>
  </si>
  <si>
    <t>TLMM_GPIO_CFG41(9:9)</t>
  </si>
  <si>
    <t>TLMM_GPIO_IN_OUT41(1:1)</t>
  </si>
  <si>
    <t>PDC47_GIC559</t>
  </si>
  <si>
    <t>TLMM_GPIO_CFG41(5:2)=0</t>
  </si>
  <si>
    <t>CCI_ASYNC_IN1</t>
  </si>
  <si>
    <t>TLMM_GPIO_CFG41(5:2)=2</t>
  </si>
  <si>
    <t>CCI_TIMER3</t>
  </si>
  <si>
    <t>TLMM_GPIO_CFG41(5:2)=3</t>
  </si>
  <si>
    <t>db022: *_B version used</t>
  </si>
  <si>
    <t>VIP_SOC_INT</t>
  </si>
  <si>
    <r>
      <t xml:space="preserve">D5700(GPIO_41) </t>
    </r>
    <r>
      <rPr>
        <b/>
        <sz val="10"/>
        <color theme="1"/>
        <rFont val="Arial"/>
        <family val="2"/>
      </rPr>
      <t>SCC_STR_CTRL_1V8:CPU_STR_WUP_B</t>
    </r>
    <r>
      <rPr>
        <sz val="10"/>
        <rFont val="Arial"/>
      </rPr>
      <t>,</t>
    </r>
    <r>
      <rPr>
        <b/>
        <sz val="10"/>
        <color rgb="FFFFFF00"/>
        <rFont val="Arial"/>
        <family val="2"/>
      </rPr>
      <t xml:space="preserve"> &gt;&gt; R8769(10k) PWR:U18S_IO_SOCPMIC</t>
    </r>
    <r>
      <rPr>
        <sz val="10"/>
        <rFont val="Arial"/>
      </rPr>
      <t>,_x000D_
    V8755=DTC124XE3 HZG(C&lt;&gt;</t>
    </r>
    <r>
      <rPr>
        <b/>
        <sz val="10"/>
        <rFont val="Arial"/>
        <family val="2"/>
      </rPr>
      <t>B</t>
    </r>
    <r>
      <rPr>
        <sz val="10"/>
        <rFont val="Arial"/>
      </rPr>
      <t xml:space="preserve">) </t>
    </r>
    <r>
      <rPr>
        <b/>
        <sz val="10"/>
        <color theme="1"/>
        <rFont val="Arial"/>
        <family val="2"/>
      </rPr>
      <t>SCC_STR_CTRL_3V3:CPU_STR_WUP</t>
    </r>
    <r>
      <rPr>
        <sz val="10"/>
        <rFont val="Arial"/>
      </rPr>
      <t>,_x000D_
        D8500=</t>
    </r>
    <r>
      <rPr>
        <b/>
        <sz val="10"/>
        <color rgb="FFC00000"/>
        <rFont val="Arial"/>
        <family val="2"/>
      </rPr>
      <t>TC377TP-96F300S</t>
    </r>
    <r>
      <rPr>
        <sz val="10"/>
        <rFont val="Arial"/>
      </rPr>
      <t>(</t>
    </r>
    <r>
      <rPr>
        <b/>
        <sz val="10"/>
        <color rgb="FFC00000"/>
        <rFont val="Arial"/>
        <family val="2"/>
      </rPr>
      <t>P32.5/GTMIO140/TXDCAN2/ATX2</t>
    </r>
    <r>
      <rPr>
        <sz val="10"/>
        <rFont val="Arial"/>
      </rPr>
      <t>) ENDPNT</t>
    </r>
  </si>
  <si>
    <r>
      <t>SCC_STR_CTRL_1V8:CPU_STR_WUP_B</t>
    </r>
    <r>
      <rPr>
        <b/>
        <sz val="10"/>
        <color theme="1"/>
        <rFont val="Arial"/>
        <family val="2"/>
      </rPr>
      <t xml:space="preserve"> R8769(10k) PWR:U18S_IO_SOCPMIC</t>
    </r>
    <r>
      <rPr>
        <sz val="10"/>
        <rFont val="Arial"/>
      </rPr>
      <t>,</t>
    </r>
    <r>
      <rPr>
        <sz val="8"/>
        <color theme="1"/>
        <rFont val="Arial"/>
        <family val="2"/>
      </rPr>
      <t>_x000D_
SCC_STR_CTRL_3V3:CPU_STR_WUP</t>
    </r>
    <r>
      <rPr>
        <b/>
        <sz val="10"/>
        <color theme="1"/>
        <rFont val="Arial"/>
        <family val="2"/>
      </rPr>
      <t xml:space="preserve"> R8782(2.2k) GND</t>
    </r>
  </si>
  <si>
    <r>
      <t xml:space="preserve">D5700(AE1) </t>
    </r>
    <r>
      <rPr>
        <b/>
        <sz val="10"/>
        <color theme="1"/>
        <rFont val="Arial"/>
        <family val="2"/>
      </rPr>
      <t>SCC_STR_CTRL_1V8:CPU_STR_WUP_B</t>
    </r>
    <r>
      <rPr>
        <sz val="10"/>
        <rFont val="Arial"/>
        <family val="2"/>
      </rPr>
      <t xml:space="preserve">,V8755=DTC124XE(1) </t>
    </r>
    <r>
      <rPr>
        <b/>
        <sz val="10"/>
        <color theme="1"/>
        <rFont val="Arial"/>
        <family val="2"/>
      </rPr>
      <t>SCC_STR_CTRL_3V3:CPU_STR_WUP</t>
    </r>
    <r>
      <rPr>
        <sz val="10"/>
        <rFont val="Arial"/>
        <family val="2"/>
      </rPr>
      <t>,D8500=</t>
    </r>
    <r>
      <rPr>
        <b/>
        <sz val="10"/>
        <color rgb="FFC00000"/>
        <rFont val="Arial"/>
        <family val="2"/>
      </rPr>
      <t>SAK-TC377TP-96F300S</t>
    </r>
    <r>
      <rPr>
        <sz val="10"/>
        <rFont val="Arial"/>
        <family val="2"/>
      </rPr>
      <t>(</t>
    </r>
    <r>
      <rPr>
        <b/>
        <sz val="10"/>
        <color rgb="FFC00000"/>
        <rFont val="Arial"/>
        <family val="2"/>
      </rPr>
      <t>T15_P32.5</t>
    </r>
    <r>
      <rPr>
        <sz val="10"/>
        <rFont val="Arial"/>
        <family val="2"/>
      </rPr>
      <t>) ENDPNT</t>
    </r>
  </si>
  <si>
    <r>
      <t>SCC_STR_CTRL_1V8:CPU_STR_WUP_B</t>
    </r>
    <r>
      <rPr>
        <b/>
        <sz val="10"/>
        <color theme="1"/>
        <rFont val="Arial"/>
        <family val="2"/>
      </rPr>
      <t xml:space="preserve"> R8769(10k) PWR:U18S_IO_SOCPMIC</t>
    </r>
    <r>
      <rPr>
        <sz val="8"/>
        <color theme="1"/>
        <rFont val="Arial"/>
        <family val="2"/>
      </rPr>
      <t>,SCC_STR_CTRL_3V3:CPU_STR_WUP</t>
    </r>
    <r>
      <rPr>
        <b/>
        <sz val="10"/>
        <color theme="1"/>
        <rFont val="Arial"/>
        <family val="2"/>
      </rPr>
      <t xml:space="preserve"> R8782(2) GND</t>
    </r>
  </si>
  <si>
    <t>AF2</t>
  </si>
  <si>
    <t>TLMM_GPIO_CFG42(1:0)</t>
  </si>
  <si>
    <t>TLMM_GPIO_CFG42(8:6)</t>
  </si>
  <si>
    <t>TLMM_GPIO_CFG42(9:9)</t>
  </si>
  <si>
    <t>TLMM_GPIO_IN_OUT42(1:1)</t>
  </si>
  <si>
    <t>TLMM_GPIO_CFG42(5:2)=0</t>
  </si>
  <si>
    <t>CCI_ASYNC_IN2</t>
  </si>
  <si>
    <t>TLMM_GPIO_CFG42(5:2)=2</t>
  </si>
  <si>
    <t>CCI_TIMER4</t>
  </si>
  <si>
    <t>TLMM_GPIO_CFG42(5:2)=3</t>
  </si>
  <si>
    <t>SOC_GPIO_42</t>
  </si>
  <si>
    <r>
      <t xml:space="preserve">D5700(AF2) </t>
    </r>
    <r>
      <rPr>
        <b/>
        <sz val="10"/>
        <color theme="1"/>
        <rFont val="Arial"/>
        <family val="2"/>
      </rPr>
      <t>CPU_VI4_CTRL_1V8:INT_B</t>
    </r>
    <r>
      <rPr>
        <sz val="10"/>
        <rFont val="Arial"/>
        <family val="2"/>
      </rPr>
      <t>,D5080=</t>
    </r>
    <r>
      <rPr>
        <b/>
        <sz val="10"/>
        <color rgb="FFC00000"/>
        <rFont val="Arial"/>
        <family val="2"/>
      </rPr>
      <t>MAX9288</t>
    </r>
    <r>
      <rPr>
        <sz val="10"/>
        <rFont val="Arial"/>
        <family val="2"/>
      </rPr>
      <t>(</t>
    </r>
    <r>
      <rPr>
        <b/>
        <sz val="10"/>
        <color rgb="FFC00000"/>
        <rFont val="Arial"/>
        <family val="2"/>
      </rPr>
      <t>INTOUT</t>
    </r>
    <r>
      <rPr>
        <sz val="10"/>
        <rFont val="Arial"/>
        <family val="2"/>
      </rPr>
      <t>) ENDPNT</t>
    </r>
  </si>
  <si>
    <r>
      <t>CPU_VI4_CTRL_1V8:INT_B</t>
    </r>
    <r>
      <rPr>
        <b/>
        <sz val="10"/>
        <color theme="1"/>
        <rFont val="Arial"/>
        <family val="2"/>
      </rPr>
      <t xml:space="preserve"> R5087(47k) PWR:U18S_CPUPERI</t>
    </r>
  </si>
  <si>
    <t>AG1</t>
  </si>
  <si>
    <t>TLMM_GPIO_CFG43(1:0)</t>
  </si>
  <si>
    <t>TLMM_GPIO_CFG43(8:6)</t>
  </si>
  <si>
    <t>TLMM_GPIO_CFG43(9:9)</t>
  </si>
  <si>
    <t>TLMM_GPIO_IN_OUT43(1:1)</t>
  </si>
  <si>
    <t>TLMM_GPIO_CFG43(5:2)=0</t>
  </si>
  <si>
    <t>TLMM_GPIO_CFG43(5:2)=1</t>
  </si>
  <si>
    <t xml:space="preserve">
SA6150_HW</t>
  </si>
  <si>
    <t xml:space="preserve">PD: FORCED_USB pin </t>
  </si>
  <si>
    <t>SOC_GPIO_43</t>
  </si>
  <si>
    <r>
      <t xml:space="preserve">D5700(GPIO_43) </t>
    </r>
    <r>
      <rPr>
        <b/>
        <sz val="10"/>
        <color theme="1"/>
        <rFont val="Arial"/>
        <family val="2"/>
      </rPr>
      <t>z30.z36.SA6150_BOOTCFG_1V8:FORCE_USB_POLARITY</t>
    </r>
    <r>
      <rPr>
        <sz val="10"/>
        <rFont val="Arial"/>
      </rPr>
      <t>,</t>
    </r>
    <r>
      <rPr>
        <b/>
        <sz val="10"/>
        <color rgb="FFFFFF00"/>
        <rFont val="Arial"/>
        <family val="2"/>
      </rPr>
      <t xml:space="preserve"> &gt;&gt; R5751(4.7k) PWR:U18S_IO_SOCPMIC</t>
    </r>
    <r>
      <rPr>
        <sz val="10"/>
        <rFont val="Arial"/>
      </rPr>
      <t>,</t>
    </r>
    <r>
      <rPr>
        <b/>
        <sz val="10"/>
        <color rgb="FFFFFF00"/>
        <rFont val="Arial"/>
        <family val="2"/>
      </rPr>
      <t xml:space="preserve"> &gt;&gt; ...</t>
    </r>
  </si>
  <si>
    <r>
      <t>z30.z36.SA6150_BOOTCFG_1V8:FORCE_USB_POLARITY</t>
    </r>
    <r>
      <rPr>
        <b/>
        <sz val="10"/>
        <color theme="1"/>
        <rFont val="Arial"/>
        <family val="2"/>
      </rPr>
      <t xml:space="preserve"> R5751(4.7k) PWR:U18S_IO_SOCPMIC</t>
    </r>
    <r>
      <rPr>
        <sz val="10"/>
        <rFont val="Arial"/>
      </rPr>
      <t>,</t>
    </r>
    <r>
      <rPr>
        <sz val="8"/>
        <color theme="1"/>
        <rFont val="Arial"/>
        <family val="2"/>
      </rPr>
      <t>_x000D_
z30.z36.SA6150_BOOTCFG_1V8:FORCE_USB_POLARITY</t>
    </r>
    <r>
      <rPr>
        <b/>
        <sz val="10"/>
        <color theme="1"/>
        <rFont val="Arial"/>
        <family val="2"/>
      </rPr>
      <t xml:space="preserve"> R5768(4.7k) GND</t>
    </r>
  </si>
  <si>
    <r>
      <t xml:space="preserve">D5700(AG1) </t>
    </r>
    <r>
      <rPr>
        <b/>
        <sz val="10"/>
        <color theme="1"/>
        <rFont val="Arial"/>
        <family val="2"/>
      </rPr>
      <t>z30.z36.SA6150_BOOTCFG_1V8:FORCE_USB_POLARITY</t>
    </r>
  </si>
  <si>
    <r>
      <t>z30.z36.SA6150_BOOTCFG_1V8:FORCE_USB_POLARITY</t>
    </r>
    <r>
      <rPr>
        <b/>
        <sz val="10"/>
        <color theme="1"/>
        <rFont val="Arial"/>
        <family val="2"/>
      </rPr>
      <t xml:space="preserve"> R5751(4) PWR:U18S_IO_SOCPMIC</t>
    </r>
    <r>
      <rPr>
        <sz val="8"/>
        <color theme="1"/>
        <rFont val="Arial"/>
        <family val="2"/>
      </rPr>
      <t>,z30.z36.SA6150_BOOTCFG_1V8:FORCE_USB_POLARITY</t>
    </r>
    <r>
      <rPr>
        <b/>
        <sz val="10"/>
        <color theme="1"/>
        <rFont val="Arial"/>
        <family val="2"/>
      </rPr>
      <t xml:space="preserve"> R5768(4) GND</t>
    </r>
  </si>
  <si>
    <t>GPIO_44</t>
  </si>
  <si>
    <t>AC7</t>
  </si>
  <si>
    <t>TLMM_GPIO_CFG44(1:0)</t>
  </si>
  <si>
    <t>TLMM_GPIO_CFG44(8:6)</t>
  </si>
  <si>
    <t>TLMM_GPIO_CFG44(9:9)</t>
  </si>
  <si>
    <t>TLMM_GPIO_IN_OUT44(1:1)</t>
  </si>
  <si>
    <t>TLMM_GPIO_CFG44(5:2)=0</t>
  </si>
  <si>
    <t>QSPI_CS_N_0</t>
  </si>
  <si>
    <t>TLMM_GPIO_CFG44(5:2)=3</t>
  </si>
  <si>
    <t>QDSS_GPIO_TRACEDATA_LOCA[12]</t>
  </si>
  <si>
    <t>TLMM_GPIO_CFG44(5:2)=5</t>
  </si>
  <si>
    <t>Not used</t>
  </si>
  <si>
    <t>SOC_GPIO_44</t>
  </si>
  <si>
    <r>
      <t xml:space="preserve">D5700(GPIO_44) </t>
    </r>
    <r>
      <rPr>
        <b/>
        <sz val="10"/>
        <color theme="1"/>
        <rFont val="Arial"/>
        <family val="2"/>
      </rPr>
      <t>CPU_BTWLAN_CTRL_1V8:WL_SW_CTRL</t>
    </r>
    <r>
      <rPr>
        <sz val="10"/>
        <rFont val="Arial"/>
      </rPr>
      <t>,_x000D_
    R5535=33R(B&lt;&gt;</t>
    </r>
    <r>
      <rPr>
        <b/>
        <sz val="10"/>
        <rFont val="Arial"/>
        <family val="2"/>
      </rPr>
      <t>A</t>
    </r>
    <r>
      <rPr>
        <sz val="10"/>
        <rFont val="Arial"/>
      </rPr>
      <t>) z08.SIGN001234,_x000D_
        D5502=</t>
    </r>
    <r>
      <rPr>
        <b/>
        <sz val="10"/>
        <color rgb="FFC00000"/>
        <rFont val="Arial"/>
        <family val="2"/>
      </rPr>
      <t>AF61YABMD</t>
    </r>
    <r>
      <rPr>
        <sz val="10"/>
        <rFont val="Arial"/>
      </rPr>
      <t>(</t>
    </r>
    <r>
      <rPr>
        <b/>
        <sz val="10"/>
        <color rgb="FFC00000"/>
        <rFont val="Arial"/>
        <family val="2"/>
      </rPr>
      <t>RESERVED_10</t>
    </r>
    <r>
      <rPr>
        <sz val="10"/>
        <rFont val="Arial"/>
      </rPr>
      <t>) ENDPNT</t>
    </r>
  </si>
  <si>
    <r>
      <t xml:space="preserve">D5700(AC7) </t>
    </r>
    <r>
      <rPr>
        <b/>
        <sz val="10"/>
        <color theme="1"/>
        <rFont val="Arial"/>
        <family val="2"/>
      </rPr>
      <t>CPU_BTWLAN_CTRL_1V8:WL_SW_CTRL</t>
    </r>
    <r>
      <rPr>
        <sz val="10"/>
        <rFont val="Arial"/>
        <family val="2"/>
      </rPr>
      <t xml:space="preserve">,B2B=10144B-100A-GFN4(fb::X1000_92) </t>
    </r>
    <r>
      <rPr>
        <b/>
        <sz val="10"/>
        <color theme="1"/>
        <rFont val="Arial"/>
        <family val="2"/>
      </rPr>
      <t>fb::CPU_BTWLAN_CTRL_1V8:WL_SW_CTRL</t>
    </r>
    <r>
      <rPr>
        <sz val="10"/>
        <rFont val="Arial"/>
        <family val="2"/>
      </rPr>
      <t>,fb::R7324=33R(1) fb::z73.z79.SIGN00168,fb::D7300=</t>
    </r>
    <r>
      <rPr>
        <b/>
        <sz val="10"/>
        <color rgb="FFC00000"/>
        <rFont val="Arial"/>
        <family val="2"/>
      </rPr>
      <t>AF61YAAMD</t>
    </r>
    <r>
      <rPr>
        <sz val="10"/>
        <rFont val="Arial"/>
        <family val="2"/>
      </rPr>
      <t>(</t>
    </r>
    <r>
      <rPr>
        <b/>
        <sz val="10"/>
        <color rgb="FFC00000"/>
        <rFont val="Arial"/>
        <family val="2"/>
      </rPr>
      <t>RESERVED_10</t>
    </r>
    <r>
      <rPr>
        <sz val="10"/>
        <rFont val="Arial"/>
        <family val="2"/>
      </rPr>
      <t>) ENDPNT</t>
    </r>
  </si>
  <si>
    <t>AD6</t>
  </si>
  <si>
    <t>TLMM_GPIO_CFG45(1:0)</t>
  </si>
  <si>
    <t>TLMM_GPIO_CFG45(8:6)</t>
  </si>
  <si>
    <t>TLMM_GPIO_CFG45(9:9)</t>
  </si>
  <si>
    <t>TLMM_GPIO_IN_OUT45(1:1)</t>
  </si>
  <si>
    <t>TLMM_GPIO_CFG45(5:2)=0</t>
  </si>
  <si>
    <t>QSPI_DATA(0)</t>
  </si>
  <si>
    <t>TLMM_GPIO_CFG45(5:2)=3</t>
  </si>
  <si>
    <t>QDSS_GPIO_TRACEDATA_LOCA[13]</t>
  </si>
  <si>
    <t>TLMM_GPIO_CFG45(5:2)=5</t>
  </si>
  <si>
    <t>SOC_GPIO_45</t>
  </si>
  <si>
    <r>
      <t xml:space="preserve">D5700(GPIO_45) </t>
    </r>
    <r>
      <rPr>
        <b/>
        <sz val="10"/>
        <color theme="1"/>
        <rFont val="Arial"/>
        <family val="2"/>
      </rPr>
      <t>SCC_CPU_CTRL_1V8:SCC_RST_REQ_CPU_B</t>
    </r>
    <r>
      <rPr>
        <sz val="10"/>
        <rFont val="Arial"/>
      </rPr>
      <t>,</t>
    </r>
    <r>
      <rPr>
        <b/>
        <sz val="10"/>
        <color rgb="FFFFFF00"/>
        <rFont val="Arial"/>
        <family val="2"/>
      </rPr>
      <t xml:space="preserve"> &gt;&gt; R8763(10k) PWR:U18S_IO_SOCPMIC</t>
    </r>
    <r>
      <rPr>
        <sz val="10"/>
        <rFont val="Arial"/>
      </rPr>
      <t>,_x000D_
    V8751=DTC124XE3 HZG(C&lt;&gt;</t>
    </r>
    <r>
      <rPr>
        <b/>
        <sz val="10"/>
        <rFont val="Arial"/>
        <family val="2"/>
      </rPr>
      <t>B</t>
    </r>
    <r>
      <rPr>
        <sz val="10"/>
        <rFont val="Arial"/>
      </rPr>
      <t xml:space="preserve">) </t>
    </r>
    <r>
      <rPr>
        <b/>
        <sz val="10"/>
        <color theme="1"/>
        <rFont val="Arial"/>
        <family val="2"/>
      </rPr>
      <t>z37.SCC_CPU_CTRL_3V3:SCC_RST_REQ_CPU</t>
    </r>
    <r>
      <rPr>
        <sz val="10"/>
        <rFont val="Arial"/>
      </rPr>
      <t>,_x000D_
        D8500=</t>
    </r>
    <r>
      <rPr>
        <b/>
        <sz val="10"/>
        <color rgb="FFC00000"/>
        <rFont val="Arial"/>
        <family val="2"/>
      </rPr>
      <t>TC377TP-96F300S</t>
    </r>
    <r>
      <rPr>
        <sz val="10"/>
        <rFont val="Arial"/>
      </rPr>
      <t>(</t>
    </r>
    <r>
      <rPr>
        <b/>
        <sz val="10"/>
        <color rgb="FFC00000"/>
        <rFont val="Arial"/>
        <family val="2"/>
      </rPr>
      <t>P02.10/GTMIO117/RXDCAN1/ARX2</t>
    </r>
    <r>
      <rPr>
        <sz val="10"/>
        <rFont val="Arial"/>
      </rPr>
      <t>) ENDPNT</t>
    </r>
  </si>
  <si>
    <r>
      <t>SCC_CPU_CTRL_1V8:SCC_RST_REQ_CPU_B</t>
    </r>
    <r>
      <rPr>
        <b/>
        <sz val="10"/>
        <color theme="1"/>
        <rFont val="Arial"/>
        <family val="2"/>
      </rPr>
      <t xml:space="preserve"> R8763(10k) PWR:U18S_IO_SOCPMIC</t>
    </r>
    <r>
      <rPr>
        <sz val="10"/>
        <rFont val="Arial"/>
      </rPr>
      <t>,</t>
    </r>
    <r>
      <rPr>
        <sz val="8"/>
        <color theme="1"/>
        <rFont val="Arial"/>
        <family val="2"/>
      </rPr>
      <t>_x000D_
z37.SCC_CPU_CTRL_3V3:SCC_RST_REQ_CPU</t>
    </r>
    <r>
      <rPr>
        <b/>
        <sz val="10"/>
        <color theme="1"/>
        <rFont val="Arial"/>
        <family val="2"/>
      </rPr>
      <t xml:space="preserve"> R8765(2.2k) GND</t>
    </r>
  </si>
  <si>
    <r>
      <t xml:space="preserve">D5700(AD6) </t>
    </r>
    <r>
      <rPr>
        <b/>
        <sz val="10"/>
        <color theme="1"/>
        <rFont val="Arial"/>
        <family val="2"/>
      </rPr>
      <t>SCC_CPU_CTRL_1V8:SCC_RST_REQ_CPU_B</t>
    </r>
    <r>
      <rPr>
        <sz val="10"/>
        <rFont val="Arial"/>
        <family val="2"/>
      </rPr>
      <t xml:space="preserve">,V8751=DTC124XE(1) </t>
    </r>
    <r>
      <rPr>
        <b/>
        <sz val="10"/>
        <color theme="1"/>
        <rFont val="Arial"/>
        <family val="2"/>
      </rPr>
      <t>z37.SCC_CPU_CTRL_3V3:SCC_RST_REQ_CPU</t>
    </r>
    <r>
      <rPr>
        <sz val="10"/>
        <rFont val="Arial"/>
        <family val="2"/>
      </rPr>
      <t>,D8500=</t>
    </r>
    <r>
      <rPr>
        <b/>
        <sz val="10"/>
        <color rgb="FFC00000"/>
        <rFont val="Arial"/>
        <family val="2"/>
      </rPr>
      <t>SAK-TC377TP-96F300S</t>
    </r>
    <r>
      <rPr>
        <sz val="10"/>
        <rFont val="Arial"/>
        <family val="2"/>
      </rPr>
      <t>(</t>
    </r>
    <r>
      <rPr>
        <b/>
        <sz val="10"/>
        <color rgb="FFC00000"/>
        <rFont val="Arial"/>
        <family val="2"/>
      </rPr>
      <t>F5_P02.10</t>
    </r>
    <r>
      <rPr>
        <sz val="10"/>
        <rFont val="Arial"/>
        <family val="2"/>
      </rPr>
      <t>) ENDPNT</t>
    </r>
  </si>
  <si>
    <r>
      <t>SCC_CPU_CTRL_1V8:SCC_RST_REQ_CPU_B</t>
    </r>
    <r>
      <rPr>
        <b/>
        <sz val="10"/>
        <color theme="1"/>
        <rFont val="Arial"/>
        <family val="2"/>
      </rPr>
      <t xml:space="preserve"> R8763(10k) PWR:U18S_IO_SOCPMIC</t>
    </r>
    <r>
      <rPr>
        <sz val="8"/>
        <color theme="1"/>
        <rFont val="Arial"/>
        <family val="2"/>
      </rPr>
      <t>,z37.SCC_CPU_CTRL_3V3:SCC_RST_REQ_CPU</t>
    </r>
    <r>
      <rPr>
        <b/>
        <sz val="10"/>
        <color theme="1"/>
        <rFont val="Arial"/>
        <family val="2"/>
      </rPr>
      <t xml:space="preserve"> R8765(2) GND</t>
    </r>
  </si>
  <si>
    <t>AE7</t>
  </si>
  <si>
    <t>TLMM_GPIO_CFG46(1:0)</t>
  </si>
  <si>
    <t>TLMM_GPIO_CFG46(8:6)</t>
  </si>
  <si>
    <t>TLMM_GPIO_CFG46(9:9)</t>
  </si>
  <si>
    <t>TLMM_GPIO_IN_OUT46(1:1)</t>
  </si>
  <si>
    <t>TLMM_GPIO_CFG46(5:2)=0</t>
  </si>
  <si>
    <t>QSPI_DATA(1)</t>
  </si>
  <si>
    <t>TLMM_GPIO_CFG46(5:2)=3</t>
  </si>
  <si>
    <t>QDSS_GPIO_TRACEDATA_LOCA[14]</t>
  </si>
  <si>
    <t>TLMM_GPIO_CFG46(5:2)=5</t>
  </si>
  <si>
    <t>db018</t>
  </si>
  <si>
    <t>SOC_GPIO_46</t>
  </si>
  <si>
    <r>
      <t xml:space="preserve">D5700(GPIO_46) </t>
    </r>
    <r>
      <rPr>
        <b/>
        <sz val="10"/>
        <color theme="1"/>
        <rFont val="Arial"/>
        <family val="2"/>
      </rPr>
      <t>SCC_CPU_CTRL_1V8:DLT_SYNC</t>
    </r>
    <r>
      <rPr>
        <sz val="10"/>
        <rFont val="Arial"/>
      </rPr>
      <t>,_x000D_
    D8751=H14T245QRSVRQ1-N(2B2&lt;&gt;</t>
    </r>
    <r>
      <rPr>
        <b/>
        <sz val="10"/>
        <rFont val="Arial"/>
        <family val="2"/>
      </rPr>
      <t>2A2</t>
    </r>
    <r>
      <rPr>
        <sz val="10"/>
        <rFont val="Arial"/>
      </rPr>
      <t xml:space="preserve">) </t>
    </r>
    <r>
      <rPr>
        <b/>
        <sz val="10"/>
        <color theme="1"/>
        <rFont val="Arial"/>
        <family val="2"/>
      </rPr>
      <t>z37.SCC_CPU_CTRL_3V3:DLT_SYNC</t>
    </r>
    <r>
      <rPr>
        <sz val="10"/>
        <rFont val="Arial"/>
      </rPr>
      <t>,_x000D_
        D8500=</t>
    </r>
    <r>
      <rPr>
        <b/>
        <sz val="10"/>
        <color rgb="FFC00000"/>
        <rFont val="Arial"/>
        <family val="2"/>
      </rPr>
      <t>TC377TP-96F300S</t>
    </r>
    <r>
      <rPr>
        <sz val="10"/>
        <rFont val="Arial"/>
      </rPr>
      <t>(</t>
    </r>
    <r>
      <rPr>
        <b/>
        <sz val="10"/>
        <color rgb="FFC00000"/>
        <rFont val="Arial"/>
        <family val="2"/>
      </rPr>
      <t>P11.15/GTMIO127/ETHCOL</t>
    </r>
    <r>
      <rPr>
        <sz val="10"/>
        <rFont val="Arial"/>
      </rPr>
      <t>) ENDPNT</t>
    </r>
  </si>
  <si>
    <r>
      <t xml:space="preserve">D5700(AE7) </t>
    </r>
    <r>
      <rPr>
        <b/>
        <sz val="10"/>
        <color theme="1"/>
        <rFont val="Arial"/>
        <family val="2"/>
      </rPr>
      <t>SCC_CPU_CTRL_1V8:DLT_SYNC</t>
    </r>
    <r>
      <rPr>
        <sz val="10"/>
        <rFont val="Arial"/>
        <family val="2"/>
      </rPr>
      <t xml:space="preserve">,D8751=74AVC4T245(9) </t>
    </r>
    <r>
      <rPr>
        <b/>
        <sz val="10"/>
        <color theme="1"/>
        <rFont val="Arial"/>
        <family val="2"/>
      </rPr>
      <t>z37.SCC_CPU_CTRL_3V3:DLT_SYNC</t>
    </r>
    <r>
      <rPr>
        <sz val="10"/>
        <rFont val="Arial"/>
        <family val="2"/>
      </rPr>
      <t>,D8500=</t>
    </r>
    <r>
      <rPr>
        <b/>
        <sz val="10"/>
        <color rgb="FFC00000"/>
        <rFont val="Arial"/>
        <family val="2"/>
      </rPr>
      <t>SAK-TC377TP-96F300S</t>
    </r>
    <r>
      <rPr>
        <sz val="10"/>
        <rFont val="Arial"/>
        <family val="2"/>
      </rPr>
      <t>(</t>
    </r>
    <r>
      <rPr>
        <b/>
        <sz val="10"/>
        <color rgb="FFC00000"/>
        <rFont val="Arial"/>
        <family val="2"/>
      </rPr>
      <t>D6_P11.15</t>
    </r>
    <r>
      <rPr>
        <sz val="10"/>
        <rFont val="Arial"/>
        <family val="2"/>
      </rPr>
      <t>) ENDPNT</t>
    </r>
  </si>
  <si>
    <t>AF6</t>
  </si>
  <si>
    <t>TLMM_GPIO_CFG47(1:0)</t>
  </si>
  <si>
    <t>TLMM_GPIO_CFG47(8:6)</t>
  </si>
  <si>
    <t>TLMM_GPIO_CFG47(9:9)</t>
  </si>
  <si>
    <t>TLMM_GPIO_IN_OUT47(1:1)</t>
  </si>
  <si>
    <t>PDC49_GIC561</t>
  </si>
  <si>
    <t>TLMM_GPIO_CFG47(5:2)=0</t>
  </si>
  <si>
    <t>QSPI_DATA(2)</t>
  </si>
  <si>
    <t>TLMM_GPIO_CFG47(5:2)=3</t>
  </si>
  <si>
    <t>QDSS_GPIO_TRACEDATA_LOCA[15]</t>
  </si>
  <si>
    <t>TLMM_GPIO_CFG47(5:2)=5</t>
  </si>
  <si>
    <r>
      <t xml:space="preserve">D5700(GPIO_47) </t>
    </r>
    <r>
      <rPr>
        <b/>
        <sz val="10"/>
        <color theme="1"/>
        <rFont val="Arial"/>
        <family val="2"/>
      </rPr>
      <t>SYS_DBG_1V8:CPU_ALIVE_OUT</t>
    </r>
    <r>
      <rPr>
        <sz val="10"/>
        <rFont val="Arial"/>
      </rPr>
      <t>,</t>
    </r>
    <r>
      <rPr>
        <b/>
        <sz val="10"/>
        <color rgb="FFFFFF00"/>
        <rFont val="Arial"/>
        <family val="2"/>
      </rPr>
      <t xml:space="preserve"> &gt;&gt; R9935(2.2k) GND</t>
    </r>
    <r>
      <rPr>
        <sz val="10"/>
        <rFont val="Arial"/>
      </rPr>
      <t>,_x000D_
    MP9956=(</t>
    </r>
    <r>
      <rPr>
        <b/>
        <sz val="10"/>
        <color rgb="FFC00000"/>
        <rFont val="Arial"/>
        <family val="2"/>
      </rPr>
      <t>1</t>
    </r>
    <r>
      <rPr>
        <sz val="10"/>
        <rFont val="Arial"/>
      </rPr>
      <t>) ENDPNT,_x000D_
    D9900=74LVC1T45GM(B&lt;&gt;</t>
    </r>
    <r>
      <rPr>
        <b/>
        <sz val="10"/>
        <rFont val="Arial"/>
        <family val="2"/>
      </rPr>
      <t>A</t>
    </r>
    <r>
      <rPr>
        <sz val="10"/>
        <rFont val="Arial"/>
      </rPr>
      <t>) z54.SIGN00179,</t>
    </r>
    <r>
      <rPr>
        <b/>
        <sz val="10"/>
        <color rgb="FFFFFF00"/>
        <rFont val="Arial"/>
        <family val="2"/>
      </rPr>
      <t xml:space="preserve"> &gt;&gt; R9933(2.2k) GND</t>
    </r>
    <r>
      <rPr>
        <sz val="10"/>
        <rFont val="Arial"/>
      </rPr>
      <t>,_x000D_
        R9931=33R(B&lt;&gt;</t>
    </r>
    <r>
      <rPr>
        <b/>
        <sz val="10"/>
        <rFont val="Arial"/>
        <family val="2"/>
      </rPr>
      <t>A</t>
    </r>
    <r>
      <rPr>
        <sz val="10"/>
        <rFont val="Arial"/>
      </rPr>
      <t xml:space="preserve">) </t>
    </r>
    <r>
      <rPr>
        <b/>
        <sz val="10"/>
        <color theme="1"/>
        <rFont val="Arial"/>
        <family val="2"/>
      </rPr>
      <t>SYS_DBG_3V3:CPU_ALIVE_OUT</t>
    </r>
    <r>
      <rPr>
        <sz val="10"/>
        <rFont val="Arial"/>
      </rPr>
      <t>,_x000D_
            R9908=50m(A&lt;&gt;</t>
    </r>
    <r>
      <rPr>
        <b/>
        <sz val="10"/>
        <rFont val="Arial"/>
        <family val="2"/>
      </rPr>
      <t>B</t>
    </r>
    <r>
      <rPr>
        <sz val="10"/>
        <rFont val="Arial"/>
      </rPr>
      <t>) z54.SIGN001115,_x000D_
                MP9940=(</t>
    </r>
    <r>
      <rPr>
        <b/>
        <sz val="10"/>
        <color rgb="FFC00000"/>
        <rFont val="Arial"/>
        <family val="2"/>
      </rPr>
      <t>1</t>
    </r>
    <r>
      <rPr>
        <sz val="10"/>
        <rFont val="Arial"/>
      </rPr>
      <t>) ENDPNT,_x000D_
                X9900=</t>
    </r>
    <r>
      <rPr>
        <b/>
        <sz val="10"/>
        <color rgb="FFC00000"/>
        <rFont val="Arial"/>
        <family val="2"/>
      </rPr>
      <t>QSH-030-01-L-D-A</t>
    </r>
    <r>
      <rPr>
        <sz val="10"/>
        <rFont val="Arial"/>
      </rPr>
      <t>(</t>
    </r>
    <r>
      <rPr>
        <b/>
        <sz val="10"/>
        <color rgb="FFC00000"/>
        <rFont val="Arial"/>
        <family val="2"/>
      </rPr>
      <t>42</t>
    </r>
    <r>
      <rPr>
        <sz val="10"/>
        <rFont val="Arial"/>
      </rPr>
      <t>) ENDPNT</t>
    </r>
  </si>
  <si>
    <r>
      <t>SYS_DBG_1V8:CPU_ALIVE_OUT</t>
    </r>
    <r>
      <rPr>
        <b/>
        <sz val="10"/>
        <color theme="1"/>
        <rFont val="Arial"/>
        <family val="2"/>
      </rPr>
      <t xml:space="preserve"> R9935(2.2k) GND</t>
    </r>
    <r>
      <rPr>
        <sz val="10"/>
        <rFont val="Arial"/>
      </rPr>
      <t>,</t>
    </r>
    <r>
      <rPr>
        <sz val="8"/>
        <color theme="1"/>
        <rFont val="Arial"/>
        <family val="2"/>
      </rPr>
      <t>_x000D_
z54.SIGN00179</t>
    </r>
    <r>
      <rPr>
        <b/>
        <sz val="10"/>
        <color theme="1"/>
        <rFont val="Arial"/>
        <family val="2"/>
      </rPr>
      <t xml:space="preserve"> R9933(2.2k) GND</t>
    </r>
  </si>
  <si>
    <r>
      <t xml:space="preserve">D5700(AF6) </t>
    </r>
    <r>
      <rPr>
        <b/>
        <sz val="10"/>
        <color theme="1"/>
        <rFont val="Arial"/>
        <family val="2"/>
      </rPr>
      <t>SYS_DBG_1V8:CPU_ALIVE_OUT</t>
    </r>
    <r>
      <rPr>
        <sz val="10"/>
        <rFont val="Arial"/>
        <family val="2"/>
      </rPr>
      <t xml:space="preserve">,MP9956=MP(1) ENDPNT,D9900=74LVC1T45(3) z54.SIGN00178,R9931=33(1) </t>
    </r>
    <r>
      <rPr>
        <b/>
        <sz val="10"/>
        <color theme="1"/>
        <rFont val="Arial"/>
        <family val="2"/>
      </rPr>
      <t>SYS_DBG_3V3:CPU_ALIVE_OUT</t>
    </r>
    <r>
      <rPr>
        <sz val="10"/>
        <rFont val="Arial"/>
        <family val="2"/>
      </rPr>
      <t>,R9908=0(2) z54.SIGN001164,MP9940=MP(1) ENDPNT,X9900=</t>
    </r>
    <r>
      <rPr>
        <b/>
        <sz val="10"/>
        <color rgb="FFC00000"/>
        <rFont val="Arial"/>
        <family val="2"/>
      </rPr>
      <t>QSH-030-01-L-D-A-K-TR</t>
    </r>
    <r>
      <rPr>
        <sz val="10"/>
        <rFont val="Arial"/>
        <family val="2"/>
      </rPr>
      <t>(</t>
    </r>
    <r>
      <rPr>
        <b/>
        <sz val="10"/>
        <color rgb="FFC00000"/>
        <rFont val="Arial"/>
        <family val="2"/>
      </rPr>
      <t>42</t>
    </r>
    <r>
      <rPr>
        <sz val="10"/>
        <rFont val="Arial"/>
        <family val="2"/>
      </rPr>
      <t>) ENDPNT</t>
    </r>
  </si>
  <si>
    <r>
      <t>SYS_DBG_1V8:CPU_ALIVE_OUT</t>
    </r>
    <r>
      <rPr>
        <b/>
        <sz val="10"/>
        <color theme="1"/>
        <rFont val="Arial"/>
        <family val="2"/>
      </rPr>
      <t xml:space="preserve"> R9935(2) GND</t>
    </r>
    <r>
      <rPr>
        <sz val="8"/>
        <color theme="1"/>
        <rFont val="Arial"/>
        <family val="2"/>
      </rPr>
      <t>,z54.SIGN00178</t>
    </r>
    <r>
      <rPr>
        <b/>
        <sz val="10"/>
        <color theme="1"/>
        <rFont val="Arial"/>
        <family val="2"/>
      </rPr>
      <t xml:space="preserve"> R9933(2) GND</t>
    </r>
  </si>
  <si>
    <t>GPIO_48</t>
  </si>
  <si>
    <t>AG7</t>
  </si>
  <si>
    <t>TLMM_GPIO_CFG48(1:0)</t>
  </si>
  <si>
    <t>TLMM_GPIO_CFG48(8:6)</t>
  </si>
  <si>
    <t>TLMM_GPIO_CFG48(9:9)</t>
  </si>
  <si>
    <t>TLMM_GPIO_IN_OUT48(1:1)</t>
  </si>
  <si>
    <t>PDC51_GIC563</t>
  </si>
  <si>
    <t>TLMM_GPIO_CFG48(5:2)=0</t>
  </si>
  <si>
    <t>QSPI_CLK</t>
  </si>
  <si>
    <t>TLMM_GPIO_CFG48(5:2)=3</t>
  </si>
  <si>
    <t>SOC_GPIO_48</t>
  </si>
  <si>
    <t>EXT_PD</t>
  </si>
  <si>
    <r>
      <t xml:space="preserve">D5700(GPIO_48) </t>
    </r>
    <r>
      <rPr>
        <b/>
        <sz val="10"/>
        <color theme="1"/>
        <rFont val="Arial"/>
        <family val="2"/>
      </rPr>
      <t>CPU_BTWLAN_CTRL_1V8:WLAN_EN</t>
    </r>
    <r>
      <rPr>
        <sz val="10"/>
        <rFont val="Arial"/>
      </rPr>
      <t>,</t>
    </r>
    <r>
      <rPr>
        <b/>
        <sz val="10"/>
        <color rgb="FFFFFF00"/>
        <rFont val="Arial"/>
        <family val="2"/>
      </rPr>
      <t xml:space="preserve"> &gt;&gt; R5517(10k) GND</t>
    </r>
    <r>
      <rPr>
        <sz val="10"/>
        <rFont val="Arial"/>
      </rPr>
      <t>,_x000D_
    R5532=33R(A&lt;&gt;</t>
    </r>
    <r>
      <rPr>
        <b/>
        <sz val="10"/>
        <rFont val="Arial"/>
        <family val="2"/>
      </rPr>
      <t>B</t>
    </r>
    <r>
      <rPr>
        <sz val="10"/>
        <rFont val="Arial"/>
      </rPr>
      <t>) z08.SIGN001214,_x000D_
        D5502=</t>
    </r>
    <r>
      <rPr>
        <b/>
        <sz val="10"/>
        <color rgb="FFC00000"/>
        <rFont val="Arial"/>
        <family val="2"/>
      </rPr>
      <t>AF61YABMD</t>
    </r>
    <r>
      <rPr>
        <sz val="10"/>
        <rFont val="Arial"/>
      </rPr>
      <t>(</t>
    </r>
    <r>
      <rPr>
        <b/>
        <sz val="10"/>
        <color rgb="FFC00000"/>
        <rFont val="Arial"/>
        <family val="2"/>
      </rPr>
      <t>WLAN_EN</t>
    </r>
    <r>
      <rPr>
        <sz val="10"/>
        <rFont val="Arial"/>
      </rPr>
      <t>) ENDPNT,_x000D_
        MP5518=(</t>
    </r>
    <r>
      <rPr>
        <b/>
        <sz val="10"/>
        <color rgb="FFC00000"/>
        <rFont val="Arial"/>
        <family val="2"/>
      </rPr>
      <t>1</t>
    </r>
    <r>
      <rPr>
        <sz val="10"/>
        <rFont val="Arial"/>
      </rPr>
      <t>) ENDPNT</t>
    </r>
  </si>
  <si>
    <r>
      <t>CPU_BTWLAN_CTRL_1V8:WLAN_EN</t>
    </r>
    <r>
      <rPr>
        <b/>
        <sz val="10"/>
        <color theme="1"/>
        <rFont val="Arial"/>
        <family val="2"/>
      </rPr>
      <t xml:space="preserve"> R5517(10k) GND</t>
    </r>
  </si>
  <si>
    <r>
      <t xml:space="preserve">D5700(AG7) </t>
    </r>
    <r>
      <rPr>
        <b/>
        <sz val="10"/>
        <color theme="1"/>
        <rFont val="Arial"/>
        <family val="2"/>
      </rPr>
      <t>CPU_BTWLAN_CTRL_1V8:WLAN_EN</t>
    </r>
    <r>
      <rPr>
        <sz val="10"/>
        <rFont val="Arial"/>
        <family val="2"/>
      </rPr>
      <t xml:space="preserve">,B2B=10144B-100A-GFN4(fb::X1000_86) </t>
    </r>
    <r>
      <rPr>
        <b/>
        <sz val="10"/>
        <color theme="1"/>
        <rFont val="Arial"/>
        <family val="2"/>
      </rPr>
      <t>fb::CPU_BTWLAN_CTRL_1V8:WLAN_EN</t>
    </r>
    <r>
      <rPr>
        <sz val="10"/>
        <rFont val="Arial"/>
        <family val="2"/>
      </rPr>
      <t>,fb::R7301=33R(2) fb::z73.z79.SIGN00169,fb::D7300=</t>
    </r>
    <r>
      <rPr>
        <b/>
        <sz val="10"/>
        <color rgb="FFC00000"/>
        <rFont val="Arial"/>
        <family val="2"/>
      </rPr>
      <t>AF61YAAMD</t>
    </r>
    <r>
      <rPr>
        <sz val="10"/>
        <rFont val="Arial"/>
        <family val="2"/>
      </rPr>
      <t>(</t>
    </r>
    <r>
      <rPr>
        <b/>
        <sz val="10"/>
        <color rgb="FFC00000"/>
        <rFont val="Arial"/>
        <family val="2"/>
      </rPr>
      <t>WLAN_EN</t>
    </r>
    <r>
      <rPr>
        <sz val="10"/>
        <rFont val="Arial"/>
        <family val="2"/>
      </rPr>
      <t>) ENDPNT,fb::MP7317=(</t>
    </r>
    <r>
      <rPr>
        <b/>
        <sz val="10"/>
        <color rgb="FFC00000"/>
        <rFont val="Arial"/>
        <family val="2"/>
      </rPr>
      <t>AU1</t>
    </r>
    <r>
      <rPr>
        <sz val="10"/>
        <rFont val="Arial"/>
        <family val="2"/>
      </rPr>
      <t>) ENDPNT</t>
    </r>
  </si>
  <si>
    <r>
      <t>fb::CPU_BTWLAN_CTRL_1V8:WLAN_EN</t>
    </r>
    <r>
      <rPr>
        <b/>
        <sz val="10"/>
        <color theme="1"/>
        <rFont val="Arial"/>
        <family val="2"/>
      </rPr>
      <t xml:space="preserve"> fb::R7344(10k) fb::GND</t>
    </r>
  </si>
  <si>
    <t>AH6</t>
  </si>
  <si>
    <t>TLMM_GPIO_CFG49(1:0)</t>
  </si>
  <si>
    <t>TLMM_GPIO_CFG49(8:6)</t>
  </si>
  <si>
    <t>TLMM_GPIO_CFG49(9:9)</t>
  </si>
  <si>
    <t>TLMM_GPIO_IN_OUT49(1:1)</t>
  </si>
  <si>
    <t>TLMM_GPIO_CFG49(5:2)=0</t>
  </si>
  <si>
    <t>QSPI_DATA(3)</t>
  </si>
  <si>
    <t>TLMM_GPIO_CFG49(5:2)=3</t>
  </si>
  <si>
    <t>PD at Aurix</t>
  </si>
  <si>
    <t>SOC_GPIO_49</t>
  </si>
  <si>
    <r>
      <t xml:space="preserve">D5700(GPIO_49) </t>
    </r>
    <r>
      <rPr>
        <b/>
        <sz val="10"/>
        <color theme="1"/>
        <rFont val="Arial"/>
        <family val="2"/>
      </rPr>
      <t>CPU_BTWLAN_CTRL_1V8:BT_EN</t>
    </r>
    <r>
      <rPr>
        <sz val="10"/>
        <rFont val="Arial"/>
      </rPr>
      <t>,</t>
    </r>
    <r>
      <rPr>
        <b/>
        <sz val="10"/>
        <color rgb="FFFFFF00"/>
        <rFont val="Arial"/>
        <family val="2"/>
      </rPr>
      <t xml:space="preserve"> &gt;&gt; R5514(10k) GND</t>
    </r>
    <r>
      <rPr>
        <sz val="10"/>
        <rFont val="Arial"/>
      </rPr>
      <t>,_x000D_
    R5533=33R(A&lt;&gt;</t>
    </r>
    <r>
      <rPr>
        <b/>
        <sz val="10"/>
        <rFont val="Arial"/>
        <family val="2"/>
      </rPr>
      <t>B</t>
    </r>
    <r>
      <rPr>
        <sz val="10"/>
        <rFont val="Arial"/>
      </rPr>
      <t>) z08.SIGN001215,_x000D_
        D5502=</t>
    </r>
    <r>
      <rPr>
        <b/>
        <sz val="10"/>
        <color rgb="FFC00000"/>
        <rFont val="Arial"/>
        <family val="2"/>
      </rPr>
      <t>AF61YABMD</t>
    </r>
    <r>
      <rPr>
        <sz val="10"/>
        <rFont val="Arial"/>
      </rPr>
      <t>(</t>
    </r>
    <r>
      <rPr>
        <b/>
        <sz val="10"/>
        <color rgb="FFC00000"/>
        <rFont val="Arial"/>
        <family val="2"/>
      </rPr>
      <t>BT_EN</t>
    </r>
    <r>
      <rPr>
        <sz val="10"/>
        <rFont val="Arial"/>
      </rPr>
      <t>) ENDPNT,_x000D_
        MP5519=(</t>
    </r>
    <r>
      <rPr>
        <b/>
        <sz val="10"/>
        <color rgb="FFC00000"/>
        <rFont val="Arial"/>
        <family val="2"/>
      </rPr>
      <t>1</t>
    </r>
    <r>
      <rPr>
        <sz val="10"/>
        <rFont val="Arial"/>
      </rPr>
      <t>) ENDPNT</t>
    </r>
  </si>
  <si>
    <r>
      <t>CPU_BTWLAN_CTRL_1V8:BT_EN</t>
    </r>
    <r>
      <rPr>
        <b/>
        <sz val="10"/>
        <color theme="1"/>
        <rFont val="Arial"/>
        <family val="2"/>
      </rPr>
      <t xml:space="preserve"> R5514(10k) GND</t>
    </r>
  </si>
  <si>
    <r>
      <t xml:space="preserve">D5700(AH6) </t>
    </r>
    <r>
      <rPr>
        <b/>
        <sz val="10"/>
        <color theme="1"/>
        <rFont val="Arial"/>
        <family val="2"/>
      </rPr>
      <t>CPU_BTWLAN_CTRL_1V8:BT_EN</t>
    </r>
    <r>
      <rPr>
        <sz val="10"/>
        <rFont val="Arial"/>
        <family val="2"/>
      </rPr>
      <t xml:space="preserve">,B2B=10144B-100A-GFN4(fb::X1000_88) </t>
    </r>
    <r>
      <rPr>
        <b/>
        <sz val="10"/>
        <color theme="1"/>
        <rFont val="Arial"/>
        <family val="2"/>
      </rPr>
      <t>fb::CPU_BTWLAN_CTRL_1V8:BT_EN</t>
    </r>
    <r>
      <rPr>
        <sz val="10"/>
        <rFont val="Arial"/>
        <family val="2"/>
      </rPr>
      <t>,fb::R7302=33R(2) fb::z73.z79.SIGN00170,fb::D7300=</t>
    </r>
    <r>
      <rPr>
        <b/>
        <sz val="10"/>
        <color rgb="FFC00000"/>
        <rFont val="Arial"/>
        <family val="2"/>
      </rPr>
      <t>AF61YAAMD</t>
    </r>
    <r>
      <rPr>
        <sz val="10"/>
        <rFont val="Arial"/>
        <family val="2"/>
      </rPr>
      <t>(</t>
    </r>
    <r>
      <rPr>
        <b/>
        <sz val="10"/>
        <color rgb="FFC00000"/>
        <rFont val="Arial"/>
        <family val="2"/>
      </rPr>
      <t>BT_EN</t>
    </r>
    <r>
      <rPr>
        <sz val="10"/>
        <rFont val="Arial"/>
        <family val="2"/>
      </rPr>
      <t>) ENDPNT,fb::MP7318=(</t>
    </r>
    <r>
      <rPr>
        <b/>
        <sz val="10"/>
        <color rgb="FFC00000"/>
        <rFont val="Arial"/>
        <family val="2"/>
      </rPr>
      <t>AU1</t>
    </r>
    <r>
      <rPr>
        <sz val="10"/>
        <rFont val="Arial"/>
        <family val="2"/>
      </rPr>
      <t>) ENDPNT</t>
    </r>
  </si>
  <si>
    <r>
      <t>fb::CPU_BTWLAN_CTRL_1V8:BT_EN</t>
    </r>
    <r>
      <rPr>
        <b/>
        <sz val="10"/>
        <color theme="1"/>
        <rFont val="Arial"/>
        <family val="2"/>
      </rPr>
      <t xml:space="preserve"> fb::R7345(10k) fb::GND</t>
    </r>
  </si>
  <si>
    <t>GPIO_50</t>
  </si>
  <si>
    <t>AJ7</t>
  </si>
  <si>
    <t>TLMM_GPIO_CFG50(1:0)</t>
  </si>
  <si>
    <t>TLMM_GPIO_CFG50(8:6)</t>
  </si>
  <si>
    <t>TLMM_GPIO_CFG50(9:9)</t>
  </si>
  <si>
    <t>TLMM_GPIO_IN_OUT50(1:1)</t>
  </si>
  <si>
    <t>PDC52_GIC564</t>
  </si>
  <si>
    <t>TLMM_GPIO_CFG50(5:2)=0</t>
  </si>
  <si>
    <t>QSPI_CS_N_1</t>
  </si>
  <si>
    <t>TLMM_GPIO_CFG50(5:2)=3</t>
  </si>
  <si>
    <t>SOC_GPIO_50</t>
  </si>
  <si>
    <r>
      <t xml:space="preserve">D5700(AJ7) CPU_BTWLAN_CTRL_1V8:U18S_CPUWIFI_PWR_ON </t>
    </r>
    <r>
      <rPr>
        <b/>
        <sz val="10"/>
        <color theme="1"/>
        <rFont val="Arial"/>
        <family val="2"/>
      </rPr>
      <t>POWERNET</t>
    </r>
  </si>
  <si>
    <t>GPIO_51</t>
  </si>
  <si>
    <t>AT32</t>
  </si>
  <si>
    <t>TLMM_GPIO_CFG51(1:0)</t>
  </si>
  <si>
    <t>TLMM_GPIO_CFG51(8:6)</t>
  </si>
  <si>
    <t>TLMM_GPIO_CFG51(9:9)</t>
  </si>
  <si>
    <t>TLMM_GPIO_IN_OUT51(1:1)</t>
  </si>
  <si>
    <t>PDC116_GIC663,PDC123_GIC670</t>
  </si>
  <si>
    <t>TLMM_GPIO_CFG51(5:2)=0</t>
  </si>
  <si>
    <t>QLINK_REQUEST</t>
  </si>
  <si>
    <t>QLINK</t>
  </si>
  <si>
    <t>TLMM_GPIO_CFG51(5:2)=3</t>
  </si>
  <si>
    <t>SOC_GPIO_51</t>
  </si>
  <si>
    <r>
      <t xml:space="preserve">D5700(GPIO_51) </t>
    </r>
    <r>
      <rPr>
        <b/>
        <sz val="10"/>
        <color theme="1"/>
        <rFont val="Arial"/>
        <family val="2"/>
      </rPr>
      <t>CPU_VI5_CTRL_1V8:INT_B</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</si>
  <si>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D5700(AT32) </t>
    </r>
    <r>
      <rPr>
        <b/>
        <sz val="10"/>
        <color theme="1"/>
        <rFont val="Arial"/>
        <family val="2"/>
      </rPr>
      <t>CPU_VI5_CTRL_1V8:INT_B</t>
    </r>
    <r>
      <rPr>
        <sz val="10"/>
        <rFont val="Arial"/>
        <family val="2"/>
      </rPr>
      <t xml:space="preserve">,B2B=10143S-100Y910(sb::X8950_62) </t>
    </r>
    <r>
      <rPr>
        <b/>
        <sz val="10"/>
        <color theme="1"/>
        <rFont val="Arial"/>
        <family val="2"/>
      </rPr>
      <t>sb::z02.CPU_VI5_CTRL_1V8:INT_B</t>
    </r>
    <r>
      <rPr>
        <sz val="10"/>
        <rFont val="Arial"/>
        <family val="2"/>
      </rPr>
      <t xml:space="preserve">,sb::D8960=74AVC4T245(7) </t>
    </r>
    <r>
      <rPr>
        <b/>
        <sz val="10"/>
        <color theme="1"/>
        <rFont val="Arial"/>
        <family val="2"/>
      </rPr>
      <t>sb::CPU_VI5_CTRL_3V3:INT_B</t>
    </r>
    <r>
      <rPr>
        <sz val="10"/>
        <rFont val="Arial"/>
        <family val="2"/>
      </rPr>
      <t>,sb::TP5191=</t>
    </r>
    <r>
      <rPr>
        <b/>
        <sz val="10"/>
        <color rgb="FFC00000"/>
        <rFont val="Arial"/>
        <family val="2"/>
      </rPr>
      <t>TP</t>
    </r>
    <r>
      <rPr>
        <sz val="10"/>
        <rFont val="Arial"/>
        <family val="2"/>
      </rPr>
      <t>(</t>
    </r>
    <r>
      <rPr>
        <b/>
        <sz val="10"/>
        <color rgb="FFC00000"/>
        <rFont val="Arial"/>
        <family val="2"/>
      </rPr>
      <t>1</t>
    </r>
    <r>
      <rPr>
        <sz val="10"/>
        <rFont val="Arial"/>
        <family val="2"/>
      </rPr>
      <t>) ENDPNT,sb::R5203=100(2) sb::z10.z12.SIGN190,sb::D5190=</t>
    </r>
    <r>
      <rPr>
        <b/>
        <sz val="10"/>
        <color rgb="FFC00000"/>
        <rFont val="Arial"/>
        <family val="2"/>
      </rPr>
      <t>ADV7281A</t>
    </r>
    <r>
      <rPr>
        <sz val="10"/>
        <rFont val="Arial"/>
        <family val="2"/>
      </rPr>
      <t>(</t>
    </r>
    <r>
      <rPr>
        <b/>
        <sz val="10"/>
        <color rgb="FFC00000"/>
        <rFont val="Arial"/>
        <family val="2"/>
      </rPr>
      <t>%INTRQ%</t>
    </r>
    <r>
      <rPr>
        <sz val="10"/>
        <rFont val="Arial"/>
        <family val="2"/>
      </rPr>
      <t>) ENDPNT</t>
    </r>
  </si>
  <si>
    <r>
      <t>sb::z10.z12.SIGN190</t>
    </r>
    <r>
      <rPr>
        <b/>
        <sz val="10"/>
        <color theme="1"/>
        <rFont val="Arial"/>
        <family val="2"/>
      </rPr>
      <t xml:space="preserve"> sb::R5204(4) sb::PWR_SB:U33S_SB</t>
    </r>
  </si>
  <si>
    <t>GPIO_52</t>
  </si>
  <si>
    <t>AU33</t>
  </si>
  <si>
    <t>TLMM_GPIO_CFG52(1:0)</t>
  </si>
  <si>
    <t>TLMM_GPIO_CFG52(8:6)</t>
  </si>
  <si>
    <t>TLMM_GPIO_CFG52(9:9)</t>
  </si>
  <si>
    <t>TLMM_GPIO_IN_OUT52(1:1)</t>
  </si>
  <si>
    <t>TLMM_GPIO_CFG52(5:2)=0</t>
  </si>
  <si>
    <t>QLINK_ENABLE</t>
  </si>
  <si>
    <t>TLMM_GPIO_CFG52(5:2)=3</t>
  </si>
  <si>
    <t>CPU_BTWLAN_CTRL_1V8:U22S_CPUWIFI_PWR_ON</t>
  </si>
  <si>
    <t>SOC_GPIO_52</t>
  </si>
  <si>
    <r>
      <t xml:space="preserve">D5700(AU33) </t>
    </r>
    <r>
      <rPr>
        <b/>
        <sz val="10"/>
        <color theme="1"/>
        <rFont val="Arial"/>
        <family val="2"/>
      </rPr>
      <t>CPU_BTWLAN_CTRL_1V8:U22S_CPUWIFI_PWR_ON</t>
    </r>
    <r>
      <rPr>
        <sz val="10"/>
        <rFont val="Arial"/>
        <family val="2"/>
      </rPr>
      <t xml:space="preserve">,MP9978=MP(1) ENDPNT,B2B=10144B-100A-GFN4(fb::X1000_60) </t>
    </r>
    <r>
      <rPr>
        <b/>
        <sz val="10"/>
        <color theme="1"/>
        <rFont val="Arial"/>
        <family val="2"/>
      </rPr>
      <t>fb::CPU_BTWLAN_CTRL_1V8:U22S_CPUWIFI_PWR_ON</t>
    </r>
    <r>
      <rPr>
        <sz val="10"/>
        <rFont val="Arial"/>
        <family val="2"/>
      </rPr>
      <t>,fb::MP2210=(</t>
    </r>
    <r>
      <rPr>
        <b/>
        <sz val="10"/>
        <color rgb="FFC00000"/>
        <rFont val="Arial"/>
        <family val="2"/>
      </rPr>
      <t>AU1</t>
    </r>
    <r>
      <rPr>
        <sz val="10"/>
        <rFont val="Arial"/>
        <family val="2"/>
      </rPr>
      <t>) ENDPNT,fb::S2200=</t>
    </r>
    <r>
      <rPr>
        <b/>
        <sz val="10"/>
        <color rgb="FFC00000"/>
        <rFont val="Arial"/>
        <family val="2"/>
      </rPr>
      <t>MPQ2166GRHE-AEC1</t>
    </r>
    <r>
      <rPr>
        <sz val="10"/>
        <rFont val="Arial"/>
        <family val="2"/>
      </rPr>
      <t>(</t>
    </r>
    <r>
      <rPr>
        <b/>
        <sz val="10"/>
        <color rgb="FFC00000"/>
        <rFont val="Arial"/>
        <family val="2"/>
      </rPr>
      <t>EN1</t>
    </r>
    <r>
      <rPr>
        <sz val="10"/>
        <rFont val="Arial"/>
        <family val="2"/>
      </rPr>
      <t>) ENDPNT</t>
    </r>
  </si>
  <si>
    <r>
      <t>fb::CPU_BTWLAN_CTRL_1V8:U22S_CPUWIFI_PWR_ON</t>
    </r>
    <r>
      <rPr>
        <b/>
        <sz val="10"/>
        <color theme="1"/>
        <rFont val="Arial"/>
        <family val="2"/>
      </rPr>
      <t xml:space="preserve"> fb::R2200(10k) fb::GND</t>
    </r>
  </si>
  <si>
    <t>AN33</t>
  </si>
  <si>
    <t>TLMM_GPIO_CFG53(1:0)</t>
  </si>
  <si>
    <t>TLMM_GPIO_CFG53(8:6)</t>
  </si>
  <si>
    <t>TLMM_GPIO_CFG53(9:9)</t>
  </si>
  <si>
    <t>TLMM_GPIO_IN_OUT53(1:1)</t>
  </si>
  <si>
    <t>TLMM_GPIO_CFG53(5:2)=0</t>
  </si>
  <si>
    <t>GPS_TX_AGGRESSOR_MIRD</t>
  </si>
  <si>
    <t>GPS</t>
  </si>
  <si>
    <t>TLMM_GPIO_CFG53(5:2)=2</t>
  </si>
  <si>
    <t>SOC_GPIO_53</t>
  </si>
  <si>
    <r>
      <t xml:space="preserve">D5700(GPIO_53) </t>
    </r>
    <r>
      <rPr>
        <b/>
        <sz val="10"/>
        <color theme="1"/>
        <rFont val="Arial"/>
        <family val="2"/>
      </rPr>
      <t>SCC_CPU_CTRL_1V8:CPU_RTOS_RUN</t>
    </r>
    <r>
      <rPr>
        <sz val="10"/>
        <rFont val="Arial"/>
      </rPr>
      <t>,_x000D_
    D8754=74LVC1T45GM(B&lt;&gt;</t>
    </r>
    <r>
      <rPr>
        <b/>
        <sz val="10"/>
        <rFont val="Arial"/>
        <family val="2"/>
      </rPr>
      <t>A</t>
    </r>
    <r>
      <rPr>
        <sz val="10"/>
        <rFont val="Arial"/>
      </rPr>
      <t xml:space="preserve">) </t>
    </r>
    <r>
      <rPr>
        <b/>
        <sz val="10"/>
        <color theme="1"/>
        <rFont val="Arial"/>
        <family val="2"/>
      </rPr>
      <t>z37.SCC_CPU_CTRL_3V3:CPU_RTOS_RUN</t>
    </r>
    <r>
      <rPr>
        <sz val="10"/>
        <rFont val="Arial"/>
      </rPr>
      <t>,</t>
    </r>
    <r>
      <rPr>
        <b/>
        <sz val="10"/>
        <color rgb="FFFFFF00"/>
        <rFont val="Arial"/>
        <family val="2"/>
      </rPr>
      <t xml:space="preserve"> &gt;&gt; R8762(2.2k) GND</t>
    </r>
    <r>
      <rPr>
        <sz val="10"/>
        <rFont val="Arial"/>
      </rPr>
      <t>,_x000D_
        D8500=</t>
    </r>
    <r>
      <rPr>
        <b/>
        <sz val="10"/>
        <color rgb="FFC00000"/>
        <rFont val="Arial"/>
        <family val="2"/>
      </rPr>
      <t>TC377TP-96F300S</t>
    </r>
    <r>
      <rPr>
        <sz val="10"/>
        <rFont val="Arial"/>
      </rPr>
      <t>(</t>
    </r>
    <r>
      <rPr>
        <b/>
        <sz val="10"/>
        <color rgb="FFC00000"/>
        <rFont val="Arial"/>
        <family val="2"/>
      </rPr>
      <t>P20.6/GTMIO62/SLSO08/SLSO28</t>
    </r>
    <r>
      <rPr>
        <sz val="10"/>
        <rFont val="Arial"/>
      </rPr>
      <t>) ENDPNT</t>
    </r>
  </si>
  <si>
    <r>
      <t>z37.SCC_CPU_CTRL_3V3:CPU_RTOS_RUN</t>
    </r>
    <r>
      <rPr>
        <b/>
        <sz val="10"/>
        <color theme="1"/>
        <rFont val="Arial"/>
        <family val="2"/>
      </rPr>
      <t xml:space="preserve"> R8762(2.2k) GND</t>
    </r>
  </si>
  <si>
    <r>
      <t xml:space="preserve">D5700(AN33) </t>
    </r>
    <r>
      <rPr>
        <b/>
        <sz val="10"/>
        <color theme="1"/>
        <rFont val="Arial"/>
        <family val="2"/>
      </rPr>
      <t>SCC_CPU_CTRL_1V8:CPU_RTOS_RUN</t>
    </r>
    <r>
      <rPr>
        <sz val="10"/>
        <rFont val="Arial"/>
        <family val="2"/>
      </rPr>
      <t xml:space="preserve">,D8754=74LVC1T45(3) </t>
    </r>
    <r>
      <rPr>
        <b/>
        <sz val="10"/>
        <color theme="1"/>
        <rFont val="Arial"/>
        <family val="2"/>
      </rPr>
      <t>z37.SCC_CPU_CTRL_3V3:CPU_RTOS_RUN</t>
    </r>
    <r>
      <rPr>
        <sz val="10"/>
        <rFont val="Arial"/>
        <family val="2"/>
      </rPr>
      <t>,D8500=</t>
    </r>
    <r>
      <rPr>
        <b/>
        <sz val="10"/>
        <color rgb="FFC00000"/>
        <rFont val="Arial"/>
        <family val="2"/>
      </rPr>
      <t>SAK-TC377TP-96F300S</t>
    </r>
    <r>
      <rPr>
        <sz val="10"/>
        <rFont val="Arial"/>
        <family val="2"/>
      </rPr>
      <t>(</t>
    </r>
    <r>
      <rPr>
        <b/>
        <sz val="10"/>
        <color rgb="FFC00000"/>
        <rFont val="Arial"/>
        <family val="2"/>
      </rPr>
      <t>F19_P20.7</t>
    </r>
    <r>
      <rPr>
        <sz val="10"/>
        <rFont val="Arial"/>
        <family val="2"/>
      </rPr>
      <t>) ENDPNT</t>
    </r>
  </si>
  <si>
    <r>
      <t>z37.SCC_CPU_CTRL_3V3:CPU_RTOS_RUN</t>
    </r>
    <r>
      <rPr>
        <b/>
        <sz val="10"/>
        <color theme="1"/>
        <rFont val="Arial"/>
        <family val="2"/>
      </rPr>
      <t xml:space="preserve"> R8762(2) GND</t>
    </r>
  </si>
  <si>
    <t>AP34</t>
  </si>
  <si>
    <t>TLMM_GPIO_CFG54(1:0)</t>
  </si>
  <si>
    <t>TLMM_GPIO_CFG54(8:6)</t>
  </si>
  <si>
    <t>TLMM_GPIO_CFG54(9:9)</t>
  </si>
  <si>
    <t>TLMM_GPIO_IN_OUT54(1:1)</t>
  </si>
  <si>
    <t>BOOT_CONFIG(13)</t>
  </si>
  <si>
    <t>TLMM_GPIO_CFG54(5:2)=0</t>
  </si>
  <si>
    <t>TLMM_GPIO_CFG54(5:2)=1</t>
  </si>
  <si>
    <t>GPS_TX_AGGRESSOR_MIRA</t>
  </si>
  <si>
    <t>TLMM_GPIO_CFG54(5:2)=2</t>
  </si>
  <si>
    <t>GRFC1</t>
  </si>
  <si>
    <t>GRFC</t>
  </si>
  <si>
    <t>TLMM_GPIO_CFG54(5:2)=3</t>
  </si>
  <si>
    <t>GP_PDM_MIRB[0]</t>
  </si>
  <si>
    <t>TLMM_GPIO_CFG54(5:2)=4</t>
  </si>
  <si>
    <t>CPU_GNSS_CTRL_1V8:RST,
SA6150_BOOTCFG_1V8:MD13</t>
  </si>
  <si>
    <t>GNSS_ubx,
SA6150_HW</t>
  </si>
  <si>
    <t>SOC_GPIO_54</t>
  </si>
  <si>
    <r>
      <t xml:space="preserve">D5700(GPIO_54) </t>
    </r>
    <r>
      <rPr>
        <b/>
        <sz val="10"/>
        <color theme="1"/>
        <rFont val="Arial"/>
        <family val="2"/>
      </rPr>
      <t>CPU_GNSS_CTRL_1V8:RST</t>
    </r>
    <r>
      <rPr>
        <sz val="10"/>
        <rFont val="Arial"/>
      </rPr>
      <t>,</t>
    </r>
    <r>
      <rPr>
        <b/>
        <sz val="10"/>
        <color rgb="FFFFFF00"/>
        <rFont val="Arial"/>
        <family val="2"/>
      </rPr>
      <t xml:space="preserve"> &gt;&gt; R5744(4.7k) PWR:U18S_IO_SOCPMIC</t>
    </r>
    <r>
      <rPr>
        <sz val="10"/>
        <rFont val="Arial"/>
      </rPr>
      <t>,</t>
    </r>
    <r>
      <rPr>
        <b/>
        <sz val="10"/>
        <color rgb="FFFFFF00"/>
        <rFont val="Arial"/>
        <family val="2"/>
      </rPr>
      <t xml:space="preserve"> &gt;&gt; ...</t>
    </r>
    <r>
      <rPr>
        <sz val="10"/>
        <rFont val="Arial"/>
      </rPr>
      <t>,_x000D_
    R7030=50m(A&lt;&gt;</t>
    </r>
    <r>
      <rPr>
        <b/>
        <sz val="10"/>
        <rFont val="Arial"/>
        <family val="2"/>
      </rPr>
      <t>B</t>
    </r>
    <r>
      <rPr>
        <sz val="10"/>
        <rFont val="Arial"/>
      </rPr>
      <t>) z03.SIGN001129,</t>
    </r>
    <r>
      <rPr>
        <b/>
        <sz val="10"/>
        <color rgb="FFFFFF00"/>
        <rFont val="Arial"/>
        <family val="2"/>
      </rPr>
      <t xml:space="preserve"> &gt;&gt; R7007(2.2k) GND</t>
    </r>
    <r>
      <rPr>
        <sz val="10"/>
        <rFont val="Arial"/>
      </rPr>
      <t>,_x000D_
        MP7001=(</t>
    </r>
    <r>
      <rPr>
        <b/>
        <sz val="10"/>
        <color rgb="FFC00000"/>
        <rFont val="Arial"/>
        <family val="2"/>
      </rPr>
      <t>1</t>
    </r>
    <r>
      <rPr>
        <sz val="10"/>
        <rFont val="Arial"/>
      </rPr>
      <t>) ENDPNT,_x000D_
        V7000=</t>
    </r>
    <r>
      <rPr>
        <b/>
        <sz val="10"/>
        <color rgb="FFC00000"/>
        <rFont val="Arial"/>
        <family val="2"/>
      </rPr>
      <t>undefined</t>
    </r>
    <r>
      <rPr>
        <sz val="10"/>
        <rFont val="Arial"/>
      </rPr>
      <t>(</t>
    </r>
    <r>
      <rPr>
        <b/>
        <sz val="10"/>
        <color rgb="FFC00000"/>
        <rFont val="Arial"/>
        <family val="2"/>
      </rPr>
      <t>B</t>
    </r>
    <r>
      <rPr>
        <sz val="10"/>
        <rFont val="Arial"/>
      </rPr>
      <t>) ENDPNT,_x000D_
        R7031=50m(B&lt;&gt;</t>
    </r>
    <r>
      <rPr>
        <b/>
        <sz val="10"/>
        <rFont val="Arial"/>
        <family val="2"/>
      </rPr>
      <t>A</t>
    </r>
    <r>
      <rPr>
        <sz val="10"/>
        <rFont val="Arial"/>
      </rPr>
      <t xml:space="preserve">) </t>
    </r>
    <r>
      <rPr>
        <b/>
        <sz val="10"/>
        <color theme="1"/>
        <rFont val="Arial"/>
        <family val="2"/>
      </rPr>
      <t>SCC_GNSS_CTRL_3V3:RST</t>
    </r>
    <r>
      <rPr>
        <sz val="10"/>
        <rFont val="Arial"/>
      </rPr>
      <t>,_x000D_
            D8500=</t>
    </r>
    <r>
      <rPr>
        <b/>
        <sz val="10"/>
        <color rgb="FFC00000"/>
        <rFont val="Arial"/>
        <family val="2"/>
      </rPr>
      <t>TC377TP-96F300S</t>
    </r>
    <r>
      <rPr>
        <sz val="10"/>
        <rFont val="Arial"/>
      </rPr>
      <t>(</t>
    </r>
    <r>
      <rPr>
        <b/>
        <sz val="10"/>
        <color rgb="FFC00000"/>
        <rFont val="Arial"/>
        <family val="2"/>
      </rPr>
      <t>P11.13/GTMIO125/ETHRXER</t>
    </r>
    <r>
      <rPr>
        <sz val="10"/>
        <rFont val="Arial"/>
      </rPr>
      <t>) ENDPNT</t>
    </r>
  </si>
  <si>
    <r>
      <t>CPU_GNSS_CTRL_1V8:RST</t>
    </r>
    <r>
      <rPr>
        <b/>
        <sz val="10"/>
        <color theme="1"/>
        <rFont val="Arial"/>
        <family val="2"/>
      </rPr>
      <t xml:space="preserve"> R5744(4.7k) PWR:U18S_IO_SOCPMIC</t>
    </r>
    <r>
      <rPr>
        <sz val="10"/>
        <rFont val="Arial"/>
      </rPr>
      <t>,</t>
    </r>
    <r>
      <rPr>
        <sz val="8"/>
        <color theme="1"/>
        <rFont val="Arial"/>
        <family val="2"/>
      </rPr>
      <t>_x000D_
CPU_GNSS_CTRL_1V8:RST</t>
    </r>
    <r>
      <rPr>
        <b/>
        <sz val="10"/>
        <color theme="1"/>
        <rFont val="Arial"/>
        <family val="2"/>
      </rPr>
      <t xml:space="preserve"> R5762(4.7k) GND</t>
    </r>
    <r>
      <rPr>
        <sz val="10"/>
        <rFont val="Arial"/>
      </rPr>
      <t>,</t>
    </r>
    <r>
      <rPr>
        <sz val="8"/>
        <color theme="1"/>
        <rFont val="Arial"/>
        <family val="2"/>
      </rPr>
      <t>_x000D_
z03.SIGN001129</t>
    </r>
    <r>
      <rPr>
        <b/>
        <sz val="10"/>
        <color theme="1"/>
        <rFont val="Arial"/>
        <family val="2"/>
      </rPr>
      <t xml:space="preserve"> R7007(2.2k) GND</t>
    </r>
  </si>
  <si>
    <r>
      <t xml:space="preserve">D5700(AP34) </t>
    </r>
    <r>
      <rPr>
        <b/>
        <sz val="10"/>
        <color theme="1"/>
        <rFont val="Arial"/>
        <family val="2"/>
      </rPr>
      <t>CPU_GNSS_CTRL_1V8:RST</t>
    </r>
    <r>
      <rPr>
        <sz val="10"/>
        <rFont val="Arial"/>
        <family val="2"/>
      </rPr>
      <t xml:space="preserve">,R7030=0(2) z03.SIGN001294,MP7001=MP(1) ENDPNT,R7031=0(1) </t>
    </r>
    <r>
      <rPr>
        <b/>
        <sz val="10"/>
        <color theme="1"/>
        <rFont val="Arial"/>
        <family val="2"/>
      </rPr>
      <t>SCC_GNSS_CTRL_3V3:RST</t>
    </r>
    <r>
      <rPr>
        <sz val="10"/>
        <rFont val="Arial"/>
        <family val="2"/>
      </rPr>
      <t>,D8500=</t>
    </r>
    <r>
      <rPr>
        <b/>
        <sz val="10"/>
        <color rgb="FFC00000"/>
        <rFont val="Arial"/>
        <family val="2"/>
      </rPr>
      <t>SAK-TC377TP-96F300S</t>
    </r>
    <r>
      <rPr>
        <sz val="10"/>
        <rFont val="Arial"/>
        <family val="2"/>
      </rPr>
      <t>(</t>
    </r>
    <r>
      <rPr>
        <b/>
        <sz val="10"/>
        <color rgb="FFC00000"/>
        <rFont val="Arial"/>
        <family val="2"/>
      </rPr>
      <t>E6_P11.13</t>
    </r>
    <r>
      <rPr>
        <sz val="10"/>
        <rFont val="Arial"/>
        <family val="2"/>
      </rPr>
      <t xml:space="preserve">) ENDPNT,R7030=0(2) z03.SIGN001294{#2},V7000=DTC114YE(3) </t>
    </r>
    <r>
      <rPr>
        <b/>
        <sz val="10"/>
        <color theme="1"/>
        <rFont val="Arial"/>
        <family val="2"/>
      </rPr>
      <t>z03.GNSS_RST_B</t>
    </r>
    <r>
      <rPr>
        <sz val="10"/>
        <rFont val="Arial"/>
        <family val="2"/>
      </rPr>
      <t>,D7051=</t>
    </r>
    <r>
      <rPr>
        <b/>
        <sz val="10"/>
        <color rgb="FFC00000"/>
        <rFont val="Arial"/>
        <family val="2"/>
      </rPr>
      <t>UBX-M9140-KA-C1009A</t>
    </r>
    <r>
      <rPr>
        <sz val="10"/>
        <rFont val="Arial"/>
        <family val="2"/>
      </rPr>
      <t>(</t>
    </r>
    <r>
      <rPr>
        <b/>
        <sz val="10"/>
        <color rgb="FFC00000"/>
        <rFont val="Arial"/>
        <family val="2"/>
      </rPr>
      <t>RESET_N</t>
    </r>
    <r>
      <rPr>
        <sz val="10"/>
        <rFont val="Arial"/>
        <family val="2"/>
      </rPr>
      <t>) ENDPNT,MP7057=MP(1) ENDPNT,X7050=</t>
    </r>
    <r>
      <rPr>
        <b/>
        <sz val="10"/>
        <color rgb="FFC00000"/>
        <rFont val="Arial"/>
        <family val="2"/>
      </rPr>
      <t>LSS-110-02-F-DV-A-K</t>
    </r>
    <r>
      <rPr>
        <sz val="10"/>
        <rFont val="Arial"/>
        <family val="2"/>
      </rPr>
      <t>(</t>
    </r>
    <r>
      <rPr>
        <b/>
        <sz val="10"/>
        <color rgb="FFC00000"/>
        <rFont val="Arial"/>
        <family val="2"/>
      </rPr>
      <t>2</t>
    </r>
    <r>
      <rPr>
        <sz val="10"/>
        <rFont val="Arial"/>
        <family val="2"/>
      </rPr>
      <t>) ENDPNT</t>
    </r>
  </si>
  <si>
    <r>
      <t>CPU_GNSS_CTRL_1V8:RST</t>
    </r>
    <r>
      <rPr>
        <b/>
        <sz val="10"/>
        <color theme="1"/>
        <rFont val="Arial"/>
        <family val="2"/>
      </rPr>
      <t xml:space="preserve"> R5744(4) PWR:U18S_IO_SOCPMIC</t>
    </r>
    <r>
      <rPr>
        <sz val="8"/>
        <color theme="1"/>
        <rFont val="Arial"/>
        <family val="2"/>
      </rPr>
      <t>,CPU_GNSS_CTRL_1V8:RST</t>
    </r>
    <r>
      <rPr>
        <b/>
        <sz val="10"/>
        <color theme="1"/>
        <rFont val="Arial"/>
        <family val="2"/>
      </rPr>
      <t xml:space="preserve"> R5762(4) GND</t>
    </r>
    <r>
      <rPr>
        <sz val="8"/>
        <color theme="1"/>
        <rFont val="Arial"/>
        <family val="2"/>
      </rPr>
      <t>,z03.SIGN001294</t>
    </r>
    <r>
      <rPr>
        <b/>
        <sz val="10"/>
        <color theme="1"/>
        <rFont val="Arial"/>
        <family val="2"/>
      </rPr>
      <t xml:space="preserve"> R7007(2) GND</t>
    </r>
    <r>
      <rPr>
        <sz val="8"/>
        <color theme="1"/>
        <rFont val="Arial"/>
        <family val="2"/>
      </rPr>
      <t>,z03.GNSS_RST_B</t>
    </r>
    <r>
      <rPr>
        <b/>
        <sz val="10"/>
        <color theme="1"/>
        <rFont val="Arial"/>
        <family val="2"/>
      </rPr>
      <t xml:space="preserve"> R7008(47k) PWR:U33S_CPUPERI</t>
    </r>
  </si>
  <si>
    <t>AL31</t>
  </si>
  <si>
    <t>TLMM_GPIO_CFG55(1:0)</t>
  </si>
  <si>
    <t>TLMM_GPIO_CFG55(8:6)</t>
  </si>
  <si>
    <t>TLMM_GPIO_CFG55(9:9)</t>
  </si>
  <si>
    <t>TLMM_GPIO_IN_OUT55(1:1)</t>
  </si>
  <si>
    <t>PDC56_GIC568</t>
  </si>
  <si>
    <t>WUP_GPIO_55</t>
  </si>
  <si>
    <t>TLMM_GPIO_CFG55(5:2)=0</t>
  </si>
  <si>
    <t>TLMM_GPIO_CFG55(5:2)=1</t>
  </si>
  <si>
    <t>GRFC2</t>
  </si>
  <si>
    <t>TLMM_GPIO_CFG55(5:2)=3</t>
  </si>
  <si>
    <t>CPU_USB20_1_CTRL_1V8:VBUS_PWR_EN,
SA6150_BOOTCFG_1V8:MD14</t>
  </si>
  <si>
    <t>USB20_1,
SA6150_HW</t>
  </si>
  <si>
    <t>Unused BOOT pin (internal PD)</t>
  </si>
  <si>
    <t>SOC_GPIO_55</t>
  </si>
  <si>
    <r>
      <t xml:space="preserve">D5700(GPIO_55) </t>
    </r>
    <r>
      <rPr>
        <b/>
        <sz val="10"/>
        <color theme="1"/>
        <rFont val="Arial"/>
        <family val="2"/>
      </rPr>
      <t>CPU_USB20_1_CTRL_1V8:VBUS_PWR_EN</t>
    </r>
    <r>
      <rPr>
        <sz val="10"/>
        <rFont val="Arial"/>
      </rPr>
      <t>,</t>
    </r>
    <r>
      <rPr>
        <b/>
        <sz val="10"/>
        <color rgb="FFFFFF00"/>
        <rFont val="Arial"/>
        <family val="2"/>
      </rPr>
      <t xml:space="preserve"> &gt;&gt; R5753(4.7k) PWR:U18S_IO_SOCPMIC</t>
    </r>
    <r>
      <rPr>
        <sz val="10"/>
        <rFont val="Arial"/>
      </rPr>
      <t>,</t>
    </r>
    <r>
      <rPr>
        <b/>
        <sz val="10"/>
        <color rgb="FFFFFF00"/>
        <rFont val="Arial"/>
        <family val="2"/>
      </rPr>
      <t xml:space="preserve"> &gt;&gt; ...</t>
    </r>
    <r>
      <rPr>
        <sz val="10"/>
        <rFont val="Arial"/>
      </rPr>
      <t>,_x000D_
    R8156=50m(A&lt;&gt;</t>
    </r>
    <r>
      <rPr>
        <b/>
        <sz val="10"/>
        <rFont val="Arial"/>
        <family val="2"/>
      </rPr>
      <t>B</t>
    </r>
    <r>
      <rPr>
        <sz val="10"/>
        <rFont val="Arial"/>
      </rPr>
      <t>) z04.SIGN001114,_x000D_
        MP8163=(</t>
    </r>
    <r>
      <rPr>
        <b/>
        <sz val="10"/>
        <color rgb="FFC00000"/>
        <rFont val="Arial"/>
        <family val="2"/>
      </rPr>
      <t>1</t>
    </r>
    <r>
      <rPr>
        <sz val="10"/>
        <rFont val="Arial"/>
      </rPr>
      <t>) ENDPNT,_x000D_
        V8160=</t>
    </r>
    <r>
      <rPr>
        <b/>
        <sz val="10"/>
        <color rgb="FFC00000"/>
        <rFont val="Arial"/>
        <family val="2"/>
      </rPr>
      <t>undefined</t>
    </r>
    <r>
      <rPr>
        <sz val="10"/>
        <rFont val="Arial"/>
      </rPr>
      <t>(</t>
    </r>
    <r>
      <rPr>
        <b/>
        <sz val="10"/>
        <color rgb="FFC00000"/>
        <rFont val="Arial"/>
        <family val="2"/>
      </rPr>
      <t>B</t>
    </r>
    <r>
      <rPr>
        <sz val="10"/>
        <rFont val="Arial"/>
      </rPr>
      <t>) ENDPNT,_x000D_
        R8158=50m(B&lt;&gt;</t>
    </r>
    <r>
      <rPr>
        <b/>
        <sz val="10"/>
        <rFont val="Arial"/>
        <family val="2"/>
      </rPr>
      <t>A</t>
    </r>
    <r>
      <rPr>
        <sz val="10"/>
        <rFont val="Arial"/>
      </rPr>
      <t xml:space="preserve">) </t>
    </r>
    <r>
      <rPr>
        <b/>
        <sz val="10"/>
        <color theme="1"/>
        <rFont val="Arial"/>
        <family val="2"/>
      </rPr>
      <t>USBHUB_DFP1:USBH_PPON</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</si>
  <si>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CPU_USB20_1_CTRL_1V8:VBUS_PWR_EN</t>
    </r>
    <r>
      <rPr>
        <b/>
        <sz val="10"/>
        <color theme="1"/>
        <rFont val="Arial"/>
        <family val="2"/>
      </rPr>
      <t xml:space="preserve"> R5753(4.7k) PWR:U18S_IO_SOCPMIC</t>
    </r>
    <r>
      <rPr>
        <sz val="10"/>
        <rFont val="Arial"/>
      </rPr>
      <t>,</t>
    </r>
    <r>
      <rPr>
        <sz val="8"/>
        <color theme="1"/>
        <rFont val="Arial"/>
        <family val="2"/>
      </rPr>
      <t>_x000D_
CPU_USB20_1_CTRL_1V8:VBUS_PWR_EN</t>
    </r>
    <r>
      <rPr>
        <b/>
        <sz val="10"/>
        <color theme="1"/>
        <rFont val="Arial"/>
        <family val="2"/>
      </rPr>
      <t xml:space="preserve"> R5771(4.7k) GND</t>
    </r>
  </si>
  <si>
    <r>
      <t xml:space="preserve">D5700(AL31) </t>
    </r>
    <r>
      <rPr>
        <b/>
        <sz val="10"/>
        <color theme="1"/>
        <rFont val="Arial"/>
        <family val="2"/>
      </rPr>
      <t>CPU_USB20_1_CTRL_1V8:VBUS_PWR_EN</t>
    </r>
    <r>
      <rPr>
        <sz val="10"/>
        <rFont val="Arial"/>
        <family val="2"/>
      </rPr>
      <t xml:space="preserve">,R8156=0(2) z04.SIGN00151,MP8163=MP(1) ENDPNT,R8158=0(1) </t>
    </r>
    <r>
      <rPr>
        <b/>
        <sz val="10"/>
        <color theme="1"/>
        <rFont val="Arial"/>
        <family val="2"/>
      </rPr>
      <t>USBHUB_DFP1:USBH_PPON</t>
    </r>
    <r>
      <rPr>
        <sz val="10"/>
        <rFont val="Arial"/>
        <family val="2"/>
      </rPr>
      <t xml:space="preserve">,B2B=10143S-100Y910(sb::X8950_78) </t>
    </r>
    <r>
      <rPr>
        <b/>
        <sz val="10"/>
        <color theme="1"/>
        <rFont val="Arial"/>
        <family val="2"/>
      </rPr>
      <t>sb::USBHUB_DFP1:USBH_PPON</t>
    </r>
    <r>
      <rPr>
        <sz val="10"/>
        <rFont val="Arial"/>
        <family val="2"/>
      </rPr>
      <t>,sb::D8000=</t>
    </r>
    <r>
      <rPr>
        <b/>
        <sz val="10"/>
        <color rgb="FFC00000"/>
        <rFont val="Arial"/>
        <family val="2"/>
      </rPr>
      <t>USB82512</t>
    </r>
    <r>
      <rPr>
        <sz val="10"/>
        <rFont val="Arial"/>
        <family val="2"/>
      </rPr>
      <t>(</t>
    </r>
    <r>
      <rPr>
        <b/>
        <sz val="10"/>
        <color rgb="FFC00000"/>
        <rFont val="Arial"/>
        <family val="2"/>
      </rPr>
      <t>PRTPWR1</t>
    </r>
    <r>
      <rPr>
        <sz val="10"/>
        <rFont val="Arial"/>
        <family val="2"/>
      </rPr>
      <t>) ENDPNT,R8156=0(2) z04.SIGN00151{#2},V8160=DTC114YE(3) z04.SIGN150,D8160=</t>
    </r>
    <r>
      <rPr>
        <b/>
        <sz val="10"/>
        <color rgb="FFC00000"/>
        <rFont val="Arial"/>
        <family val="2"/>
      </rPr>
      <t>TPD3S716-Q1</t>
    </r>
    <r>
      <rPr>
        <sz val="10"/>
        <rFont val="Arial"/>
        <family val="2"/>
      </rPr>
      <t>(</t>
    </r>
    <r>
      <rPr>
        <b/>
        <sz val="10"/>
        <color rgb="FFC00000"/>
        <rFont val="Arial"/>
        <family val="2"/>
      </rPr>
      <t>%VEN%</t>
    </r>
    <r>
      <rPr>
        <sz val="10"/>
        <rFont val="Arial"/>
        <family val="2"/>
      </rPr>
      <t>) ENDPNT</t>
    </r>
  </si>
  <si>
    <r>
      <t>CPU_USB20_1_CTRL_1V8:VBUS_PWR_EN</t>
    </r>
    <r>
      <rPr>
        <b/>
        <sz val="10"/>
        <color theme="1"/>
        <rFont val="Arial"/>
        <family val="2"/>
      </rPr>
      <t xml:space="preserve"> R5753(4) PWR:U18S_IO_SOCPMIC</t>
    </r>
    <r>
      <rPr>
        <sz val="8"/>
        <color theme="1"/>
        <rFont val="Arial"/>
        <family val="2"/>
      </rPr>
      <t>,CPU_USB20_1_CTRL_1V8:VBUS_PWR_EN</t>
    </r>
    <r>
      <rPr>
        <b/>
        <sz val="10"/>
        <color theme="1"/>
        <rFont val="Arial"/>
        <family val="2"/>
      </rPr>
      <t xml:space="preserve"> R5771(4) GND</t>
    </r>
    <r>
      <rPr>
        <sz val="8"/>
        <color theme="1"/>
        <rFont val="Arial"/>
        <family val="2"/>
      </rPr>
      <t>,z04.SIGN150</t>
    </r>
    <r>
      <rPr>
        <b/>
        <sz val="10"/>
        <color theme="1"/>
        <rFont val="Arial"/>
        <family val="2"/>
      </rPr>
      <t xml:space="preserve"> R8161(47k) PWR:U33S_CPUPERI</t>
    </r>
  </si>
  <si>
    <t>AM32</t>
  </si>
  <si>
    <t>TLMM_GPIO_CFG56(1:0)</t>
  </si>
  <si>
    <t>TLMM_GPIO_CFG56(8:6)</t>
  </si>
  <si>
    <t>TLMM_GPIO_CFG56(9:9)</t>
  </si>
  <si>
    <t>TLMM_GPIO_IN_OUT56(1:1)</t>
  </si>
  <si>
    <t>PDC57_GIC569</t>
  </si>
  <si>
    <t>BOOT_CONFIG(6)</t>
  </si>
  <si>
    <t>TLMM_GPIO_CFG56(5:2)=0</t>
  </si>
  <si>
    <t>TLMM_GPIO_CFG56(5:2)=1</t>
  </si>
  <si>
    <t>GPS_TX_AGGRESSOR_MIRB</t>
  </si>
  <si>
    <t>TLMM_GPIO_CFG56(5:2)=2</t>
  </si>
  <si>
    <t>GRFC3</t>
  </si>
  <si>
    <t>TLMM_GPIO_CFG56(5:2)=3</t>
  </si>
  <si>
    <t>CPU_USB20_0_CTRL_1V8:VBUS_PWR_EN_B,
SA6150_BOOTCFG_1V8:MD06</t>
  </si>
  <si>
    <t>USB20_0,
SA6150_HW</t>
  </si>
  <si>
    <t>PD during reset</t>
  </si>
  <si>
    <t>SOC_GPIO_56</t>
  </si>
  <si>
    <r>
      <t xml:space="preserve">D5700(GPIO_56) </t>
    </r>
    <r>
      <rPr>
        <b/>
        <sz val="10"/>
        <color theme="1"/>
        <rFont val="Arial"/>
        <family val="2"/>
      </rPr>
      <t>CPU_USB20_0_CTRL_1V8:VBUS_PWR_EN_B</t>
    </r>
    <r>
      <rPr>
        <sz val="10"/>
        <rFont val="Arial"/>
      </rPr>
      <t>,</t>
    </r>
    <r>
      <rPr>
        <b/>
        <sz val="10"/>
        <color rgb="FFFFFF00"/>
        <rFont val="Arial"/>
        <family val="2"/>
      </rPr>
      <t xml:space="preserve"> &gt;&gt; R5750(2.2k) PWR:U18S_IO_SOCPMIC</t>
    </r>
    <r>
      <rPr>
        <sz val="10"/>
        <rFont val="Arial"/>
      </rPr>
      <t>,</t>
    </r>
    <r>
      <rPr>
        <b/>
        <sz val="10"/>
        <color rgb="FFFFFF00"/>
        <rFont val="Arial"/>
        <family val="2"/>
      </rPr>
      <t xml:space="preserve"> &gt;&gt; ...</t>
    </r>
    <r>
      <rPr>
        <sz val="10"/>
        <rFont val="Arial"/>
      </rPr>
      <t>,_x000D_
    MP8102=(</t>
    </r>
    <r>
      <rPr>
        <b/>
        <sz val="10"/>
        <color rgb="FFC00000"/>
        <rFont val="Arial"/>
        <family val="2"/>
      </rPr>
      <t>1</t>
    </r>
    <r>
      <rPr>
        <sz val="10"/>
        <rFont val="Arial"/>
      </rPr>
      <t>) ENDPNT,_x000D_
    V8100=</t>
    </r>
    <r>
      <rPr>
        <b/>
        <sz val="10"/>
        <color rgb="FFC00000"/>
        <rFont val="Arial"/>
        <family val="2"/>
      </rPr>
      <t>undefined</t>
    </r>
    <r>
      <rPr>
        <sz val="10"/>
        <rFont val="Arial"/>
      </rPr>
      <t>(</t>
    </r>
    <r>
      <rPr>
        <b/>
        <sz val="10"/>
        <color rgb="FFC00000"/>
        <rFont val="Arial"/>
        <family val="2"/>
      </rPr>
      <t>B</t>
    </r>
    <r>
      <rPr>
        <sz val="10"/>
        <rFont val="Arial"/>
      </rPr>
      <t>) ENDPNT</t>
    </r>
  </si>
  <si>
    <r>
      <t>CPU_USB20_0_CTRL_1V8:VBUS_PWR_EN_B</t>
    </r>
    <r>
      <rPr>
        <b/>
        <sz val="10"/>
        <color theme="1"/>
        <rFont val="Arial"/>
        <family val="2"/>
      </rPr>
      <t xml:space="preserve"> R5750(2.2k) PWR:U18S_IO_SOCPMIC</t>
    </r>
    <r>
      <rPr>
        <sz val="10"/>
        <rFont val="Arial"/>
      </rPr>
      <t>,</t>
    </r>
    <r>
      <rPr>
        <sz val="8"/>
        <color theme="1"/>
        <rFont val="Arial"/>
        <family val="2"/>
      </rPr>
      <t>_x000D_
CPU_USB20_0_CTRL_1V8:VBUS_PWR_EN_B</t>
    </r>
    <r>
      <rPr>
        <b/>
        <sz val="10"/>
        <color theme="1"/>
        <rFont val="Arial"/>
        <family val="2"/>
      </rPr>
      <t xml:space="preserve"> R5767(4.7k) GND</t>
    </r>
    <r>
      <rPr>
        <sz val="10"/>
        <rFont val="Arial"/>
      </rPr>
      <t>,</t>
    </r>
    <r>
      <rPr>
        <sz val="8"/>
        <color theme="1"/>
        <rFont val="Arial"/>
        <family val="2"/>
      </rPr>
      <t>_x000D_
CPU_USB20_0_CTRL_1V8:VBUS_PWR_EN_B</t>
    </r>
    <r>
      <rPr>
        <b/>
        <sz val="10"/>
        <color theme="1"/>
        <rFont val="Arial"/>
        <family val="2"/>
      </rPr>
      <t xml:space="preserve"> R8107(4.7k) PWR:U18S_CPUPERI</t>
    </r>
  </si>
  <si>
    <r>
      <t xml:space="preserve">D5700(AM32) </t>
    </r>
    <r>
      <rPr>
        <b/>
        <sz val="10"/>
        <color theme="1"/>
        <rFont val="Arial"/>
        <family val="2"/>
      </rPr>
      <t>CPU_USB20_0_CTRL_1V8:VBUS_PWR_EN_B</t>
    </r>
    <r>
      <rPr>
        <sz val="10"/>
        <rFont val="Arial"/>
        <family val="2"/>
      </rPr>
      <t>,MP8102=MP(1) ENDPNT,V8100=DTC114YE(3) z04.z05.SIGN00173,R8113=10k(2) z04.z05.SIGN150,R8108=10k(1) z04.z05.SIGN00178,R8113=10k(2) z04.z05.SIGN150{#2},R8110=20k(2) z04.z05.SIGN00154,D8100=</t>
    </r>
    <r>
      <rPr>
        <b/>
        <sz val="10"/>
        <color rgb="FFC00000"/>
        <rFont val="Arial"/>
        <family val="2"/>
      </rPr>
      <t>MPQ4228GRE-C-AEC1</t>
    </r>
    <r>
      <rPr>
        <sz val="10"/>
        <rFont val="Arial"/>
        <family val="2"/>
      </rPr>
      <t>(</t>
    </r>
    <r>
      <rPr>
        <b/>
        <sz val="10"/>
        <color rgb="FFC00000"/>
        <rFont val="Arial"/>
        <family val="2"/>
      </rPr>
      <t>CC2/EN1</t>
    </r>
    <r>
      <rPr>
        <sz val="10"/>
        <rFont val="Arial"/>
        <family val="2"/>
      </rPr>
      <t xml:space="preserve">) ENDPNT,R8113=10k(2) z04.z05.SIGN150{#3},R8117=10k(2) z04.z05.SIGN00179,V8103=DTC114YE(1) </t>
    </r>
    <r>
      <rPr>
        <b/>
        <sz val="10"/>
        <color theme="1"/>
        <rFont val="Arial"/>
        <family val="2"/>
      </rPr>
      <t>CPU_USB20_0_CTRL_1V8:USB_OTG_EN</t>
    </r>
    <r>
      <rPr>
        <sz val="10"/>
        <rFont val="Arial"/>
        <family val="2"/>
      </rPr>
      <t>,D5700=</t>
    </r>
    <r>
      <rPr>
        <b/>
        <sz val="10"/>
        <color rgb="FFC00000"/>
        <rFont val="Arial"/>
        <family val="2"/>
      </rPr>
      <t>SA6155P</t>
    </r>
    <r>
      <rPr>
        <sz val="10"/>
        <rFont val="Arial"/>
        <family val="2"/>
      </rPr>
      <t>(</t>
    </r>
    <r>
      <rPr>
        <b/>
        <sz val="10"/>
        <color rgb="FFC00000"/>
        <rFont val="Arial"/>
        <family val="2"/>
      </rPr>
      <t>AL7_GPIO_87</t>
    </r>
    <r>
      <rPr>
        <sz val="10"/>
        <rFont val="Arial"/>
        <family val="2"/>
      </rPr>
      <t>) ENDPNT</t>
    </r>
  </si>
  <si>
    <r>
      <t>CPU_USB20_0_CTRL_1V8:VBUS_PWR_EN_B</t>
    </r>
    <r>
      <rPr>
        <b/>
        <sz val="10"/>
        <color theme="1"/>
        <rFont val="Arial"/>
        <family val="2"/>
      </rPr>
      <t xml:space="preserve"> R5750(4) PWR:U18S_IO_SOCPMIC</t>
    </r>
    <r>
      <rPr>
        <sz val="8"/>
        <color theme="1"/>
        <rFont val="Arial"/>
        <family val="2"/>
      </rPr>
      <t>,CPU_USB20_0_CTRL_1V8:VBUS_PWR_EN_B</t>
    </r>
    <r>
      <rPr>
        <b/>
        <sz val="10"/>
        <color theme="1"/>
        <rFont val="Arial"/>
        <family val="2"/>
      </rPr>
      <t xml:space="preserve"> R5767(4) GND</t>
    </r>
    <r>
      <rPr>
        <sz val="8"/>
        <color theme="1"/>
        <rFont val="Arial"/>
        <family val="2"/>
      </rPr>
      <t>,CPU_USB20_0_CTRL_1V8:VBUS_PWR_EN_B</t>
    </r>
    <r>
      <rPr>
        <b/>
        <sz val="10"/>
        <color theme="1"/>
        <rFont val="Arial"/>
        <family val="2"/>
      </rPr>
      <t xml:space="preserve"> R8107(4) PWR:U18S_CPUPERI</t>
    </r>
    <r>
      <rPr>
        <sz val="8"/>
        <color theme="1"/>
        <rFont val="Arial"/>
        <family val="2"/>
      </rPr>
      <t>,z04.z05.SIGN150</t>
    </r>
    <r>
      <rPr>
        <b/>
        <sz val="10"/>
        <color theme="1"/>
        <rFont val="Arial"/>
        <family val="2"/>
      </rPr>
      <t xml:space="preserve"> C8108(100n) GND</t>
    </r>
    <r>
      <rPr>
        <sz val="8"/>
        <color theme="1"/>
        <rFont val="Arial"/>
        <family val="2"/>
      </rPr>
      <t>,z04.z05.SIGN150</t>
    </r>
    <r>
      <rPr>
        <b/>
        <sz val="10"/>
        <color theme="1"/>
        <rFont val="Arial"/>
        <family val="2"/>
      </rPr>
      <t xml:space="preserve"> R8119(47k) GND</t>
    </r>
    <r>
      <rPr>
        <sz val="8"/>
        <color theme="1"/>
        <rFont val="Arial"/>
        <family val="2"/>
      </rPr>
      <t>,z04.z05.SIGN00178</t>
    </r>
    <r>
      <rPr>
        <b/>
        <sz val="10"/>
        <color theme="1"/>
        <rFont val="Arial"/>
        <family val="2"/>
      </rPr>
      <t xml:space="preserve"> R8118(0) PWR:U33S_CPUPERI</t>
    </r>
    <r>
      <rPr>
        <sz val="8"/>
        <color theme="1"/>
        <rFont val="Arial"/>
        <family val="2"/>
      </rPr>
      <t>,CPU_USB20_0_CTRL_1V8:USB_OTG_EN</t>
    </r>
    <r>
      <rPr>
        <b/>
        <sz val="10"/>
        <color theme="1"/>
        <rFont val="Arial"/>
        <family val="2"/>
      </rPr>
      <t xml:space="preserve"> R5746(4) PWR:U18S_IO_SOCPMIC</t>
    </r>
    <r>
      <rPr>
        <sz val="8"/>
        <color theme="1"/>
        <rFont val="Arial"/>
        <family val="2"/>
      </rPr>
      <t>,CPU_USB20_0_CTRL_1V8:USB_OTG_EN</t>
    </r>
    <r>
      <rPr>
        <b/>
        <sz val="10"/>
        <color theme="1"/>
        <rFont val="Arial"/>
        <family val="2"/>
      </rPr>
      <t xml:space="preserve"> R5763(4) GND</t>
    </r>
  </si>
  <si>
    <t>AN31</t>
  </si>
  <si>
    <t>TLMM_GPIO_CFG57(1:0)</t>
  </si>
  <si>
    <t>TLMM_GPIO_CFG57(8:6)</t>
  </si>
  <si>
    <t>TLMM_GPIO_CFG57(9:9)</t>
  </si>
  <si>
    <t>TLMM_GPIO_IN_OUT57(1:1)</t>
  </si>
  <si>
    <t>PDC58_GIC570</t>
  </si>
  <si>
    <t>BOOT_CONFIG(0), WDOG DISABLE</t>
  </si>
  <si>
    <t>TLMM_GPIO_CFG57(5:2)=0</t>
  </si>
  <si>
    <t>BOOT_CONFIG(0)</t>
  </si>
  <si>
    <t>TLMM_GPIO_CFG57(5:2)=1</t>
  </si>
  <si>
    <t>GPS_TX_AGGRESSOR_MIRC</t>
  </si>
  <si>
    <t>TLMM_GPIO_CFG57(5:2)=2</t>
  </si>
  <si>
    <t>GRFC4</t>
  </si>
  <si>
    <t>TLMM_GPIO_CFG57(5:2)=3</t>
  </si>
  <si>
    <t>GCC_GP1_CLK_MIRA</t>
  </si>
  <si>
    <t>TLMM_GPIO_CFG57(5:2)=4</t>
  </si>
  <si>
    <t>SCC_CPU_BOOT_1V8:CPU_WDOG_OFF,
SA6150_BOOTCFG_1V8:WDOG_OFF</t>
  </si>
  <si>
    <t>SA6150_CTRL, 
SA6150_HW</t>
  </si>
  <si>
    <t>SOC_GPIO_57</t>
  </si>
  <si>
    <r>
      <t xml:space="preserve">D5700(GPIO_57) </t>
    </r>
    <r>
      <rPr>
        <b/>
        <sz val="10"/>
        <color theme="1"/>
        <rFont val="Arial"/>
        <family val="2"/>
      </rPr>
      <t>SCC_CPU_BOOT_1V8:CPU_WDOG_OFF</t>
    </r>
    <r>
      <rPr>
        <sz val="10"/>
        <rFont val="Arial"/>
      </rPr>
      <t>,</t>
    </r>
    <r>
      <rPr>
        <b/>
        <sz val="10"/>
        <color rgb="FFFFFF00"/>
        <rFont val="Arial"/>
        <family val="2"/>
      </rPr>
      <t xml:space="preserve"> &gt;&gt; R5747(4.7k) PWR:U18S_IO_SOCPMIC</t>
    </r>
    <r>
      <rPr>
        <sz val="10"/>
        <rFont val="Arial"/>
      </rPr>
      <t>,</t>
    </r>
    <r>
      <rPr>
        <b/>
        <sz val="10"/>
        <color rgb="FFFFFF00"/>
        <rFont val="Arial"/>
        <family val="2"/>
      </rPr>
      <t xml:space="preserve"> &gt;&gt; ...</t>
    </r>
    <r>
      <rPr>
        <sz val="10"/>
        <rFont val="Arial"/>
      </rPr>
      <t>,_x000D_
    D5961=</t>
    </r>
    <r>
      <rPr>
        <b/>
        <sz val="10"/>
        <color rgb="FFC00000"/>
        <rFont val="Arial"/>
        <family val="2"/>
      </rPr>
      <t>74LVC1G32GM</t>
    </r>
    <r>
      <rPr>
        <sz val="10"/>
        <rFont val="Arial"/>
      </rPr>
      <t>(</t>
    </r>
    <r>
      <rPr>
        <b/>
        <sz val="10"/>
        <color rgb="FFC00000"/>
        <rFont val="Arial"/>
        <family val="2"/>
      </rPr>
      <t>Y</t>
    </r>
    <r>
      <rPr>
        <sz val="10"/>
        <rFont val="Arial"/>
      </rPr>
      <t>) ENDPNT</t>
    </r>
  </si>
  <si>
    <r>
      <t>SCC_CPU_BOOT_1V8:CPU_WDOG_OFF</t>
    </r>
    <r>
      <rPr>
        <b/>
        <sz val="10"/>
        <color theme="1"/>
        <rFont val="Arial"/>
        <family val="2"/>
      </rPr>
      <t xml:space="preserve"> R5747(4.7k) PWR:U18S_IO_SOCPMIC</t>
    </r>
    <r>
      <rPr>
        <sz val="10"/>
        <rFont val="Arial"/>
      </rPr>
      <t>,</t>
    </r>
    <r>
      <rPr>
        <sz val="8"/>
        <color theme="1"/>
        <rFont val="Arial"/>
        <family val="2"/>
      </rPr>
      <t>_x000D_
SCC_CPU_BOOT_1V8:CPU_WDOG_OFF</t>
    </r>
    <r>
      <rPr>
        <b/>
        <sz val="10"/>
        <color theme="1"/>
        <rFont val="Arial"/>
        <family val="2"/>
      </rPr>
      <t xml:space="preserve"> R5764(4.7k) GND</t>
    </r>
  </si>
  <si>
    <r>
      <t xml:space="preserve">D5700(AN31) </t>
    </r>
    <r>
      <rPr>
        <b/>
        <sz val="10"/>
        <color theme="1"/>
        <rFont val="Arial"/>
        <family val="2"/>
      </rPr>
      <t>SCC_CPU_BOOT_1V8:CPU_WDOG_OFF</t>
    </r>
    <r>
      <rPr>
        <sz val="10"/>
        <rFont val="Arial"/>
        <family val="2"/>
      </rPr>
      <t>,D5961=</t>
    </r>
    <r>
      <rPr>
        <b/>
        <sz val="10"/>
        <color rgb="FFC00000"/>
        <rFont val="Arial"/>
        <family val="2"/>
      </rPr>
      <t>74LVC1G32</t>
    </r>
    <r>
      <rPr>
        <sz val="10"/>
        <rFont val="Arial"/>
        <family val="2"/>
      </rPr>
      <t>(</t>
    </r>
    <r>
      <rPr>
        <b/>
        <sz val="10"/>
        <color rgb="FFC00000"/>
        <rFont val="Arial"/>
        <family val="2"/>
      </rPr>
      <t>Y</t>
    </r>
    <r>
      <rPr>
        <sz val="10"/>
        <rFont val="Arial"/>
        <family val="2"/>
      </rPr>
      <t>) ENDPNT</t>
    </r>
  </si>
  <si>
    <r>
      <t>SCC_CPU_BOOT_1V8:CPU_WDOG_OFF</t>
    </r>
    <r>
      <rPr>
        <b/>
        <sz val="10"/>
        <color theme="1"/>
        <rFont val="Arial"/>
        <family val="2"/>
      </rPr>
      <t xml:space="preserve"> R5747(4) PWR:U18S_IO_SOCPMIC</t>
    </r>
    <r>
      <rPr>
        <sz val="8"/>
        <color theme="1"/>
        <rFont val="Arial"/>
        <family val="2"/>
      </rPr>
      <t>,SCC_CPU_BOOT_1V8:CPU_WDOG_OFF</t>
    </r>
    <r>
      <rPr>
        <b/>
        <sz val="10"/>
        <color theme="1"/>
        <rFont val="Arial"/>
        <family val="2"/>
      </rPr>
      <t xml:space="preserve"> R5764(4) GND</t>
    </r>
  </si>
  <si>
    <t>AP32</t>
  </si>
  <si>
    <t>TLMM_GPIO_CFG58(1:0)</t>
  </si>
  <si>
    <t>TLMM_GPIO_CFG58(8:6)</t>
  </si>
  <si>
    <t>TLMM_GPIO_CFG58(9:9)</t>
  </si>
  <si>
    <t>TLMM_GPIO_IN_OUT58(1:1)</t>
  </si>
  <si>
    <t>TLMM_GPIO_CFG58(5:2)=0</t>
  </si>
  <si>
    <t>GRFC5</t>
  </si>
  <si>
    <t>TLMM_GPIO_CFG58(5:2)=3</t>
  </si>
  <si>
    <t>GCC_GP2_CLK_MIRA</t>
  </si>
  <si>
    <t>TLMM_GPIO_CFG58(5:2)=4</t>
  </si>
  <si>
    <t>SOC_GPIO_58</t>
  </si>
  <si>
    <r>
      <t xml:space="preserve">D5700(GPIO_58) </t>
    </r>
    <r>
      <rPr>
        <b/>
        <sz val="10"/>
        <color theme="1"/>
        <rFont val="Arial"/>
        <family val="2"/>
      </rPr>
      <t>CPU_USB20_0_CTRL_1V8:USB_OC_B</t>
    </r>
    <r>
      <rPr>
        <sz val="10"/>
        <rFont val="Arial"/>
      </rPr>
      <t>,_x000D_
    MP8101=(</t>
    </r>
    <r>
      <rPr>
        <b/>
        <sz val="10"/>
        <color rgb="FFC00000"/>
        <rFont val="Arial"/>
        <family val="2"/>
      </rPr>
      <t>1</t>
    </r>
    <r>
      <rPr>
        <sz val="10"/>
        <rFont val="Arial"/>
      </rPr>
      <t>) ENDPNT,_x000D_
    R8109=50m(A&lt;&gt;</t>
    </r>
    <r>
      <rPr>
        <b/>
        <sz val="10"/>
        <rFont val="Arial"/>
        <family val="2"/>
      </rPr>
      <t>B</t>
    </r>
    <r>
      <rPr>
        <sz val="10"/>
        <rFont val="Arial"/>
      </rPr>
      <t>) z04.z05.SIGN00116,</t>
    </r>
    <r>
      <rPr>
        <b/>
        <sz val="10"/>
        <color rgb="FFFFFF00"/>
        <rFont val="Arial"/>
        <family val="2"/>
      </rPr>
      <t xml:space="preserve"> &gt;&gt; R8106(10k) PWR:U18S_CPUPERI</t>
    </r>
    <r>
      <rPr>
        <sz val="10"/>
        <rFont val="Arial"/>
      </rPr>
      <t>,_x000D_
        D8100=</t>
    </r>
    <r>
      <rPr>
        <b/>
        <sz val="10"/>
        <color rgb="FFC00000"/>
        <rFont val="Arial"/>
        <family val="2"/>
      </rPr>
      <t>MPQ4228GRE-C-AEC</t>
    </r>
    <r>
      <rPr>
        <sz val="10"/>
        <rFont val="Arial"/>
      </rPr>
      <t>(</t>
    </r>
    <r>
      <rPr>
        <b/>
        <sz val="10"/>
        <color rgb="FFC00000"/>
        <rFont val="Arial"/>
        <family val="2"/>
      </rPr>
      <t>FLT</t>
    </r>
    <r>
      <rPr>
        <sz val="10"/>
        <rFont val="Arial"/>
      </rPr>
      <t>) ENDPNT</t>
    </r>
  </si>
  <si>
    <r>
      <t>z04.z05.SIGN00116</t>
    </r>
    <r>
      <rPr>
        <b/>
        <sz val="10"/>
        <color theme="1"/>
        <rFont val="Arial"/>
        <family val="2"/>
      </rPr>
      <t xml:space="preserve"> R8106(10k) PWR:U18S_CPUPERI</t>
    </r>
  </si>
  <si>
    <r>
      <t xml:space="preserve">D5700(AP32) </t>
    </r>
    <r>
      <rPr>
        <b/>
        <sz val="10"/>
        <color theme="1"/>
        <rFont val="Arial"/>
        <family val="2"/>
      </rPr>
      <t>CPU_USB20_0_CTRL_1V8:USB_OC_B</t>
    </r>
    <r>
      <rPr>
        <sz val="10"/>
        <rFont val="Arial"/>
        <family val="2"/>
      </rPr>
      <t>,MP8101=MP(1) ENDPNT,R8109=0(2) z04.z05.SIGN00158,D8100=</t>
    </r>
    <r>
      <rPr>
        <b/>
        <sz val="10"/>
        <color rgb="FFC00000"/>
        <rFont val="Arial"/>
        <family val="2"/>
      </rPr>
      <t>MPQ4228GRE-C-AEC1</t>
    </r>
    <r>
      <rPr>
        <sz val="10"/>
        <rFont val="Arial"/>
        <family val="2"/>
      </rPr>
      <t>(</t>
    </r>
    <r>
      <rPr>
        <b/>
        <sz val="10"/>
        <color rgb="FFC00000"/>
        <rFont val="Arial"/>
        <family val="2"/>
      </rPr>
      <t>FLT</t>
    </r>
    <r>
      <rPr>
        <sz val="10"/>
        <rFont val="Arial"/>
        <family val="2"/>
      </rPr>
      <t>) ENDPNT</t>
    </r>
  </si>
  <si>
    <r>
      <t>z04.z05.SIGN00158</t>
    </r>
    <r>
      <rPr>
        <b/>
        <sz val="10"/>
        <color theme="1"/>
        <rFont val="Arial"/>
        <family val="2"/>
      </rPr>
      <t xml:space="preserve"> R8106(10k) PWR:U18S_CPUPERI</t>
    </r>
  </si>
  <si>
    <t>AR33</t>
  </si>
  <si>
    <t>TLMM_GPIO_CFG59(1:0)</t>
  </si>
  <si>
    <t>TLMM_GPIO_CFG59(8:6)</t>
  </si>
  <si>
    <t>TLMM_GPIO_CFG59(9:9)</t>
  </si>
  <si>
    <t>TLMM_GPIO_IN_OUT59(1:1)</t>
  </si>
  <si>
    <t>TLMM_GPIO_CFG59(5:2)=0</t>
  </si>
  <si>
    <t>GPS_TX_AGGRESSOR_MIRE</t>
  </si>
  <si>
    <t>TLMM_GPIO_CFG59(5:2)=2</t>
  </si>
  <si>
    <t>GRFC8</t>
  </si>
  <si>
    <t>TLMM_GPIO_CFG59(5:2)=3</t>
  </si>
  <si>
    <t>GCC_GP3_CLK_MIRA</t>
  </si>
  <si>
    <t>TLMM_GPIO_CFG59(5:2)=4</t>
  </si>
  <si>
    <t>SOC_GPIO_59</t>
  </si>
  <si>
    <r>
      <t xml:space="preserve">D5700(GPIO_59) </t>
    </r>
    <r>
      <rPr>
        <b/>
        <sz val="10"/>
        <color theme="1"/>
        <rFont val="Arial"/>
        <family val="2"/>
      </rPr>
      <t>CPU_USB20_1_CTRL_1V8:USB_OC_B</t>
    </r>
    <r>
      <rPr>
        <sz val="10"/>
        <rFont val="Arial"/>
      </rPr>
      <t>,</t>
    </r>
    <r>
      <rPr>
        <b/>
        <sz val="10"/>
        <color rgb="FFFFFF00"/>
        <rFont val="Arial"/>
        <family val="2"/>
      </rPr>
      <t xml:space="preserve"> &gt;&gt; R8163(2.2k) PWR:U18S_CPUPERI</t>
    </r>
    <r>
      <rPr>
        <sz val="10"/>
        <rFont val="Arial"/>
      </rPr>
      <t>,_x000D_
    R8155=50m(A&lt;&gt;</t>
    </r>
    <r>
      <rPr>
        <b/>
        <sz val="10"/>
        <rFont val="Arial"/>
        <family val="2"/>
      </rPr>
      <t>B</t>
    </r>
    <r>
      <rPr>
        <sz val="10"/>
        <rFont val="Arial"/>
      </rPr>
      <t>) z04.SIGN001113,_x000D_
        D8160=</t>
    </r>
    <r>
      <rPr>
        <b/>
        <sz val="10"/>
        <color rgb="FFC00000"/>
        <rFont val="Arial"/>
        <family val="2"/>
      </rPr>
      <t>TPD3S716QDBQRQ1</t>
    </r>
    <r>
      <rPr>
        <sz val="10"/>
        <rFont val="Arial"/>
      </rPr>
      <t>(</t>
    </r>
    <r>
      <rPr>
        <b/>
        <sz val="10"/>
        <color rgb="FFC00000"/>
        <rFont val="Arial"/>
        <family val="2"/>
      </rPr>
      <t>%FLT%</t>
    </r>
    <r>
      <rPr>
        <sz val="10"/>
        <rFont val="Arial"/>
      </rPr>
      <t>) ENDPNT,_x000D_
        MP8164=(</t>
    </r>
    <r>
      <rPr>
        <b/>
        <sz val="10"/>
        <color rgb="FFC00000"/>
        <rFont val="Arial"/>
        <family val="2"/>
      </rPr>
      <t>1</t>
    </r>
    <r>
      <rPr>
        <sz val="10"/>
        <rFont val="Arial"/>
      </rPr>
      <t>) ENDPNT,_x000D_
        R8157=50m(B&lt;&gt;</t>
    </r>
    <r>
      <rPr>
        <b/>
        <sz val="10"/>
        <rFont val="Arial"/>
        <family val="2"/>
      </rPr>
      <t>A</t>
    </r>
    <r>
      <rPr>
        <sz val="10"/>
        <rFont val="Arial"/>
      </rPr>
      <t xml:space="preserve">) </t>
    </r>
    <r>
      <rPr>
        <b/>
        <sz val="10"/>
        <color theme="1"/>
        <rFont val="Arial"/>
        <family val="2"/>
      </rPr>
      <t>USBHUB_DFP1:USBH_OCI_B</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</si>
  <si>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CPU_USB20_1_CTRL_1V8:USB_OC_B</t>
    </r>
    <r>
      <rPr>
        <b/>
        <sz val="10"/>
        <color theme="1"/>
        <rFont val="Arial"/>
        <family val="2"/>
      </rPr>
      <t xml:space="preserve"> R8163(2.2k) PWR:U18S_CPUPERI</t>
    </r>
  </si>
  <si>
    <r>
      <t xml:space="preserve">D5700(AR33) </t>
    </r>
    <r>
      <rPr>
        <b/>
        <sz val="10"/>
        <color theme="1"/>
        <rFont val="Arial"/>
        <family val="2"/>
      </rPr>
      <t>CPU_USB20_1_CTRL_1V8:USB_OC_B</t>
    </r>
    <r>
      <rPr>
        <sz val="10"/>
        <rFont val="Arial"/>
        <family val="2"/>
      </rPr>
      <t>,R8155=0(2) z04.SIGN00150,D8160=</t>
    </r>
    <r>
      <rPr>
        <b/>
        <sz val="10"/>
        <color rgb="FFC00000"/>
        <rFont val="Arial"/>
        <family val="2"/>
      </rPr>
      <t>TPD3S716-Q1</t>
    </r>
    <r>
      <rPr>
        <sz val="10"/>
        <rFont val="Arial"/>
        <family val="2"/>
      </rPr>
      <t>(</t>
    </r>
    <r>
      <rPr>
        <b/>
        <sz val="10"/>
        <color rgb="FFC00000"/>
        <rFont val="Arial"/>
        <family val="2"/>
      </rPr>
      <t>%FLT%</t>
    </r>
    <r>
      <rPr>
        <sz val="10"/>
        <rFont val="Arial"/>
        <family val="2"/>
      </rPr>
      <t xml:space="preserve">) ENDPNT,MP8164=MP(1) ENDPNT,R8157=0(1) </t>
    </r>
    <r>
      <rPr>
        <b/>
        <sz val="10"/>
        <color theme="1"/>
        <rFont val="Arial"/>
        <family val="2"/>
      </rPr>
      <t>USBHUB_DFP1:USBH_OCI_B</t>
    </r>
    <r>
      <rPr>
        <sz val="10"/>
        <rFont val="Arial"/>
        <family val="2"/>
      </rPr>
      <t xml:space="preserve">,B2B=10143S-100Y910(sb::X8950_80) </t>
    </r>
    <r>
      <rPr>
        <b/>
        <sz val="10"/>
        <color theme="1"/>
        <rFont val="Arial"/>
        <family val="2"/>
      </rPr>
      <t>sb::USBHUB_DFP1:USBH_OCI_B</t>
    </r>
    <r>
      <rPr>
        <sz val="10"/>
        <rFont val="Arial"/>
        <family val="2"/>
      </rPr>
      <t>,sb::D8000=</t>
    </r>
    <r>
      <rPr>
        <b/>
        <sz val="10"/>
        <color rgb="FFC00000"/>
        <rFont val="Arial"/>
        <family val="2"/>
      </rPr>
      <t>USB82512</t>
    </r>
    <r>
      <rPr>
        <sz val="10"/>
        <rFont val="Arial"/>
        <family val="2"/>
      </rPr>
      <t>(</t>
    </r>
    <r>
      <rPr>
        <b/>
        <sz val="10"/>
        <color rgb="FFC00000"/>
        <rFont val="Arial"/>
        <family val="2"/>
      </rPr>
      <t>%OCS1%</t>
    </r>
    <r>
      <rPr>
        <sz val="10"/>
        <rFont val="Arial"/>
        <family val="2"/>
      </rPr>
      <t>) ENDPNT,sb::MP8004=</t>
    </r>
    <r>
      <rPr>
        <b/>
        <sz val="10"/>
        <color rgb="FFC00000"/>
        <rFont val="Arial"/>
        <family val="2"/>
      </rPr>
      <t>MP</t>
    </r>
    <r>
      <rPr>
        <sz val="10"/>
        <rFont val="Arial"/>
        <family val="2"/>
      </rPr>
      <t>(</t>
    </r>
    <r>
      <rPr>
        <b/>
        <sz val="10"/>
        <color rgb="FFC00000"/>
        <rFont val="Arial"/>
        <family val="2"/>
      </rPr>
      <t>1</t>
    </r>
    <r>
      <rPr>
        <sz val="10"/>
        <rFont val="Arial"/>
        <family val="2"/>
      </rPr>
      <t>) ENDPNT</t>
    </r>
  </si>
  <si>
    <r>
      <t>CPU_USB20_1_CTRL_1V8:USB_OC_B</t>
    </r>
    <r>
      <rPr>
        <b/>
        <sz val="10"/>
        <color theme="1"/>
        <rFont val="Arial"/>
        <family val="2"/>
      </rPr>
      <t xml:space="preserve"> R8163(2) PWR:U18S_CPUPERI</t>
    </r>
    <r>
      <rPr>
        <sz val="8"/>
        <color theme="1"/>
        <rFont val="Arial"/>
        <family val="2"/>
      </rPr>
      <t>,sb::USBHUB_DFP1:USBH_OCI_B</t>
    </r>
    <r>
      <rPr>
        <b/>
        <sz val="10"/>
        <color theme="1"/>
        <rFont val="Arial"/>
        <family val="2"/>
      </rPr>
      <t xml:space="preserve"> sb::R8013(10k) sb::PWR_SB:U33S_SB</t>
    </r>
  </si>
  <si>
    <t>GPIO_60</t>
  </si>
  <si>
    <t>AT34</t>
  </si>
  <si>
    <t>TLMM_GPIO_CFG60(1:0)</t>
  </si>
  <si>
    <t>TLMM_GPIO_CFG60(8:6)</t>
  </si>
  <si>
    <t>TLMM_GPIO_CFG60(9:9)</t>
  </si>
  <si>
    <t>TLMM_GPIO_IN_OUT60(1:1)</t>
  </si>
  <si>
    <t>PDC60_GIC572</t>
  </si>
  <si>
    <t>WUP_GPIO_60</t>
  </si>
  <si>
    <t>TLMM_GPIO_CFG60(5:2)=0</t>
  </si>
  <si>
    <t>GPS_TX_AGGRESSOR_MIRF</t>
  </si>
  <si>
    <t>TLMM_GPIO_CFG60(5:2)=2</t>
  </si>
  <si>
    <t>GRFC9</t>
  </si>
  <si>
    <t>TLMM_GPIO_CFG60(5:2)=3</t>
  </si>
  <si>
    <t>CPU_BTWLAN_CTRL_1V8:U18S_CPUWIFI_PGOOD</t>
  </si>
  <si>
    <r>
      <t xml:space="preserve">D5700(GPIO_60) CPU_BTWLAN_CTRL_1V8:U18S_CPUWIFI_PGOOD </t>
    </r>
    <r>
      <rPr>
        <b/>
        <sz val="10"/>
        <color theme="1"/>
        <rFont val="Arial"/>
        <family val="2"/>
      </rPr>
      <t>POWERNET</t>
    </r>
  </si>
  <si>
    <r>
      <t xml:space="preserve">D5700(AT34) CPU_BTWLAN_CTRL_1V8:U18S_CPUWIFI_PGOOD </t>
    </r>
    <r>
      <rPr>
        <b/>
        <sz val="10"/>
        <color theme="1"/>
        <rFont val="Arial"/>
        <family val="2"/>
      </rPr>
      <t>POWERNET</t>
    </r>
  </si>
  <si>
    <t>AN25</t>
  </si>
  <si>
    <t>TLMM_GPIO_CFG61(1:0)</t>
  </si>
  <si>
    <t>TLMM_GPIO_CFG61(8:6)</t>
  </si>
  <si>
    <t>TLMM_GPIO_CFG61(9:9)</t>
  </si>
  <si>
    <t>TLMM_GPIO_IN_OUT61(1:1)</t>
  </si>
  <si>
    <t>TLMM_GPIO_CFG61(5:2)=0</t>
  </si>
  <si>
    <t>TLMM_GPIO_CFG61(5:2)=1</t>
  </si>
  <si>
    <t>RFFE1_DATA</t>
  </si>
  <si>
    <t>RFFE1</t>
  </si>
  <si>
    <t>TLMM_GPIO_CFG61(5:2)=2</t>
  </si>
  <si>
    <t>SOC_GPIO_61</t>
  </si>
  <si>
    <r>
      <t xml:space="preserve">D5700(GPIO_61) </t>
    </r>
    <r>
      <rPr>
        <b/>
        <sz val="10"/>
        <color theme="1"/>
        <rFont val="Arial"/>
        <family val="2"/>
      </rPr>
      <t>CPU_VO1_CTRL_1V8:CID_ERR</t>
    </r>
    <r>
      <rPr>
        <sz val="10"/>
        <rFont val="Arial"/>
      </rPr>
      <t>,_x000D_
    D5080=</t>
    </r>
    <r>
      <rPr>
        <b/>
        <sz val="10"/>
        <color rgb="FFC00000"/>
        <rFont val="Arial"/>
        <family val="2"/>
      </rPr>
      <t>MAX96745GTN/VY+T</t>
    </r>
    <r>
      <rPr>
        <sz val="10"/>
        <rFont val="Arial"/>
      </rPr>
      <t>(</t>
    </r>
    <r>
      <rPr>
        <b/>
        <sz val="10"/>
        <color rgb="FFC00000"/>
        <rFont val="Arial"/>
        <family val="2"/>
      </rPr>
      <t>MFP4</t>
    </r>
    <r>
      <rPr>
        <sz val="10"/>
        <rFont val="Arial"/>
      </rPr>
      <t>) ENDPNT</t>
    </r>
  </si>
  <si>
    <r>
      <t xml:space="preserve">D5700(AN25) </t>
    </r>
    <r>
      <rPr>
        <b/>
        <sz val="10"/>
        <color theme="1"/>
        <rFont val="Arial"/>
        <family val="2"/>
      </rPr>
      <t>CPU_VI4_CTRL_1V8:RST_B</t>
    </r>
    <r>
      <rPr>
        <sz val="10"/>
        <rFont val="Arial"/>
        <family val="2"/>
      </rPr>
      <t>,D5080=</t>
    </r>
    <r>
      <rPr>
        <b/>
        <sz val="10"/>
        <color rgb="FFC00000"/>
        <rFont val="Arial"/>
        <family val="2"/>
      </rPr>
      <t>MAX9288</t>
    </r>
    <r>
      <rPr>
        <sz val="10"/>
        <rFont val="Arial"/>
        <family val="2"/>
      </rPr>
      <t>(</t>
    </r>
    <r>
      <rPr>
        <b/>
        <sz val="10"/>
        <color rgb="FFC00000"/>
        <rFont val="Arial"/>
        <family val="2"/>
      </rPr>
      <t>%PWDN%</t>
    </r>
    <r>
      <rPr>
        <sz val="10"/>
        <rFont val="Arial"/>
        <family val="2"/>
      </rPr>
      <t>) ENDPNT</t>
    </r>
  </si>
  <si>
    <r>
      <t>CPU_VI4_CTRL_1V8:RST_B</t>
    </r>
    <r>
      <rPr>
        <b/>
        <sz val="10"/>
        <color theme="1"/>
        <rFont val="Arial"/>
        <family val="2"/>
      </rPr>
      <t xml:space="preserve"> R5100(4) PWR:U18S_CPUPERI</t>
    </r>
    <r>
      <rPr>
        <sz val="8"/>
        <color theme="1"/>
        <rFont val="Arial"/>
        <family val="2"/>
      </rPr>
      <t>,CPU_VI4_CTRL_1V8:RST_B</t>
    </r>
    <r>
      <rPr>
        <b/>
        <sz val="10"/>
        <color theme="1"/>
        <rFont val="Arial"/>
        <family val="2"/>
      </rPr>
      <t xml:space="preserve"> R5760(4) PWR:U18S_IO_SOCPMIC</t>
    </r>
    <r>
      <rPr>
        <sz val="8"/>
        <color theme="1"/>
        <rFont val="Arial"/>
        <family val="2"/>
      </rPr>
      <t>,CPU_VI4_CTRL_1V8:RST_B</t>
    </r>
    <r>
      <rPr>
        <b/>
        <sz val="10"/>
        <color theme="1"/>
        <rFont val="Arial"/>
        <family val="2"/>
      </rPr>
      <t xml:space="preserve"> R5778(4) GND</t>
    </r>
  </si>
  <si>
    <t>GPIO_62</t>
  </si>
  <si>
    <t>AP26</t>
  </si>
  <si>
    <t>TLMM_GPIO_CFG62(1:0)</t>
  </si>
  <si>
    <t>TLMM_GPIO_CFG62(8:6)</t>
  </si>
  <si>
    <t>TLMM_GPIO_CFG62(9:9)</t>
  </si>
  <si>
    <t>TLMM_GPIO_IN_OUT62(1:1)</t>
  </si>
  <si>
    <t>TLMM_GPIO_CFG62(5:2)=0</t>
  </si>
  <si>
    <t>RFFE1_CLK</t>
  </si>
  <si>
    <t>TLMM_GPIO_CFG62(5:2)=2</t>
  </si>
  <si>
    <t>CPU_BTWLAN_CTRL_1V8:U22S_CPUWIFI_PGOOD</t>
  </si>
  <si>
    <r>
      <t xml:space="preserve">D5700(GPIO_62) </t>
    </r>
    <r>
      <rPr>
        <b/>
        <sz val="10"/>
        <color theme="1"/>
        <rFont val="Arial"/>
        <family val="2"/>
      </rPr>
      <t>CPU_BTWLAN_CTRL_1V8:U22S_CPUWIFI_PGOOD</t>
    </r>
    <r>
      <rPr>
        <sz val="10"/>
        <rFont val="Arial"/>
      </rPr>
      <t>,</t>
    </r>
    <r>
      <rPr>
        <b/>
        <sz val="10"/>
        <color rgb="FFFFFF00"/>
        <rFont val="Arial"/>
        <family val="2"/>
      </rPr>
      <t xml:space="preserve"> &gt;&gt; R5759(4.7k) PWR:U18S_IO_SOCPMIC</t>
    </r>
    <r>
      <rPr>
        <sz val="10"/>
        <rFont val="Arial"/>
      </rPr>
      <t>,_x000D_
    D2068=</t>
    </r>
    <r>
      <rPr>
        <b/>
        <sz val="10"/>
        <color rgb="FFC00000"/>
        <rFont val="Arial"/>
        <family val="2"/>
      </rPr>
      <t>MPQ2247GTL-2000-</t>
    </r>
    <r>
      <rPr>
        <sz val="10"/>
        <rFont val="Arial"/>
      </rPr>
      <t>(</t>
    </r>
    <r>
      <rPr>
        <b/>
        <sz val="10"/>
        <color rgb="FFC00000"/>
        <rFont val="Arial"/>
        <family val="2"/>
      </rPr>
      <t>PG</t>
    </r>
    <r>
      <rPr>
        <sz val="10"/>
        <rFont val="Arial"/>
      </rPr>
      <t>) ENDPNT</t>
    </r>
  </si>
  <si>
    <r>
      <t>CPU_BTWLAN_CTRL_1V8:U22S_CPUWIFI_PGOOD</t>
    </r>
    <r>
      <rPr>
        <b/>
        <sz val="10"/>
        <color theme="1"/>
        <rFont val="Arial"/>
        <family val="2"/>
      </rPr>
      <t xml:space="preserve"> R5759(4.7k) PWR:U18S_IO_SOCPMIC</t>
    </r>
  </si>
  <si>
    <r>
      <t xml:space="preserve">D5700(AP26) </t>
    </r>
    <r>
      <rPr>
        <b/>
        <sz val="10"/>
        <color theme="1"/>
        <rFont val="Arial"/>
        <family val="2"/>
      </rPr>
      <t>CPU_BTWLAN_CTRL_1V8:U22S_CPUWIFI_PGOOD</t>
    </r>
    <r>
      <rPr>
        <sz val="10"/>
        <rFont val="Arial"/>
        <family val="2"/>
      </rPr>
      <t xml:space="preserve">,MP9984=MP(1) ENDPNT,B2B=10144B-100A-GFN4(fb::X1000_66) </t>
    </r>
    <r>
      <rPr>
        <b/>
        <sz val="10"/>
        <color theme="1"/>
        <rFont val="Arial"/>
        <family val="2"/>
      </rPr>
      <t>fb::CPU_BTWLAN_CTRL_1V8:U22S_CPUWIFI_PGOOD</t>
    </r>
    <r>
      <rPr>
        <sz val="10"/>
        <rFont val="Arial"/>
        <family val="2"/>
      </rPr>
      <t>,fb::MP2203=(</t>
    </r>
    <r>
      <rPr>
        <b/>
        <sz val="10"/>
        <color rgb="FFC00000"/>
        <rFont val="Arial"/>
        <family val="2"/>
      </rPr>
      <t>AU1</t>
    </r>
    <r>
      <rPr>
        <sz val="10"/>
        <rFont val="Arial"/>
        <family val="2"/>
      </rPr>
      <t>) ENDPNT,fb::S2200=</t>
    </r>
    <r>
      <rPr>
        <b/>
        <sz val="10"/>
        <color rgb="FFC00000"/>
        <rFont val="Arial"/>
        <family val="2"/>
      </rPr>
      <t>MPQ2166GRHE-AEC1</t>
    </r>
    <r>
      <rPr>
        <sz val="10"/>
        <rFont val="Arial"/>
        <family val="2"/>
      </rPr>
      <t>(</t>
    </r>
    <r>
      <rPr>
        <b/>
        <sz val="10"/>
        <color rgb="FFC00000"/>
        <rFont val="Arial"/>
        <family val="2"/>
      </rPr>
      <t>PG1</t>
    </r>
    <r>
      <rPr>
        <sz val="10"/>
        <rFont val="Arial"/>
        <family val="2"/>
      </rPr>
      <t>) ENDPNT</t>
    </r>
  </si>
  <si>
    <r>
      <t>fb::CPU_BTWLAN_CTRL_1V8:U22S_CPUWIFI_PGOOD</t>
    </r>
    <r>
      <rPr>
        <b/>
        <sz val="10"/>
        <color theme="1"/>
        <rFont val="Arial"/>
        <family val="2"/>
      </rPr>
      <t xml:space="preserve"> fb::R2219(1k) fb::z22.PWR_FB_U18S_FB</t>
    </r>
  </si>
  <si>
    <t>AR25</t>
  </si>
  <si>
    <t>TLMM_GPIO_CFG63(1:0)</t>
  </si>
  <si>
    <t>TLMM_GPIO_CFG63(8:6)</t>
  </si>
  <si>
    <t>TLMM_GPIO_CFG63(9:9)</t>
  </si>
  <si>
    <t>TLMM_GPIO_IN_OUT63(1:1)</t>
  </si>
  <si>
    <t>BOOT_CONFIG(11)</t>
  </si>
  <si>
    <t>TLMM_GPIO_CFG63(5:2)=0</t>
  </si>
  <si>
    <t>TLMM_GPIO_CFG63(5:2)=1</t>
  </si>
  <si>
    <t>RFFE2_DATA</t>
  </si>
  <si>
    <t>RFFE2</t>
  </si>
  <si>
    <t>TLMM_GPIO_CFG63(5:2)=2</t>
  </si>
  <si>
    <t>GRFC34</t>
  </si>
  <si>
    <t>TLMM_GPIO_CFG63(5:2)=3</t>
  </si>
  <si>
    <t>GP_PDM_MIRB[2]</t>
  </si>
  <si>
    <t>TLMM_GPIO_CFG63(5:2)=4</t>
  </si>
  <si>
    <t xml:space="preserve">
SA6150_BOOTCFG_1V8:MD11</t>
  </si>
  <si>
    <t>SOC_GPIO_63</t>
  </si>
  <si>
    <t>CPU_EXTDISPL_1V8:TD_PWR_E,
SA6150_BOOTCFG_1V8:MD11</t>
  </si>
  <si>
    <t>VEHICLE_IO,
SA6150_HW</t>
  </si>
  <si>
    <r>
      <t xml:space="preserve">D5700(AR25) </t>
    </r>
    <r>
      <rPr>
        <b/>
        <sz val="10"/>
        <color theme="1"/>
        <rFont val="Arial"/>
        <family val="2"/>
      </rPr>
      <t>CPU_EXTDISPL_1V8:TD_PWR_E</t>
    </r>
    <r>
      <rPr>
        <sz val="10"/>
        <rFont val="Arial"/>
        <family val="2"/>
      </rPr>
      <t xml:space="preserve">,B2B=10143S-100Y910(sb::X8950_23) </t>
    </r>
    <r>
      <rPr>
        <b/>
        <sz val="10"/>
        <color theme="1"/>
        <rFont val="Arial"/>
        <family val="2"/>
      </rPr>
      <t>sb::CPU_EXTDISPL_1V8:TD_PWR_E</t>
    </r>
    <r>
      <rPr>
        <sz val="10"/>
        <rFont val="Arial"/>
        <family val="2"/>
      </rPr>
      <t>,sb::V1704=DTC114YE(3) sb::z06.SIGN001130,sb::R1707=680(1) sb::z06.SIGN001129,sb::V1703=</t>
    </r>
    <r>
      <rPr>
        <b/>
        <sz val="10"/>
        <color rgb="FFC00000"/>
        <rFont val="Arial"/>
        <family val="2"/>
      </rPr>
      <t>BCX53-16</t>
    </r>
    <r>
      <rPr>
        <sz val="10"/>
        <rFont val="Arial"/>
        <family val="2"/>
      </rPr>
      <t>(</t>
    </r>
    <r>
      <rPr>
        <b/>
        <sz val="10"/>
        <color rgb="FFC00000"/>
        <rFont val="Arial"/>
        <family val="2"/>
      </rPr>
      <t>B</t>
    </r>
    <r>
      <rPr>
        <sz val="10"/>
        <rFont val="Arial"/>
        <family val="2"/>
      </rPr>
      <t>) ENDPNT,sb::V1705=BAS21-03W(2) sb::z06.SIGN001127</t>
    </r>
  </si>
  <si>
    <r>
      <t>CPU_EXTDISPL_1V8:TD_PWR_E</t>
    </r>
    <r>
      <rPr>
        <b/>
        <sz val="10"/>
        <color theme="1"/>
        <rFont val="Arial"/>
        <family val="2"/>
      </rPr>
      <t xml:space="preserve"> R5759(4) PWR:U18S_IO_SOCPMIC</t>
    </r>
    <r>
      <rPr>
        <sz val="8"/>
        <color theme="1"/>
        <rFont val="Arial"/>
        <family val="2"/>
      </rPr>
      <t>,CPU_EXTDISPL_1V8:TD_PWR_E</t>
    </r>
    <r>
      <rPr>
        <b/>
        <sz val="10"/>
        <color theme="1"/>
        <rFont val="Arial"/>
        <family val="2"/>
      </rPr>
      <t xml:space="preserve"> R5777(4) GND</t>
    </r>
    <r>
      <rPr>
        <sz val="8"/>
        <color theme="1"/>
        <rFont val="Arial"/>
        <family val="2"/>
      </rPr>
      <t>,sb::CPU_EXTDISPL_1V8:TD_PWR_E</t>
    </r>
    <r>
      <rPr>
        <b/>
        <sz val="10"/>
        <color theme="1"/>
        <rFont val="Arial"/>
        <family val="2"/>
      </rPr>
      <t xml:space="preserve"> sb::R1705(2) sb::GND</t>
    </r>
    <r>
      <rPr>
        <sz val="8"/>
        <color theme="1"/>
        <rFont val="Arial"/>
        <family val="2"/>
      </rPr>
      <t>,sb::z06.SIGN001129</t>
    </r>
    <r>
      <rPr>
        <b/>
        <sz val="10"/>
        <color theme="1"/>
        <rFont val="Arial"/>
        <family val="2"/>
      </rPr>
      <t xml:space="preserve"> sb::R1706(22k) sb::PWR_SB:U33S_SB</t>
    </r>
    <r>
      <rPr>
        <sz val="8"/>
        <color theme="1"/>
        <rFont val="Arial"/>
        <family val="2"/>
      </rPr>
      <t>,sb::z06.SIGN001127</t>
    </r>
    <r>
      <rPr>
        <b/>
        <sz val="10"/>
        <color theme="1"/>
        <rFont val="Arial"/>
        <family val="2"/>
      </rPr>
      <t xml:space="preserve"> sb::R1708(1k) sb::PWR_SB:U33S_SB</t>
    </r>
  </si>
  <si>
    <t>AT26</t>
  </si>
  <si>
    <t>TLMM_GPIO_CFG64(1:0)</t>
  </si>
  <si>
    <t>TLMM_GPIO_CFG64(8:6)</t>
  </si>
  <si>
    <t>TLMM_GPIO_CFG64(9:9)</t>
  </si>
  <si>
    <t>TLMM_GPIO_IN_OUT64(1:1)</t>
  </si>
  <si>
    <t>TLMM_GPIO_CFG64(5:2)=0</t>
  </si>
  <si>
    <t>RFFE2_CLK</t>
  </si>
  <si>
    <t>TLMM_GPIO_CFG64(5:2)=2</t>
  </si>
  <si>
    <t>CPU_SB_DET: DET1_B</t>
  </si>
  <si>
    <t>CPU_SB_DET</t>
  </si>
  <si>
    <t>SOC_GPIO_64</t>
  </si>
  <si>
    <r>
      <t xml:space="preserve">D5700(GPIO_64) </t>
    </r>
    <r>
      <rPr>
        <b/>
        <sz val="10"/>
        <color theme="1"/>
        <rFont val="Arial"/>
        <family val="2"/>
      </rPr>
      <t>CPU_SB_DET:DET1_B</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</si>
  <si>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D5700(AT26) </t>
    </r>
    <r>
      <rPr>
        <b/>
        <sz val="10"/>
        <color theme="1"/>
        <rFont val="Arial"/>
        <family val="2"/>
      </rPr>
      <t>CPU_MUX_VI67_CTRL_1V8:EN</t>
    </r>
    <r>
      <rPr>
        <sz val="10"/>
        <rFont val="Arial"/>
        <family val="2"/>
      </rPr>
      <t xml:space="preserve">,B2B=10143S-100Y910(sb::X8950_27) </t>
    </r>
    <r>
      <rPr>
        <b/>
        <sz val="10"/>
        <color theme="1"/>
        <rFont val="Arial"/>
        <family val="2"/>
      </rPr>
      <t>sb::z02.CPU_MUX_VI67_CTRL_1V8:EN</t>
    </r>
    <r>
      <rPr>
        <sz val="10"/>
        <rFont val="Arial"/>
        <family val="2"/>
      </rPr>
      <t xml:space="preserve">,sb::D8963=74AVC4T245(6) </t>
    </r>
    <r>
      <rPr>
        <b/>
        <sz val="10"/>
        <color theme="1"/>
        <rFont val="Arial"/>
        <family val="2"/>
      </rPr>
      <t>sb::CPU_MUX_VI67_CTRL_3V3:EN</t>
    </r>
    <r>
      <rPr>
        <sz val="10"/>
        <rFont val="Arial"/>
        <family val="2"/>
      </rPr>
      <t>,sb::D5170=</t>
    </r>
    <r>
      <rPr>
        <b/>
        <sz val="10"/>
        <color rgb="FFC00000"/>
        <rFont val="Arial"/>
        <family val="2"/>
      </rPr>
      <t>TS3DV642-Q1</t>
    </r>
    <r>
      <rPr>
        <sz val="10"/>
        <rFont val="Arial"/>
        <family val="2"/>
      </rPr>
      <t>(</t>
    </r>
    <r>
      <rPr>
        <b/>
        <sz val="10"/>
        <color rgb="FFC00000"/>
        <rFont val="Arial"/>
        <family val="2"/>
      </rPr>
      <t>EN</t>
    </r>
    <r>
      <rPr>
        <sz val="10"/>
        <rFont val="Arial"/>
        <family val="2"/>
      </rPr>
      <t>) ENDPNT</t>
    </r>
  </si>
  <si>
    <r>
      <t>sb::z02.CPU_MUX_VI67_CTRL_1V8:EN</t>
    </r>
    <r>
      <rPr>
        <b/>
        <sz val="10"/>
        <color theme="1"/>
        <rFont val="Arial"/>
        <family val="2"/>
      </rPr>
      <t xml:space="preserve"> sb::R8972(2) sb::GND</t>
    </r>
    <r>
      <rPr>
        <sz val="8"/>
        <color theme="1"/>
        <rFont val="Arial"/>
        <family val="2"/>
      </rPr>
      <t>,sb::CPU_MUX_VI67_CTRL_3V3:EN</t>
    </r>
    <r>
      <rPr>
        <b/>
        <sz val="10"/>
        <color theme="1"/>
        <rFont val="Arial"/>
        <family val="2"/>
      </rPr>
      <t xml:space="preserve"> sb::R5172(10k) sb::PWR_SB:U33S_SB</t>
    </r>
    <r>
      <rPr>
        <sz val="8"/>
        <color theme="1"/>
        <rFont val="Arial"/>
        <family val="2"/>
      </rPr>
      <t>,sb::CPU_MUX_VI67_CTRL_3V3:EN</t>
    </r>
    <r>
      <rPr>
        <b/>
        <sz val="10"/>
        <color theme="1"/>
        <rFont val="Arial"/>
        <family val="2"/>
      </rPr>
      <t xml:space="preserve"> sb::R5187(10k) sb::GND</t>
    </r>
  </si>
  <si>
    <t>AT30</t>
  </si>
  <si>
    <t>TLMM_GPIO_CFG65(1:0)</t>
  </si>
  <si>
    <t>TLMM_GPIO_CFG65(8:6)</t>
  </si>
  <si>
    <t>TLMM_GPIO_CFG65(9:9)</t>
  </si>
  <si>
    <t>TLMM_GPIO_IN_OUT65(1:1)</t>
  </si>
  <si>
    <t>BOOT_CONFIG(8)</t>
  </si>
  <si>
    <t>TLMM_GPIO_CFG65(5:2)=0</t>
  </si>
  <si>
    <t>TLMM_GPIO_CFG65(5:2)=1</t>
  </si>
  <si>
    <t>RFFE3_DATA</t>
  </si>
  <si>
    <t>RFFE3</t>
  </si>
  <si>
    <t>TLMM_GPIO_CFG65(5:2)=2</t>
  </si>
  <si>
    <t>GRFC37</t>
  </si>
  <si>
    <t>TLMM_GPIO_CFG65(5:2)=3</t>
  </si>
  <si>
    <t>SOC_GPIO_65</t>
  </si>
  <si>
    <r>
      <t xml:space="preserve">D5700(GPIO_65) </t>
    </r>
    <r>
      <rPr>
        <b/>
        <sz val="10"/>
        <color theme="1"/>
        <rFont val="Arial"/>
        <family val="2"/>
      </rPr>
      <t>CPU_VO1_CTRL_1V8:MID_ERR</t>
    </r>
    <r>
      <rPr>
        <sz val="10"/>
        <rFont val="Arial"/>
      </rPr>
      <t>,_x000D_
    D5080=</t>
    </r>
    <r>
      <rPr>
        <b/>
        <sz val="10"/>
        <color rgb="FFC00000"/>
        <rFont val="Arial"/>
        <family val="2"/>
      </rPr>
      <t>MAX96745GTN/VY+T</t>
    </r>
    <r>
      <rPr>
        <sz val="10"/>
        <rFont val="Arial"/>
      </rPr>
      <t>(</t>
    </r>
    <r>
      <rPr>
        <b/>
        <sz val="10"/>
        <color rgb="FFC00000"/>
        <rFont val="Arial"/>
        <family val="2"/>
      </rPr>
      <t>MFP5</t>
    </r>
    <r>
      <rPr>
        <sz val="10"/>
        <rFont val="Arial"/>
      </rPr>
      <t>) ENDPNT</t>
    </r>
  </si>
  <si>
    <r>
      <t xml:space="preserve">D5700(AT30) </t>
    </r>
    <r>
      <rPr>
        <b/>
        <sz val="10"/>
        <color theme="1"/>
        <rFont val="Arial"/>
        <family val="2"/>
      </rPr>
      <t>CPU_VI4_CTRL_1V8:BWS</t>
    </r>
    <r>
      <rPr>
        <sz val="10"/>
        <rFont val="Arial"/>
        <family val="2"/>
      </rPr>
      <t>,D5080=</t>
    </r>
    <r>
      <rPr>
        <b/>
        <sz val="10"/>
        <color rgb="FFC00000"/>
        <rFont val="Arial"/>
        <family val="2"/>
      </rPr>
      <t>MAX9288</t>
    </r>
    <r>
      <rPr>
        <sz val="10"/>
        <rFont val="Arial"/>
        <family val="2"/>
      </rPr>
      <t>(</t>
    </r>
    <r>
      <rPr>
        <b/>
        <sz val="10"/>
        <color rgb="FFC00000"/>
        <rFont val="Arial"/>
        <family val="2"/>
      </rPr>
      <t>BWS</t>
    </r>
    <r>
      <rPr>
        <sz val="10"/>
        <rFont val="Arial"/>
        <family val="2"/>
      </rPr>
      <t>) ENDPNT</t>
    </r>
  </si>
  <si>
    <r>
      <t>CPU_VI4_CTRL_1V8:BWS</t>
    </r>
    <r>
      <rPr>
        <b/>
        <sz val="10"/>
        <color theme="1"/>
        <rFont val="Arial"/>
        <family val="2"/>
      </rPr>
      <t xml:space="preserve"> R5081(10k) PWR:U18S_CPUPERI</t>
    </r>
    <r>
      <rPr>
        <sz val="8"/>
        <color theme="1"/>
        <rFont val="Arial"/>
        <family val="2"/>
      </rPr>
      <t>,CPU_VI4_CTRL_1V8:BWS</t>
    </r>
    <r>
      <rPr>
        <b/>
        <sz val="10"/>
        <color theme="1"/>
        <rFont val="Arial"/>
        <family val="2"/>
      </rPr>
      <t xml:space="preserve"> R5082(10k) GND</t>
    </r>
    <r>
      <rPr>
        <sz val="8"/>
        <color theme="1"/>
        <rFont val="Arial"/>
        <family val="2"/>
      </rPr>
      <t>,CPU_VI4_CTRL_1V8:BWS</t>
    </r>
    <r>
      <rPr>
        <b/>
        <sz val="10"/>
        <color theme="1"/>
        <rFont val="Arial"/>
        <family val="2"/>
      </rPr>
      <t xml:space="preserve"> R5758(4) PWR:U18S_IO_SOCPMIC</t>
    </r>
    <r>
      <rPr>
        <sz val="8"/>
        <color theme="1"/>
        <rFont val="Arial"/>
        <family val="2"/>
      </rPr>
      <t>,CPU_VI4_CTRL_1V8:BWS</t>
    </r>
    <r>
      <rPr>
        <b/>
        <sz val="10"/>
        <color theme="1"/>
        <rFont val="Arial"/>
        <family val="2"/>
      </rPr>
      <t xml:space="preserve"> R5776(4) GND</t>
    </r>
  </si>
  <si>
    <t>AR29</t>
  </si>
  <si>
    <t>TLMM_GPIO_CFG66(1:0)</t>
  </si>
  <si>
    <t>TLMM_GPIO_CFG66(8:6)</t>
  </si>
  <si>
    <t>TLMM_GPIO_CFG66(9:9)</t>
  </si>
  <si>
    <t>TLMM_GPIO_IN_OUT66(1:1)</t>
  </si>
  <si>
    <t>TLMM_GPIO_CFG66(5:2)=0</t>
  </si>
  <si>
    <t>RFFE3_CLK</t>
  </si>
  <si>
    <t>TLMM_GPIO_CFG66(5:2)=2</t>
  </si>
  <si>
    <t>GP_PDM_MIRA[1]</t>
  </si>
  <si>
    <t>TLMM_GPIO_CFG66(5:2)=4</t>
  </si>
  <si>
    <t>SOC_GPIO_66</t>
  </si>
  <si>
    <r>
      <t xml:space="preserve">D5700(GPIO_66) </t>
    </r>
    <r>
      <rPr>
        <b/>
        <sz val="10"/>
        <color theme="1"/>
        <rFont val="Arial"/>
        <family val="2"/>
      </rPr>
      <t>CPU_VI0123_CTRL_1V8:FRAME_SYNC</t>
    </r>
    <r>
      <rPr>
        <sz val="10"/>
        <rFont val="Arial"/>
      </rPr>
      <t>,</t>
    </r>
    <r>
      <rPr>
        <b/>
        <sz val="10"/>
        <color rgb="FFFFFF00"/>
        <rFont val="Arial"/>
        <family val="2"/>
      </rPr>
      <t xml:space="preserve"> &gt;&gt; R5032(10k) GND</t>
    </r>
    <r>
      <rPr>
        <sz val="10"/>
        <rFont val="Arial"/>
      </rPr>
      <t>,_x000D_
    D5020=</t>
    </r>
    <r>
      <rPr>
        <b/>
        <sz val="10"/>
        <color rgb="FFC00000"/>
        <rFont val="Arial"/>
        <family val="2"/>
      </rPr>
      <t>MAX96724RGTN/V+T</t>
    </r>
    <r>
      <rPr>
        <sz val="10"/>
        <rFont val="Arial"/>
      </rPr>
      <t>(</t>
    </r>
    <r>
      <rPr>
        <b/>
        <sz val="10"/>
        <color rgb="FFC00000"/>
        <rFont val="Arial"/>
        <family val="2"/>
      </rPr>
      <t>MFP0</t>
    </r>
    <r>
      <rPr>
        <sz val="10"/>
        <rFont val="Arial"/>
      </rPr>
      <t>) ENDPNT</t>
    </r>
  </si>
  <si>
    <r>
      <t>CPU_VI0123_CTRL_1V8:FRAME_SYNC</t>
    </r>
    <r>
      <rPr>
        <b/>
        <sz val="10"/>
        <color theme="1"/>
        <rFont val="Arial"/>
        <family val="2"/>
      </rPr>
      <t xml:space="preserve"> R5032(10k) GND</t>
    </r>
  </si>
  <si>
    <r>
      <t xml:space="preserve">D5700(AR29) </t>
    </r>
    <r>
      <rPr>
        <b/>
        <sz val="10"/>
        <color theme="1"/>
        <rFont val="Arial"/>
        <family val="2"/>
      </rPr>
      <t>CPU_VI0123_CTRL_1V8:FRAME_SYNC</t>
    </r>
    <r>
      <rPr>
        <sz val="10"/>
        <rFont val="Arial"/>
        <family val="2"/>
      </rPr>
      <t>,D5020=</t>
    </r>
    <r>
      <rPr>
        <b/>
        <sz val="10"/>
        <color rgb="FFC00000"/>
        <rFont val="Arial"/>
        <family val="2"/>
      </rPr>
      <t>DS90UB962-Q1</t>
    </r>
    <r>
      <rPr>
        <sz val="10"/>
        <rFont val="Arial"/>
        <family val="2"/>
      </rPr>
      <t>(</t>
    </r>
    <r>
      <rPr>
        <b/>
        <sz val="10"/>
        <color rgb="FFC00000"/>
        <rFont val="Arial"/>
        <family val="2"/>
      </rPr>
      <t>GPIO0</t>
    </r>
    <r>
      <rPr>
        <sz val="10"/>
        <rFont val="Arial"/>
        <family val="2"/>
      </rPr>
      <t>) ENDPNT</t>
    </r>
  </si>
  <si>
    <t>AR27</t>
  </si>
  <si>
    <t>TLMM_GPIO_CFG67(1:0)</t>
  </si>
  <si>
    <t>TLMM_GPIO_CFG67(8:6)</t>
  </si>
  <si>
    <t>TLMM_GPIO_CFG67(9:9)</t>
  </si>
  <si>
    <t>TLMM_GPIO_IN_OUT67(1:1)</t>
  </si>
  <si>
    <t>BOOT_CONFIG(9)</t>
  </si>
  <si>
    <t>TLMM_GPIO_CFG67(5:2)=0</t>
  </si>
  <si>
    <t>TLMM_GPIO_CFG67(5:2)=1</t>
  </si>
  <si>
    <t>RFFE4_DATA</t>
  </si>
  <si>
    <t>RFFE4</t>
  </si>
  <si>
    <t>TLMM_GPIO_CFG67(5:2)=2</t>
  </si>
  <si>
    <t>GRFC36</t>
  </si>
  <si>
    <t>TLMM_GPIO_CFG67(5:2)=3</t>
  </si>
  <si>
    <t>SOC_GPIO_67</t>
  </si>
  <si>
    <r>
      <t xml:space="preserve">D5700(GPIO_67) </t>
    </r>
    <r>
      <rPr>
        <b/>
        <sz val="10"/>
        <color theme="1"/>
        <rFont val="Arial"/>
        <family val="2"/>
      </rPr>
      <t>CPU_VO1_CTRL_1V8:RST_B</t>
    </r>
    <r>
      <rPr>
        <sz val="10"/>
        <rFont val="Arial"/>
      </rPr>
      <t>,</t>
    </r>
    <r>
      <rPr>
        <b/>
        <sz val="10"/>
        <color rgb="FFFFFF00"/>
        <rFont val="Arial"/>
        <family val="2"/>
      </rPr>
      <t xml:space="preserve"> &gt;&gt; R5088(10k) GND</t>
    </r>
    <r>
      <rPr>
        <sz val="10"/>
        <rFont val="Arial"/>
      </rPr>
      <t>,_x000D_
    D5080=</t>
    </r>
    <r>
      <rPr>
        <b/>
        <sz val="10"/>
        <color rgb="FFC00000"/>
        <rFont val="Arial"/>
        <family val="2"/>
      </rPr>
      <t>MAX96745GTN/VY+T</t>
    </r>
    <r>
      <rPr>
        <sz val="10"/>
        <rFont val="Arial"/>
      </rPr>
      <t>(</t>
    </r>
    <r>
      <rPr>
        <b/>
        <sz val="10"/>
        <color rgb="FFC00000"/>
        <rFont val="Arial"/>
        <family val="2"/>
      </rPr>
      <t>PWDNB</t>
    </r>
    <r>
      <rPr>
        <sz val="10"/>
        <rFont val="Arial"/>
      </rPr>
      <t>) ENDPNT,_x000D_
    P5083=(</t>
    </r>
    <r>
      <rPr>
        <b/>
        <sz val="10"/>
        <color rgb="FFC00000"/>
        <rFont val="Arial"/>
        <family val="2"/>
      </rPr>
      <t>1</t>
    </r>
    <r>
      <rPr>
        <sz val="10"/>
        <rFont val="Arial"/>
      </rPr>
      <t>) ENDPNT</t>
    </r>
  </si>
  <si>
    <r>
      <t>CPU_VO1_CTRL_1V8:RST_B</t>
    </r>
    <r>
      <rPr>
        <b/>
        <sz val="10"/>
        <color theme="1"/>
        <rFont val="Arial"/>
        <family val="2"/>
      </rPr>
      <t xml:space="preserve"> R5088(10k) GND</t>
    </r>
  </si>
  <si>
    <r>
      <t xml:space="preserve">D5700(AR27) </t>
    </r>
    <r>
      <rPr>
        <b/>
        <sz val="10"/>
        <color theme="1"/>
        <rFont val="Arial"/>
        <family val="2"/>
      </rPr>
      <t>CPU_VO1_DSILVDS_CTRL_1V8:EN</t>
    </r>
    <r>
      <rPr>
        <sz val="10"/>
        <rFont val="Arial"/>
        <family val="2"/>
      </rPr>
      <t xml:space="preserve">,B2B=10144B-100A-GFN4(fb::X1000_38) </t>
    </r>
    <r>
      <rPr>
        <b/>
        <sz val="10"/>
        <color theme="1"/>
        <rFont val="Arial"/>
        <family val="2"/>
      </rPr>
      <t>fb::CPU_VO1_DSILVDS_CTRL_1V8:EN</t>
    </r>
    <r>
      <rPr>
        <sz val="10"/>
        <rFont val="Arial"/>
        <family val="2"/>
      </rPr>
      <t>,fb::S5000=</t>
    </r>
    <r>
      <rPr>
        <b/>
        <sz val="10"/>
        <color rgb="FFC00000"/>
        <rFont val="Arial"/>
        <family val="2"/>
      </rPr>
      <t>SN65DSI84TPAPRQ1</t>
    </r>
    <r>
      <rPr>
        <sz val="10"/>
        <rFont val="Arial"/>
        <family val="2"/>
      </rPr>
      <t>(</t>
    </r>
    <r>
      <rPr>
        <b/>
        <sz val="10"/>
        <color rgb="FFC00000"/>
        <rFont val="Arial"/>
        <family val="2"/>
      </rPr>
      <t>EN</t>
    </r>
    <r>
      <rPr>
        <sz val="10"/>
        <rFont val="Arial"/>
        <family val="2"/>
      </rPr>
      <t>) ENDPNT</t>
    </r>
  </si>
  <si>
    <r>
      <t>CPU_VO1_DSILVDS_CTRL_1V8:EN</t>
    </r>
    <r>
      <rPr>
        <b/>
        <sz val="10"/>
        <color theme="1"/>
        <rFont val="Arial"/>
        <family val="2"/>
      </rPr>
      <t xml:space="preserve"> R5761(4) PWR:U18S_IO_SOCPMIC</t>
    </r>
    <r>
      <rPr>
        <sz val="10"/>
        <rFont val="Arial"/>
        <family val="2"/>
      </rPr>
      <t>,</t>
    </r>
    <r>
      <rPr>
        <sz val="8"/>
        <color theme="1"/>
        <rFont val="Arial"/>
        <family val="2"/>
      </rPr>
      <t>CPU_VO1_DSILVDS_CTRL_1V8:EN</t>
    </r>
    <r>
      <rPr>
        <b/>
        <sz val="10"/>
        <color theme="1"/>
        <rFont val="Arial"/>
        <family val="2"/>
      </rPr>
      <t xml:space="preserve"> R5779(4) GND</t>
    </r>
    <r>
      <rPr>
        <sz val="10"/>
        <rFont val="Arial"/>
        <family val="2"/>
      </rPr>
      <t>,</t>
    </r>
    <r>
      <rPr>
        <sz val="8"/>
        <color theme="1"/>
        <rFont val="Arial"/>
        <family val="2"/>
      </rPr>
      <t>fb::CPU_VO1_DSILVDS_CTRL_1V8:EN</t>
    </r>
    <r>
      <rPr>
        <b/>
        <sz val="10"/>
        <color theme="1"/>
        <rFont val="Arial"/>
        <family val="2"/>
      </rPr>
      <t xml:space="preserve"> fb::C5005(100nF) fb::GND</t>
    </r>
    <r>
      <rPr>
        <sz val="10"/>
        <rFont val="Arial"/>
        <family val="2"/>
      </rPr>
      <t>,</t>
    </r>
    <r>
      <rPr>
        <sz val="8"/>
        <color theme="1"/>
        <rFont val="Arial"/>
        <family val="2"/>
      </rPr>
      <t>fb::CPU_VO1_DSILVDS_CTRL_1V8:EN</t>
    </r>
    <r>
      <rPr>
        <b/>
        <sz val="10"/>
        <color theme="1"/>
        <rFont val="Arial"/>
        <family val="2"/>
      </rPr>
      <t xml:space="preserve"> fb::C5006(100nF) fb::GND</t>
    </r>
    <r>
      <rPr>
        <sz val="10"/>
        <rFont val="Arial"/>
        <family val="2"/>
      </rPr>
      <t>,</t>
    </r>
    <r>
      <rPr>
        <sz val="8"/>
        <color theme="1"/>
        <rFont val="Arial"/>
        <family val="2"/>
      </rPr>
      <t>fb::CPU_VO1_DSILVDS_CTRL_1V8:EN</t>
    </r>
    <r>
      <rPr>
        <b/>
        <sz val="10"/>
        <color theme="1"/>
        <rFont val="Arial"/>
        <family val="2"/>
      </rPr>
      <t xml:space="preserve"> fb::R5001(10k) fb::GND</t>
    </r>
  </si>
  <si>
    <t>AT28</t>
  </si>
  <si>
    <t>TLMM_GPIO_CFG68(1:0)</t>
  </si>
  <si>
    <t>TLMM_GPIO_CFG68(8:6)</t>
  </si>
  <si>
    <t>TLMM_GPIO_CFG68(9:9)</t>
  </si>
  <si>
    <t>TLMM_GPIO_IN_OUT68(1:1)</t>
  </si>
  <si>
    <t>TLMM_GPIO_CFG68(5:2)=0</t>
  </si>
  <si>
    <t>RFFE4_CLK</t>
  </si>
  <si>
    <t>TLMM_GPIO_CFG68(5:2)=2</t>
  </si>
  <si>
    <t>GRFC33</t>
  </si>
  <si>
    <t>TLMM_GPIO_CFG68(5:2)=3</t>
  </si>
  <si>
    <t>SOC_GPIO_68</t>
  </si>
  <si>
    <r>
      <t xml:space="preserve">D5700(GPIO_68) </t>
    </r>
    <r>
      <rPr>
        <b/>
        <sz val="10"/>
        <color theme="1"/>
        <rFont val="Arial"/>
        <family val="2"/>
      </rPr>
      <t>CPU_VO1_CTRL_1V8:GPIO_LOCK</t>
    </r>
    <r>
      <rPr>
        <sz val="10"/>
        <rFont val="Arial"/>
      </rPr>
      <t>,</t>
    </r>
    <r>
      <rPr>
        <b/>
        <sz val="10"/>
        <color rgb="FFFFFF00"/>
        <rFont val="Arial"/>
        <family val="2"/>
      </rPr>
      <t xml:space="preserve"> &gt;&gt; R5094(10k) PWR:U18S_CPUPERI</t>
    </r>
    <r>
      <rPr>
        <sz val="10"/>
        <rFont val="Arial"/>
      </rPr>
      <t>,_x000D_
    D5080=</t>
    </r>
    <r>
      <rPr>
        <b/>
        <sz val="10"/>
        <color rgb="FFC00000"/>
        <rFont val="Arial"/>
        <family val="2"/>
      </rPr>
      <t>MAX96745GTN/VY+T</t>
    </r>
    <r>
      <rPr>
        <sz val="10"/>
        <rFont val="Arial"/>
      </rPr>
      <t>(</t>
    </r>
    <r>
      <rPr>
        <b/>
        <sz val="10"/>
        <color rgb="FFC00000"/>
        <rFont val="Arial"/>
        <family val="2"/>
      </rPr>
      <t>MFP8</t>
    </r>
    <r>
      <rPr>
        <sz val="10"/>
        <rFont val="Arial"/>
      </rPr>
      <t>) ENDPNT</t>
    </r>
  </si>
  <si>
    <r>
      <t>CPU_VO1_CTRL_1V8:GPIO_LOCK</t>
    </r>
    <r>
      <rPr>
        <b/>
        <sz val="10"/>
        <color theme="1"/>
        <rFont val="Arial"/>
        <family val="2"/>
      </rPr>
      <t xml:space="preserve"> R5094(10k) PWR:U18S_CPUPERI</t>
    </r>
  </si>
  <si>
    <r>
      <t xml:space="preserve">D5700(AT28) </t>
    </r>
    <r>
      <rPr>
        <b/>
        <sz val="10"/>
        <color theme="1"/>
        <rFont val="Arial"/>
        <family val="2"/>
      </rPr>
      <t>CPU_VI4_CTRL_1V8:LOCK</t>
    </r>
    <r>
      <rPr>
        <sz val="10"/>
        <rFont val="Arial"/>
        <family val="2"/>
      </rPr>
      <t>,D5080=</t>
    </r>
    <r>
      <rPr>
        <b/>
        <sz val="10"/>
        <color rgb="FFC00000"/>
        <rFont val="Arial"/>
        <family val="2"/>
      </rPr>
      <t>MAX9288</t>
    </r>
    <r>
      <rPr>
        <sz val="10"/>
        <rFont val="Arial"/>
        <family val="2"/>
      </rPr>
      <t>(</t>
    </r>
    <r>
      <rPr>
        <b/>
        <sz val="10"/>
        <color rgb="FFC00000"/>
        <rFont val="Arial"/>
        <family val="2"/>
      </rPr>
      <t>LOCK</t>
    </r>
    <r>
      <rPr>
        <sz val="10"/>
        <rFont val="Arial"/>
        <family val="2"/>
      </rPr>
      <t>) ENDPNT</t>
    </r>
  </si>
  <si>
    <r>
      <t>CPU_VI4_CTRL_1V8:LOCK</t>
    </r>
    <r>
      <rPr>
        <b/>
        <sz val="10"/>
        <color theme="1"/>
        <rFont val="Arial"/>
        <family val="2"/>
      </rPr>
      <t xml:space="preserve"> R5083(1) PWR:U18S_CPUPERI</t>
    </r>
  </si>
  <si>
    <t>AP30</t>
  </si>
  <si>
    <t>TLMM_GPIO_CFG69(1:0)</t>
  </si>
  <si>
    <t>TLMM_GPIO_CFG69(8:6)</t>
  </si>
  <si>
    <t>TLMM_GPIO_CFG69(9:9)</t>
  </si>
  <si>
    <t>TLMM_GPIO_IN_OUT69(1:1)</t>
  </si>
  <si>
    <t>BOOT_CONFIG(12)</t>
  </si>
  <si>
    <t>TLMM_GPIO_CFG69(5:2)=0</t>
  </si>
  <si>
    <t>TLMM_GPIO_CFG69(5:2)=1</t>
  </si>
  <si>
    <t>RFFE5_DATA</t>
  </si>
  <si>
    <t>RFFE5</t>
  </si>
  <si>
    <t>TLMM_GPIO_CFG69(5:2)=2</t>
  </si>
  <si>
    <t>GRFC32</t>
  </si>
  <si>
    <t>TLMM_GPIO_CFG69(5:2)=3</t>
  </si>
  <si>
    <t xml:space="preserve">
SA6150_BOOTCFG_1V8:MD12</t>
  </si>
  <si>
    <t>SOC_GPIO_69</t>
  </si>
  <si>
    <r>
      <t xml:space="preserve">D5700(GPIO_69) </t>
    </r>
    <r>
      <rPr>
        <b/>
        <sz val="10"/>
        <color theme="1"/>
        <rFont val="Arial"/>
        <family val="2"/>
      </rPr>
      <t>z30.z36.SA6150_BOOTCFG_1V8:MD12</t>
    </r>
    <r>
      <rPr>
        <sz val="10"/>
        <rFont val="Arial"/>
      </rPr>
      <t>,</t>
    </r>
    <r>
      <rPr>
        <b/>
        <sz val="10"/>
        <color rgb="FFFFFF00"/>
        <rFont val="Arial"/>
        <family val="2"/>
      </rPr>
      <t xml:space="preserve"> &gt;&gt; R5756(4.7k) PWR:U18S_IO_SOCPMIC</t>
    </r>
    <r>
      <rPr>
        <sz val="10"/>
        <rFont val="Arial"/>
      </rPr>
      <t>,</t>
    </r>
    <r>
      <rPr>
        <b/>
        <sz val="10"/>
        <color rgb="FFFFFF00"/>
        <rFont val="Arial"/>
        <family val="2"/>
      </rPr>
      <t xml:space="preserve"> &gt;&gt; ...</t>
    </r>
  </si>
  <si>
    <r>
      <t>z30.z36.SA6150_BOOTCFG_1V8:MD12</t>
    </r>
    <r>
      <rPr>
        <b/>
        <sz val="10"/>
        <color theme="1"/>
        <rFont val="Arial"/>
        <family val="2"/>
      </rPr>
      <t xml:space="preserve"> R5756(4.7k) PWR:U18S_IO_SOCPMIC</t>
    </r>
    <r>
      <rPr>
        <sz val="10"/>
        <rFont val="Arial"/>
      </rPr>
      <t>,</t>
    </r>
    <r>
      <rPr>
        <sz val="8"/>
        <color theme="1"/>
        <rFont val="Arial"/>
        <family val="2"/>
      </rPr>
      <t>_x000D_
z30.z36.SA6150_BOOTCFG_1V8:MD12</t>
    </r>
    <r>
      <rPr>
        <b/>
        <sz val="10"/>
        <color theme="1"/>
        <rFont val="Arial"/>
        <family val="2"/>
      </rPr>
      <t xml:space="preserve"> R5774(4.7k) GND</t>
    </r>
  </si>
  <si>
    <r>
      <t xml:space="preserve">D5700(AP30) </t>
    </r>
    <r>
      <rPr>
        <b/>
        <sz val="10"/>
        <color theme="1"/>
        <rFont val="Arial"/>
        <family val="2"/>
      </rPr>
      <t>z30.z36.SA6150_BOOTCFG_1V8:MD12</t>
    </r>
  </si>
  <si>
    <r>
      <t>z30.z36.SA6150_BOOTCFG_1V8:MD12</t>
    </r>
    <r>
      <rPr>
        <b/>
        <sz val="10"/>
        <color theme="1"/>
        <rFont val="Arial"/>
        <family val="2"/>
      </rPr>
      <t xml:space="preserve"> R5756(4) PWR:U18S_IO_SOCPMIC</t>
    </r>
    <r>
      <rPr>
        <sz val="8"/>
        <color theme="1"/>
        <rFont val="Arial"/>
        <family val="2"/>
      </rPr>
      <t>,z30.z36.SA6150_BOOTCFG_1V8:MD12</t>
    </r>
    <r>
      <rPr>
        <b/>
        <sz val="10"/>
        <color theme="1"/>
        <rFont val="Arial"/>
        <family val="2"/>
      </rPr>
      <t xml:space="preserve"> R5774(4) GND</t>
    </r>
  </si>
  <si>
    <t>AN29</t>
  </si>
  <si>
    <t>TLMM_GPIO_CFG70(1:0)</t>
  </si>
  <si>
    <t>TLMM_GPIO_CFG70(8:6)</t>
  </si>
  <si>
    <t>TLMM_GPIO_CFG70(9:9)</t>
  </si>
  <si>
    <t>TLMM_GPIO_IN_OUT70(1:1)</t>
  </si>
  <si>
    <t>TLMM_GPIO_CFG70(5:2)=0</t>
  </si>
  <si>
    <t>RFFE5_CLK</t>
  </si>
  <si>
    <t>TLMM_GPIO_CFG70(5:2)=2</t>
  </si>
  <si>
    <t>GRFC35</t>
  </si>
  <si>
    <t>TLMM_GPIO_CFG70(5:2)=3</t>
  </si>
  <si>
    <t>SOC_GPIO_70</t>
  </si>
  <si>
    <r>
      <t xml:space="preserve">D5700(GPIO_70) </t>
    </r>
    <r>
      <rPr>
        <b/>
        <sz val="10"/>
        <color theme="1"/>
        <rFont val="Arial"/>
        <family val="2"/>
      </rPr>
      <t>SCC_CPU_CTRL_1V8:SCC_SYS_RSTWARN_CPU_B</t>
    </r>
    <r>
      <rPr>
        <sz val="10"/>
        <rFont val="Arial"/>
      </rPr>
      <t>,</t>
    </r>
    <r>
      <rPr>
        <b/>
        <sz val="10"/>
        <color rgb="FFFFFF00"/>
        <rFont val="Arial"/>
        <family val="2"/>
      </rPr>
      <t xml:space="preserve"> &gt;&gt; R8776(47k) PWR:U18S_IO_SOCPMIC</t>
    </r>
    <r>
      <rPr>
        <sz val="10"/>
        <rFont val="Arial"/>
      </rPr>
      <t>,_x000D_
    EP8755=(</t>
    </r>
    <r>
      <rPr>
        <b/>
        <sz val="10"/>
        <color rgb="FFC00000"/>
        <rFont val="Arial"/>
        <family val="2"/>
      </rPr>
      <t>1</t>
    </r>
    <r>
      <rPr>
        <sz val="10"/>
        <rFont val="Arial"/>
      </rPr>
      <t>) ENDPNT,_x000D_
    D8755=74LVC1G07GW/ Buf(Y&lt;&gt;</t>
    </r>
    <r>
      <rPr>
        <b/>
        <sz val="10"/>
        <rFont val="Arial"/>
        <family val="2"/>
      </rPr>
      <t>A</t>
    </r>
    <r>
      <rPr>
        <sz val="10"/>
        <rFont val="Arial"/>
      </rPr>
      <t xml:space="preserve">) </t>
    </r>
    <r>
      <rPr>
        <b/>
        <sz val="10"/>
        <color theme="1"/>
        <rFont val="Arial"/>
        <family val="2"/>
      </rPr>
      <t>z37.SCC_CPU_CTRL_3V3:SCC_SYS_RSTWARN_CPU_B</t>
    </r>
    <r>
      <rPr>
        <sz val="10"/>
        <rFont val="Arial"/>
      </rPr>
      <t>,_x000D_
        D8500=</t>
    </r>
    <r>
      <rPr>
        <b/>
        <sz val="10"/>
        <color rgb="FFC00000"/>
        <rFont val="Arial"/>
        <family val="2"/>
      </rPr>
      <t>TC377TP-96F300S</t>
    </r>
    <r>
      <rPr>
        <sz val="10"/>
        <rFont val="Arial"/>
      </rPr>
      <t>(</t>
    </r>
    <r>
      <rPr>
        <b/>
        <sz val="10"/>
        <color rgb="FFC00000"/>
        <rFont val="Arial"/>
        <family val="2"/>
      </rPr>
      <t>P10.7/GTMIO109/MRST3/REQ4</t>
    </r>
    <r>
      <rPr>
        <sz val="10"/>
        <rFont val="Arial"/>
      </rPr>
      <t>) ENDPNT</t>
    </r>
  </si>
  <si>
    <r>
      <t>SCC_CPU_CTRL_1V8:SCC_SYS_RSTWARN_CPU_B</t>
    </r>
    <r>
      <rPr>
        <b/>
        <sz val="10"/>
        <color theme="1"/>
        <rFont val="Arial"/>
        <family val="2"/>
      </rPr>
      <t xml:space="preserve"> R8776(47k) PWR:U18S_IO_SOCPMIC</t>
    </r>
  </si>
  <si>
    <r>
      <t xml:space="preserve">D5700(AN29) </t>
    </r>
    <r>
      <rPr>
        <b/>
        <sz val="10"/>
        <color theme="1"/>
        <rFont val="Arial"/>
        <family val="2"/>
      </rPr>
      <t>SCC_CPU_CTRL_1V8:SCC_SYS_RSTWARN_CPU_B</t>
    </r>
    <r>
      <rPr>
        <sz val="10"/>
        <rFont val="Arial"/>
        <family val="2"/>
      </rPr>
      <t xml:space="preserve">,EP8755=EP(1) ENDPNT,D8755=74LVC1G07(2) </t>
    </r>
    <r>
      <rPr>
        <b/>
        <sz val="10"/>
        <color theme="1"/>
        <rFont val="Arial"/>
        <family val="2"/>
      </rPr>
      <t>z37.SCC_CPU_CTRL_3V3:SCC_SYS_RSTWARN_CPU_B</t>
    </r>
    <r>
      <rPr>
        <sz val="10"/>
        <rFont val="Arial"/>
        <family val="2"/>
      </rPr>
      <t>,D8500=</t>
    </r>
    <r>
      <rPr>
        <b/>
        <sz val="10"/>
        <color rgb="FFC00000"/>
        <rFont val="Arial"/>
        <family val="2"/>
      </rPr>
      <t>SAK-TC377TP-96F300S</t>
    </r>
    <r>
      <rPr>
        <sz val="10"/>
        <rFont val="Arial"/>
        <family val="2"/>
      </rPr>
      <t>(</t>
    </r>
    <r>
      <rPr>
        <b/>
        <sz val="10"/>
        <color rgb="FFC00000"/>
        <rFont val="Arial"/>
        <family val="2"/>
      </rPr>
      <t>A3_P10.7</t>
    </r>
    <r>
      <rPr>
        <sz val="10"/>
        <rFont val="Arial"/>
        <family val="2"/>
      </rPr>
      <t>) ENDPNT</t>
    </r>
  </si>
  <si>
    <t>AP28</t>
  </si>
  <si>
    <t>TLMM_GPIO_CFG71(1:0)</t>
  </si>
  <si>
    <t>TLMM_GPIO_CFG71(8:6)</t>
  </si>
  <si>
    <t>TLMM_GPIO_CFG71(9:9)</t>
  </si>
  <si>
    <t>TLMM_GPIO_IN_OUT71(1:1)</t>
  </si>
  <si>
    <t>PDC54_GIC566</t>
  </si>
  <si>
    <t>TLMM_GPIO_CFG71(5:2)=0</t>
  </si>
  <si>
    <t>RFFE6_CLK</t>
  </si>
  <si>
    <t>RFFE6</t>
  </si>
  <si>
    <t>TLMM_GPIO_CFG71(5:2)=2</t>
  </si>
  <si>
    <t>SOC_GPIO_71</t>
  </si>
  <si>
    <r>
      <t xml:space="preserve">D5700(GPIO_71) </t>
    </r>
    <r>
      <rPr>
        <b/>
        <sz val="10"/>
        <color theme="1"/>
        <rFont val="Arial"/>
        <family val="2"/>
      </rPr>
      <t>SCC_CPU_CTRL_1V8:CPU_APP_RUN</t>
    </r>
    <r>
      <rPr>
        <sz val="10"/>
        <rFont val="Arial"/>
      </rPr>
      <t>,_x000D_
    D8759=</t>
    </r>
    <r>
      <rPr>
        <b/>
        <sz val="10"/>
        <color rgb="FFC00000"/>
        <rFont val="Arial"/>
        <family val="2"/>
      </rPr>
      <t>74AVC2T245GU-Q10</t>
    </r>
    <r>
      <rPr>
        <sz val="10"/>
        <rFont val="Arial"/>
      </rPr>
      <t>(</t>
    </r>
    <r>
      <rPr>
        <b/>
        <sz val="10"/>
        <color rgb="FFC00000"/>
        <rFont val="Arial"/>
        <family val="2"/>
      </rPr>
      <t>B2</t>
    </r>
    <r>
      <rPr>
        <sz val="10"/>
        <rFont val="Arial"/>
      </rPr>
      <t>) ENDPNT</t>
    </r>
  </si>
  <si>
    <r>
      <t xml:space="preserve">D5700(AP28) </t>
    </r>
    <r>
      <rPr>
        <b/>
        <sz val="10"/>
        <color theme="1"/>
        <rFont val="Arial"/>
        <family val="2"/>
      </rPr>
      <t>SCC_CPU_CTRL_1V8:CPU_APP_RUN</t>
    </r>
    <r>
      <rPr>
        <sz val="10"/>
        <rFont val="Arial"/>
        <family val="2"/>
      </rPr>
      <t xml:space="preserve">,D8759=74AVC2T245(9) </t>
    </r>
    <r>
      <rPr>
        <b/>
        <sz val="10"/>
        <color theme="1"/>
        <rFont val="Arial"/>
        <family val="2"/>
      </rPr>
      <t>z37.SCC_CPU_CTRL_3V3:CPU_APP_RUN</t>
    </r>
    <r>
      <rPr>
        <sz val="10"/>
        <rFont val="Arial"/>
        <family val="2"/>
      </rPr>
      <t>,D8500=</t>
    </r>
    <r>
      <rPr>
        <b/>
        <sz val="10"/>
        <color rgb="FFC00000"/>
        <rFont val="Arial"/>
        <family val="2"/>
      </rPr>
      <t>SAK-TC377TP-96F300S</t>
    </r>
    <r>
      <rPr>
        <sz val="10"/>
        <rFont val="Arial"/>
        <family val="2"/>
      </rPr>
      <t>(</t>
    </r>
    <r>
      <rPr>
        <b/>
        <sz val="10"/>
        <color rgb="FFC00000"/>
        <rFont val="Arial"/>
        <family val="2"/>
      </rPr>
      <t>U11_P34.1</t>
    </r>
    <r>
      <rPr>
        <sz val="10"/>
        <rFont val="Arial"/>
        <family val="2"/>
      </rPr>
      <t>) ENDPNT,MP8750=MP(1) ENDPNT</t>
    </r>
  </si>
  <si>
    <r>
      <t>z37.SCC_CPU_CTRL_3V3:CPU_APP_RUN</t>
    </r>
    <r>
      <rPr>
        <b/>
        <sz val="10"/>
        <color theme="1"/>
        <rFont val="Arial"/>
        <family val="2"/>
      </rPr>
      <t xml:space="preserve"> R8751(2) GND</t>
    </r>
  </si>
  <si>
    <t>AN27</t>
  </si>
  <si>
    <t>TLMM_GPIO_CFG72(1:0)</t>
  </si>
  <si>
    <t>TLMM_GPIO_CFG72(8:6)</t>
  </si>
  <si>
    <t>TLMM_GPIO_CFG72(9:9)</t>
  </si>
  <si>
    <t>TLMM_GPIO_IN_OUT72(1:1)</t>
  </si>
  <si>
    <t>BOOT_CONFIG(7)</t>
  </si>
  <si>
    <t>TLMM_GPIO_CFG72(5:2)=0</t>
  </si>
  <si>
    <t>TLMM_GPIO_CFG72(5:2)=1</t>
  </si>
  <si>
    <t>RFFE6_DATA</t>
  </si>
  <si>
    <t>TLMM_GPIO_CFG72(5:2)=2</t>
  </si>
  <si>
    <t xml:space="preserve">
CPU_GNSS_CTRL_1V8:DNL_EN,
SA6150_BOOTCFG_1V8:MD07</t>
  </si>
  <si>
    <t>GNSS,
SA6150_HW</t>
  </si>
  <si>
    <t>SOC_GPIO_72</t>
  </si>
  <si>
    <r>
      <t xml:space="preserve">D5700(GPIO_72) </t>
    </r>
    <r>
      <rPr>
        <b/>
        <sz val="10"/>
        <color theme="1"/>
        <rFont val="Arial"/>
        <family val="2"/>
      </rPr>
      <t>CPU_GNSS_CTRL_1V8:DNL_EN</t>
    </r>
    <r>
      <rPr>
        <sz val="10"/>
        <rFont val="Arial"/>
      </rPr>
      <t>,</t>
    </r>
    <r>
      <rPr>
        <b/>
        <sz val="10"/>
        <color rgb="FFFFFF00"/>
        <rFont val="Arial"/>
        <family val="2"/>
      </rPr>
      <t xml:space="preserve"> &gt;&gt; R5749(4.7k) PWR:U18S_IO_SOCPMIC</t>
    </r>
    <r>
      <rPr>
        <sz val="10"/>
        <rFont val="Arial"/>
      </rPr>
      <t>,</t>
    </r>
    <r>
      <rPr>
        <b/>
        <sz val="10"/>
        <color rgb="FFFFFF00"/>
        <rFont val="Arial"/>
        <family val="2"/>
      </rPr>
      <t xml:space="preserve"> &gt;&gt; ...</t>
    </r>
    <r>
      <rPr>
        <sz val="10"/>
        <rFont val="Arial"/>
      </rPr>
      <t>,_x000D_
    R7028=50m(A&lt;&gt;</t>
    </r>
    <r>
      <rPr>
        <b/>
        <sz val="10"/>
        <rFont val="Arial"/>
        <family val="2"/>
      </rPr>
      <t>B</t>
    </r>
    <r>
      <rPr>
        <sz val="10"/>
        <rFont val="Arial"/>
      </rPr>
      <t>) z03.SIGN001118,</t>
    </r>
    <r>
      <rPr>
        <b/>
        <sz val="10"/>
        <color rgb="FFFFFF00"/>
        <rFont val="Arial"/>
        <family val="2"/>
      </rPr>
      <t xml:space="preserve"> &gt;&gt; R7009(2.2k) GND</t>
    </r>
    <r>
      <rPr>
        <sz val="10"/>
        <rFont val="Arial"/>
      </rPr>
      <t>,_x000D_
        TP7002=(</t>
    </r>
    <r>
      <rPr>
        <b/>
        <sz val="10"/>
        <color rgb="FFC00000"/>
        <rFont val="Arial"/>
        <family val="2"/>
      </rPr>
      <t>1</t>
    </r>
    <r>
      <rPr>
        <sz val="10"/>
        <rFont val="Arial"/>
      </rPr>
      <t>) ENDPNT,_x000D_
        V7001=</t>
    </r>
    <r>
      <rPr>
        <b/>
        <sz val="10"/>
        <color rgb="FFC00000"/>
        <rFont val="Arial"/>
        <family val="2"/>
      </rPr>
      <t>undefined</t>
    </r>
    <r>
      <rPr>
        <sz val="10"/>
        <rFont val="Arial"/>
      </rPr>
      <t>(</t>
    </r>
    <r>
      <rPr>
        <b/>
        <sz val="10"/>
        <color rgb="FFC00000"/>
        <rFont val="Arial"/>
        <family val="2"/>
      </rPr>
      <t>B</t>
    </r>
    <r>
      <rPr>
        <sz val="10"/>
        <rFont val="Arial"/>
      </rPr>
      <t>) ENDPNT,_x000D_
        R7029=50m(B&lt;&gt;</t>
    </r>
    <r>
      <rPr>
        <b/>
        <sz val="10"/>
        <rFont val="Arial"/>
        <family val="2"/>
      </rPr>
      <t>A</t>
    </r>
    <r>
      <rPr>
        <sz val="10"/>
        <rFont val="Arial"/>
      </rPr>
      <t xml:space="preserve">) </t>
    </r>
    <r>
      <rPr>
        <b/>
        <sz val="10"/>
        <color theme="1"/>
        <rFont val="Arial"/>
        <family val="2"/>
      </rPr>
      <t>SCC_GNSS_CTRL_3V3:DNL_EN</t>
    </r>
    <r>
      <rPr>
        <sz val="10"/>
        <rFont val="Arial"/>
      </rPr>
      <t>,_x000D_
            D8500=</t>
    </r>
    <r>
      <rPr>
        <b/>
        <sz val="10"/>
        <color rgb="FFC00000"/>
        <rFont val="Arial"/>
        <family val="2"/>
      </rPr>
      <t>TC377TP-96F300S</t>
    </r>
    <r>
      <rPr>
        <sz val="10"/>
        <rFont val="Arial"/>
      </rPr>
      <t>(</t>
    </r>
    <r>
      <rPr>
        <b/>
        <sz val="10"/>
        <color rgb="FFC00000"/>
        <rFont val="Arial"/>
        <family val="2"/>
      </rPr>
      <t>P11.14/GTMIO26/ETHRXDV</t>
    </r>
    <r>
      <rPr>
        <sz val="10"/>
        <rFont val="Arial"/>
      </rPr>
      <t>) ENDPNT</t>
    </r>
  </si>
  <si>
    <r>
      <t>CPU_GNSS_CTRL_1V8:DNL_EN</t>
    </r>
    <r>
      <rPr>
        <b/>
        <sz val="10"/>
        <color theme="1"/>
        <rFont val="Arial"/>
        <family val="2"/>
      </rPr>
      <t xml:space="preserve"> R5749(4.7k) PWR:U18S_IO_SOCPMIC</t>
    </r>
    <r>
      <rPr>
        <sz val="10"/>
        <rFont val="Arial"/>
      </rPr>
      <t>,</t>
    </r>
    <r>
      <rPr>
        <sz val="8"/>
        <color theme="1"/>
        <rFont val="Arial"/>
        <family val="2"/>
      </rPr>
      <t>_x000D_
CPU_GNSS_CTRL_1V8:DNL_EN</t>
    </r>
    <r>
      <rPr>
        <b/>
        <sz val="10"/>
        <color theme="1"/>
        <rFont val="Arial"/>
        <family val="2"/>
      </rPr>
      <t xml:space="preserve"> R5766(4.7k) GND</t>
    </r>
    <r>
      <rPr>
        <sz val="10"/>
        <rFont val="Arial"/>
      </rPr>
      <t>,</t>
    </r>
    <r>
      <rPr>
        <sz val="8"/>
        <color theme="1"/>
        <rFont val="Arial"/>
        <family val="2"/>
      </rPr>
      <t>_x000D_
z03.SIGN001118</t>
    </r>
    <r>
      <rPr>
        <b/>
        <sz val="10"/>
        <color theme="1"/>
        <rFont val="Arial"/>
        <family val="2"/>
      </rPr>
      <t xml:space="preserve"> R7009(2.2k) GND</t>
    </r>
  </si>
  <si>
    <r>
      <t xml:space="preserve">D5700(AN27) </t>
    </r>
    <r>
      <rPr>
        <b/>
        <sz val="10"/>
        <color theme="1"/>
        <rFont val="Arial"/>
        <family val="2"/>
      </rPr>
      <t>CPU_GNSS_CTRL_1V8:DNL_EN</t>
    </r>
    <r>
      <rPr>
        <sz val="10"/>
        <rFont val="Arial"/>
        <family val="2"/>
      </rPr>
      <t xml:space="preserve">,R7028=0(2) z03.SIGN001293,TP7002=TP(1) ENDPNT,R7029=0(1) </t>
    </r>
    <r>
      <rPr>
        <b/>
        <sz val="10"/>
        <color theme="1"/>
        <rFont val="Arial"/>
        <family val="2"/>
      </rPr>
      <t>SCC_GNSS_CTRL_3V3:DNL_EN</t>
    </r>
    <r>
      <rPr>
        <sz val="10"/>
        <rFont val="Arial"/>
        <family val="2"/>
      </rPr>
      <t>,D8500=</t>
    </r>
    <r>
      <rPr>
        <b/>
        <sz val="10"/>
        <color rgb="FFC00000"/>
        <rFont val="Arial"/>
        <family val="2"/>
      </rPr>
      <t>SAK-TC377TP-96F300S</t>
    </r>
    <r>
      <rPr>
        <sz val="10"/>
        <rFont val="Arial"/>
        <family val="2"/>
      </rPr>
      <t>(</t>
    </r>
    <r>
      <rPr>
        <b/>
        <sz val="10"/>
        <color rgb="FFC00000"/>
        <rFont val="Arial"/>
        <family val="2"/>
      </rPr>
      <t>D7_P11.14</t>
    </r>
    <r>
      <rPr>
        <sz val="10"/>
        <rFont val="Arial"/>
        <family val="2"/>
      </rPr>
      <t xml:space="preserve">) ENDPNT,R7028=0(2) z03.SIGN001293{#2},V7001=DTC114YE(3) </t>
    </r>
    <r>
      <rPr>
        <b/>
        <sz val="10"/>
        <color theme="1"/>
        <rFont val="Arial"/>
        <family val="2"/>
      </rPr>
      <t>z03.CPU_GNSS_CTRL_3V3:DNL_EN</t>
    </r>
    <r>
      <rPr>
        <sz val="10"/>
        <rFont val="Arial"/>
        <family val="2"/>
      </rPr>
      <t>,R7051=1k(2) z03.SIGN001240,D7051=</t>
    </r>
    <r>
      <rPr>
        <b/>
        <sz val="10"/>
        <color rgb="FFC00000"/>
        <rFont val="Arial"/>
        <family val="2"/>
      </rPr>
      <t>UBX-M9140-KA-C1009A</t>
    </r>
    <r>
      <rPr>
        <sz val="10"/>
        <rFont val="Arial"/>
        <family val="2"/>
      </rPr>
      <t>(</t>
    </r>
    <r>
      <rPr>
        <b/>
        <sz val="10"/>
        <color rgb="FFC00000"/>
        <rFont val="Arial"/>
        <family val="2"/>
      </rPr>
      <t>PIO6</t>
    </r>
    <r>
      <rPr>
        <sz val="10"/>
        <rFont val="Arial"/>
        <family val="2"/>
      </rPr>
      <t xml:space="preserve">) ENDPNT,R7000=0(1) </t>
    </r>
    <r>
      <rPr>
        <b/>
        <sz val="10"/>
        <color theme="1"/>
        <rFont val="Arial"/>
        <family val="2"/>
      </rPr>
      <t>SCC_GNSS_CTRL_3V3:1PPS</t>
    </r>
    <r>
      <rPr>
        <sz val="10"/>
        <rFont val="Arial"/>
        <family val="2"/>
      </rPr>
      <t>,D8500=</t>
    </r>
    <r>
      <rPr>
        <b/>
        <sz val="10"/>
        <color rgb="FFC00000"/>
        <rFont val="Arial"/>
        <family val="2"/>
      </rPr>
      <t>SAK-TC377TP-96F300S</t>
    </r>
    <r>
      <rPr>
        <sz val="10"/>
        <rFont val="Arial"/>
        <family val="2"/>
      </rPr>
      <t>(</t>
    </r>
    <r>
      <rPr>
        <b/>
        <sz val="10"/>
        <color rgb="FFC00000"/>
        <rFont val="Arial"/>
        <family val="2"/>
      </rPr>
      <t>K4_P00.8</t>
    </r>
    <r>
      <rPr>
        <sz val="10"/>
        <rFont val="Arial"/>
        <family val="2"/>
      </rPr>
      <t>) ENDPNT,TP7058=TP(1) ENDPNT,X7050=</t>
    </r>
    <r>
      <rPr>
        <b/>
        <sz val="10"/>
        <color rgb="FFC00000"/>
        <rFont val="Arial"/>
        <family val="2"/>
      </rPr>
      <t>LSS-110-02-F-DV-A-K</t>
    </r>
    <r>
      <rPr>
        <sz val="10"/>
        <rFont val="Arial"/>
        <family val="2"/>
      </rPr>
      <t>(</t>
    </r>
    <r>
      <rPr>
        <b/>
        <sz val="10"/>
        <color rgb="FFC00000"/>
        <rFont val="Arial"/>
        <family val="2"/>
      </rPr>
      <t>4</t>
    </r>
    <r>
      <rPr>
        <sz val="10"/>
        <rFont val="Arial"/>
        <family val="2"/>
      </rPr>
      <t>) ENDPNT,X7050=</t>
    </r>
    <r>
      <rPr>
        <b/>
        <sz val="10"/>
        <color rgb="FFC00000"/>
        <rFont val="Arial"/>
        <family val="2"/>
      </rPr>
      <t>LSS-110-02-F-DV-A-K</t>
    </r>
    <r>
      <rPr>
        <sz val="10"/>
        <rFont val="Arial"/>
        <family val="2"/>
      </rPr>
      <t>(</t>
    </r>
    <r>
      <rPr>
        <b/>
        <sz val="10"/>
        <color rgb="FFC00000"/>
        <rFont val="Arial"/>
        <family val="2"/>
      </rPr>
      <t>14</t>
    </r>
    <r>
      <rPr>
        <sz val="10"/>
        <rFont val="Arial"/>
        <family val="2"/>
      </rPr>
      <t xml:space="preserve">) ENDPNT,D7000=74AVC4T245(12) z03.SIGN001262,R7004=0(1) </t>
    </r>
    <r>
      <rPr>
        <b/>
        <sz val="10"/>
        <color theme="1"/>
        <rFont val="Arial"/>
        <family val="2"/>
      </rPr>
      <t>CPU_GNSS_CTRL_1V8:1PPS</t>
    </r>
    <r>
      <rPr>
        <sz val="10"/>
        <rFont val="Arial"/>
        <family val="2"/>
      </rPr>
      <t>,D5700=</t>
    </r>
    <r>
      <rPr>
        <b/>
        <sz val="10"/>
        <color rgb="FFC00000"/>
        <rFont val="Arial"/>
        <family val="2"/>
      </rPr>
      <t>SA6155P</t>
    </r>
    <r>
      <rPr>
        <sz val="10"/>
        <rFont val="Arial"/>
        <family val="2"/>
      </rPr>
      <t>(</t>
    </r>
    <r>
      <rPr>
        <b/>
        <sz val="10"/>
        <color rgb="FFC00000"/>
        <rFont val="Arial"/>
        <family val="2"/>
      </rPr>
      <t>T32_GPIO_82</t>
    </r>
    <r>
      <rPr>
        <sz val="10"/>
        <rFont val="Arial"/>
        <family val="2"/>
      </rPr>
      <t>) ENDPNT</t>
    </r>
  </si>
  <si>
    <r>
      <t>CPU_GNSS_CTRL_1V8:DNL_EN</t>
    </r>
    <r>
      <rPr>
        <b/>
        <sz val="10"/>
        <color theme="1"/>
        <rFont val="Arial"/>
        <family val="2"/>
      </rPr>
      <t xml:space="preserve"> R5749(4) PWR:U18S_IO_SOCPMIC</t>
    </r>
    <r>
      <rPr>
        <sz val="8"/>
        <color theme="1"/>
        <rFont val="Arial"/>
        <family val="2"/>
      </rPr>
      <t>,CPU_GNSS_CTRL_1V8:DNL_EN</t>
    </r>
    <r>
      <rPr>
        <b/>
        <sz val="10"/>
        <color theme="1"/>
        <rFont val="Arial"/>
        <family val="2"/>
      </rPr>
      <t xml:space="preserve"> R5766(4) GND</t>
    </r>
    <r>
      <rPr>
        <sz val="8"/>
        <color theme="1"/>
        <rFont val="Arial"/>
        <family val="2"/>
      </rPr>
      <t>,z03.SIGN001293</t>
    </r>
    <r>
      <rPr>
        <b/>
        <sz val="10"/>
        <color theme="1"/>
        <rFont val="Arial"/>
        <family val="2"/>
      </rPr>
      <t xml:space="preserve"> R7009(2) GND</t>
    </r>
    <r>
      <rPr>
        <sz val="8"/>
        <color theme="1"/>
        <rFont val="Arial"/>
        <family val="2"/>
      </rPr>
      <t>,z03.CPU_GNSS_CTRL_3V3:DNL_EN</t>
    </r>
    <r>
      <rPr>
        <b/>
        <sz val="10"/>
        <color theme="1"/>
        <rFont val="Arial"/>
        <family val="2"/>
      </rPr>
      <t xml:space="preserve"> R7010(10k) PWR:U33S_CPUPERI</t>
    </r>
  </si>
  <si>
    <t>AP2</t>
  </si>
  <si>
    <t>TLMM_GPIO_CFG73(1:0)</t>
  </si>
  <si>
    <t>TLMM_GPIO_CFG73(8:6)</t>
  </si>
  <si>
    <t>TLMM_GPIO_CFG73(9:9)</t>
  </si>
  <si>
    <t>TLMM_GPIO_IN_OUT73(1:1)</t>
  </si>
  <si>
    <t>TLMM_GPIO_CFG73(5:2)=0</t>
  </si>
  <si>
    <t>UIM2_DATA</t>
  </si>
  <si>
    <t>UIM2</t>
  </si>
  <si>
    <t>TLMM_GPIO_CFG73(5:2)=1</t>
  </si>
  <si>
    <t>SOC_GPIO_73</t>
  </si>
  <si>
    <r>
      <t xml:space="preserve">D5700(GPIO_73) </t>
    </r>
    <r>
      <rPr>
        <b/>
        <sz val="10"/>
        <color theme="1"/>
        <rFont val="Arial"/>
        <family val="2"/>
      </rPr>
      <t>CPU_INC_SPI_1V8:SPI_M_REQ</t>
    </r>
    <r>
      <rPr>
        <sz val="10"/>
        <rFont val="Arial"/>
      </rPr>
      <t>,</t>
    </r>
    <r>
      <rPr>
        <b/>
        <sz val="10"/>
        <color rgb="FFFFFF00"/>
        <rFont val="Arial"/>
        <family val="2"/>
      </rPr>
      <t xml:space="preserve"> &gt;&gt; R8772(10k) PWR:U18S_IO_SOCPMIC</t>
    </r>
    <r>
      <rPr>
        <sz val="10"/>
        <rFont val="Arial"/>
      </rPr>
      <t>,_x000D_
    D8753=H14T245QRSVRQ1-N(1B2&lt;&gt;</t>
    </r>
    <r>
      <rPr>
        <b/>
        <sz val="10"/>
        <rFont val="Arial"/>
        <family val="2"/>
      </rPr>
      <t>1A2</t>
    </r>
    <r>
      <rPr>
        <sz val="10"/>
        <rFont val="Arial"/>
      </rPr>
      <t xml:space="preserve">) </t>
    </r>
    <r>
      <rPr>
        <b/>
        <sz val="10"/>
        <color theme="1"/>
        <rFont val="Arial"/>
        <family val="2"/>
      </rPr>
      <t>z37.CPU_INC_SPI_3V3:SPI_M_REQ</t>
    </r>
    <r>
      <rPr>
        <sz val="10"/>
        <rFont val="Arial"/>
      </rPr>
      <t>,</t>
    </r>
    <r>
      <rPr>
        <b/>
        <sz val="10"/>
        <color rgb="FFFFFF00"/>
        <rFont val="Arial"/>
        <family val="2"/>
      </rPr>
      <t xml:space="preserve"> &gt;&gt; R8506(10k) PWR:U33S_SCC</t>
    </r>
    <r>
      <rPr>
        <sz val="10"/>
        <rFont val="Arial"/>
      </rPr>
      <t>,_x000D_
        D8500=</t>
    </r>
    <r>
      <rPr>
        <b/>
        <sz val="10"/>
        <color rgb="FFC00000"/>
        <rFont val="Arial"/>
        <family val="2"/>
      </rPr>
      <t>TC377TP-96F300S</t>
    </r>
    <r>
      <rPr>
        <sz val="10"/>
        <rFont val="Arial"/>
      </rPr>
      <t>(</t>
    </r>
    <r>
      <rPr>
        <b/>
        <sz val="10"/>
        <color rgb="FFC00000"/>
        <rFont val="Arial"/>
        <family val="2"/>
      </rPr>
      <t>P20.10/GTMIO66/ATX1/SLSO06/SLSO27</t>
    </r>
    <r>
      <rPr>
        <sz val="10"/>
        <rFont val="Arial"/>
      </rPr>
      <t>) ENDPNT</t>
    </r>
  </si>
  <si>
    <r>
      <t>CPU_INC_SPI_1V8:SPI_M_REQ</t>
    </r>
    <r>
      <rPr>
        <b/>
        <sz val="10"/>
        <color theme="1"/>
        <rFont val="Arial"/>
        <family val="2"/>
      </rPr>
      <t xml:space="preserve"> R8772(10k) PWR:U18S_IO_SOCPMIC</t>
    </r>
    <r>
      <rPr>
        <sz val="10"/>
        <rFont val="Arial"/>
      </rPr>
      <t>,</t>
    </r>
    <r>
      <rPr>
        <sz val="8"/>
        <color theme="1"/>
        <rFont val="Arial"/>
        <family val="2"/>
      </rPr>
      <t>_x000D_
z37.CPU_INC_SPI_3V3:SPI_M_REQ</t>
    </r>
    <r>
      <rPr>
        <b/>
        <sz val="10"/>
        <color theme="1"/>
        <rFont val="Arial"/>
        <family val="2"/>
      </rPr>
      <t xml:space="preserve"> R8506(10k) PWR:U33S_SCC</t>
    </r>
  </si>
  <si>
    <r>
      <t xml:space="preserve">D5700(AP2) </t>
    </r>
    <r>
      <rPr>
        <b/>
        <sz val="10"/>
        <color theme="1"/>
        <rFont val="Arial"/>
        <family val="2"/>
      </rPr>
      <t>CPU_INC_SPI_1V8:SPI_M_REQ</t>
    </r>
    <r>
      <rPr>
        <sz val="10"/>
        <rFont val="Arial"/>
        <family val="2"/>
      </rPr>
      <t xml:space="preserve">,D8753=74AVC4T245(7) </t>
    </r>
    <r>
      <rPr>
        <b/>
        <sz val="10"/>
        <color theme="1"/>
        <rFont val="Arial"/>
        <family val="2"/>
      </rPr>
      <t>z37.CPU_INC_SPI_3V3:SPI_M_REQ</t>
    </r>
    <r>
      <rPr>
        <sz val="10"/>
        <rFont val="Arial"/>
        <family val="2"/>
      </rPr>
      <t>,D8500=</t>
    </r>
    <r>
      <rPr>
        <b/>
        <sz val="10"/>
        <color rgb="FFC00000"/>
        <rFont val="Arial"/>
        <family val="2"/>
      </rPr>
      <t>SAK-TC377TP-96F300S</t>
    </r>
    <r>
      <rPr>
        <sz val="10"/>
        <rFont val="Arial"/>
        <family val="2"/>
      </rPr>
      <t>(</t>
    </r>
    <r>
      <rPr>
        <b/>
        <sz val="10"/>
        <color rgb="FFC00000"/>
        <rFont val="Arial"/>
        <family val="2"/>
      </rPr>
      <t>E19_P20.10</t>
    </r>
    <r>
      <rPr>
        <sz val="10"/>
        <rFont val="Arial"/>
        <family val="2"/>
      </rPr>
      <t>) ENDPNT</t>
    </r>
  </si>
  <si>
    <r>
      <t>CPU_INC_SPI_1V8:SPI_M_REQ</t>
    </r>
    <r>
      <rPr>
        <b/>
        <sz val="10"/>
        <color theme="1"/>
        <rFont val="Arial"/>
        <family val="2"/>
      </rPr>
      <t xml:space="preserve"> R8772(10k) PWR:U18S_IO_SOCPMIC</t>
    </r>
    <r>
      <rPr>
        <sz val="8"/>
        <color theme="1"/>
        <rFont val="Arial"/>
        <family val="2"/>
      </rPr>
      <t>,z37.CPU_INC_SPI_3V3:SPI_M_REQ</t>
    </r>
    <r>
      <rPr>
        <b/>
        <sz val="10"/>
        <color theme="1"/>
        <rFont val="Arial"/>
        <family val="2"/>
      </rPr>
      <t xml:space="preserve"> R8506(10k) PWR:U33S_SCC</t>
    </r>
  </si>
  <si>
    <t>GPIO_74</t>
  </si>
  <si>
    <t>AR1</t>
  </si>
  <si>
    <t>TLMM_GPIO_CFG74(1:0)</t>
  </si>
  <si>
    <t>TLMM_GPIO_CFG74(8:6)</t>
  </si>
  <si>
    <t>TLMM_GPIO_CFG74(9:9)</t>
  </si>
  <si>
    <t>TLMM_GPIO_IN_OUT74(1:1)</t>
  </si>
  <si>
    <t>TLMM_GPIO_CFG74(5:2)=0</t>
  </si>
  <si>
    <t>UIM2_CLK</t>
  </si>
  <si>
    <t>TLMM_GPIO_CFG74(5:2)=1</t>
  </si>
  <si>
    <t>CPU_DTV_CTRL_1V8:RST_B</t>
  </si>
  <si>
    <t>SOC_GPIO_74</t>
  </si>
  <si>
    <t>PD_10k</t>
  </si>
  <si>
    <r>
      <t xml:space="preserve">D5700(GPIO_74) </t>
    </r>
    <r>
      <rPr>
        <b/>
        <sz val="10"/>
        <color theme="1"/>
        <rFont val="Arial"/>
        <family val="2"/>
      </rPr>
      <t>CPU_DTV_CTRL_1V8:RST_B</t>
    </r>
    <r>
      <rPr>
        <sz val="10"/>
        <rFont val="Arial"/>
      </rPr>
      <t>,_x000D_
    V8950=</t>
    </r>
    <r>
      <rPr>
        <b/>
        <sz val="10"/>
        <color rgb="FFC00000"/>
        <rFont val="Arial"/>
        <family val="2"/>
      </rPr>
      <t>undefined</t>
    </r>
    <r>
      <rPr>
        <sz val="10"/>
        <rFont val="Arial"/>
      </rPr>
      <t>(</t>
    </r>
    <r>
      <rPr>
        <b/>
        <sz val="10"/>
        <color rgb="FFC00000"/>
        <rFont val="Arial"/>
        <family val="2"/>
      </rPr>
      <t>B</t>
    </r>
    <r>
      <rPr>
        <sz val="10"/>
        <rFont val="Arial"/>
      </rPr>
      <t>) ENDPNT,_x000D_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</si>
  <si>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D5700(AR1) </t>
    </r>
    <r>
      <rPr>
        <b/>
        <sz val="10"/>
        <color theme="1"/>
        <rFont val="Arial"/>
        <family val="2"/>
      </rPr>
      <t>CPU_DTV_CTRL_1V8:RST_B</t>
    </r>
    <r>
      <rPr>
        <sz val="10"/>
        <rFont val="Arial"/>
        <family val="2"/>
      </rPr>
      <t>,V8950=DTC114YE(3) z53.SIGN001169,D8950=</t>
    </r>
    <r>
      <rPr>
        <b/>
        <sz val="10"/>
        <color rgb="FFC00000"/>
        <rFont val="Arial"/>
        <family val="2"/>
      </rPr>
      <t>74AVC2T245</t>
    </r>
    <r>
      <rPr>
        <sz val="10"/>
        <rFont val="Arial"/>
        <family val="2"/>
      </rPr>
      <t>(</t>
    </r>
    <r>
      <rPr>
        <b/>
        <sz val="10"/>
        <color rgb="FFC00000"/>
        <rFont val="Arial"/>
        <family val="2"/>
      </rPr>
      <t>%OE%</t>
    </r>
    <r>
      <rPr>
        <sz val="10"/>
        <rFont val="Arial"/>
        <family val="2"/>
      </rPr>
      <t xml:space="preserve">) ENDPNT,D5700(AR1) </t>
    </r>
    <r>
      <rPr>
        <b/>
        <sz val="10"/>
        <color theme="1"/>
        <rFont val="Arial"/>
        <family val="2"/>
      </rPr>
      <t>CPU_DTV_CTRL_1V8:RST_B{#2}</t>
    </r>
    <r>
      <rPr>
        <sz val="10"/>
        <rFont val="Arial"/>
        <family val="2"/>
      </rPr>
      <t xml:space="preserve">,B2B=10143S-100Y910(sb::X8950_79) </t>
    </r>
    <r>
      <rPr>
        <b/>
        <sz val="10"/>
        <color theme="1"/>
        <rFont val="Arial"/>
        <family val="2"/>
      </rPr>
      <t>sb::CPU_DTV_CTRL_1V8:RST_B</t>
    </r>
    <r>
      <rPr>
        <sz val="10"/>
        <rFont val="Arial"/>
        <family val="2"/>
      </rPr>
      <t>,sb::V9250=DTC114YE(3) sb::z15.SIGN00193,sb::V9251=DTA143ZE(3) sb::z15.SIGN00166,sb::MP9250=</t>
    </r>
    <r>
      <rPr>
        <b/>
        <sz val="10"/>
        <color rgb="FFC00000"/>
        <rFont val="Arial"/>
        <family val="2"/>
      </rPr>
      <t>MP</t>
    </r>
    <r>
      <rPr>
        <sz val="10"/>
        <rFont val="Arial"/>
        <family val="2"/>
      </rPr>
      <t>(</t>
    </r>
    <r>
      <rPr>
        <b/>
        <sz val="10"/>
        <color rgb="FFC00000"/>
        <rFont val="Arial"/>
        <family val="2"/>
      </rPr>
      <t>1</t>
    </r>
    <r>
      <rPr>
        <sz val="10"/>
        <rFont val="Arial"/>
        <family val="2"/>
      </rPr>
      <t>) ENDPNT,sb::X9252=</t>
    </r>
    <r>
      <rPr>
        <b/>
        <sz val="10"/>
        <color rgb="FFC00000"/>
        <rFont val="Arial"/>
        <family val="2"/>
      </rPr>
      <t>ACD-207395-03</t>
    </r>
    <r>
      <rPr>
        <sz val="10"/>
        <rFont val="Arial"/>
        <family val="2"/>
      </rPr>
      <t>(</t>
    </r>
    <r>
      <rPr>
        <b/>
        <sz val="10"/>
        <color rgb="FFC00000"/>
        <rFont val="Arial"/>
        <family val="2"/>
      </rPr>
      <t>10</t>
    </r>
    <r>
      <rPr>
        <sz val="10"/>
        <rFont val="Arial"/>
        <family val="2"/>
      </rPr>
      <t>) ENDPNT</t>
    </r>
  </si>
  <si>
    <r>
      <t>z53.SIGN001169</t>
    </r>
    <r>
      <rPr>
        <b/>
        <sz val="10"/>
        <color theme="1"/>
        <rFont val="Arial"/>
        <family val="2"/>
      </rPr>
      <t xml:space="preserve"> R8950(33k) PWR:U33S_CPUPERI</t>
    </r>
    <r>
      <rPr>
        <sz val="8"/>
        <color theme="1"/>
        <rFont val="Arial"/>
        <family val="2"/>
      </rPr>
      <t>,sb::z15.SIGN00166</t>
    </r>
    <r>
      <rPr>
        <b/>
        <sz val="10"/>
        <color theme="1"/>
        <rFont val="Arial"/>
        <family val="2"/>
      </rPr>
      <t xml:space="preserve"> sb::R9254(1k) sb::GND</t>
    </r>
  </si>
  <si>
    <t>GPIO_75</t>
  </si>
  <si>
    <t>AT2</t>
  </si>
  <si>
    <t>TLMM_GPIO_CFG75(1:0)</t>
  </si>
  <si>
    <t>TLMM_GPIO_CFG75(8:6)</t>
  </si>
  <si>
    <t>TLMM_GPIO_CFG75(9:9)</t>
  </si>
  <si>
    <t>TLMM_GPIO_IN_OUT75(1:1)</t>
  </si>
  <si>
    <t>TLMM_GPIO_CFG75(5:2)=0</t>
  </si>
  <si>
    <t>UIM2_RESET</t>
  </si>
  <si>
    <t>TLMM_GPIO_CFG75(5:2)=1</t>
  </si>
  <si>
    <t>CPU_DTV_CTRL_1V8:RF_EN</t>
  </si>
  <si>
    <t>SOC_GPIO_75</t>
  </si>
  <si>
    <r>
      <t xml:space="preserve">D5700(GPIO_75) </t>
    </r>
    <r>
      <rPr>
        <b/>
        <sz val="10"/>
        <color theme="1"/>
        <rFont val="Arial"/>
        <family val="2"/>
      </rPr>
      <t>CPU_DTV_CTRL_1V8:RF_EN</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</si>
  <si>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D5700(AT2) </t>
    </r>
    <r>
      <rPr>
        <b/>
        <sz val="10"/>
        <color theme="1"/>
        <rFont val="Arial"/>
        <family val="2"/>
      </rPr>
      <t>CPU_DTV_CTRL_1V8:RF_EN</t>
    </r>
    <r>
      <rPr>
        <sz val="10"/>
        <rFont val="Arial"/>
        <family val="2"/>
      </rPr>
      <t xml:space="preserve">,B2B=10143S-100Y910(sb::X8950_81) </t>
    </r>
    <r>
      <rPr>
        <b/>
        <sz val="10"/>
        <color theme="1"/>
        <rFont val="Arial"/>
        <family val="2"/>
      </rPr>
      <t>sb::CPU_DTV_CTRL_1V8:RF_EN</t>
    </r>
    <r>
      <rPr>
        <sz val="10"/>
        <rFont val="Arial"/>
        <family val="2"/>
      </rPr>
      <t>,sb::R9264=33(2) sb::z15.SIGN00174,sb::MP9257=</t>
    </r>
    <r>
      <rPr>
        <b/>
        <sz val="10"/>
        <color rgb="FFC00000"/>
        <rFont val="Arial"/>
        <family val="2"/>
      </rPr>
      <t>MP</t>
    </r>
    <r>
      <rPr>
        <sz val="10"/>
        <rFont val="Arial"/>
        <family val="2"/>
      </rPr>
      <t>(</t>
    </r>
    <r>
      <rPr>
        <b/>
        <sz val="10"/>
        <color rgb="FFC00000"/>
        <rFont val="Arial"/>
        <family val="2"/>
      </rPr>
      <t>1</t>
    </r>
    <r>
      <rPr>
        <sz val="10"/>
        <rFont val="Arial"/>
        <family val="2"/>
      </rPr>
      <t>) ENDPNT,sb::X9252=</t>
    </r>
    <r>
      <rPr>
        <b/>
        <sz val="10"/>
        <color rgb="FFC00000"/>
        <rFont val="Arial"/>
        <family val="2"/>
      </rPr>
      <t>ACD-207395-03</t>
    </r>
    <r>
      <rPr>
        <sz val="10"/>
        <rFont val="Arial"/>
        <family val="2"/>
      </rPr>
      <t>(</t>
    </r>
    <r>
      <rPr>
        <b/>
        <sz val="10"/>
        <color rgb="FFC00000"/>
        <rFont val="Arial"/>
        <family val="2"/>
      </rPr>
      <t>19</t>
    </r>
    <r>
      <rPr>
        <sz val="10"/>
        <rFont val="Arial"/>
        <family val="2"/>
      </rPr>
      <t>) ENDPNT,sb::X9252=</t>
    </r>
    <r>
      <rPr>
        <b/>
        <sz val="10"/>
        <color rgb="FFC00000"/>
        <rFont val="Arial"/>
        <family val="2"/>
      </rPr>
      <t>ACD-207395-03</t>
    </r>
    <r>
      <rPr>
        <sz val="10"/>
        <rFont val="Arial"/>
        <family val="2"/>
      </rPr>
      <t>(</t>
    </r>
    <r>
      <rPr>
        <b/>
        <sz val="10"/>
        <color rgb="FFC00000"/>
        <rFont val="Arial"/>
        <family val="2"/>
      </rPr>
      <t>21</t>
    </r>
    <r>
      <rPr>
        <sz val="10"/>
        <rFont val="Arial"/>
        <family val="2"/>
      </rPr>
      <t>) ENDPNT</t>
    </r>
  </si>
  <si>
    <t>AR3</t>
  </si>
  <si>
    <t>TLMM_GPIO_CFG76(1:0)</t>
  </si>
  <si>
    <t>TLMM_GPIO_CFG76(8:6)</t>
  </si>
  <si>
    <t>TLMM_GPIO_CFG76(9:9)</t>
  </si>
  <si>
    <t>TLMM_GPIO_IN_OUT76(1:1)</t>
  </si>
  <si>
    <t>TLMM_GPIO_CFG76(5:2)=0</t>
  </si>
  <si>
    <t>UIM2_PRESENT</t>
  </si>
  <si>
    <t>TLMM_GPIO_CFG76(5:2)=1</t>
  </si>
  <si>
    <t>SOC_GPIO_76</t>
  </si>
  <si>
    <r>
      <t xml:space="preserve">D5700(GPIO_76) </t>
    </r>
    <r>
      <rPr>
        <b/>
        <sz val="10"/>
        <color theme="1"/>
        <rFont val="Arial"/>
        <family val="2"/>
      </rPr>
      <t>CPU_VO1_CTRL_1V8:TOUCH_B</t>
    </r>
    <r>
      <rPr>
        <sz val="10"/>
        <rFont val="Arial"/>
      </rPr>
      <t>,</t>
    </r>
    <r>
      <rPr>
        <b/>
        <sz val="10"/>
        <color rgb="FFFFFF00"/>
        <rFont val="Arial"/>
        <family val="2"/>
      </rPr>
      <t xml:space="preserve"> &gt;&gt; R5105(10k) PWR:U18S_CPUPERI</t>
    </r>
    <r>
      <rPr>
        <sz val="10"/>
        <rFont val="Arial"/>
      </rPr>
      <t>,_x000D_
    D5080=</t>
    </r>
    <r>
      <rPr>
        <b/>
        <sz val="10"/>
        <color rgb="FFC00000"/>
        <rFont val="Arial"/>
        <family val="2"/>
      </rPr>
      <t>MAX96745GTN/VY+T</t>
    </r>
    <r>
      <rPr>
        <sz val="10"/>
        <rFont val="Arial"/>
      </rPr>
      <t>(</t>
    </r>
    <r>
      <rPr>
        <b/>
        <sz val="10"/>
        <color rgb="FFC00000"/>
        <rFont val="Arial"/>
        <family val="2"/>
      </rPr>
      <t>MFP2</t>
    </r>
    <r>
      <rPr>
        <sz val="10"/>
        <rFont val="Arial"/>
      </rPr>
      <t>) ENDPNT</t>
    </r>
  </si>
  <si>
    <r>
      <t>CPU_VO1_CTRL_1V8:TOUCH_B</t>
    </r>
    <r>
      <rPr>
        <b/>
        <sz val="10"/>
        <color theme="1"/>
        <rFont val="Arial"/>
        <family val="2"/>
      </rPr>
      <t xml:space="preserve"> R5105(10k) PWR:U18S_CPUPERI</t>
    </r>
  </si>
  <si>
    <t>CPU_DISP_CTRL_1V8:INDOUT</t>
  </si>
  <si>
    <r>
      <t xml:space="preserve">D5700(AR3) </t>
    </r>
    <r>
      <rPr>
        <b/>
        <sz val="10"/>
        <color theme="1"/>
        <rFont val="Arial"/>
        <family val="2"/>
      </rPr>
      <t>CPU_DISP_CTRL_1V8:INDOUT</t>
    </r>
    <r>
      <rPr>
        <sz val="10"/>
        <rFont val="Arial"/>
        <family val="2"/>
      </rPr>
      <t xml:space="preserve">,MP9973=MP(1) ENDPNT,B2B=10144B-100A-GFN4(fb::X1000_26) </t>
    </r>
    <r>
      <rPr>
        <b/>
        <sz val="10"/>
        <color theme="1"/>
        <rFont val="Arial"/>
        <family val="2"/>
      </rPr>
      <t>fb::CPU_DISP_CTRL_1V8:INDOUT</t>
    </r>
    <r>
      <rPr>
        <sz val="10"/>
        <rFont val="Arial"/>
        <family val="2"/>
      </rPr>
      <t>,fb::X2000=</t>
    </r>
    <r>
      <rPr>
        <b/>
        <sz val="10"/>
        <color rgb="FFC00000"/>
        <rFont val="Arial"/>
        <family val="2"/>
      </rPr>
      <t>04-6288-050-010-</t>
    </r>
    <r>
      <rPr>
        <sz val="10"/>
        <rFont val="Arial"/>
        <family val="2"/>
      </rPr>
      <t>(</t>
    </r>
    <r>
      <rPr>
        <b/>
        <sz val="10"/>
        <color rgb="FFC00000"/>
        <rFont val="Arial"/>
        <family val="2"/>
      </rPr>
      <t>A[0]</t>
    </r>
    <r>
      <rPr>
        <sz val="10"/>
        <rFont val="Arial"/>
        <family val="2"/>
      </rPr>
      <t>) ENDPNT</t>
    </r>
  </si>
  <si>
    <t>AL1</t>
  </si>
  <si>
    <t>TLMM_GPIO_CFG77(1:0)</t>
  </si>
  <si>
    <t>TLMM_GPIO_CFG77(8:6)</t>
  </si>
  <si>
    <t>TLMM_GPIO_CFG77(9:9)</t>
  </si>
  <si>
    <t>TLMM_GPIO_IN_OUT77(1:1)</t>
  </si>
  <si>
    <t>TLMM_GPIO_CFG77(5:2)=0</t>
  </si>
  <si>
    <t>UIM1_DATA</t>
  </si>
  <si>
    <t>UIM1</t>
  </si>
  <si>
    <t>TLMM_GPIO_CFG77(5:2)=1</t>
  </si>
  <si>
    <t>SOC_GPIO_77</t>
  </si>
  <si>
    <r>
      <t xml:space="preserve">D5700(GPIO_77) </t>
    </r>
    <r>
      <rPr>
        <b/>
        <sz val="10"/>
        <color theme="1"/>
        <rFont val="Arial"/>
        <family val="2"/>
      </rPr>
      <t>CPU_VO1_CTRL_1V8:INT_B</t>
    </r>
    <r>
      <rPr>
        <sz val="10"/>
        <rFont val="Arial"/>
      </rPr>
      <t>,</t>
    </r>
    <r>
      <rPr>
        <b/>
        <sz val="10"/>
        <color rgb="FFFFFF00"/>
        <rFont val="Arial"/>
        <family val="2"/>
      </rPr>
      <t xml:space="preserve"> &gt;&gt; R5095(10k) PWR:U18S_CPUPERI</t>
    </r>
    <r>
      <rPr>
        <sz val="10"/>
        <rFont val="Arial"/>
      </rPr>
      <t>,_x000D_
    D5080=</t>
    </r>
    <r>
      <rPr>
        <b/>
        <sz val="10"/>
        <color rgb="FFC00000"/>
        <rFont val="Arial"/>
        <family val="2"/>
      </rPr>
      <t>MAX96745GTN/VY+T</t>
    </r>
    <r>
      <rPr>
        <sz val="10"/>
        <rFont val="Arial"/>
      </rPr>
      <t>(</t>
    </r>
    <r>
      <rPr>
        <b/>
        <sz val="10"/>
        <color rgb="FFC00000"/>
        <rFont val="Arial"/>
        <family val="2"/>
      </rPr>
      <t>MFP9</t>
    </r>
    <r>
      <rPr>
        <sz val="10"/>
        <rFont val="Arial"/>
      </rPr>
      <t>) ENDPNT</t>
    </r>
  </si>
  <si>
    <r>
      <t>CPU_VO1_CTRL_1V8:INT_B</t>
    </r>
    <r>
      <rPr>
        <b/>
        <sz val="10"/>
        <color theme="1"/>
        <rFont val="Arial"/>
        <family val="2"/>
      </rPr>
      <t xml:space="preserve"> R5095(10k) PWR:U18S_CPUPERI</t>
    </r>
  </si>
  <si>
    <r>
      <t xml:space="preserve">D5700(AL1) </t>
    </r>
    <r>
      <rPr>
        <b/>
        <sz val="10"/>
        <color theme="1"/>
        <rFont val="Arial"/>
        <family val="2"/>
      </rPr>
      <t>CPU_VI4_CTRL_1V8:ERR_B</t>
    </r>
    <r>
      <rPr>
        <sz val="10"/>
        <rFont val="Arial"/>
        <family val="2"/>
      </rPr>
      <t>,D5080=</t>
    </r>
    <r>
      <rPr>
        <b/>
        <sz val="10"/>
        <color rgb="FFC00000"/>
        <rFont val="Arial"/>
        <family val="2"/>
      </rPr>
      <t>MAX9288</t>
    </r>
    <r>
      <rPr>
        <sz val="10"/>
        <rFont val="Arial"/>
        <family val="2"/>
      </rPr>
      <t>(</t>
    </r>
    <r>
      <rPr>
        <b/>
        <sz val="10"/>
        <color rgb="FFC00000"/>
        <rFont val="Arial"/>
        <family val="2"/>
      </rPr>
      <t>%ERR%</t>
    </r>
    <r>
      <rPr>
        <sz val="10"/>
        <rFont val="Arial"/>
        <family val="2"/>
      </rPr>
      <t>) ENDPNT</t>
    </r>
  </si>
  <si>
    <r>
      <t>CPU_VI4_CTRL_1V8:ERR_B</t>
    </r>
    <r>
      <rPr>
        <b/>
        <sz val="10"/>
        <color theme="1"/>
        <rFont val="Arial"/>
        <family val="2"/>
      </rPr>
      <t xml:space="preserve"> R5084(22k) PWR:U18S_CPUPERI</t>
    </r>
  </si>
  <si>
    <t>AN1</t>
  </si>
  <si>
    <t>TLMM_GPIO_CFG78(1:0)</t>
  </si>
  <si>
    <t>TLMM_GPIO_CFG78(8:6)</t>
  </si>
  <si>
    <t>TLMM_GPIO_CFG78(9:9)</t>
  </si>
  <si>
    <t>TLMM_GPIO_IN_OUT78(1:1)</t>
  </si>
  <si>
    <t>TLMM_GPIO_CFG78(5:2)=0</t>
  </si>
  <si>
    <t>UIM1_CLK</t>
  </si>
  <si>
    <t>TLMM_GPIO_CFG78(5:2)=1</t>
  </si>
  <si>
    <t>GCC_GP1_CLK_MIRB</t>
  </si>
  <si>
    <t>TLMM_GPIO_CFG78(5:2)=4</t>
  </si>
  <si>
    <t>SOC_GPIO_78</t>
  </si>
  <si>
    <r>
      <t xml:space="preserve">D5700(GPIO_78) </t>
    </r>
    <r>
      <rPr>
        <b/>
        <sz val="10"/>
        <color theme="1"/>
        <rFont val="Arial"/>
        <family val="2"/>
      </rPr>
      <t>CPU_HDMI_IN_VI6_CTRL_1V8:5V_DET</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</si>
  <si>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D5700(AN1) </t>
    </r>
    <r>
      <rPr>
        <b/>
        <sz val="10"/>
        <color theme="1"/>
        <rFont val="Arial"/>
        <family val="2"/>
      </rPr>
      <t>CPU_HDMI_IN_VI6_CTRL_1V8:5V_DET</t>
    </r>
    <r>
      <rPr>
        <sz val="10"/>
        <rFont val="Arial"/>
        <family val="2"/>
      </rPr>
      <t xml:space="preserve">,B2B=10143S-100Y910(sb::X8950_21) </t>
    </r>
    <r>
      <rPr>
        <b/>
        <sz val="10"/>
        <color theme="1"/>
        <rFont val="Arial"/>
        <family val="2"/>
      </rPr>
      <t>sb::z02.CPU_HDMI_IN_VI6_CTRL_1V8:5V_DET</t>
    </r>
    <r>
      <rPr>
        <sz val="10"/>
        <rFont val="Arial"/>
        <family val="2"/>
      </rPr>
      <t xml:space="preserve">,sb::D8965=74AVC4T245(7) </t>
    </r>
    <r>
      <rPr>
        <b/>
        <sz val="10"/>
        <color theme="1"/>
        <rFont val="Arial"/>
        <family val="2"/>
      </rPr>
      <t>sb::CPU_HDMI_IN_VI6_CTRL_3V3:5V_DET</t>
    </r>
    <r>
      <rPr>
        <sz val="10"/>
        <rFont val="Arial"/>
        <family val="2"/>
      </rPr>
      <t>,sb::EP5291=</t>
    </r>
    <r>
      <rPr>
        <b/>
        <sz val="10"/>
        <color rgb="FFC00000"/>
        <rFont val="Arial"/>
        <family val="2"/>
      </rPr>
      <t>EP</t>
    </r>
    <r>
      <rPr>
        <sz val="10"/>
        <rFont val="Arial"/>
        <family val="2"/>
      </rPr>
      <t>(</t>
    </r>
    <r>
      <rPr>
        <b/>
        <sz val="10"/>
        <color rgb="FFC00000"/>
        <rFont val="Arial"/>
        <family val="2"/>
      </rPr>
      <t>1</t>
    </r>
    <r>
      <rPr>
        <sz val="10"/>
        <rFont val="Arial"/>
        <family val="2"/>
      </rPr>
      <t>) ENDPNT,sb::V5295=DTA143ZE(1) sb::z10.z13.SIGN00188,sb::V5296=</t>
    </r>
    <r>
      <rPr>
        <b/>
        <sz val="10"/>
        <color rgb="FFC00000"/>
        <rFont val="Arial"/>
        <family val="2"/>
      </rPr>
      <t>DTC124XE</t>
    </r>
    <r>
      <rPr>
        <sz val="10"/>
        <rFont val="Arial"/>
        <family val="2"/>
      </rPr>
      <t>(</t>
    </r>
    <r>
      <rPr>
        <b/>
        <sz val="10"/>
        <color rgb="FFC00000"/>
        <rFont val="Arial"/>
        <family val="2"/>
      </rPr>
      <t>C</t>
    </r>
    <r>
      <rPr>
        <sz val="10"/>
        <rFont val="Arial"/>
        <family val="2"/>
      </rPr>
      <t>) ENDPNT</t>
    </r>
  </si>
  <si>
    <r>
      <t>sb::z02.CPU_HDMI_IN_VI6_CTRL_1V8:5V_DET</t>
    </r>
    <r>
      <rPr>
        <b/>
        <sz val="10"/>
        <color theme="1"/>
        <rFont val="Arial"/>
        <family val="2"/>
      </rPr>
      <t xml:space="preserve"> sb::R8971(10k) sb::GND</t>
    </r>
    <r>
      <rPr>
        <sz val="8"/>
        <color theme="1"/>
        <rFont val="Arial"/>
        <family val="2"/>
      </rPr>
      <t>,sb::CPU_HDMI_IN_VI6_CTRL_3V3:5V_DET</t>
    </r>
    <r>
      <rPr>
        <b/>
        <sz val="10"/>
        <color theme="1"/>
        <rFont val="Arial"/>
        <family val="2"/>
      </rPr>
      <t xml:space="preserve"> sb::R5290(4) sb::GND</t>
    </r>
  </si>
  <si>
    <t>GPIO_79</t>
  </si>
  <si>
    <t>AN3</t>
  </si>
  <si>
    <t>TLMM_GPIO_CFG79(1:0)</t>
  </si>
  <si>
    <t>TLMM_GPIO_CFG79(8:6)</t>
  </si>
  <si>
    <t>TLMM_GPIO_CFG79(9:9)</t>
  </si>
  <si>
    <t>TLMM_GPIO_IN_OUT79(1:1)</t>
  </si>
  <si>
    <t>TLMM_GPIO_CFG79(5:2)=0</t>
  </si>
  <si>
    <t>UIM1_RESET</t>
  </si>
  <si>
    <t>TLMM_GPIO_CFG79(5:2)=1</t>
  </si>
  <si>
    <t>GP_PDM_MIRA[2]</t>
  </si>
  <si>
    <t>TLMM_GPIO_CFG79(5:2)=4</t>
  </si>
  <si>
    <t>SOC_GPIO_79</t>
  </si>
  <si>
    <t>CPU_DISP_CTRL_1V8:BL_LED_EN</t>
  </si>
  <si>
    <r>
      <t xml:space="preserve">D5700(AN3) </t>
    </r>
    <r>
      <rPr>
        <b/>
        <sz val="10"/>
        <color theme="1"/>
        <rFont val="Arial"/>
        <family val="2"/>
      </rPr>
      <t>CPU_DISP_CTRL_1V8:BL_LED_EN</t>
    </r>
    <r>
      <rPr>
        <sz val="10"/>
        <rFont val="Arial"/>
        <family val="2"/>
      </rPr>
      <t xml:space="preserve">,D9990=74AVC4T245(9) </t>
    </r>
    <r>
      <rPr>
        <b/>
        <sz val="10"/>
        <color theme="1"/>
        <rFont val="Arial"/>
        <family val="2"/>
      </rPr>
      <t>z08.CPU_DISP_CTRL_3V3:BL_LED_EN</t>
    </r>
    <r>
      <rPr>
        <sz val="10"/>
        <rFont val="Arial"/>
        <family val="2"/>
      </rPr>
      <t xml:space="preserve">,MP9990=MP(1) ENDPNT,B2B=10144B-100A-GFN4(fb::X1000_42) </t>
    </r>
    <r>
      <rPr>
        <b/>
        <sz val="10"/>
        <color theme="1"/>
        <rFont val="Arial"/>
        <family val="2"/>
      </rPr>
      <t>fb::CPU_DISP_CTRL_3V3:BL_LED_EN</t>
    </r>
    <r>
      <rPr>
        <sz val="10"/>
        <rFont val="Arial"/>
        <family val="2"/>
      </rPr>
      <t>,fb::MP42700=(</t>
    </r>
    <r>
      <rPr>
        <b/>
        <sz val="10"/>
        <color rgb="FFC00000"/>
        <rFont val="Arial"/>
        <family val="2"/>
      </rPr>
      <t>AU1</t>
    </r>
    <r>
      <rPr>
        <sz val="10"/>
        <rFont val="Arial"/>
        <family val="2"/>
      </rPr>
      <t>) ENDPNT,fb::S42700=</t>
    </r>
    <r>
      <rPr>
        <b/>
        <sz val="10"/>
        <color rgb="FFC00000"/>
        <rFont val="Arial"/>
        <family val="2"/>
      </rPr>
      <t>BD81A34EFV-M</t>
    </r>
    <r>
      <rPr>
        <sz val="10"/>
        <rFont val="Arial"/>
        <family val="2"/>
      </rPr>
      <t>(</t>
    </r>
    <r>
      <rPr>
        <b/>
        <sz val="10"/>
        <color rgb="FFC00000"/>
        <rFont val="Arial"/>
        <family val="2"/>
      </rPr>
      <t>EN</t>
    </r>
    <r>
      <rPr>
        <sz val="10"/>
        <rFont val="Arial"/>
        <family val="2"/>
      </rPr>
      <t>) ENDPNT</t>
    </r>
  </si>
  <si>
    <r>
      <t>fb::CPU_DISP_CTRL_3V3:BL_LED_EN</t>
    </r>
    <r>
      <rPr>
        <b/>
        <sz val="10"/>
        <color theme="1"/>
        <rFont val="Arial"/>
        <family val="2"/>
      </rPr>
      <t xml:space="preserve"> fb::R42700(10k) fb::GND</t>
    </r>
  </si>
  <si>
    <t>AM2</t>
  </si>
  <si>
    <t>PinMux3</t>
  </si>
  <si>
    <t>TLMM_GPIO_CFG80(1:0)</t>
  </si>
  <si>
    <t>TLMM_GPIO_CFG80(8:6)</t>
  </si>
  <si>
    <t>TLMM_GPIO_CFG80(9:9)</t>
  </si>
  <si>
    <t>TLMM_GPIO_IN_OUT80(1:1)</t>
  </si>
  <si>
    <t>PDC73_GIC585</t>
  </si>
  <si>
    <t>TLMM_GPIO_CFG80(5:2)=0</t>
  </si>
  <si>
    <t>UIM1_PRESENT</t>
  </si>
  <si>
    <t>TLMM_GPIO_CFG80(5:2)=1</t>
  </si>
  <si>
    <r>
      <t xml:space="preserve">D5700(GPIO_80) </t>
    </r>
    <r>
      <rPr>
        <b/>
        <sz val="10"/>
        <color theme="1"/>
        <rFont val="Arial"/>
        <family val="2"/>
      </rPr>
      <t>CPU_SBR_CTRL_1V8:RST_B</t>
    </r>
    <r>
      <rPr>
        <sz val="10"/>
        <rFont val="Arial"/>
      </rPr>
      <t>,_x000D_
    D6283=H14T245QRSVRQ1-N(1B2&lt;&gt;</t>
    </r>
    <r>
      <rPr>
        <b/>
        <sz val="10"/>
        <rFont val="Arial"/>
        <family val="2"/>
      </rPr>
      <t>1A2</t>
    </r>
    <r>
      <rPr>
        <sz val="10"/>
        <rFont val="Arial"/>
      </rPr>
      <t xml:space="preserve">) </t>
    </r>
    <r>
      <rPr>
        <b/>
        <sz val="10"/>
        <color theme="1"/>
        <rFont val="Arial"/>
        <family val="2"/>
      </rPr>
      <t>z41.CPU_SBR_RST</t>
    </r>
    <r>
      <rPr>
        <sz val="10"/>
        <rFont val="Arial"/>
      </rPr>
      <t>,</t>
    </r>
    <r>
      <rPr>
        <b/>
        <sz val="10"/>
        <color rgb="FFFFFF00"/>
        <rFont val="Arial"/>
        <family val="2"/>
      </rPr>
      <t xml:space="preserve"> &gt;&gt; C170(10pF) GND</t>
    </r>
    <r>
      <rPr>
        <sz val="10"/>
        <rFont val="Arial"/>
      </rPr>
      <t>,</t>
    </r>
    <r>
      <rPr>
        <b/>
        <sz val="10"/>
        <color rgb="FFFFFF00"/>
        <rFont val="Arial"/>
        <family val="2"/>
      </rPr>
      <t xml:space="preserve"> &gt;&gt; ...</t>
    </r>
    <r>
      <rPr>
        <sz val="10"/>
        <rFont val="Arial"/>
      </rPr>
      <t>,_x000D_
        D100=</t>
    </r>
    <r>
      <rPr>
        <b/>
        <sz val="10"/>
        <color rgb="FFC00000"/>
        <rFont val="Arial"/>
        <family val="2"/>
      </rPr>
      <t>STA710AECTR</t>
    </r>
    <r>
      <rPr>
        <sz val="10"/>
        <rFont val="Arial"/>
      </rPr>
      <t>(</t>
    </r>
    <r>
      <rPr>
        <b/>
        <sz val="10"/>
        <color rgb="FFC00000"/>
        <rFont val="Arial"/>
        <family val="2"/>
      </rPr>
      <t>RSTN</t>
    </r>
    <r>
      <rPr>
        <sz val="10"/>
        <rFont val="Arial"/>
      </rPr>
      <t>) ENDPNT,_x000D_
        D200=</t>
    </r>
    <r>
      <rPr>
        <b/>
        <sz val="10"/>
        <color rgb="FFC00000"/>
        <rFont val="Arial"/>
        <family val="2"/>
      </rPr>
      <t>STA710ECTR</t>
    </r>
    <r>
      <rPr>
        <sz val="10"/>
        <rFont val="Arial"/>
      </rPr>
      <t>(</t>
    </r>
    <r>
      <rPr>
        <b/>
        <sz val="10"/>
        <color rgb="FFC00000"/>
        <rFont val="Arial"/>
        <family val="2"/>
      </rPr>
      <t>RSTN</t>
    </r>
    <r>
      <rPr>
        <sz val="10"/>
        <rFont val="Arial"/>
      </rPr>
      <t>) ENDPNT</t>
    </r>
  </si>
  <si>
    <r>
      <t>z41.CPU_SBR_RST</t>
    </r>
    <r>
      <rPr>
        <b/>
        <sz val="10"/>
        <color theme="1"/>
        <rFont val="Arial"/>
        <family val="2"/>
      </rPr>
      <t xml:space="preserve"> C170(10pF) GND</t>
    </r>
    <r>
      <rPr>
        <sz val="10"/>
        <rFont val="Arial"/>
      </rPr>
      <t>,</t>
    </r>
    <r>
      <rPr>
        <sz val="8"/>
        <color theme="1"/>
        <rFont val="Arial"/>
        <family val="2"/>
      </rPr>
      <t>_x000D_
z41.CPU_SBR_RST</t>
    </r>
    <r>
      <rPr>
        <b/>
        <sz val="10"/>
        <color theme="1"/>
        <rFont val="Arial"/>
        <family val="2"/>
      </rPr>
      <t xml:space="preserve"> R152(4.7k) PWR:U33S_CPUPERI</t>
    </r>
  </si>
  <si>
    <r>
      <t xml:space="preserve">D5700(AM2) </t>
    </r>
    <r>
      <rPr>
        <b/>
        <sz val="10"/>
        <color theme="1"/>
        <rFont val="Arial"/>
        <family val="2"/>
      </rPr>
      <t>CPU_SBR_CTRL_1V8:RST_B</t>
    </r>
    <r>
      <rPr>
        <sz val="10"/>
        <rFont val="Arial"/>
        <family val="2"/>
      </rPr>
      <t xml:space="preserve">,D6283=74AVC4T245(7) </t>
    </r>
    <r>
      <rPr>
        <b/>
        <sz val="10"/>
        <color theme="1"/>
        <rFont val="Arial"/>
        <family val="2"/>
      </rPr>
      <t>z41.CPU_SBR_RST</t>
    </r>
    <r>
      <rPr>
        <sz val="10"/>
        <rFont val="Arial"/>
        <family val="2"/>
      </rPr>
      <t>,D100=</t>
    </r>
    <r>
      <rPr>
        <b/>
        <sz val="10"/>
        <color rgb="FFC00000"/>
        <rFont val="Arial"/>
        <family val="2"/>
      </rPr>
      <t>STA710A</t>
    </r>
    <r>
      <rPr>
        <sz val="10"/>
        <rFont val="Arial"/>
        <family val="2"/>
      </rPr>
      <t>(</t>
    </r>
    <r>
      <rPr>
        <b/>
        <sz val="10"/>
        <color rgb="FFC00000"/>
        <rFont val="Arial"/>
        <family val="2"/>
      </rPr>
      <t>RSTN</t>
    </r>
    <r>
      <rPr>
        <sz val="10"/>
        <rFont val="Arial"/>
        <family val="2"/>
      </rPr>
      <t>) ENDPNT,D200=</t>
    </r>
    <r>
      <rPr>
        <b/>
        <sz val="10"/>
        <color rgb="FFC00000"/>
        <rFont val="Arial"/>
        <family val="2"/>
      </rPr>
      <t>STA710</t>
    </r>
    <r>
      <rPr>
        <sz val="10"/>
        <rFont val="Arial"/>
        <family val="2"/>
      </rPr>
      <t>(</t>
    </r>
    <r>
      <rPr>
        <b/>
        <sz val="10"/>
        <color rgb="FFC00000"/>
        <rFont val="Arial"/>
        <family val="2"/>
      </rPr>
      <t>RSTN</t>
    </r>
    <r>
      <rPr>
        <sz val="10"/>
        <rFont val="Arial"/>
        <family val="2"/>
      </rPr>
      <t>) ENDPNT</t>
    </r>
  </si>
  <si>
    <r>
      <t>z41.CPU_SBR_RST</t>
    </r>
    <r>
      <rPr>
        <b/>
        <sz val="10"/>
        <color theme="1"/>
        <rFont val="Arial"/>
        <family val="2"/>
      </rPr>
      <t xml:space="preserve"> C170(47n) GND</t>
    </r>
    <r>
      <rPr>
        <sz val="8"/>
        <color theme="1"/>
        <rFont val="Arial"/>
        <family val="2"/>
      </rPr>
      <t>,z41.CPU_SBR_RST</t>
    </r>
    <r>
      <rPr>
        <b/>
        <sz val="10"/>
        <color theme="1"/>
        <rFont val="Arial"/>
        <family val="2"/>
      </rPr>
      <t xml:space="preserve"> C270(47n) GND</t>
    </r>
    <r>
      <rPr>
        <sz val="8"/>
        <color theme="1"/>
        <rFont val="Arial"/>
        <family val="2"/>
      </rPr>
      <t>,z41.CPU_SBR_RST</t>
    </r>
    <r>
      <rPr>
        <b/>
        <sz val="10"/>
        <color theme="1"/>
        <rFont val="Arial"/>
        <family val="2"/>
      </rPr>
      <t xml:space="preserve"> R152(4) PWR:U33S_CPUPERI</t>
    </r>
  </si>
  <si>
    <t>R33</t>
  </si>
  <si>
    <t>TLMM_GPIO_CFG81(1:0)</t>
  </si>
  <si>
    <t>TLMM_GPIO_CFG81(8:6)</t>
  </si>
  <si>
    <t>TLMM_GPIO_CFG81(9:9)</t>
  </si>
  <si>
    <t>TLMM_GPIO_IN_OUT81(1:1)</t>
  </si>
  <si>
    <t>PDC64_GIC576</t>
  </si>
  <si>
    <t>TLMM_GPIO_CFG81(5:2)=0</t>
  </si>
  <si>
    <t>RGMII_RXD2</t>
  </si>
  <si>
    <t>TLMM_GPIO_CFG81(5:2)=2</t>
  </si>
  <si>
    <t>MDP_VSYNC_P_MIRA</t>
  </si>
  <si>
    <t>MDP</t>
  </si>
  <si>
    <t>TLMM_GPIO_CFG81(5:2)=3</t>
  </si>
  <si>
    <t>QDSS_GPIO_TRACEDATA_LOCB[14]</t>
  </si>
  <si>
    <t>TLMM_GPIO_CFG81(5:2)=5</t>
  </si>
  <si>
    <t>SOC_GPIO_81</t>
  </si>
  <si>
    <r>
      <t xml:space="preserve">D5700(GPIO_81) </t>
    </r>
    <r>
      <rPr>
        <b/>
        <sz val="10"/>
        <color theme="1"/>
        <rFont val="Arial"/>
        <family val="2"/>
      </rPr>
      <t>CPU_VI0123_CTRL_1V8:GPIO_LOCK</t>
    </r>
    <r>
      <rPr>
        <sz val="10"/>
        <rFont val="Arial"/>
      </rPr>
      <t>,</t>
    </r>
    <r>
      <rPr>
        <b/>
        <sz val="10"/>
        <color rgb="FFFFFF00"/>
        <rFont val="Arial"/>
        <family val="2"/>
      </rPr>
      <t xml:space="preserve"> &gt;&gt; R5031(10k) PWR:U18S_CPUPERI</t>
    </r>
    <r>
      <rPr>
        <sz val="10"/>
        <rFont val="Arial"/>
      </rPr>
      <t>,_x000D_
    D5020=</t>
    </r>
    <r>
      <rPr>
        <b/>
        <sz val="10"/>
        <color rgb="FFC00000"/>
        <rFont val="Arial"/>
        <family val="2"/>
      </rPr>
      <t>MAX96724RGTN/V+T</t>
    </r>
    <r>
      <rPr>
        <sz val="10"/>
        <rFont val="Arial"/>
      </rPr>
      <t>(</t>
    </r>
    <r>
      <rPr>
        <b/>
        <sz val="10"/>
        <color rgb="FFC00000"/>
        <rFont val="Arial"/>
        <family val="2"/>
      </rPr>
      <t>MFP4</t>
    </r>
    <r>
      <rPr>
        <sz val="10"/>
        <rFont val="Arial"/>
      </rPr>
      <t>) ENDPNT</t>
    </r>
  </si>
  <si>
    <r>
      <t>CPU_VI0123_CTRL_1V8:GPIO_LOCK</t>
    </r>
    <r>
      <rPr>
        <b/>
        <sz val="10"/>
        <color theme="1"/>
        <rFont val="Arial"/>
        <family val="2"/>
      </rPr>
      <t xml:space="preserve"> R5031(10k) PWR:U18S_CPUPERI</t>
    </r>
  </si>
  <si>
    <r>
      <t xml:space="preserve">D5700(R33) </t>
    </r>
    <r>
      <rPr>
        <b/>
        <sz val="10"/>
        <color theme="1"/>
        <rFont val="Arial"/>
        <family val="2"/>
      </rPr>
      <t>CPU_VI0123_CTRL_1V8:GPIO_LOCK</t>
    </r>
    <r>
      <rPr>
        <sz val="10"/>
        <rFont val="Arial"/>
        <family val="2"/>
      </rPr>
      <t>,D5020=</t>
    </r>
    <r>
      <rPr>
        <b/>
        <sz val="10"/>
        <color rgb="FFC00000"/>
        <rFont val="Arial"/>
        <family val="2"/>
      </rPr>
      <t>DS90UB962-Q1</t>
    </r>
    <r>
      <rPr>
        <sz val="10"/>
        <rFont val="Arial"/>
        <family val="2"/>
      </rPr>
      <t>(</t>
    </r>
    <r>
      <rPr>
        <b/>
        <sz val="10"/>
        <color rgb="FFC00000"/>
        <rFont val="Arial"/>
        <family val="2"/>
      </rPr>
      <t>GPIO1</t>
    </r>
    <r>
      <rPr>
        <sz val="10"/>
        <rFont val="Arial"/>
        <family val="2"/>
      </rPr>
      <t>) ENDPNT</t>
    </r>
  </si>
  <si>
    <t>T32</t>
  </si>
  <si>
    <t>TLMM_GPIO_CFG82(1:0)</t>
  </si>
  <si>
    <t>TLMM_GPIO_CFG82(8:6)</t>
  </si>
  <si>
    <t>TLMM_GPIO_CFG82(9:9)</t>
  </si>
  <si>
    <t>TLMM_GPIO_IN_OUT82(1:1)</t>
  </si>
  <si>
    <t>PDC50_GIC562</t>
  </si>
  <si>
    <t>TLMM_GPIO_CFG82(5:2)=0</t>
  </si>
  <si>
    <t>RGMII_RXD1/RMII_RXD1</t>
  </si>
  <si>
    <t>RGMII, RMII</t>
  </si>
  <si>
    <t>TLMM_GPIO_CFG82(5:2)=2</t>
  </si>
  <si>
    <t>MDP_VSYNC_S_MIRA</t>
  </si>
  <si>
    <t>TLMM_GPIO_CFG82(5:2)=3</t>
  </si>
  <si>
    <t>QDSS_GPIO_TRACEDATA_LOCB[15]</t>
  </si>
  <si>
    <t>TLMM_GPIO_CFG82(5:2)=5</t>
  </si>
  <si>
    <t>SOC_GPIO_82</t>
  </si>
  <si>
    <r>
      <t xml:space="preserve">D5700(GPIO_82) </t>
    </r>
    <r>
      <rPr>
        <b/>
        <sz val="10"/>
        <color theme="1"/>
        <rFont val="Arial"/>
        <family val="2"/>
      </rPr>
      <t>CPU_GNSS_CTRL_1V8:1PPS</t>
    </r>
    <r>
      <rPr>
        <sz val="10"/>
        <rFont val="Arial"/>
      </rPr>
      <t>,_x000D_
    R7004=50m(A&lt;&gt;</t>
    </r>
    <r>
      <rPr>
        <b/>
        <sz val="10"/>
        <rFont val="Arial"/>
        <family val="2"/>
      </rPr>
      <t>B</t>
    </r>
    <r>
      <rPr>
        <sz val="10"/>
        <rFont val="Arial"/>
      </rPr>
      <t>) z03.SIGN00195,_x000D_
        D7000=H14T245QRSVRQ1-N(2B2&lt;&gt;</t>
    </r>
    <r>
      <rPr>
        <b/>
        <sz val="10"/>
        <rFont val="Arial"/>
        <family val="2"/>
      </rPr>
      <t>2A2</t>
    </r>
    <r>
      <rPr>
        <sz val="10"/>
        <rFont val="Arial"/>
      </rPr>
      <t xml:space="preserve">) </t>
    </r>
    <r>
      <rPr>
        <b/>
        <sz val="10"/>
        <color theme="1"/>
        <rFont val="Arial"/>
        <family val="2"/>
      </rPr>
      <t>SCC_GNSS_CTRL_3V3:1PPS</t>
    </r>
    <r>
      <rPr>
        <sz val="10"/>
        <rFont val="Arial"/>
      </rPr>
      <t>,_x000D_
            D8500=</t>
    </r>
    <r>
      <rPr>
        <b/>
        <sz val="10"/>
        <color rgb="FFC00000"/>
        <rFont val="Arial"/>
        <family val="2"/>
      </rPr>
      <t>TC377TP-96F300S</t>
    </r>
    <r>
      <rPr>
        <sz val="10"/>
        <rFont val="Arial"/>
      </rPr>
      <t>(</t>
    </r>
    <r>
      <rPr>
        <b/>
        <sz val="10"/>
        <color rgb="FFC00000"/>
        <rFont val="Arial"/>
        <family val="2"/>
      </rPr>
      <t>P00.8/VADCG6-4/DS4PA/MD/SENT7</t>
    </r>
    <r>
      <rPr>
        <sz val="10"/>
        <rFont val="Arial"/>
      </rPr>
      <t>) ENDPNT,_x000D_
            TP7058=(</t>
    </r>
    <r>
      <rPr>
        <b/>
        <sz val="10"/>
        <color rgb="FFC00000"/>
        <rFont val="Arial"/>
        <family val="2"/>
      </rPr>
      <t>1</t>
    </r>
    <r>
      <rPr>
        <sz val="10"/>
        <rFont val="Arial"/>
      </rPr>
      <t>) ENDPNT,_x000D_
            X7050=</t>
    </r>
    <r>
      <rPr>
        <b/>
        <sz val="10"/>
        <color rgb="FFC00000"/>
        <rFont val="Arial"/>
        <family val="2"/>
      </rPr>
      <t>LSS-110-02-F-DV-</t>
    </r>
    <r>
      <rPr>
        <sz val="10"/>
        <rFont val="Arial"/>
      </rPr>
      <t>(</t>
    </r>
    <r>
      <rPr>
        <b/>
        <sz val="10"/>
        <color rgb="FFC00000"/>
        <rFont val="Arial"/>
        <family val="2"/>
      </rPr>
      <t>A[0]</t>
    </r>
    <r>
      <rPr>
        <sz val="10"/>
        <rFont val="Arial"/>
      </rPr>
      <t>) ENDPNT,_x000D_
            X7050=</t>
    </r>
    <r>
      <rPr>
        <b/>
        <sz val="10"/>
        <color rgb="FFC00000"/>
        <rFont val="Arial"/>
        <family val="2"/>
      </rPr>
      <t>LSS-110-02-F-DV-</t>
    </r>
    <r>
      <rPr>
        <sz val="10"/>
        <rFont val="Arial"/>
      </rPr>
      <t>(</t>
    </r>
    <r>
      <rPr>
        <b/>
        <sz val="10"/>
        <color rgb="FFC00000"/>
        <rFont val="Arial"/>
        <family val="2"/>
      </rPr>
      <t>A[0]</t>
    </r>
    <r>
      <rPr>
        <sz val="10"/>
        <rFont val="Arial"/>
      </rPr>
      <t>) ENDPNT,_x000D_
            R7000=50m(A&lt;&gt;</t>
    </r>
    <r>
      <rPr>
        <b/>
        <sz val="10"/>
        <rFont val="Arial"/>
        <family val="2"/>
      </rPr>
      <t>B</t>
    </r>
    <r>
      <rPr>
        <sz val="10"/>
        <rFont val="Arial"/>
      </rPr>
      <t>) z03.SIGN001104,_x000D_
                D7051=</t>
    </r>
    <r>
      <rPr>
        <b/>
        <sz val="10"/>
        <color rgb="FFC00000"/>
        <rFont val="Arial"/>
        <family val="2"/>
      </rPr>
      <t>M9140-KA-C1009A</t>
    </r>
    <r>
      <rPr>
        <sz val="10"/>
        <rFont val="Arial"/>
      </rPr>
      <t>(</t>
    </r>
    <r>
      <rPr>
        <b/>
        <sz val="10"/>
        <color rgb="FFC00000"/>
        <rFont val="Arial"/>
        <family val="2"/>
      </rPr>
      <t>PIO6</t>
    </r>
    <r>
      <rPr>
        <sz val="10"/>
        <rFont val="Arial"/>
      </rPr>
      <t>) ENDPNT,_x000D_
                R7051=1k(B&lt;&gt;</t>
    </r>
    <r>
      <rPr>
        <b/>
        <sz val="10"/>
        <rFont val="Arial"/>
        <family val="2"/>
      </rPr>
      <t>A</t>
    </r>
    <r>
      <rPr>
        <sz val="10"/>
        <rFont val="Arial"/>
      </rPr>
      <t>) z03.SIGN001116,</t>
    </r>
    <r>
      <rPr>
        <b/>
        <sz val="10"/>
        <color rgb="FFFFFF00"/>
        <rFont val="Arial"/>
        <family val="2"/>
      </rPr>
      <t xml:space="preserve"> &gt;&gt; R7010(10k) PWR:U33S_CPUPERI</t>
    </r>
    <r>
      <rPr>
        <sz val="10"/>
        <rFont val="Arial"/>
      </rPr>
      <t>,_x000D_
                    V7001=</t>
    </r>
    <r>
      <rPr>
        <b/>
        <sz val="10"/>
        <color rgb="FFC00000"/>
        <rFont val="Arial"/>
        <family val="2"/>
      </rPr>
      <t>undefined</t>
    </r>
    <r>
      <rPr>
        <sz val="10"/>
        <rFont val="Arial"/>
      </rPr>
      <t>(</t>
    </r>
    <r>
      <rPr>
        <b/>
        <sz val="10"/>
        <color rgb="FFC00000"/>
        <rFont val="Arial"/>
        <family val="2"/>
      </rPr>
      <t>C</t>
    </r>
    <r>
      <rPr>
        <sz val="10"/>
        <rFont val="Arial"/>
      </rPr>
      <t>) ENDPNT</t>
    </r>
  </si>
  <si>
    <r>
      <t>z03.SIGN001116</t>
    </r>
    <r>
      <rPr>
        <b/>
        <sz val="10"/>
        <color theme="1"/>
        <rFont val="Arial"/>
        <family val="2"/>
      </rPr>
      <t xml:space="preserve"> R7010(10k) PWR:U33S_CPUPERI</t>
    </r>
  </si>
  <si>
    <r>
      <t xml:space="preserve">D5700(T32) </t>
    </r>
    <r>
      <rPr>
        <b/>
        <sz val="10"/>
        <color theme="1"/>
        <rFont val="Arial"/>
        <family val="2"/>
      </rPr>
      <t>CPU_GNSS_CTRL_1V8:1PPS</t>
    </r>
    <r>
      <rPr>
        <sz val="10"/>
        <rFont val="Arial"/>
        <family val="2"/>
      </rPr>
      <t xml:space="preserve">,R7004=0(2) z03.SIGN001262,D7000=74AVC4T245(9) </t>
    </r>
    <r>
      <rPr>
        <b/>
        <sz val="10"/>
        <color theme="1"/>
        <rFont val="Arial"/>
        <family val="2"/>
      </rPr>
      <t>SCC_GNSS_CTRL_3V3:1PPS</t>
    </r>
    <r>
      <rPr>
        <sz val="10"/>
        <rFont val="Arial"/>
        <family val="2"/>
      </rPr>
      <t>,D8500=</t>
    </r>
    <r>
      <rPr>
        <b/>
        <sz val="10"/>
        <color rgb="FFC00000"/>
        <rFont val="Arial"/>
        <family val="2"/>
      </rPr>
      <t>SAK-TC377TP-96F300S</t>
    </r>
    <r>
      <rPr>
        <sz val="10"/>
        <rFont val="Arial"/>
        <family val="2"/>
      </rPr>
      <t>(</t>
    </r>
    <r>
      <rPr>
        <b/>
        <sz val="10"/>
        <color rgb="FFC00000"/>
        <rFont val="Arial"/>
        <family val="2"/>
      </rPr>
      <t>K4_P00.8</t>
    </r>
    <r>
      <rPr>
        <sz val="10"/>
        <rFont val="Arial"/>
        <family val="2"/>
      </rPr>
      <t>) ENDPNT,TP7058=TP(1) ENDPNT,X7050=</t>
    </r>
    <r>
      <rPr>
        <b/>
        <sz val="10"/>
        <color rgb="FFC00000"/>
        <rFont val="Arial"/>
        <family val="2"/>
      </rPr>
      <t>LSS-110-02-F-DV-A-K</t>
    </r>
    <r>
      <rPr>
        <sz val="10"/>
        <rFont val="Arial"/>
        <family val="2"/>
      </rPr>
      <t>(</t>
    </r>
    <r>
      <rPr>
        <b/>
        <sz val="10"/>
        <color rgb="FFC00000"/>
        <rFont val="Arial"/>
        <family val="2"/>
      </rPr>
      <t>4</t>
    </r>
    <r>
      <rPr>
        <sz val="10"/>
        <rFont val="Arial"/>
        <family val="2"/>
      </rPr>
      <t>) ENDPNT,X7050=</t>
    </r>
    <r>
      <rPr>
        <b/>
        <sz val="10"/>
        <color rgb="FFC00000"/>
        <rFont val="Arial"/>
        <family val="2"/>
      </rPr>
      <t>LSS-110-02-F-DV-A-K</t>
    </r>
    <r>
      <rPr>
        <sz val="10"/>
        <rFont val="Arial"/>
        <family val="2"/>
      </rPr>
      <t>(</t>
    </r>
    <r>
      <rPr>
        <b/>
        <sz val="10"/>
        <color rgb="FFC00000"/>
        <rFont val="Arial"/>
        <family val="2"/>
      </rPr>
      <t>14</t>
    </r>
    <r>
      <rPr>
        <sz val="10"/>
        <rFont val="Arial"/>
        <family val="2"/>
      </rPr>
      <t>) ENDPNT,R7000=0(2) z03.SIGN001240,D7051=</t>
    </r>
    <r>
      <rPr>
        <b/>
        <sz val="10"/>
        <color rgb="FFC00000"/>
        <rFont val="Arial"/>
        <family val="2"/>
      </rPr>
      <t>UBX-M9140-KA-C1009A</t>
    </r>
    <r>
      <rPr>
        <sz val="10"/>
        <rFont val="Arial"/>
        <family val="2"/>
      </rPr>
      <t>(</t>
    </r>
    <r>
      <rPr>
        <b/>
        <sz val="10"/>
        <color rgb="FFC00000"/>
        <rFont val="Arial"/>
        <family val="2"/>
      </rPr>
      <t>PIO6</t>
    </r>
    <r>
      <rPr>
        <sz val="10"/>
        <rFont val="Arial"/>
        <family val="2"/>
      </rPr>
      <t xml:space="preserve">) ENDPNT,R7051=1k(1) </t>
    </r>
    <r>
      <rPr>
        <b/>
        <sz val="10"/>
        <color theme="1"/>
        <rFont val="Arial"/>
        <family val="2"/>
      </rPr>
      <t>z03.CPU_GNSS_CTRL_3V3:DNL_EN</t>
    </r>
    <r>
      <rPr>
        <sz val="10"/>
        <rFont val="Arial"/>
        <family val="2"/>
      </rPr>
      <t xml:space="preserve">,V7001=DTC114YE(1) z03.SIGN001293,TP7002=TP(1) ENDPNT,R7028=0(1) </t>
    </r>
    <r>
      <rPr>
        <b/>
        <sz val="10"/>
        <color theme="1"/>
        <rFont val="Arial"/>
        <family val="2"/>
      </rPr>
      <t>CPU_GNSS_CTRL_1V8:DNL_EN</t>
    </r>
    <r>
      <rPr>
        <sz val="10"/>
        <rFont val="Arial"/>
        <family val="2"/>
      </rPr>
      <t>,D5700=</t>
    </r>
    <r>
      <rPr>
        <b/>
        <sz val="10"/>
        <color rgb="FFC00000"/>
        <rFont val="Arial"/>
        <family val="2"/>
      </rPr>
      <t>SA6155P</t>
    </r>
    <r>
      <rPr>
        <sz val="10"/>
        <rFont val="Arial"/>
        <family val="2"/>
      </rPr>
      <t>(</t>
    </r>
    <r>
      <rPr>
        <b/>
        <sz val="10"/>
        <color rgb="FFC00000"/>
        <rFont val="Arial"/>
        <family val="2"/>
      </rPr>
      <t>AN27_GPIO_72</t>
    </r>
    <r>
      <rPr>
        <sz val="10"/>
        <rFont val="Arial"/>
        <family val="2"/>
      </rPr>
      <t xml:space="preserve">) ENDPNT,V7001=DTC114YE(1) z03.SIGN001293{#2},R7029=0(1) </t>
    </r>
    <r>
      <rPr>
        <b/>
        <sz val="10"/>
        <color theme="1"/>
        <rFont val="Arial"/>
        <family val="2"/>
      </rPr>
      <t>SCC_GNSS_CTRL_3V3:DNL_EN</t>
    </r>
    <r>
      <rPr>
        <sz val="10"/>
        <rFont val="Arial"/>
        <family val="2"/>
      </rPr>
      <t>,D8500=</t>
    </r>
    <r>
      <rPr>
        <b/>
        <sz val="10"/>
        <color rgb="FFC00000"/>
        <rFont val="Arial"/>
        <family val="2"/>
      </rPr>
      <t>SAK-TC377TP-96F300S</t>
    </r>
    <r>
      <rPr>
        <sz val="10"/>
        <rFont val="Arial"/>
        <family val="2"/>
      </rPr>
      <t>(</t>
    </r>
    <r>
      <rPr>
        <b/>
        <sz val="10"/>
        <color rgb="FFC00000"/>
        <rFont val="Arial"/>
        <family val="2"/>
      </rPr>
      <t>D7_P11.14</t>
    </r>
    <r>
      <rPr>
        <sz val="10"/>
        <rFont val="Arial"/>
        <family val="2"/>
      </rPr>
      <t>) ENDPNT</t>
    </r>
  </si>
  <si>
    <r>
      <t>z03.CPU_GNSS_CTRL_3V3:DNL_EN</t>
    </r>
    <r>
      <rPr>
        <b/>
        <sz val="10"/>
        <color theme="1"/>
        <rFont val="Arial"/>
        <family val="2"/>
      </rPr>
      <t xml:space="preserve"> R7010(10k) PWR:U33S_CPUPERI</t>
    </r>
    <r>
      <rPr>
        <sz val="8"/>
        <color theme="1"/>
        <rFont val="Arial"/>
        <family val="2"/>
      </rPr>
      <t>,z03.SIGN001293</t>
    </r>
    <r>
      <rPr>
        <b/>
        <sz val="10"/>
        <color theme="1"/>
        <rFont val="Arial"/>
        <family val="2"/>
      </rPr>
      <t xml:space="preserve"> R7009(2) GND</t>
    </r>
    <r>
      <rPr>
        <sz val="8"/>
        <color theme="1"/>
        <rFont val="Arial"/>
        <family val="2"/>
      </rPr>
      <t>,CPU_GNSS_CTRL_1V8:DNL_EN</t>
    </r>
    <r>
      <rPr>
        <b/>
        <sz val="10"/>
        <color theme="1"/>
        <rFont val="Arial"/>
        <family val="2"/>
      </rPr>
      <t xml:space="preserve"> R5749(4) PWR:U18S_IO_SOCPMIC</t>
    </r>
    <r>
      <rPr>
        <sz val="8"/>
        <color theme="1"/>
        <rFont val="Arial"/>
        <family val="2"/>
      </rPr>
      <t>,CPU_GNSS_CTRL_1V8:DNL_EN</t>
    </r>
    <r>
      <rPr>
        <b/>
        <sz val="10"/>
        <color theme="1"/>
        <rFont val="Arial"/>
        <family val="2"/>
      </rPr>
      <t xml:space="preserve"> R5766(4) GND</t>
    </r>
  </si>
  <si>
    <t>U33</t>
  </si>
  <si>
    <t>TLMM_GPIO_CFG83(1:0)</t>
  </si>
  <si>
    <t>TLMM_GPIO_CFG83(8:6)</t>
  </si>
  <si>
    <t>TLMM_GPIO_CFG83(9:9)</t>
  </si>
  <si>
    <t>TLMM_GPIO_IN_OUT83(1:1)</t>
  </si>
  <si>
    <t>PDC65_GIC577</t>
  </si>
  <si>
    <t>TLMM_GPIO_CFG83(5:2)=0</t>
  </si>
  <si>
    <t>RGMII_RXD0/RMII_RXD0</t>
  </si>
  <si>
    <t>TLMM_GPIO_CFG83(5:2)=2</t>
  </si>
  <si>
    <t>MDP_VSYNC_E</t>
  </si>
  <si>
    <t>TLMM_GPIO_CFG83(5:2)=3</t>
  </si>
  <si>
    <t>QDSS_CTI_TRIG0_OUT_MIRB</t>
  </si>
  <si>
    <t>TLMM_GPIO_CFG83(5:2)=5</t>
  </si>
  <si>
    <r>
      <t xml:space="preserve">D5700(GPIO_83) </t>
    </r>
    <r>
      <rPr>
        <b/>
        <sz val="10"/>
        <color theme="1"/>
        <rFont val="Arial"/>
        <family val="2"/>
      </rPr>
      <t>CPU_EXT_IO_1V8:CAM_SW</t>
    </r>
    <r>
      <rPr>
        <sz val="10"/>
        <rFont val="Arial"/>
      </rPr>
      <t>,_x000D_
    D7504=</t>
    </r>
    <r>
      <rPr>
        <b/>
        <sz val="10"/>
        <color rgb="FFC00000"/>
        <rFont val="Arial"/>
        <family val="2"/>
      </rPr>
      <t>74LVC1G32GM</t>
    </r>
    <r>
      <rPr>
        <sz val="10"/>
        <rFont val="Arial"/>
      </rPr>
      <t>(</t>
    </r>
    <r>
      <rPr>
        <b/>
        <sz val="10"/>
        <color rgb="FFC00000"/>
        <rFont val="Arial"/>
        <family val="2"/>
      </rPr>
      <t>Y</t>
    </r>
    <r>
      <rPr>
        <sz val="10"/>
        <rFont val="Arial"/>
      </rPr>
      <t>) ENDPNT</t>
    </r>
  </si>
  <si>
    <r>
      <t xml:space="preserve">D5700(U33) </t>
    </r>
    <r>
      <rPr>
        <b/>
        <sz val="10"/>
        <color theme="1"/>
        <rFont val="Arial"/>
        <family val="2"/>
      </rPr>
      <t>CPU_EXT_IO_1V8:CAM_SW</t>
    </r>
    <r>
      <rPr>
        <sz val="10"/>
        <rFont val="Arial"/>
        <family val="2"/>
      </rPr>
      <t>,D7504=</t>
    </r>
    <r>
      <rPr>
        <b/>
        <sz val="10"/>
        <color rgb="FFC00000"/>
        <rFont val="Arial"/>
        <family val="2"/>
      </rPr>
      <t>74LVC1G32</t>
    </r>
    <r>
      <rPr>
        <sz val="10"/>
        <rFont val="Arial"/>
        <family val="2"/>
      </rPr>
      <t>(</t>
    </r>
    <r>
      <rPr>
        <b/>
        <sz val="10"/>
        <color rgb="FFC00000"/>
        <rFont val="Arial"/>
        <family val="2"/>
      </rPr>
      <t>Y</t>
    </r>
    <r>
      <rPr>
        <sz val="10"/>
        <rFont val="Arial"/>
        <family val="2"/>
      </rPr>
      <t>) ENDPNT</t>
    </r>
  </si>
  <si>
    <t>AR7</t>
  </si>
  <si>
    <t>TLMM_GPIO_CFG84(1:0)</t>
  </si>
  <si>
    <t>TLMM_GPIO_CFG84(8:6)</t>
  </si>
  <si>
    <t>TLMM_GPIO_CFG84(9:9)</t>
  </si>
  <si>
    <t>TLMM_GPIO_IN_OUT84(1:1)</t>
  </si>
  <si>
    <t>PDC92_GIC604</t>
  </si>
  <si>
    <t>TLMM_GPIO_CFG84(5:2)=0</t>
  </si>
  <si>
    <t>CPU_VO2_CTRL_1V8:PWDN_B</t>
  </si>
  <si>
    <t>SOC_GPIO_84</t>
  </si>
  <si>
    <r>
      <t xml:space="preserve">D5700(GPIO_84) </t>
    </r>
    <r>
      <rPr>
        <b/>
        <sz val="10"/>
        <color theme="1"/>
        <rFont val="Arial"/>
        <family val="2"/>
      </rPr>
      <t>CPU_VO2_CTRL_1V8:PWDN_B</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</si>
  <si>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D5700(AR7) </t>
    </r>
    <r>
      <rPr>
        <b/>
        <sz val="10"/>
        <color theme="1"/>
        <rFont val="Arial"/>
        <family val="2"/>
      </rPr>
      <t>CPU_VO1_DSILVDS_CTRL_1V8:INT_B</t>
    </r>
    <r>
      <rPr>
        <sz val="10"/>
        <rFont val="Arial"/>
        <family val="2"/>
      </rPr>
      <t xml:space="preserve">,B2B=10144B-100A-GFN4(fb::X1000_36) </t>
    </r>
    <r>
      <rPr>
        <b/>
        <sz val="10"/>
        <color theme="1"/>
        <rFont val="Arial"/>
        <family val="2"/>
      </rPr>
      <t>fb::CPU_VO1_DSILVDS_CTRL_1V8:INT_B</t>
    </r>
    <r>
      <rPr>
        <sz val="10"/>
        <rFont val="Arial"/>
        <family val="2"/>
      </rPr>
      <t>,fb::S5000=</t>
    </r>
    <r>
      <rPr>
        <b/>
        <sz val="10"/>
        <color rgb="FFC00000"/>
        <rFont val="Arial"/>
        <family val="2"/>
      </rPr>
      <t>SN65DSI84TPAPRQ1</t>
    </r>
    <r>
      <rPr>
        <sz val="10"/>
        <rFont val="Arial"/>
        <family val="2"/>
      </rPr>
      <t>(</t>
    </r>
    <r>
      <rPr>
        <b/>
        <sz val="10"/>
        <color rgb="FFC00000"/>
        <rFont val="Arial"/>
        <family val="2"/>
      </rPr>
      <t>IRQ</t>
    </r>
    <r>
      <rPr>
        <sz val="10"/>
        <rFont val="Arial"/>
        <family val="2"/>
      </rPr>
      <t>) ENDPNT</t>
    </r>
  </si>
  <si>
    <t>GPIO_85</t>
  </si>
  <si>
    <t>AP6</t>
  </si>
  <si>
    <t>TLMM_GPIO_CFG85(1:0)</t>
  </si>
  <si>
    <t>TLMM_GPIO_CFG85(8:6)</t>
  </si>
  <si>
    <t>TLMM_GPIO_CFG85(9:9)</t>
  </si>
  <si>
    <t>TLMM_GPIO_IN_OUT85(1:1)</t>
  </si>
  <si>
    <t>PDC99_GIC646</t>
  </si>
  <si>
    <t>WUP_GPIO_85</t>
  </si>
  <si>
    <t>TLMM_GPIO_CFG85(5:2)=0</t>
  </si>
  <si>
    <t>CPU_VO2_CTRL_1V8:ERR_B</t>
  </si>
  <si>
    <t>SOC_GPIO_85</t>
  </si>
  <si>
    <r>
      <t xml:space="preserve">D5700(GPIO_85) </t>
    </r>
    <r>
      <rPr>
        <b/>
        <sz val="10"/>
        <color theme="1"/>
        <rFont val="Arial"/>
        <family val="2"/>
      </rPr>
      <t>CPU_VO2_CTRL_1V8:ERR_B</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</si>
  <si>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t>CPU_VO02_CTRL_1V8:TOUCH_B</t>
  </si>
  <si>
    <r>
      <t xml:space="preserve">D5700(AP6) </t>
    </r>
    <r>
      <rPr>
        <b/>
        <sz val="10"/>
        <color theme="1"/>
        <rFont val="Arial"/>
        <family val="2"/>
      </rPr>
      <t>CPU_VO02_CTRL_1V8:TOUCH_B</t>
    </r>
    <r>
      <rPr>
        <sz val="10"/>
        <rFont val="Arial"/>
        <family val="2"/>
      </rPr>
      <t xml:space="preserve">,B2B=10143S-100Y910(sb::X8950_61) </t>
    </r>
    <r>
      <rPr>
        <b/>
        <sz val="10"/>
        <color theme="1"/>
        <rFont val="Arial"/>
        <family val="2"/>
      </rPr>
      <t>sb::CPU_VO02_CTRL_1V8:TOUCH_B</t>
    </r>
    <r>
      <rPr>
        <sz val="10"/>
        <rFont val="Arial"/>
        <family val="2"/>
      </rPr>
      <t>,sb::D1821=</t>
    </r>
    <r>
      <rPr>
        <b/>
        <sz val="10"/>
        <color rgb="FFC00000"/>
        <rFont val="Arial"/>
        <family val="2"/>
      </rPr>
      <t>MAX96781</t>
    </r>
    <r>
      <rPr>
        <sz val="10"/>
        <rFont val="Arial"/>
        <family val="2"/>
      </rPr>
      <t>(</t>
    </r>
    <r>
      <rPr>
        <b/>
        <sz val="10"/>
        <color rgb="FFC00000"/>
        <rFont val="Arial"/>
        <family val="2"/>
      </rPr>
      <t>MFP11</t>
    </r>
    <r>
      <rPr>
        <sz val="10"/>
        <rFont val="Arial"/>
        <family val="2"/>
      </rPr>
      <t>) ENDPNT</t>
    </r>
  </si>
  <si>
    <r>
      <t>sb::CPU_VO02_CTRL_1V8:TOUCH_B</t>
    </r>
    <r>
      <rPr>
        <b/>
        <sz val="10"/>
        <color theme="1"/>
        <rFont val="Arial"/>
        <family val="2"/>
      </rPr>
      <t xml:space="preserve"> sb::R1839(4) sb::z06.Z08.VDDIO18</t>
    </r>
  </si>
  <si>
    <t>GPIO_86</t>
  </si>
  <si>
    <t>AN7</t>
  </si>
  <si>
    <t>TLMM_GPIO_CFG86(1:0)</t>
  </si>
  <si>
    <t>TLMM_GPIO_CFG86(8:6)</t>
  </si>
  <si>
    <t>TLMM_GPIO_CFG86(9:9)</t>
  </si>
  <si>
    <t>TLMM_GPIO_IN_OUT86(1:1)</t>
  </si>
  <si>
    <t>PDC67_GIC579</t>
  </si>
  <si>
    <t>WUP_GPIO_86</t>
  </si>
  <si>
    <t>TLMM_GPIO_CFG86(5:2)=0</t>
  </si>
  <si>
    <t>CPU_VO2_CTRL_1V8:LOCK</t>
  </si>
  <si>
    <t>SOC_GPIO_86</t>
  </si>
  <si>
    <r>
      <t xml:space="preserve">D5700(GPIO_86) </t>
    </r>
    <r>
      <rPr>
        <b/>
        <sz val="10"/>
        <color theme="1"/>
        <rFont val="Arial"/>
        <family val="2"/>
      </rPr>
      <t>CPU_VO2_CTRL_1V8:LOCK</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</si>
  <si>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t>CPU_VO02_CTRL_1V8:INT_B</t>
  </si>
  <si>
    <r>
      <t xml:space="preserve">D5700(AN7) </t>
    </r>
    <r>
      <rPr>
        <b/>
        <sz val="10"/>
        <color theme="1"/>
        <rFont val="Arial"/>
        <family val="2"/>
      </rPr>
      <t>CPU_VO02_CTRL_1V8:INT_B</t>
    </r>
    <r>
      <rPr>
        <sz val="10"/>
        <rFont val="Arial"/>
        <family val="2"/>
      </rPr>
      <t xml:space="preserve">,B2B=10143S-100Y910(sb::X8950_65) </t>
    </r>
    <r>
      <rPr>
        <b/>
        <sz val="10"/>
        <color theme="1"/>
        <rFont val="Arial"/>
        <family val="2"/>
      </rPr>
      <t>sb::CPU_VO02_CTRL_1V8:INT_B</t>
    </r>
    <r>
      <rPr>
        <sz val="10"/>
        <rFont val="Arial"/>
        <family val="2"/>
      </rPr>
      <t xml:space="preserve">,sb::D8963=74AVC4T245(9) </t>
    </r>
    <r>
      <rPr>
        <b/>
        <sz val="10"/>
        <color theme="1"/>
        <rFont val="Arial"/>
        <family val="2"/>
      </rPr>
      <t>sb::CPU_VO02_CTRL_3V3:INT_B</t>
    </r>
    <r>
      <rPr>
        <sz val="10"/>
        <rFont val="Arial"/>
        <family val="2"/>
      </rPr>
      <t>,sb::R1747=0(1) sb::z06.Z07.SIGN001464,sb::D1720=</t>
    </r>
    <r>
      <rPr>
        <b/>
        <sz val="10"/>
        <color rgb="FFC00000"/>
        <rFont val="Arial"/>
        <family val="2"/>
      </rPr>
      <t>LT8711UX-AU</t>
    </r>
    <r>
      <rPr>
        <sz val="10"/>
        <rFont val="Arial"/>
        <family val="2"/>
      </rPr>
      <t>(</t>
    </r>
    <r>
      <rPr>
        <b/>
        <sz val="10"/>
        <color rgb="FFC00000"/>
        <rFont val="Arial"/>
        <family val="2"/>
      </rPr>
      <t>INTI0_GPIO_2</t>
    </r>
    <r>
      <rPr>
        <sz val="10"/>
        <rFont val="Arial"/>
        <family val="2"/>
      </rPr>
      <t>) ENDPNT,sb::MP1732=</t>
    </r>
    <r>
      <rPr>
        <b/>
        <sz val="10"/>
        <color rgb="FFC00000"/>
        <rFont val="Arial"/>
        <family val="2"/>
      </rPr>
      <t>MP</t>
    </r>
    <r>
      <rPr>
        <sz val="10"/>
        <rFont val="Arial"/>
        <family val="2"/>
      </rPr>
      <t>(</t>
    </r>
    <r>
      <rPr>
        <b/>
        <sz val="10"/>
        <color rgb="FFC00000"/>
        <rFont val="Arial"/>
        <family val="2"/>
      </rPr>
      <t>1</t>
    </r>
    <r>
      <rPr>
        <sz val="10"/>
        <rFont val="Arial"/>
        <family val="2"/>
      </rPr>
      <t xml:space="preserve">) ENDPNT,B2B=10143S-100Y910(sb::X8950_65) </t>
    </r>
    <r>
      <rPr>
        <b/>
        <sz val="10"/>
        <color theme="1"/>
        <rFont val="Arial"/>
        <family val="2"/>
      </rPr>
      <t>sb::CPU_VO02_CTRL_1V8:INT_B{#2}</t>
    </r>
    <r>
      <rPr>
        <sz val="10"/>
        <rFont val="Arial"/>
        <family val="2"/>
      </rPr>
      <t>,sb::R1844=0(1) sb::z06.Z08.SIGN001427,sb::D1821=</t>
    </r>
    <r>
      <rPr>
        <b/>
        <sz val="10"/>
        <color rgb="FFC00000"/>
        <rFont val="Arial"/>
        <family val="2"/>
      </rPr>
      <t>MAX96781</t>
    </r>
    <r>
      <rPr>
        <sz val="10"/>
        <rFont val="Arial"/>
        <family val="2"/>
      </rPr>
      <t>(</t>
    </r>
    <r>
      <rPr>
        <b/>
        <sz val="10"/>
        <color rgb="FFC00000"/>
        <rFont val="Arial"/>
        <family val="2"/>
      </rPr>
      <t>MFP9/ERRB</t>
    </r>
    <r>
      <rPr>
        <sz val="10"/>
        <rFont val="Arial"/>
        <family val="2"/>
      </rPr>
      <t>) ENDPNT</t>
    </r>
  </si>
  <si>
    <r>
      <t>sb::z06.Z07.SIGN001464</t>
    </r>
    <r>
      <rPr>
        <b/>
        <sz val="10"/>
        <color theme="1"/>
        <rFont val="Arial"/>
        <family val="2"/>
      </rPr>
      <t xml:space="preserve"> sb::R1734(4) sb::GND</t>
    </r>
    <r>
      <rPr>
        <sz val="8"/>
        <color theme="1"/>
        <rFont val="Arial"/>
        <family val="2"/>
      </rPr>
      <t>,sb::z06.Z07.SIGN001464</t>
    </r>
    <r>
      <rPr>
        <b/>
        <sz val="10"/>
        <color theme="1"/>
        <rFont val="Arial"/>
        <family val="2"/>
      </rPr>
      <t xml:space="preserve"> sb::R1743(10k) sb::z06.Z07.VCC33</t>
    </r>
    <r>
      <rPr>
        <sz val="8"/>
        <color theme="1"/>
        <rFont val="Arial"/>
        <family val="2"/>
      </rPr>
      <t>,sb::z06.Z08.SIGN001427</t>
    </r>
    <r>
      <rPr>
        <b/>
        <sz val="10"/>
        <color theme="1"/>
        <rFont val="Arial"/>
        <family val="2"/>
      </rPr>
      <t xml:space="preserve"> sb::R1831(4) sb::z06.Z08.VDDIO18</t>
    </r>
  </si>
  <si>
    <t>AL7</t>
  </si>
  <si>
    <t>TLMM_GPIO_CFG87(1:0)</t>
  </si>
  <si>
    <t>TLMM_GPIO_CFG87(8:6)</t>
  </si>
  <si>
    <t>TLMM_GPIO_CFG87(9:9)</t>
  </si>
  <si>
    <t>TLMM_GPIO_IN_OUT87(1:1)</t>
  </si>
  <si>
    <t>PDC84_GIC596</t>
  </si>
  <si>
    <t>BOOT_CONFIG(15)</t>
  </si>
  <si>
    <t>TLMM_GPIO_CFG87(5:2)=0</t>
  </si>
  <si>
    <t>TLMM_GPIO_CFG87(5:2)=1</t>
  </si>
  <si>
    <t>CPU_USB20_0_CTRL_1V8:USB_OTG_EN,
SA6150_BOOTCFG_1V8:MD15</t>
  </si>
  <si>
    <t>Unused BOOT pin (internal PD sufficient),  , check direction</t>
  </si>
  <si>
    <t>SOC_GPIO_88</t>
  </si>
  <si>
    <r>
      <t xml:space="preserve">D5700(GPIO_87) </t>
    </r>
    <r>
      <rPr>
        <b/>
        <sz val="10"/>
        <color theme="1"/>
        <rFont val="Arial"/>
        <family val="2"/>
      </rPr>
      <t>CPU_USB20_0_CTRL_1V8:USB_OTG_EN</t>
    </r>
    <r>
      <rPr>
        <sz val="10"/>
        <rFont val="Arial"/>
      </rPr>
      <t>,</t>
    </r>
    <r>
      <rPr>
        <b/>
        <sz val="10"/>
        <color rgb="FFFFFF00"/>
        <rFont val="Arial"/>
        <family val="2"/>
      </rPr>
      <t xml:space="preserve"> &gt;&gt; R5746(4.7k) PWR:U18S_IO_SOCPMIC</t>
    </r>
    <r>
      <rPr>
        <sz val="10"/>
        <rFont val="Arial"/>
      </rPr>
      <t>,</t>
    </r>
    <r>
      <rPr>
        <b/>
        <sz val="10"/>
        <color rgb="FFFFFF00"/>
        <rFont val="Arial"/>
        <family val="2"/>
      </rPr>
      <t xml:space="preserve"> &gt;&gt; ...</t>
    </r>
  </si>
  <si>
    <r>
      <t>CPU_USB20_0_CTRL_1V8:USB_OTG_EN</t>
    </r>
    <r>
      <rPr>
        <b/>
        <sz val="10"/>
        <color theme="1"/>
        <rFont val="Arial"/>
        <family val="2"/>
      </rPr>
      <t xml:space="preserve"> R5746(4.7k) PWR:U18S_IO_SOCPMIC</t>
    </r>
    <r>
      <rPr>
        <sz val="10"/>
        <rFont val="Arial"/>
      </rPr>
      <t>,</t>
    </r>
    <r>
      <rPr>
        <sz val="8"/>
        <color theme="1"/>
        <rFont val="Arial"/>
        <family val="2"/>
      </rPr>
      <t>_x000D_
CPU_USB20_0_CTRL_1V8:USB_OTG_EN</t>
    </r>
    <r>
      <rPr>
        <b/>
        <sz val="10"/>
        <color theme="1"/>
        <rFont val="Arial"/>
        <family val="2"/>
      </rPr>
      <t xml:space="preserve"> R5763(4.7k) GND</t>
    </r>
  </si>
  <si>
    <r>
      <t xml:space="preserve">D5700(AL7) </t>
    </r>
    <r>
      <rPr>
        <b/>
        <sz val="10"/>
        <color theme="1"/>
        <rFont val="Arial"/>
        <family val="2"/>
      </rPr>
      <t>CPU_USB20_0_CTRL_1V8:USB_OTG_EN</t>
    </r>
    <r>
      <rPr>
        <sz val="10"/>
        <rFont val="Arial"/>
        <family val="2"/>
      </rPr>
      <t>,V8103=DTC114YE(3) z04.z05.SIGN00179,R8117=10k(1) z04.z05.SIGN150,R8108=10k(1) z04.z05.SIGN00178,R8117=10k(1) z04.z05.SIGN150{#2},R8110=20k(2) z04.z05.SIGN00154,D8100=</t>
    </r>
    <r>
      <rPr>
        <b/>
        <sz val="10"/>
        <color rgb="FFC00000"/>
        <rFont val="Arial"/>
        <family val="2"/>
      </rPr>
      <t>MPQ4228GRE-C-AEC1</t>
    </r>
    <r>
      <rPr>
        <sz val="10"/>
        <rFont val="Arial"/>
        <family val="2"/>
      </rPr>
      <t>(</t>
    </r>
    <r>
      <rPr>
        <b/>
        <sz val="10"/>
        <color rgb="FFC00000"/>
        <rFont val="Arial"/>
        <family val="2"/>
      </rPr>
      <t>CC2/EN1</t>
    </r>
    <r>
      <rPr>
        <sz val="10"/>
        <rFont val="Arial"/>
        <family val="2"/>
      </rPr>
      <t xml:space="preserve">) ENDPNT,R8117=10k(1) z04.z05.SIGN150{#3},R8113=10k(1) z04.z05.SIGN00173,V8100=DTC114YE(1) </t>
    </r>
    <r>
      <rPr>
        <b/>
        <sz val="10"/>
        <color theme="1"/>
        <rFont val="Arial"/>
        <family val="2"/>
      </rPr>
      <t>CPU_USB20_0_CTRL_1V8:VBUS_PWR_EN_B</t>
    </r>
    <r>
      <rPr>
        <sz val="10"/>
        <rFont val="Arial"/>
        <family val="2"/>
      </rPr>
      <t>,D5700=</t>
    </r>
    <r>
      <rPr>
        <b/>
        <sz val="10"/>
        <color rgb="FFC00000"/>
        <rFont val="Arial"/>
        <family val="2"/>
      </rPr>
      <t>SA6155P</t>
    </r>
    <r>
      <rPr>
        <sz val="10"/>
        <rFont val="Arial"/>
        <family val="2"/>
      </rPr>
      <t>(</t>
    </r>
    <r>
      <rPr>
        <b/>
        <sz val="10"/>
        <color rgb="FFC00000"/>
        <rFont val="Arial"/>
        <family val="2"/>
      </rPr>
      <t>AM32_GPIO_56</t>
    </r>
    <r>
      <rPr>
        <sz val="10"/>
        <rFont val="Arial"/>
        <family val="2"/>
      </rPr>
      <t>) ENDPNT,MP8102=MP(1) ENDPNT</t>
    </r>
  </si>
  <si>
    <r>
      <t>CPU_USB20_0_CTRL_1V8:USB_OTG_EN</t>
    </r>
    <r>
      <rPr>
        <b/>
        <sz val="10"/>
        <color theme="1"/>
        <rFont val="Arial"/>
        <family val="2"/>
      </rPr>
      <t xml:space="preserve"> R5746(4) PWR:U18S_IO_SOCPMIC</t>
    </r>
    <r>
      <rPr>
        <sz val="8"/>
        <color theme="1"/>
        <rFont val="Arial"/>
        <family val="2"/>
      </rPr>
      <t>,CPU_USB20_0_CTRL_1V8:USB_OTG_EN</t>
    </r>
    <r>
      <rPr>
        <b/>
        <sz val="10"/>
        <color theme="1"/>
        <rFont val="Arial"/>
        <family val="2"/>
      </rPr>
      <t xml:space="preserve"> R5763(4) GND</t>
    </r>
    <r>
      <rPr>
        <sz val="8"/>
        <color theme="1"/>
        <rFont val="Arial"/>
        <family val="2"/>
      </rPr>
      <t>,z04.z05.SIGN150</t>
    </r>
    <r>
      <rPr>
        <b/>
        <sz val="10"/>
        <color theme="1"/>
        <rFont val="Arial"/>
        <family val="2"/>
      </rPr>
      <t xml:space="preserve"> C8108(100n) GND</t>
    </r>
    <r>
      <rPr>
        <sz val="8"/>
        <color theme="1"/>
        <rFont val="Arial"/>
        <family val="2"/>
      </rPr>
      <t>,z04.z05.SIGN150</t>
    </r>
    <r>
      <rPr>
        <b/>
        <sz val="10"/>
        <color theme="1"/>
        <rFont val="Arial"/>
        <family val="2"/>
      </rPr>
      <t xml:space="preserve"> R8119(47k) GND</t>
    </r>
    <r>
      <rPr>
        <sz val="8"/>
        <color theme="1"/>
        <rFont val="Arial"/>
        <family val="2"/>
      </rPr>
      <t>,z04.z05.SIGN00178</t>
    </r>
    <r>
      <rPr>
        <b/>
        <sz val="10"/>
        <color theme="1"/>
        <rFont val="Arial"/>
        <family val="2"/>
      </rPr>
      <t xml:space="preserve"> R8118(0) PWR:U33S_CPUPERI</t>
    </r>
    <r>
      <rPr>
        <sz val="8"/>
        <color theme="1"/>
        <rFont val="Arial"/>
        <family val="2"/>
      </rPr>
      <t>,CPU_USB20_0_CTRL_1V8:VBUS_PWR_EN_B</t>
    </r>
    <r>
      <rPr>
        <b/>
        <sz val="10"/>
        <color theme="1"/>
        <rFont val="Arial"/>
        <family val="2"/>
      </rPr>
      <t xml:space="preserve"> R5750(4) PWR:U18S_IO_SOCPMIC</t>
    </r>
    <r>
      <rPr>
        <sz val="8"/>
        <color theme="1"/>
        <rFont val="Arial"/>
        <family val="2"/>
      </rPr>
      <t>,CPU_USB20_0_CTRL_1V8:VBUS_PWR_EN_B</t>
    </r>
    <r>
      <rPr>
        <b/>
        <sz val="10"/>
        <color theme="1"/>
        <rFont val="Arial"/>
        <family val="2"/>
      </rPr>
      <t xml:space="preserve"> R5767(4) GND</t>
    </r>
    <r>
      <rPr>
        <sz val="8"/>
        <color theme="1"/>
        <rFont val="Arial"/>
        <family val="2"/>
      </rPr>
      <t>,CPU_USB20_0_CTRL_1V8:VBUS_PWR_EN_B</t>
    </r>
    <r>
      <rPr>
        <b/>
        <sz val="10"/>
        <color theme="1"/>
        <rFont val="Arial"/>
        <family val="2"/>
      </rPr>
      <t xml:space="preserve"> R8107(4) PWR:U18S_CPUPERI</t>
    </r>
  </si>
  <si>
    <t>G35</t>
  </si>
  <si>
    <t>TLMM_GPIO_CFG88(1:0)</t>
  </si>
  <si>
    <t>TLMM_GPIO_CFG88(8:6)</t>
  </si>
  <si>
    <t>TLMM_GPIO_CFG88(9:9)</t>
  </si>
  <si>
    <t>TLMM_GPIO_IN_OUT88(1:1)</t>
  </si>
  <si>
    <t>PDC117_GIC664,PDC124_GIC671</t>
  </si>
  <si>
    <t>BOOT_CONFIG(1)</t>
  </si>
  <si>
    <t>TLMM_GPIO_CFG88(5:2)=0</t>
  </si>
  <si>
    <t>TLMM_GPIO_CFG88(5:2)=1</t>
  </si>
  <si>
    <r>
      <t xml:space="preserve">D5700(GPIO_88) </t>
    </r>
    <r>
      <rPr>
        <b/>
        <sz val="10"/>
        <color theme="1"/>
        <rFont val="Arial"/>
        <family val="2"/>
      </rPr>
      <t>z30.z36.SA6150_BOOTCFG_1V8:MD01</t>
    </r>
    <r>
      <rPr>
        <sz val="10"/>
        <rFont val="Arial"/>
      </rPr>
      <t>,</t>
    </r>
    <r>
      <rPr>
        <b/>
        <sz val="10"/>
        <color rgb="FFFFFF00"/>
        <rFont val="Arial"/>
        <family val="2"/>
      </rPr>
      <t xml:space="preserve"> &gt;&gt; R5752(4.7k) PWR:U18S_IO_SOCPMIC</t>
    </r>
    <r>
      <rPr>
        <sz val="10"/>
        <rFont val="Arial"/>
      </rPr>
      <t>,</t>
    </r>
    <r>
      <rPr>
        <b/>
        <sz val="10"/>
        <color rgb="FFFFFF00"/>
        <rFont val="Arial"/>
        <family val="2"/>
      </rPr>
      <t xml:space="preserve"> &gt;&gt; ...</t>
    </r>
  </si>
  <si>
    <r>
      <t>z30.z36.SA6150_BOOTCFG_1V8:MD01</t>
    </r>
    <r>
      <rPr>
        <b/>
        <sz val="10"/>
        <color theme="1"/>
        <rFont val="Arial"/>
        <family val="2"/>
      </rPr>
      <t xml:space="preserve"> R5752(4.7k) PWR:U18S_IO_SOCPMIC</t>
    </r>
    <r>
      <rPr>
        <sz val="10"/>
        <rFont val="Arial"/>
      </rPr>
      <t>,</t>
    </r>
    <r>
      <rPr>
        <sz val="8"/>
        <color theme="1"/>
        <rFont val="Arial"/>
        <family val="2"/>
      </rPr>
      <t>_x000D_
z30.z36.SA6150_BOOTCFG_1V8:MD01</t>
    </r>
    <r>
      <rPr>
        <b/>
        <sz val="10"/>
        <color theme="1"/>
        <rFont val="Arial"/>
        <family val="2"/>
      </rPr>
      <t xml:space="preserve"> R5770(4.7k) GND</t>
    </r>
  </si>
  <si>
    <r>
      <t xml:space="preserve">D5700(G35) </t>
    </r>
    <r>
      <rPr>
        <b/>
        <sz val="10"/>
        <color theme="1"/>
        <rFont val="Arial"/>
        <family val="2"/>
      </rPr>
      <t>z30.z36.SA6150_BOOTCFG_1V8:MD01</t>
    </r>
  </si>
  <si>
    <r>
      <t>z30.z36.SA6150_BOOTCFG_1V8:MD01</t>
    </r>
    <r>
      <rPr>
        <b/>
        <sz val="10"/>
        <color theme="1"/>
        <rFont val="Arial"/>
        <family val="2"/>
      </rPr>
      <t xml:space="preserve"> R5752(4) PWR:U18S_IO_SOCPMIC</t>
    </r>
    <r>
      <rPr>
        <sz val="8"/>
        <color theme="1"/>
        <rFont val="Arial"/>
        <family val="2"/>
      </rPr>
      <t>,z30.z36.SA6150_BOOTCFG_1V8:MD01</t>
    </r>
    <r>
      <rPr>
        <b/>
        <sz val="10"/>
        <color theme="1"/>
        <rFont val="Arial"/>
        <family val="2"/>
      </rPr>
      <t xml:space="preserve"> R5770(4) GND</t>
    </r>
  </si>
  <si>
    <t>GPIO_89</t>
  </si>
  <si>
    <t>M36</t>
  </si>
  <si>
    <t>TLMM_GPIO_CFG89(1:0)</t>
  </si>
  <si>
    <t>TLMM_GPIO_CFG89(8:6)</t>
  </si>
  <si>
    <t>TLMM_GPIO_CFG89(9:9)</t>
  </si>
  <si>
    <t>TLMM_GPIO_IN_OUT89(1:1)</t>
  </si>
  <si>
    <t>PDC115_GIC662,PDC122_GIC669</t>
  </si>
  <si>
    <t>WUP_GPIO_89</t>
  </si>
  <si>
    <t>TLMM_GPIO_CFG89(5:2)=0</t>
  </si>
  <si>
    <t>PU at Pheripheral</t>
  </si>
  <si>
    <t>SOC_GPIO_89</t>
  </si>
  <si>
    <t>CPU_VO02_CTRL_1V8:RST_B</t>
  </si>
  <si>
    <r>
      <t xml:space="preserve">D5700(M36) </t>
    </r>
    <r>
      <rPr>
        <b/>
        <sz val="10"/>
        <color theme="1"/>
        <rFont val="Arial"/>
        <family val="2"/>
      </rPr>
      <t>CPU_VO02_CTRL_1V8:RST_B</t>
    </r>
    <r>
      <rPr>
        <sz val="10"/>
        <rFont val="Arial"/>
        <family val="2"/>
      </rPr>
      <t xml:space="preserve">,B2B=10143S-100Y910(sb::X8950_63) </t>
    </r>
    <r>
      <rPr>
        <b/>
        <sz val="10"/>
        <color theme="1"/>
        <rFont val="Arial"/>
        <family val="2"/>
      </rPr>
      <t>sb::CPU_VO02_CTRL_1V8:RST_B</t>
    </r>
    <r>
      <rPr>
        <sz val="10"/>
        <rFont val="Arial"/>
        <family val="2"/>
      </rPr>
      <t xml:space="preserve">,sb::D8963=74AVC4T245(7) </t>
    </r>
    <r>
      <rPr>
        <b/>
        <sz val="10"/>
        <color theme="1"/>
        <rFont val="Arial"/>
        <family val="2"/>
      </rPr>
      <t>sb::CPU_VO02_CTRL_3V3:RST_B</t>
    </r>
    <r>
      <rPr>
        <sz val="10"/>
        <rFont val="Arial"/>
        <family val="2"/>
      </rPr>
      <t>,sb::R1749=0(1) sb::z06.Z07.SIGN001465,sb::D1720=</t>
    </r>
    <r>
      <rPr>
        <b/>
        <sz val="10"/>
        <color rgb="FFC00000"/>
        <rFont val="Arial"/>
        <family val="2"/>
      </rPr>
      <t>LT8711UX-AU</t>
    </r>
    <r>
      <rPr>
        <sz val="10"/>
        <rFont val="Arial"/>
        <family val="2"/>
      </rPr>
      <t>(</t>
    </r>
    <r>
      <rPr>
        <b/>
        <sz val="10"/>
        <color rgb="FFC00000"/>
        <rFont val="Arial"/>
        <family val="2"/>
      </rPr>
      <t>RST_N</t>
    </r>
    <r>
      <rPr>
        <sz val="10"/>
        <rFont val="Arial"/>
        <family val="2"/>
      </rPr>
      <t>) ENDPNT,sb::MP1730=</t>
    </r>
    <r>
      <rPr>
        <b/>
        <sz val="10"/>
        <color rgb="FFC00000"/>
        <rFont val="Arial"/>
        <family val="2"/>
      </rPr>
      <t>MP</t>
    </r>
    <r>
      <rPr>
        <sz val="10"/>
        <rFont val="Arial"/>
        <family val="2"/>
      </rPr>
      <t>(</t>
    </r>
    <r>
      <rPr>
        <b/>
        <sz val="10"/>
        <color rgb="FFC00000"/>
        <rFont val="Arial"/>
        <family val="2"/>
      </rPr>
      <t>1</t>
    </r>
    <r>
      <rPr>
        <sz val="10"/>
        <rFont val="Arial"/>
        <family val="2"/>
      </rPr>
      <t xml:space="preserve">) ENDPNT,B2B=10143S-100Y910(sb::X8950_63) </t>
    </r>
    <r>
      <rPr>
        <b/>
        <sz val="10"/>
        <color theme="1"/>
        <rFont val="Arial"/>
        <family val="2"/>
      </rPr>
      <t>sb::CPU_VO02_CTRL_1V8:RST_B{#2}</t>
    </r>
    <r>
      <rPr>
        <sz val="10"/>
        <rFont val="Arial"/>
        <family val="2"/>
      </rPr>
      <t>,sb::R1843=0(1) sb::z06.Z08.SIGN001426,sb::D1821=</t>
    </r>
    <r>
      <rPr>
        <b/>
        <sz val="10"/>
        <color rgb="FFC00000"/>
        <rFont val="Arial"/>
        <family val="2"/>
      </rPr>
      <t>MAX96781</t>
    </r>
    <r>
      <rPr>
        <sz val="10"/>
        <rFont val="Arial"/>
        <family val="2"/>
      </rPr>
      <t>(</t>
    </r>
    <r>
      <rPr>
        <b/>
        <sz val="10"/>
        <color rgb="FFC00000"/>
        <rFont val="Arial"/>
        <family val="2"/>
      </rPr>
      <t>PWDNB</t>
    </r>
    <r>
      <rPr>
        <sz val="10"/>
        <rFont val="Arial"/>
        <family val="2"/>
      </rPr>
      <t>) ENDPNT</t>
    </r>
  </si>
  <si>
    <r>
      <t>sb::z06.Z07.SIGN001465</t>
    </r>
    <r>
      <rPr>
        <b/>
        <sz val="10"/>
        <color theme="1"/>
        <rFont val="Arial"/>
        <family val="2"/>
      </rPr>
      <t xml:space="preserve"> sb::C1748(100n) sb::GND</t>
    </r>
    <r>
      <rPr>
        <sz val="8"/>
        <color theme="1"/>
        <rFont val="Arial"/>
        <family val="2"/>
      </rPr>
      <t>,sb::z06.Z07.SIGN001465</t>
    </r>
    <r>
      <rPr>
        <b/>
        <sz val="10"/>
        <color theme="1"/>
        <rFont val="Arial"/>
        <family val="2"/>
      </rPr>
      <t xml:space="preserve"> sb::R1729(4) sb::GND</t>
    </r>
    <r>
      <rPr>
        <sz val="8"/>
        <color theme="1"/>
        <rFont val="Arial"/>
        <family val="2"/>
      </rPr>
      <t>,sb::z06.Z07.SIGN001465</t>
    </r>
    <r>
      <rPr>
        <b/>
        <sz val="10"/>
        <color theme="1"/>
        <rFont val="Arial"/>
        <family val="2"/>
      </rPr>
      <t xml:space="preserve"> sb::R1744(10k) sb::z06.Z07.VCC33</t>
    </r>
    <r>
      <rPr>
        <sz val="8"/>
        <color theme="1"/>
        <rFont val="Arial"/>
        <family val="2"/>
      </rPr>
      <t>,sb::z06.Z08.SIGN001426</t>
    </r>
    <r>
      <rPr>
        <b/>
        <sz val="10"/>
        <color theme="1"/>
        <rFont val="Arial"/>
        <family val="2"/>
      </rPr>
      <t xml:space="preserve"> sb::R1823(22k) sb::z06.Z08.VDDIO18</t>
    </r>
  </si>
  <si>
    <t>GPIO_90</t>
  </si>
  <si>
    <t>Y34</t>
  </si>
  <si>
    <t>TLMM_GPIO_CFG90(1:0)</t>
  </si>
  <si>
    <t>TLMM_GPIO_CFG90(8:6)</t>
  </si>
  <si>
    <t>TLMM_GPIO_CFG90(9:9)</t>
  </si>
  <si>
    <t>TLMM_GPIO_IN_OUT90(1:1)</t>
  </si>
  <si>
    <t>PDC69_GIC581</t>
  </si>
  <si>
    <t>WUP_GPIO_90</t>
  </si>
  <si>
    <t>TLMM_GPIO_CFG90(5:2)=0</t>
  </si>
  <si>
    <t>PCIE_CLK_REQ</t>
  </si>
  <si>
    <t>TLMM_GPIO_CFG90(5:2)=2</t>
  </si>
  <si>
    <t>MDP_VSYNC_P</t>
  </si>
  <si>
    <t>TLMM_GPIO_CFG90(5:2)=3</t>
  </si>
  <si>
    <t>CPU_WLAN_PCIE_CTRL_1V8:CLKREQ_B</t>
  </si>
  <si>
    <t>BTWLAN:PCIE</t>
  </si>
  <si>
    <t>PU-10k</t>
  </si>
  <si>
    <r>
      <t xml:space="preserve">D5700(GPIO_90) </t>
    </r>
    <r>
      <rPr>
        <b/>
        <sz val="10"/>
        <color theme="1"/>
        <rFont val="Arial"/>
        <family val="2"/>
      </rPr>
      <t>CPU_WLAN_PCIE_CTRL_1V8:CLKREQ_B</t>
    </r>
    <r>
      <rPr>
        <sz val="10"/>
        <rFont val="Arial"/>
      </rPr>
      <t>,</t>
    </r>
    <r>
      <rPr>
        <b/>
        <sz val="10"/>
        <color rgb="FFFFFF00"/>
        <rFont val="Arial"/>
        <family val="2"/>
      </rPr>
      <t xml:space="preserve"> &gt;&gt; R5518(10k) z08.U18S_BTWLAN</t>
    </r>
    <r>
      <rPr>
        <sz val="10"/>
        <rFont val="Arial"/>
      </rPr>
      <t>,_x000D_
    MP5510=(</t>
    </r>
    <r>
      <rPr>
        <b/>
        <sz val="10"/>
        <color rgb="FFC00000"/>
        <rFont val="Arial"/>
        <family val="2"/>
      </rPr>
      <t>1</t>
    </r>
    <r>
      <rPr>
        <sz val="10"/>
        <rFont val="Arial"/>
      </rPr>
      <t>) ENDPNT,_x000D_
    R5520=33R(A&lt;&gt;</t>
    </r>
    <r>
      <rPr>
        <b/>
        <sz val="10"/>
        <rFont val="Arial"/>
        <family val="2"/>
      </rPr>
      <t>B</t>
    </r>
    <r>
      <rPr>
        <sz val="10"/>
        <rFont val="Arial"/>
      </rPr>
      <t>) z08.SIGN001212,_x000D_
        D5502=</t>
    </r>
    <r>
      <rPr>
        <b/>
        <sz val="10"/>
        <color rgb="FFC00000"/>
        <rFont val="Arial"/>
        <family val="2"/>
      </rPr>
      <t>AF61YABMD</t>
    </r>
    <r>
      <rPr>
        <sz val="10"/>
        <rFont val="Arial"/>
      </rPr>
      <t>(</t>
    </r>
    <r>
      <rPr>
        <b/>
        <sz val="10"/>
        <color rgb="FFC00000"/>
        <rFont val="Arial"/>
        <family val="2"/>
      </rPr>
      <t>PCIE_CLKREQ_N</t>
    </r>
    <r>
      <rPr>
        <sz val="10"/>
        <rFont val="Arial"/>
      </rPr>
      <t>) ENDPNT</t>
    </r>
  </si>
  <si>
    <r>
      <t>CPU_WLAN_PCIE_CTRL_1V8:CLKREQ_B</t>
    </r>
    <r>
      <rPr>
        <b/>
        <sz val="10"/>
        <color theme="1"/>
        <rFont val="Arial"/>
        <family val="2"/>
      </rPr>
      <t xml:space="preserve"> R5518(10k) z08.U18S_BTWLAN</t>
    </r>
  </si>
  <si>
    <r>
      <t xml:space="preserve">D5700(Y34) </t>
    </r>
    <r>
      <rPr>
        <b/>
        <sz val="10"/>
        <color theme="1"/>
        <rFont val="Arial"/>
        <family val="2"/>
      </rPr>
      <t>CPU_WLAN_PCIE_CTRL_1V8:CLKREQ_B</t>
    </r>
    <r>
      <rPr>
        <sz val="10"/>
        <rFont val="Arial"/>
        <family val="2"/>
      </rPr>
      <t xml:space="preserve">,B2B=10144B-100A-GFN4(fb::X1000_45) </t>
    </r>
    <r>
      <rPr>
        <b/>
        <sz val="10"/>
        <color theme="1"/>
        <rFont val="Arial"/>
        <family val="2"/>
      </rPr>
      <t>fb::CPU_WLAN_PCIE_CTRL_1V8:CLKREQ_B</t>
    </r>
    <r>
      <rPr>
        <sz val="10"/>
        <rFont val="Arial"/>
        <family val="2"/>
      </rPr>
      <t>,fb::MP7304=(</t>
    </r>
    <r>
      <rPr>
        <b/>
        <sz val="10"/>
        <color rgb="FFC00000"/>
        <rFont val="Arial"/>
        <family val="2"/>
      </rPr>
      <t>AU1</t>
    </r>
    <r>
      <rPr>
        <sz val="10"/>
        <rFont val="Arial"/>
        <family val="2"/>
      </rPr>
      <t>) ENDPNT,fb::R7312=50m(2) fb::z73.z79.SIGN00167,fb::D7300=</t>
    </r>
    <r>
      <rPr>
        <b/>
        <sz val="10"/>
        <color rgb="FFC00000"/>
        <rFont val="Arial"/>
        <family val="2"/>
      </rPr>
      <t>AF61YAAMD</t>
    </r>
    <r>
      <rPr>
        <sz val="10"/>
        <rFont val="Arial"/>
        <family val="2"/>
      </rPr>
      <t>(</t>
    </r>
    <r>
      <rPr>
        <b/>
        <sz val="10"/>
        <color rgb="FFC00000"/>
        <rFont val="Arial"/>
        <family val="2"/>
      </rPr>
      <t>PCIE_CLKREQ_N</t>
    </r>
    <r>
      <rPr>
        <sz val="10"/>
        <rFont val="Arial"/>
        <family val="2"/>
      </rPr>
      <t>) ENDPNT</t>
    </r>
  </si>
  <si>
    <r>
      <t>fb::CPU_WLAN_PCIE_CTRL_1V8:CLKREQ_B</t>
    </r>
    <r>
      <rPr>
        <b/>
        <sz val="10"/>
        <color theme="1"/>
        <rFont val="Arial"/>
        <family val="2"/>
      </rPr>
      <t xml:space="preserve"> fb::R7313(10k) fb::z73.z79.U18S_BTWLAN</t>
    </r>
  </si>
  <si>
    <t>J33</t>
  </si>
  <si>
    <t>TLMM_GPIO_CFG91(1:0)</t>
  </si>
  <si>
    <t>TLMM_GPIO_CFG91(8:6)</t>
  </si>
  <si>
    <t>TLMM_GPIO_CFG91(9:9)</t>
  </si>
  <si>
    <t>TLMM_GPIO_IN_OUT91(1:1)</t>
  </si>
  <si>
    <t>TLMM_GPIO_CFG91(5:2)=0</t>
  </si>
  <si>
    <t>SOC_GPIO_91</t>
  </si>
  <si>
    <r>
      <t xml:space="preserve">D5700(GPIO_91) </t>
    </r>
    <r>
      <rPr>
        <b/>
        <sz val="10"/>
        <color theme="1"/>
        <rFont val="Arial"/>
        <family val="2"/>
      </rPr>
      <t>CPU_VI67_CTRL_1V8:INT_B</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</si>
  <si>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D5700(J33) </t>
    </r>
    <r>
      <rPr>
        <b/>
        <sz val="10"/>
        <color theme="1"/>
        <rFont val="Arial"/>
        <family val="2"/>
      </rPr>
      <t>CPU_VI67_CTRL_1V8:INT_B</t>
    </r>
    <r>
      <rPr>
        <sz val="10"/>
        <rFont val="Arial"/>
        <family val="2"/>
      </rPr>
      <t xml:space="preserve">,B2B=10143S-100Y910(sb::X8950_41) </t>
    </r>
    <r>
      <rPr>
        <b/>
        <sz val="10"/>
        <color theme="1"/>
        <rFont val="Arial"/>
        <family val="2"/>
      </rPr>
      <t>sb::z02.CPU_VI67_CTRL_1V8:INT_B</t>
    </r>
    <r>
      <rPr>
        <sz val="10"/>
        <rFont val="Arial"/>
        <family val="2"/>
      </rPr>
      <t xml:space="preserve">,sb::D8960=74AVC4T245(6) </t>
    </r>
    <r>
      <rPr>
        <b/>
        <sz val="10"/>
        <color theme="1"/>
        <rFont val="Arial"/>
        <family val="2"/>
      </rPr>
      <t>sb::CPU_VI67_CTRL_3V3:INT_B</t>
    </r>
    <r>
      <rPr>
        <sz val="10"/>
        <rFont val="Arial"/>
        <family val="2"/>
      </rPr>
      <t>,sb::D5241=</t>
    </r>
    <r>
      <rPr>
        <b/>
        <sz val="10"/>
        <color rgb="FFC00000"/>
        <rFont val="Arial"/>
        <family val="2"/>
      </rPr>
      <t>ADV7480</t>
    </r>
    <r>
      <rPr>
        <sz val="10"/>
        <rFont val="Arial"/>
        <family val="2"/>
      </rPr>
      <t>(</t>
    </r>
    <r>
      <rPr>
        <b/>
        <sz val="10"/>
        <color rgb="FFC00000"/>
        <rFont val="Arial"/>
        <family val="2"/>
      </rPr>
      <t>INTRQ1</t>
    </r>
    <r>
      <rPr>
        <sz val="10"/>
        <rFont val="Arial"/>
        <family val="2"/>
      </rPr>
      <t>) ENDPNT,sb::TP5246=</t>
    </r>
    <r>
      <rPr>
        <b/>
        <sz val="10"/>
        <color rgb="FFC00000"/>
        <rFont val="Arial"/>
        <family val="2"/>
      </rPr>
      <t>TP</t>
    </r>
    <r>
      <rPr>
        <sz val="10"/>
        <rFont val="Arial"/>
        <family val="2"/>
      </rPr>
      <t>(</t>
    </r>
    <r>
      <rPr>
        <b/>
        <sz val="10"/>
        <color rgb="FFC00000"/>
        <rFont val="Arial"/>
        <family val="2"/>
      </rPr>
      <t>1</t>
    </r>
    <r>
      <rPr>
        <sz val="10"/>
        <rFont val="Arial"/>
        <family val="2"/>
      </rPr>
      <t>) ENDPNT</t>
    </r>
  </si>
  <si>
    <r>
      <t>sb::CPU_VI67_CTRL_3V3:INT_B</t>
    </r>
    <r>
      <rPr>
        <b/>
        <sz val="10"/>
        <color theme="1"/>
        <rFont val="Arial"/>
        <family val="2"/>
      </rPr>
      <t xml:space="preserve"> sb::R5271(4) sb::z10.z11.VDD33_A</t>
    </r>
  </si>
  <si>
    <t>N35</t>
  </si>
  <si>
    <t>TLMM_GPIO_CFG92(1:0)</t>
  </si>
  <si>
    <t>TLMM_GPIO_CFG92(8:6)</t>
  </si>
  <si>
    <t>TLMM_GPIO_CFG92(9:9)</t>
  </si>
  <si>
    <t>TLMM_GPIO_IN_OUT92(1:1)</t>
  </si>
  <si>
    <t>PDC88_GIC600</t>
  </si>
  <si>
    <t>TLMM_GPIO_CFG92(5:2)=0</t>
  </si>
  <si>
    <t>RGMII_TXC/RMII_REF_CLK</t>
  </si>
  <si>
    <t>TLMM_GPIO_CFG92(5:2)=2</t>
  </si>
  <si>
    <t>QDSS_GPIO_TRACEDATA_LOCB[10]</t>
  </si>
  <si>
    <t>TLMM_GPIO_CFG92(5:2)=5</t>
  </si>
  <si>
    <t>SOC_GPIO_92</t>
  </si>
  <si>
    <r>
      <t>D5700(GPIO_92) z30.z36.SIGN00160,_x000D_
    R5721=50m(A&lt;&gt;</t>
    </r>
    <r>
      <rPr>
        <b/>
        <sz val="10"/>
        <rFont val="Arial"/>
        <family val="2"/>
      </rPr>
      <t>B</t>
    </r>
    <r>
      <rPr>
        <sz val="10"/>
        <rFont val="Arial"/>
      </rPr>
      <t xml:space="preserve">) </t>
    </r>
    <r>
      <rPr>
        <b/>
        <sz val="10"/>
        <color theme="1"/>
        <rFont val="Arial"/>
        <family val="2"/>
      </rPr>
      <t>CPU_SBR_STA710_1_SPI_CS_1V8:SPI_CS_B</t>
    </r>
    <r>
      <rPr>
        <sz val="10"/>
        <rFont val="Arial"/>
      </rPr>
      <t>,_x000D_
        D6283=H14T245QRSVRQ1-N(2B2&lt;&gt;</t>
    </r>
    <r>
      <rPr>
        <b/>
        <sz val="10"/>
        <rFont val="Arial"/>
        <family val="2"/>
      </rPr>
      <t>2A2</t>
    </r>
    <r>
      <rPr>
        <sz val="10"/>
        <rFont val="Arial"/>
      </rPr>
      <t xml:space="preserve">) </t>
    </r>
    <r>
      <rPr>
        <b/>
        <sz val="10"/>
        <color theme="1"/>
        <rFont val="Arial"/>
        <family val="2"/>
      </rPr>
      <t>z41.CPU_SBR_SPI:%SPI_CS2%</t>
    </r>
    <r>
      <rPr>
        <sz val="10"/>
        <rFont val="Arial"/>
      </rPr>
      <t>,</t>
    </r>
    <r>
      <rPr>
        <b/>
        <sz val="10"/>
        <color rgb="FFFFFF00"/>
        <rFont val="Arial"/>
        <family val="2"/>
      </rPr>
      <t xml:space="preserve"> &gt;&gt; R266(4.7k) PWR:U33S_CPUPERI</t>
    </r>
    <r>
      <rPr>
        <sz val="10"/>
        <rFont val="Arial"/>
      </rPr>
      <t>,_x000D_
            R270=100R(B&lt;&gt;</t>
    </r>
    <r>
      <rPr>
        <b/>
        <sz val="10"/>
        <rFont val="Arial"/>
        <family val="2"/>
      </rPr>
      <t>A</t>
    </r>
    <r>
      <rPr>
        <sz val="10"/>
        <rFont val="Arial"/>
      </rPr>
      <t xml:space="preserve">) </t>
    </r>
    <r>
      <rPr>
        <b/>
        <sz val="10"/>
        <color theme="1"/>
        <rFont val="Arial"/>
        <family val="2"/>
      </rPr>
      <t>z41.z42.z44.S30600_SPI_CS</t>
    </r>
    <r>
      <rPr>
        <sz val="10"/>
        <rFont val="Arial"/>
      </rPr>
      <t>,_x000D_
                D200=</t>
    </r>
    <r>
      <rPr>
        <b/>
        <sz val="10"/>
        <color rgb="FFC00000"/>
        <rFont val="Arial"/>
        <family val="2"/>
      </rPr>
      <t>STA710ECTR</t>
    </r>
    <r>
      <rPr>
        <sz val="10"/>
        <rFont val="Arial"/>
      </rPr>
      <t>(</t>
    </r>
    <r>
      <rPr>
        <b/>
        <sz val="10"/>
        <color rgb="FFC00000"/>
        <rFont val="Arial"/>
        <family val="2"/>
      </rPr>
      <t>SPI_CS</t>
    </r>
    <r>
      <rPr>
        <sz val="10"/>
        <rFont val="Arial"/>
      </rPr>
      <t>) ENDPNT</t>
    </r>
  </si>
  <si>
    <r>
      <t>z41.CPU_SBR_SPI:%SPI_CS2%</t>
    </r>
    <r>
      <rPr>
        <b/>
        <sz val="10"/>
        <color theme="1"/>
        <rFont val="Arial"/>
        <family val="2"/>
      </rPr>
      <t xml:space="preserve"> R266(4.7k) PWR:U33S_CPUPERI</t>
    </r>
  </si>
  <si>
    <t>TP_fb</t>
  </si>
  <si>
    <r>
      <t xml:space="preserve">D5700(N35) </t>
    </r>
    <r>
      <rPr>
        <b/>
        <sz val="10"/>
        <color theme="1"/>
        <rFont val="Arial"/>
        <family val="2"/>
      </rPr>
      <t>CPU_TP_FB_I2C_1V8:EN</t>
    </r>
    <r>
      <rPr>
        <sz val="10"/>
        <rFont val="Arial"/>
        <family val="2"/>
      </rPr>
      <t xml:space="preserve">,D8759=74AVC2T245(8) </t>
    </r>
    <r>
      <rPr>
        <b/>
        <sz val="10"/>
        <color theme="1"/>
        <rFont val="Arial"/>
        <family val="2"/>
      </rPr>
      <t>CPU_TP_FB_I2C_3V3:EN</t>
    </r>
    <r>
      <rPr>
        <sz val="10"/>
        <rFont val="Arial"/>
        <family val="2"/>
      </rPr>
      <t xml:space="preserve">,MP8753=MP(1) ENDPNT,B2B=10144B-100A-GFN4(fb::X1000_12) </t>
    </r>
    <r>
      <rPr>
        <b/>
        <sz val="10"/>
        <color theme="1"/>
        <rFont val="Arial"/>
        <family val="2"/>
      </rPr>
      <t>fb::CPU_TP_FB_I2C_3V3:EN</t>
    </r>
    <r>
      <rPr>
        <sz val="10"/>
        <rFont val="Arial"/>
        <family val="2"/>
      </rPr>
      <t>,fb::X2000=</t>
    </r>
    <r>
      <rPr>
        <b/>
        <sz val="10"/>
        <color rgb="FFC00000"/>
        <rFont val="Arial"/>
        <family val="2"/>
      </rPr>
      <t>04-6288-050-010-</t>
    </r>
    <r>
      <rPr>
        <sz val="10"/>
        <rFont val="Arial"/>
        <family val="2"/>
      </rPr>
      <t>(</t>
    </r>
    <r>
      <rPr>
        <b/>
        <sz val="10"/>
        <color rgb="FFC00000"/>
        <rFont val="Arial"/>
        <family val="2"/>
      </rPr>
      <t>A[0]</t>
    </r>
    <r>
      <rPr>
        <sz val="10"/>
        <rFont val="Arial"/>
        <family val="2"/>
      </rPr>
      <t>) ENDPNT</t>
    </r>
  </si>
  <si>
    <r>
      <t>CPU_TP_FB_I2C_1V8:EN</t>
    </r>
    <r>
      <rPr>
        <b/>
        <sz val="10"/>
        <color theme="1"/>
        <rFont val="Arial"/>
        <family val="2"/>
      </rPr>
      <t xml:space="preserve"> R8753(10k) PWR:U18S_IO_SOCPMIC</t>
    </r>
  </si>
  <si>
    <t>GPIO_93</t>
  </si>
  <si>
    <t>P34</t>
  </si>
  <si>
    <t>TLMM_GPIO_CFG93(1:0)</t>
  </si>
  <si>
    <t>TLMM_GPIO_CFG93(8:6)</t>
  </si>
  <si>
    <t>TLMM_GPIO_CFG93(9:9)</t>
  </si>
  <si>
    <t>TLMM_GPIO_IN_OUT93(1:1)</t>
  </si>
  <si>
    <t>PDC75_GIC587</t>
  </si>
  <si>
    <t>TLMM_GPIO_CFG93(5:2)=0</t>
  </si>
  <si>
    <t>RGMII_TXD3</t>
  </si>
  <si>
    <t>TLMM_GPIO_CFG93(5:2)=2</t>
  </si>
  <si>
    <t>QDSS_GPIO_TRACEDATA_LOCB[11]</t>
  </si>
  <si>
    <t>TLMM_GPIO_CFG93(5:2)=5</t>
  </si>
  <si>
    <r>
      <t xml:space="preserve">D5700(P34) </t>
    </r>
    <r>
      <rPr>
        <b/>
        <sz val="10"/>
        <color theme="1"/>
        <rFont val="Arial"/>
        <family val="2"/>
      </rPr>
      <t>CPU_TP_FB_I2C_1V8:INT_B</t>
    </r>
    <r>
      <rPr>
        <sz val="10"/>
        <rFont val="Arial"/>
        <family val="2"/>
      </rPr>
      <t xml:space="preserve">,D8750=74AVC4T245(6) </t>
    </r>
    <r>
      <rPr>
        <b/>
        <sz val="10"/>
        <color theme="1"/>
        <rFont val="Arial"/>
        <family val="2"/>
      </rPr>
      <t>CPU_TP_FB_I2C_3V3:INT_B</t>
    </r>
    <r>
      <rPr>
        <sz val="10"/>
        <rFont val="Arial"/>
        <family val="2"/>
      </rPr>
      <t xml:space="preserve">,B2B=10144B-100A-GFN4(fb::X1000_14) </t>
    </r>
    <r>
      <rPr>
        <b/>
        <sz val="10"/>
        <color theme="1"/>
        <rFont val="Arial"/>
        <family val="2"/>
      </rPr>
      <t>fb::CPU_TP_FB_I2C_3V3:INT_B</t>
    </r>
    <r>
      <rPr>
        <sz val="10"/>
        <rFont val="Arial"/>
        <family val="2"/>
      </rPr>
      <t>,fb::X2000=</t>
    </r>
    <r>
      <rPr>
        <b/>
        <sz val="10"/>
        <color rgb="FFC00000"/>
        <rFont val="Arial"/>
        <family val="2"/>
      </rPr>
      <t>04-6288-050-010-</t>
    </r>
    <r>
      <rPr>
        <sz val="10"/>
        <rFont val="Arial"/>
        <family val="2"/>
      </rPr>
      <t>(</t>
    </r>
    <r>
      <rPr>
        <b/>
        <sz val="10"/>
        <color rgb="FFC00000"/>
        <rFont val="Arial"/>
        <family val="2"/>
      </rPr>
      <t>A[0]</t>
    </r>
    <r>
      <rPr>
        <sz val="10"/>
        <rFont val="Arial"/>
        <family val="2"/>
      </rPr>
      <t>) ENDPNT</t>
    </r>
  </si>
  <si>
    <r>
      <t>CPU_TP_FB_I2C_1V8:INT_B</t>
    </r>
    <r>
      <rPr>
        <b/>
        <sz val="10"/>
        <color theme="1"/>
        <rFont val="Arial"/>
        <family val="2"/>
      </rPr>
      <t xml:space="preserve"> R8567(10k) PWR:U18S_IO_SOCPMIC</t>
    </r>
  </si>
  <si>
    <t>R35</t>
  </si>
  <si>
    <t>TLMM_GPIO_CFG94(1:0)</t>
  </si>
  <si>
    <t>TLMM_GPIO_CFG94(8:6)</t>
  </si>
  <si>
    <t>TLMM_GPIO_CFG94(9:9)</t>
  </si>
  <si>
    <t>TLMM_GPIO_IN_OUT94(1:1)</t>
  </si>
  <si>
    <t>PDC91_GIC603</t>
  </si>
  <si>
    <t>TLMM_GPIO_CFG94(5:2)=0</t>
  </si>
  <si>
    <t>RGMII_TXD2</t>
  </si>
  <si>
    <t>TLMM_GPIO_CFG94(5:2)=2</t>
  </si>
  <si>
    <t>QDSS_GPIO_TRACEDATA_LOCB[12]</t>
  </si>
  <si>
    <t>TLMM_GPIO_CFG94(5:2)=5</t>
  </si>
  <si>
    <t>SOC_GPIO_94</t>
  </si>
  <si>
    <r>
      <t xml:space="preserve">D5700(GPIO_94) </t>
    </r>
    <r>
      <rPr>
        <b/>
        <sz val="10"/>
        <color theme="1"/>
        <rFont val="Arial"/>
        <family val="2"/>
      </rPr>
      <t>CPU_VI0123_CTRL_1V8:CAM1_INT_B</t>
    </r>
    <r>
      <rPr>
        <sz val="10"/>
        <rFont val="Arial"/>
      </rPr>
      <t>,_x000D_
    R5037=100R(B&lt;&gt;</t>
    </r>
    <r>
      <rPr>
        <b/>
        <sz val="10"/>
        <rFont val="Arial"/>
        <family val="2"/>
      </rPr>
      <t>A</t>
    </r>
    <r>
      <rPr>
        <sz val="10"/>
        <rFont val="Arial"/>
      </rPr>
      <t>) z45.z46.SIGN00166,</t>
    </r>
    <r>
      <rPr>
        <b/>
        <sz val="10"/>
        <color rgb="FFFFFF00"/>
        <rFont val="Arial"/>
        <family val="2"/>
      </rPr>
      <t xml:space="preserve"> &gt;&gt; R5033(4.7k) PWR:U18S_CPUPERI</t>
    </r>
    <r>
      <rPr>
        <sz val="10"/>
        <rFont val="Arial"/>
      </rPr>
      <t>,_x000D_
        D5020=</t>
    </r>
    <r>
      <rPr>
        <b/>
        <sz val="10"/>
        <color rgb="FFC00000"/>
        <rFont val="Arial"/>
        <family val="2"/>
      </rPr>
      <t>MAX96724RGTN/V+T</t>
    </r>
    <r>
      <rPr>
        <sz val="10"/>
        <rFont val="Arial"/>
      </rPr>
      <t>(</t>
    </r>
    <r>
      <rPr>
        <b/>
        <sz val="10"/>
        <color rgb="FFC00000"/>
        <rFont val="Arial"/>
        <family val="2"/>
      </rPr>
      <t>MFP1</t>
    </r>
    <r>
      <rPr>
        <sz val="10"/>
        <rFont val="Arial"/>
      </rPr>
      <t>) ENDPNT</t>
    </r>
  </si>
  <si>
    <r>
      <t>z45.z46.SIGN00166</t>
    </r>
    <r>
      <rPr>
        <b/>
        <sz val="10"/>
        <color theme="1"/>
        <rFont val="Arial"/>
        <family val="2"/>
      </rPr>
      <t xml:space="preserve"> R5033(4.7k) PWR:U18S_CPUPERI</t>
    </r>
  </si>
  <si>
    <r>
      <t xml:space="preserve">D5700(R35) </t>
    </r>
    <r>
      <rPr>
        <b/>
        <sz val="10"/>
        <color theme="1"/>
        <rFont val="Arial"/>
        <family val="2"/>
      </rPr>
      <t>CPU_VI0123_CTRL_1V8:CAM1_INT_B</t>
    </r>
    <r>
      <rPr>
        <sz val="10"/>
        <rFont val="Arial"/>
        <family val="2"/>
      </rPr>
      <t>,R5030=100(1) z45.z46.SIGN001279,D5020=</t>
    </r>
    <r>
      <rPr>
        <b/>
        <sz val="10"/>
        <color rgb="FFC00000"/>
        <rFont val="Arial"/>
        <family val="2"/>
      </rPr>
      <t>DS90UB962-Q1</t>
    </r>
    <r>
      <rPr>
        <sz val="10"/>
        <rFont val="Arial"/>
        <family val="2"/>
      </rPr>
      <t>(</t>
    </r>
    <r>
      <rPr>
        <b/>
        <sz val="10"/>
        <color rgb="FFC00000"/>
        <rFont val="Arial"/>
        <family val="2"/>
      </rPr>
      <t>GPIO2</t>
    </r>
    <r>
      <rPr>
        <sz val="10"/>
        <rFont val="Arial"/>
        <family val="2"/>
      </rPr>
      <t>) ENDPNT</t>
    </r>
  </si>
  <si>
    <r>
      <t>z45.z46.SIGN001279</t>
    </r>
    <r>
      <rPr>
        <b/>
        <sz val="10"/>
        <color theme="1"/>
        <rFont val="Arial"/>
        <family val="2"/>
      </rPr>
      <t xml:space="preserve"> R5034(4) PWR:U18S_CPUPERI</t>
    </r>
  </si>
  <si>
    <t>T34</t>
  </si>
  <si>
    <t>TLMM_GPIO_CFG95(1:0)</t>
  </si>
  <si>
    <t>TLMM_GPIO_CFG95(8:6)</t>
  </si>
  <si>
    <t>TLMM_GPIO_CFG95(9:9)</t>
  </si>
  <si>
    <t>TLMM_GPIO_IN_OUT95(1:1)</t>
  </si>
  <si>
    <t>PDC72_GIC584</t>
  </si>
  <si>
    <t>TLMM_GPIO_CFG95(5:2)=0</t>
  </si>
  <si>
    <t>RGMII_TXD1/RMII_TXD1</t>
  </si>
  <si>
    <t>TLMM_GPIO_CFG95(5:2)=2</t>
  </si>
  <si>
    <t>GP_PDM_MIRA[0]</t>
  </si>
  <si>
    <t>TLMM_GPIO_CFG95(5:2)=4</t>
  </si>
  <si>
    <t>QDSS_GPIO_TRACEDATA_LOCB[13]</t>
  </si>
  <si>
    <t>TLMM_GPIO_CFG95(5:2)=5</t>
  </si>
  <si>
    <t>SOC_GPIO_95</t>
  </si>
  <si>
    <r>
      <t xml:space="preserve">D5700(GPIO_95) </t>
    </r>
    <r>
      <rPr>
        <b/>
        <sz val="10"/>
        <color theme="1"/>
        <rFont val="Arial"/>
        <family val="2"/>
      </rPr>
      <t>CPU_VI0123_CTRL_1V8:CAM2_INT_B</t>
    </r>
    <r>
      <rPr>
        <sz val="10"/>
        <rFont val="Arial"/>
      </rPr>
      <t>,_x000D_
    R5038=100R(B&lt;&gt;</t>
    </r>
    <r>
      <rPr>
        <b/>
        <sz val="10"/>
        <rFont val="Arial"/>
        <family val="2"/>
      </rPr>
      <t>A</t>
    </r>
    <r>
      <rPr>
        <sz val="10"/>
        <rFont val="Arial"/>
      </rPr>
      <t>) z45.z46.SIGN00167,</t>
    </r>
    <r>
      <rPr>
        <b/>
        <sz val="10"/>
        <color rgb="FFFFFF00"/>
        <rFont val="Arial"/>
        <family val="2"/>
      </rPr>
      <t xml:space="preserve"> &gt;&gt; R5034(4.7k) PWR:U18S_CPUPERI</t>
    </r>
    <r>
      <rPr>
        <sz val="10"/>
        <rFont val="Arial"/>
      </rPr>
      <t>,_x000D_
        D5020=</t>
    </r>
    <r>
      <rPr>
        <b/>
        <sz val="10"/>
        <color rgb="FFC00000"/>
        <rFont val="Arial"/>
        <family val="2"/>
      </rPr>
      <t>MAX96724RGTN/V+T</t>
    </r>
    <r>
      <rPr>
        <sz val="10"/>
        <rFont val="Arial"/>
      </rPr>
      <t>(</t>
    </r>
    <r>
      <rPr>
        <b/>
        <sz val="10"/>
        <color rgb="FFC00000"/>
        <rFont val="Arial"/>
        <family val="2"/>
      </rPr>
      <t>MFP2</t>
    </r>
    <r>
      <rPr>
        <sz val="10"/>
        <rFont val="Arial"/>
      </rPr>
      <t>) ENDPNT</t>
    </r>
  </si>
  <si>
    <r>
      <t>z45.z46.SIGN00167</t>
    </r>
    <r>
      <rPr>
        <b/>
        <sz val="10"/>
        <color theme="1"/>
        <rFont val="Arial"/>
        <family val="2"/>
      </rPr>
      <t xml:space="preserve"> R5034(4.7k) PWR:U18S_CPUPERI</t>
    </r>
  </si>
  <si>
    <r>
      <t xml:space="preserve">D5700(T34) </t>
    </r>
    <r>
      <rPr>
        <b/>
        <sz val="10"/>
        <color theme="1"/>
        <rFont val="Arial"/>
        <family val="2"/>
      </rPr>
      <t>CPU_VI0123_CTRL_1V8:CAM2_INT_B</t>
    </r>
    <r>
      <rPr>
        <sz val="10"/>
        <rFont val="Arial"/>
        <family val="2"/>
      </rPr>
      <t>,R5031=100(1) z45.z46.SIGN001280,D5020=</t>
    </r>
    <r>
      <rPr>
        <b/>
        <sz val="10"/>
        <color rgb="FFC00000"/>
        <rFont val="Arial"/>
        <family val="2"/>
      </rPr>
      <t>DS90UB962-Q1</t>
    </r>
    <r>
      <rPr>
        <sz val="10"/>
        <rFont val="Arial"/>
        <family val="2"/>
      </rPr>
      <t>(</t>
    </r>
    <r>
      <rPr>
        <b/>
        <sz val="10"/>
        <color rgb="FFC00000"/>
        <rFont val="Arial"/>
        <family val="2"/>
      </rPr>
      <t>GPIO3</t>
    </r>
    <r>
      <rPr>
        <sz val="10"/>
        <rFont val="Arial"/>
        <family val="2"/>
      </rPr>
      <t>) ENDPNT</t>
    </r>
  </si>
  <si>
    <r>
      <t>z45.z46.SIGN001280</t>
    </r>
    <r>
      <rPr>
        <b/>
        <sz val="10"/>
        <color theme="1"/>
        <rFont val="Arial"/>
        <family val="2"/>
      </rPr>
      <t xml:space="preserve"> R5035(4) PWR:U18S_CPUPERI</t>
    </r>
  </si>
  <si>
    <t>T36</t>
  </si>
  <si>
    <t>TLMM_GPIO_CFG96(1:0)</t>
  </si>
  <si>
    <t>TLMM_GPIO_CFG96(8:6)</t>
  </si>
  <si>
    <t>TLMM_GPIO_CFG96(9:9)</t>
  </si>
  <si>
    <t>TLMM_GPIO_IN_OUT96(1:1)</t>
  </si>
  <si>
    <t>PDC82_GIC594</t>
  </si>
  <si>
    <t>TLMM_GPIO_CFG96(5:2)=0</t>
  </si>
  <si>
    <t>RGMII_TXD0/RMII_TXD0</t>
  </si>
  <si>
    <t>TLMM_GPIO_CFG96(5:2)=2</t>
  </si>
  <si>
    <t>QDSS_CTI_TRIG0_IN_MIRB</t>
  </si>
  <si>
    <t>TLMM_GPIO_CFG96(5:2)=5</t>
  </si>
  <si>
    <t>SOC_GPIO_96</t>
  </si>
  <si>
    <r>
      <t xml:space="preserve">D5700(GPIO_96) </t>
    </r>
    <r>
      <rPr>
        <b/>
        <sz val="10"/>
        <color theme="1"/>
        <rFont val="Arial"/>
        <family val="2"/>
      </rPr>
      <t>CPU_VI0123_CTRL_1V8:CAM3_INT_B</t>
    </r>
    <r>
      <rPr>
        <sz val="10"/>
        <rFont val="Arial"/>
      </rPr>
      <t>,_x000D_
    R5039=100R(B&lt;&gt;</t>
    </r>
    <r>
      <rPr>
        <b/>
        <sz val="10"/>
        <rFont val="Arial"/>
        <family val="2"/>
      </rPr>
      <t>A</t>
    </r>
    <r>
      <rPr>
        <sz val="10"/>
        <rFont val="Arial"/>
      </rPr>
      <t>) z45.z46.SIGN00168,</t>
    </r>
    <r>
      <rPr>
        <b/>
        <sz val="10"/>
        <color rgb="FFFFFF00"/>
        <rFont val="Arial"/>
        <family val="2"/>
      </rPr>
      <t xml:space="preserve"> &gt;&gt; R5035(4.7k) PWR:U18S_CPUPERI</t>
    </r>
    <r>
      <rPr>
        <sz val="10"/>
        <rFont val="Arial"/>
      </rPr>
      <t>,_x000D_
        D5020=</t>
    </r>
    <r>
      <rPr>
        <b/>
        <sz val="10"/>
        <color rgb="FFC00000"/>
        <rFont val="Arial"/>
        <family val="2"/>
      </rPr>
      <t>MAX96724RGTN/V+T</t>
    </r>
    <r>
      <rPr>
        <sz val="10"/>
        <rFont val="Arial"/>
      </rPr>
      <t>(</t>
    </r>
    <r>
      <rPr>
        <b/>
        <sz val="10"/>
        <color rgb="FFC00000"/>
        <rFont val="Arial"/>
        <family val="2"/>
      </rPr>
      <t>MFP3</t>
    </r>
    <r>
      <rPr>
        <sz val="10"/>
        <rFont val="Arial"/>
      </rPr>
      <t>) ENDPNT</t>
    </r>
  </si>
  <si>
    <r>
      <t>z45.z46.SIGN00168</t>
    </r>
    <r>
      <rPr>
        <b/>
        <sz val="10"/>
        <color theme="1"/>
        <rFont val="Arial"/>
        <family val="2"/>
      </rPr>
      <t xml:space="preserve"> R5035(4.7k) PWR:U18S_CPUPERI</t>
    </r>
  </si>
  <si>
    <r>
      <t xml:space="preserve">D5700(T36) </t>
    </r>
    <r>
      <rPr>
        <b/>
        <sz val="10"/>
        <color theme="1"/>
        <rFont val="Arial"/>
        <family val="2"/>
      </rPr>
      <t>CPU_VI0123_CTRL_1V8:CAM3_INT_B</t>
    </r>
    <r>
      <rPr>
        <sz val="10"/>
        <rFont val="Arial"/>
        <family val="2"/>
      </rPr>
      <t>,R5032=100(1) z45.z46.SIGN001281,D5020=</t>
    </r>
    <r>
      <rPr>
        <b/>
        <sz val="10"/>
        <color rgb="FFC00000"/>
        <rFont val="Arial"/>
        <family val="2"/>
      </rPr>
      <t>DS90UB962-Q1</t>
    </r>
    <r>
      <rPr>
        <sz val="10"/>
        <rFont val="Arial"/>
        <family val="2"/>
      </rPr>
      <t>(</t>
    </r>
    <r>
      <rPr>
        <b/>
        <sz val="10"/>
        <color rgb="FFC00000"/>
        <rFont val="Arial"/>
        <family val="2"/>
      </rPr>
      <t>GPIO4</t>
    </r>
    <r>
      <rPr>
        <sz val="10"/>
        <rFont val="Arial"/>
        <family val="2"/>
      </rPr>
      <t>) ENDPNT</t>
    </r>
  </si>
  <si>
    <r>
      <t>z45.z46.SIGN001281</t>
    </r>
    <r>
      <rPr>
        <b/>
        <sz val="10"/>
        <color theme="1"/>
        <rFont val="Arial"/>
        <family val="2"/>
      </rPr>
      <t xml:space="preserve"> R5036(4) PWR:U18S_CPUPERI</t>
    </r>
  </si>
  <si>
    <t>U35</t>
  </si>
  <si>
    <t>TLMM_GPIO_CFG97(1:0)</t>
  </si>
  <si>
    <t>TLMM_GPIO_CFG97(8:6)</t>
  </si>
  <si>
    <t>TLMM_GPIO_CFG97(9:9)</t>
  </si>
  <si>
    <t>TLMM_GPIO_IN_OUT97(1:1)</t>
  </si>
  <si>
    <t>PDC74_GIC586</t>
  </si>
  <si>
    <t>TLMM_GPIO_CFG97(5:2)=0</t>
  </si>
  <si>
    <t>RGMII_TX_CTL/RMII_TX_EN</t>
  </si>
  <si>
    <t>TLMM_GPIO_CFG97(5:2)=2</t>
  </si>
  <si>
    <t>MDP_VSYNC_P_MIRB</t>
  </si>
  <si>
    <t>TLMM_GPIO_CFG97(5:2)=3</t>
  </si>
  <si>
    <t>QDSS_CTI_TRIG1_OUT_MIRB</t>
  </si>
  <si>
    <t>TLMM_GPIO_CFG97(5:2)=5</t>
  </si>
  <si>
    <t>SOC_GPIO_97</t>
  </si>
  <si>
    <r>
      <t xml:space="preserve">D5700(GPIO_97) </t>
    </r>
    <r>
      <rPr>
        <b/>
        <sz val="10"/>
        <color theme="1"/>
        <rFont val="Arial"/>
        <family val="2"/>
      </rPr>
      <t>CPU_VI0123_CTRL_1V8:CAM4_INT_B</t>
    </r>
    <r>
      <rPr>
        <sz val="10"/>
        <rFont val="Arial"/>
      </rPr>
      <t>,_x000D_
    R5040=100R(B&lt;&gt;</t>
    </r>
    <r>
      <rPr>
        <b/>
        <sz val="10"/>
        <rFont val="Arial"/>
        <family val="2"/>
      </rPr>
      <t>A</t>
    </r>
    <r>
      <rPr>
        <sz val="10"/>
        <rFont val="Arial"/>
      </rPr>
      <t>) z45.z46.SIGN00169,</t>
    </r>
    <r>
      <rPr>
        <b/>
        <sz val="10"/>
        <color rgb="FFFFFF00"/>
        <rFont val="Arial"/>
        <family val="2"/>
      </rPr>
      <t xml:space="preserve"> &gt;&gt; R5036(4.7k) PWR:U18S_CPUPERI</t>
    </r>
    <r>
      <rPr>
        <sz val="10"/>
        <rFont val="Arial"/>
      </rPr>
      <t>,_x000D_
        D5020=</t>
    </r>
    <r>
      <rPr>
        <b/>
        <sz val="10"/>
        <color rgb="FFC00000"/>
        <rFont val="Arial"/>
        <family val="2"/>
      </rPr>
      <t>MAX96724RGTN/V+T</t>
    </r>
    <r>
      <rPr>
        <sz val="10"/>
        <rFont val="Arial"/>
      </rPr>
      <t>(</t>
    </r>
    <r>
      <rPr>
        <b/>
        <sz val="10"/>
        <color rgb="FFC00000"/>
        <rFont val="Arial"/>
        <family val="2"/>
      </rPr>
      <t>SDA1/MFP7</t>
    </r>
    <r>
      <rPr>
        <sz val="10"/>
        <rFont val="Arial"/>
      </rPr>
      <t>) ENDPNT</t>
    </r>
  </si>
  <si>
    <r>
      <t>z45.z46.SIGN00169</t>
    </r>
    <r>
      <rPr>
        <b/>
        <sz val="10"/>
        <color theme="1"/>
        <rFont val="Arial"/>
        <family val="2"/>
      </rPr>
      <t xml:space="preserve"> R5036(4.7k) PWR:U18S_CPUPERI</t>
    </r>
  </si>
  <si>
    <r>
      <t xml:space="preserve">D5700(U35) </t>
    </r>
    <r>
      <rPr>
        <b/>
        <sz val="10"/>
        <color theme="1"/>
        <rFont val="Arial"/>
        <family val="2"/>
      </rPr>
      <t>CPU_VI0123_CTRL_1V8:CAM4_INT_B</t>
    </r>
    <r>
      <rPr>
        <sz val="10"/>
        <rFont val="Arial"/>
        <family val="2"/>
      </rPr>
      <t>,R5033=100(1) z45.z46.SIGN001282,D5020=</t>
    </r>
    <r>
      <rPr>
        <b/>
        <sz val="10"/>
        <color rgb="FFC00000"/>
        <rFont val="Arial"/>
        <family val="2"/>
      </rPr>
      <t>DS90UB962-Q1</t>
    </r>
    <r>
      <rPr>
        <sz val="10"/>
        <rFont val="Arial"/>
        <family val="2"/>
      </rPr>
      <t>(</t>
    </r>
    <r>
      <rPr>
        <b/>
        <sz val="10"/>
        <color rgb="FFC00000"/>
        <rFont val="Arial"/>
        <family val="2"/>
      </rPr>
      <t>GPIO5</t>
    </r>
    <r>
      <rPr>
        <sz val="10"/>
        <rFont val="Arial"/>
        <family val="2"/>
      </rPr>
      <t>) ENDPNT</t>
    </r>
  </si>
  <si>
    <r>
      <t>z45.z46.SIGN001282</t>
    </r>
    <r>
      <rPr>
        <b/>
        <sz val="10"/>
        <color theme="1"/>
        <rFont val="Arial"/>
        <family val="2"/>
      </rPr>
      <t xml:space="preserve"> R5037(4) PWR:U18S_CPUPERI</t>
    </r>
  </si>
  <si>
    <t>GPIO_98</t>
  </si>
  <si>
    <t>M34</t>
  </si>
  <si>
    <t>TLMM_GPIO_CFG98(1:0)</t>
  </si>
  <si>
    <t>TLMM_GPIO_CFG98(8:6)</t>
  </si>
  <si>
    <t>TLMM_GPIO_CFG98(9:9)</t>
  </si>
  <si>
    <t>TLMM_GPIO_IN_OUT98(1:1)</t>
  </si>
  <si>
    <t>PDC95_GIC642</t>
  </si>
  <si>
    <t>WUP_GPIO_98</t>
  </si>
  <si>
    <t>TLMM_GPIO_CFG98(5:2)=0</t>
  </si>
  <si>
    <t>MDP_VSYNC_S_MIRB</t>
  </si>
  <si>
    <t>TLMM_GPIO_CFG98(5:2)=3</t>
  </si>
  <si>
    <t>QDSS_CTI_TRIG1_IN_MIRB</t>
  </si>
  <si>
    <t>TLMM_GPIO_CFG98(5:2)=5</t>
  </si>
  <si>
    <t>SOC_GPIO_98</t>
  </si>
  <si>
    <t>CPU_VO02_CTRL_1V8:GPIO_LOCK</t>
  </si>
  <si>
    <r>
      <t xml:space="preserve">D5700(M34) </t>
    </r>
    <r>
      <rPr>
        <b/>
        <sz val="10"/>
        <color theme="1"/>
        <rFont val="Arial"/>
        <family val="2"/>
      </rPr>
      <t>CPU_VO02_CTRL_1V8:GPIO_LOCK</t>
    </r>
    <r>
      <rPr>
        <sz val="10"/>
        <rFont val="Arial"/>
        <family val="2"/>
      </rPr>
      <t xml:space="preserve">,B2B=10143S-100Y910(sb::X8950_59) </t>
    </r>
    <r>
      <rPr>
        <b/>
        <sz val="10"/>
        <color theme="1"/>
        <rFont val="Arial"/>
        <family val="2"/>
      </rPr>
      <t>sb::CPU_VO02_CTRL_1V8:GPIO_LOCK</t>
    </r>
    <r>
      <rPr>
        <sz val="10"/>
        <rFont val="Arial"/>
        <family val="2"/>
      </rPr>
      <t>,sb::R1849=0(1) sb::z06.Z08.SIGN001435,sb::D1821=</t>
    </r>
    <r>
      <rPr>
        <b/>
        <sz val="10"/>
        <color rgb="FFC00000"/>
        <rFont val="Arial"/>
        <family val="2"/>
      </rPr>
      <t>MAX96781</t>
    </r>
    <r>
      <rPr>
        <sz val="10"/>
        <rFont val="Arial"/>
        <family val="2"/>
      </rPr>
      <t>(</t>
    </r>
    <r>
      <rPr>
        <b/>
        <sz val="10"/>
        <color rgb="FFC00000"/>
        <rFont val="Arial"/>
        <family val="2"/>
      </rPr>
      <t>MFP8</t>
    </r>
    <r>
      <rPr>
        <sz val="10"/>
        <rFont val="Arial"/>
        <family val="2"/>
      </rPr>
      <t>) ENDPNT</t>
    </r>
  </si>
  <si>
    <r>
      <t>sb::z06.Z08.SIGN001435</t>
    </r>
    <r>
      <rPr>
        <b/>
        <sz val="10"/>
        <color theme="1"/>
        <rFont val="Arial"/>
        <family val="2"/>
      </rPr>
      <t xml:space="preserve"> sb::R1832(1) sb::z06.Z08.VDDIO18</t>
    </r>
  </si>
  <si>
    <t>GPIO_99</t>
  </si>
  <si>
    <t>AW9</t>
  </si>
  <si>
    <t>TLMM_GPIO_CFG99(1:0)</t>
  </si>
  <si>
    <t>TLMM_GPIO_CFG99(8:6)</t>
  </si>
  <si>
    <t>TLMM_GPIO_CFG99(9:9)</t>
  </si>
  <si>
    <t>TLMM_GPIO_IN_OUT99(1:1)</t>
  </si>
  <si>
    <t>PDC94_GIC641</t>
  </si>
  <si>
    <t>WUP_GPIO_99</t>
  </si>
  <si>
    <t>TLMM_GPIO_CFG99(5:2)=0</t>
  </si>
  <si>
    <t>SD_CARD_DET_N</t>
  </si>
  <si>
    <t>TLMM_GPIO_CFG99(5:2)=2</t>
  </si>
  <si>
    <t>SOC_GPIO_99</t>
  </si>
  <si>
    <t>CPU_DISP_CTRL_1V8:STBYB</t>
  </si>
  <si>
    <r>
      <t xml:space="preserve">D5700(AW9) </t>
    </r>
    <r>
      <rPr>
        <b/>
        <sz val="10"/>
        <color theme="1"/>
        <rFont val="Arial"/>
        <family val="2"/>
      </rPr>
      <t>CPU_DISP_CTRL_1V8:STBYB</t>
    </r>
    <r>
      <rPr>
        <sz val="10"/>
        <rFont val="Arial"/>
        <family val="2"/>
      </rPr>
      <t xml:space="preserve">,D9990=74AVC4T245(8) </t>
    </r>
    <r>
      <rPr>
        <b/>
        <sz val="10"/>
        <color theme="1"/>
        <rFont val="Arial"/>
        <family val="2"/>
      </rPr>
      <t>z08.CPU_DISP_CTRL_3V3:STBYB</t>
    </r>
    <r>
      <rPr>
        <sz val="10"/>
        <rFont val="Arial"/>
        <family val="2"/>
      </rPr>
      <t xml:space="preserve">,MP9974=MP(1) ENDPNT,B2B=10144B-100A-GFN4(fb::X1000_20) </t>
    </r>
    <r>
      <rPr>
        <b/>
        <sz val="10"/>
        <color theme="1"/>
        <rFont val="Arial"/>
        <family val="2"/>
      </rPr>
      <t>fb::CPU_DISP_CTRL_3V3:STBYB</t>
    </r>
    <r>
      <rPr>
        <sz val="10"/>
        <rFont val="Arial"/>
        <family val="2"/>
      </rPr>
      <t>,fb::X2000=</t>
    </r>
    <r>
      <rPr>
        <b/>
        <sz val="10"/>
        <color rgb="FFC00000"/>
        <rFont val="Arial"/>
        <family val="2"/>
      </rPr>
      <t>04-6288-050-010-</t>
    </r>
    <r>
      <rPr>
        <sz val="10"/>
        <rFont val="Arial"/>
        <family val="2"/>
      </rPr>
      <t>(</t>
    </r>
    <r>
      <rPr>
        <b/>
        <sz val="10"/>
        <color rgb="FFC00000"/>
        <rFont val="Arial"/>
        <family val="2"/>
      </rPr>
      <t>A[0]</t>
    </r>
    <r>
      <rPr>
        <sz val="10"/>
        <rFont val="Arial"/>
        <family val="2"/>
      </rPr>
      <t>) ENDPNT</t>
    </r>
  </si>
  <si>
    <t>GPIO_100</t>
  </si>
  <si>
    <t>V32</t>
  </si>
  <si>
    <t>TLMM_GPIO_CFG100(1:0)</t>
  </si>
  <si>
    <t>TLMM_GPIO_CFG100(8:6)</t>
  </si>
  <si>
    <t>TLMM_GPIO_CFG100(9:9)</t>
  </si>
  <si>
    <t>TLMM_GPIO_IN_OUT100(1:1)</t>
  </si>
  <si>
    <t>PDC100_GIC647</t>
  </si>
  <si>
    <t>WUP_GPIO_100</t>
  </si>
  <si>
    <t>TLMM_GPIO_CFG100(5:2)=0</t>
  </si>
  <si>
    <t>PCIE_WAKE_N</t>
  </si>
  <si>
    <t>TLMM_GPIO_CFG100(5:2)=2</t>
  </si>
  <si>
    <t>CPU_WLAN_PCIE_CTRL_1V8:WAKE_B</t>
  </si>
  <si>
    <r>
      <t xml:space="preserve">D5700(GPIO_100) </t>
    </r>
    <r>
      <rPr>
        <b/>
        <sz val="10"/>
        <color theme="1"/>
        <rFont val="Arial"/>
        <family val="2"/>
      </rPr>
      <t>CPU_WLAN_PCIE_CTRL_1V8:WAKE_B</t>
    </r>
    <r>
      <rPr>
        <sz val="10"/>
        <rFont val="Arial"/>
      </rPr>
      <t>,</t>
    </r>
    <r>
      <rPr>
        <b/>
        <sz val="10"/>
        <color rgb="FFFFFF00"/>
        <rFont val="Arial"/>
        <family val="2"/>
      </rPr>
      <t xml:space="preserve"> &gt;&gt; R5516(10k) z08.U18S_BTWLAN</t>
    </r>
    <r>
      <rPr>
        <sz val="10"/>
        <rFont val="Arial"/>
      </rPr>
      <t>,_x000D_
    MP5508=(</t>
    </r>
    <r>
      <rPr>
        <b/>
        <sz val="10"/>
        <color rgb="FFC00000"/>
        <rFont val="Arial"/>
        <family val="2"/>
      </rPr>
      <t>1</t>
    </r>
    <r>
      <rPr>
        <sz val="10"/>
        <rFont val="Arial"/>
      </rPr>
      <t>) ENDPNT,_x000D_
    R5519=50m(A&lt;&gt;</t>
    </r>
    <r>
      <rPr>
        <b/>
        <sz val="10"/>
        <rFont val="Arial"/>
        <family val="2"/>
      </rPr>
      <t>B</t>
    </r>
    <r>
      <rPr>
        <sz val="10"/>
        <rFont val="Arial"/>
      </rPr>
      <t>) z08.SIGN001211,_x000D_
        D5502=</t>
    </r>
    <r>
      <rPr>
        <b/>
        <sz val="10"/>
        <color rgb="FFC00000"/>
        <rFont val="Arial"/>
        <family val="2"/>
      </rPr>
      <t>AF61YABMD</t>
    </r>
    <r>
      <rPr>
        <sz val="10"/>
        <rFont val="Arial"/>
      </rPr>
      <t>(</t>
    </r>
    <r>
      <rPr>
        <b/>
        <sz val="10"/>
        <color rgb="FFC00000"/>
        <rFont val="Arial"/>
        <family val="2"/>
      </rPr>
      <t>PCIE_WAKE_N</t>
    </r>
    <r>
      <rPr>
        <sz val="10"/>
        <rFont val="Arial"/>
      </rPr>
      <t>) ENDPNT</t>
    </r>
  </si>
  <si>
    <r>
      <t>CPU_WLAN_PCIE_CTRL_1V8:WAKE_B</t>
    </r>
    <r>
      <rPr>
        <b/>
        <sz val="10"/>
        <color theme="1"/>
        <rFont val="Arial"/>
        <family val="2"/>
      </rPr>
      <t xml:space="preserve"> R5516(10k) z08.U18S_BTWLAN</t>
    </r>
  </si>
  <si>
    <r>
      <t xml:space="preserve">D5700(V32) </t>
    </r>
    <r>
      <rPr>
        <b/>
        <sz val="10"/>
        <color theme="1"/>
        <rFont val="Arial"/>
        <family val="2"/>
      </rPr>
      <t>CPU_WLAN_PCIE_CTRL_1V8:WAKE_B</t>
    </r>
    <r>
      <rPr>
        <sz val="10"/>
        <rFont val="Arial"/>
        <family val="2"/>
      </rPr>
      <t xml:space="preserve">,B2B=10144B-100A-GFN4(fb::X1000_41) </t>
    </r>
    <r>
      <rPr>
        <b/>
        <sz val="10"/>
        <color theme="1"/>
        <rFont val="Arial"/>
        <family val="2"/>
      </rPr>
      <t>fb::CPU_WLAN_PCIE_CTRL_1V8:WAKE_B</t>
    </r>
    <r>
      <rPr>
        <sz val="10"/>
        <rFont val="Arial"/>
        <family val="2"/>
      </rPr>
      <t>,fb::MP7329=(</t>
    </r>
    <r>
      <rPr>
        <b/>
        <sz val="10"/>
        <color rgb="FFC00000"/>
        <rFont val="Arial"/>
        <family val="2"/>
      </rPr>
      <t>AU1</t>
    </r>
    <r>
      <rPr>
        <sz val="10"/>
        <rFont val="Arial"/>
        <family val="2"/>
      </rPr>
      <t>) ENDPNT,fb::R7329=50m(2) fb::z73.z79.SIGN00127,fb::D7300=</t>
    </r>
    <r>
      <rPr>
        <b/>
        <sz val="10"/>
        <color rgb="FFC00000"/>
        <rFont val="Arial"/>
        <family val="2"/>
      </rPr>
      <t>AF61YAAMD</t>
    </r>
    <r>
      <rPr>
        <sz val="10"/>
        <rFont val="Arial"/>
        <family val="2"/>
      </rPr>
      <t>(</t>
    </r>
    <r>
      <rPr>
        <b/>
        <sz val="10"/>
        <color rgb="FFC00000"/>
        <rFont val="Arial"/>
        <family val="2"/>
      </rPr>
      <t>PCIE_WAKE_N</t>
    </r>
    <r>
      <rPr>
        <sz val="10"/>
        <rFont val="Arial"/>
        <family val="2"/>
      </rPr>
      <t>) ENDPNT</t>
    </r>
  </si>
  <si>
    <r>
      <t>fb::CPU_WLAN_PCIE_CTRL_1V8:WAKE_B</t>
    </r>
    <r>
      <rPr>
        <b/>
        <sz val="10"/>
        <color theme="1"/>
        <rFont val="Arial"/>
        <family val="2"/>
      </rPr>
      <t xml:space="preserve"> fb::R7330(10k) fb::z73.z79.U18S_BTWLAN</t>
    </r>
  </si>
  <si>
    <t>W33</t>
  </si>
  <si>
    <t>TLMM_GPIO_CFG101(1:0)</t>
  </si>
  <si>
    <t>TLMM_GPIO_CFG101(8:6)</t>
  </si>
  <si>
    <t>TLMM_GPIO_CFG101(9:9)</t>
  </si>
  <si>
    <t>TLMM_GPIO_IN_OUT101(1:1)</t>
  </si>
  <si>
    <t>PDC40_GIC552</t>
  </si>
  <si>
    <t>FORCED_USB_BOOT</t>
  </si>
  <si>
    <t>WUP_GPIO_101</t>
  </si>
  <si>
    <t>TLMM_GPIO_CFG101(5:2)=0</t>
  </si>
  <si>
    <t>TLMM_GPIO_CFG101(5:2)=1</t>
  </si>
  <si>
    <t>TLMM_GPIO_CFG101(5:2)=2</t>
  </si>
  <si>
    <t>CPU_WLAN_PCIE_CTRL_1V8:NRESET_B,
SCC_CPU_BOOT_1V8:CPU_FORCE_USB, 
SA6150_BOOTCFG_1V8:FORCE_USB</t>
  </si>
  <si>
    <t>BTWLAN,
SA6150_CTRL, 
SA6150_HW</t>
  </si>
  <si>
    <t>force USB boot</t>
  </si>
  <si>
    <t>SOC_GPIO_101</t>
  </si>
  <si>
    <r>
      <t xml:space="preserve">D5700(GPIO_101) </t>
    </r>
    <r>
      <rPr>
        <b/>
        <sz val="10"/>
        <color theme="1"/>
        <rFont val="Arial"/>
        <family val="2"/>
      </rPr>
      <t>CPU_WLAN_PCIE_CTRL_1V8:NRESET_B</t>
    </r>
    <r>
      <rPr>
        <sz val="10"/>
        <rFont val="Arial"/>
      </rPr>
      <t>,</t>
    </r>
    <r>
      <rPr>
        <b/>
        <sz val="10"/>
        <color rgb="FFFFFF00"/>
        <rFont val="Arial"/>
        <family val="2"/>
      </rPr>
      <t xml:space="preserve"> &gt;&gt; R5529(10k) GND</t>
    </r>
    <r>
      <rPr>
        <sz val="10"/>
        <rFont val="Arial"/>
      </rPr>
      <t>,</t>
    </r>
    <r>
      <rPr>
        <b/>
        <sz val="10"/>
        <color rgb="FFFFFF00"/>
        <rFont val="Arial"/>
        <family val="2"/>
      </rPr>
      <t xml:space="preserve"> &gt;&gt; ...</t>
    </r>
    <r>
      <rPr>
        <sz val="10"/>
        <rFont val="Arial"/>
      </rPr>
      <t>,_x000D_
    D5502=</t>
    </r>
    <r>
      <rPr>
        <b/>
        <sz val="10"/>
        <color rgb="FFC00000"/>
        <rFont val="Arial"/>
        <family val="2"/>
      </rPr>
      <t>AF61YABMD</t>
    </r>
    <r>
      <rPr>
        <sz val="10"/>
        <rFont val="Arial"/>
      </rPr>
      <t>(</t>
    </r>
    <r>
      <rPr>
        <b/>
        <sz val="10"/>
        <color rgb="FFC00000"/>
        <rFont val="Arial"/>
        <family val="2"/>
      </rPr>
      <t>PCIE_RST_N</t>
    </r>
    <r>
      <rPr>
        <sz val="10"/>
        <rFont val="Arial"/>
      </rPr>
      <t>) ENDPNT,_x000D_
    MP5512=(</t>
    </r>
    <r>
      <rPr>
        <b/>
        <sz val="10"/>
        <color rgb="FFC00000"/>
        <rFont val="Arial"/>
        <family val="2"/>
      </rPr>
      <t>1</t>
    </r>
    <r>
      <rPr>
        <sz val="10"/>
        <rFont val="Arial"/>
      </rPr>
      <t>) ENDPNT,_x000D_
    R5714=4.7k(A&lt;&gt;</t>
    </r>
    <r>
      <rPr>
        <b/>
        <sz val="10"/>
        <rFont val="Arial"/>
        <family val="2"/>
      </rPr>
      <t>B</t>
    </r>
    <r>
      <rPr>
        <sz val="10"/>
        <rFont val="Arial"/>
      </rPr>
      <t xml:space="preserve">) </t>
    </r>
    <r>
      <rPr>
        <b/>
        <sz val="10"/>
        <color theme="1"/>
        <rFont val="Arial"/>
        <family val="2"/>
      </rPr>
      <t>SCC_CPU_BOOT_1V8:CPU_FORCE_USB</t>
    </r>
    <r>
      <rPr>
        <sz val="10"/>
        <rFont val="Arial"/>
      </rPr>
      <t>,_x000D_
        EP8750=(</t>
    </r>
    <r>
      <rPr>
        <b/>
        <sz val="10"/>
        <color rgb="FFC00000"/>
        <rFont val="Arial"/>
        <family val="2"/>
      </rPr>
      <t>1</t>
    </r>
    <r>
      <rPr>
        <sz val="10"/>
        <rFont val="Arial"/>
      </rPr>
      <t>) ENDPNT,_x000D_
        D8752=H14T245QRSVRQ1-N(1B1&lt;&gt;</t>
    </r>
    <r>
      <rPr>
        <b/>
        <sz val="10"/>
        <rFont val="Arial"/>
        <family val="2"/>
      </rPr>
      <t>1A1</t>
    </r>
    <r>
      <rPr>
        <sz val="10"/>
        <rFont val="Arial"/>
      </rPr>
      <t xml:space="preserve">) </t>
    </r>
    <r>
      <rPr>
        <b/>
        <sz val="10"/>
        <color theme="1"/>
        <rFont val="Arial"/>
        <family val="2"/>
      </rPr>
      <t>SYS_DBG_3V3:CPU_BOOT_MODE0</t>
    </r>
    <r>
      <rPr>
        <sz val="10"/>
        <rFont val="Arial"/>
      </rPr>
      <t>,</t>
    </r>
    <r>
      <rPr>
        <b/>
        <sz val="10"/>
        <color rgb="FFFFFF00"/>
        <rFont val="Arial"/>
        <family val="2"/>
      </rPr>
      <t xml:space="preserve"> &gt;&gt; R8754(10k) GND</t>
    </r>
    <r>
      <rPr>
        <sz val="10"/>
        <rFont val="Arial"/>
      </rPr>
      <t>,_x000D_
            MP9914=(</t>
    </r>
    <r>
      <rPr>
        <b/>
        <sz val="10"/>
        <color rgb="FFC00000"/>
        <rFont val="Arial"/>
        <family val="2"/>
      </rPr>
      <t>1</t>
    </r>
    <r>
      <rPr>
        <sz val="10"/>
        <rFont val="Arial"/>
      </rPr>
      <t>) ENDPNT,_x000D_
            X9900=</t>
    </r>
    <r>
      <rPr>
        <b/>
        <sz val="10"/>
        <color rgb="FFC00000"/>
        <rFont val="Arial"/>
        <family val="2"/>
      </rPr>
      <t>QSH-030-01-L-D-A</t>
    </r>
    <r>
      <rPr>
        <sz val="10"/>
        <rFont val="Arial"/>
      </rPr>
      <t>(</t>
    </r>
    <r>
      <rPr>
        <b/>
        <sz val="10"/>
        <color rgb="FFC00000"/>
        <rFont val="Arial"/>
        <family val="2"/>
      </rPr>
      <t>27</t>
    </r>
    <r>
      <rPr>
        <sz val="10"/>
        <rFont val="Arial"/>
      </rPr>
      <t>) ENDPNT,_x000D_
            R8759=330R(B&lt;&gt;</t>
    </r>
    <r>
      <rPr>
        <b/>
        <sz val="10"/>
        <rFont val="Arial"/>
        <family val="2"/>
      </rPr>
      <t>A</t>
    </r>
    <r>
      <rPr>
        <sz val="10"/>
        <rFont val="Arial"/>
      </rPr>
      <t xml:space="preserve">) </t>
    </r>
    <r>
      <rPr>
        <b/>
        <sz val="10"/>
        <color theme="1"/>
        <rFont val="Arial"/>
        <family val="2"/>
      </rPr>
      <t>z37.SCC_CPU_BOOT_3V3:CPU_FORCE_USB</t>
    </r>
    <r>
      <rPr>
        <sz val="10"/>
        <rFont val="Arial"/>
      </rPr>
      <t>,_x000D_
                D8500=</t>
    </r>
    <r>
      <rPr>
        <b/>
        <sz val="10"/>
        <color rgb="FFC00000"/>
        <rFont val="Arial"/>
        <family val="2"/>
      </rPr>
      <t>TC377TP-96F300S</t>
    </r>
    <r>
      <rPr>
        <sz val="10"/>
        <rFont val="Arial"/>
      </rPr>
      <t>(</t>
    </r>
    <r>
      <rPr>
        <b/>
        <sz val="10"/>
        <color rgb="FFC00000"/>
        <rFont val="Arial"/>
        <family val="2"/>
      </rPr>
      <t>P00.12/VADCG6-0/ALTREF</t>
    </r>
    <r>
      <rPr>
        <sz val="10"/>
        <rFont val="Arial"/>
      </rPr>
      <t>) ENDPNT</t>
    </r>
  </si>
  <si>
    <r>
      <t>CPU_WLAN_PCIE_CTRL_1V8:NRESET_B</t>
    </r>
    <r>
      <rPr>
        <b/>
        <sz val="10"/>
        <color theme="1"/>
        <rFont val="Arial"/>
        <family val="2"/>
      </rPr>
      <t xml:space="preserve"> R5529(10k) GND</t>
    </r>
    <r>
      <rPr>
        <sz val="10"/>
        <rFont val="Arial"/>
      </rPr>
      <t>,</t>
    </r>
    <r>
      <rPr>
        <sz val="8"/>
        <color theme="1"/>
        <rFont val="Arial"/>
        <family val="2"/>
      </rPr>
      <t>_x000D_
CPU_WLAN_PCIE_CTRL_1V8:NRESET_B</t>
    </r>
    <r>
      <rPr>
        <b/>
        <sz val="10"/>
        <color theme="1"/>
        <rFont val="Arial"/>
        <family val="2"/>
      </rPr>
      <t xml:space="preserve"> R5748(4.7k) PWR:U18S_IO_SOCPMIC</t>
    </r>
    <r>
      <rPr>
        <sz val="10"/>
        <rFont val="Arial"/>
      </rPr>
      <t>,</t>
    </r>
    <r>
      <rPr>
        <sz val="8"/>
        <color theme="1"/>
        <rFont val="Arial"/>
        <family val="2"/>
      </rPr>
      <t>_x000D_
CPU_WLAN_PCIE_CTRL_1V8:NRESET_B</t>
    </r>
    <r>
      <rPr>
        <b/>
        <sz val="10"/>
        <color theme="1"/>
        <rFont val="Arial"/>
        <family val="2"/>
      </rPr>
      <t xml:space="preserve"> R5765(10k) GND</t>
    </r>
    <r>
      <rPr>
        <sz val="10"/>
        <rFont val="Arial"/>
      </rPr>
      <t>,</t>
    </r>
    <r>
      <rPr>
        <sz val="8"/>
        <color theme="1"/>
        <rFont val="Arial"/>
        <family val="2"/>
      </rPr>
      <t>_x000D_
SYS_DBG_3V3:CPU_BOOT_MODE0</t>
    </r>
    <r>
      <rPr>
        <b/>
        <sz val="10"/>
        <color theme="1"/>
        <rFont val="Arial"/>
        <family val="2"/>
      </rPr>
      <t xml:space="preserve"> R8754(10k) GND</t>
    </r>
  </si>
  <si>
    <t>BTWLAN_fb,
SA6150_CTRL, 
SA6150_HW</t>
  </si>
  <si>
    <r>
      <t xml:space="preserve">D5700(W33) </t>
    </r>
    <r>
      <rPr>
        <b/>
        <sz val="10"/>
        <color theme="1"/>
        <rFont val="Arial"/>
        <family val="2"/>
      </rPr>
      <t>CPU_WLAN_PCIE_CTRL_1V8:NRESET_B</t>
    </r>
    <r>
      <rPr>
        <sz val="10"/>
        <rFont val="Arial"/>
        <family val="2"/>
      </rPr>
      <t xml:space="preserve">,R5714=1k(2) </t>
    </r>
    <r>
      <rPr>
        <b/>
        <sz val="10"/>
        <color theme="1"/>
        <rFont val="Arial"/>
        <family val="2"/>
      </rPr>
      <t>SCC_CPU_BOOT_1V8:CPU_FORCE_USB</t>
    </r>
    <r>
      <rPr>
        <sz val="10"/>
        <rFont val="Arial"/>
        <family val="2"/>
      </rPr>
      <t xml:space="preserve">,EP8750=EP(1) ENDPNT,D8752=74AVC4T245(6) </t>
    </r>
    <r>
      <rPr>
        <b/>
        <sz val="10"/>
        <color theme="1"/>
        <rFont val="Arial"/>
        <family val="2"/>
      </rPr>
      <t>SYS_DBG_3V3:CPU_BOOT_MODE0</t>
    </r>
    <r>
      <rPr>
        <sz val="10"/>
        <rFont val="Arial"/>
        <family val="2"/>
      </rPr>
      <t>,MP9914=MP(1) ENDPNT,X9900=</t>
    </r>
    <r>
      <rPr>
        <b/>
        <sz val="10"/>
        <color rgb="FFC00000"/>
        <rFont val="Arial"/>
        <family val="2"/>
      </rPr>
      <t>QSH-030-01-L-D-A-K-TR</t>
    </r>
    <r>
      <rPr>
        <sz val="10"/>
        <rFont val="Arial"/>
        <family val="2"/>
      </rPr>
      <t>(</t>
    </r>
    <r>
      <rPr>
        <b/>
        <sz val="10"/>
        <color rgb="FFC00000"/>
        <rFont val="Arial"/>
        <family val="2"/>
      </rPr>
      <t>27</t>
    </r>
    <r>
      <rPr>
        <sz val="10"/>
        <rFont val="Arial"/>
        <family val="2"/>
      </rPr>
      <t xml:space="preserve">) ENDPNT,R8759=330(1) </t>
    </r>
    <r>
      <rPr>
        <b/>
        <sz val="10"/>
        <color theme="1"/>
        <rFont val="Arial"/>
        <family val="2"/>
      </rPr>
      <t>z37.SCC_CPU_BOOT_3V3:CPU_FORCE_USB</t>
    </r>
    <r>
      <rPr>
        <sz val="10"/>
        <rFont val="Arial"/>
        <family val="2"/>
      </rPr>
      <t>,D8500=</t>
    </r>
    <r>
      <rPr>
        <b/>
        <sz val="10"/>
        <color rgb="FFC00000"/>
        <rFont val="Arial"/>
        <family val="2"/>
      </rPr>
      <t>SAK-TC377TP-96F300S</t>
    </r>
    <r>
      <rPr>
        <sz val="10"/>
        <rFont val="Arial"/>
        <family val="2"/>
      </rPr>
      <t>(</t>
    </r>
    <r>
      <rPr>
        <b/>
        <sz val="10"/>
        <color rgb="FFC00000"/>
        <rFont val="Arial"/>
        <family val="2"/>
      </rPr>
      <t>L2_P00.12</t>
    </r>
    <r>
      <rPr>
        <sz val="10"/>
        <rFont val="Arial"/>
        <family val="2"/>
      </rPr>
      <t xml:space="preserve">) ENDPNT,D5700(W33) </t>
    </r>
    <r>
      <rPr>
        <b/>
        <sz val="10"/>
        <color theme="1"/>
        <rFont val="Arial"/>
        <family val="2"/>
      </rPr>
      <t>CPU_WLAN_PCIE_CTRL_1V8:NRESET_B{#2}</t>
    </r>
    <r>
      <rPr>
        <sz val="10"/>
        <rFont val="Arial"/>
        <family val="2"/>
      </rPr>
      <t xml:space="preserve">,B2B=10144B-100A-GFN4(fb::X1000_39) </t>
    </r>
    <r>
      <rPr>
        <b/>
        <sz val="10"/>
        <color theme="1"/>
        <rFont val="Arial"/>
        <family val="2"/>
      </rPr>
      <t>fb::CPU_WLAN_PCIE_CTRL_1V8:NRESET_B</t>
    </r>
    <r>
      <rPr>
        <sz val="10"/>
        <rFont val="Arial"/>
        <family val="2"/>
      </rPr>
      <t>,fb::D7300=</t>
    </r>
    <r>
      <rPr>
        <b/>
        <sz val="10"/>
        <color rgb="FFC00000"/>
        <rFont val="Arial"/>
        <family val="2"/>
      </rPr>
      <t>AF61YAAMD</t>
    </r>
    <r>
      <rPr>
        <sz val="10"/>
        <rFont val="Arial"/>
        <family val="2"/>
      </rPr>
      <t>(</t>
    </r>
    <r>
      <rPr>
        <b/>
        <sz val="10"/>
        <color rgb="FFC00000"/>
        <rFont val="Arial"/>
        <family val="2"/>
      </rPr>
      <t>PCIE_RST_N</t>
    </r>
    <r>
      <rPr>
        <sz val="10"/>
        <rFont val="Arial"/>
        <family val="2"/>
      </rPr>
      <t>) ENDPNT,fb::MP7328=(</t>
    </r>
    <r>
      <rPr>
        <b/>
        <sz val="10"/>
        <color rgb="FFC00000"/>
        <rFont val="Arial"/>
        <family val="2"/>
      </rPr>
      <t>AU1</t>
    </r>
    <r>
      <rPr>
        <sz val="10"/>
        <rFont val="Arial"/>
        <family val="2"/>
      </rPr>
      <t>) ENDPNT</t>
    </r>
  </si>
  <si>
    <r>
      <t>CPU_WLAN_PCIE_CTRL_1V8:NRESET_B</t>
    </r>
    <r>
      <rPr>
        <b/>
        <sz val="10"/>
        <color theme="1"/>
        <rFont val="Arial"/>
        <family val="2"/>
      </rPr>
      <t xml:space="preserve"> R5748(4) PWR:U18S_IO_SOCPMIC</t>
    </r>
    <r>
      <rPr>
        <sz val="10"/>
        <rFont val="Arial"/>
        <family val="2"/>
      </rPr>
      <t>,</t>
    </r>
    <r>
      <rPr>
        <sz val="8"/>
        <color theme="1"/>
        <rFont val="Arial"/>
        <family val="2"/>
      </rPr>
      <t>CPU_WLAN_PCIE_CTRL_1V8:NRESET_B</t>
    </r>
    <r>
      <rPr>
        <b/>
        <sz val="10"/>
        <color theme="1"/>
        <rFont val="Arial"/>
        <family val="2"/>
      </rPr>
      <t xml:space="preserve"> R5765(10k) GND</t>
    </r>
    <r>
      <rPr>
        <sz val="10"/>
        <rFont val="Arial"/>
        <family val="2"/>
      </rPr>
      <t>,</t>
    </r>
    <r>
      <rPr>
        <sz val="8"/>
        <color theme="1"/>
        <rFont val="Arial"/>
        <family val="2"/>
      </rPr>
      <t>SYS_DBG_3V3:CPU_BOOT_MODE0</t>
    </r>
    <r>
      <rPr>
        <b/>
        <sz val="10"/>
        <color theme="1"/>
        <rFont val="Arial"/>
        <family val="2"/>
      </rPr>
      <t xml:space="preserve"> R8754(10k) GND</t>
    </r>
    <r>
      <rPr>
        <sz val="10"/>
        <rFont val="Arial"/>
        <family val="2"/>
      </rPr>
      <t>,</t>
    </r>
    <r>
      <rPr>
        <sz val="8"/>
        <color theme="1"/>
        <rFont val="Arial"/>
        <family val="2"/>
      </rPr>
      <t>fb::CPU_WLAN_PCIE_CTRL_1V8:NRESET_B</t>
    </r>
    <r>
      <rPr>
        <b/>
        <sz val="10"/>
        <color theme="1"/>
        <rFont val="Arial"/>
        <family val="2"/>
      </rPr>
      <t xml:space="preserve"> fb::R7309(10k) fb::GND</t>
    </r>
  </si>
  <si>
    <t>N33</t>
  </si>
  <si>
    <t>TLMM_GPIO_CFG102(1:0)</t>
  </si>
  <si>
    <t>TLMM_GPIO_CFG102(8:6)</t>
  </si>
  <si>
    <t>TLMM_GPIO_CFG102(9:9)</t>
  </si>
  <si>
    <t>TLMM_GPIO_IN_OUT102(1:1)</t>
  </si>
  <si>
    <t>PDC93_GIC605</t>
  </si>
  <si>
    <t>BOOT_CONFIG(4)</t>
  </si>
  <si>
    <t>TLMM_GPIO_CFG102(5:2)=0</t>
  </si>
  <si>
    <t>TLMM_GPIO_CFG102(5:2)=1</t>
  </si>
  <si>
    <t>RGMII_RXC</t>
  </si>
  <si>
    <t>TLMM_GPIO_CFG102(5:2)=2</t>
  </si>
  <si>
    <t xml:space="preserve">
SA6150_BOOTCFG_1V8:MD04</t>
  </si>
  <si>
    <t>SOC_GPIO_102</t>
  </si>
  <si>
    <r>
      <t xml:space="preserve">D5700(GPIO_102) </t>
    </r>
    <r>
      <rPr>
        <b/>
        <sz val="10"/>
        <color theme="1"/>
        <rFont val="Arial"/>
        <family val="2"/>
      </rPr>
      <t>SB_RSVD:GPIO0</t>
    </r>
    <r>
      <rPr>
        <sz val="10"/>
        <rFont val="Arial"/>
      </rPr>
      <t>,</t>
    </r>
    <r>
      <rPr>
        <b/>
        <sz val="10"/>
        <color rgb="FFFFFF00"/>
        <rFont val="Arial"/>
        <family val="2"/>
      </rPr>
      <t xml:space="preserve"> &gt;&gt; R5755(4.7k) PWR:U18S_IO_SOCPMIC</t>
    </r>
    <r>
      <rPr>
        <sz val="10"/>
        <rFont val="Arial"/>
      </rPr>
      <t>,</t>
    </r>
    <r>
      <rPr>
        <b/>
        <sz val="10"/>
        <color rgb="FFFFFF00"/>
        <rFont val="Arial"/>
        <family val="2"/>
      </rPr>
      <t xml:space="preserve"> &gt;&gt; ...</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</si>
  <si>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SB_RSVD:GPIO0</t>
    </r>
    <r>
      <rPr>
        <b/>
        <sz val="10"/>
        <color theme="1"/>
        <rFont val="Arial"/>
        <family val="2"/>
      </rPr>
      <t xml:space="preserve"> R5755(4.7k) PWR:U18S_IO_SOCPMIC</t>
    </r>
    <r>
      <rPr>
        <sz val="10"/>
        <rFont val="Arial"/>
      </rPr>
      <t>,</t>
    </r>
    <r>
      <rPr>
        <sz val="8"/>
        <color theme="1"/>
        <rFont val="Arial"/>
        <family val="2"/>
      </rPr>
      <t>_x000D_
SB_RSVD:GPIO0</t>
    </r>
    <r>
      <rPr>
        <b/>
        <sz val="10"/>
        <color theme="1"/>
        <rFont val="Arial"/>
        <family val="2"/>
      </rPr>
      <t xml:space="preserve"> R5773(4.7k) GND</t>
    </r>
  </si>
  <si>
    <r>
      <t xml:space="preserve">D5700(N33) </t>
    </r>
    <r>
      <rPr>
        <b/>
        <sz val="10"/>
        <color theme="1"/>
        <rFont val="Arial"/>
        <family val="2"/>
      </rPr>
      <t>CPU_MUX_VI67_CTRL_1V8:SEL2</t>
    </r>
    <r>
      <rPr>
        <sz val="10"/>
        <rFont val="Arial"/>
        <family val="2"/>
      </rPr>
      <t xml:space="preserve">,B2B=10143S-100Y910(sb::X8950_25) </t>
    </r>
    <r>
      <rPr>
        <b/>
        <sz val="10"/>
        <color theme="1"/>
        <rFont val="Arial"/>
        <family val="2"/>
      </rPr>
      <t>sb::z02.CPU_MUX_VI67_CTRL_1V8:SEL2</t>
    </r>
    <r>
      <rPr>
        <sz val="10"/>
        <rFont val="Arial"/>
        <family val="2"/>
      </rPr>
      <t xml:space="preserve">,sb::D8965=74AVC4T245(9) </t>
    </r>
    <r>
      <rPr>
        <b/>
        <sz val="10"/>
        <color theme="1"/>
        <rFont val="Arial"/>
        <family val="2"/>
      </rPr>
      <t>sb::CPU_MUX_VI67_CTRL_3V3:SEL2</t>
    </r>
    <r>
      <rPr>
        <sz val="10"/>
        <rFont val="Arial"/>
        <family val="2"/>
      </rPr>
      <t>,sb::D5170=</t>
    </r>
    <r>
      <rPr>
        <b/>
        <sz val="10"/>
        <color rgb="FFC00000"/>
        <rFont val="Arial"/>
        <family val="2"/>
      </rPr>
      <t>TS3DV642-Q1</t>
    </r>
    <r>
      <rPr>
        <sz val="10"/>
        <rFont val="Arial"/>
        <family val="2"/>
      </rPr>
      <t>(</t>
    </r>
    <r>
      <rPr>
        <b/>
        <sz val="10"/>
        <color rgb="FFC00000"/>
        <rFont val="Arial"/>
        <family val="2"/>
      </rPr>
      <t>SEL2</t>
    </r>
    <r>
      <rPr>
        <sz val="10"/>
        <rFont val="Arial"/>
        <family val="2"/>
      </rPr>
      <t>) ENDPNT</t>
    </r>
  </si>
  <si>
    <r>
      <t>CPU_MUX_VI67_CTRL_1V8:SEL2</t>
    </r>
    <r>
      <rPr>
        <b/>
        <sz val="10"/>
        <color theme="1"/>
        <rFont val="Arial"/>
        <family val="2"/>
      </rPr>
      <t xml:space="preserve"> R5755(4) PWR:U18S_IO_SOCPMIC</t>
    </r>
    <r>
      <rPr>
        <sz val="8"/>
        <color theme="1"/>
        <rFont val="Arial"/>
        <family val="2"/>
      </rPr>
      <t>,CPU_MUX_VI67_CTRL_1V8:SEL2</t>
    </r>
    <r>
      <rPr>
        <b/>
        <sz val="10"/>
        <color theme="1"/>
        <rFont val="Arial"/>
        <family val="2"/>
      </rPr>
      <t xml:space="preserve"> R5773(4) GND</t>
    </r>
    <r>
      <rPr>
        <sz val="8"/>
        <color theme="1"/>
        <rFont val="Arial"/>
        <family val="2"/>
      </rPr>
      <t>,sb::CPU_MUX_VI67_CTRL_3V3:SEL2</t>
    </r>
    <r>
      <rPr>
        <b/>
        <sz val="10"/>
        <color theme="1"/>
        <rFont val="Arial"/>
        <family val="2"/>
      </rPr>
      <t xml:space="preserve"> sb::R5173(10k) sb::PWR_SB:U33S_SB</t>
    </r>
    <r>
      <rPr>
        <sz val="8"/>
        <color theme="1"/>
        <rFont val="Arial"/>
        <family val="2"/>
      </rPr>
      <t>,sb::CPU_MUX_VI67_CTRL_3V3:SEL2</t>
    </r>
    <r>
      <rPr>
        <b/>
        <sz val="10"/>
        <color theme="1"/>
        <rFont val="Arial"/>
        <family val="2"/>
      </rPr>
      <t xml:space="preserve"> sb::R5174(10k) sb::GND</t>
    </r>
  </si>
  <si>
    <t>GPIO_103</t>
  </si>
  <si>
    <t>P32</t>
  </si>
  <si>
    <t>TLMM_GPIO_CFG103(1:0)</t>
  </si>
  <si>
    <t>TLMM_GPIO_CFG103(8:6)</t>
  </si>
  <si>
    <t>TLMM_GPIO_CFG103(9:9)</t>
  </si>
  <si>
    <t>TLMM_GPIO_IN_OUT103(1:1)</t>
  </si>
  <si>
    <t>PDC77_GIC589</t>
  </si>
  <si>
    <t>TLMM_GPIO_CFG103(5:2)=0</t>
  </si>
  <si>
    <t>DP_HOT_PLUG_DETECT</t>
  </si>
  <si>
    <t>TLMM_GPIO_CFG103(5:2)=1</t>
  </si>
  <si>
    <t>RGMII_RXD3</t>
  </si>
  <si>
    <t>TLMM_GPIO_CFG103(5:2)=2</t>
  </si>
  <si>
    <t>QDSS_CTI_TRIG1_IN_MIRA</t>
  </si>
  <si>
    <t>TLMM_GPIO_CFG103(5:2)=5</t>
  </si>
  <si>
    <t>SOC_GPIO_103</t>
  </si>
  <si>
    <r>
      <t xml:space="preserve">D5700(GPIO_103) </t>
    </r>
    <r>
      <rPr>
        <b/>
        <sz val="10"/>
        <color theme="1"/>
        <rFont val="Arial"/>
        <family val="2"/>
      </rPr>
      <t>EXT_DISP_CTRL:CID_ENABLE</t>
    </r>
    <r>
      <rPr>
        <sz val="10"/>
        <rFont val="Arial"/>
      </rPr>
      <t>,</t>
    </r>
    <r>
      <rPr>
        <b/>
        <sz val="10"/>
        <color rgb="FFFFFF00"/>
        <rFont val="Arial"/>
        <family val="2"/>
      </rPr>
      <t xml:space="preserve"> &gt;&gt; R7545(2.2k) GND</t>
    </r>
    <r>
      <rPr>
        <sz val="10"/>
        <rFont val="Arial"/>
      </rPr>
      <t>,_x000D_
    T7500=DTC124XE3 HZG(B&lt;&gt;</t>
    </r>
    <r>
      <rPr>
        <b/>
        <sz val="10"/>
        <rFont val="Arial"/>
        <family val="2"/>
      </rPr>
      <t>C</t>
    </r>
    <r>
      <rPr>
        <sz val="10"/>
        <rFont val="Arial"/>
      </rPr>
      <t>) z28.SIGN001165,_x000D_
        R7603=3.3k(A&lt;&gt;</t>
    </r>
    <r>
      <rPr>
        <b/>
        <sz val="10"/>
        <rFont val="Arial"/>
        <family val="2"/>
      </rPr>
      <t>B</t>
    </r>
    <r>
      <rPr>
        <sz val="10"/>
        <rFont val="Arial"/>
      </rPr>
      <t>) z28.SIGN001168,</t>
    </r>
    <r>
      <rPr>
        <b/>
        <sz val="10"/>
        <color rgb="FFFFFF00"/>
        <rFont val="Arial"/>
        <family val="2"/>
      </rPr>
      <t xml:space="preserve"> &gt;&gt; R7602(10k) PWR_MAIN:U140P</t>
    </r>
    <r>
      <rPr>
        <sz val="10"/>
        <rFont val="Arial"/>
      </rPr>
      <t>,_x000D_
            T7502=</t>
    </r>
    <r>
      <rPr>
        <b/>
        <sz val="10"/>
        <color rgb="FFC00000"/>
        <rFont val="Arial"/>
        <family val="2"/>
      </rPr>
      <t>NSVBCP53-16T3G</t>
    </r>
    <r>
      <rPr>
        <sz val="10"/>
        <rFont val="Arial"/>
      </rPr>
      <t>(</t>
    </r>
    <r>
      <rPr>
        <b/>
        <sz val="10"/>
        <color rgb="FFC00000"/>
        <rFont val="Arial"/>
        <family val="2"/>
      </rPr>
      <t>B</t>
    </r>
    <r>
      <rPr>
        <sz val="10"/>
        <rFont val="Arial"/>
      </rPr>
      <t>) ENDPNT,_x000D_
            D7505=BAS21VMFH(CAT&lt;&gt;</t>
    </r>
    <r>
      <rPr>
        <b/>
        <sz val="10"/>
        <rFont val="Arial"/>
        <family val="2"/>
      </rPr>
      <t>AN</t>
    </r>
    <r>
      <rPr>
        <sz val="10"/>
        <rFont val="Arial"/>
      </rPr>
      <t>) z28.SIGN001167,</t>
    </r>
    <r>
      <rPr>
        <b/>
        <sz val="10"/>
        <color rgb="FFFFFF00"/>
        <rFont val="Arial"/>
        <family val="2"/>
      </rPr>
      <t xml:space="preserve"> &gt;&gt; R7541(332R) PWR_MAIN:U140P</t>
    </r>
  </si>
  <si>
    <r>
      <t>EXT_DISP_CTRL:CID_ENABLE</t>
    </r>
    <r>
      <rPr>
        <b/>
        <sz val="10"/>
        <color theme="1"/>
        <rFont val="Arial"/>
        <family val="2"/>
      </rPr>
      <t xml:space="preserve"> R7545(2.2k) GND</t>
    </r>
    <r>
      <rPr>
        <sz val="10"/>
        <rFont val="Arial"/>
      </rPr>
      <t>,</t>
    </r>
    <r>
      <rPr>
        <sz val="8"/>
        <color theme="1"/>
        <rFont val="Arial"/>
        <family val="2"/>
      </rPr>
      <t>_x000D_
z28.SIGN001168</t>
    </r>
    <r>
      <rPr>
        <b/>
        <sz val="10"/>
        <color theme="1"/>
        <rFont val="Arial"/>
        <family val="2"/>
      </rPr>
      <t xml:space="preserve"> R7602(10k) PWR_MAIN:U140P</t>
    </r>
    <r>
      <rPr>
        <sz val="10"/>
        <rFont val="Arial"/>
      </rPr>
      <t>,</t>
    </r>
    <r>
      <rPr>
        <sz val="8"/>
        <color theme="1"/>
        <rFont val="Arial"/>
        <family val="2"/>
      </rPr>
      <t>_x000D_
z28.SIGN001167</t>
    </r>
    <r>
      <rPr>
        <b/>
        <sz val="10"/>
        <color theme="1"/>
        <rFont val="Arial"/>
        <family val="2"/>
      </rPr>
      <t xml:space="preserve"> R7541(332R) PWR_MAIN:U140P</t>
    </r>
  </si>
  <si>
    <r>
      <t xml:space="preserve">D5700(P32) </t>
    </r>
    <r>
      <rPr>
        <b/>
        <sz val="10"/>
        <color theme="1"/>
        <rFont val="Arial"/>
        <family val="2"/>
      </rPr>
      <t>CPU_DISP_CTRL_1V8:GRB</t>
    </r>
    <r>
      <rPr>
        <sz val="10"/>
        <rFont val="Arial"/>
        <family val="2"/>
      </rPr>
      <t xml:space="preserve">,D9990=74AVC4T245(7) </t>
    </r>
    <r>
      <rPr>
        <b/>
        <sz val="10"/>
        <color theme="1"/>
        <rFont val="Arial"/>
        <family val="2"/>
      </rPr>
      <t>z08.CPU_DISP_CTRL_3V3:GRB</t>
    </r>
    <r>
      <rPr>
        <sz val="10"/>
        <rFont val="Arial"/>
        <family val="2"/>
      </rPr>
      <t xml:space="preserve">,MP9975=MP(1) ENDPNT,B2B=10144B-100A-GFN4(fb::X1000_24) </t>
    </r>
    <r>
      <rPr>
        <b/>
        <sz val="10"/>
        <color theme="1"/>
        <rFont val="Arial"/>
        <family val="2"/>
      </rPr>
      <t>fb::CPU_DISP_CTRL_3V3:GRB</t>
    </r>
    <r>
      <rPr>
        <sz val="10"/>
        <rFont val="Arial"/>
        <family val="2"/>
      </rPr>
      <t>,fb::X2000=</t>
    </r>
    <r>
      <rPr>
        <b/>
        <sz val="10"/>
        <color rgb="FFC00000"/>
        <rFont val="Arial"/>
        <family val="2"/>
      </rPr>
      <t>04-6288-050-010-</t>
    </r>
    <r>
      <rPr>
        <sz val="10"/>
        <rFont val="Arial"/>
        <family val="2"/>
      </rPr>
      <t>(</t>
    </r>
    <r>
      <rPr>
        <b/>
        <sz val="10"/>
        <color rgb="FFC00000"/>
        <rFont val="Arial"/>
        <family val="2"/>
      </rPr>
      <t>A[0]</t>
    </r>
    <r>
      <rPr>
        <sz val="10"/>
        <rFont val="Arial"/>
        <family val="2"/>
      </rPr>
      <t>) ENDPNT</t>
    </r>
  </si>
  <si>
    <t>AL37</t>
  </si>
  <si>
    <t>TLMM_GPIO_CFG104(1:0)</t>
  </si>
  <si>
    <t>TLMM_GPIO_CFG104(8:6)</t>
  </si>
  <si>
    <t>TLMM_GPIO_CFG104(9:9)</t>
  </si>
  <si>
    <t>TLMM_GPIO_IN_OUT104(1:1)</t>
  </si>
  <si>
    <t>PDC78_GIC590</t>
  </si>
  <si>
    <t>TLMM_GPIO_CFG104(5:2)=0</t>
  </si>
  <si>
    <t>USB_PHY_PS</t>
  </si>
  <si>
    <t>USB</t>
  </si>
  <si>
    <t>TLMM_GPIO_CFG104(5:2)=3</t>
  </si>
  <si>
    <t>QDSS_CTI_TRIG1_OUT_MIRA</t>
  </si>
  <si>
    <t>TLMM_GPIO_CFG104(5:2)=5</t>
  </si>
  <si>
    <t>SOC_GPIO_104</t>
  </si>
  <si>
    <r>
      <t xml:space="preserve">D5700(GPIO_104) </t>
    </r>
    <r>
      <rPr>
        <b/>
        <sz val="10"/>
        <color theme="1"/>
        <rFont val="Arial"/>
        <family val="2"/>
      </rPr>
      <t>CPU_VO1_CTRL_1V8:DP_HPD</t>
    </r>
    <r>
      <rPr>
        <sz val="10"/>
        <rFont val="Arial"/>
      </rPr>
      <t>,</t>
    </r>
    <r>
      <rPr>
        <b/>
        <sz val="10"/>
        <color rgb="FFFFFF00"/>
        <rFont val="Arial"/>
        <family val="2"/>
      </rPr>
      <t xml:space="preserve"> &gt;&gt; R5086(100k) GND</t>
    </r>
    <r>
      <rPr>
        <sz val="10"/>
        <rFont val="Arial"/>
      </rPr>
      <t>,_x000D_
    D5080=</t>
    </r>
    <r>
      <rPr>
        <b/>
        <sz val="10"/>
        <color rgb="FFC00000"/>
        <rFont val="Arial"/>
        <family val="2"/>
      </rPr>
      <t>MAX96745GTN/VY+T</t>
    </r>
    <r>
      <rPr>
        <sz val="10"/>
        <rFont val="Arial"/>
      </rPr>
      <t>(</t>
    </r>
    <r>
      <rPr>
        <b/>
        <sz val="10"/>
        <color rgb="FFC00000"/>
        <rFont val="Arial"/>
        <family val="2"/>
      </rPr>
      <t>HPD</t>
    </r>
    <r>
      <rPr>
        <sz val="10"/>
        <rFont val="Arial"/>
      </rPr>
      <t>) ENDPNT</t>
    </r>
  </si>
  <si>
    <r>
      <t>CPU_VO1_CTRL_1V8:DP_HPD</t>
    </r>
    <r>
      <rPr>
        <b/>
        <sz val="10"/>
        <color theme="1"/>
        <rFont val="Arial"/>
        <family val="2"/>
      </rPr>
      <t xml:space="preserve"> R5086(100k) GND</t>
    </r>
  </si>
  <si>
    <t>CPU_VO02_CTRL_1V8:DP_HPD</t>
  </si>
  <si>
    <r>
      <t xml:space="preserve">D5700(AL37) </t>
    </r>
    <r>
      <rPr>
        <b/>
        <sz val="10"/>
        <color theme="1"/>
        <rFont val="Arial"/>
        <family val="2"/>
      </rPr>
      <t>CPU_VO02_CTRL_1V8:DP_HPD</t>
    </r>
    <r>
      <rPr>
        <sz val="10"/>
        <rFont val="Arial"/>
        <family val="2"/>
      </rPr>
      <t xml:space="preserve">,B2B=10143S-100Y910(sb::X8950_57) </t>
    </r>
    <r>
      <rPr>
        <b/>
        <sz val="10"/>
        <color theme="1"/>
        <rFont val="Arial"/>
        <family val="2"/>
      </rPr>
      <t>sb::CPU_VO02_CTRL_1V8:DP_HPD</t>
    </r>
    <r>
      <rPr>
        <sz val="10"/>
        <rFont val="Arial"/>
        <family val="2"/>
      </rPr>
      <t xml:space="preserve">,sb::D8963=74AVC4T245(8) </t>
    </r>
    <r>
      <rPr>
        <b/>
        <sz val="10"/>
        <color theme="1"/>
        <rFont val="Arial"/>
        <family val="2"/>
      </rPr>
      <t>sb::CPU_VO02_CTRL_3V3:DP_HPD</t>
    </r>
    <r>
      <rPr>
        <sz val="10"/>
        <rFont val="Arial"/>
        <family val="2"/>
      </rPr>
      <t>,sb::R1732=3(2) sb::z06.Z07.SIGN001407,sb::D1720=</t>
    </r>
    <r>
      <rPr>
        <b/>
        <sz val="10"/>
        <color rgb="FFC00000"/>
        <rFont val="Arial"/>
        <family val="2"/>
      </rPr>
      <t>LT8711UX-AU</t>
    </r>
    <r>
      <rPr>
        <sz val="10"/>
        <rFont val="Arial"/>
        <family val="2"/>
      </rPr>
      <t>(</t>
    </r>
    <r>
      <rPr>
        <b/>
        <sz val="10"/>
        <color rgb="FFC00000"/>
        <rFont val="Arial"/>
        <family val="2"/>
      </rPr>
      <t>DRX_HPD_UCC1</t>
    </r>
    <r>
      <rPr>
        <sz val="10"/>
        <rFont val="Arial"/>
        <family val="2"/>
      </rPr>
      <t>) ENDPNT,sb::MP1731=</t>
    </r>
    <r>
      <rPr>
        <b/>
        <sz val="10"/>
        <color rgb="FFC00000"/>
        <rFont val="Arial"/>
        <family val="2"/>
      </rPr>
      <t>MP</t>
    </r>
    <r>
      <rPr>
        <sz val="10"/>
        <rFont val="Arial"/>
        <family val="2"/>
      </rPr>
      <t>(</t>
    </r>
    <r>
      <rPr>
        <b/>
        <sz val="10"/>
        <color rgb="FFC00000"/>
        <rFont val="Arial"/>
        <family val="2"/>
      </rPr>
      <t>1</t>
    </r>
    <r>
      <rPr>
        <sz val="10"/>
        <rFont val="Arial"/>
        <family val="2"/>
      </rPr>
      <t xml:space="preserve">) ENDPNT,B2B=10143S-100Y910(sb::X8950_57) </t>
    </r>
    <r>
      <rPr>
        <b/>
        <sz val="10"/>
        <color theme="1"/>
        <rFont val="Arial"/>
        <family val="2"/>
      </rPr>
      <t>sb::CPU_VO02_CTRL_1V8:DP_HPD{#2}</t>
    </r>
    <r>
      <rPr>
        <sz val="10"/>
        <rFont val="Arial"/>
        <family val="2"/>
      </rPr>
      <t>,sb::R1842=0(1) sb::z06.Z08.SIGN001425,sb::D1821=</t>
    </r>
    <r>
      <rPr>
        <b/>
        <sz val="10"/>
        <color rgb="FFC00000"/>
        <rFont val="Arial"/>
        <family val="2"/>
      </rPr>
      <t>MAX96781</t>
    </r>
    <r>
      <rPr>
        <sz val="10"/>
        <rFont val="Arial"/>
        <family val="2"/>
      </rPr>
      <t>(</t>
    </r>
    <r>
      <rPr>
        <b/>
        <sz val="10"/>
        <color rgb="FFC00000"/>
        <rFont val="Arial"/>
        <family val="2"/>
      </rPr>
      <t>HPD</t>
    </r>
    <r>
      <rPr>
        <sz val="10"/>
        <rFont val="Arial"/>
        <family val="2"/>
      </rPr>
      <t>) ENDPNT</t>
    </r>
  </si>
  <si>
    <r>
      <t>sb::CPU_VO02_CTRL_3V3:DP_HPD</t>
    </r>
    <r>
      <rPr>
        <b/>
        <sz val="10"/>
        <color theme="1"/>
        <rFont val="Arial"/>
        <family val="2"/>
      </rPr>
      <t xml:space="preserve"> sb::R1733(10k) sb::GND</t>
    </r>
    <r>
      <rPr>
        <sz val="8"/>
        <color theme="1"/>
        <rFont val="Arial"/>
        <family val="2"/>
      </rPr>
      <t>,sb::z06.Z08.SIGN001425</t>
    </r>
    <r>
      <rPr>
        <b/>
        <sz val="10"/>
        <color theme="1"/>
        <rFont val="Arial"/>
        <family val="2"/>
      </rPr>
      <t xml:space="preserve"> sb::R1824(150k) sb::GND</t>
    </r>
  </si>
  <si>
    <t>AL39</t>
  </si>
  <si>
    <t>TLMM_GPIO_CFG105(1:0)</t>
  </si>
  <si>
    <t>TLMM_GPIO_CFG105(8:6)</t>
  </si>
  <si>
    <t>TLMM_GPIO_CFG105(9:9)</t>
  </si>
  <si>
    <t>TLMM_GPIO_IN_OUT105(1:1)</t>
  </si>
  <si>
    <t>PDC96_GIC643</t>
  </si>
  <si>
    <t>TLMM_GPIO_CFG105(5:2)=0</t>
  </si>
  <si>
    <t>WMSS_RESET</t>
  </si>
  <si>
    <t>WMSS</t>
  </si>
  <si>
    <t>TLMM_GPIO_CFG105(5:2)=1</t>
  </si>
  <si>
    <t>SOC_GPIO_105</t>
  </si>
  <si>
    <r>
      <t xml:space="preserve">D5700(GPIO_105) </t>
    </r>
    <r>
      <rPr>
        <b/>
        <sz val="10"/>
        <color theme="1"/>
        <rFont val="Arial"/>
        <family val="2"/>
      </rPr>
      <t>z30.z36.CPU_DBG_GNSS_CTRL_1V8:UART_SEL</t>
    </r>
    <r>
      <rPr>
        <sz val="10"/>
        <rFont val="Arial"/>
      </rPr>
      <t>,</t>
    </r>
    <r>
      <rPr>
        <b/>
        <sz val="10"/>
        <color rgb="FFFFFF00"/>
        <rFont val="Arial"/>
        <family val="2"/>
      </rPr>
      <t xml:space="preserve"> &gt;&gt; R5789(4.7k) PWR:U18S_CPUPERI</t>
    </r>
    <r>
      <rPr>
        <sz val="10"/>
        <rFont val="Arial"/>
      </rPr>
      <t>,</t>
    </r>
    <r>
      <rPr>
        <b/>
        <sz val="10"/>
        <color rgb="FFFFFF00"/>
        <rFont val="Arial"/>
        <family val="2"/>
      </rPr>
      <t xml:space="preserve"> &gt;&gt; ...</t>
    </r>
  </si>
  <si>
    <r>
      <t>z30.z36.CPU_DBG_GNSS_CTRL_1V8:UART_SEL</t>
    </r>
    <r>
      <rPr>
        <b/>
        <sz val="10"/>
        <color theme="1"/>
        <rFont val="Arial"/>
        <family val="2"/>
      </rPr>
      <t xml:space="preserve"> R5789(4.7k) PWR:U18S_CPUPERI</t>
    </r>
    <r>
      <rPr>
        <sz val="10"/>
        <rFont val="Arial"/>
      </rPr>
      <t>,</t>
    </r>
    <r>
      <rPr>
        <sz val="8"/>
        <color theme="1"/>
        <rFont val="Arial"/>
        <family val="2"/>
      </rPr>
      <t>_x000D_
z30.z36.CPU_DBG_GNSS_CTRL_1V8:UART_SEL</t>
    </r>
    <r>
      <rPr>
        <b/>
        <sz val="10"/>
        <color theme="1"/>
        <rFont val="Arial"/>
        <family val="2"/>
      </rPr>
      <t xml:space="preserve"> R5790(4.7k) GND</t>
    </r>
  </si>
  <si>
    <t>CPU_EXTSVC_1V8:LVDS_DETECT</t>
  </si>
  <si>
    <t>VO0_LT8711UX_sb</t>
  </si>
  <si>
    <r>
      <t xml:space="preserve">D5700(AL39) </t>
    </r>
    <r>
      <rPr>
        <b/>
        <sz val="10"/>
        <color theme="1"/>
        <rFont val="Arial"/>
        <family val="2"/>
      </rPr>
      <t>CPU_EXTSVC_1V8:LVDS_DETECT</t>
    </r>
    <r>
      <rPr>
        <sz val="10"/>
        <rFont val="Arial"/>
        <family val="2"/>
      </rPr>
      <t xml:space="preserve">,D5000=74LVC1T45(3) </t>
    </r>
    <r>
      <rPr>
        <b/>
        <sz val="10"/>
        <color theme="1"/>
        <rFont val="Arial"/>
        <family val="2"/>
      </rPr>
      <t>z45.CPU_EXTSVC_3V3:LVDS_DETECT</t>
    </r>
    <r>
      <rPr>
        <sz val="10"/>
        <rFont val="Arial"/>
        <family val="2"/>
      </rPr>
      <t>,MP5000=MP(1) ENDPNT,R5005=47k(2) z45.SIGN001175,V5000=</t>
    </r>
    <r>
      <rPr>
        <b/>
        <sz val="10"/>
        <color rgb="FFC00000"/>
        <rFont val="Arial"/>
        <family val="2"/>
      </rPr>
      <t>BC857CW</t>
    </r>
    <r>
      <rPr>
        <sz val="10"/>
        <rFont val="Arial"/>
        <family val="2"/>
      </rPr>
      <t>(</t>
    </r>
    <r>
      <rPr>
        <b/>
        <sz val="10"/>
        <color rgb="FFC00000"/>
        <rFont val="Arial"/>
        <family val="2"/>
      </rPr>
      <t>B</t>
    </r>
    <r>
      <rPr>
        <sz val="10"/>
        <rFont val="Arial"/>
        <family val="2"/>
      </rPr>
      <t xml:space="preserve">) ENDPNT,R5006=1k(2) z45.SIGN001172,V5002=BAS21-03W(1) z45.SIGN001186,L5060=1k/100MHz(2) z45.SIGN001187,V5003=PESD24VF1BL(C2) GND </t>
    </r>
    <r>
      <rPr>
        <b/>
        <sz val="10"/>
        <color theme="1"/>
        <rFont val="Arial"/>
        <family val="2"/>
      </rPr>
      <t>PWR_ENDPNT</t>
    </r>
    <r>
      <rPr>
        <sz val="10"/>
        <rFont val="Arial"/>
        <family val="2"/>
      </rPr>
      <t>,X5003=</t>
    </r>
    <r>
      <rPr>
        <b/>
        <sz val="10"/>
        <color rgb="FFC00000"/>
        <rFont val="Arial"/>
        <family val="2"/>
      </rPr>
      <t>2286546-2</t>
    </r>
    <r>
      <rPr>
        <sz val="10"/>
        <rFont val="Arial"/>
        <family val="2"/>
      </rPr>
      <t>(</t>
    </r>
    <r>
      <rPr>
        <b/>
        <sz val="10"/>
        <color rgb="FFC00000"/>
        <rFont val="Arial"/>
        <family val="2"/>
      </rPr>
      <t>3</t>
    </r>
    <r>
      <rPr>
        <sz val="10"/>
        <rFont val="Arial"/>
        <family val="2"/>
      </rPr>
      <t xml:space="preserve">) ENDPNT,D5000=74LVC1T45(3) </t>
    </r>
    <r>
      <rPr>
        <b/>
        <sz val="10"/>
        <color theme="1"/>
        <rFont val="Arial"/>
        <family val="2"/>
      </rPr>
      <t>z45.CPU_EXTSVC_3V3:LVDS_DETECT{#2}</t>
    </r>
    <r>
      <rPr>
        <sz val="10"/>
        <rFont val="Arial"/>
        <family val="2"/>
      </rPr>
      <t>,V5001=DTC124XE(1) z45.SIGN001174,V5000=</t>
    </r>
    <r>
      <rPr>
        <b/>
        <sz val="10"/>
        <color rgb="FFC00000"/>
        <rFont val="Arial"/>
        <family val="2"/>
      </rPr>
      <t>BC857CW</t>
    </r>
    <r>
      <rPr>
        <sz val="10"/>
        <rFont val="Arial"/>
        <family val="2"/>
      </rPr>
      <t>(</t>
    </r>
    <r>
      <rPr>
        <b/>
        <sz val="10"/>
        <color rgb="FFC00000"/>
        <rFont val="Arial"/>
        <family val="2"/>
      </rPr>
      <t>C</t>
    </r>
    <r>
      <rPr>
        <sz val="10"/>
        <rFont val="Arial"/>
        <family val="2"/>
      </rPr>
      <t>) ENDPNT</t>
    </r>
  </si>
  <si>
    <r>
      <t>z45.SIGN001175</t>
    </r>
    <r>
      <rPr>
        <b/>
        <sz val="10"/>
        <color theme="1"/>
        <rFont val="Arial"/>
        <family val="2"/>
      </rPr>
      <t xml:space="preserve"> C5007(1n) GND</t>
    </r>
    <r>
      <rPr>
        <sz val="8"/>
        <color theme="1"/>
        <rFont val="Arial"/>
        <family val="2"/>
      </rPr>
      <t>,z45.SIGN001175</t>
    </r>
    <r>
      <rPr>
        <b/>
        <sz val="10"/>
        <color theme="1"/>
        <rFont val="Arial"/>
        <family val="2"/>
      </rPr>
      <t xml:space="preserve"> R5007(1k) PWR:U33S_CPUPERI</t>
    </r>
  </si>
  <si>
    <t>J5</t>
  </si>
  <si>
    <t>TLMM_GPIO_CFG106(1:0)</t>
  </si>
  <si>
    <t>TLMM_GPIO_CFG106(8:6)</t>
  </si>
  <si>
    <t>TLMM_GPIO_CFG106(9:9)</t>
  </si>
  <si>
    <t>TLMM_GPIO_IN_OUT106(1:1)</t>
  </si>
  <si>
    <t>TLMM_GPIO_CFG106(5:2)=0</t>
  </si>
  <si>
    <t>MSS_LTE_COXM_TXD</t>
  </si>
  <si>
    <t>MSS</t>
  </si>
  <si>
    <t>TLMM_GPIO_CFG106(5:2)=3</t>
  </si>
  <si>
    <r>
      <t xml:space="preserve">D5700(GPIO_106) </t>
    </r>
    <r>
      <rPr>
        <b/>
        <sz val="10"/>
        <color theme="1"/>
        <rFont val="Arial"/>
        <family val="2"/>
      </rPr>
      <t>CPU_USBHUB_CTRL_1V8:HUB_RST</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</si>
  <si>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D5700(J5) </t>
    </r>
    <r>
      <rPr>
        <b/>
        <sz val="10"/>
        <color theme="1"/>
        <rFont val="Arial"/>
        <family val="2"/>
      </rPr>
      <t>CPU_USBHUB_CTRL_1V8:HUB_RST</t>
    </r>
    <r>
      <rPr>
        <sz val="10"/>
        <rFont val="Arial"/>
        <family val="2"/>
      </rPr>
      <t xml:space="preserve">,B2B=10143S-100Y910(sb::X8950_84) </t>
    </r>
    <r>
      <rPr>
        <b/>
        <sz val="10"/>
        <color theme="1"/>
        <rFont val="Arial"/>
        <family val="2"/>
      </rPr>
      <t>sb::CPU_USBHUB_CTRL_1V8:HUB_RST</t>
    </r>
    <r>
      <rPr>
        <sz val="10"/>
        <rFont val="Arial"/>
        <family val="2"/>
      </rPr>
      <t>,sb::R8014=0(2) sb::z14.SIGN00121,sb::V8000=DTC114YE(3) sb::z14.SIGN197,sb::D8000=</t>
    </r>
    <r>
      <rPr>
        <b/>
        <sz val="10"/>
        <color rgb="FFC00000"/>
        <rFont val="Arial"/>
        <family val="2"/>
      </rPr>
      <t>USB82512</t>
    </r>
    <r>
      <rPr>
        <sz val="10"/>
        <rFont val="Arial"/>
        <family val="2"/>
      </rPr>
      <t>(</t>
    </r>
    <r>
      <rPr>
        <b/>
        <sz val="10"/>
        <color rgb="FFC00000"/>
        <rFont val="Arial"/>
        <family val="2"/>
      </rPr>
      <t>%RESET%</t>
    </r>
    <r>
      <rPr>
        <sz val="10"/>
        <rFont val="Arial"/>
        <family val="2"/>
      </rPr>
      <t>) ENDPNT</t>
    </r>
  </si>
  <si>
    <r>
      <t>sb::z14.SIGN197</t>
    </r>
    <r>
      <rPr>
        <b/>
        <sz val="10"/>
        <color theme="1"/>
        <rFont val="Arial"/>
        <family val="2"/>
      </rPr>
      <t xml:space="preserve"> sb::C8019(100n) sb::GND</t>
    </r>
    <r>
      <rPr>
        <sz val="8"/>
        <color theme="1"/>
        <rFont val="Arial"/>
        <family val="2"/>
      </rPr>
      <t>,sb::z14.SIGN197</t>
    </r>
    <r>
      <rPr>
        <b/>
        <sz val="10"/>
        <color theme="1"/>
        <rFont val="Arial"/>
        <family val="2"/>
      </rPr>
      <t xml:space="preserve"> sb::R8011(10k) sb::PWR_SB:U33S_SB</t>
    </r>
  </si>
  <si>
    <t>GPIO_107</t>
  </si>
  <si>
    <t>L3</t>
  </si>
  <si>
    <t>TLMM_GPIO_CFG107(1:0)</t>
  </si>
  <si>
    <t>TLMM_GPIO_CFG107(8:6)</t>
  </si>
  <si>
    <t>TLMM_GPIO_CFG107(9:9)</t>
  </si>
  <si>
    <t>TLMM_GPIO_IN_OUT107(1:1)</t>
  </si>
  <si>
    <t>PDC97_GIC644</t>
  </si>
  <si>
    <t>TLMM_GPIO_CFG107(5:2)=0</t>
  </si>
  <si>
    <t>MSS_LTE_COXM_RXD</t>
  </si>
  <si>
    <t>TLMM_GPIO_CFG107(5:2)=3</t>
  </si>
  <si>
    <t>SOC_GPIO_107</t>
  </si>
  <si>
    <r>
      <t xml:space="preserve">D5700(GPIO_107) </t>
    </r>
    <r>
      <rPr>
        <b/>
        <sz val="10"/>
        <color theme="1"/>
        <rFont val="Arial"/>
        <family val="2"/>
      </rPr>
      <t>CPU_VI67_CTRL_1V8:RST_B</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</si>
  <si>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D5700(L3) </t>
    </r>
    <r>
      <rPr>
        <b/>
        <sz val="10"/>
        <color theme="1"/>
        <rFont val="Arial"/>
        <family val="2"/>
      </rPr>
      <t>CPU_VI67_CTRL_1V8:RST_B</t>
    </r>
    <r>
      <rPr>
        <sz val="10"/>
        <rFont val="Arial"/>
        <family val="2"/>
      </rPr>
      <t xml:space="preserve">,B2B=10143S-100Y910(sb::X8950_43) </t>
    </r>
    <r>
      <rPr>
        <b/>
        <sz val="10"/>
        <color theme="1"/>
        <rFont val="Arial"/>
        <family val="2"/>
      </rPr>
      <t>sb::z02.CPU_VI67_CTRL_1V8:RST_B</t>
    </r>
    <r>
      <rPr>
        <sz val="10"/>
        <rFont val="Arial"/>
        <family val="2"/>
      </rPr>
      <t xml:space="preserve">,sb::D8965=74AVC4T245(8) </t>
    </r>
    <r>
      <rPr>
        <b/>
        <sz val="10"/>
        <color theme="1"/>
        <rFont val="Arial"/>
        <family val="2"/>
      </rPr>
      <t>sb::CPU_VI67_CTRL_3V3:RST_B</t>
    </r>
    <r>
      <rPr>
        <sz val="10"/>
        <rFont val="Arial"/>
        <family val="2"/>
      </rPr>
      <t>,sb::R5262=1k(2) sb::z10.z11.SIGN001246,sb::D5241=</t>
    </r>
    <r>
      <rPr>
        <b/>
        <sz val="10"/>
        <color rgb="FFC00000"/>
        <rFont val="Arial"/>
        <family val="2"/>
      </rPr>
      <t>ADV7480</t>
    </r>
    <r>
      <rPr>
        <sz val="10"/>
        <rFont val="Arial"/>
        <family val="2"/>
      </rPr>
      <t>(</t>
    </r>
    <r>
      <rPr>
        <b/>
        <sz val="10"/>
        <color rgb="FFC00000"/>
        <rFont val="Arial"/>
        <family val="2"/>
      </rPr>
      <t>%RESET%</t>
    </r>
    <r>
      <rPr>
        <sz val="10"/>
        <rFont val="Arial"/>
        <family val="2"/>
      </rPr>
      <t>) ENDPNT,sb::TP5245=</t>
    </r>
    <r>
      <rPr>
        <b/>
        <sz val="10"/>
        <color rgb="FFC00000"/>
        <rFont val="Arial"/>
        <family val="2"/>
      </rPr>
      <t>TP</t>
    </r>
    <r>
      <rPr>
        <sz val="10"/>
        <rFont val="Arial"/>
        <family val="2"/>
      </rPr>
      <t>(</t>
    </r>
    <r>
      <rPr>
        <b/>
        <sz val="10"/>
        <color rgb="FFC00000"/>
        <rFont val="Arial"/>
        <family val="2"/>
      </rPr>
      <t>1</t>
    </r>
    <r>
      <rPr>
        <sz val="10"/>
        <rFont val="Arial"/>
        <family val="2"/>
      </rPr>
      <t>) ENDPNT</t>
    </r>
  </si>
  <si>
    <r>
      <t>sb::CPU_VI67_CTRL_3V3:RST_B</t>
    </r>
    <r>
      <rPr>
        <b/>
        <sz val="10"/>
        <color theme="1"/>
        <rFont val="Arial"/>
        <family val="2"/>
      </rPr>
      <t xml:space="preserve"> sb::C5243(10u) sb::GND</t>
    </r>
    <r>
      <rPr>
        <sz val="8"/>
        <color theme="1"/>
        <rFont val="Arial"/>
        <family val="2"/>
      </rPr>
      <t>,sb::CPU_VI67_CTRL_3V3:RST_B</t>
    </r>
    <r>
      <rPr>
        <b/>
        <sz val="10"/>
        <color theme="1"/>
        <rFont val="Arial"/>
        <family val="2"/>
      </rPr>
      <t xml:space="preserve"> sb::R5263(10k) sb::z10.z11.VDD33_A</t>
    </r>
  </si>
  <si>
    <t>GPIO_108</t>
  </si>
  <si>
    <t>AT10</t>
  </si>
  <si>
    <t>TLMM_GPIO_CFG108(1:0)</t>
  </si>
  <si>
    <t>TLMM_GPIO_CFG108(8:6)</t>
  </si>
  <si>
    <t>TLMM_GPIO_CFG108(9:9)</t>
  </si>
  <si>
    <t>TLMM_GPIO_IN_OUT108(1:1)</t>
  </si>
  <si>
    <t>PDC111_GIC658</t>
  </si>
  <si>
    <t>TLMM_GPIO_CFG108(5:2)=0</t>
  </si>
  <si>
    <t>TLMM_GPIO_CFG108(5:2)=4</t>
  </si>
  <si>
    <t>QDSS_GPIO_TRACECLK_LOCB</t>
  </si>
  <si>
    <t>TLMM_GPIO_CFG108(5:2)=5</t>
  </si>
  <si>
    <r>
      <t>D5700(GPIO_108) z30.z36.SIGN00157,_x000D_
    R5719=220R(A&lt;&gt;</t>
    </r>
    <r>
      <rPr>
        <b/>
        <sz val="10"/>
        <rFont val="Arial"/>
        <family val="2"/>
      </rPr>
      <t>B</t>
    </r>
    <r>
      <rPr>
        <sz val="10"/>
        <rFont val="Arial"/>
      </rPr>
      <t xml:space="preserve">) </t>
    </r>
    <r>
      <rPr>
        <b/>
        <sz val="10"/>
        <color theme="1"/>
        <rFont val="Arial"/>
        <family val="2"/>
      </rPr>
      <t>CPU_SER_TDM8_1V8:TDM_BCLK</t>
    </r>
    <r>
      <rPr>
        <sz val="10"/>
        <rFont val="Arial"/>
      </rPr>
      <t>,_x000D_
        D5080=</t>
    </r>
    <r>
      <rPr>
        <b/>
        <sz val="10"/>
        <color rgb="FFC00000"/>
        <rFont val="Arial"/>
        <family val="2"/>
      </rPr>
      <t>MAX96745GTN/VY+T</t>
    </r>
    <r>
      <rPr>
        <sz val="10"/>
        <rFont val="Arial"/>
      </rPr>
      <t>(</t>
    </r>
    <r>
      <rPr>
        <b/>
        <sz val="10"/>
        <color rgb="FFC00000"/>
        <rFont val="Arial"/>
        <family val="2"/>
      </rPr>
      <t>MFP13</t>
    </r>
    <r>
      <rPr>
        <sz val="10"/>
        <rFont val="Arial"/>
      </rPr>
      <t>) ENDPNT,_x000D_
        R5103=50m(B&lt;&gt;</t>
    </r>
    <r>
      <rPr>
        <b/>
        <sz val="10"/>
        <rFont val="Arial"/>
        <family val="2"/>
      </rPr>
      <t>A</t>
    </r>
    <r>
      <rPr>
        <sz val="10"/>
        <rFont val="Arial"/>
      </rPr>
      <t>) z45.z47.SIGN00155,_x000D_
            D5080=</t>
    </r>
    <r>
      <rPr>
        <b/>
        <sz val="10"/>
        <color rgb="FFC00000"/>
        <rFont val="Arial"/>
        <family val="2"/>
      </rPr>
      <t>MAX96745GTN/VY+T</t>
    </r>
    <r>
      <rPr>
        <sz val="10"/>
        <rFont val="Arial"/>
      </rPr>
      <t>(</t>
    </r>
    <r>
      <rPr>
        <b/>
        <sz val="10"/>
        <color rgb="FFC00000"/>
        <rFont val="Arial"/>
        <family val="2"/>
      </rPr>
      <t>MFP14</t>
    </r>
    <r>
      <rPr>
        <sz val="10"/>
        <rFont val="Arial"/>
      </rPr>
      <t>) ENDPNT</t>
    </r>
  </si>
  <si>
    <r>
      <t xml:space="preserve">D5700(AT10) z30.z36.SIGN001190,R5719=0(2) </t>
    </r>
    <r>
      <rPr>
        <b/>
        <sz val="10"/>
        <color theme="1"/>
        <rFont val="Arial"/>
        <family val="2"/>
      </rPr>
      <t>CPU_SBR_STA710A_1_SPI_CS_1V8:SPI_CS_B</t>
    </r>
    <r>
      <rPr>
        <sz val="10"/>
        <rFont val="Arial"/>
        <family val="2"/>
      </rPr>
      <t xml:space="preserve">,D6283=74AVC4T245(8) </t>
    </r>
    <r>
      <rPr>
        <b/>
        <sz val="10"/>
        <color theme="1"/>
        <rFont val="Arial"/>
        <family val="2"/>
      </rPr>
      <t>z41.CPU_SBR_SPI:%SPI_CS1%</t>
    </r>
    <r>
      <rPr>
        <sz val="10"/>
        <rFont val="Arial"/>
        <family val="2"/>
      </rPr>
      <t>,R170=100(1) z41.z42.z43.SIGN00168,D100=</t>
    </r>
    <r>
      <rPr>
        <b/>
        <sz val="10"/>
        <color rgb="FFC00000"/>
        <rFont val="Arial"/>
        <family val="2"/>
      </rPr>
      <t>STA710A</t>
    </r>
    <r>
      <rPr>
        <sz val="10"/>
        <rFont val="Arial"/>
        <family val="2"/>
      </rPr>
      <t>(</t>
    </r>
    <r>
      <rPr>
        <b/>
        <sz val="10"/>
        <color rgb="FFC00000"/>
        <rFont val="Arial"/>
        <family val="2"/>
      </rPr>
      <t>SPI_CS</t>
    </r>
    <r>
      <rPr>
        <sz val="10"/>
        <rFont val="Arial"/>
        <family val="2"/>
      </rPr>
      <t xml:space="preserve">) ENDPNT,R5719=0(2) </t>
    </r>
    <r>
      <rPr>
        <b/>
        <sz val="10"/>
        <color theme="1"/>
        <rFont val="Arial"/>
        <family val="2"/>
      </rPr>
      <t>CPU_SBR_STA710A_1_SPI_CS_1V8:SPI_CS_B{#2}</t>
    </r>
    <r>
      <rPr>
        <sz val="10"/>
        <rFont val="Arial"/>
        <family val="2"/>
      </rPr>
      <t>,R5720=0(1) z30.z36.SIGN001189,D5700=</t>
    </r>
    <r>
      <rPr>
        <b/>
        <sz val="10"/>
        <color rgb="FFC00000"/>
        <rFont val="Arial"/>
        <family val="2"/>
      </rPr>
      <t>SA6155P</t>
    </r>
    <r>
      <rPr>
        <sz val="10"/>
        <rFont val="Arial"/>
        <family val="2"/>
      </rPr>
      <t>(</t>
    </r>
    <r>
      <rPr>
        <b/>
        <sz val="10"/>
        <color rgb="FFC00000"/>
        <rFont val="Arial"/>
        <family val="2"/>
      </rPr>
      <t>AG3_GPIO_23</t>
    </r>
    <r>
      <rPr>
        <sz val="10"/>
        <rFont val="Arial"/>
        <family val="2"/>
      </rPr>
      <t>) ENDPNT</t>
    </r>
  </si>
  <si>
    <t>AR11</t>
  </si>
  <si>
    <t>TLMM_GPIO_CFG109(1:0)</t>
  </si>
  <si>
    <t>TLMM_GPIO_CFG109(8:6)</t>
  </si>
  <si>
    <t>TLMM_GPIO_CFG109(9:9)</t>
  </si>
  <si>
    <t>TLMM_GPIO_IN_OUT109(1:1)</t>
  </si>
  <si>
    <t>TLMM_GPIO_CFG109(5:2)=0</t>
  </si>
  <si>
    <t>TLMM_GPIO_CFG109(5:2)=4</t>
  </si>
  <si>
    <t>QDSS_GPIO_TRACECTL_LOCB</t>
  </si>
  <si>
    <t>TLMM_GPIO_CFG109(5:2)=5</t>
  </si>
  <si>
    <r>
      <t>D5700(GPIO_109) z30.z36.SIGN00158,_x000D_
    R5805=220R(A&lt;&gt;</t>
    </r>
    <r>
      <rPr>
        <b/>
        <sz val="10"/>
        <rFont val="Arial"/>
        <family val="2"/>
      </rPr>
      <t>B</t>
    </r>
    <r>
      <rPr>
        <sz val="10"/>
        <rFont val="Arial"/>
      </rPr>
      <t xml:space="preserve">) </t>
    </r>
    <r>
      <rPr>
        <b/>
        <sz val="10"/>
        <color theme="1"/>
        <rFont val="Arial"/>
        <family val="2"/>
      </rPr>
      <t>CPU_SER_TDM8_1V8:TDM_FSYNC</t>
    </r>
    <r>
      <rPr>
        <sz val="10"/>
        <rFont val="Arial"/>
      </rPr>
      <t>,_x000D_
        D5080=</t>
    </r>
    <r>
      <rPr>
        <b/>
        <sz val="10"/>
        <color rgb="FFC00000"/>
        <rFont val="Arial"/>
        <family val="2"/>
      </rPr>
      <t>MAX96745GTN/VY+T</t>
    </r>
    <r>
      <rPr>
        <sz val="10"/>
        <rFont val="Arial"/>
      </rPr>
      <t>(</t>
    </r>
    <r>
      <rPr>
        <b/>
        <sz val="10"/>
        <color rgb="FFC00000"/>
        <rFont val="Arial"/>
        <family val="2"/>
      </rPr>
      <t>MFP11</t>
    </r>
    <r>
      <rPr>
        <sz val="10"/>
        <rFont val="Arial"/>
      </rPr>
      <t>) ENDPNT,_x000D_
        R5104=50m(B&lt;&gt;</t>
    </r>
    <r>
      <rPr>
        <b/>
        <sz val="10"/>
        <rFont val="Arial"/>
        <family val="2"/>
      </rPr>
      <t>A</t>
    </r>
    <r>
      <rPr>
        <sz val="10"/>
        <rFont val="Arial"/>
      </rPr>
      <t>) z45.z47.SIGN00156,_x000D_
            D5080=</t>
    </r>
    <r>
      <rPr>
        <b/>
        <sz val="10"/>
        <color rgb="FFC00000"/>
        <rFont val="Arial"/>
        <family val="2"/>
      </rPr>
      <t>MAX96745GTN/VY+T</t>
    </r>
    <r>
      <rPr>
        <sz val="10"/>
        <rFont val="Arial"/>
      </rPr>
      <t>(</t>
    </r>
    <r>
      <rPr>
        <b/>
        <sz val="10"/>
        <color rgb="FFC00000"/>
        <rFont val="Arial"/>
        <family val="2"/>
      </rPr>
      <t>MFP16/CFG2</t>
    </r>
    <r>
      <rPr>
        <sz val="10"/>
        <rFont val="Arial"/>
      </rPr>
      <t>) ENDPNT</t>
    </r>
  </si>
  <si>
    <r>
      <t xml:space="preserve">D5700(AR11) </t>
    </r>
    <r>
      <rPr>
        <b/>
        <sz val="10"/>
        <color theme="1"/>
        <rFont val="Arial"/>
        <family val="2"/>
      </rPr>
      <t>z30.z36.CPU_DBG_GNSS_CTRL_1V8:UART_SEL</t>
    </r>
  </si>
  <si>
    <r>
      <t>z30.z36.CPU_DBG_GNSS_CTRL_1V8:UART_SEL</t>
    </r>
    <r>
      <rPr>
        <b/>
        <sz val="10"/>
        <color theme="1"/>
        <rFont val="Arial"/>
        <family val="2"/>
      </rPr>
      <t xml:space="preserve"> R5789(4) PWR:U18S_CPUPERI</t>
    </r>
    <r>
      <rPr>
        <sz val="8"/>
        <color theme="1"/>
        <rFont val="Arial"/>
        <family val="2"/>
      </rPr>
      <t>,z30.z36.CPU_DBG_GNSS_CTRL_1V8:UART_SEL</t>
    </r>
    <r>
      <rPr>
        <b/>
        <sz val="10"/>
        <color theme="1"/>
        <rFont val="Arial"/>
        <family val="2"/>
      </rPr>
      <t xml:space="preserve"> R5790(4) GND</t>
    </r>
  </si>
  <si>
    <t>GPIO_110</t>
  </si>
  <si>
    <t>AU9</t>
  </si>
  <si>
    <t>TLMM_GPIO_CFG110(1:0)</t>
  </si>
  <si>
    <t>TLMM_GPIO_CFG110(8:6)</t>
  </si>
  <si>
    <t>TLMM_GPIO_CFG110(9:9)</t>
  </si>
  <si>
    <t>TLMM_GPIO_IN_OUT110(1:1)</t>
  </si>
  <si>
    <t>TLMM_GPIO_CFG110(5:2)=0</t>
  </si>
  <si>
    <t>TLMM_GPIO_CFG110(5:2)=4</t>
  </si>
  <si>
    <r>
      <t xml:space="preserve">D5700(GPIO_110) </t>
    </r>
    <r>
      <rPr>
        <b/>
        <sz val="10"/>
        <color theme="1"/>
        <rFont val="Arial"/>
        <family val="2"/>
      </rPr>
      <t>CPU_SER_TDM8_1V8:TDM_DATA_IN</t>
    </r>
    <r>
      <rPr>
        <sz val="10"/>
        <rFont val="Arial"/>
      </rPr>
      <t>,_x000D_
    R5102=50m(B&lt;&gt;</t>
    </r>
    <r>
      <rPr>
        <b/>
        <sz val="10"/>
        <rFont val="Arial"/>
        <family val="2"/>
      </rPr>
      <t>A</t>
    </r>
    <r>
      <rPr>
        <sz val="10"/>
        <rFont val="Arial"/>
      </rPr>
      <t>) z45.z47.SIGN00154,_x000D_
        D5080=</t>
    </r>
    <r>
      <rPr>
        <b/>
        <sz val="10"/>
        <color rgb="FFC00000"/>
        <rFont val="Arial"/>
        <family val="2"/>
      </rPr>
      <t>MAX96745GTN/VY+T</t>
    </r>
    <r>
      <rPr>
        <sz val="10"/>
        <rFont val="Arial"/>
      </rPr>
      <t>(</t>
    </r>
    <r>
      <rPr>
        <b/>
        <sz val="10"/>
        <color rgb="FFC00000"/>
        <rFont val="Arial"/>
        <family val="2"/>
      </rPr>
      <t>MFP15</t>
    </r>
    <r>
      <rPr>
        <sz val="10"/>
        <rFont val="Arial"/>
      </rPr>
      <t>) ENDPNT</t>
    </r>
  </si>
  <si>
    <r>
      <t xml:space="preserve">D5700(AU9) z30.z36.SIGN001188,R5721=0(2) </t>
    </r>
    <r>
      <rPr>
        <b/>
        <sz val="10"/>
        <color theme="1"/>
        <rFont val="Arial"/>
        <family val="2"/>
      </rPr>
      <t>CPU_SBR_STA710_1_SPI_CS_1V8:SPI_CS_B</t>
    </r>
    <r>
      <rPr>
        <sz val="10"/>
        <rFont val="Arial"/>
        <family val="2"/>
      </rPr>
      <t xml:space="preserve">,D6283=74AVC4T245(9) </t>
    </r>
    <r>
      <rPr>
        <b/>
        <sz val="10"/>
        <color theme="1"/>
        <rFont val="Arial"/>
        <family val="2"/>
      </rPr>
      <t>z41.CPU_SBR_SPI:%SPI_CS2%</t>
    </r>
    <r>
      <rPr>
        <sz val="10"/>
        <rFont val="Arial"/>
        <family val="2"/>
      </rPr>
      <t>,R270=100(1) z41.z42.z44.SIGN00157,D200=</t>
    </r>
    <r>
      <rPr>
        <b/>
        <sz val="10"/>
        <color rgb="FFC00000"/>
        <rFont val="Arial"/>
        <family val="2"/>
      </rPr>
      <t>STA710</t>
    </r>
    <r>
      <rPr>
        <sz val="10"/>
        <rFont val="Arial"/>
        <family val="2"/>
      </rPr>
      <t>(</t>
    </r>
    <r>
      <rPr>
        <b/>
        <sz val="10"/>
        <color rgb="FFC00000"/>
        <rFont val="Arial"/>
        <family val="2"/>
      </rPr>
      <t>SPI_CS</t>
    </r>
    <r>
      <rPr>
        <sz val="10"/>
        <rFont val="Arial"/>
        <family val="2"/>
      </rPr>
      <t>) ENDPNT</t>
    </r>
  </si>
  <si>
    <r>
      <t>z41.CPU_SBR_SPI:%SPI_CS2%</t>
    </r>
    <r>
      <rPr>
        <b/>
        <sz val="10"/>
        <color theme="1"/>
        <rFont val="Arial"/>
        <family val="2"/>
      </rPr>
      <t xml:space="preserve"> R266(4) PWR:U33S_CPUPERI</t>
    </r>
  </si>
  <si>
    <t>AV10</t>
  </si>
  <si>
    <t>TLMM_GPIO_CFG111(1:0)</t>
  </si>
  <si>
    <t>TLMM_GPIO_CFG111(8:6)</t>
  </si>
  <si>
    <t>TLMM_GPIO_CFG111(9:9)</t>
  </si>
  <si>
    <t>TLMM_GPIO_IN_OUT111(1:1)</t>
  </si>
  <si>
    <t>TLMM_GPIO_CFG111(5:2)=0</t>
  </si>
  <si>
    <t>TLMM_GPIO_CFG111(5:2)=4</t>
  </si>
  <si>
    <t>SOC_GPIO_111</t>
  </si>
  <si>
    <r>
      <t>D5700(GPIO_111) z30.z36.SIGN00159,_x000D_
    R5806=50m(A&lt;&gt;</t>
    </r>
    <r>
      <rPr>
        <b/>
        <sz val="10"/>
        <rFont val="Arial"/>
        <family val="2"/>
      </rPr>
      <t>B</t>
    </r>
    <r>
      <rPr>
        <sz val="10"/>
        <rFont val="Arial"/>
      </rPr>
      <t xml:space="preserve">) </t>
    </r>
    <r>
      <rPr>
        <b/>
        <sz val="10"/>
        <color theme="1"/>
        <rFont val="Arial"/>
        <family val="2"/>
      </rPr>
      <t>CPU_SER_TDM8_1V8:TDM_DATA</t>
    </r>
    <r>
      <rPr>
        <sz val="10"/>
        <rFont val="Arial"/>
      </rPr>
      <t>,_x000D_
        D5080=</t>
    </r>
    <r>
      <rPr>
        <b/>
        <sz val="10"/>
        <color rgb="FFC00000"/>
        <rFont val="Arial"/>
        <family val="2"/>
      </rPr>
      <t>MAX96745GTN/VY+T</t>
    </r>
    <r>
      <rPr>
        <sz val="10"/>
        <rFont val="Arial"/>
      </rPr>
      <t>(</t>
    </r>
    <r>
      <rPr>
        <b/>
        <sz val="10"/>
        <color rgb="FFC00000"/>
        <rFont val="Arial"/>
        <family val="2"/>
      </rPr>
      <t>MFP12</t>
    </r>
    <r>
      <rPr>
        <sz val="10"/>
        <rFont val="Arial"/>
      </rPr>
      <t>) ENDPNT</t>
    </r>
  </si>
  <si>
    <r>
      <t xml:space="preserve">D5700(AV10) </t>
    </r>
    <r>
      <rPr>
        <b/>
        <sz val="10"/>
        <color theme="1"/>
        <rFont val="Arial"/>
        <family val="2"/>
      </rPr>
      <t>CPU_VI4_CTRL_1V8:LFLT</t>
    </r>
    <r>
      <rPr>
        <sz val="10"/>
        <rFont val="Arial"/>
        <family val="2"/>
      </rPr>
      <t>,D5080=</t>
    </r>
    <r>
      <rPr>
        <b/>
        <sz val="10"/>
        <color rgb="FFC00000"/>
        <rFont val="Arial"/>
        <family val="2"/>
      </rPr>
      <t>MAX9288</t>
    </r>
    <r>
      <rPr>
        <sz val="10"/>
        <rFont val="Arial"/>
        <family val="2"/>
      </rPr>
      <t>(</t>
    </r>
    <r>
      <rPr>
        <b/>
        <sz val="10"/>
        <color rgb="FFC00000"/>
        <rFont val="Arial"/>
        <family val="2"/>
      </rPr>
      <t>%LFLT%</t>
    </r>
    <r>
      <rPr>
        <sz val="10"/>
        <rFont val="Arial"/>
        <family val="2"/>
      </rPr>
      <t>) ENDPNT</t>
    </r>
  </si>
  <si>
    <r>
      <t>CPU_VI4_CTRL_1V8:LFLT</t>
    </r>
    <r>
      <rPr>
        <b/>
        <sz val="10"/>
        <color theme="1"/>
        <rFont val="Arial"/>
        <family val="2"/>
      </rPr>
      <t xml:space="preserve"> R5099(4) PWR:U18S_CPUPERI</t>
    </r>
  </si>
  <si>
    <t>GPIO_112</t>
  </si>
  <si>
    <t>M32</t>
  </si>
  <si>
    <t>TLMM_GPIO_CFG112(1:0)</t>
  </si>
  <si>
    <t>TLMM_GPIO_CFG112(8:6)</t>
  </si>
  <si>
    <t>TLMM_GPIO_CFG112(9:9)</t>
  </si>
  <si>
    <t>TLMM_GPIO_IN_OUT112(1:1)</t>
  </si>
  <si>
    <t>PDC112_GIC659</t>
  </si>
  <si>
    <t>TLMM_GPIO_CFG112(5:2)=0</t>
  </si>
  <si>
    <t>RGMII_RX_CTL/RMII_CRS_DV</t>
  </si>
  <si>
    <t>TLMM_GPIO_CFG112(5:2)=2</t>
  </si>
  <si>
    <t>QDSS_CTI_TRIG0_OUT_MIRA</t>
  </si>
  <si>
    <t>TLMM_GPIO_CFG112(5:2)=5</t>
  </si>
  <si>
    <t>SOC_GPIO_112</t>
  </si>
  <si>
    <r>
      <t xml:space="preserve">D5700(GPIO_112) </t>
    </r>
    <r>
      <rPr>
        <b/>
        <sz val="10"/>
        <color theme="1"/>
        <rFont val="Arial"/>
        <family val="2"/>
      </rPr>
      <t>SB_RSVD:GPIO1</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</si>
  <si>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D5700(M32) </t>
    </r>
    <r>
      <rPr>
        <b/>
        <sz val="10"/>
        <color theme="1"/>
        <rFont val="Arial"/>
        <family val="2"/>
      </rPr>
      <t>CPU_DISP_CTRL_1V8:BIST</t>
    </r>
    <r>
      <rPr>
        <sz val="10"/>
        <rFont val="Arial"/>
        <family val="2"/>
      </rPr>
      <t xml:space="preserve">,D9990=74AVC4T245(6) </t>
    </r>
    <r>
      <rPr>
        <b/>
        <sz val="10"/>
        <color theme="1"/>
        <rFont val="Arial"/>
        <family val="2"/>
      </rPr>
      <t>z08.CPU_DISP_CTRL_3V3:BIST</t>
    </r>
    <r>
      <rPr>
        <sz val="10"/>
        <rFont val="Arial"/>
        <family val="2"/>
      </rPr>
      <t xml:space="preserve">,MP9972=MP(1) ENDPNT,B2B=10144B-100A-GFN4(fb::X1000_18) </t>
    </r>
    <r>
      <rPr>
        <b/>
        <sz val="10"/>
        <color theme="1"/>
        <rFont val="Arial"/>
        <family val="2"/>
      </rPr>
      <t>fb::CPU_DISP_CTRL_3V3:BIST</t>
    </r>
    <r>
      <rPr>
        <sz val="10"/>
        <rFont val="Arial"/>
        <family val="2"/>
      </rPr>
      <t>,fb::X2000=</t>
    </r>
    <r>
      <rPr>
        <b/>
        <sz val="10"/>
        <color rgb="FFC00000"/>
        <rFont val="Arial"/>
        <family val="2"/>
      </rPr>
      <t>04-6288-050-010-</t>
    </r>
    <r>
      <rPr>
        <sz val="10"/>
        <rFont val="Arial"/>
        <family val="2"/>
      </rPr>
      <t>(</t>
    </r>
    <r>
      <rPr>
        <b/>
        <sz val="10"/>
        <color rgb="FFC00000"/>
        <rFont val="Arial"/>
        <family val="2"/>
      </rPr>
      <t>A[0]</t>
    </r>
    <r>
      <rPr>
        <sz val="10"/>
        <rFont val="Arial"/>
        <family val="2"/>
      </rPr>
      <t>) ENDPNT</t>
    </r>
  </si>
  <si>
    <t>GPIO_113</t>
  </si>
  <si>
    <t>L33</t>
  </si>
  <si>
    <t>TLMM_GPIO_CFG113(1:0)</t>
  </si>
  <si>
    <t>TLMM_GPIO_CFG113(8:6)</t>
  </si>
  <si>
    <t>TLMM_GPIO_CFG113(9:9)</t>
  </si>
  <si>
    <t>TLMM_GPIO_IN_OUT113(1:1)</t>
  </si>
  <si>
    <t>PDC113_GIC660</t>
  </si>
  <si>
    <t>TLMM_GPIO_CFG113(5:2)=0</t>
  </si>
  <si>
    <t>RGMII_MDC</t>
  </si>
  <si>
    <t>TLMM_GPIO_CFG113(5:2)=2</t>
  </si>
  <si>
    <t>QDSS_CTI_TRIG0_IN_MIRA</t>
  </si>
  <si>
    <t>TLMM_GPIO_CFG113(5:2)=5</t>
  </si>
  <si>
    <t>SOC_GPIO_113</t>
  </si>
  <si>
    <t>ok, follow Nissan CCS2.0</t>
  </si>
  <si>
    <r>
      <t xml:space="preserve">D5700(GPIO_113) </t>
    </r>
    <r>
      <rPr>
        <b/>
        <sz val="10"/>
        <color theme="1"/>
        <rFont val="Arial"/>
        <family val="2"/>
      </rPr>
      <t>CPU_VI5_CTRL_1V8:RST_B</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</si>
  <si>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D5700(L33) </t>
    </r>
    <r>
      <rPr>
        <b/>
        <sz val="10"/>
        <color theme="1"/>
        <rFont val="Arial"/>
        <family val="2"/>
      </rPr>
      <t>CPU_VI5_CTRL_1V8:RST_B</t>
    </r>
    <r>
      <rPr>
        <sz val="10"/>
        <rFont val="Arial"/>
        <family val="2"/>
      </rPr>
      <t xml:space="preserve">,B2B=10143S-100Y910(sb::X8950_66) </t>
    </r>
    <r>
      <rPr>
        <b/>
        <sz val="10"/>
        <color theme="1"/>
        <rFont val="Arial"/>
        <family val="2"/>
      </rPr>
      <t>sb::z02.CPU_VI5_CTRL_1V8:RST_B</t>
    </r>
    <r>
      <rPr>
        <sz val="10"/>
        <rFont val="Arial"/>
        <family val="2"/>
      </rPr>
      <t xml:space="preserve">,sb::D8960=74AVC4T245(9) </t>
    </r>
    <r>
      <rPr>
        <b/>
        <sz val="10"/>
        <color theme="1"/>
        <rFont val="Arial"/>
        <family val="2"/>
      </rPr>
      <t>sb::CPU_VI5_CTRL_3V3:RST_B</t>
    </r>
    <r>
      <rPr>
        <sz val="10"/>
        <rFont val="Arial"/>
        <family val="2"/>
      </rPr>
      <t>,sb::R5193=470(2) sb::z10.z12.SIGN133,sb::D5190=</t>
    </r>
    <r>
      <rPr>
        <b/>
        <sz val="10"/>
        <color rgb="FFC00000"/>
        <rFont val="Arial"/>
        <family val="2"/>
      </rPr>
      <t>ADV7281A</t>
    </r>
    <r>
      <rPr>
        <sz val="10"/>
        <rFont val="Arial"/>
        <family val="2"/>
      </rPr>
      <t>(</t>
    </r>
    <r>
      <rPr>
        <b/>
        <sz val="10"/>
        <color rgb="FFC00000"/>
        <rFont val="Arial"/>
        <family val="2"/>
      </rPr>
      <t>%RESET%</t>
    </r>
    <r>
      <rPr>
        <sz val="10"/>
        <rFont val="Arial"/>
        <family val="2"/>
      </rPr>
      <t>) ENDPNT</t>
    </r>
  </si>
  <si>
    <r>
      <t>sb::CPU_VI5_CTRL_3V3:RST_B</t>
    </r>
    <r>
      <rPr>
        <b/>
        <sz val="10"/>
        <color theme="1"/>
        <rFont val="Arial"/>
        <family val="2"/>
      </rPr>
      <t xml:space="preserve"> sb::R5192(10k) sb::GND</t>
    </r>
  </si>
  <si>
    <t>K34</t>
  </si>
  <si>
    <t>TLMM_GPIO_CFG114(1:0)</t>
  </si>
  <si>
    <t>TLMM_GPIO_CFG114(8:6)</t>
  </si>
  <si>
    <t>TLMM_GPIO_CFG114(9:9)</t>
  </si>
  <si>
    <t>TLMM_GPIO_IN_OUT114(1:1)</t>
  </si>
  <si>
    <t>TLMM_GPIO_CFG114(5:2)=0</t>
  </si>
  <si>
    <t>RGMII_MDIO</t>
  </si>
  <si>
    <t>TLMM_GPIO_CFG114(5:2)=2</t>
  </si>
  <si>
    <t>SOC_GPIO_114</t>
  </si>
  <si>
    <r>
      <t xml:space="preserve">D5700(GPIO_114) </t>
    </r>
    <r>
      <rPr>
        <b/>
        <sz val="10"/>
        <color theme="1"/>
        <rFont val="Arial"/>
        <family val="2"/>
      </rPr>
      <t>CPU_VI5_CTRL_1V8:PWDN_B</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</si>
  <si>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D5700(K34) </t>
    </r>
    <r>
      <rPr>
        <b/>
        <sz val="10"/>
        <color theme="1"/>
        <rFont val="Arial"/>
        <family val="2"/>
      </rPr>
      <t>CPU_VI5_CTRL_1V8:PWDN_B</t>
    </r>
    <r>
      <rPr>
        <sz val="10"/>
        <rFont val="Arial"/>
        <family val="2"/>
      </rPr>
      <t xml:space="preserve">,B2B=10143S-100Y910(sb::X8950_64) </t>
    </r>
    <r>
      <rPr>
        <b/>
        <sz val="10"/>
        <color theme="1"/>
        <rFont val="Arial"/>
        <family val="2"/>
      </rPr>
      <t>sb::z02.CPU_VI5_CTRL_1V8:PWDN_B</t>
    </r>
    <r>
      <rPr>
        <sz val="10"/>
        <rFont val="Arial"/>
        <family val="2"/>
      </rPr>
      <t xml:space="preserve">,sb::D8960=74AVC4T245(8) </t>
    </r>
    <r>
      <rPr>
        <b/>
        <sz val="10"/>
        <color theme="1"/>
        <rFont val="Arial"/>
        <family val="2"/>
      </rPr>
      <t>sb::CPU_VI5_CTRL_3V3:PWDN_B</t>
    </r>
    <r>
      <rPr>
        <sz val="10"/>
        <rFont val="Arial"/>
        <family val="2"/>
      </rPr>
      <t>,sb::TP5192=</t>
    </r>
    <r>
      <rPr>
        <b/>
        <sz val="10"/>
        <color rgb="FFC00000"/>
        <rFont val="Arial"/>
        <family val="2"/>
      </rPr>
      <t>TP</t>
    </r>
    <r>
      <rPr>
        <sz val="10"/>
        <rFont val="Arial"/>
        <family val="2"/>
      </rPr>
      <t>(</t>
    </r>
    <r>
      <rPr>
        <b/>
        <sz val="10"/>
        <color rgb="FFC00000"/>
        <rFont val="Arial"/>
        <family val="2"/>
      </rPr>
      <t>1</t>
    </r>
    <r>
      <rPr>
        <sz val="10"/>
        <rFont val="Arial"/>
        <family val="2"/>
      </rPr>
      <t>) ENDPNT,sb::R5200=33(2) sb::z10.z12.SIGN00130,sb::D5190=</t>
    </r>
    <r>
      <rPr>
        <b/>
        <sz val="10"/>
        <color rgb="FFC00000"/>
        <rFont val="Arial"/>
        <family val="2"/>
      </rPr>
      <t>ADV7281A</t>
    </r>
    <r>
      <rPr>
        <sz val="10"/>
        <rFont val="Arial"/>
        <family val="2"/>
      </rPr>
      <t>(</t>
    </r>
    <r>
      <rPr>
        <b/>
        <sz val="10"/>
        <color rgb="FFC00000"/>
        <rFont val="Arial"/>
        <family val="2"/>
      </rPr>
      <t>%PWRDWN%</t>
    </r>
    <r>
      <rPr>
        <sz val="10"/>
        <rFont val="Arial"/>
        <family val="2"/>
      </rPr>
      <t>) ENDPNT</t>
    </r>
  </si>
  <si>
    <r>
      <t>sb::CPU_VI5_CTRL_3V3:PWDN_B</t>
    </r>
    <r>
      <rPr>
        <b/>
        <sz val="10"/>
        <color theme="1"/>
        <rFont val="Arial"/>
        <family val="2"/>
      </rPr>
      <t xml:space="preserve"> sb::R5191(10k) sb::GND</t>
    </r>
  </si>
  <si>
    <t>GPIO_115</t>
  </si>
  <si>
    <t>AU11</t>
  </si>
  <si>
    <t>TLMM_GPIO_CFG115(1:0)</t>
  </si>
  <si>
    <t>TLMM_GPIO_CFG115(8:6)</t>
  </si>
  <si>
    <t>TLMM_GPIO_CFG115(9:9)</t>
  </si>
  <si>
    <t>TLMM_GPIO_IN_OUT115(1:1)</t>
  </si>
  <si>
    <t>TLMM_GPIO_CFG115(5:2)=0</t>
  </si>
  <si>
    <t>TLMM_GPIO_CFG115(5:2)=4</t>
  </si>
  <si>
    <t>BTWLAN:I2S</t>
  </si>
  <si>
    <r>
      <t>D5700(GPIO_115) z30.z36.SIGN0019,_x000D_
    R5804=50m(A&lt;&gt;</t>
    </r>
    <r>
      <rPr>
        <b/>
        <sz val="10"/>
        <rFont val="Arial"/>
        <family val="2"/>
      </rPr>
      <t>B</t>
    </r>
    <r>
      <rPr>
        <sz val="10"/>
        <rFont val="Arial"/>
      </rPr>
      <t xml:space="preserve">) </t>
    </r>
    <r>
      <rPr>
        <b/>
        <sz val="10"/>
        <color theme="1"/>
        <rFont val="Arial"/>
        <family val="2"/>
      </rPr>
      <t>CPU_BT_I2S_1V8:I2S_BCLK</t>
    </r>
    <r>
      <rPr>
        <sz val="10"/>
        <rFont val="Arial"/>
      </rPr>
      <t>,</t>
    </r>
    <r>
      <rPr>
        <b/>
        <sz val="10"/>
        <color rgb="FFFFFF00"/>
        <rFont val="Arial"/>
        <family val="2"/>
      </rPr>
      <t xml:space="preserve"> &gt;&gt; C5721(10pF) GND</t>
    </r>
    <r>
      <rPr>
        <sz val="10"/>
        <rFont val="Arial"/>
      </rPr>
      <t>,_x000D_
        R5523=33R(A&lt;&gt;</t>
    </r>
    <r>
      <rPr>
        <b/>
        <sz val="10"/>
        <rFont val="Arial"/>
        <family val="2"/>
      </rPr>
      <t>B</t>
    </r>
    <r>
      <rPr>
        <sz val="10"/>
        <rFont val="Arial"/>
      </rPr>
      <t>) z08.SIGN001207,_x000D_
            D5502=</t>
    </r>
    <r>
      <rPr>
        <b/>
        <sz val="10"/>
        <color rgb="FFC00000"/>
        <rFont val="Arial"/>
        <family val="2"/>
      </rPr>
      <t>AF61YABMD</t>
    </r>
    <r>
      <rPr>
        <sz val="10"/>
        <rFont val="Arial"/>
      </rPr>
      <t>(</t>
    </r>
    <r>
      <rPr>
        <b/>
        <sz val="10"/>
        <color rgb="FFC00000"/>
        <rFont val="Arial"/>
        <family val="2"/>
      </rPr>
      <t>PCM_CLK</t>
    </r>
    <r>
      <rPr>
        <sz val="10"/>
        <rFont val="Arial"/>
      </rPr>
      <t>) ENDPNT</t>
    </r>
  </si>
  <si>
    <r>
      <t>CPU_BT_I2S_1V8:I2S_BCLK</t>
    </r>
    <r>
      <rPr>
        <b/>
        <sz val="10"/>
        <color theme="1"/>
        <rFont val="Arial"/>
        <family val="2"/>
      </rPr>
      <t xml:space="preserve"> C5721(10pF) GND</t>
    </r>
  </si>
  <si>
    <r>
      <t xml:space="preserve">D5700(AU11) </t>
    </r>
    <r>
      <rPr>
        <b/>
        <sz val="10"/>
        <color theme="1"/>
        <rFont val="Arial"/>
        <family val="2"/>
      </rPr>
      <t>CPU_BT_I2S_1V8:I2S_BCLK</t>
    </r>
    <r>
      <rPr>
        <sz val="10"/>
        <rFont val="Arial"/>
        <family val="2"/>
      </rPr>
      <t xml:space="preserve">,B2B=10144B-100A-GFN4(fb::X1000_67) </t>
    </r>
    <r>
      <rPr>
        <b/>
        <sz val="10"/>
        <color theme="1"/>
        <rFont val="Arial"/>
        <family val="2"/>
      </rPr>
      <t>fb::CPU_BT_I2S_1V8:I2S_BCLK</t>
    </r>
    <r>
      <rPr>
        <sz val="10"/>
        <rFont val="Arial"/>
        <family val="2"/>
      </rPr>
      <t>,fb::R7310=33R(2) fb::z73.z79.SIGN00177,fb::D7300=</t>
    </r>
    <r>
      <rPr>
        <b/>
        <sz val="10"/>
        <color rgb="FFC00000"/>
        <rFont val="Arial"/>
        <family val="2"/>
      </rPr>
      <t>AF61YAAMD</t>
    </r>
    <r>
      <rPr>
        <sz val="10"/>
        <rFont val="Arial"/>
        <family val="2"/>
      </rPr>
      <t>(</t>
    </r>
    <r>
      <rPr>
        <b/>
        <sz val="10"/>
        <color rgb="FFC00000"/>
        <rFont val="Arial"/>
        <family val="2"/>
      </rPr>
      <t>PCM_CLK</t>
    </r>
    <r>
      <rPr>
        <sz val="10"/>
        <rFont val="Arial"/>
        <family val="2"/>
      </rPr>
      <t>) ENDPNT</t>
    </r>
  </si>
  <si>
    <t>GPIO_116</t>
  </si>
  <si>
    <t>AW11</t>
  </si>
  <si>
    <t>TLMM_GPIO_CFG116(1:0)</t>
  </si>
  <si>
    <t>TLMM_GPIO_CFG116(8:6)</t>
  </si>
  <si>
    <t>TLMM_GPIO_CFG116(9:9)</t>
  </si>
  <si>
    <t>TLMM_GPIO_IN_OUT116(1:1)</t>
  </si>
  <si>
    <t>TLMM_GPIO_CFG116(5:2)=0</t>
  </si>
  <si>
    <t>TLMM_GPIO_CFG116(5:2)=4</t>
  </si>
  <si>
    <r>
      <t xml:space="preserve">D5700(GPIO_116) </t>
    </r>
    <r>
      <rPr>
        <b/>
        <sz val="10"/>
        <color theme="1"/>
        <rFont val="Arial"/>
        <family val="2"/>
      </rPr>
      <t>CPU_BT_I2S_1V8:I2S_LRCLK</t>
    </r>
    <r>
      <rPr>
        <sz val="10"/>
        <rFont val="Arial"/>
      </rPr>
      <t>,_x000D_
    R5524=33R(A&lt;&gt;</t>
    </r>
    <r>
      <rPr>
        <b/>
        <sz val="10"/>
        <rFont val="Arial"/>
        <family val="2"/>
      </rPr>
      <t>B</t>
    </r>
    <r>
      <rPr>
        <sz val="10"/>
        <rFont val="Arial"/>
      </rPr>
      <t>) z08.SIGN001208,</t>
    </r>
    <r>
      <rPr>
        <b/>
        <sz val="10"/>
        <color rgb="FFFFFF00"/>
        <rFont val="Arial"/>
        <family val="2"/>
      </rPr>
      <t xml:space="preserve"> &gt;&gt; R5534(10k) GND</t>
    </r>
    <r>
      <rPr>
        <sz val="10"/>
        <rFont val="Arial"/>
      </rPr>
      <t>,_x000D_
        D5502=</t>
    </r>
    <r>
      <rPr>
        <b/>
        <sz val="10"/>
        <color rgb="FFC00000"/>
        <rFont val="Arial"/>
        <family val="2"/>
      </rPr>
      <t>AF61YABMD</t>
    </r>
    <r>
      <rPr>
        <sz val="10"/>
        <rFont val="Arial"/>
      </rPr>
      <t>(</t>
    </r>
    <r>
      <rPr>
        <b/>
        <sz val="10"/>
        <color rgb="FFC00000"/>
        <rFont val="Arial"/>
        <family val="2"/>
      </rPr>
      <t>PCM_SYNC</t>
    </r>
    <r>
      <rPr>
        <sz val="10"/>
        <rFont val="Arial"/>
      </rPr>
      <t>) ENDPNT</t>
    </r>
  </si>
  <si>
    <r>
      <t>z08.SIGN001208</t>
    </r>
    <r>
      <rPr>
        <b/>
        <sz val="10"/>
        <color theme="1"/>
        <rFont val="Arial"/>
        <family val="2"/>
      </rPr>
      <t xml:space="preserve"> R5534(10k) GND</t>
    </r>
  </si>
  <si>
    <r>
      <t xml:space="preserve">D5700(AW11) </t>
    </r>
    <r>
      <rPr>
        <b/>
        <sz val="10"/>
        <color theme="1"/>
        <rFont val="Arial"/>
        <family val="2"/>
      </rPr>
      <t>CPU_BT_I2S_1V8:I2S_LRCLK</t>
    </r>
    <r>
      <rPr>
        <sz val="10"/>
        <rFont val="Arial"/>
        <family val="2"/>
      </rPr>
      <t xml:space="preserve">,B2B=10144B-100A-GFN4(fb::X1000_71) </t>
    </r>
    <r>
      <rPr>
        <b/>
        <sz val="10"/>
        <color theme="1"/>
        <rFont val="Arial"/>
        <family val="2"/>
      </rPr>
      <t>fb::CPU_BT_I2S_1V8:I2S_LRCLK</t>
    </r>
    <r>
      <rPr>
        <sz val="10"/>
        <rFont val="Arial"/>
        <family val="2"/>
      </rPr>
      <t>,fb::R7311=33R(2) fb::z73.z79.SIGN00178,fb::D7300=</t>
    </r>
    <r>
      <rPr>
        <b/>
        <sz val="10"/>
        <color rgb="FFC00000"/>
        <rFont val="Arial"/>
        <family val="2"/>
      </rPr>
      <t>AF61YAAMD</t>
    </r>
    <r>
      <rPr>
        <sz val="10"/>
        <rFont val="Arial"/>
        <family val="2"/>
      </rPr>
      <t>(</t>
    </r>
    <r>
      <rPr>
        <b/>
        <sz val="10"/>
        <color rgb="FFC00000"/>
        <rFont val="Arial"/>
        <family val="2"/>
      </rPr>
      <t>PCM_SYNC</t>
    </r>
    <r>
      <rPr>
        <sz val="10"/>
        <rFont val="Arial"/>
        <family val="2"/>
      </rPr>
      <t>) ENDPNT</t>
    </r>
  </si>
  <si>
    <r>
      <t>fb::z73.z79.SIGN00178</t>
    </r>
    <r>
      <rPr>
        <b/>
        <sz val="10"/>
        <color theme="1"/>
        <rFont val="Arial"/>
        <family val="2"/>
      </rPr>
      <t xml:space="preserve"> fb::R7327(10k) fb::GND</t>
    </r>
  </si>
  <si>
    <t>GPIO_117</t>
  </si>
  <si>
    <t>AU13</t>
  </si>
  <si>
    <t>TLMM_GPIO_CFG117(1:0)</t>
  </si>
  <si>
    <t>TLMM_GPIO_CFG117(8:6)</t>
  </si>
  <si>
    <t>TLMM_GPIO_CFG117(9:9)</t>
  </si>
  <si>
    <t>TLMM_GPIO_IN_OUT117(1:1)</t>
  </si>
  <si>
    <t>PDC85_GIC597</t>
  </si>
  <si>
    <t>WUP_GPIO_117</t>
  </si>
  <si>
    <t>TLMM_GPIO_CFG117(5:2)=0</t>
  </si>
  <si>
    <t>TLMM_GPIO_CFG117(5:2)=4</t>
  </si>
  <si>
    <t>QDSS_GPIO_TRACEDATA_LOCB[0]</t>
  </si>
  <si>
    <t>TLMM_GPIO_CFG117(5:2)=5</t>
  </si>
  <si>
    <t>EXT_PU</t>
  </si>
  <si>
    <r>
      <t xml:space="preserve">D5700(GPIO_117) </t>
    </r>
    <r>
      <rPr>
        <b/>
        <sz val="10"/>
        <color theme="1"/>
        <rFont val="Arial"/>
        <family val="2"/>
      </rPr>
      <t>CPU_BT_I2S_1V8:I2S_TXD</t>
    </r>
    <r>
      <rPr>
        <sz val="10"/>
        <rFont val="Arial"/>
      </rPr>
      <t>,_x000D_
    R5522=33R(A&lt;&gt;</t>
    </r>
    <r>
      <rPr>
        <b/>
        <sz val="10"/>
        <rFont val="Arial"/>
        <family val="2"/>
      </rPr>
      <t>B</t>
    </r>
    <r>
      <rPr>
        <sz val="10"/>
        <rFont val="Arial"/>
      </rPr>
      <t>) z08.SIGN001209,_x000D_
        D5502=</t>
    </r>
    <r>
      <rPr>
        <b/>
        <sz val="10"/>
        <color rgb="FFC00000"/>
        <rFont val="Arial"/>
        <family val="2"/>
      </rPr>
      <t>AF61YABMD</t>
    </r>
    <r>
      <rPr>
        <sz val="10"/>
        <rFont val="Arial"/>
      </rPr>
      <t>(</t>
    </r>
    <r>
      <rPr>
        <b/>
        <sz val="10"/>
        <color rgb="FFC00000"/>
        <rFont val="Arial"/>
        <family val="2"/>
      </rPr>
      <t>PCM_DOUT</t>
    </r>
    <r>
      <rPr>
        <sz val="10"/>
        <rFont val="Arial"/>
      </rPr>
      <t>) ENDPNT</t>
    </r>
  </si>
  <si>
    <r>
      <t xml:space="preserve">D5700(AU13) </t>
    </r>
    <r>
      <rPr>
        <b/>
        <sz val="10"/>
        <color theme="1"/>
        <rFont val="Arial"/>
        <family val="2"/>
      </rPr>
      <t>CPU_BT_I2S_1V8:I2S_TXD</t>
    </r>
    <r>
      <rPr>
        <sz val="10"/>
        <rFont val="Arial"/>
        <family val="2"/>
      </rPr>
      <t xml:space="preserve">,B2B=10144B-100A-GFN4(fb::X1000_63) </t>
    </r>
    <r>
      <rPr>
        <b/>
        <sz val="10"/>
        <color theme="1"/>
        <rFont val="Arial"/>
        <family val="2"/>
      </rPr>
      <t>fb::CPU_BT_I2S_1V8:I2S_TXD</t>
    </r>
    <r>
      <rPr>
        <sz val="10"/>
        <rFont val="Arial"/>
        <family val="2"/>
      </rPr>
      <t>,fb::R7304=33R(2) fb::z73.z79.SIGN00176,fb::D7300=</t>
    </r>
    <r>
      <rPr>
        <b/>
        <sz val="10"/>
        <color rgb="FFC00000"/>
        <rFont val="Arial"/>
        <family val="2"/>
      </rPr>
      <t>AF61YAAMD</t>
    </r>
    <r>
      <rPr>
        <sz val="10"/>
        <rFont val="Arial"/>
        <family val="2"/>
      </rPr>
      <t>(</t>
    </r>
    <r>
      <rPr>
        <b/>
        <sz val="10"/>
        <color rgb="FFC00000"/>
        <rFont val="Arial"/>
        <family val="2"/>
      </rPr>
      <t>PCM_DOUT</t>
    </r>
    <r>
      <rPr>
        <sz val="10"/>
        <rFont val="Arial"/>
        <family val="2"/>
      </rPr>
      <t>) ENDPNT</t>
    </r>
  </si>
  <si>
    <t>GPIO_118</t>
  </si>
  <si>
    <t>AV12</t>
  </si>
  <si>
    <t>TLMM_GPIO_CFG118(1:0)</t>
  </si>
  <si>
    <t>TLMM_GPIO_CFG118(8:6)</t>
  </si>
  <si>
    <t>TLMM_GPIO_CFG118(9:9)</t>
  </si>
  <si>
    <t>TLMM_GPIO_IN_OUT118(1:1)</t>
  </si>
  <si>
    <t>PDC102_GIC649</t>
  </si>
  <si>
    <t>WUP_GPIO_118</t>
  </si>
  <si>
    <t>TLMM_GPIO_CFG118(5:2)=0</t>
  </si>
  <si>
    <t>TLMM_GPIO_CFG118(5:2)=4</t>
  </si>
  <si>
    <t>QDSS_GPIO_TRACEDATA_LOCB[1]</t>
  </si>
  <si>
    <t>TLMM_GPIO_CFG118(5:2)=5</t>
  </si>
  <si>
    <r>
      <t xml:space="preserve">D5700(GPIO_118) </t>
    </r>
    <r>
      <rPr>
        <b/>
        <sz val="10"/>
        <color theme="1"/>
        <rFont val="Arial"/>
        <family val="2"/>
      </rPr>
      <t>CPU_BT_I2S_1V8:I2S_RXD</t>
    </r>
    <r>
      <rPr>
        <sz val="10"/>
        <rFont val="Arial"/>
      </rPr>
      <t>,_x000D_
    R5521=33R(A&lt;&gt;</t>
    </r>
    <r>
      <rPr>
        <b/>
        <sz val="10"/>
        <rFont val="Arial"/>
        <family val="2"/>
      </rPr>
      <t>B</t>
    </r>
    <r>
      <rPr>
        <sz val="10"/>
        <rFont val="Arial"/>
      </rPr>
      <t>) z08.SIGN001210,_x000D_
        D5502=</t>
    </r>
    <r>
      <rPr>
        <b/>
        <sz val="10"/>
        <color rgb="FFC00000"/>
        <rFont val="Arial"/>
        <family val="2"/>
      </rPr>
      <t>AF61YABMD</t>
    </r>
    <r>
      <rPr>
        <sz val="10"/>
        <rFont val="Arial"/>
      </rPr>
      <t>(</t>
    </r>
    <r>
      <rPr>
        <b/>
        <sz val="10"/>
        <color rgb="FFC00000"/>
        <rFont val="Arial"/>
        <family val="2"/>
      </rPr>
      <t>PCM_DIN</t>
    </r>
    <r>
      <rPr>
        <sz val="10"/>
        <rFont val="Arial"/>
      </rPr>
      <t>) ENDPNT</t>
    </r>
  </si>
  <si>
    <r>
      <t xml:space="preserve">D5700(AV12) </t>
    </r>
    <r>
      <rPr>
        <b/>
        <sz val="10"/>
        <color theme="1"/>
        <rFont val="Arial"/>
        <family val="2"/>
      </rPr>
      <t>CPU_BT_I2S_1V8:I2S_RXD</t>
    </r>
    <r>
      <rPr>
        <sz val="10"/>
        <rFont val="Arial"/>
        <family val="2"/>
      </rPr>
      <t xml:space="preserve">,B2B=10144B-100A-GFN4(fb::X1000_61) </t>
    </r>
    <r>
      <rPr>
        <b/>
        <sz val="10"/>
        <color theme="1"/>
        <rFont val="Arial"/>
        <family val="2"/>
      </rPr>
      <t>fb::CPU_BT_I2S_1V8:I2S_RXD</t>
    </r>
    <r>
      <rPr>
        <sz val="10"/>
        <rFont val="Arial"/>
        <family val="2"/>
      </rPr>
      <t>,fb::R7303=33R(2) fb::z73.z79.SIGN00175,fb::D7300=</t>
    </r>
    <r>
      <rPr>
        <b/>
        <sz val="10"/>
        <color rgb="FFC00000"/>
        <rFont val="Arial"/>
        <family val="2"/>
      </rPr>
      <t>AF61YAAMD</t>
    </r>
    <r>
      <rPr>
        <sz val="10"/>
        <rFont val="Arial"/>
        <family val="2"/>
      </rPr>
      <t>(</t>
    </r>
    <r>
      <rPr>
        <b/>
        <sz val="10"/>
        <color rgb="FFC00000"/>
        <rFont val="Arial"/>
        <family val="2"/>
      </rPr>
      <t>PCM_DIN</t>
    </r>
    <r>
      <rPr>
        <sz val="10"/>
        <rFont val="Arial"/>
        <family val="2"/>
      </rPr>
      <t>) ENDPNT</t>
    </r>
  </si>
  <si>
    <t>GPIO_119</t>
  </si>
  <si>
    <t>AV14</t>
  </si>
  <si>
    <t>TLMM_GPIO_CFG119(1:0)</t>
  </si>
  <si>
    <t>TLMM_GPIO_CFG119(8:6)</t>
  </si>
  <si>
    <t>TLMM_GPIO_CFG119(9:9)</t>
  </si>
  <si>
    <t>TLMM_GPIO_IN_OUT119(1:1)</t>
  </si>
  <si>
    <t>PDC87_GIC599</t>
  </si>
  <si>
    <t>WUP_GPIO_119</t>
  </si>
  <si>
    <t>TLMM_GPIO_CFG119(5:2)=0</t>
  </si>
  <si>
    <t>QDSS_GPIO_TRACEDATA_LOCB[2]</t>
  </si>
  <si>
    <t>TLMM_GPIO_CFG119(5:2)=5</t>
  </si>
  <si>
    <t>CPU_GYRO_CTRL_1V8:GYRO_INT_B</t>
  </si>
  <si>
    <r>
      <t xml:space="preserve">D5700(GPIO_119) </t>
    </r>
    <r>
      <rPr>
        <b/>
        <sz val="10"/>
        <color theme="1"/>
        <rFont val="Arial"/>
        <family val="2"/>
      </rPr>
      <t>CPU_GYRO_CTRL_1V8:GYRO_INT_B</t>
    </r>
    <r>
      <rPr>
        <sz val="10"/>
        <rFont val="Arial"/>
      </rPr>
      <t>,_x000D_
    B7000=</t>
    </r>
    <r>
      <rPr>
        <b/>
        <sz val="10"/>
        <color rgb="FFC00000"/>
        <rFont val="Arial"/>
        <family val="2"/>
      </rPr>
      <t>SMI330</t>
    </r>
    <r>
      <rPr>
        <sz val="10"/>
        <rFont val="Arial"/>
      </rPr>
      <t>(</t>
    </r>
    <r>
      <rPr>
        <b/>
        <sz val="10"/>
        <color rgb="FFC00000"/>
        <rFont val="Arial"/>
        <family val="2"/>
      </rPr>
      <t>INT1</t>
    </r>
    <r>
      <rPr>
        <sz val="10"/>
        <rFont val="Arial"/>
      </rPr>
      <t>) ENDPNT,_x000D_
    R7035=10k(A&lt;&gt;</t>
    </r>
    <r>
      <rPr>
        <b/>
        <sz val="10"/>
        <rFont val="Arial"/>
        <family val="2"/>
      </rPr>
      <t>B</t>
    </r>
    <r>
      <rPr>
        <sz val="10"/>
        <rFont val="Arial"/>
      </rPr>
      <t>) z03.SIGN00187,</t>
    </r>
    <r>
      <rPr>
        <b/>
        <sz val="10"/>
        <color rgb="FFFFFF00"/>
        <rFont val="Arial"/>
        <family val="2"/>
      </rPr>
      <t xml:space="preserve"> &gt;&gt; C7040(100nF) GND</t>
    </r>
    <r>
      <rPr>
        <sz val="10"/>
        <rFont val="Arial"/>
      </rPr>
      <t>,</t>
    </r>
    <r>
      <rPr>
        <b/>
        <sz val="10"/>
        <color rgb="FFFFFF00"/>
        <rFont val="Arial"/>
        <family val="2"/>
      </rPr>
      <t xml:space="preserve"> &gt;&gt; ...</t>
    </r>
    <r>
      <rPr>
        <sz val="10"/>
        <rFont val="Arial"/>
      </rPr>
      <t>,_x000D_
        B7000=</t>
    </r>
    <r>
      <rPr>
        <b/>
        <sz val="10"/>
        <color rgb="FFC00000"/>
        <rFont val="Arial"/>
        <family val="2"/>
      </rPr>
      <t>SMI330</t>
    </r>
    <r>
      <rPr>
        <sz val="10"/>
        <rFont val="Arial"/>
      </rPr>
      <t>(</t>
    </r>
    <r>
      <rPr>
        <b/>
        <sz val="10"/>
        <color rgb="FFC00000"/>
        <rFont val="Arial"/>
        <family val="2"/>
      </rPr>
      <t>VDDIO</t>
    </r>
    <r>
      <rPr>
        <sz val="10"/>
        <rFont val="Arial"/>
      </rPr>
      <t>) ENDPNT,_x000D_
        R7014=50m(B&lt;&gt;</t>
    </r>
    <r>
      <rPr>
        <b/>
        <sz val="10"/>
        <rFont val="Arial"/>
        <family val="2"/>
      </rPr>
      <t>A</t>
    </r>
    <r>
      <rPr>
        <sz val="10"/>
        <rFont val="Arial"/>
      </rPr>
      <t>) z03.SIGN00188,_x000D_
            B7000=</t>
    </r>
    <r>
      <rPr>
        <b/>
        <sz val="10"/>
        <color rgb="FFC00000"/>
        <rFont val="Arial"/>
        <family val="2"/>
      </rPr>
      <t>SMI330</t>
    </r>
    <r>
      <rPr>
        <sz val="10"/>
        <rFont val="Arial"/>
      </rPr>
      <t>(</t>
    </r>
    <r>
      <rPr>
        <b/>
        <sz val="10"/>
        <color rgb="FFC00000"/>
        <rFont val="Arial"/>
        <family val="2"/>
      </rPr>
      <t>CSB</t>
    </r>
    <r>
      <rPr>
        <sz val="10"/>
        <rFont val="Arial"/>
      </rPr>
      <t>) ENDPNT,_x000D_
    R7035=10k(A&lt;&gt;</t>
    </r>
    <r>
      <rPr>
        <b/>
        <sz val="10"/>
        <rFont val="Arial"/>
        <family val="2"/>
      </rPr>
      <t>B</t>
    </r>
    <r>
      <rPr>
        <sz val="10"/>
        <rFont val="Arial"/>
      </rPr>
      <t>) z03.SIGN00187{#2},_x000D_
        R7032=10k(B&lt;&gt;</t>
    </r>
    <r>
      <rPr>
        <b/>
        <sz val="10"/>
        <rFont val="Arial"/>
        <family val="2"/>
      </rPr>
      <t>A</t>
    </r>
    <r>
      <rPr>
        <sz val="10"/>
        <rFont val="Arial"/>
      </rPr>
      <t xml:space="preserve">) </t>
    </r>
    <r>
      <rPr>
        <b/>
        <sz val="10"/>
        <color theme="1"/>
        <rFont val="Arial"/>
        <family val="2"/>
      </rPr>
      <t>CPU_GYRO_CTRL_1V8:ACCGYRO_INT_B</t>
    </r>
    <r>
      <rPr>
        <sz val="10"/>
        <rFont val="Arial"/>
      </rPr>
      <t>,_x000D_
            B7000=</t>
    </r>
    <r>
      <rPr>
        <b/>
        <sz val="10"/>
        <color rgb="FFC00000"/>
        <rFont val="Arial"/>
        <family val="2"/>
      </rPr>
      <t>SMI330</t>
    </r>
    <r>
      <rPr>
        <sz val="10"/>
        <rFont val="Arial"/>
      </rPr>
      <t>(</t>
    </r>
    <r>
      <rPr>
        <b/>
        <sz val="10"/>
        <color rgb="FFC00000"/>
        <rFont val="Arial"/>
        <family val="2"/>
      </rPr>
      <t>INT2</t>
    </r>
    <r>
      <rPr>
        <sz val="10"/>
        <rFont val="Arial"/>
      </rPr>
      <t>) ENDPNT,_x000D_
            D5700=</t>
    </r>
    <r>
      <rPr>
        <b/>
        <sz val="10"/>
        <color rgb="FFC00000"/>
        <rFont val="Arial"/>
        <family val="2"/>
      </rPr>
      <t>SA6155P</t>
    </r>
    <r>
      <rPr>
        <sz val="10"/>
        <rFont val="Arial"/>
      </rPr>
      <t>(</t>
    </r>
    <r>
      <rPr>
        <b/>
        <sz val="10"/>
        <color rgb="FFC00000"/>
        <rFont val="Arial"/>
        <family val="2"/>
      </rPr>
      <t>GPIO_121</t>
    </r>
    <r>
      <rPr>
        <sz val="10"/>
        <rFont val="Arial"/>
      </rPr>
      <t>) ENDPNT,_x000D_
            TP7004=(</t>
    </r>
    <r>
      <rPr>
        <b/>
        <sz val="10"/>
        <color rgb="FFC00000"/>
        <rFont val="Arial"/>
        <family val="2"/>
      </rPr>
      <t>1</t>
    </r>
    <r>
      <rPr>
        <sz val="10"/>
        <rFont val="Arial"/>
      </rPr>
      <t>) ENDPNT</t>
    </r>
  </si>
  <si>
    <r>
      <t>z03.SIGN00187</t>
    </r>
    <r>
      <rPr>
        <b/>
        <sz val="10"/>
        <color theme="1"/>
        <rFont val="Arial"/>
        <family val="2"/>
      </rPr>
      <t xml:space="preserve"> C7040(100nF) GND</t>
    </r>
    <r>
      <rPr>
        <sz val="10"/>
        <rFont val="Arial"/>
      </rPr>
      <t>,</t>
    </r>
    <r>
      <rPr>
        <sz val="8"/>
        <color theme="1"/>
        <rFont val="Arial"/>
        <family val="2"/>
      </rPr>
      <t>_x000D_
z03.SIGN00187</t>
    </r>
    <r>
      <rPr>
        <b/>
        <sz val="10"/>
        <color theme="1"/>
        <rFont val="Arial"/>
        <family val="2"/>
      </rPr>
      <t xml:space="preserve"> L7001(BLM18AG102SH1) PWR:U18S_CPUPERI</t>
    </r>
  </si>
  <si>
    <r>
      <t xml:space="preserve">D5700(AV14) </t>
    </r>
    <r>
      <rPr>
        <b/>
        <sz val="10"/>
        <color theme="1"/>
        <rFont val="Arial"/>
        <family val="2"/>
      </rPr>
      <t>CPU_GYRO_CTRL_1V8:GYRO_INT_B</t>
    </r>
    <r>
      <rPr>
        <sz val="10"/>
        <rFont val="Arial"/>
        <family val="2"/>
      </rPr>
      <t>,R7014=0(1) z03.SIGN001278,B7000=</t>
    </r>
    <r>
      <rPr>
        <b/>
        <sz val="10"/>
        <color rgb="FFC00000"/>
        <rFont val="Arial"/>
        <family val="2"/>
      </rPr>
      <t>SMI230</t>
    </r>
    <r>
      <rPr>
        <sz val="10"/>
        <rFont val="Arial"/>
        <family val="2"/>
      </rPr>
      <t>(</t>
    </r>
    <r>
      <rPr>
        <b/>
        <sz val="10"/>
        <color rgb="FFC00000"/>
        <rFont val="Arial"/>
        <family val="2"/>
      </rPr>
      <t>INT3</t>
    </r>
    <r>
      <rPr>
        <sz val="10"/>
        <rFont val="Arial"/>
        <family val="2"/>
      </rPr>
      <t>) ENDPNT,R7015=0(1) z03.SIGN001269,B7000=</t>
    </r>
    <r>
      <rPr>
        <b/>
        <sz val="10"/>
        <color rgb="FFC00000"/>
        <rFont val="Arial"/>
        <family val="2"/>
      </rPr>
      <t>SMI230</t>
    </r>
    <r>
      <rPr>
        <sz val="10"/>
        <rFont val="Arial"/>
        <family val="2"/>
      </rPr>
      <t>(</t>
    </r>
    <r>
      <rPr>
        <b/>
        <sz val="10"/>
        <color rgb="FFC00000"/>
        <rFont val="Arial"/>
        <family val="2"/>
      </rPr>
      <t>INT1</t>
    </r>
    <r>
      <rPr>
        <sz val="10"/>
        <rFont val="Arial"/>
        <family val="2"/>
      </rPr>
      <t xml:space="preserve">) ENDPNT,TP7000=TP(1) ENDPNT,D5700(AV14) </t>
    </r>
    <r>
      <rPr>
        <b/>
        <sz val="10"/>
        <color theme="1"/>
        <rFont val="Arial"/>
        <family val="2"/>
      </rPr>
      <t>CPU_GYRO_CTRL_1V8:GYRO_INT_B{#2}</t>
    </r>
    <r>
      <rPr>
        <sz val="10"/>
        <rFont val="Arial"/>
        <family val="2"/>
      </rPr>
      <t>,R7035=10k(2) z03.SIGN001289,B7000=</t>
    </r>
    <r>
      <rPr>
        <b/>
        <sz val="10"/>
        <color rgb="FFC00000"/>
        <rFont val="Arial"/>
        <family val="2"/>
      </rPr>
      <t>SMI230</t>
    </r>
    <r>
      <rPr>
        <sz val="10"/>
        <rFont val="Arial"/>
        <family val="2"/>
      </rPr>
      <t>(</t>
    </r>
    <r>
      <rPr>
        <b/>
        <sz val="10"/>
        <color rgb="FFC00000"/>
        <rFont val="Arial"/>
        <family val="2"/>
      </rPr>
      <t>VDDIO</t>
    </r>
    <r>
      <rPr>
        <sz val="10"/>
        <rFont val="Arial"/>
        <family val="2"/>
      </rPr>
      <t xml:space="preserve">) ENDPNT,R7032=10k(1) </t>
    </r>
    <r>
      <rPr>
        <b/>
        <sz val="10"/>
        <color theme="1"/>
        <rFont val="Arial"/>
        <family val="2"/>
      </rPr>
      <t>CPU_GYRO_CTRL_1V8:ACCGYRO_INT_B</t>
    </r>
    <r>
      <rPr>
        <sz val="10"/>
        <rFont val="Arial"/>
        <family val="2"/>
      </rPr>
      <t>,B7000=</t>
    </r>
    <r>
      <rPr>
        <b/>
        <sz val="10"/>
        <color rgb="FFC00000"/>
        <rFont val="Arial"/>
        <family val="2"/>
      </rPr>
      <t>SMI230</t>
    </r>
    <r>
      <rPr>
        <sz val="10"/>
        <rFont val="Arial"/>
        <family val="2"/>
      </rPr>
      <t>(</t>
    </r>
    <r>
      <rPr>
        <b/>
        <sz val="10"/>
        <color rgb="FFC00000"/>
        <rFont val="Arial"/>
        <family val="2"/>
      </rPr>
      <t>INT2</t>
    </r>
    <r>
      <rPr>
        <sz val="10"/>
        <rFont val="Arial"/>
        <family val="2"/>
      </rPr>
      <t>) ENDPNT,D5700=</t>
    </r>
    <r>
      <rPr>
        <b/>
        <sz val="10"/>
        <color rgb="FFC00000"/>
        <rFont val="Arial"/>
        <family val="2"/>
      </rPr>
      <t>SA6155P</t>
    </r>
    <r>
      <rPr>
        <sz val="10"/>
        <rFont val="Arial"/>
        <family val="2"/>
      </rPr>
      <t>(</t>
    </r>
    <r>
      <rPr>
        <b/>
        <sz val="10"/>
        <color rgb="FFC00000"/>
        <rFont val="Arial"/>
        <family val="2"/>
      </rPr>
      <t>AP12_GPIO_121</t>
    </r>
    <r>
      <rPr>
        <sz val="10"/>
        <rFont val="Arial"/>
        <family val="2"/>
      </rPr>
      <t>) ENDPNT,TP7008=TP(1) ENDPNT,R7035=10k(2) z03.SIGN001289{#2},R7033=0(1) z03.SIGN001295,B7000=</t>
    </r>
    <r>
      <rPr>
        <b/>
        <sz val="10"/>
        <color rgb="FFC00000"/>
        <rFont val="Arial"/>
        <family val="2"/>
      </rPr>
      <t>SMI230</t>
    </r>
    <r>
      <rPr>
        <sz val="10"/>
        <rFont val="Arial"/>
        <family val="2"/>
      </rPr>
      <t>(</t>
    </r>
    <r>
      <rPr>
        <b/>
        <sz val="10"/>
        <color rgb="FFC00000"/>
        <rFont val="Arial"/>
        <family val="2"/>
      </rPr>
      <t>PS</t>
    </r>
    <r>
      <rPr>
        <sz val="10"/>
        <rFont val="Arial"/>
        <family val="2"/>
      </rPr>
      <t>) ENDPNT</t>
    </r>
  </si>
  <si>
    <r>
      <t>z03.SIGN001289</t>
    </r>
    <r>
      <rPr>
        <b/>
        <sz val="10"/>
        <color theme="1"/>
        <rFont val="Arial"/>
        <family val="2"/>
      </rPr>
      <t xml:space="preserve"> C7040(100n) GND</t>
    </r>
    <r>
      <rPr>
        <sz val="8"/>
        <color theme="1"/>
        <rFont val="Arial"/>
        <family val="2"/>
      </rPr>
      <t>,z03.SIGN001289</t>
    </r>
    <r>
      <rPr>
        <b/>
        <sz val="10"/>
        <color theme="1"/>
        <rFont val="Arial"/>
        <family val="2"/>
      </rPr>
      <t xml:space="preserve"> L7000(1k/100MHz) PWR:U18S_CPUPERI</t>
    </r>
  </si>
  <si>
    <t>AW13</t>
  </si>
  <si>
    <t>PinMux4</t>
  </si>
  <si>
    <t>TLMM_GPIO_CFG120(1:0)</t>
  </si>
  <si>
    <t>TLMM_GPIO_CFG120(8:6)</t>
  </si>
  <si>
    <t>TLMM_GPIO_CFG120(9:9)</t>
  </si>
  <si>
    <t>TLMM_GPIO_IN_OUT120(1:1)</t>
  </si>
  <si>
    <t>PDC114_GIC661</t>
  </si>
  <si>
    <t>BOOT_CONFIG(3)</t>
  </si>
  <si>
    <t>TLMM_GPIO_CFG120(5:2)=0</t>
  </si>
  <si>
    <t>TLMM_GPIO_CFG120(5:2)=1</t>
  </si>
  <si>
    <t>QDSS_GPIO_TRACEDATA_LOCB[3]</t>
  </si>
  <si>
    <t>TLMM_GPIO_CFG120(5:2)=5</t>
  </si>
  <si>
    <t>CPU_USBHUB_CTRL_1V8:USB_HUB_I2C_EN,
SA6150_BOOTCFG_1V8:MD03</t>
  </si>
  <si>
    <t>USB20_HUB,
SA6150_HW</t>
  </si>
  <si>
    <t>SOC_GPIO_120</t>
  </si>
  <si>
    <r>
      <t xml:space="preserve">D5700(GPIO_120) </t>
    </r>
    <r>
      <rPr>
        <b/>
        <sz val="10"/>
        <color theme="1"/>
        <rFont val="Arial"/>
        <family val="2"/>
      </rPr>
      <t>CPU_USBHUB_CTRL_1V8:USB_HUB_I2C_EN</t>
    </r>
    <r>
      <rPr>
        <sz val="10"/>
        <rFont val="Arial"/>
      </rPr>
      <t>,</t>
    </r>
    <r>
      <rPr>
        <b/>
        <sz val="10"/>
        <color rgb="FFFFFF00"/>
        <rFont val="Arial"/>
        <family val="2"/>
      </rPr>
      <t xml:space="preserve"> &gt;&gt; R5754(4.7k) PWR:U18S_IO_SOCPMIC</t>
    </r>
    <r>
      <rPr>
        <sz val="10"/>
        <rFont val="Arial"/>
      </rPr>
      <t>,</t>
    </r>
    <r>
      <rPr>
        <b/>
        <sz val="10"/>
        <color rgb="FFFFFF00"/>
        <rFont val="Arial"/>
        <family val="2"/>
      </rPr>
      <t xml:space="preserve"> &gt;&gt; ...</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</si>
  <si>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CPU_USBHUB_CTRL_1V8:USB_HUB_I2C_EN</t>
    </r>
    <r>
      <rPr>
        <b/>
        <sz val="10"/>
        <color theme="1"/>
        <rFont val="Arial"/>
        <family val="2"/>
      </rPr>
      <t xml:space="preserve"> R5754(4.7k) PWR:U18S_IO_SOCPMIC</t>
    </r>
    <r>
      <rPr>
        <sz val="10"/>
        <rFont val="Arial"/>
      </rPr>
      <t>,</t>
    </r>
    <r>
      <rPr>
        <sz val="8"/>
        <color theme="1"/>
        <rFont val="Arial"/>
        <family val="2"/>
      </rPr>
      <t>_x000D_
CPU_USBHUB_CTRL_1V8:USB_HUB_I2C_EN</t>
    </r>
    <r>
      <rPr>
        <b/>
        <sz val="10"/>
        <color theme="1"/>
        <rFont val="Arial"/>
        <family val="2"/>
      </rPr>
      <t xml:space="preserve"> R5772(4.7k) GND</t>
    </r>
  </si>
  <si>
    <r>
      <t xml:space="preserve">D5700(AW13) </t>
    </r>
    <r>
      <rPr>
        <b/>
        <sz val="10"/>
        <color theme="1"/>
        <rFont val="Arial"/>
        <family val="2"/>
      </rPr>
      <t>CPU_USBHUB_CTRL_1V8:USB_HUB_I2C_EN</t>
    </r>
    <r>
      <rPr>
        <sz val="10"/>
        <rFont val="Arial"/>
        <family val="2"/>
      </rPr>
      <t xml:space="preserve">,B2B=10143S-100Y910(sb::X8950_82) </t>
    </r>
    <r>
      <rPr>
        <b/>
        <sz val="10"/>
        <color theme="1"/>
        <rFont val="Arial"/>
        <family val="2"/>
      </rPr>
      <t>sb::CPU_USBHUB_CTRL_1V8:USB_HUB_I2C_EN</t>
    </r>
    <r>
      <rPr>
        <sz val="10"/>
        <rFont val="Arial"/>
        <family val="2"/>
      </rPr>
      <t>,sb::V8951=DTC114YE(3) sb::z02.SIGN001145,sb::V8950=</t>
    </r>
    <r>
      <rPr>
        <b/>
        <sz val="10"/>
        <color rgb="FFC00000"/>
        <rFont val="Arial"/>
        <family val="2"/>
      </rPr>
      <t>DTA143ZE</t>
    </r>
    <r>
      <rPr>
        <sz val="10"/>
        <rFont val="Arial"/>
        <family val="2"/>
      </rPr>
      <t>(</t>
    </r>
    <r>
      <rPr>
        <b/>
        <sz val="10"/>
        <color rgb="FFC00000"/>
        <rFont val="Arial"/>
        <family val="2"/>
      </rPr>
      <t>B</t>
    </r>
    <r>
      <rPr>
        <sz val="10"/>
        <rFont val="Arial"/>
        <family val="2"/>
      </rPr>
      <t>) ENDPNT</t>
    </r>
  </si>
  <si>
    <r>
      <t>CPU_USBHUB_CTRL_1V8:USB_HUB_I2C_EN</t>
    </r>
    <r>
      <rPr>
        <b/>
        <sz val="10"/>
        <color theme="1"/>
        <rFont val="Arial"/>
        <family val="2"/>
      </rPr>
      <t xml:space="preserve"> R5754(4) PWR:U18S_IO_SOCPMIC</t>
    </r>
    <r>
      <rPr>
        <sz val="8"/>
        <color theme="1"/>
        <rFont val="Arial"/>
        <family val="2"/>
      </rPr>
      <t>,CPU_USBHUB_CTRL_1V8:USB_HUB_I2C_EN</t>
    </r>
    <r>
      <rPr>
        <b/>
        <sz val="10"/>
        <color theme="1"/>
        <rFont val="Arial"/>
        <family val="2"/>
      </rPr>
      <t xml:space="preserve"> R5772(4) GND</t>
    </r>
  </si>
  <si>
    <t>GPIO_121</t>
  </si>
  <si>
    <t>AP12</t>
  </si>
  <si>
    <t>TLMM_GPIO_CFG121(1:0)</t>
  </si>
  <si>
    <t>TLMM_GPIO_CFG121(8:6)</t>
  </si>
  <si>
    <t>TLMM_GPIO_CFG121(9:9)</t>
  </si>
  <si>
    <t>TLMM_GPIO_IN_OUT121(1:1)</t>
  </si>
  <si>
    <t>PDC89_GIC601</t>
  </si>
  <si>
    <t>WUP_GPIO_121</t>
  </si>
  <si>
    <t>TLMM_GPIO_CFG121(5:2)=0</t>
  </si>
  <si>
    <t>MCLK1</t>
  </si>
  <si>
    <t>MCLK</t>
  </si>
  <si>
    <t>TLMM_GPIO_CFG121(5:2)=2</t>
  </si>
  <si>
    <t>CPU_GYRO_CTRL_1V8:ACCGYRO_INT_B</t>
  </si>
  <si>
    <r>
      <t xml:space="preserve">D5700(GPIO_121) </t>
    </r>
    <r>
      <rPr>
        <b/>
        <sz val="10"/>
        <color theme="1"/>
        <rFont val="Arial"/>
        <family val="2"/>
      </rPr>
      <t>CPU_GYRO_CTRL_1V8:ACCGYRO_INT_B</t>
    </r>
    <r>
      <rPr>
        <sz val="10"/>
        <rFont val="Arial"/>
      </rPr>
      <t>,_x000D_
    B7000=</t>
    </r>
    <r>
      <rPr>
        <b/>
        <sz val="10"/>
        <color rgb="FFC00000"/>
        <rFont val="Arial"/>
        <family val="2"/>
      </rPr>
      <t>SMI330</t>
    </r>
    <r>
      <rPr>
        <sz val="10"/>
        <rFont val="Arial"/>
      </rPr>
      <t>(</t>
    </r>
    <r>
      <rPr>
        <b/>
        <sz val="10"/>
        <color rgb="FFC00000"/>
        <rFont val="Arial"/>
        <family val="2"/>
      </rPr>
      <t>INT2</t>
    </r>
    <r>
      <rPr>
        <sz val="10"/>
        <rFont val="Arial"/>
      </rPr>
      <t>) ENDPNT,_x000D_
    TP7004=(</t>
    </r>
    <r>
      <rPr>
        <b/>
        <sz val="10"/>
        <color rgb="FFC00000"/>
        <rFont val="Arial"/>
        <family val="2"/>
      </rPr>
      <t>1</t>
    </r>
    <r>
      <rPr>
        <sz val="10"/>
        <rFont val="Arial"/>
      </rPr>
      <t>) ENDPNT,_x000D_
    R7032=10k(A&lt;&gt;</t>
    </r>
    <r>
      <rPr>
        <b/>
        <sz val="10"/>
        <rFont val="Arial"/>
        <family val="2"/>
      </rPr>
      <t>B</t>
    </r>
    <r>
      <rPr>
        <sz val="10"/>
        <rFont val="Arial"/>
      </rPr>
      <t>) z03.SIGN00187,</t>
    </r>
    <r>
      <rPr>
        <b/>
        <sz val="10"/>
        <color rgb="FFFFFF00"/>
        <rFont val="Arial"/>
        <family val="2"/>
      </rPr>
      <t xml:space="preserve"> &gt;&gt; C7040(100nF) GND</t>
    </r>
    <r>
      <rPr>
        <sz val="10"/>
        <rFont val="Arial"/>
      </rPr>
      <t>,</t>
    </r>
    <r>
      <rPr>
        <b/>
        <sz val="10"/>
        <color rgb="FFFFFF00"/>
        <rFont val="Arial"/>
        <family val="2"/>
      </rPr>
      <t xml:space="preserve"> &gt;&gt; ...</t>
    </r>
    <r>
      <rPr>
        <sz val="10"/>
        <rFont val="Arial"/>
      </rPr>
      <t>,_x000D_
        B7000=</t>
    </r>
    <r>
      <rPr>
        <b/>
        <sz val="10"/>
        <color rgb="FFC00000"/>
        <rFont val="Arial"/>
        <family val="2"/>
      </rPr>
      <t>SMI330</t>
    </r>
    <r>
      <rPr>
        <sz val="10"/>
        <rFont val="Arial"/>
      </rPr>
      <t>(</t>
    </r>
    <r>
      <rPr>
        <b/>
        <sz val="10"/>
        <color rgb="FFC00000"/>
        <rFont val="Arial"/>
        <family val="2"/>
      </rPr>
      <t>VDDIO</t>
    </r>
    <r>
      <rPr>
        <sz val="10"/>
        <rFont val="Arial"/>
      </rPr>
      <t>) ENDPNT,_x000D_
        R7014=50m(B&lt;&gt;</t>
    </r>
    <r>
      <rPr>
        <b/>
        <sz val="10"/>
        <rFont val="Arial"/>
        <family val="2"/>
      </rPr>
      <t>A</t>
    </r>
    <r>
      <rPr>
        <sz val="10"/>
        <rFont val="Arial"/>
      </rPr>
      <t>) z03.SIGN00188,_x000D_
            B7000=</t>
    </r>
    <r>
      <rPr>
        <b/>
        <sz val="10"/>
        <color rgb="FFC00000"/>
        <rFont val="Arial"/>
        <family val="2"/>
      </rPr>
      <t>SMI330</t>
    </r>
    <r>
      <rPr>
        <sz val="10"/>
        <rFont val="Arial"/>
      </rPr>
      <t>(</t>
    </r>
    <r>
      <rPr>
        <b/>
        <sz val="10"/>
        <color rgb="FFC00000"/>
        <rFont val="Arial"/>
        <family val="2"/>
      </rPr>
      <t>CSB</t>
    </r>
    <r>
      <rPr>
        <sz val="10"/>
        <rFont val="Arial"/>
      </rPr>
      <t>) ENDPNT,_x000D_
    R7032=10k(A&lt;&gt;</t>
    </r>
    <r>
      <rPr>
        <b/>
        <sz val="10"/>
        <rFont val="Arial"/>
        <family val="2"/>
      </rPr>
      <t>B</t>
    </r>
    <r>
      <rPr>
        <sz val="10"/>
        <rFont val="Arial"/>
      </rPr>
      <t>) z03.SIGN00187{#2},_x000D_
        R7035=10k(B&lt;&gt;</t>
    </r>
    <r>
      <rPr>
        <b/>
        <sz val="10"/>
        <rFont val="Arial"/>
        <family val="2"/>
      </rPr>
      <t>A</t>
    </r>
    <r>
      <rPr>
        <sz val="10"/>
        <rFont val="Arial"/>
      </rPr>
      <t xml:space="preserve">) </t>
    </r>
    <r>
      <rPr>
        <b/>
        <sz val="10"/>
        <color theme="1"/>
        <rFont val="Arial"/>
        <family val="2"/>
      </rPr>
      <t>CPU_GYRO_CTRL_1V8:GYRO_INT_B</t>
    </r>
    <r>
      <rPr>
        <sz val="10"/>
        <rFont val="Arial"/>
      </rPr>
      <t>,_x000D_
            B7000=</t>
    </r>
    <r>
      <rPr>
        <b/>
        <sz val="10"/>
        <color rgb="FFC00000"/>
        <rFont val="Arial"/>
        <family val="2"/>
      </rPr>
      <t>SMI330</t>
    </r>
    <r>
      <rPr>
        <sz val="10"/>
        <rFont val="Arial"/>
      </rPr>
      <t>(</t>
    </r>
    <r>
      <rPr>
        <b/>
        <sz val="10"/>
        <color rgb="FFC00000"/>
        <rFont val="Arial"/>
        <family val="2"/>
      </rPr>
      <t>INT1</t>
    </r>
    <r>
      <rPr>
        <sz val="10"/>
        <rFont val="Arial"/>
      </rPr>
      <t>) ENDPNT,_x000D_
            D5700=</t>
    </r>
    <r>
      <rPr>
        <b/>
        <sz val="10"/>
        <color rgb="FFC00000"/>
        <rFont val="Arial"/>
        <family val="2"/>
      </rPr>
      <t>SA6155P</t>
    </r>
    <r>
      <rPr>
        <sz val="10"/>
        <rFont val="Arial"/>
      </rPr>
      <t>(</t>
    </r>
    <r>
      <rPr>
        <b/>
        <sz val="10"/>
        <color rgb="FFC00000"/>
        <rFont val="Arial"/>
        <family val="2"/>
      </rPr>
      <t>GPIO_119</t>
    </r>
    <r>
      <rPr>
        <sz val="10"/>
        <rFont val="Arial"/>
      </rPr>
      <t>) ENDPNT</t>
    </r>
  </si>
  <si>
    <r>
      <t xml:space="preserve">D5700(AP12) </t>
    </r>
    <r>
      <rPr>
        <b/>
        <sz val="10"/>
        <color theme="1"/>
        <rFont val="Arial"/>
        <family val="2"/>
      </rPr>
      <t>CPU_GYRO_CTRL_1V8:ACCGYRO_INT_B</t>
    </r>
    <r>
      <rPr>
        <sz val="10"/>
        <rFont val="Arial"/>
        <family val="2"/>
      </rPr>
      <t>,B7000=</t>
    </r>
    <r>
      <rPr>
        <b/>
        <sz val="10"/>
        <color rgb="FFC00000"/>
        <rFont val="Arial"/>
        <family val="2"/>
      </rPr>
      <t>SMI230</t>
    </r>
    <r>
      <rPr>
        <sz val="10"/>
        <rFont val="Arial"/>
        <family val="2"/>
      </rPr>
      <t>(</t>
    </r>
    <r>
      <rPr>
        <b/>
        <sz val="10"/>
        <color rgb="FFC00000"/>
        <rFont val="Arial"/>
        <family val="2"/>
      </rPr>
      <t>INT2</t>
    </r>
    <r>
      <rPr>
        <sz val="10"/>
        <rFont val="Arial"/>
        <family val="2"/>
      </rPr>
      <t>) ENDPNT,TP7008=TP(1) ENDPNT,R7032=10k(2) z03.SIGN001289,B7000=</t>
    </r>
    <r>
      <rPr>
        <b/>
        <sz val="10"/>
        <color rgb="FFC00000"/>
        <rFont val="Arial"/>
        <family val="2"/>
      </rPr>
      <t>SMI230</t>
    </r>
    <r>
      <rPr>
        <sz val="10"/>
        <rFont val="Arial"/>
        <family val="2"/>
      </rPr>
      <t>(</t>
    </r>
    <r>
      <rPr>
        <b/>
        <sz val="10"/>
        <color rgb="FFC00000"/>
        <rFont val="Arial"/>
        <family val="2"/>
      </rPr>
      <t>VDDIO</t>
    </r>
    <r>
      <rPr>
        <sz val="10"/>
        <rFont val="Arial"/>
        <family val="2"/>
      </rPr>
      <t>) ENDPNT,R7033=0(1) z03.SIGN001295,B7000=</t>
    </r>
    <r>
      <rPr>
        <b/>
        <sz val="10"/>
        <color rgb="FFC00000"/>
        <rFont val="Arial"/>
        <family val="2"/>
      </rPr>
      <t>SMI230</t>
    </r>
    <r>
      <rPr>
        <sz val="10"/>
        <rFont val="Arial"/>
        <family val="2"/>
      </rPr>
      <t>(</t>
    </r>
    <r>
      <rPr>
        <b/>
        <sz val="10"/>
        <color rgb="FFC00000"/>
        <rFont val="Arial"/>
        <family val="2"/>
      </rPr>
      <t>PS</t>
    </r>
    <r>
      <rPr>
        <sz val="10"/>
        <rFont val="Arial"/>
        <family val="2"/>
      </rPr>
      <t xml:space="preserve">) ENDPNT,R7032=10k(2) z03.SIGN001289{#2},R7035=10k(1) </t>
    </r>
    <r>
      <rPr>
        <b/>
        <sz val="10"/>
        <color theme="1"/>
        <rFont val="Arial"/>
        <family val="2"/>
      </rPr>
      <t>CPU_GYRO_CTRL_1V8:GYRO_INT_B</t>
    </r>
    <r>
      <rPr>
        <sz val="10"/>
        <rFont val="Arial"/>
        <family val="2"/>
      </rPr>
      <t>,D5700=</t>
    </r>
    <r>
      <rPr>
        <b/>
        <sz val="10"/>
        <color rgb="FFC00000"/>
        <rFont val="Arial"/>
        <family val="2"/>
      </rPr>
      <t>SA6155P</t>
    </r>
    <r>
      <rPr>
        <sz val="10"/>
        <rFont val="Arial"/>
        <family val="2"/>
      </rPr>
      <t>(</t>
    </r>
    <r>
      <rPr>
        <b/>
        <sz val="10"/>
        <color rgb="FFC00000"/>
        <rFont val="Arial"/>
        <family val="2"/>
      </rPr>
      <t>AV14_GPIO_119</t>
    </r>
    <r>
      <rPr>
        <sz val="10"/>
        <rFont val="Arial"/>
        <family val="2"/>
      </rPr>
      <t>) ENDPNT,R7014=0(1) z03.SIGN001278,B7000=</t>
    </r>
    <r>
      <rPr>
        <b/>
        <sz val="10"/>
        <color rgb="FFC00000"/>
        <rFont val="Arial"/>
        <family val="2"/>
      </rPr>
      <t>SMI230</t>
    </r>
    <r>
      <rPr>
        <sz val="10"/>
        <rFont val="Arial"/>
        <family val="2"/>
      </rPr>
      <t>(</t>
    </r>
    <r>
      <rPr>
        <b/>
        <sz val="10"/>
        <color rgb="FFC00000"/>
        <rFont val="Arial"/>
        <family val="2"/>
      </rPr>
      <t>INT3</t>
    </r>
    <r>
      <rPr>
        <sz val="10"/>
        <rFont val="Arial"/>
        <family val="2"/>
      </rPr>
      <t>) ENDPNT,R7015=0(1) z03.SIGN001269,B7000=</t>
    </r>
    <r>
      <rPr>
        <b/>
        <sz val="10"/>
        <color rgb="FFC00000"/>
        <rFont val="Arial"/>
        <family val="2"/>
      </rPr>
      <t>SMI230</t>
    </r>
    <r>
      <rPr>
        <sz val="10"/>
        <rFont val="Arial"/>
        <family val="2"/>
      </rPr>
      <t>(</t>
    </r>
    <r>
      <rPr>
        <b/>
        <sz val="10"/>
        <color rgb="FFC00000"/>
        <rFont val="Arial"/>
        <family val="2"/>
      </rPr>
      <t>INT1</t>
    </r>
    <r>
      <rPr>
        <sz val="10"/>
        <rFont val="Arial"/>
        <family val="2"/>
      </rPr>
      <t>) ENDPNT,TP7000=TP(1) ENDPNT</t>
    </r>
  </si>
  <si>
    <t>AR13</t>
  </si>
  <si>
    <t>TLMM_GPIO_CFG122(1:0)</t>
  </si>
  <si>
    <t>TLMM_GPIO_CFG122(8:6)</t>
  </si>
  <si>
    <t>TLMM_GPIO_CFG122(9:9)</t>
  </si>
  <si>
    <t>TLMM_GPIO_IN_OUT122(1:1)</t>
  </si>
  <si>
    <t>PDC90_GIC602</t>
  </si>
  <si>
    <t>TLMM_GPIO_CFG122(5:2)=0</t>
  </si>
  <si>
    <t>MCLK2</t>
  </si>
  <si>
    <t>TLMM_GPIO_CFG122(5:2)=2</t>
  </si>
  <si>
    <t>SOC_GPIO_122</t>
  </si>
  <si>
    <r>
      <t xml:space="preserve">D5700(GPIO_122) </t>
    </r>
    <r>
      <rPr>
        <b/>
        <sz val="10"/>
        <color theme="1"/>
        <rFont val="Arial"/>
        <family val="2"/>
      </rPr>
      <t>CPU_INC_SPI_1V8:SPI_S_REQ</t>
    </r>
    <r>
      <rPr>
        <sz val="10"/>
        <rFont val="Arial"/>
      </rPr>
      <t>,_x000D_
    D8750=H14T245QRSVRQ1-N(2B2&lt;&gt;</t>
    </r>
    <r>
      <rPr>
        <b/>
        <sz val="10"/>
        <rFont val="Arial"/>
        <family val="2"/>
      </rPr>
      <t>2A2</t>
    </r>
    <r>
      <rPr>
        <sz val="10"/>
        <rFont val="Arial"/>
      </rPr>
      <t xml:space="preserve">) </t>
    </r>
    <r>
      <rPr>
        <b/>
        <sz val="10"/>
        <color theme="1"/>
        <rFont val="Arial"/>
        <family val="2"/>
      </rPr>
      <t>z37.CPU_INC_SPI_3V3:SPI_S_REQ</t>
    </r>
    <r>
      <rPr>
        <sz val="10"/>
        <rFont val="Arial"/>
      </rPr>
      <t>,</t>
    </r>
    <r>
      <rPr>
        <b/>
        <sz val="10"/>
        <color rgb="FFFFFF00"/>
        <rFont val="Arial"/>
        <family val="2"/>
      </rPr>
      <t xml:space="preserve"> &gt;&gt; R8554(10k) PWR:U33S_SCC</t>
    </r>
    <r>
      <rPr>
        <sz val="10"/>
        <rFont val="Arial"/>
      </rPr>
      <t>,_x000D_
        D8500=</t>
    </r>
    <r>
      <rPr>
        <b/>
        <sz val="10"/>
        <color rgb="FFC00000"/>
        <rFont val="Arial"/>
        <family val="2"/>
      </rPr>
      <t>TC377TP-96F300S</t>
    </r>
    <r>
      <rPr>
        <sz val="10"/>
        <rFont val="Arial"/>
      </rPr>
      <t>(</t>
    </r>
    <r>
      <rPr>
        <b/>
        <sz val="10"/>
        <color rgb="FFC00000"/>
        <rFont val="Arial"/>
        <family val="2"/>
      </rPr>
      <t>P10.3/GTMIO105/TXDCAN2/MTSR1/EN00/REQ3</t>
    </r>
    <r>
      <rPr>
        <sz val="10"/>
        <rFont val="Arial"/>
      </rPr>
      <t>) ENDPNT</t>
    </r>
  </si>
  <si>
    <r>
      <t>z37.CPU_INC_SPI_3V3:SPI_S_REQ</t>
    </r>
    <r>
      <rPr>
        <b/>
        <sz val="10"/>
        <color theme="1"/>
        <rFont val="Arial"/>
        <family val="2"/>
      </rPr>
      <t xml:space="preserve"> R8554(10k) PWR:U33S_SCC</t>
    </r>
  </si>
  <si>
    <r>
      <t xml:space="preserve">D5700(AR13) </t>
    </r>
    <r>
      <rPr>
        <b/>
        <sz val="10"/>
        <color theme="1"/>
        <rFont val="Arial"/>
        <family val="2"/>
      </rPr>
      <t>CPU_INC_SPI_1V8:SPI_S_REQ</t>
    </r>
    <r>
      <rPr>
        <sz val="10"/>
        <rFont val="Arial"/>
        <family val="2"/>
      </rPr>
      <t xml:space="preserve">,D8750=74AVC4T245(9) </t>
    </r>
    <r>
      <rPr>
        <b/>
        <sz val="10"/>
        <color theme="1"/>
        <rFont val="Arial"/>
        <family val="2"/>
      </rPr>
      <t>z37.CPU_INC_SPI_3V3:SPI_S_REQ</t>
    </r>
    <r>
      <rPr>
        <sz val="10"/>
        <rFont val="Arial"/>
        <family val="2"/>
      </rPr>
      <t>,D8500=</t>
    </r>
    <r>
      <rPr>
        <b/>
        <sz val="10"/>
        <color rgb="FFC00000"/>
        <rFont val="Arial"/>
        <family val="2"/>
      </rPr>
      <t>SAK-TC377TP-96F300S</t>
    </r>
    <r>
      <rPr>
        <sz val="10"/>
        <rFont val="Arial"/>
        <family val="2"/>
      </rPr>
      <t>(</t>
    </r>
    <r>
      <rPr>
        <b/>
        <sz val="10"/>
        <color rgb="FFC00000"/>
        <rFont val="Arial"/>
        <family val="2"/>
      </rPr>
      <t>A6_P10.3</t>
    </r>
    <r>
      <rPr>
        <sz val="10"/>
        <rFont val="Arial"/>
        <family val="2"/>
      </rPr>
      <t>) ENDPNT</t>
    </r>
  </si>
  <si>
    <t>AP24</t>
  </si>
  <si>
    <t>SSC_GPIO_0</t>
  </si>
  <si>
    <t>SSC_QUP_L0[0]</t>
  </si>
  <si>
    <t>UART_SSC_QUP0, SSC_QUP0</t>
  </si>
  <si>
    <t>SPI-M_SSC_QUP0, SSC_QUP0</t>
  </si>
  <si>
    <t>Central display pass through</t>
  </si>
  <si>
    <r>
      <t xml:space="preserve">D5700(SSC_0) </t>
    </r>
    <r>
      <rPr>
        <b/>
        <sz val="10"/>
        <color theme="1"/>
        <rFont val="Arial"/>
        <family val="2"/>
      </rPr>
      <t>CPU_VO1_PT1_I2C_1V8:I2C_SDA</t>
    </r>
    <r>
      <rPr>
        <sz val="10"/>
        <rFont val="Arial"/>
      </rPr>
      <t>,</t>
    </r>
    <r>
      <rPr>
        <b/>
        <sz val="10"/>
        <color rgb="FFFFFF00"/>
        <rFont val="Arial"/>
        <family val="2"/>
      </rPr>
      <t xml:space="preserve"> &gt;&gt; R5728(2.15k) PWR:U18S_IO_SOCPMIC</t>
    </r>
    <r>
      <rPr>
        <sz val="10"/>
        <rFont val="Arial"/>
      </rPr>
      <t>,_x000D_
    R5098=50m(B&lt;&gt;</t>
    </r>
    <r>
      <rPr>
        <b/>
        <sz val="10"/>
        <rFont val="Arial"/>
        <family val="2"/>
      </rPr>
      <t>A</t>
    </r>
    <r>
      <rPr>
        <sz val="10"/>
        <rFont val="Arial"/>
      </rPr>
      <t>) z45.z47.SIGN00149,_x000D_
        D5080=</t>
    </r>
    <r>
      <rPr>
        <b/>
        <sz val="10"/>
        <color rgb="FFC00000"/>
        <rFont val="Arial"/>
        <family val="2"/>
      </rPr>
      <t>MAX96745GTN/VY+T</t>
    </r>
    <r>
      <rPr>
        <sz val="10"/>
        <rFont val="Arial"/>
      </rPr>
      <t>(</t>
    </r>
    <r>
      <rPr>
        <b/>
        <sz val="10"/>
        <color rgb="FFC00000"/>
        <rFont val="Arial"/>
        <family val="2"/>
      </rPr>
      <t>MFP17</t>
    </r>
    <r>
      <rPr>
        <sz val="10"/>
        <rFont val="Arial"/>
      </rPr>
      <t>) ENDPNT</t>
    </r>
  </si>
  <si>
    <r>
      <t>CPU_VO1_PT1_I2C_1V8:I2C_SDA</t>
    </r>
    <r>
      <rPr>
        <b/>
        <sz val="10"/>
        <color theme="1"/>
        <rFont val="Arial"/>
        <family val="2"/>
      </rPr>
      <t xml:space="preserve"> R5728(2.15k) PWR:U18S_IO_SOCPMIC</t>
    </r>
  </si>
  <si>
    <r>
      <t xml:space="preserve">D5700(AP24) </t>
    </r>
    <r>
      <rPr>
        <b/>
        <sz val="10"/>
        <color theme="1"/>
        <rFont val="Arial"/>
        <family val="2"/>
      </rPr>
      <t>CPU_VO2_PT_I2C_1V8:I2C_SDA</t>
    </r>
    <r>
      <rPr>
        <sz val="10"/>
        <rFont val="Arial"/>
        <family val="2"/>
      </rPr>
      <t xml:space="preserve">,B2B=10143S-100Y910(sb::X8950_91) </t>
    </r>
    <r>
      <rPr>
        <b/>
        <sz val="10"/>
        <color theme="1"/>
        <rFont val="Arial"/>
        <family val="2"/>
      </rPr>
      <t>sb::CPU_VO2_PT_I2C_1V8:I2C_SDA</t>
    </r>
    <r>
      <rPr>
        <sz val="10"/>
        <rFont val="Arial"/>
        <family val="2"/>
      </rPr>
      <t>,sb::R1846=0(2) sb::z06.Z08.SIGN001432,sb::D1821=</t>
    </r>
    <r>
      <rPr>
        <b/>
        <sz val="10"/>
        <color rgb="FFC00000"/>
        <rFont val="Arial"/>
        <family val="2"/>
      </rPr>
      <t>MAX96781</t>
    </r>
    <r>
      <rPr>
        <sz val="10"/>
        <rFont val="Arial"/>
        <family val="2"/>
      </rPr>
      <t>(</t>
    </r>
    <r>
      <rPr>
        <b/>
        <sz val="10"/>
        <color rgb="FFC00000"/>
        <rFont val="Arial"/>
        <family val="2"/>
      </rPr>
      <t>MFP17</t>
    </r>
    <r>
      <rPr>
        <sz val="10"/>
        <rFont val="Arial"/>
        <family val="2"/>
      </rPr>
      <t>) ENDPNT</t>
    </r>
  </si>
  <si>
    <r>
      <t>CPU_VO2_PT_I2C_1V8:I2C_SDA</t>
    </r>
    <r>
      <rPr>
        <b/>
        <sz val="10"/>
        <color theme="1"/>
        <rFont val="Arial"/>
        <family val="2"/>
      </rPr>
      <t xml:space="preserve"> R5728(1) PWR:U18S_IO_SOCPMIC</t>
    </r>
  </si>
  <si>
    <t>AR23</t>
  </si>
  <si>
    <t>SSC_GPIO_1</t>
  </si>
  <si>
    <t>SSC_QUP_L1[0]</t>
  </si>
  <si>
    <r>
      <t xml:space="preserve">D5700(SSC_1) </t>
    </r>
    <r>
      <rPr>
        <b/>
        <sz val="10"/>
        <color theme="1"/>
        <rFont val="Arial"/>
        <family val="2"/>
      </rPr>
      <t>CPU_VO1_PT1_I2C_1V8:I2C_SCL</t>
    </r>
    <r>
      <rPr>
        <sz val="10"/>
        <rFont val="Arial"/>
      </rPr>
      <t>,</t>
    </r>
    <r>
      <rPr>
        <b/>
        <sz val="10"/>
        <color rgb="FFFFFF00"/>
        <rFont val="Arial"/>
        <family val="2"/>
      </rPr>
      <t xml:space="preserve"> &gt;&gt; R5727(2.15k) PWR:U18S_IO_SOCPMIC</t>
    </r>
    <r>
      <rPr>
        <sz val="10"/>
        <rFont val="Arial"/>
      </rPr>
      <t>,_x000D_
    R5099=50m(B&lt;&gt;</t>
    </r>
    <r>
      <rPr>
        <b/>
        <sz val="10"/>
        <rFont val="Arial"/>
        <family val="2"/>
      </rPr>
      <t>A</t>
    </r>
    <r>
      <rPr>
        <sz val="10"/>
        <rFont val="Arial"/>
      </rPr>
      <t>) z45.z47.SIGN00150,_x000D_
        D5080=</t>
    </r>
    <r>
      <rPr>
        <b/>
        <sz val="10"/>
        <color rgb="FFC00000"/>
        <rFont val="Arial"/>
        <family val="2"/>
      </rPr>
      <t>MAX96745GTN/VY+T</t>
    </r>
    <r>
      <rPr>
        <sz val="10"/>
        <rFont val="Arial"/>
      </rPr>
      <t>(</t>
    </r>
    <r>
      <rPr>
        <b/>
        <sz val="10"/>
        <color rgb="FFC00000"/>
        <rFont val="Arial"/>
        <family val="2"/>
      </rPr>
      <t>MFP18</t>
    </r>
    <r>
      <rPr>
        <sz val="10"/>
        <rFont val="Arial"/>
      </rPr>
      <t>) ENDPNT</t>
    </r>
  </si>
  <si>
    <r>
      <t>CPU_VO1_PT1_I2C_1V8:I2C_SCL</t>
    </r>
    <r>
      <rPr>
        <b/>
        <sz val="10"/>
        <color theme="1"/>
        <rFont val="Arial"/>
        <family val="2"/>
      </rPr>
      <t xml:space="preserve"> R5727(2.15k) PWR:U18S_IO_SOCPMIC</t>
    </r>
  </si>
  <si>
    <r>
      <t xml:space="preserve">D5700(AR23) </t>
    </r>
    <r>
      <rPr>
        <b/>
        <sz val="10"/>
        <color theme="1"/>
        <rFont val="Arial"/>
        <family val="2"/>
      </rPr>
      <t>CPU_VO2_PT_I2C_1V8:I2C_SCL</t>
    </r>
    <r>
      <rPr>
        <sz val="10"/>
        <rFont val="Arial"/>
        <family val="2"/>
      </rPr>
      <t xml:space="preserve">,B2B=10143S-100Y910(sb::X8950_93) </t>
    </r>
    <r>
      <rPr>
        <b/>
        <sz val="10"/>
        <color theme="1"/>
        <rFont val="Arial"/>
        <family val="2"/>
      </rPr>
      <t>sb::CPU_VO2_PT_I2C_1V8:I2C_SCL</t>
    </r>
    <r>
      <rPr>
        <sz val="10"/>
        <rFont val="Arial"/>
        <family val="2"/>
      </rPr>
      <t>,sb::R1845=0(2) sb::z06.Z08.SIGN001431,sb::D1821=</t>
    </r>
    <r>
      <rPr>
        <b/>
        <sz val="10"/>
        <color rgb="FFC00000"/>
        <rFont val="Arial"/>
        <family val="2"/>
      </rPr>
      <t>MAX96781</t>
    </r>
    <r>
      <rPr>
        <sz val="10"/>
        <rFont val="Arial"/>
        <family val="2"/>
      </rPr>
      <t>(</t>
    </r>
    <r>
      <rPr>
        <b/>
        <sz val="10"/>
        <color rgb="FFC00000"/>
        <rFont val="Arial"/>
        <family val="2"/>
      </rPr>
      <t>MFP18</t>
    </r>
    <r>
      <rPr>
        <sz val="10"/>
        <rFont val="Arial"/>
        <family val="2"/>
      </rPr>
      <t>) ENDPNT</t>
    </r>
  </si>
  <si>
    <r>
      <t>CPU_VO2_PT_I2C_1V8:I2C_SCL</t>
    </r>
    <r>
      <rPr>
        <b/>
        <sz val="10"/>
        <color theme="1"/>
        <rFont val="Arial"/>
        <family val="2"/>
      </rPr>
      <t xml:space="preserve"> R5727(1) PWR:U18S_IO_SOCPMIC</t>
    </r>
  </si>
  <si>
    <t>AT22</t>
  </si>
  <si>
    <t>SSC_GPIO_2</t>
  </si>
  <si>
    <t>SSC_QUP_L0[1]</t>
  </si>
  <si>
    <t>UART_SSC_QUP1, SSC_QUP1</t>
  </si>
  <si>
    <t>SPI-M_SSC_QUP1, SSC_QUP1</t>
  </si>
  <si>
    <t>MAX96745 Pass through for Cluster Display
MAX96755F Pass through for HUD</t>
  </si>
  <si>
    <r>
      <t xml:space="preserve">D5700(SSC_2) </t>
    </r>
    <r>
      <rPr>
        <b/>
        <sz val="10"/>
        <color theme="1"/>
        <rFont val="Arial"/>
        <family val="2"/>
      </rPr>
      <t>CPU_CMN2_CFG_I2C_1V8:I2C_SDA</t>
    </r>
    <r>
      <rPr>
        <sz val="10"/>
        <rFont val="Arial"/>
      </rPr>
      <t>,</t>
    </r>
    <r>
      <rPr>
        <b/>
        <sz val="10"/>
        <color rgb="FFFFFF00"/>
        <rFont val="Arial"/>
        <family val="2"/>
      </rPr>
      <t xml:space="preserve"> &gt;&gt; R5781(2.15k) PWR:U18S_IO_SOCPMIC</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ENDPNT,_x000D_
    R5100=50m(B&lt;&gt;</t>
    </r>
    <r>
      <rPr>
        <b/>
        <sz val="10"/>
        <rFont val="Arial"/>
        <family val="2"/>
      </rPr>
      <t>A</t>
    </r>
    <r>
      <rPr>
        <sz val="10"/>
        <rFont val="Arial"/>
      </rPr>
      <t>) z45.z47.SIGN00145,_x000D_
        D5080=</t>
    </r>
    <r>
      <rPr>
        <b/>
        <sz val="10"/>
        <color rgb="FFC00000"/>
        <rFont val="Arial"/>
        <family val="2"/>
      </rPr>
      <t>MAX96745GTN/VY+T</t>
    </r>
    <r>
      <rPr>
        <sz val="10"/>
        <rFont val="Arial"/>
      </rPr>
      <t>(</t>
    </r>
    <r>
      <rPr>
        <b/>
        <sz val="10"/>
        <color rgb="FFC00000"/>
        <rFont val="Arial"/>
        <family val="2"/>
      </rPr>
      <t>MFP23</t>
    </r>
    <r>
      <rPr>
        <sz val="10"/>
        <rFont val="Arial"/>
      </rPr>
      <t>) ENDPNT</t>
    </r>
  </si>
  <si>
    <r>
      <t>CPU_CMN2_CFG_I2C_1V8:I2C_SDA</t>
    </r>
    <r>
      <rPr>
        <b/>
        <sz val="10"/>
        <color theme="1"/>
        <rFont val="Arial"/>
        <family val="2"/>
      </rPr>
      <t xml:space="preserve"> R5781(2.15k) PWR:U18S_IO_SOCPMIC</t>
    </r>
  </si>
  <si>
    <r>
      <t xml:space="preserve">D5700(AT22) </t>
    </r>
    <r>
      <rPr>
        <b/>
        <sz val="10"/>
        <color theme="1"/>
        <rFont val="Arial"/>
        <family val="2"/>
      </rPr>
      <t>CPU_CMN2_CFG_I2C_1V8:I2C_SDA</t>
    </r>
    <r>
      <rPr>
        <sz val="10"/>
        <rFont val="Arial"/>
        <family val="2"/>
      </rPr>
      <t xml:space="preserve">,B2B=10143S-100Y910(sb::X8950_85) </t>
    </r>
    <r>
      <rPr>
        <b/>
        <sz val="10"/>
        <color theme="1"/>
        <rFont val="Arial"/>
        <family val="2"/>
      </rPr>
      <t>sb::CPU_CMN2_CFG_I2C_1V8:I2C_SDA</t>
    </r>
    <r>
      <rPr>
        <sz val="10"/>
        <rFont val="Arial"/>
        <family val="2"/>
      </rPr>
      <t xml:space="preserve">,sb::D8962=PCA9306-Q1(5) </t>
    </r>
    <r>
      <rPr>
        <b/>
        <sz val="10"/>
        <color theme="1"/>
        <rFont val="Arial"/>
        <family val="2"/>
      </rPr>
      <t>sb::CPU_CMN2_CFG_I2C_3V3:I2C_SDA</t>
    </r>
    <r>
      <rPr>
        <sz val="10"/>
        <rFont val="Arial"/>
        <family val="2"/>
      </rPr>
      <t>,sb::MP1728=</t>
    </r>
    <r>
      <rPr>
        <b/>
        <sz val="10"/>
        <color rgb="FFC00000"/>
        <rFont val="Arial"/>
        <family val="2"/>
      </rPr>
      <t>MP</t>
    </r>
    <r>
      <rPr>
        <sz val="10"/>
        <rFont val="Arial"/>
        <family val="2"/>
      </rPr>
      <t>(</t>
    </r>
    <r>
      <rPr>
        <b/>
        <sz val="10"/>
        <color rgb="FFC00000"/>
        <rFont val="Arial"/>
        <family val="2"/>
      </rPr>
      <t>1</t>
    </r>
    <r>
      <rPr>
        <sz val="10"/>
        <rFont val="Arial"/>
        <family val="2"/>
      </rPr>
      <t>) ENDPNT,sb::MP8963=</t>
    </r>
    <r>
      <rPr>
        <b/>
        <sz val="10"/>
        <color rgb="FFC00000"/>
        <rFont val="Arial"/>
        <family val="2"/>
      </rPr>
      <t>MP</t>
    </r>
    <r>
      <rPr>
        <sz val="10"/>
        <rFont val="Arial"/>
        <family val="2"/>
      </rPr>
      <t>(</t>
    </r>
    <r>
      <rPr>
        <b/>
        <sz val="10"/>
        <color rgb="FFC00000"/>
        <rFont val="Arial"/>
        <family val="2"/>
      </rPr>
      <t>1</t>
    </r>
    <r>
      <rPr>
        <sz val="10"/>
        <rFont val="Arial"/>
        <family val="2"/>
      </rPr>
      <t>) ENDPNT,sb::R1735=0(1) sb::z06.Z07.SIGN001466,sb::D1720=</t>
    </r>
    <r>
      <rPr>
        <b/>
        <sz val="10"/>
        <color rgb="FFC00000"/>
        <rFont val="Arial"/>
        <family val="2"/>
      </rPr>
      <t>LT8711UX-AU</t>
    </r>
    <r>
      <rPr>
        <sz val="10"/>
        <rFont val="Arial"/>
        <family val="2"/>
      </rPr>
      <t>(</t>
    </r>
    <r>
      <rPr>
        <b/>
        <sz val="10"/>
        <color rgb="FFC00000"/>
        <rFont val="Arial"/>
        <family val="2"/>
      </rPr>
      <t>CSDA</t>
    </r>
    <r>
      <rPr>
        <sz val="10"/>
        <rFont val="Arial"/>
        <family val="2"/>
      </rPr>
      <t xml:space="preserve">) ENDPNT,B2B=10143S-100Y910(sb::X8950_85) </t>
    </r>
    <r>
      <rPr>
        <b/>
        <sz val="10"/>
        <color theme="1"/>
        <rFont val="Arial"/>
        <family val="2"/>
      </rPr>
      <t>sb::CPU_CMN2_CFG_I2C_1V8:I2C_SDA{#2}</t>
    </r>
    <r>
      <rPr>
        <sz val="10"/>
        <rFont val="Arial"/>
        <family val="2"/>
      </rPr>
      <t>,sb::R1847=0(1) sb::z06.Z08.SIGN001433,sb::D1821=</t>
    </r>
    <r>
      <rPr>
        <b/>
        <sz val="10"/>
        <color rgb="FFC00000"/>
        <rFont val="Arial"/>
        <family val="2"/>
      </rPr>
      <t>MAX96781</t>
    </r>
    <r>
      <rPr>
        <sz val="10"/>
        <rFont val="Arial"/>
        <family val="2"/>
      </rPr>
      <t>(</t>
    </r>
    <r>
      <rPr>
        <b/>
        <sz val="10"/>
        <color rgb="FFC00000"/>
        <rFont val="Arial"/>
        <family val="2"/>
      </rPr>
      <t>MFP3/SDA_RX</t>
    </r>
    <r>
      <rPr>
        <sz val="10"/>
        <rFont val="Arial"/>
        <family val="2"/>
      </rPr>
      <t xml:space="preserve">) ENDPNT,B2B=10143S-100Y910(sb::X8950_85) </t>
    </r>
    <r>
      <rPr>
        <b/>
        <sz val="10"/>
        <color theme="1"/>
        <rFont val="Arial"/>
        <family val="2"/>
      </rPr>
      <t>sb::CPU_CMN2_CFG_I2C_1V8:I2C_SDA{#3}</t>
    </r>
    <r>
      <rPr>
        <sz val="10"/>
        <rFont val="Arial"/>
        <family val="2"/>
      </rPr>
      <t xml:space="preserve">,sb::R8967=0(2) sb::z02.SIGN001150,sb::D8964=PCA9306-Q1(5) </t>
    </r>
    <r>
      <rPr>
        <b/>
        <sz val="10"/>
        <color theme="1"/>
        <rFont val="Arial"/>
        <family val="2"/>
      </rPr>
      <t>sb::CPU_USBHUB_I2C_3V3:I2C_SDA</t>
    </r>
    <r>
      <rPr>
        <sz val="10"/>
        <rFont val="Arial"/>
        <family val="2"/>
      </rPr>
      <t>,sb::MP8967=</t>
    </r>
    <r>
      <rPr>
        <b/>
        <sz val="10"/>
        <color rgb="FFC00000"/>
        <rFont val="Arial"/>
        <family val="2"/>
      </rPr>
      <t>MP</t>
    </r>
    <r>
      <rPr>
        <sz val="10"/>
        <rFont val="Arial"/>
        <family val="2"/>
      </rPr>
      <t>(</t>
    </r>
    <r>
      <rPr>
        <b/>
        <sz val="10"/>
        <color rgb="FFC00000"/>
        <rFont val="Arial"/>
        <family val="2"/>
      </rPr>
      <t>1</t>
    </r>
    <r>
      <rPr>
        <sz val="10"/>
        <rFont val="Arial"/>
        <family val="2"/>
      </rPr>
      <t xml:space="preserve">) ENDPNT,sb::R8010=0(2) </t>
    </r>
    <r>
      <rPr>
        <b/>
        <sz val="10"/>
        <color theme="1"/>
        <rFont val="Arial"/>
        <family val="2"/>
      </rPr>
      <t>sb::z14.USB-H1-I2C_SDA</t>
    </r>
    <r>
      <rPr>
        <sz val="10"/>
        <rFont val="Arial"/>
        <family val="2"/>
      </rPr>
      <t>,sb::D8000=</t>
    </r>
    <r>
      <rPr>
        <b/>
        <sz val="10"/>
        <color rgb="FFC00000"/>
        <rFont val="Arial"/>
        <family val="2"/>
      </rPr>
      <t>USB82512</t>
    </r>
    <r>
      <rPr>
        <sz val="10"/>
        <rFont val="Arial"/>
        <family val="2"/>
      </rPr>
      <t>(</t>
    </r>
    <r>
      <rPr>
        <b/>
        <sz val="10"/>
        <color rgb="FFC00000"/>
        <rFont val="Arial"/>
        <family val="2"/>
      </rPr>
      <t>SDA/SMBDATA/</t>
    </r>
    <r>
      <rPr>
        <sz val="10"/>
        <rFont val="Arial"/>
        <family val="2"/>
      </rPr>
      <t>) ENDPNT,sb::MP8002=</t>
    </r>
    <r>
      <rPr>
        <b/>
        <sz val="10"/>
        <color rgb="FFC00000"/>
        <rFont val="Arial"/>
        <family val="2"/>
      </rPr>
      <t>MP</t>
    </r>
    <r>
      <rPr>
        <sz val="10"/>
        <rFont val="Arial"/>
        <family val="2"/>
      </rPr>
      <t>(</t>
    </r>
    <r>
      <rPr>
        <b/>
        <sz val="10"/>
        <color rgb="FFC00000"/>
        <rFont val="Arial"/>
        <family val="2"/>
      </rPr>
      <t>1</t>
    </r>
    <r>
      <rPr>
        <sz val="10"/>
        <rFont val="Arial"/>
        <family val="2"/>
      </rPr>
      <t>) ENDPNT</t>
    </r>
  </si>
  <si>
    <r>
      <t>CPU_CMN2_CFG_I2C_1V8:I2C_SDA</t>
    </r>
    <r>
      <rPr>
        <b/>
        <sz val="10"/>
        <color theme="1"/>
        <rFont val="Arial"/>
        <family val="2"/>
      </rPr>
      <t xml:space="preserve"> R5781(1) PWR:U18S_IO_SOCPMIC</t>
    </r>
    <r>
      <rPr>
        <sz val="8"/>
        <color theme="1"/>
        <rFont val="Arial"/>
        <family val="2"/>
      </rPr>
      <t>,sb::CPU_CMN2_CFG_I2C_3V3:I2C_SDA</t>
    </r>
    <r>
      <rPr>
        <b/>
        <sz val="10"/>
        <color theme="1"/>
        <rFont val="Arial"/>
        <family val="2"/>
      </rPr>
      <t xml:space="preserve"> sb::R8965(2) sb::PWR_SB:U33S_SB</t>
    </r>
    <r>
      <rPr>
        <sz val="8"/>
        <color theme="1"/>
        <rFont val="Arial"/>
        <family val="2"/>
      </rPr>
      <t>,sb::CPU_USBHUB_I2C_3V3:I2C_SDA</t>
    </r>
    <r>
      <rPr>
        <b/>
        <sz val="10"/>
        <color theme="1"/>
        <rFont val="Arial"/>
        <family val="2"/>
      </rPr>
      <t xml:space="preserve"> sb::R8970(2) sb::PWR_SB:U33S_SB</t>
    </r>
    <r>
      <rPr>
        <sz val="8"/>
        <color theme="1"/>
        <rFont val="Arial"/>
        <family val="2"/>
      </rPr>
      <t>,sb::z14.USB-H1-I2C_SDA</t>
    </r>
    <r>
      <rPr>
        <b/>
        <sz val="10"/>
        <color theme="1"/>
        <rFont val="Arial"/>
        <family val="2"/>
      </rPr>
      <t xml:space="preserve"> sb::R8008(33k) sb::PWR_SB:U33S_SB</t>
    </r>
  </si>
  <si>
    <t>AU21</t>
  </si>
  <si>
    <t>SSC_GPIO_3</t>
  </si>
  <si>
    <t>SSC_QUP_L1[1]</t>
  </si>
  <si>
    <r>
      <t xml:space="preserve">D5700(SSC_3) </t>
    </r>
    <r>
      <rPr>
        <b/>
        <sz val="10"/>
        <color theme="1"/>
        <rFont val="Arial"/>
        <family val="2"/>
      </rPr>
      <t>CPU_CMN2_CFG_I2C_1V8:I2C_SCL</t>
    </r>
    <r>
      <rPr>
        <sz val="10"/>
        <rFont val="Arial"/>
      </rPr>
      <t>,</t>
    </r>
    <r>
      <rPr>
        <b/>
        <sz val="10"/>
        <color rgb="FFFFFF00"/>
        <rFont val="Arial"/>
        <family val="2"/>
      </rPr>
      <t xml:space="preserve"> &gt;&gt; R5780(2.15k) PWR:U18S_IO_SOCPMIC</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ENDPNT,_x000D_
    R5101=50m(B&lt;&gt;</t>
    </r>
    <r>
      <rPr>
        <b/>
        <sz val="10"/>
        <rFont val="Arial"/>
        <family val="2"/>
      </rPr>
      <t>A</t>
    </r>
    <r>
      <rPr>
        <sz val="10"/>
        <rFont val="Arial"/>
      </rPr>
      <t>) z45.z47.SIGN00146,_x000D_
        D5080=</t>
    </r>
    <r>
      <rPr>
        <b/>
        <sz val="10"/>
        <color rgb="FFC00000"/>
        <rFont val="Arial"/>
        <family val="2"/>
      </rPr>
      <t>MAX96745GTN/VY+T</t>
    </r>
    <r>
      <rPr>
        <sz val="10"/>
        <rFont val="Arial"/>
      </rPr>
      <t>(</t>
    </r>
    <r>
      <rPr>
        <b/>
        <sz val="10"/>
        <color rgb="FFC00000"/>
        <rFont val="Arial"/>
        <family val="2"/>
      </rPr>
      <t>MFP25</t>
    </r>
    <r>
      <rPr>
        <sz val="10"/>
        <rFont val="Arial"/>
      </rPr>
      <t>) ENDPNT</t>
    </r>
  </si>
  <si>
    <r>
      <t>CPU_CMN2_CFG_I2C_1V8:I2C_SCL</t>
    </r>
    <r>
      <rPr>
        <b/>
        <sz val="10"/>
        <color theme="1"/>
        <rFont val="Arial"/>
        <family val="2"/>
      </rPr>
      <t xml:space="preserve"> R5780(2.15k) PWR:U18S_IO_SOCPMIC</t>
    </r>
  </si>
  <si>
    <r>
      <t xml:space="preserve">D5700(AU21) </t>
    </r>
    <r>
      <rPr>
        <b/>
        <sz val="10"/>
        <color theme="1"/>
        <rFont val="Arial"/>
        <family val="2"/>
      </rPr>
      <t>CPU_CMN2_CFG_I2C_1V8:I2C_SCL</t>
    </r>
    <r>
      <rPr>
        <sz val="10"/>
        <rFont val="Arial"/>
        <family val="2"/>
      </rPr>
      <t xml:space="preserve">,B2B=10143S-100Y910(sb::X8950_87) </t>
    </r>
    <r>
      <rPr>
        <b/>
        <sz val="10"/>
        <color theme="1"/>
        <rFont val="Arial"/>
        <family val="2"/>
      </rPr>
      <t>sb::CPU_CMN2_CFG_I2C_1V8:I2C_SCL</t>
    </r>
    <r>
      <rPr>
        <sz val="10"/>
        <rFont val="Arial"/>
        <family val="2"/>
      </rPr>
      <t xml:space="preserve">,sb::D8962=PCA9306-Q1(6) </t>
    </r>
    <r>
      <rPr>
        <b/>
        <sz val="10"/>
        <color theme="1"/>
        <rFont val="Arial"/>
        <family val="2"/>
      </rPr>
      <t>sb::CPU_CMN2_CFG_I2C_3V3:I2C_SCL</t>
    </r>
    <r>
      <rPr>
        <sz val="10"/>
        <rFont val="Arial"/>
        <family val="2"/>
      </rPr>
      <t>,sb::MP1729=</t>
    </r>
    <r>
      <rPr>
        <b/>
        <sz val="10"/>
        <color rgb="FFC00000"/>
        <rFont val="Arial"/>
        <family val="2"/>
      </rPr>
      <t>MP</t>
    </r>
    <r>
      <rPr>
        <sz val="10"/>
        <rFont val="Arial"/>
        <family val="2"/>
      </rPr>
      <t>(</t>
    </r>
    <r>
      <rPr>
        <b/>
        <sz val="10"/>
        <color rgb="FFC00000"/>
        <rFont val="Arial"/>
        <family val="2"/>
      </rPr>
      <t>1</t>
    </r>
    <r>
      <rPr>
        <sz val="10"/>
        <rFont val="Arial"/>
        <family val="2"/>
      </rPr>
      <t>) ENDPNT,sb::MP8962=</t>
    </r>
    <r>
      <rPr>
        <b/>
        <sz val="10"/>
        <color rgb="FFC00000"/>
        <rFont val="Arial"/>
        <family val="2"/>
      </rPr>
      <t>MP</t>
    </r>
    <r>
      <rPr>
        <sz val="10"/>
        <rFont val="Arial"/>
        <family val="2"/>
      </rPr>
      <t>(</t>
    </r>
    <r>
      <rPr>
        <b/>
        <sz val="10"/>
        <color rgb="FFC00000"/>
        <rFont val="Arial"/>
        <family val="2"/>
      </rPr>
      <t>1</t>
    </r>
    <r>
      <rPr>
        <sz val="10"/>
        <rFont val="Arial"/>
        <family val="2"/>
      </rPr>
      <t>) ENDPNT,sb::R1736=0(1) sb::z06.Z07.SIGN001467,sb::D1720=</t>
    </r>
    <r>
      <rPr>
        <b/>
        <sz val="10"/>
        <color rgb="FFC00000"/>
        <rFont val="Arial"/>
        <family val="2"/>
      </rPr>
      <t>LT8711UX-AU</t>
    </r>
    <r>
      <rPr>
        <sz val="10"/>
        <rFont val="Arial"/>
        <family val="2"/>
      </rPr>
      <t>(</t>
    </r>
    <r>
      <rPr>
        <b/>
        <sz val="10"/>
        <color rgb="FFC00000"/>
        <rFont val="Arial"/>
        <family val="2"/>
      </rPr>
      <t>CSCL</t>
    </r>
    <r>
      <rPr>
        <sz val="10"/>
        <rFont val="Arial"/>
        <family val="2"/>
      </rPr>
      <t xml:space="preserve">) ENDPNT,B2B=10143S-100Y910(sb::X8950_87) </t>
    </r>
    <r>
      <rPr>
        <b/>
        <sz val="10"/>
        <color theme="1"/>
        <rFont val="Arial"/>
        <family val="2"/>
      </rPr>
      <t>sb::CPU_CMN2_CFG_I2C_1V8:I2C_SCL{#2}</t>
    </r>
    <r>
      <rPr>
        <sz val="10"/>
        <rFont val="Arial"/>
        <family val="2"/>
      </rPr>
      <t>,sb::R1848=0(1) sb::z06.Z08.SIGN001434,sb::D1821=</t>
    </r>
    <r>
      <rPr>
        <b/>
        <sz val="10"/>
        <color rgb="FFC00000"/>
        <rFont val="Arial"/>
        <family val="2"/>
      </rPr>
      <t>MAX96781</t>
    </r>
    <r>
      <rPr>
        <sz val="10"/>
        <rFont val="Arial"/>
        <family val="2"/>
      </rPr>
      <t>(</t>
    </r>
    <r>
      <rPr>
        <b/>
        <sz val="10"/>
        <color rgb="FFC00000"/>
        <rFont val="Arial"/>
        <family val="2"/>
      </rPr>
      <t>MFP7/SCL_TX</t>
    </r>
    <r>
      <rPr>
        <sz val="10"/>
        <rFont val="Arial"/>
        <family val="2"/>
      </rPr>
      <t xml:space="preserve">) ENDPNT,B2B=10143S-100Y910(sb::X8950_87) </t>
    </r>
    <r>
      <rPr>
        <b/>
        <sz val="10"/>
        <color theme="1"/>
        <rFont val="Arial"/>
        <family val="2"/>
      </rPr>
      <t>sb::CPU_CMN2_CFG_I2C_1V8:I2C_SCL{#3}</t>
    </r>
    <r>
      <rPr>
        <sz val="10"/>
        <rFont val="Arial"/>
        <family val="2"/>
      </rPr>
      <t xml:space="preserve">,sb::R8966=0(2) sb::z02.SIGN001149,sb::D8964=PCA9306-Q1(6) </t>
    </r>
    <r>
      <rPr>
        <b/>
        <sz val="10"/>
        <color theme="1"/>
        <rFont val="Arial"/>
        <family val="2"/>
      </rPr>
      <t>sb::CPU_USBHUB_I2C_3V3:I2C_SCL</t>
    </r>
    <r>
      <rPr>
        <sz val="10"/>
        <rFont val="Arial"/>
        <family val="2"/>
      </rPr>
      <t>,sb::MP8966=</t>
    </r>
    <r>
      <rPr>
        <b/>
        <sz val="10"/>
        <color rgb="FFC00000"/>
        <rFont val="Arial"/>
        <family val="2"/>
      </rPr>
      <t>MP</t>
    </r>
    <r>
      <rPr>
        <sz val="10"/>
        <rFont val="Arial"/>
        <family val="2"/>
      </rPr>
      <t>(</t>
    </r>
    <r>
      <rPr>
        <b/>
        <sz val="10"/>
        <color rgb="FFC00000"/>
        <rFont val="Arial"/>
        <family val="2"/>
      </rPr>
      <t>1</t>
    </r>
    <r>
      <rPr>
        <sz val="10"/>
        <rFont val="Arial"/>
        <family val="2"/>
      </rPr>
      <t xml:space="preserve">) ENDPNT,sb::R8000=0(2) </t>
    </r>
    <r>
      <rPr>
        <b/>
        <sz val="10"/>
        <color theme="1"/>
        <rFont val="Arial"/>
        <family val="2"/>
      </rPr>
      <t>sb::z14.USB-H1-I2C_SCL</t>
    </r>
    <r>
      <rPr>
        <sz val="10"/>
        <rFont val="Arial"/>
        <family val="2"/>
      </rPr>
      <t>,sb::D8000=</t>
    </r>
    <r>
      <rPr>
        <b/>
        <sz val="10"/>
        <color rgb="FFC00000"/>
        <rFont val="Arial"/>
        <family val="2"/>
      </rPr>
      <t>USB82512</t>
    </r>
    <r>
      <rPr>
        <sz val="10"/>
        <rFont val="Arial"/>
        <family val="2"/>
      </rPr>
      <t>(</t>
    </r>
    <r>
      <rPr>
        <b/>
        <sz val="10"/>
        <color rgb="FFC00000"/>
        <rFont val="Arial"/>
        <family val="2"/>
      </rPr>
      <t>SCL/SMBCLK/</t>
    </r>
    <r>
      <rPr>
        <sz val="10"/>
        <rFont val="Arial"/>
        <family val="2"/>
      </rPr>
      <t>) ENDPNT,sb::MP8001=</t>
    </r>
    <r>
      <rPr>
        <b/>
        <sz val="10"/>
        <color rgb="FFC00000"/>
        <rFont val="Arial"/>
        <family val="2"/>
      </rPr>
      <t>MP</t>
    </r>
    <r>
      <rPr>
        <sz val="10"/>
        <rFont val="Arial"/>
        <family val="2"/>
      </rPr>
      <t>(</t>
    </r>
    <r>
      <rPr>
        <b/>
        <sz val="10"/>
        <color rgb="FFC00000"/>
        <rFont val="Arial"/>
        <family val="2"/>
      </rPr>
      <t>1</t>
    </r>
    <r>
      <rPr>
        <sz val="10"/>
        <rFont val="Arial"/>
        <family val="2"/>
      </rPr>
      <t>) ENDPNT</t>
    </r>
  </si>
  <si>
    <r>
      <t>CPU_CMN2_CFG_I2C_1V8:I2C_SCL</t>
    </r>
    <r>
      <rPr>
        <b/>
        <sz val="10"/>
        <color theme="1"/>
        <rFont val="Arial"/>
        <family val="2"/>
      </rPr>
      <t xml:space="preserve"> R5780(1) PWR:U18S_IO_SOCPMIC</t>
    </r>
    <r>
      <rPr>
        <sz val="8"/>
        <color theme="1"/>
        <rFont val="Arial"/>
        <family val="2"/>
      </rPr>
      <t>,sb::CPU_CMN2_CFG_I2C_3V3:I2C_SCL</t>
    </r>
    <r>
      <rPr>
        <b/>
        <sz val="10"/>
        <color theme="1"/>
        <rFont val="Arial"/>
        <family val="2"/>
      </rPr>
      <t xml:space="preserve"> sb::R8964(2) sb::PWR_SB:U33S_SB</t>
    </r>
    <r>
      <rPr>
        <sz val="8"/>
        <color theme="1"/>
        <rFont val="Arial"/>
        <family val="2"/>
      </rPr>
      <t>,sb::CPU_USBHUB_I2C_3V3:I2C_SCL</t>
    </r>
    <r>
      <rPr>
        <b/>
        <sz val="10"/>
        <color theme="1"/>
        <rFont val="Arial"/>
        <family val="2"/>
      </rPr>
      <t xml:space="preserve"> sb::R8969(2) sb::PWR_SB:U33S_SB</t>
    </r>
    <r>
      <rPr>
        <sz val="8"/>
        <color theme="1"/>
        <rFont val="Arial"/>
        <family val="2"/>
      </rPr>
      <t>,sb::z14.USB-H1-I2C_SCL</t>
    </r>
    <r>
      <rPr>
        <b/>
        <sz val="10"/>
        <color theme="1"/>
        <rFont val="Arial"/>
        <family val="2"/>
      </rPr>
      <t xml:space="preserve"> sb::R8006(10k) sb::PWR_SB:U33S_SB</t>
    </r>
    <r>
      <rPr>
        <sz val="8"/>
        <color theme="1"/>
        <rFont val="Arial"/>
        <family val="2"/>
      </rPr>
      <t>,sb::z14.USB-H1-I2C_SCL</t>
    </r>
    <r>
      <rPr>
        <b/>
        <sz val="10"/>
        <color theme="1"/>
        <rFont val="Arial"/>
        <family val="2"/>
      </rPr>
      <t xml:space="preserve"> sb::R8007(100k) sb::GND</t>
    </r>
  </si>
  <si>
    <t>AW21</t>
  </si>
  <si>
    <t>SSC_QUP_L2[1]</t>
  </si>
  <si>
    <t>SSC_QUP_L6[3]</t>
  </si>
  <si>
    <t>SSC_QUP_L4[3]</t>
  </si>
  <si>
    <t>SPI-M_SSC_QUP3, SSC_QUP3</t>
  </si>
  <si>
    <t>AV22</t>
  </si>
  <si>
    <t>SSC_QUP_L3[1]</t>
  </si>
  <si>
    <t>SSC_QUP_L3[0]</t>
  </si>
  <si>
    <t>SSC_QUP_L6[2]</t>
  </si>
  <si>
    <t>SPI-M_SSC_QUP2, SSC_QUP2</t>
  </si>
  <si>
    <t>AP22</t>
  </si>
  <si>
    <t>SSC_QUP_L4[1]</t>
  </si>
  <si>
    <t>SSC_QUP_L4[2]</t>
  </si>
  <si>
    <t>SSC_QUP_L2[0]</t>
  </si>
  <si>
    <t>SSC_QUP_L0[4]_B</t>
  </si>
  <si>
    <t>SSC_QUP_L4[5]_B</t>
  </si>
  <si>
    <t>I2C_SSC_QUP4, SSC_QUP4</t>
  </si>
  <si>
    <t>SPI-M_SSC_QUP4, SSC_QUP4</t>
  </si>
  <si>
    <t>SPI-M_SSC_QUP5, SSC_QUP5</t>
  </si>
  <si>
    <t>SSC_7</t>
  </si>
  <si>
    <t>AN23</t>
  </si>
  <si>
    <t>SSC_QUP_L5[1]</t>
  </si>
  <si>
    <t>SSC_QUP_L5[2]</t>
  </si>
  <si>
    <t>SSC_QUP_L5[3]</t>
  </si>
  <si>
    <t>SSC_QUP_L1[4]_B</t>
  </si>
  <si>
    <r>
      <t xml:space="preserve">D5700(SSC_7) </t>
    </r>
    <r>
      <rPr>
        <b/>
        <sz val="10"/>
        <color theme="1"/>
        <rFont val="Arial"/>
        <family val="2"/>
      </rPr>
      <t>CPU_SCC_DNL_CTRL_1V8:CPU_SCC_DNL_EN</t>
    </r>
    <r>
      <rPr>
        <sz val="10"/>
        <rFont val="Arial"/>
      </rPr>
      <t>,</t>
    </r>
    <r>
      <rPr>
        <b/>
        <sz val="10"/>
        <color rgb="FFFFFF00"/>
        <rFont val="Arial"/>
        <family val="2"/>
      </rPr>
      <t xml:space="preserve"> &gt;&gt; R8774(4.7k) GND</t>
    </r>
    <r>
      <rPr>
        <sz val="10"/>
        <rFont val="Arial"/>
      </rPr>
      <t>,_x000D_
    V8752=</t>
    </r>
    <r>
      <rPr>
        <b/>
        <sz val="10"/>
        <color rgb="FFC00000"/>
        <rFont val="Arial"/>
        <family val="2"/>
      </rPr>
      <t>undefined</t>
    </r>
    <r>
      <rPr>
        <sz val="10"/>
        <rFont val="Arial"/>
      </rPr>
      <t>(</t>
    </r>
    <r>
      <rPr>
        <b/>
        <sz val="10"/>
        <color rgb="FFC00000"/>
        <rFont val="Arial"/>
        <family val="2"/>
      </rPr>
      <t>B</t>
    </r>
    <r>
      <rPr>
        <sz val="10"/>
        <rFont val="Arial"/>
      </rPr>
      <t>) ENDPNT,_x000D_
    R8588=10k(A&lt;&gt;</t>
    </r>
    <r>
      <rPr>
        <b/>
        <sz val="10"/>
        <rFont val="Arial"/>
        <family val="2"/>
      </rPr>
      <t>B</t>
    </r>
    <r>
      <rPr>
        <sz val="10"/>
        <rFont val="Arial"/>
      </rPr>
      <t>) z37.z39.SIGN001197,</t>
    </r>
    <r>
      <rPr>
        <b/>
        <sz val="10"/>
        <color rgb="FFFFFF00"/>
        <rFont val="Arial"/>
        <family val="2"/>
      </rPr>
      <t xml:space="preserve"> &gt;&gt; C8598(1uF) GND</t>
    </r>
    <r>
      <rPr>
        <sz val="10"/>
        <rFont val="Arial"/>
      </rPr>
      <t>,_x000D_
        V8584=</t>
    </r>
    <r>
      <rPr>
        <b/>
        <sz val="10"/>
        <color rgb="FFC00000"/>
        <rFont val="Arial"/>
        <family val="2"/>
      </rPr>
      <t>BC847CW-Q/S800</t>
    </r>
    <r>
      <rPr>
        <sz val="10"/>
        <rFont val="Arial"/>
      </rPr>
      <t>(</t>
    </r>
    <r>
      <rPr>
        <b/>
        <sz val="10"/>
        <color rgb="FFC00000"/>
        <rFont val="Arial"/>
        <family val="2"/>
      </rPr>
      <t>B</t>
    </r>
    <r>
      <rPr>
        <sz val="10"/>
        <rFont val="Arial"/>
      </rPr>
      <t>) ENDPNT</t>
    </r>
  </si>
  <si>
    <r>
      <t>CPU_SCC_DNL_CTRL_1V8:CPU_SCC_DNL_EN</t>
    </r>
    <r>
      <rPr>
        <b/>
        <sz val="10"/>
        <color theme="1"/>
        <rFont val="Arial"/>
        <family val="2"/>
      </rPr>
      <t xml:space="preserve"> R8774(4.7k) GND</t>
    </r>
    <r>
      <rPr>
        <sz val="10"/>
        <rFont val="Arial"/>
      </rPr>
      <t>,</t>
    </r>
    <r>
      <rPr>
        <sz val="8"/>
        <color theme="1"/>
        <rFont val="Arial"/>
        <family val="2"/>
      </rPr>
      <t>_x000D_
z37.z39.SIGN001197</t>
    </r>
    <r>
      <rPr>
        <b/>
        <sz val="10"/>
        <color theme="1"/>
        <rFont val="Arial"/>
        <family val="2"/>
      </rPr>
      <t xml:space="preserve"> C8598(1uF) GND</t>
    </r>
  </si>
  <si>
    <r>
      <t xml:space="preserve">D5700(AN23) </t>
    </r>
    <r>
      <rPr>
        <b/>
        <sz val="10"/>
        <color theme="1"/>
        <rFont val="Arial"/>
        <family val="2"/>
      </rPr>
      <t>CPU_SCC_DNL_CTRL_1V8:CPU_SCC_DNL_EN</t>
    </r>
    <r>
      <rPr>
        <sz val="10"/>
        <rFont val="Arial"/>
        <family val="2"/>
      </rPr>
      <t>,R8588=10k(1) z37.z39.SIGN001435,V8584=</t>
    </r>
    <r>
      <rPr>
        <b/>
        <sz val="10"/>
        <color rgb="FFC00000"/>
        <rFont val="Arial"/>
        <family val="2"/>
      </rPr>
      <t>BC847CW</t>
    </r>
    <r>
      <rPr>
        <sz val="10"/>
        <rFont val="Arial"/>
        <family val="2"/>
      </rPr>
      <t>(</t>
    </r>
    <r>
      <rPr>
        <b/>
        <sz val="10"/>
        <color rgb="FFC00000"/>
        <rFont val="Arial"/>
        <family val="2"/>
      </rPr>
      <t>B</t>
    </r>
    <r>
      <rPr>
        <sz val="10"/>
        <rFont val="Arial"/>
        <family val="2"/>
      </rPr>
      <t xml:space="preserve">) ENDPNT,D5700(AN23) </t>
    </r>
    <r>
      <rPr>
        <b/>
        <sz val="10"/>
        <color theme="1"/>
        <rFont val="Arial"/>
        <family val="2"/>
      </rPr>
      <t>CPU_SCC_DNL_CTRL_1V8:CPU_SCC_DNL_EN{#2}</t>
    </r>
    <r>
      <rPr>
        <sz val="10"/>
        <rFont val="Arial"/>
        <family val="2"/>
      </rPr>
      <t xml:space="preserve">,V8752=DTC114YE(3) </t>
    </r>
    <r>
      <rPr>
        <b/>
        <sz val="10"/>
        <color theme="1"/>
        <rFont val="Arial"/>
        <family val="2"/>
      </rPr>
      <t>z37.SCC_DNL_CTRL_3V3:CPU_SCC_DNL_EN_B</t>
    </r>
    <r>
      <rPr>
        <sz val="10"/>
        <rFont val="Arial"/>
        <family val="2"/>
      </rPr>
      <t>,D8500=</t>
    </r>
    <r>
      <rPr>
        <b/>
        <sz val="10"/>
        <color rgb="FFC00000"/>
        <rFont val="Arial"/>
        <family val="2"/>
      </rPr>
      <t>SAK-TC377TP-96F300S</t>
    </r>
    <r>
      <rPr>
        <sz val="10"/>
        <rFont val="Arial"/>
        <family val="2"/>
      </rPr>
      <t>(</t>
    </r>
    <r>
      <rPr>
        <b/>
        <sz val="10"/>
        <color rgb="FFC00000"/>
        <rFont val="Arial"/>
        <family val="2"/>
      </rPr>
      <t>T17_P23.5</t>
    </r>
    <r>
      <rPr>
        <sz val="10"/>
        <rFont val="Arial"/>
        <family val="2"/>
      </rPr>
      <t>) ENDPNT,D8760=</t>
    </r>
    <r>
      <rPr>
        <b/>
        <sz val="10"/>
        <color rgb="FFC00000"/>
        <rFont val="Arial"/>
        <family val="2"/>
      </rPr>
      <t>74AVC4T245</t>
    </r>
    <r>
      <rPr>
        <sz val="10"/>
        <rFont val="Arial"/>
        <family val="2"/>
      </rPr>
      <t>(</t>
    </r>
    <r>
      <rPr>
        <b/>
        <sz val="10"/>
        <color rgb="FFC00000"/>
        <rFont val="Arial"/>
        <family val="2"/>
      </rPr>
      <t>1%OE%</t>
    </r>
    <r>
      <rPr>
        <sz val="10"/>
        <rFont val="Arial"/>
        <family val="2"/>
      </rPr>
      <t>) ENDPNT,D8760=</t>
    </r>
    <r>
      <rPr>
        <b/>
        <sz val="10"/>
        <color rgb="FFC00000"/>
        <rFont val="Arial"/>
        <family val="2"/>
      </rPr>
      <t>74AVC4T245</t>
    </r>
    <r>
      <rPr>
        <sz val="10"/>
        <rFont val="Arial"/>
        <family val="2"/>
      </rPr>
      <t>(</t>
    </r>
    <r>
      <rPr>
        <b/>
        <sz val="10"/>
        <color rgb="FFC00000"/>
        <rFont val="Arial"/>
        <family val="2"/>
      </rPr>
      <t>2%OE%</t>
    </r>
    <r>
      <rPr>
        <sz val="10"/>
        <rFont val="Arial"/>
        <family val="2"/>
      </rPr>
      <t>) ENDPNT</t>
    </r>
  </si>
  <si>
    <r>
      <t>CPU_SCC_DNL_CTRL_1V8:CPU_SCC_DNL_EN</t>
    </r>
    <r>
      <rPr>
        <b/>
        <sz val="10"/>
        <color theme="1"/>
        <rFont val="Arial"/>
        <family val="2"/>
      </rPr>
      <t xml:space="preserve"> R8774(4) GND</t>
    </r>
    <r>
      <rPr>
        <sz val="8"/>
        <color theme="1"/>
        <rFont val="Arial"/>
        <family val="2"/>
      </rPr>
      <t>,z37.z39.SIGN001435</t>
    </r>
    <r>
      <rPr>
        <b/>
        <sz val="10"/>
        <color theme="1"/>
        <rFont val="Arial"/>
        <family val="2"/>
      </rPr>
      <t xml:space="preserve"> C8598(1u) GND</t>
    </r>
    <r>
      <rPr>
        <sz val="8"/>
        <color theme="1"/>
        <rFont val="Arial"/>
        <family val="2"/>
      </rPr>
      <t>,z37.SCC_DNL_CTRL_3V3:CPU_SCC_DNL_EN_B</t>
    </r>
    <r>
      <rPr>
        <b/>
        <sz val="10"/>
        <color theme="1"/>
        <rFont val="Arial"/>
        <family val="2"/>
      </rPr>
      <t xml:space="preserve"> R8784(47k) PWR:U33S_SCC</t>
    </r>
  </si>
  <si>
    <t>SSC_8</t>
  </si>
  <si>
    <t>AN21</t>
  </si>
  <si>
    <t>SSC_QUP_L0[2]</t>
  </si>
  <si>
    <t>SSC_QUP_L4[0]</t>
  </si>
  <si>
    <t>SEC_MI2S_CLK/PCM2_CLK/TDM2_CLK</t>
  </si>
  <si>
    <t>I2C_SSC_QUP2, SSC_QUP2</t>
  </si>
  <si>
    <r>
      <t xml:space="preserve">D5700(SSC_8) </t>
    </r>
    <r>
      <rPr>
        <b/>
        <sz val="10"/>
        <color theme="1"/>
        <rFont val="Arial"/>
        <family val="2"/>
      </rPr>
      <t>CPU_SCC_DNL_CTRL_1V8:CPU_SCC_DNL_MODE</t>
    </r>
    <r>
      <rPr>
        <sz val="10"/>
        <rFont val="Arial"/>
      </rPr>
      <t>,</t>
    </r>
    <r>
      <rPr>
        <b/>
        <sz val="10"/>
        <color rgb="FFFFFF00"/>
        <rFont val="Arial"/>
        <family val="2"/>
      </rPr>
      <t xml:space="preserve"> &gt;&gt; R8785(47k) GND</t>
    </r>
    <r>
      <rPr>
        <sz val="10"/>
        <rFont val="Arial"/>
      </rPr>
      <t>,_x000D_
    D8760=H14T245QRSVRQ1-N(1B1&lt;&gt;</t>
    </r>
    <r>
      <rPr>
        <b/>
        <sz val="10"/>
        <rFont val="Arial"/>
        <family val="2"/>
      </rPr>
      <t>1A1</t>
    </r>
    <r>
      <rPr>
        <sz val="10"/>
        <rFont val="Arial"/>
      </rPr>
      <t>) z37.z38.SIGN00245,_x000D_
        R8780=150R(B&lt;&gt;</t>
    </r>
    <r>
      <rPr>
        <b/>
        <sz val="10"/>
        <rFont val="Arial"/>
        <family val="2"/>
      </rPr>
      <t>A</t>
    </r>
    <r>
      <rPr>
        <sz val="10"/>
        <rFont val="Arial"/>
      </rPr>
      <t xml:space="preserve">) </t>
    </r>
    <r>
      <rPr>
        <b/>
        <sz val="10"/>
        <color theme="1"/>
        <rFont val="Arial"/>
        <family val="2"/>
      </rPr>
      <t>z37.SCC_DNL_CTRL_3V3:CPU_SCC_DNL_MODE</t>
    </r>
    <r>
      <rPr>
        <sz val="10"/>
        <rFont val="Arial"/>
      </rPr>
      <t>,_x000D_
            V8600=</t>
    </r>
    <r>
      <rPr>
        <b/>
        <sz val="10"/>
        <color rgb="FFC00000"/>
        <rFont val="Arial"/>
        <family val="2"/>
      </rPr>
      <t>undefined</t>
    </r>
    <r>
      <rPr>
        <sz val="10"/>
        <rFont val="Arial"/>
      </rPr>
      <t>(</t>
    </r>
    <r>
      <rPr>
        <b/>
        <sz val="10"/>
        <color rgb="FFC00000"/>
        <rFont val="Arial"/>
        <family val="2"/>
      </rPr>
      <t>B</t>
    </r>
    <r>
      <rPr>
        <sz val="10"/>
        <rFont val="Arial"/>
      </rPr>
      <t>) ENDPNT</t>
    </r>
  </si>
  <si>
    <r>
      <t>CPU_SCC_DNL_CTRL_1V8:CPU_SCC_DNL_MODE</t>
    </r>
    <r>
      <rPr>
        <b/>
        <sz val="10"/>
        <color theme="1"/>
        <rFont val="Arial"/>
        <family val="2"/>
      </rPr>
      <t xml:space="preserve"> R8785(47k) GND</t>
    </r>
  </si>
  <si>
    <r>
      <t xml:space="preserve">D5700(AN21) </t>
    </r>
    <r>
      <rPr>
        <b/>
        <sz val="10"/>
        <color theme="1"/>
        <rFont val="Arial"/>
        <family val="2"/>
      </rPr>
      <t>CPU_SCC_DNL_CTRL_1V8:CPU_SCC_DNL_MODE</t>
    </r>
    <r>
      <rPr>
        <sz val="10"/>
        <rFont val="Arial"/>
        <family val="2"/>
      </rPr>
      <t xml:space="preserve">,D8760=74AVC4T245(6) z37.z38.SIGN001159,R8780=150(1) </t>
    </r>
    <r>
      <rPr>
        <b/>
        <sz val="10"/>
        <color theme="1"/>
        <rFont val="Arial"/>
        <family val="2"/>
      </rPr>
      <t>z37.SCC_DNL_CTRL_3V3:CPU_SCC_DNL_MODE</t>
    </r>
    <r>
      <rPr>
        <sz val="10"/>
        <rFont val="Arial"/>
        <family val="2"/>
      </rPr>
      <t xml:space="preserve">,V8600=DTC114YE(3) </t>
    </r>
    <r>
      <rPr>
        <b/>
        <sz val="10"/>
        <color theme="1"/>
        <rFont val="Arial"/>
        <family val="2"/>
      </rPr>
      <t>z37.z40.SYS_DBG_SCC_DNL_MODE_B_3V3</t>
    </r>
    <r>
      <rPr>
        <sz val="10"/>
        <rFont val="Arial"/>
        <family val="2"/>
      </rPr>
      <t xml:space="preserve">,D8602=74AVC2T245(5) z37.z40.SIGN001143,TP_HWCFG4=TP(1) ENDPNT,R8619=47(2) </t>
    </r>
    <r>
      <rPr>
        <b/>
        <sz val="10"/>
        <color theme="1"/>
        <rFont val="Arial"/>
        <family val="2"/>
      </rPr>
      <t>z37.z40.SCC_P10.5_HWCFG4</t>
    </r>
    <r>
      <rPr>
        <sz val="10"/>
        <rFont val="Arial"/>
        <family val="2"/>
      </rPr>
      <t>,D8500=</t>
    </r>
    <r>
      <rPr>
        <b/>
        <sz val="10"/>
        <color rgb="FFC00000"/>
        <rFont val="Arial"/>
        <family val="2"/>
      </rPr>
      <t>SAK-TC377TP-96F300S</t>
    </r>
    <r>
      <rPr>
        <sz val="10"/>
        <rFont val="Arial"/>
        <family val="2"/>
      </rPr>
      <t>(</t>
    </r>
    <r>
      <rPr>
        <b/>
        <sz val="10"/>
        <color rgb="FFC00000"/>
        <rFont val="Arial"/>
        <family val="2"/>
      </rPr>
      <t>B5_P10.5</t>
    </r>
    <r>
      <rPr>
        <sz val="10"/>
        <rFont val="Arial"/>
        <family val="2"/>
      </rPr>
      <t xml:space="preserve">) ENDPNT,V8600=DTC114YE(3) </t>
    </r>
    <r>
      <rPr>
        <b/>
        <sz val="10"/>
        <color theme="1"/>
        <rFont val="Arial"/>
        <family val="2"/>
      </rPr>
      <t>z37.z40.SYS_DBG_SCC_DNL_MODE_B_3V3{#2}</t>
    </r>
    <r>
      <rPr>
        <sz val="10"/>
        <rFont val="Arial"/>
        <family val="2"/>
      </rPr>
      <t xml:space="preserve">,D8602=74AVC2T245(4) z37.z40.SIGN001144,TP_HWCFG5=TP(1) ENDPNT,R8620=47(2) </t>
    </r>
    <r>
      <rPr>
        <b/>
        <sz val="10"/>
        <color theme="1"/>
        <rFont val="Arial"/>
        <family val="2"/>
      </rPr>
      <t>z37.z40.SCC_P10.6_HWCFG5</t>
    </r>
    <r>
      <rPr>
        <sz val="10"/>
        <rFont val="Arial"/>
        <family val="2"/>
      </rPr>
      <t>,D8500=</t>
    </r>
    <r>
      <rPr>
        <b/>
        <sz val="10"/>
        <color rgb="FFC00000"/>
        <rFont val="Arial"/>
        <family val="2"/>
      </rPr>
      <t>SAK-TC377TP-96F300S</t>
    </r>
    <r>
      <rPr>
        <sz val="10"/>
        <rFont val="Arial"/>
        <family val="2"/>
      </rPr>
      <t>(</t>
    </r>
    <r>
      <rPr>
        <b/>
        <sz val="10"/>
        <color rgb="FFC00000"/>
        <rFont val="Arial"/>
        <family val="2"/>
      </rPr>
      <t>A4_P10.6</t>
    </r>
    <r>
      <rPr>
        <sz val="10"/>
        <rFont val="Arial"/>
        <family val="2"/>
      </rPr>
      <t xml:space="preserve">) ENDPNT,V8600=DTC114YE(3) </t>
    </r>
    <r>
      <rPr>
        <b/>
        <sz val="10"/>
        <color theme="1"/>
        <rFont val="Arial"/>
        <family val="2"/>
      </rPr>
      <t>z37.z40.SYS_DBG_SCC_DNL_MODE_B_3V3{#3}</t>
    </r>
    <r>
      <rPr>
        <sz val="10"/>
        <rFont val="Arial"/>
        <family val="2"/>
      </rPr>
      <t xml:space="preserve">,V8602=DTC114YE(1) </t>
    </r>
    <r>
      <rPr>
        <b/>
        <sz val="10"/>
        <color theme="1"/>
        <rFont val="Arial"/>
        <family val="2"/>
      </rPr>
      <t>SCC_DBG_JTAG_3V3:JTAG_DBG_MODE</t>
    </r>
    <r>
      <rPr>
        <sz val="10"/>
        <rFont val="Arial"/>
        <family val="2"/>
      </rPr>
      <t>,MP9936=MP(1) ENDPNT,X9900=</t>
    </r>
    <r>
      <rPr>
        <b/>
        <sz val="10"/>
        <color rgb="FFC00000"/>
        <rFont val="Arial"/>
        <family val="2"/>
      </rPr>
      <t>QSH-030-01-L-D-A-K-TR</t>
    </r>
    <r>
      <rPr>
        <sz val="10"/>
        <rFont val="Arial"/>
        <family val="2"/>
      </rPr>
      <t>(</t>
    </r>
    <r>
      <rPr>
        <b/>
        <sz val="10"/>
        <color rgb="FFC00000"/>
        <rFont val="Arial"/>
        <family val="2"/>
      </rPr>
      <t>32</t>
    </r>
    <r>
      <rPr>
        <sz val="10"/>
        <rFont val="Arial"/>
        <family val="2"/>
      </rPr>
      <t>) ENDPNT,V9900=DTC124XE(3) z54.SIGN00170,D9904=</t>
    </r>
    <r>
      <rPr>
        <b/>
        <sz val="10"/>
        <color rgb="FFC00000"/>
        <rFont val="Arial"/>
        <family val="2"/>
      </rPr>
      <t>74AVC2T245</t>
    </r>
    <r>
      <rPr>
        <sz val="10"/>
        <rFont val="Arial"/>
        <family val="2"/>
      </rPr>
      <t>(</t>
    </r>
    <r>
      <rPr>
        <b/>
        <sz val="10"/>
        <color rgb="FFC00000"/>
        <rFont val="Arial"/>
        <family val="2"/>
      </rPr>
      <t>%OE%</t>
    </r>
    <r>
      <rPr>
        <sz val="10"/>
        <rFont val="Arial"/>
        <family val="2"/>
      </rPr>
      <t xml:space="preserve">) ENDPNT,V9904=DTC124XE(1) </t>
    </r>
    <r>
      <rPr>
        <b/>
        <sz val="10"/>
        <color theme="1"/>
        <rFont val="Arial"/>
        <family val="2"/>
      </rPr>
      <t>SCC_DBG_UART_3V3:DBG_UARTS_EN</t>
    </r>
    <r>
      <rPr>
        <sz val="10"/>
        <rFont val="Arial"/>
        <family val="2"/>
      </rPr>
      <t>,D8500=</t>
    </r>
    <r>
      <rPr>
        <b/>
        <sz val="10"/>
        <color rgb="FFC00000"/>
        <rFont val="Arial"/>
        <family val="2"/>
      </rPr>
      <t>SAK-TC377TP-96F300S</t>
    </r>
    <r>
      <rPr>
        <sz val="10"/>
        <rFont val="Arial"/>
        <family val="2"/>
      </rPr>
      <t>(</t>
    </r>
    <r>
      <rPr>
        <b/>
        <sz val="10"/>
        <color rgb="FFC00000"/>
        <rFont val="Arial"/>
        <family val="2"/>
      </rPr>
      <t>E11_P12.1</t>
    </r>
    <r>
      <rPr>
        <sz val="10"/>
        <rFont val="Arial"/>
        <family val="2"/>
      </rPr>
      <t>) ENDPNT,MP9957=MP(1) ENDPNT,MV8503=NC(1) ENDPNT,D9906=74LVC1G08(4) z54.SIGN00172,V9903=DTC124XE(3) z54.SIGN00150,D9903=</t>
    </r>
    <r>
      <rPr>
        <b/>
        <sz val="10"/>
        <color rgb="FFC00000"/>
        <rFont val="Arial"/>
        <family val="2"/>
      </rPr>
      <t>74AVC2T245</t>
    </r>
    <r>
      <rPr>
        <sz val="10"/>
        <rFont val="Arial"/>
        <family val="2"/>
      </rPr>
      <t>(</t>
    </r>
    <r>
      <rPr>
        <b/>
        <sz val="10"/>
        <color rgb="FFC00000"/>
        <rFont val="Arial"/>
        <family val="2"/>
      </rPr>
      <t>%OE%</t>
    </r>
    <r>
      <rPr>
        <sz val="10"/>
        <rFont val="Arial"/>
        <family val="2"/>
      </rPr>
      <t xml:space="preserve">) ENDPNT,V9901=DTC124XE(1) </t>
    </r>
    <r>
      <rPr>
        <b/>
        <sz val="10"/>
        <color theme="1"/>
        <rFont val="Arial"/>
        <family val="2"/>
      </rPr>
      <t>SYS_DBG_3V3:DBG_DNL_PWR_ON</t>
    </r>
    <r>
      <rPr>
        <sz val="10"/>
        <rFont val="Arial"/>
        <family val="2"/>
      </rPr>
      <t>,D2507=</t>
    </r>
    <r>
      <rPr>
        <b/>
        <sz val="10"/>
        <color rgb="FFC00000"/>
        <rFont val="Arial"/>
        <family val="2"/>
      </rPr>
      <t>74LVC1G32</t>
    </r>
    <r>
      <rPr>
        <sz val="10"/>
        <rFont val="Arial"/>
        <family val="2"/>
      </rPr>
      <t>(</t>
    </r>
    <r>
      <rPr>
        <b/>
        <sz val="10"/>
        <color rgb="FFC00000"/>
        <rFont val="Arial"/>
        <family val="2"/>
      </rPr>
      <t>A</t>
    </r>
    <r>
      <rPr>
        <sz val="10"/>
        <rFont val="Arial"/>
        <family val="2"/>
      </rPr>
      <t>) ENDPNT,MP9934=MP(1) ENDPNT,X9900=</t>
    </r>
    <r>
      <rPr>
        <b/>
        <sz val="10"/>
        <color rgb="FFC00000"/>
        <rFont val="Arial"/>
        <family val="2"/>
      </rPr>
      <t>QSH-030-01-L-D-A-K-TR</t>
    </r>
    <r>
      <rPr>
        <sz val="10"/>
        <rFont val="Arial"/>
        <family val="2"/>
      </rPr>
      <t>(</t>
    </r>
    <r>
      <rPr>
        <b/>
        <sz val="10"/>
        <color rgb="FFC00000"/>
        <rFont val="Arial"/>
        <family val="2"/>
      </rPr>
      <t>22</t>
    </r>
    <r>
      <rPr>
        <sz val="10"/>
        <rFont val="Arial"/>
        <family val="2"/>
      </rPr>
      <t>) ENDPNT,R2500=0(1) z10.z13.SIGN001310,D2502=</t>
    </r>
    <r>
      <rPr>
        <b/>
        <sz val="10"/>
        <color rgb="FFC00000"/>
        <rFont val="Arial"/>
        <family val="2"/>
      </rPr>
      <t>74LVC32A</t>
    </r>
    <r>
      <rPr>
        <sz val="10"/>
        <rFont val="Arial"/>
        <family val="2"/>
      </rPr>
      <t>(</t>
    </r>
    <r>
      <rPr>
        <b/>
        <sz val="10"/>
        <color rgb="FFC00000"/>
        <rFont val="Arial"/>
        <family val="2"/>
      </rPr>
      <t>B</t>
    </r>
    <r>
      <rPr>
        <sz val="10"/>
        <rFont val="Arial"/>
        <family val="2"/>
      </rPr>
      <t>) ENDPNT,D2502=</t>
    </r>
    <r>
      <rPr>
        <b/>
        <sz val="10"/>
        <color rgb="FFC00000"/>
        <rFont val="Arial"/>
        <family val="2"/>
      </rPr>
      <t>74LVC32A</t>
    </r>
    <r>
      <rPr>
        <sz val="10"/>
        <rFont val="Arial"/>
        <family val="2"/>
      </rPr>
      <t>(</t>
    </r>
    <r>
      <rPr>
        <b/>
        <sz val="10"/>
        <color rgb="FFC00000"/>
        <rFont val="Arial"/>
        <family val="2"/>
      </rPr>
      <t>A</t>
    </r>
    <r>
      <rPr>
        <sz val="10"/>
        <rFont val="Arial"/>
        <family val="2"/>
      </rPr>
      <t>) ENDPNT,D2502=</t>
    </r>
    <r>
      <rPr>
        <b/>
        <sz val="10"/>
        <color rgb="FFC00000"/>
        <rFont val="Arial"/>
        <family val="2"/>
      </rPr>
      <t>74LVC32A</t>
    </r>
    <r>
      <rPr>
        <sz val="10"/>
        <rFont val="Arial"/>
        <family val="2"/>
      </rPr>
      <t>(</t>
    </r>
    <r>
      <rPr>
        <b/>
        <sz val="10"/>
        <color rgb="FFC00000"/>
        <rFont val="Arial"/>
        <family val="2"/>
      </rPr>
      <t>B</t>
    </r>
    <r>
      <rPr>
        <sz val="10"/>
        <rFont val="Arial"/>
        <family val="2"/>
      </rPr>
      <t>) ENDPNT,D2502=</t>
    </r>
    <r>
      <rPr>
        <b/>
        <sz val="10"/>
        <color rgb="FFC00000"/>
        <rFont val="Arial"/>
        <family val="2"/>
      </rPr>
      <t>74LVC32A</t>
    </r>
    <r>
      <rPr>
        <sz val="10"/>
        <rFont val="Arial"/>
        <family val="2"/>
      </rPr>
      <t>(</t>
    </r>
    <r>
      <rPr>
        <b/>
        <sz val="10"/>
        <color rgb="FFC00000"/>
        <rFont val="Arial"/>
        <family val="2"/>
      </rPr>
      <t>A</t>
    </r>
    <r>
      <rPr>
        <sz val="10"/>
        <rFont val="Arial"/>
        <family val="2"/>
      </rPr>
      <t>) ENDPNT,D2510=</t>
    </r>
    <r>
      <rPr>
        <b/>
        <sz val="10"/>
        <color rgb="FFC00000"/>
        <rFont val="Arial"/>
        <family val="2"/>
      </rPr>
      <t>74LVC1G32</t>
    </r>
    <r>
      <rPr>
        <sz val="10"/>
        <rFont val="Arial"/>
        <family val="2"/>
      </rPr>
      <t>(</t>
    </r>
    <r>
      <rPr>
        <b/>
        <sz val="10"/>
        <color rgb="FFC00000"/>
        <rFont val="Arial"/>
        <family val="2"/>
      </rPr>
      <t>B</t>
    </r>
    <r>
      <rPr>
        <sz val="10"/>
        <rFont val="Arial"/>
        <family val="2"/>
      </rPr>
      <t xml:space="preserve">) ENDPNT,V2505=RB751CS-40(A) PWR_DNL_CTRL_3V3:UxxS_PHTM_ON </t>
    </r>
    <r>
      <rPr>
        <b/>
        <sz val="10"/>
        <color theme="1"/>
        <rFont val="Arial"/>
        <family val="2"/>
      </rPr>
      <t>PWR_ENDPNT</t>
    </r>
    <r>
      <rPr>
        <sz val="10"/>
        <rFont val="Arial"/>
        <family val="2"/>
      </rPr>
      <t xml:space="preserve">,V2501=RB751CS-40(1) </t>
    </r>
    <r>
      <rPr>
        <b/>
        <sz val="10"/>
        <color theme="1"/>
        <rFont val="Arial"/>
        <family val="2"/>
      </rPr>
      <t>PWR_DNL_CTRL_3V3:U140P_RECTIFIER_B1_ON</t>
    </r>
    <r>
      <rPr>
        <sz val="10"/>
        <rFont val="Arial"/>
        <family val="2"/>
      </rPr>
      <t>,D2000=</t>
    </r>
    <r>
      <rPr>
        <b/>
        <sz val="10"/>
        <color rgb="FFC00000"/>
        <rFont val="Arial"/>
        <family val="2"/>
      </rPr>
      <t>LT8673</t>
    </r>
    <r>
      <rPr>
        <sz val="10"/>
        <rFont val="Arial"/>
        <family val="2"/>
      </rPr>
      <t>(</t>
    </r>
    <r>
      <rPr>
        <b/>
        <sz val="10"/>
        <color rgb="FFC00000"/>
        <rFont val="Arial"/>
        <family val="2"/>
      </rPr>
      <t>EN/UVLO</t>
    </r>
    <r>
      <rPr>
        <sz val="10"/>
        <rFont val="Arial"/>
        <family val="2"/>
      </rPr>
      <t>) ENDPNT,R2310=0(2) z10.z14.z21.z23.SIGN145,V2301=</t>
    </r>
    <r>
      <rPr>
        <b/>
        <sz val="10"/>
        <color rgb="FFC00000"/>
        <rFont val="Arial"/>
        <family val="2"/>
      </rPr>
      <t>BC817DPN</t>
    </r>
    <r>
      <rPr>
        <sz val="10"/>
        <rFont val="Arial"/>
        <family val="2"/>
      </rPr>
      <t>(</t>
    </r>
    <r>
      <rPr>
        <b/>
        <sz val="10"/>
        <color rgb="FFC00000"/>
        <rFont val="Arial"/>
        <family val="2"/>
      </rPr>
      <t>B</t>
    </r>
    <r>
      <rPr>
        <sz val="10"/>
        <rFont val="Arial"/>
        <family val="2"/>
      </rPr>
      <t xml:space="preserve">) ENDPNT,V2501=RB751CS-40(1) </t>
    </r>
    <r>
      <rPr>
        <b/>
        <sz val="10"/>
        <color theme="1"/>
        <rFont val="Arial"/>
        <family val="2"/>
      </rPr>
      <t>PWR_DNL_CTRL_3V3:U140P_RECTIFIER_B1_ON{#2}</t>
    </r>
    <r>
      <rPr>
        <sz val="10"/>
        <rFont val="Arial"/>
        <family val="2"/>
      </rPr>
      <t xml:space="preserve">,R2504=10k(2) </t>
    </r>
    <r>
      <rPr>
        <b/>
        <sz val="10"/>
        <color theme="1"/>
        <rFont val="Arial"/>
        <family val="2"/>
      </rPr>
      <t>PWR_CTRL_3V3:U140P_RECTIFIER_B1_ON</t>
    </r>
    <r>
      <rPr>
        <sz val="10"/>
        <rFont val="Arial"/>
        <family val="2"/>
      </rPr>
      <t>,D8500=</t>
    </r>
    <r>
      <rPr>
        <b/>
        <sz val="10"/>
        <color rgb="FFC00000"/>
        <rFont val="Arial"/>
        <family val="2"/>
      </rPr>
      <t>SAK-TC377TP-96F300S</t>
    </r>
    <r>
      <rPr>
        <sz val="10"/>
        <rFont val="Arial"/>
        <family val="2"/>
      </rPr>
      <t>(</t>
    </r>
    <r>
      <rPr>
        <b/>
        <sz val="10"/>
        <color rgb="FFC00000"/>
        <rFont val="Arial"/>
        <family val="2"/>
      </rPr>
      <t>W18_P32.4</t>
    </r>
    <r>
      <rPr>
        <sz val="10"/>
        <rFont val="Arial"/>
        <family val="2"/>
      </rPr>
      <t xml:space="preserve">) ENDPNT,R2500=0(1) z10.z13.SIGN001310{#2},V2504=RB751CS-40(1) </t>
    </r>
    <r>
      <rPr>
        <b/>
        <sz val="10"/>
        <color theme="1"/>
        <rFont val="Arial"/>
        <family val="2"/>
      </rPr>
      <t>PWR_DNL_CTRL_3V3:U50S_PERI_ON</t>
    </r>
    <r>
      <rPr>
        <sz val="10"/>
        <rFont val="Arial"/>
        <family val="2"/>
      </rPr>
      <t>,D2400=</t>
    </r>
    <r>
      <rPr>
        <b/>
        <sz val="10"/>
        <color rgb="FFC00000"/>
        <rFont val="Arial"/>
        <family val="2"/>
      </rPr>
      <t>MPQ9842</t>
    </r>
    <r>
      <rPr>
        <sz val="10"/>
        <rFont val="Arial"/>
        <family val="2"/>
      </rPr>
      <t>(</t>
    </r>
    <r>
      <rPr>
        <b/>
        <sz val="10"/>
        <color rgb="FFC00000"/>
        <rFont val="Arial"/>
        <family val="2"/>
      </rPr>
      <t>EN</t>
    </r>
    <r>
      <rPr>
        <sz val="10"/>
        <rFont val="Arial"/>
        <family val="2"/>
      </rPr>
      <t xml:space="preserve">) ENDPNT,R2506=10k(2) </t>
    </r>
    <r>
      <rPr>
        <b/>
        <sz val="10"/>
        <color theme="1"/>
        <rFont val="Arial"/>
        <family val="2"/>
      </rPr>
      <t>PWR_CTRL_3V3:U50S_PERI_ON</t>
    </r>
    <r>
      <rPr>
        <sz val="10"/>
        <rFont val="Arial"/>
        <family val="2"/>
      </rPr>
      <t>,D8500=</t>
    </r>
    <r>
      <rPr>
        <b/>
        <sz val="10"/>
        <color rgb="FFC00000"/>
        <rFont val="Arial"/>
        <family val="2"/>
      </rPr>
      <t>SAK-TC377TP-96F300S</t>
    </r>
    <r>
      <rPr>
        <sz val="10"/>
        <rFont val="Arial"/>
        <family val="2"/>
      </rPr>
      <t>(</t>
    </r>
    <r>
      <rPr>
        <b/>
        <sz val="10"/>
        <color rgb="FFC00000"/>
        <rFont val="Arial"/>
        <family val="2"/>
      </rPr>
      <t>F2_P02.7</t>
    </r>
    <r>
      <rPr>
        <sz val="10"/>
        <rFont val="Arial"/>
        <family val="2"/>
      </rPr>
      <t xml:space="preserve">) ENDPNT,V2504=RB751CS-40(1) </t>
    </r>
    <r>
      <rPr>
        <b/>
        <sz val="10"/>
        <color theme="1"/>
        <rFont val="Arial"/>
        <family val="2"/>
      </rPr>
      <t>PWR_DNL_CTRL_3V3:U50S_PERI_ON{#2}</t>
    </r>
    <r>
      <rPr>
        <sz val="10"/>
        <rFont val="Arial"/>
        <family val="2"/>
      </rPr>
      <t>,R8111=10k(2) z04.z05.SIGN00159,D8100=</t>
    </r>
    <r>
      <rPr>
        <b/>
        <sz val="10"/>
        <color rgb="FFC00000"/>
        <rFont val="Arial"/>
        <family val="2"/>
      </rPr>
      <t>MPQ4228GRE-C-AEC1</t>
    </r>
    <r>
      <rPr>
        <sz val="10"/>
        <rFont val="Arial"/>
        <family val="2"/>
      </rPr>
      <t>(</t>
    </r>
    <r>
      <rPr>
        <b/>
        <sz val="10"/>
        <color rgb="FFC00000"/>
        <rFont val="Arial"/>
        <family val="2"/>
      </rPr>
      <t>EN/SYNC</t>
    </r>
    <r>
      <rPr>
        <sz val="10"/>
        <rFont val="Arial"/>
        <family val="2"/>
      </rPr>
      <t xml:space="preserve">) ENDPNT,R2500=0(1) z10.z13.SIGN001310{#3},V2513=RB751CS-40(1) </t>
    </r>
    <r>
      <rPr>
        <b/>
        <sz val="10"/>
        <color theme="1"/>
        <rFont val="Arial"/>
        <family val="2"/>
      </rPr>
      <t>PWR_DNL_CTRL_3V3:U140P_RECTIFIER_B2_ON</t>
    </r>
    <r>
      <rPr>
        <sz val="10"/>
        <rFont val="Arial"/>
        <family val="2"/>
      </rPr>
      <t>,D2600=</t>
    </r>
    <r>
      <rPr>
        <b/>
        <sz val="10"/>
        <color rgb="FFC00000"/>
        <rFont val="Arial"/>
        <family val="2"/>
      </rPr>
      <t>LT8672</t>
    </r>
    <r>
      <rPr>
        <sz val="10"/>
        <rFont val="Arial"/>
        <family val="2"/>
      </rPr>
      <t>(</t>
    </r>
    <r>
      <rPr>
        <b/>
        <sz val="10"/>
        <color rgb="FFC00000"/>
        <rFont val="Arial"/>
        <family val="2"/>
      </rPr>
      <t>EN/UVLO</t>
    </r>
    <r>
      <rPr>
        <sz val="10"/>
        <rFont val="Arial"/>
        <family val="2"/>
      </rPr>
      <t xml:space="preserve">) ENDPNT,MP2602=MP(1) ENDPNT,R2533=10k(2) </t>
    </r>
    <r>
      <rPr>
        <b/>
        <sz val="10"/>
        <color theme="1"/>
        <rFont val="Arial"/>
        <family val="2"/>
      </rPr>
      <t>PWR_CTRL_3V3:U140P_RECTIFIER_B2_ON</t>
    </r>
    <r>
      <rPr>
        <sz val="10"/>
        <rFont val="Arial"/>
        <family val="2"/>
      </rPr>
      <t>,D8500=</t>
    </r>
    <r>
      <rPr>
        <b/>
        <sz val="10"/>
        <color rgb="FFC00000"/>
        <rFont val="Arial"/>
        <family val="2"/>
      </rPr>
      <t>SAK-TC377TP-96F300S</t>
    </r>
    <r>
      <rPr>
        <sz val="10"/>
        <rFont val="Arial"/>
        <family val="2"/>
      </rPr>
      <t>(</t>
    </r>
    <r>
      <rPr>
        <b/>
        <sz val="10"/>
        <color rgb="FFC00000"/>
        <rFont val="Arial"/>
        <family val="2"/>
      </rPr>
      <t>U16_P32.7</t>
    </r>
    <r>
      <rPr>
        <sz val="10"/>
        <rFont val="Arial"/>
        <family val="2"/>
      </rPr>
      <t xml:space="preserve">) ENDPNT,R2500=0(1) z10.z13.SIGN001310{#4},V2529=RB751CS-40(1) </t>
    </r>
    <r>
      <rPr>
        <b/>
        <sz val="10"/>
        <color theme="1"/>
        <rFont val="Arial"/>
        <family val="2"/>
      </rPr>
      <t>PWR_DNL_CTRL_3V3:U92S_PHTM_ON</t>
    </r>
    <r>
      <rPr>
        <sz val="10"/>
        <rFont val="Arial"/>
        <family val="2"/>
      </rPr>
      <t>,D2460=</t>
    </r>
    <r>
      <rPr>
        <b/>
        <sz val="10"/>
        <color rgb="FFC00000"/>
        <rFont val="Arial"/>
        <family val="2"/>
      </rPr>
      <t>MPQ9841</t>
    </r>
    <r>
      <rPr>
        <sz val="10"/>
        <rFont val="Arial"/>
        <family val="2"/>
      </rPr>
      <t>(</t>
    </r>
    <r>
      <rPr>
        <b/>
        <sz val="10"/>
        <color rgb="FFC00000"/>
        <rFont val="Arial"/>
        <family val="2"/>
      </rPr>
      <t>EN</t>
    </r>
    <r>
      <rPr>
        <sz val="10"/>
        <rFont val="Arial"/>
        <family val="2"/>
      </rPr>
      <t xml:space="preserve">) ENDPNT,R2510=10k(2) </t>
    </r>
    <r>
      <rPr>
        <b/>
        <sz val="10"/>
        <color theme="1"/>
        <rFont val="Arial"/>
        <family val="2"/>
      </rPr>
      <t>PWR_CTRL_3V3:U92S_PHTM_ON</t>
    </r>
    <r>
      <rPr>
        <sz val="10"/>
        <rFont val="Arial"/>
        <family val="2"/>
      </rPr>
      <t>,D8500=</t>
    </r>
    <r>
      <rPr>
        <b/>
        <sz val="10"/>
        <color rgb="FFC00000"/>
        <rFont val="Arial"/>
        <family val="2"/>
      </rPr>
      <t>SAK-TC377TP-96F300S</t>
    </r>
    <r>
      <rPr>
        <sz val="10"/>
        <rFont val="Arial"/>
        <family val="2"/>
      </rPr>
      <t>(</t>
    </r>
    <r>
      <rPr>
        <b/>
        <sz val="10"/>
        <color rgb="FFC00000"/>
        <rFont val="Arial"/>
        <family val="2"/>
      </rPr>
      <t>T20_P23.4</t>
    </r>
    <r>
      <rPr>
        <sz val="10"/>
        <rFont val="Arial"/>
        <family val="2"/>
      </rPr>
      <t xml:space="preserve">) ENDPNT,V9901=DTC124XE(1) </t>
    </r>
    <r>
      <rPr>
        <b/>
        <sz val="10"/>
        <color theme="1"/>
        <rFont val="Arial"/>
        <family val="2"/>
      </rPr>
      <t>SYS_DBG_3V3:DBG_DNL_PWR_ON{#2}</t>
    </r>
    <r>
      <rPr>
        <sz val="10"/>
        <rFont val="Arial"/>
        <family val="2"/>
      </rPr>
      <t>,R2559=0(1) z10.z13.SIGN001320,D2508=</t>
    </r>
    <r>
      <rPr>
        <b/>
        <sz val="10"/>
        <color rgb="FFC00000"/>
        <rFont val="Arial"/>
        <family val="2"/>
      </rPr>
      <t>74LVC32A</t>
    </r>
    <r>
      <rPr>
        <sz val="10"/>
        <rFont val="Arial"/>
        <family val="2"/>
      </rPr>
      <t>(</t>
    </r>
    <r>
      <rPr>
        <b/>
        <sz val="10"/>
        <color rgb="FFC00000"/>
        <rFont val="Arial"/>
        <family val="2"/>
      </rPr>
      <t>A</t>
    </r>
    <r>
      <rPr>
        <sz val="10"/>
        <rFont val="Arial"/>
        <family val="2"/>
      </rPr>
      <t>) ENDPNT,D2508=</t>
    </r>
    <r>
      <rPr>
        <b/>
        <sz val="10"/>
        <color rgb="FFC00000"/>
        <rFont val="Arial"/>
        <family val="2"/>
      </rPr>
      <t>74LVC32A</t>
    </r>
    <r>
      <rPr>
        <sz val="10"/>
        <rFont val="Arial"/>
        <family val="2"/>
      </rPr>
      <t>(</t>
    </r>
    <r>
      <rPr>
        <b/>
        <sz val="10"/>
        <color rgb="FFC00000"/>
        <rFont val="Arial"/>
        <family val="2"/>
      </rPr>
      <t>B</t>
    </r>
    <r>
      <rPr>
        <sz val="10"/>
        <rFont val="Arial"/>
        <family val="2"/>
      </rPr>
      <t>) ENDPNT,D2508=</t>
    </r>
    <r>
      <rPr>
        <b/>
        <sz val="10"/>
        <color rgb="FFC00000"/>
        <rFont val="Arial"/>
        <family val="2"/>
      </rPr>
      <t>74LVC32A</t>
    </r>
    <r>
      <rPr>
        <sz val="10"/>
        <rFont val="Arial"/>
        <family val="2"/>
      </rPr>
      <t>(</t>
    </r>
    <r>
      <rPr>
        <b/>
        <sz val="10"/>
        <color rgb="FFC00000"/>
        <rFont val="Arial"/>
        <family val="2"/>
      </rPr>
      <t>A</t>
    </r>
    <r>
      <rPr>
        <sz val="10"/>
        <rFont val="Arial"/>
        <family val="2"/>
      </rPr>
      <t>) ENDPNT,D2508=</t>
    </r>
    <r>
      <rPr>
        <b/>
        <sz val="10"/>
        <color rgb="FFC00000"/>
        <rFont val="Arial"/>
        <family val="2"/>
      </rPr>
      <t>74LVC32A</t>
    </r>
    <r>
      <rPr>
        <sz val="10"/>
        <rFont val="Arial"/>
        <family val="2"/>
      </rPr>
      <t>(</t>
    </r>
    <r>
      <rPr>
        <b/>
        <sz val="10"/>
        <color rgb="FFC00000"/>
        <rFont val="Arial"/>
        <family val="2"/>
      </rPr>
      <t>B</t>
    </r>
    <r>
      <rPr>
        <sz val="10"/>
        <rFont val="Arial"/>
        <family val="2"/>
      </rPr>
      <t xml:space="preserve">) ENDPNT,V9901=DTC124XE(1) </t>
    </r>
    <r>
      <rPr>
        <b/>
        <sz val="10"/>
        <color theme="1"/>
        <rFont val="Arial"/>
        <family val="2"/>
      </rPr>
      <t>SYS_DBG_3V3:DBG_DNL_PWR_ON{#3}</t>
    </r>
    <r>
      <rPr>
        <sz val="10"/>
        <rFont val="Arial"/>
        <family val="2"/>
      </rPr>
      <t>,R2565=0(1) z10.z13.SIGN001324,D2509=</t>
    </r>
    <r>
      <rPr>
        <b/>
        <sz val="10"/>
        <color rgb="FFC00000"/>
        <rFont val="Arial"/>
        <family val="2"/>
      </rPr>
      <t>74LVC32A</t>
    </r>
    <r>
      <rPr>
        <sz val="10"/>
        <rFont val="Arial"/>
        <family val="2"/>
      </rPr>
      <t>(</t>
    </r>
    <r>
      <rPr>
        <b/>
        <sz val="10"/>
        <color rgb="FFC00000"/>
        <rFont val="Arial"/>
        <family val="2"/>
      </rPr>
      <t>A</t>
    </r>
    <r>
      <rPr>
        <sz val="10"/>
        <rFont val="Arial"/>
        <family val="2"/>
      </rPr>
      <t>) ENDPNT,D2509=</t>
    </r>
    <r>
      <rPr>
        <b/>
        <sz val="10"/>
        <color rgb="FFC00000"/>
        <rFont val="Arial"/>
        <family val="2"/>
      </rPr>
      <t>74LVC32A</t>
    </r>
    <r>
      <rPr>
        <sz val="10"/>
        <rFont val="Arial"/>
        <family val="2"/>
      </rPr>
      <t>(</t>
    </r>
    <r>
      <rPr>
        <b/>
        <sz val="10"/>
        <color rgb="FFC00000"/>
        <rFont val="Arial"/>
        <family val="2"/>
      </rPr>
      <t>A</t>
    </r>
    <r>
      <rPr>
        <sz val="10"/>
        <rFont val="Arial"/>
        <family val="2"/>
      </rPr>
      <t>) ENDPNT,D2509=</t>
    </r>
    <r>
      <rPr>
        <b/>
        <sz val="10"/>
        <color rgb="FFC00000"/>
        <rFont val="Arial"/>
        <family val="2"/>
      </rPr>
      <t>74LVC32A</t>
    </r>
    <r>
      <rPr>
        <sz val="10"/>
        <rFont val="Arial"/>
        <family val="2"/>
      </rPr>
      <t>(</t>
    </r>
    <r>
      <rPr>
        <b/>
        <sz val="10"/>
        <color rgb="FFC00000"/>
        <rFont val="Arial"/>
        <family val="2"/>
      </rPr>
      <t>B</t>
    </r>
    <r>
      <rPr>
        <sz val="10"/>
        <rFont val="Arial"/>
        <family val="2"/>
      </rPr>
      <t>) ENDPNT,D2509=</t>
    </r>
    <r>
      <rPr>
        <b/>
        <sz val="10"/>
        <color rgb="FFC00000"/>
        <rFont val="Arial"/>
        <family val="2"/>
      </rPr>
      <t>74LVC32A</t>
    </r>
    <r>
      <rPr>
        <sz val="10"/>
        <rFont val="Arial"/>
        <family val="2"/>
      </rPr>
      <t>(</t>
    </r>
    <r>
      <rPr>
        <b/>
        <sz val="10"/>
        <color rgb="FFC00000"/>
        <rFont val="Arial"/>
        <family val="2"/>
      </rPr>
      <t>B</t>
    </r>
    <r>
      <rPr>
        <sz val="10"/>
        <rFont val="Arial"/>
        <family val="2"/>
      </rPr>
      <t xml:space="preserve">) ENDPNT,V9901=DTC124XE(1) </t>
    </r>
    <r>
      <rPr>
        <b/>
        <sz val="10"/>
        <color theme="1"/>
        <rFont val="Arial"/>
        <family val="2"/>
      </rPr>
      <t>SYS_DBG_3V3:DBG_DNL_PWR_ON{#4}</t>
    </r>
    <r>
      <rPr>
        <sz val="10"/>
        <rFont val="Arial"/>
        <family val="2"/>
      </rPr>
      <t xml:space="preserve">,R8508=1k(2) z37.z39.SIGN001296,D8503=74LVC1G126(4) z37.z39.SIGN001295,R8544=100(2) </t>
    </r>
    <r>
      <rPr>
        <b/>
        <sz val="10"/>
        <color theme="1"/>
        <rFont val="Arial"/>
        <family val="2"/>
      </rPr>
      <t>z37.z39.SYS_DBG_3V3_DBG_DNL_PWR_ON_P1</t>
    </r>
    <r>
      <rPr>
        <sz val="10"/>
        <rFont val="Arial"/>
        <family val="2"/>
      </rPr>
      <t>,D8500=</t>
    </r>
    <r>
      <rPr>
        <b/>
        <sz val="10"/>
        <color rgb="FFC00000"/>
        <rFont val="Arial"/>
        <family val="2"/>
      </rPr>
      <t>SAK-TC377TP-96F300S</t>
    </r>
    <r>
      <rPr>
        <sz val="10"/>
        <rFont val="Arial"/>
        <family val="2"/>
      </rPr>
      <t>(</t>
    </r>
    <r>
      <rPr>
        <b/>
        <sz val="10"/>
        <color rgb="FFC00000"/>
        <rFont val="Arial"/>
        <family val="2"/>
      </rPr>
      <t>H19_P20.2</t>
    </r>
    <r>
      <rPr>
        <sz val="10"/>
        <rFont val="Arial"/>
        <family val="2"/>
      </rPr>
      <t>) ENDPNT,MP8502=MP(1) ENDPNT</t>
    </r>
  </si>
  <si>
    <r>
      <t>CPU_SCC_DNL_CTRL_1V8:CPU_SCC_DNL_MODE</t>
    </r>
    <r>
      <rPr>
        <b/>
        <sz val="10"/>
        <color theme="1"/>
        <rFont val="Arial"/>
        <family val="2"/>
      </rPr>
      <t xml:space="preserve"> R8785(47k) GND</t>
    </r>
    <r>
      <rPr>
        <sz val="8"/>
        <color theme="1"/>
        <rFont val="Arial"/>
        <family val="2"/>
      </rPr>
      <t>,z37.z40.SYS_DBG_SCC_DNL_MODE_B_3V3</t>
    </r>
    <r>
      <rPr>
        <b/>
        <sz val="10"/>
        <color theme="1"/>
        <rFont val="Arial"/>
        <family val="2"/>
      </rPr>
      <t xml:space="preserve"> R8609(2) PWR_MAIN:U33P</t>
    </r>
    <r>
      <rPr>
        <sz val="8"/>
        <color theme="1"/>
        <rFont val="Arial"/>
        <family val="2"/>
      </rPr>
      <t>,z37.z40.SCC_P10.5_HWCFG4</t>
    </r>
    <r>
      <rPr>
        <b/>
        <sz val="10"/>
        <color theme="1"/>
        <rFont val="Arial"/>
        <family val="2"/>
      </rPr>
      <t xml:space="preserve"> R8628(1) GND</t>
    </r>
    <r>
      <rPr>
        <sz val="8"/>
        <color theme="1"/>
        <rFont val="Arial"/>
        <family val="2"/>
      </rPr>
      <t>,z37.z40.SCC_P10.6_HWCFG5</t>
    </r>
    <r>
      <rPr>
        <b/>
        <sz val="10"/>
        <color theme="1"/>
        <rFont val="Arial"/>
        <family val="2"/>
      </rPr>
      <t xml:space="preserve"> R8629(1) GND</t>
    </r>
    <r>
      <rPr>
        <sz val="8"/>
        <color theme="1"/>
        <rFont val="Arial"/>
        <family val="2"/>
      </rPr>
      <t>,SCC_DBG_JTAG_3V3:JTAG_DBG_MODE</t>
    </r>
    <r>
      <rPr>
        <b/>
        <sz val="10"/>
        <color theme="1"/>
        <rFont val="Arial"/>
        <family val="2"/>
      </rPr>
      <t xml:space="preserve"> R8614(2) GND</t>
    </r>
    <r>
      <rPr>
        <sz val="8"/>
        <color theme="1"/>
        <rFont val="Arial"/>
        <family val="2"/>
      </rPr>
      <t>,z54.SIGN00170</t>
    </r>
    <r>
      <rPr>
        <b/>
        <sz val="10"/>
        <color theme="1"/>
        <rFont val="Arial"/>
        <family val="2"/>
      </rPr>
      <t xml:space="preserve"> R9942(10k) PWR:U33S_SCC</t>
    </r>
    <r>
      <rPr>
        <sz val="8"/>
        <color theme="1"/>
        <rFont val="Arial"/>
        <family val="2"/>
      </rPr>
      <t>,z54.SIGN00170</t>
    </r>
    <r>
      <rPr>
        <b/>
        <sz val="10"/>
        <color theme="1"/>
        <rFont val="Arial"/>
        <family val="2"/>
      </rPr>
      <t xml:space="preserve"> R9944(1k) GND</t>
    </r>
    <r>
      <rPr>
        <sz val="8"/>
        <color theme="1"/>
        <rFont val="Arial"/>
        <family val="2"/>
      </rPr>
      <t>,z54.SIGN00150</t>
    </r>
    <r>
      <rPr>
        <b/>
        <sz val="10"/>
        <color theme="1"/>
        <rFont val="Arial"/>
        <family val="2"/>
      </rPr>
      <t xml:space="preserve"> R9941(10k) PWR:U33S_CPUPERI</t>
    </r>
    <r>
      <rPr>
        <sz val="8"/>
        <color theme="1"/>
        <rFont val="Arial"/>
        <family val="2"/>
      </rPr>
      <t>,z54.SIGN00150</t>
    </r>
    <r>
      <rPr>
        <b/>
        <sz val="10"/>
        <color theme="1"/>
        <rFont val="Arial"/>
        <family val="2"/>
      </rPr>
      <t xml:space="preserve"> R9943(1k) GND</t>
    </r>
    <r>
      <rPr>
        <sz val="8"/>
        <color theme="1"/>
        <rFont val="Arial"/>
        <family val="2"/>
      </rPr>
      <t>,z10.z13.SIGN001310</t>
    </r>
    <r>
      <rPr>
        <b/>
        <sz val="10"/>
        <color theme="1"/>
        <rFont val="Arial"/>
        <family val="2"/>
      </rPr>
      <t xml:space="preserve"> R2513(10k) GND</t>
    </r>
    <r>
      <rPr>
        <sz val="8"/>
        <color theme="1"/>
        <rFont val="Arial"/>
        <family val="2"/>
      </rPr>
      <t>,PWR_CTRL_3V3:U140P_RECTIFIER_B1_ON</t>
    </r>
    <r>
      <rPr>
        <b/>
        <sz val="10"/>
        <color theme="1"/>
        <rFont val="Arial"/>
        <family val="2"/>
      </rPr>
      <t xml:space="preserve"> R2501(10k) GND</t>
    </r>
    <r>
      <rPr>
        <sz val="8"/>
        <color theme="1"/>
        <rFont val="Arial"/>
        <family val="2"/>
      </rPr>
      <t>,PWR_CTRL_3V3:U50S_PERI_ON</t>
    </r>
    <r>
      <rPr>
        <b/>
        <sz val="10"/>
        <color theme="1"/>
        <rFont val="Arial"/>
        <family val="2"/>
      </rPr>
      <t xml:space="preserve"> R2509(10k) GND</t>
    </r>
    <r>
      <rPr>
        <sz val="8"/>
        <color theme="1"/>
        <rFont val="Arial"/>
        <family val="2"/>
      </rPr>
      <t>,PWR_CTRL_3V3:U140P_RECTIFIER_B2_ON</t>
    </r>
    <r>
      <rPr>
        <b/>
        <sz val="10"/>
        <color theme="1"/>
        <rFont val="Arial"/>
        <family val="2"/>
      </rPr>
      <t xml:space="preserve"> R2552(10k) GND</t>
    </r>
    <r>
      <rPr>
        <sz val="8"/>
        <color theme="1"/>
        <rFont val="Arial"/>
        <family val="2"/>
      </rPr>
      <t>,PWR_CTRL_3V3:U92S_PHTM_ON</t>
    </r>
    <r>
      <rPr>
        <b/>
        <sz val="10"/>
        <color theme="1"/>
        <rFont val="Arial"/>
        <family val="2"/>
      </rPr>
      <t xml:space="preserve"> R2519(10k) GND</t>
    </r>
    <r>
      <rPr>
        <sz val="8"/>
        <color theme="1"/>
        <rFont val="Arial"/>
        <family val="2"/>
      </rPr>
      <t>,z10.z13.SIGN001320</t>
    </r>
    <r>
      <rPr>
        <b/>
        <sz val="10"/>
        <color theme="1"/>
        <rFont val="Arial"/>
        <family val="2"/>
      </rPr>
      <t xml:space="preserve"> R2580(10k) GND</t>
    </r>
    <r>
      <rPr>
        <sz val="8"/>
        <color theme="1"/>
        <rFont val="Arial"/>
        <family val="2"/>
      </rPr>
      <t>,z10.z13.SIGN001324</t>
    </r>
    <r>
      <rPr>
        <b/>
        <sz val="10"/>
        <color theme="1"/>
        <rFont val="Arial"/>
        <family val="2"/>
      </rPr>
      <t xml:space="preserve"> R2582(10k) GND</t>
    </r>
    <r>
      <rPr>
        <sz val="8"/>
        <color theme="1"/>
        <rFont val="Arial"/>
        <family val="2"/>
      </rPr>
      <t>,z37.z39.SYS_DBG_3V3_DBG_DNL_PWR_ON_P1</t>
    </r>
    <r>
      <rPr>
        <b/>
        <sz val="10"/>
        <color theme="1"/>
        <rFont val="Arial"/>
        <family val="2"/>
      </rPr>
      <t xml:space="preserve"> R8587(4) PWR:U33S_SCC</t>
    </r>
  </si>
  <si>
    <t>SSC_9</t>
  </si>
  <si>
    <t>AP20</t>
  </si>
  <si>
    <t>SSC_QUP_L1[2]</t>
  </si>
  <si>
    <t>SSC_QUP_L6[1]</t>
  </si>
  <si>
    <t>SEC_MI2S_WS/PCM2_SYNC/TDM2_SYNC</t>
  </si>
  <si>
    <r>
      <t xml:space="preserve">D5700(SSC_9) </t>
    </r>
    <r>
      <rPr>
        <b/>
        <sz val="10"/>
        <color theme="1"/>
        <rFont val="Arial"/>
        <family val="2"/>
      </rPr>
      <t>CPU_SCC_DNL_CTRL_1V8:CPU_SCC_RST</t>
    </r>
    <r>
      <rPr>
        <sz val="10"/>
        <rFont val="Arial"/>
      </rPr>
      <t>,</t>
    </r>
    <r>
      <rPr>
        <b/>
        <sz val="10"/>
        <color rgb="FFFFFF00"/>
        <rFont val="Arial"/>
        <family val="2"/>
      </rPr>
      <t xml:space="preserve"> &gt;&gt; R8586(2.2k) GND</t>
    </r>
    <r>
      <rPr>
        <sz val="10"/>
        <rFont val="Arial"/>
      </rPr>
      <t>,_x000D_
    V8582=</t>
    </r>
    <r>
      <rPr>
        <b/>
        <sz val="10"/>
        <color rgb="FFC00000"/>
        <rFont val="Arial"/>
        <family val="2"/>
      </rPr>
      <t>undefined</t>
    </r>
    <r>
      <rPr>
        <sz val="10"/>
        <rFont val="Arial"/>
      </rPr>
      <t>(</t>
    </r>
    <r>
      <rPr>
        <b/>
        <sz val="10"/>
        <color rgb="FFC00000"/>
        <rFont val="Arial"/>
        <family val="2"/>
      </rPr>
      <t>B</t>
    </r>
    <r>
      <rPr>
        <sz val="10"/>
        <rFont val="Arial"/>
      </rPr>
      <t>) ENDPNT</t>
    </r>
  </si>
  <si>
    <r>
      <t>CPU_SCC_DNL_CTRL_1V8:CPU_SCC_RST</t>
    </r>
    <r>
      <rPr>
        <b/>
        <sz val="10"/>
        <color theme="1"/>
        <rFont val="Arial"/>
        <family val="2"/>
      </rPr>
      <t xml:space="preserve"> R8586(2.2k) GND</t>
    </r>
  </si>
  <si>
    <r>
      <t xml:space="preserve">D5700(AP20) </t>
    </r>
    <r>
      <rPr>
        <b/>
        <sz val="10"/>
        <color theme="1"/>
        <rFont val="Arial"/>
        <family val="2"/>
      </rPr>
      <t>CPU_SCC_DNL_CTRL_1V8:CPU_SCC_RST</t>
    </r>
    <r>
      <rPr>
        <sz val="10"/>
        <rFont val="Arial"/>
        <family val="2"/>
      </rPr>
      <t>,V8582=DTC114YE(3) z37.z39.SIGN001433,V8584=</t>
    </r>
    <r>
      <rPr>
        <b/>
        <sz val="10"/>
        <color rgb="FFC00000"/>
        <rFont val="Arial"/>
        <family val="2"/>
      </rPr>
      <t>BC847CW</t>
    </r>
    <r>
      <rPr>
        <sz val="10"/>
        <rFont val="Arial"/>
        <family val="2"/>
      </rPr>
      <t>(</t>
    </r>
    <r>
      <rPr>
        <b/>
        <sz val="10"/>
        <color rgb="FFC00000"/>
        <rFont val="Arial"/>
        <family val="2"/>
      </rPr>
      <t>E</t>
    </r>
    <r>
      <rPr>
        <sz val="10"/>
        <rFont val="Arial"/>
        <family val="2"/>
      </rPr>
      <t xml:space="preserve">) ENDPNT,R8631=0(1) </t>
    </r>
    <r>
      <rPr>
        <b/>
        <sz val="10"/>
        <color theme="1"/>
        <rFont val="Arial"/>
        <family val="2"/>
      </rPr>
      <t>SYS_SCC_3V3:SCC_RESET_B</t>
    </r>
    <r>
      <rPr>
        <sz val="10"/>
        <rFont val="Arial"/>
        <family val="2"/>
      </rPr>
      <t>,D8500=</t>
    </r>
    <r>
      <rPr>
        <b/>
        <sz val="10"/>
        <color rgb="FFC00000"/>
        <rFont val="Arial"/>
        <family val="2"/>
      </rPr>
      <t>SAK-TC377TP-96F300S</t>
    </r>
    <r>
      <rPr>
        <sz val="10"/>
        <rFont val="Arial"/>
        <family val="2"/>
      </rPr>
      <t>(</t>
    </r>
    <r>
      <rPr>
        <b/>
        <sz val="10"/>
        <color rgb="FFC00000"/>
        <rFont val="Arial"/>
        <family val="2"/>
      </rPr>
      <t>G17_%PORST%</t>
    </r>
    <r>
      <rPr>
        <sz val="10"/>
        <rFont val="Arial"/>
        <family val="2"/>
      </rPr>
      <t>) ENDPNT,MP8515=MP(1) ENDPNT,V8584=</t>
    </r>
    <r>
      <rPr>
        <b/>
        <sz val="10"/>
        <color rgb="FFC00000"/>
        <rFont val="Arial"/>
        <family val="2"/>
      </rPr>
      <t>BC847CW</t>
    </r>
    <r>
      <rPr>
        <sz val="10"/>
        <rFont val="Arial"/>
        <family val="2"/>
      </rPr>
      <t>(</t>
    </r>
    <r>
      <rPr>
        <b/>
        <sz val="10"/>
        <color rgb="FFC00000"/>
        <rFont val="Arial"/>
        <family val="2"/>
      </rPr>
      <t>C</t>
    </r>
    <r>
      <rPr>
        <sz val="10"/>
        <rFont val="Arial"/>
        <family val="2"/>
      </rPr>
      <t>) ENDPNT,R8630=0(1) z37.z39.SIGN001406,D8582=</t>
    </r>
    <r>
      <rPr>
        <b/>
        <sz val="10"/>
        <color rgb="FFC00000"/>
        <rFont val="Arial"/>
        <family val="2"/>
      </rPr>
      <t>TPS3799A5340DSERQ1</t>
    </r>
    <r>
      <rPr>
        <sz val="10"/>
        <rFont val="Arial"/>
        <family val="2"/>
      </rPr>
      <t>(</t>
    </r>
    <r>
      <rPr>
        <b/>
        <sz val="10"/>
        <color rgb="FFC00000"/>
        <rFont val="Arial"/>
        <family val="2"/>
      </rPr>
      <t>%RESET%</t>
    </r>
    <r>
      <rPr>
        <sz val="10"/>
        <rFont val="Arial"/>
        <family val="2"/>
      </rPr>
      <t xml:space="preserve">) ENDPNT,R8631=0(1) </t>
    </r>
    <r>
      <rPr>
        <b/>
        <sz val="10"/>
        <color theme="1"/>
        <rFont val="Arial"/>
        <family val="2"/>
      </rPr>
      <t>SYS_SCC_3V3:SCC_RESET_B{#2}</t>
    </r>
    <r>
      <rPr>
        <sz val="10"/>
        <rFont val="Arial"/>
        <family val="2"/>
      </rPr>
      <t>,R8640=0(1) z37.z39.SIGN001402,D8581=</t>
    </r>
    <r>
      <rPr>
        <b/>
        <sz val="10"/>
        <color rgb="FFC00000"/>
        <rFont val="Arial"/>
        <family val="2"/>
      </rPr>
      <t>MAX16133FQP/V+T</t>
    </r>
    <r>
      <rPr>
        <sz val="10"/>
        <rFont val="Arial"/>
        <family val="2"/>
      </rPr>
      <t>(</t>
    </r>
    <r>
      <rPr>
        <b/>
        <sz val="10"/>
        <color rgb="FFC00000"/>
        <rFont val="Arial"/>
        <family val="2"/>
      </rPr>
      <t>%RESET2%</t>
    </r>
    <r>
      <rPr>
        <sz val="10"/>
        <rFont val="Arial"/>
        <family val="2"/>
      </rPr>
      <t xml:space="preserve">) ENDPNT,R8631=0(1) </t>
    </r>
    <r>
      <rPr>
        <b/>
        <sz val="10"/>
        <color theme="1"/>
        <rFont val="Arial"/>
        <family val="2"/>
      </rPr>
      <t>SYS_SCC_3V3:SCC_RESET_B{#3}</t>
    </r>
    <r>
      <rPr>
        <sz val="10"/>
        <rFont val="Arial"/>
        <family val="2"/>
      </rPr>
      <t xml:space="preserve">,V8581=RB751CS-40(1) </t>
    </r>
    <r>
      <rPr>
        <b/>
        <sz val="10"/>
        <color theme="1"/>
        <rFont val="Arial"/>
        <family val="2"/>
      </rPr>
      <t>PWR_MON_3V3:U33P_PGOOD</t>
    </r>
    <r>
      <rPr>
        <sz val="10"/>
        <rFont val="Arial"/>
        <family val="2"/>
      </rPr>
      <t>,D2020=</t>
    </r>
    <r>
      <rPr>
        <b/>
        <sz val="10"/>
        <color rgb="FFC00000"/>
        <rFont val="Arial"/>
        <family val="2"/>
      </rPr>
      <t>MPQ9841</t>
    </r>
    <r>
      <rPr>
        <sz val="10"/>
        <rFont val="Arial"/>
        <family val="2"/>
      </rPr>
      <t>(</t>
    </r>
    <r>
      <rPr>
        <b/>
        <sz val="10"/>
        <color rgb="FFC00000"/>
        <rFont val="Arial"/>
        <family val="2"/>
      </rPr>
      <t>PG</t>
    </r>
    <r>
      <rPr>
        <sz val="10"/>
        <rFont val="Arial"/>
        <family val="2"/>
      </rPr>
      <t>) ENDPNT,D2513=</t>
    </r>
    <r>
      <rPr>
        <b/>
        <sz val="10"/>
        <color rgb="FFC00000"/>
        <rFont val="Arial"/>
        <family val="2"/>
      </rPr>
      <t>74LVC1G08</t>
    </r>
    <r>
      <rPr>
        <sz val="10"/>
        <rFont val="Arial"/>
        <family val="2"/>
      </rPr>
      <t>(</t>
    </r>
    <r>
      <rPr>
        <b/>
        <sz val="10"/>
        <color rgb="FFC00000"/>
        <rFont val="Arial"/>
        <family val="2"/>
      </rPr>
      <t>A</t>
    </r>
    <r>
      <rPr>
        <sz val="10"/>
        <rFont val="Arial"/>
        <family val="2"/>
      </rPr>
      <t>) ENDPNT,D8500=</t>
    </r>
    <r>
      <rPr>
        <b/>
        <sz val="10"/>
        <color rgb="FFC00000"/>
        <rFont val="Arial"/>
        <family val="2"/>
      </rPr>
      <t>SAK-TC377TP-96F300S</t>
    </r>
    <r>
      <rPr>
        <sz val="10"/>
        <rFont val="Arial"/>
        <family val="2"/>
      </rPr>
      <t>(</t>
    </r>
    <r>
      <rPr>
        <b/>
        <sz val="10"/>
        <color rgb="FFC00000"/>
        <rFont val="Arial"/>
        <family val="2"/>
      </rPr>
      <t>W14_P33.8</t>
    </r>
    <r>
      <rPr>
        <sz val="10"/>
        <rFont val="Arial"/>
        <family val="2"/>
      </rPr>
      <t>) ENDPNT,MP8520=MP(1) ENDPNT,V2509=DTA143ZE(3) z10.z13.SIGN001308,MP2503=MP(1) ENDPNT,V2500=DTC124XE(3) z10.z13.SIGN001311,D2502=</t>
    </r>
    <r>
      <rPr>
        <b/>
        <sz val="10"/>
        <color rgb="FFC00000"/>
        <rFont val="Arial"/>
        <family val="2"/>
      </rPr>
      <t>74LVC32A</t>
    </r>
    <r>
      <rPr>
        <sz val="10"/>
        <rFont val="Arial"/>
        <family val="2"/>
      </rPr>
      <t>(</t>
    </r>
    <r>
      <rPr>
        <b/>
        <sz val="10"/>
        <color rgb="FFC00000"/>
        <rFont val="Arial"/>
        <family val="2"/>
      </rPr>
      <t>B</t>
    </r>
    <r>
      <rPr>
        <sz val="10"/>
        <rFont val="Arial"/>
        <family val="2"/>
      </rPr>
      <t xml:space="preserve">) ENDPNT,R2503=10k(1) </t>
    </r>
    <r>
      <rPr>
        <b/>
        <sz val="10"/>
        <color theme="1"/>
        <rFont val="Arial"/>
        <family val="2"/>
      </rPr>
      <t>PWR_DNL_CTRL_3V3:U33R_CPU_ON</t>
    </r>
    <r>
      <rPr>
        <sz val="10"/>
        <rFont val="Arial"/>
        <family val="2"/>
      </rPr>
      <t>,D2100=</t>
    </r>
    <r>
      <rPr>
        <b/>
        <sz val="10"/>
        <color rgb="FFC00000"/>
        <rFont val="Arial"/>
        <family val="2"/>
      </rPr>
      <t>LT8650SPAJV</t>
    </r>
    <r>
      <rPr>
        <sz val="10"/>
        <rFont val="Arial"/>
        <family val="2"/>
      </rPr>
      <t>(</t>
    </r>
    <r>
      <rPr>
        <b/>
        <sz val="10"/>
        <color rgb="FFC00000"/>
        <rFont val="Arial"/>
        <family val="2"/>
      </rPr>
      <t>EN1</t>
    </r>
    <r>
      <rPr>
        <sz val="10"/>
        <rFont val="Arial"/>
        <family val="2"/>
      </rPr>
      <t>) ENDPNT,D2100=</t>
    </r>
    <r>
      <rPr>
        <b/>
        <sz val="10"/>
        <color rgb="FFC00000"/>
        <rFont val="Arial"/>
        <family val="2"/>
      </rPr>
      <t>LT8650SPAJV</t>
    </r>
    <r>
      <rPr>
        <sz val="10"/>
        <rFont val="Arial"/>
        <family val="2"/>
      </rPr>
      <t>(</t>
    </r>
    <r>
      <rPr>
        <b/>
        <sz val="10"/>
        <color rgb="FFC00000"/>
        <rFont val="Arial"/>
        <family val="2"/>
      </rPr>
      <t>EN2</t>
    </r>
    <r>
      <rPr>
        <sz val="10"/>
        <rFont val="Arial"/>
        <family val="2"/>
      </rPr>
      <t>) ENDPNT,D2502=</t>
    </r>
    <r>
      <rPr>
        <b/>
        <sz val="10"/>
        <color rgb="FFC00000"/>
        <rFont val="Arial"/>
        <family val="2"/>
      </rPr>
      <t>74LVC32A</t>
    </r>
    <r>
      <rPr>
        <sz val="10"/>
        <rFont val="Arial"/>
        <family val="2"/>
      </rPr>
      <t>(</t>
    </r>
    <r>
      <rPr>
        <b/>
        <sz val="10"/>
        <color rgb="FFC00000"/>
        <rFont val="Arial"/>
        <family val="2"/>
      </rPr>
      <t>Y</t>
    </r>
    <r>
      <rPr>
        <sz val="10"/>
        <rFont val="Arial"/>
        <family val="2"/>
      </rPr>
      <t>) ENDPNT,V2561=DTC124XE(3) z10.z13.SIGN001235,V2560=</t>
    </r>
    <r>
      <rPr>
        <b/>
        <sz val="10"/>
        <color rgb="FFC00000"/>
        <rFont val="Arial"/>
        <family val="2"/>
      </rPr>
      <t>RK7002A</t>
    </r>
    <r>
      <rPr>
        <sz val="10"/>
        <rFont val="Arial"/>
        <family val="2"/>
      </rPr>
      <t>(</t>
    </r>
    <r>
      <rPr>
        <b/>
        <sz val="10"/>
        <color rgb="FFC00000"/>
        <rFont val="Arial"/>
        <family val="2"/>
      </rPr>
      <t>G</t>
    </r>
    <r>
      <rPr>
        <sz val="10"/>
        <rFont val="Arial"/>
        <family val="2"/>
      </rPr>
      <t xml:space="preserve">) ENDPNT,V2500=DTC124XE(3) z10.z13.SIGN001311{#2},R2532=330(2) </t>
    </r>
    <r>
      <rPr>
        <b/>
        <sz val="10"/>
        <color theme="1"/>
        <rFont val="Arial"/>
        <family val="2"/>
      </rPr>
      <t>PWR_CTRL_3V3:U33R_CPU_ON</t>
    </r>
    <r>
      <rPr>
        <sz val="10"/>
        <rFont val="Arial"/>
        <family val="2"/>
      </rPr>
      <t>,D8500=</t>
    </r>
    <r>
      <rPr>
        <b/>
        <sz val="10"/>
        <color rgb="FFC00000"/>
        <rFont val="Arial"/>
        <family val="2"/>
      </rPr>
      <t>SAK-TC377TP-96F300S</t>
    </r>
    <r>
      <rPr>
        <sz val="10"/>
        <rFont val="Arial"/>
        <family val="2"/>
      </rPr>
      <t>(</t>
    </r>
    <r>
      <rPr>
        <b/>
        <sz val="10"/>
        <color rgb="FFC00000"/>
        <rFont val="Arial"/>
        <family val="2"/>
      </rPr>
      <t>U12_P34.3</t>
    </r>
    <r>
      <rPr>
        <sz val="10"/>
        <rFont val="Arial"/>
        <family val="2"/>
      </rPr>
      <t>) ENDPNT,R8634=47k(2) z37.z39.SIGN001404,V8580=</t>
    </r>
    <r>
      <rPr>
        <b/>
        <sz val="10"/>
        <color rgb="FFC00000"/>
        <rFont val="Arial"/>
        <family val="2"/>
      </rPr>
      <t>BC847CW</t>
    </r>
    <r>
      <rPr>
        <sz val="10"/>
        <rFont val="Arial"/>
        <family val="2"/>
      </rPr>
      <t>(</t>
    </r>
    <r>
      <rPr>
        <b/>
        <sz val="10"/>
        <color rgb="FFC00000"/>
        <rFont val="Arial"/>
        <family val="2"/>
      </rPr>
      <t>B</t>
    </r>
    <r>
      <rPr>
        <sz val="10"/>
        <rFont val="Arial"/>
        <family val="2"/>
      </rPr>
      <t>) ENDPNT,V2509=DTA143ZE(3) z10.z13.SIGN001308{#2},V2502=DTC124XE(3) z10.z13.SIGN001312,D2502=</t>
    </r>
    <r>
      <rPr>
        <b/>
        <sz val="10"/>
        <color rgb="FFC00000"/>
        <rFont val="Arial"/>
        <family val="2"/>
      </rPr>
      <t>74LVC32A</t>
    </r>
    <r>
      <rPr>
        <sz val="10"/>
        <rFont val="Arial"/>
        <family val="2"/>
      </rPr>
      <t>(</t>
    </r>
    <r>
      <rPr>
        <b/>
        <sz val="10"/>
        <color rgb="FFC00000"/>
        <rFont val="Arial"/>
        <family val="2"/>
      </rPr>
      <t>B</t>
    </r>
    <r>
      <rPr>
        <sz val="10"/>
        <rFont val="Arial"/>
        <family val="2"/>
      </rPr>
      <t>) ENDPNT,V2509=DTA143ZE(3) z10.z13.SIGN001308{#3},V2503=DTC124XE(3) z10.z13.SIGN001307,D2502=</t>
    </r>
    <r>
      <rPr>
        <b/>
        <sz val="10"/>
        <color rgb="FFC00000"/>
        <rFont val="Arial"/>
        <family val="2"/>
      </rPr>
      <t>74LVC32A</t>
    </r>
    <r>
      <rPr>
        <sz val="10"/>
        <rFont val="Arial"/>
        <family val="2"/>
      </rPr>
      <t>(</t>
    </r>
    <r>
      <rPr>
        <b/>
        <sz val="10"/>
        <color rgb="FFC00000"/>
        <rFont val="Arial"/>
        <family val="2"/>
      </rPr>
      <t>A</t>
    </r>
    <r>
      <rPr>
        <sz val="10"/>
        <rFont val="Arial"/>
        <family val="2"/>
      </rPr>
      <t xml:space="preserve">) ENDPNT,R2512=10k(1) </t>
    </r>
    <r>
      <rPr>
        <b/>
        <sz val="10"/>
        <color theme="1"/>
        <rFont val="Arial"/>
        <family val="2"/>
      </rPr>
      <t>PWR_DNL_CTRL_3V3:U50S_CAN_ON</t>
    </r>
    <r>
      <rPr>
        <sz val="10"/>
        <rFont val="Arial"/>
        <family val="2"/>
      </rPr>
      <t>,D2200=</t>
    </r>
    <r>
      <rPr>
        <b/>
        <sz val="10"/>
        <color rgb="FFC00000"/>
        <rFont val="Arial"/>
        <family val="2"/>
      </rPr>
      <t>MAX20471ATCA</t>
    </r>
    <r>
      <rPr>
        <sz val="10"/>
        <rFont val="Arial"/>
        <family val="2"/>
      </rPr>
      <t>(</t>
    </r>
    <r>
      <rPr>
        <b/>
        <sz val="10"/>
        <color rgb="FFC00000"/>
        <rFont val="Arial"/>
        <family val="2"/>
      </rPr>
      <t>EN</t>
    </r>
    <r>
      <rPr>
        <sz val="10"/>
        <rFont val="Arial"/>
        <family val="2"/>
      </rPr>
      <t>) ENDPNT,D2502=</t>
    </r>
    <r>
      <rPr>
        <b/>
        <sz val="10"/>
        <color rgb="FFC00000"/>
        <rFont val="Arial"/>
        <family val="2"/>
      </rPr>
      <t>74LVC32A</t>
    </r>
    <r>
      <rPr>
        <sz val="10"/>
        <rFont val="Arial"/>
        <family val="2"/>
      </rPr>
      <t>(</t>
    </r>
    <r>
      <rPr>
        <b/>
        <sz val="10"/>
        <color rgb="FFC00000"/>
        <rFont val="Arial"/>
        <family val="2"/>
      </rPr>
      <t>Y</t>
    </r>
    <r>
      <rPr>
        <sz val="10"/>
        <rFont val="Arial"/>
        <family val="2"/>
      </rPr>
      <t xml:space="preserve">) ENDPNT,V2503=DTC124XE(3) z10.z13.SIGN001307{#2},R2539=330(2) </t>
    </r>
    <r>
      <rPr>
        <b/>
        <sz val="10"/>
        <color theme="1"/>
        <rFont val="Arial"/>
        <family val="2"/>
      </rPr>
      <t>PWR_CTRL_3V3:U50S_CAN_ON</t>
    </r>
    <r>
      <rPr>
        <sz val="10"/>
        <rFont val="Arial"/>
        <family val="2"/>
      </rPr>
      <t>,D8500=</t>
    </r>
    <r>
      <rPr>
        <b/>
        <sz val="10"/>
        <color rgb="FFC00000"/>
        <rFont val="Arial"/>
        <family val="2"/>
      </rPr>
      <t>SAK-TC377TP-96F300S</t>
    </r>
    <r>
      <rPr>
        <sz val="10"/>
        <rFont val="Arial"/>
        <family val="2"/>
      </rPr>
      <t>(</t>
    </r>
    <r>
      <rPr>
        <b/>
        <sz val="10"/>
        <color rgb="FFC00000"/>
        <rFont val="Arial"/>
        <family val="2"/>
      </rPr>
      <t>E1_P02.6</t>
    </r>
    <r>
      <rPr>
        <sz val="10"/>
        <rFont val="Arial"/>
        <family val="2"/>
      </rPr>
      <t>) ENDPNT,V2509=DTA143ZE(3) z10.z13.SIGN001308{#4},V2506=DTC124XE(3) z10.z13.SIGN001306,D2502=</t>
    </r>
    <r>
      <rPr>
        <b/>
        <sz val="10"/>
        <color rgb="FFC00000"/>
        <rFont val="Arial"/>
        <family val="2"/>
      </rPr>
      <t>74LVC32A</t>
    </r>
    <r>
      <rPr>
        <sz val="10"/>
        <rFont val="Arial"/>
        <family val="2"/>
      </rPr>
      <t>(</t>
    </r>
    <r>
      <rPr>
        <b/>
        <sz val="10"/>
        <color rgb="FFC00000"/>
        <rFont val="Arial"/>
        <family val="2"/>
      </rPr>
      <t>A</t>
    </r>
    <r>
      <rPr>
        <sz val="10"/>
        <rFont val="Arial"/>
        <family val="2"/>
      </rPr>
      <t>) ENDPNT,V2509=DTA143ZE(3) z10.z13.SIGN001308{#5},V2531=DTC124XE(3) z10.z13.SIGN001348,D2510=</t>
    </r>
    <r>
      <rPr>
        <b/>
        <sz val="10"/>
        <color rgb="FFC00000"/>
        <rFont val="Arial"/>
        <family val="2"/>
      </rPr>
      <t>74LVC1G32</t>
    </r>
    <r>
      <rPr>
        <sz val="10"/>
        <rFont val="Arial"/>
        <family val="2"/>
      </rPr>
      <t>(</t>
    </r>
    <r>
      <rPr>
        <b/>
        <sz val="10"/>
        <color rgb="FFC00000"/>
        <rFont val="Arial"/>
        <family val="2"/>
      </rPr>
      <t>A</t>
    </r>
    <r>
      <rPr>
        <sz val="10"/>
        <rFont val="Arial"/>
        <family val="2"/>
      </rPr>
      <t xml:space="preserve">) ENDPNT,V8581=RB751CS-40(1) </t>
    </r>
    <r>
      <rPr>
        <b/>
        <sz val="10"/>
        <color theme="1"/>
        <rFont val="Arial"/>
        <family val="2"/>
      </rPr>
      <t>PWR_MON_3V3:U33P_PGOOD{#2}</t>
    </r>
    <r>
      <rPr>
        <sz val="10"/>
        <rFont val="Arial"/>
        <family val="2"/>
      </rPr>
      <t>,V2526=DTA143ZE(3) z10.z13.SIGN001321,MP2501=MP(1) ENDPNT,V2519=DTC124XE(3) z10.z13.SIGN001319,D2508=</t>
    </r>
    <r>
      <rPr>
        <b/>
        <sz val="10"/>
        <color rgb="FFC00000"/>
        <rFont val="Arial"/>
        <family val="2"/>
      </rPr>
      <t>74LVC32A</t>
    </r>
    <r>
      <rPr>
        <sz val="10"/>
        <rFont val="Arial"/>
        <family val="2"/>
      </rPr>
      <t>(</t>
    </r>
    <r>
      <rPr>
        <b/>
        <sz val="10"/>
        <color rgb="FFC00000"/>
        <rFont val="Arial"/>
        <family val="2"/>
      </rPr>
      <t>B</t>
    </r>
    <r>
      <rPr>
        <sz val="10"/>
        <rFont val="Arial"/>
        <family val="2"/>
      </rPr>
      <t xml:space="preserve">) ENDPNT,R2567=10k(1) </t>
    </r>
    <r>
      <rPr>
        <b/>
        <sz val="10"/>
        <color theme="1"/>
        <rFont val="Arial"/>
        <family val="2"/>
      </rPr>
      <t>PWR_DNL_CTRL_3V3:U140S_PERI_ON</t>
    </r>
    <r>
      <rPr>
        <sz val="10"/>
        <rFont val="Arial"/>
        <family val="2"/>
      </rPr>
      <t>,D2508=</t>
    </r>
    <r>
      <rPr>
        <b/>
        <sz val="10"/>
        <color rgb="FFC00000"/>
        <rFont val="Arial"/>
        <family val="2"/>
      </rPr>
      <t>74LVC32A</t>
    </r>
    <r>
      <rPr>
        <sz val="10"/>
        <rFont val="Arial"/>
        <family val="2"/>
      </rPr>
      <t>(</t>
    </r>
    <r>
      <rPr>
        <b/>
        <sz val="10"/>
        <color rgb="FFC00000"/>
        <rFont val="Arial"/>
        <family val="2"/>
      </rPr>
      <t>Y</t>
    </r>
    <r>
      <rPr>
        <sz val="10"/>
        <rFont val="Arial"/>
        <family val="2"/>
      </rPr>
      <t xml:space="preserve">) ENDPNT,R2070=4(1) </t>
    </r>
    <r>
      <rPr>
        <b/>
        <sz val="10"/>
        <color theme="1"/>
        <rFont val="Arial"/>
        <family val="2"/>
      </rPr>
      <t>z10.z14.z15.z18.SCC_DMS_LED_CTRL_3V3:LED_PWR_EN</t>
    </r>
    <r>
      <rPr>
        <sz val="10"/>
        <rFont val="Arial"/>
        <family val="2"/>
      </rPr>
      <t>,D2070=</t>
    </r>
    <r>
      <rPr>
        <b/>
        <sz val="10"/>
        <color rgb="FFC00000"/>
        <rFont val="Arial"/>
        <family val="2"/>
      </rPr>
      <t>TPS1H100B-Q1</t>
    </r>
    <r>
      <rPr>
        <sz val="10"/>
        <rFont val="Arial"/>
        <family val="2"/>
      </rPr>
      <t>(</t>
    </r>
    <r>
      <rPr>
        <b/>
        <sz val="10"/>
        <color rgb="FFC00000"/>
        <rFont val="Arial"/>
        <family val="2"/>
      </rPr>
      <t>IN</t>
    </r>
    <r>
      <rPr>
        <sz val="10"/>
        <rFont val="Arial"/>
        <family val="2"/>
      </rPr>
      <t xml:space="preserve">) ENDPNT,V2519=DTC124XE(3) z10.z13.SIGN001319{#2},R2591=330(2) </t>
    </r>
    <r>
      <rPr>
        <b/>
        <sz val="10"/>
        <color theme="1"/>
        <rFont val="Arial"/>
        <family val="2"/>
      </rPr>
      <t>PWR_CTRL_3V3:U140S_PERI_ON</t>
    </r>
    <r>
      <rPr>
        <sz val="10"/>
        <rFont val="Arial"/>
        <family val="2"/>
      </rPr>
      <t>,D8500=</t>
    </r>
    <r>
      <rPr>
        <b/>
        <sz val="10"/>
        <color rgb="FFC00000"/>
        <rFont val="Arial"/>
        <family val="2"/>
      </rPr>
      <t>SAK-TC377TP-96F300S</t>
    </r>
    <r>
      <rPr>
        <sz val="10"/>
        <rFont val="Arial"/>
        <family val="2"/>
      </rPr>
      <t>(</t>
    </r>
    <r>
      <rPr>
        <b/>
        <sz val="10"/>
        <color rgb="FFC00000"/>
        <rFont val="Arial"/>
        <family val="2"/>
      </rPr>
      <t>P20_P22.0</t>
    </r>
    <r>
      <rPr>
        <sz val="10"/>
        <rFont val="Arial"/>
        <family val="2"/>
      </rPr>
      <t>) ENDPNT,V2526=DTA143ZE(3) z10.z13.SIGN001321{#2},V2521=DTC124XE(3) z10.z13.SIGN001317,D2508=</t>
    </r>
    <r>
      <rPr>
        <b/>
        <sz val="10"/>
        <color rgb="FFC00000"/>
        <rFont val="Arial"/>
        <family val="2"/>
      </rPr>
      <t>74LVC32A</t>
    </r>
    <r>
      <rPr>
        <sz val="10"/>
        <rFont val="Arial"/>
        <family val="2"/>
      </rPr>
      <t>(</t>
    </r>
    <r>
      <rPr>
        <b/>
        <sz val="10"/>
        <color rgb="FFC00000"/>
        <rFont val="Arial"/>
        <family val="2"/>
      </rPr>
      <t>B</t>
    </r>
    <r>
      <rPr>
        <sz val="10"/>
        <rFont val="Arial"/>
        <family val="2"/>
      </rPr>
      <t xml:space="preserve">) ENDPNT,R2566=10k(1) </t>
    </r>
    <r>
      <rPr>
        <b/>
        <sz val="10"/>
        <color theme="1"/>
        <rFont val="Arial"/>
        <family val="2"/>
      </rPr>
      <t>PWR_DNL_CTRL_SB_3V3:U12S_SB_ON</t>
    </r>
    <r>
      <rPr>
        <sz val="10"/>
        <rFont val="Arial"/>
        <family val="2"/>
      </rPr>
      <t>,D2508=</t>
    </r>
    <r>
      <rPr>
        <b/>
        <sz val="10"/>
        <color rgb="FFC00000"/>
        <rFont val="Arial"/>
        <family val="2"/>
      </rPr>
      <t>74LVC32A</t>
    </r>
    <r>
      <rPr>
        <sz val="10"/>
        <rFont val="Arial"/>
        <family val="2"/>
      </rPr>
      <t>(</t>
    </r>
    <r>
      <rPr>
        <b/>
        <sz val="10"/>
        <color rgb="FFC00000"/>
        <rFont val="Arial"/>
        <family val="2"/>
      </rPr>
      <t>Y</t>
    </r>
    <r>
      <rPr>
        <sz val="10"/>
        <rFont val="Arial"/>
        <family val="2"/>
      </rPr>
      <t xml:space="preserve">) ENDPNT,MP8955=MP(1) ENDPNT,B2B=10143S-100Y910(sb::X8950_45) </t>
    </r>
    <r>
      <rPr>
        <b/>
        <sz val="10"/>
        <color theme="1"/>
        <rFont val="Arial"/>
        <family val="2"/>
      </rPr>
      <t>sb::PWR_DNL_CTRL_SB_3V3:U12S_SB_ON</t>
    </r>
    <r>
      <rPr>
        <sz val="10"/>
        <rFont val="Arial"/>
        <family val="2"/>
      </rPr>
      <t>,sb::R2082=0(1) sb::z03.z05.SIGN001198,sb::D2082=</t>
    </r>
    <r>
      <rPr>
        <b/>
        <sz val="10"/>
        <color rgb="FFC00000"/>
        <rFont val="Arial"/>
        <family val="2"/>
      </rPr>
      <t>MPQ2169</t>
    </r>
    <r>
      <rPr>
        <sz val="10"/>
        <rFont val="Arial"/>
        <family val="2"/>
      </rPr>
      <t>(</t>
    </r>
    <r>
      <rPr>
        <b/>
        <sz val="10"/>
        <color rgb="FFC00000"/>
        <rFont val="Arial"/>
        <family val="2"/>
      </rPr>
      <t>EN2</t>
    </r>
    <r>
      <rPr>
        <sz val="10"/>
        <rFont val="Arial"/>
        <family val="2"/>
      </rPr>
      <t xml:space="preserve">) ENDPNT,V2521=DTC124XE(3) z10.z13.SIGN001317{#2},R2593=330(2) </t>
    </r>
    <r>
      <rPr>
        <b/>
        <sz val="10"/>
        <color theme="1"/>
        <rFont val="Arial"/>
        <family val="2"/>
      </rPr>
      <t>PWR_CTRL_SB_3V3:U12S_SB_ON</t>
    </r>
    <r>
      <rPr>
        <sz val="10"/>
        <rFont val="Arial"/>
        <family val="2"/>
      </rPr>
      <t>,D8500=</t>
    </r>
    <r>
      <rPr>
        <b/>
        <sz val="10"/>
        <color rgb="FFC00000"/>
        <rFont val="Arial"/>
        <family val="2"/>
      </rPr>
      <t>SAK-TC377TP-96F300S</t>
    </r>
    <r>
      <rPr>
        <sz val="10"/>
        <rFont val="Arial"/>
        <family val="2"/>
      </rPr>
      <t>(</t>
    </r>
    <r>
      <rPr>
        <b/>
        <sz val="10"/>
        <color rgb="FFC00000"/>
        <rFont val="Arial"/>
        <family val="2"/>
      </rPr>
      <t>J17_P21.1</t>
    </r>
    <r>
      <rPr>
        <sz val="10"/>
        <rFont val="Arial"/>
        <family val="2"/>
      </rPr>
      <t>) ENDPNT,V2526=DTA143ZE(3) z10.z13.SIGN001321{#3},V2522=DTC124XE(3) z10.z13.SIGN001318,D2508=</t>
    </r>
    <r>
      <rPr>
        <b/>
        <sz val="10"/>
        <color rgb="FFC00000"/>
        <rFont val="Arial"/>
        <family val="2"/>
      </rPr>
      <t>74LVC32A</t>
    </r>
    <r>
      <rPr>
        <sz val="10"/>
        <rFont val="Arial"/>
        <family val="2"/>
      </rPr>
      <t>(</t>
    </r>
    <r>
      <rPr>
        <b/>
        <sz val="10"/>
        <color rgb="FFC00000"/>
        <rFont val="Arial"/>
        <family val="2"/>
      </rPr>
      <t>A</t>
    </r>
    <r>
      <rPr>
        <sz val="10"/>
        <rFont val="Arial"/>
        <family val="2"/>
      </rPr>
      <t>) ENDPNT,V2526=DTA143ZE(3) z10.z13.SIGN001321{#4},V2525=DTC124XE(3) z10.z13.SIGN001322,D2508=</t>
    </r>
    <r>
      <rPr>
        <b/>
        <sz val="10"/>
        <color rgb="FFC00000"/>
        <rFont val="Arial"/>
        <family val="2"/>
      </rPr>
      <t>74LVC32A</t>
    </r>
    <r>
      <rPr>
        <sz val="10"/>
        <rFont val="Arial"/>
        <family val="2"/>
      </rPr>
      <t>(</t>
    </r>
    <r>
      <rPr>
        <b/>
        <sz val="10"/>
        <color rgb="FFC00000"/>
        <rFont val="Arial"/>
        <family val="2"/>
      </rPr>
      <t>A</t>
    </r>
    <r>
      <rPr>
        <sz val="10"/>
        <rFont val="Arial"/>
        <family val="2"/>
      </rPr>
      <t xml:space="preserve">) ENDPNT,R2569=10k(1) </t>
    </r>
    <r>
      <rPr>
        <b/>
        <sz val="10"/>
        <color theme="1"/>
        <rFont val="Arial"/>
        <family val="2"/>
      </rPr>
      <t>PWR_DNL_CTRL_SB_3V3:U50S_DTV_ON</t>
    </r>
    <r>
      <rPr>
        <sz val="10"/>
        <rFont val="Arial"/>
        <family val="2"/>
      </rPr>
      <t>,D2508=</t>
    </r>
    <r>
      <rPr>
        <b/>
        <sz val="10"/>
        <color rgb="FFC00000"/>
        <rFont val="Arial"/>
        <family val="2"/>
      </rPr>
      <t>74LVC32A</t>
    </r>
    <r>
      <rPr>
        <sz val="10"/>
        <rFont val="Arial"/>
        <family val="2"/>
      </rPr>
      <t>(</t>
    </r>
    <r>
      <rPr>
        <b/>
        <sz val="10"/>
        <color rgb="FFC00000"/>
        <rFont val="Arial"/>
        <family val="2"/>
      </rPr>
      <t>Y</t>
    </r>
    <r>
      <rPr>
        <sz val="10"/>
        <rFont val="Arial"/>
        <family val="2"/>
      </rPr>
      <t xml:space="preserve">) ENDPNT,MP8954=MP(1) ENDPNT,B2B=10143S-100Y910(sb::X8950_47) </t>
    </r>
    <r>
      <rPr>
        <b/>
        <sz val="10"/>
        <color theme="1"/>
        <rFont val="Arial"/>
        <family val="2"/>
      </rPr>
      <t>sb::PWR_DNL_CTRL_SB_3V3:U50S_DTV_ON</t>
    </r>
    <r>
      <rPr>
        <sz val="10"/>
        <rFont val="Arial"/>
        <family val="2"/>
      </rPr>
      <t>,sb::R2201=0(2) sb::z03.SIGN00173,sb::MP2201=</t>
    </r>
    <r>
      <rPr>
        <b/>
        <sz val="10"/>
        <color rgb="FFC00000"/>
        <rFont val="Arial"/>
        <family val="2"/>
      </rPr>
      <t>MP</t>
    </r>
    <r>
      <rPr>
        <sz val="10"/>
        <rFont val="Arial"/>
        <family val="2"/>
      </rPr>
      <t>(</t>
    </r>
    <r>
      <rPr>
        <b/>
        <sz val="10"/>
        <color rgb="FFC00000"/>
        <rFont val="Arial"/>
        <family val="2"/>
      </rPr>
      <t>1</t>
    </r>
    <r>
      <rPr>
        <sz val="10"/>
        <rFont val="Arial"/>
        <family val="2"/>
      </rPr>
      <t xml:space="preserve">) ENDPNT,sb::V2201=DTC124XE(3) sb::z03.SIGN00171,sb::V2200=DTA143ZE(B) sb::PWR_SB:U50S_DTV_SB </t>
    </r>
    <r>
      <rPr>
        <b/>
        <sz val="10"/>
        <color theme="1"/>
        <rFont val="Arial"/>
        <family val="2"/>
      </rPr>
      <t>PWR_ENDPNT</t>
    </r>
    <r>
      <rPr>
        <sz val="10"/>
        <rFont val="Arial"/>
        <family val="2"/>
      </rPr>
      <t xml:space="preserve">,V2525=DTC124XE(3) z10.z13.SIGN001322{#2},R2596=330(2) </t>
    </r>
    <r>
      <rPr>
        <b/>
        <sz val="10"/>
        <color theme="1"/>
        <rFont val="Arial"/>
        <family val="2"/>
      </rPr>
      <t>PWR_CTRL_SB_3V3:U50S_DTV_ON</t>
    </r>
    <r>
      <rPr>
        <sz val="10"/>
        <rFont val="Arial"/>
        <family val="2"/>
      </rPr>
      <t>,D8500=</t>
    </r>
    <r>
      <rPr>
        <b/>
        <sz val="10"/>
        <color rgb="FFC00000"/>
        <rFont val="Arial"/>
        <family val="2"/>
      </rPr>
      <t>SAK-TC377TP-96F300S</t>
    </r>
    <r>
      <rPr>
        <sz val="10"/>
        <rFont val="Arial"/>
        <family val="2"/>
      </rPr>
      <t>(</t>
    </r>
    <r>
      <rPr>
        <b/>
        <sz val="10"/>
        <color rgb="FFC00000"/>
        <rFont val="Arial"/>
        <family val="2"/>
      </rPr>
      <t>F17_P20.6</t>
    </r>
    <r>
      <rPr>
        <sz val="10"/>
        <rFont val="Arial"/>
        <family val="2"/>
      </rPr>
      <t xml:space="preserve">) ENDPNT,V8581=RB751CS-40(1) </t>
    </r>
    <r>
      <rPr>
        <b/>
        <sz val="10"/>
        <color theme="1"/>
        <rFont val="Arial"/>
        <family val="2"/>
      </rPr>
      <t>PWR_MON_3V3:U33P_PGOOD{#3}</t>
    </r>
    <r>
      <rPr>
        <sz val="10"/>
        <rFont val="Arial"/>
        <family val="2"/>
      </rPr>
      <t>,V2528=DTA143ZE(3) z10.z13.SIGN001325,MP2502=MP(1) ENDPNT,V2520=DTC124XE(3) z10.z13.SIGN001328,D2509=</t>
    </r>
    <r>
      <rPr>
        <b/>
        <sz val="10"/>
        <color rgb="FFC00000"/>
        <rFont val="Arial"/>
        <family val="2"/>
      </rPr>
      <t>74LVC32A</t>
    </r>
    <r>
      <rPr>
        <sz val="10"/>
        <rFont val="Arial"/>
        <family val="2"/>
      </rPr>
      <t>(</t>
    </r>
    <r>
      <rPr>
        <b/>
        <sz val="10"/>
        <color rgb="FFC00000"/>
        <rFont val="Arial"/>
        <family val="2"/>
      </rPr>
      <t>B</t>
    </r>
    <r>
      <rPr>
        <sz val="10"/>
        <rFont val="Arial"/>
        <family val="2"/>
      </rPr>
      <t>) ENDPNT,V2528=DTA143ZE(3) z10.z13.SIGN001325{#2},V2523=DTC124XE(3) z10.z13.SIGN001326,D2509=</t>
    </r>
    <r>
      <rPr>
        <b/>
        <sz val="10"/>
        <color rgb="FFC00000"/>
        <rFont val="Arial"/>
        <family val="2"/>
      </rPr>
      <t>74LVC32A</t>
    </r>
    <r>
      <rPr>
        <sz val="10"/>
        <rFont val="Arial"/>
        <family val="2"/>
      </rPr>
      <t>(</t>
    </r>
    <r>
      <rPr>
        <b/>
        <sz val="10"/>
        <color rgb="FFC00000"/>
        <rFont val="Arial"/>
        <family val="2"/>
      </rPr>
      <t>B</t>
    </r>
    <r>
      <rPr>
        <sz val="10"/>
        <rFont val="Arial"/>
        <family val="2"/>
      </rPr>
      <t>) ENDPNT,V2528=DTA143ZE(3) z10.z13.SIGN001325{#3},V2524=DTC124XE(3) z10.z13.SIGN001327,D2509=</t>
    </r>
    <r>
      <rPr>
        <b/>
        <sz val="10"/>
        <color rgb="FFC00000"/>
        <rFont val="Arial"/>
        <family val="2"/>
      </rPr>
      <t>74LVC32A</t>
    </r>
    <r>
      <rPr>
        <sz val="10"/>
        <rFont val="Arial"/>
        <family val="2"/>
      </rPr>
      <t>(</t>
    </r>
    <r>
      <rPr>
        <b/>
        <sz val="10"/>
        <color rgb="FFC00000"/>
        <rFont val="Arial"/>
        <family val="2"/>
      </rPr>
      <t>A</t>
    </r>
    <r>
      <rPr>
        <sz val="10"/>
        <rFont val="Arial"/>
        <family val="2"/>
      </rPr>
      <t>) ENDPNT,V2528=DTA143ZE(3) z10.z13.SIGN001325{#4},V2527=DTC124XE(3) z10.z13.SIGN001323,D2509=</t>
    </r>
    <r>
      <rPr>
        <b/>
        <sz val="10"/>
        <color rgb="FFC00000"/>
        <rFont val="Arial"/>
        <family val="2"/>
      </rPr>
      <t>74LVC32A</t>
    </r>
    <r>
      <rPr>
        <sz val="10"/>
        <rFont val="Arial"/>
        <family val="2"/>
      </rPr>
      <t>(</t>
    </r>
    <r>
      <rPr>
        <b/>
        <sz val="10"/>
        <color rgb="FFC00000"/>
        <rFont val="Arial"/>
        <family val="2"/>
      </rPr>
      <t>A</t>
    </r>
    <r>
      <rPr>
        <sz val="10"/>
        <rFont val="Arial"/>
        <family val="2"/>
      </rPr>
      <t xml:space="preserve">) ENDPNT,V8581=RB751CS-40(1) </t>
    </r>
    <r>
      <rPr>
        <b/>
        <sz val="10"/>
        <color theme="1"/>
        <rFont val="Arial"/>
        <family val="2"/>
      </rPr>
      <t>PWR_MON_3V3:U33P_PGOOD{#4}</t>
    </r>
    <r>
      <rPr>
        <sz val="10"/>
        <rFont val="Arial"/>
        <family val="2"/>
      </rPr>
      <t xml:space="preserve">,V8502=NSVBAT54HT1G(2) z37.z40.SIGN001360,MP_SCR_WAKEUP=MP(1) ENDPNT,R8540=0(1) </t>
    </r>
    <r>
      <rPr>
        <b/>
        <sz val="10"/>
        <color theme="1"/>
        <rFont val="Arial"/>
        <family val="2"/>
      </rPr>
      <t>SYS_WUP_3V3:1STBATUP_WUP_B</t>
    </r>
    <r>
      <rPr>
        <sz val="10"/>
        <rFont val="Arial"/>
        <family val="2"/>
      </rPr>
      <t>,D8500=</t>
    </r>
    <r>
      <rPr>
        <b/>
        <sz val="10"/>
        <color rgb="FFC00000"/>
        <rFont val="Arial"/>
        <family val="2"/>
      </rPr>
      <t>SAK-TC377TP-96F300S</t>
    </r>
    <r>
      <rPr>
        <sz val="10"/>
        <rFont val="Arial"/>
        <family val="2"/>
      </rPr>
      <t>(</t>
    </r>
    <r>
      <rPr>
        <b/>
        <sz val="10"/>
        <color rgb="FFC00000"/>
        <rFont val="Arial"/>
        <family val="2"/>
      </rPr>
      <t>Y10_P33.1</t>
    </r>
    <r>
      <rPr>
        <sz val="10"/>
        <rFont val="Arial"/>
        <family val="2"/>
      </rPr>
      <t>) ENDPNT,V2518=</t>
    </r>
    <r>
      <rPr>
        <b/>
        <sz val="10"/>
        <color rgb="FFC00000"/>
        <rFont val="Arial"/>
        <family val="2"/>
      </rPr>
      <t>BC847CW</t>
    </r>
    <r>
      <rPr>
        <sz val="10"/>
        <rFont val="Arial"/>
        <family val="2"/>
      </rPr>
      <t>(</t>
    </r>
    <r>
      <rPr>
        <b/>
        <sz val="10"/>
        <color rgb="FFC00000"/>
        <rFont val="Arial"/>
        <family val="2"/>
      </rPr>
      <t>C</t>
    </r>
    <r>
      <rPr>
        <sz val="10"/>
        <rFont val="Arial"/>
        <family val="2"/>
      </rPr>
      <t xml:space="preserve">) ENDPNT,V8502=NSVBAT54HT1G(2) z37.z40.SIGN001360{#2},V8501=NSVBAT54HT1G(1) </t>
    </r>
    <r>
      <rPr>
        <b/>
        <sz val="10"/>
        <color theme="1"/>
        <rFont val="Arial"/>
        <family val="2"/>
      </rPr>
      <t>SYS_WUP_3V3:DBG_WUP_B</t>
    </r>
    <r>
      <rPr>
        <sz val="10"/>
        <rFont val="Arial"/>
        <family val="2"/>
      </rPr>
      <t>,D8500=</t>
    </r>
    <r>
      <rPr>
        <b/>
        <sz val="10"/>
        <color rgb="FFC00000"/>
        <rFont val="Arial"/>
        <family val="2"/>
      </rPr>
      <t>SAK-TC377TP-96F300S</t>
    </r>
    <r>
      <rPr>
        <sz val="10"/>
        <rFont val="Arial"/>
        <family val="2"/>
      </rPr>
      <t>(</t>
    </r>
    <r>
      <rPr>
        <b/>
        <sz val="10"/>
        <color rgb="FFC00000"/>
        <rFont val="Arial"/>
        <family val="2"/>
      </rPr>
      <t>W11_P33.2</t>
    </r>
    <r>
      <rPr>
        <sz val="10"/>
        <rFont val="Arial"/>
        <family val="2"/>
      </rPr>
      <t>) ENDPNT,MP9913=MP(1) ENDPNT,X9900=</t>
    </r>
    <r>
      <rPr>
        <b/>
        <sz val="10"/>
        <color rgb="FFC00000"/>
        <rFont val="Arial"/>
        <family val="2"/>
      </rPr>
      <t>QSH-030-01-L-D-A-K-TR</t>
    </r>
    <r>
      <rPr>
        <sz val="10"/>
        <rFont val="Arial"/>
        <family val="2"/>
      </rPr>
      <t>(</t>
    </r>
    <r>
      <rPr>
        <b/>
        <sz val="10"/>
        <color rgb="FFC00000"/>
        <rFont val="Arial"/>
        <family val="2"/>
      </rPr>
      <t>23</t>
    </r>
    <r>
      <rPr>
        <sz val="10"/>
        <rFont val="Arial"/>
        <family val="2"/>
      </rPr>
      <t xml:space="preserve">) ENDPNT,V8502=NSVBAT54HT1G(2) z37.z40.SIGN001360{#3},V8503=NSVBAT54HT1G(1) </t>
    </r>
    <r>
      <rPr>
        <b/>
        <sz val="10"/>
        <color theme="1"/>
        <rFont val="Arial"/>
        <family val="2"/>
      </rPr>
      <t>SCC_DBG_JTAG_3V3:JTAG_SCC_RST_B</t>
    </r>
    <r>
      <rPr>
        <sz val="10"/>
        <rFont val="Arial"/>
        <family val="2"/>
      </rPr>
      <t>,MP9939=MP(1) ENDPNT,X9900=</t>
    </r>
    <r>
      <rPr>
        <b/>
        <sz val="10"/>
        <color rgb="FFC00000"/>
        <rFont val="Arial"/>
        <family val="2"/>
      </rPr>
      <t>QSH-030-01-L-D-A-K-TR</t>
    </r>
    <r>
      <rPr>
        <sz val="10"/>
        <rFont val="Arial"/>
        <family val="2"/>
      </rPr>
      <t>(</t>
    </r>
    <r>
      <rPr>
        <b/>
        <sz val="10"/>
        <color rgb="FFC00000"/>
        <rFont val="Arial"/>
        <family val="2"/>
      </rPr>
      <t>38</t>
    </r>
    <r>
      <rPr>
        <sz val="10"/>
        <rFont val="Arial"/>
        <family val="2"/>
      </rPr>
      <t xml:space="preserve">) ENDPNT,V8599=RB751CS-40(2) </t>
    </r>
    <r>
      <rPr>
        <b/>
        <sz val="10"/>
        <color theme="1"/>
        <rFont val="Arial"/>
        <family val="2"/>
      </rPr>
      <t>SYS_SCC_3V3:SCC_RESET_B</t>
    </r>
    <r>
      <rPr>
        <sz val="10"/>
        <rFont val="Arial"/>
        <family val="2"/>
      </rPr>
      <t>,NODEV=</t>
    </r>
    <r>
      <rPr>
        <b/>
        <sz val="10"/>
        <color rgb="FFC00000"/>
        <rFont val="Arial"/>
        <family val="2"/>
      </rPr>
      <t>SYS_SCC_3V3:SCC_RESET_B</t>
    </r>
    <r>
      <rPr>
        <sz val="10"/>
        <rFont val="Arial"/>
        <family val="2"/>
      </rPr>
      <t>(</t>
    </r>
    <r>
      <rPr>
        <b/>
        <sz val="10"/>
        <color rgb="FFFFFFFF"/>
        <rFont val="Arial"/>
        <family val="2"/>
      </rPr>
      <t>LOOPCUT</t>
    </r>
    <r>
      <rPr>
        <sz val="10"/>
        <rFont val="Arial"/>
        <family val="2"/>
      </rPr>
      <t xml:space="preserve">) ENDPNT,R8631=0(1) </t>
    </r>
    <r>
      <rPr>
        <b/>
        <sz val="10"/>
        <color theme="1"/>
        <rFont val="Arial"/>
        <family val="2"/>
      </rPr>
      <t>SYS_SCC_3V3:SCC_RESET_B{#4}</t>
    </r>
    <r>
      <rPr>
        <sz val="10"/>
        <rFont val="Arial"/>
        <family val="2"/>
      </rPr>
      <t xml:space="preserve">,V8583=DTC124XE(1) </t>
    </r>
    <r>
      <rPr>
        <b/>
        <sz val="10"/>
        <color theme="1"/>
        <rFont val="Arial"/>
        <family val="2"/>
      </rPr>
      <t>SYS_SCC_3V3:SYS_WD_RESET</t>
    </r>
    <r>
      <rPr>
        <sz val="10"/>
        <rFont val="Arial"/>
        <family val="2"/>
      </rPr>
      <t xml:space="preserve">,R2524=0(2) </t>
    </r>
    <r>
      <rPr>
        <b/>
        <sz val="10"/>
        <color theme="1"/>
        <rFont val="Arial"/>
        <family val="2"/>
      </rPr>
      <t>z10.z13.%WD_PWR_OFF%</t>
    </r>
    <r>
      <rPr>
        <sz val="10"/>
        <rFont val="Arial"/>
        <family val="2"/>
      </rPr>
      <t>,D2503=</t>
    </r>
    <r>
      <rPr>
        <b/>
        <sz val="10"/>
        <color rgb="FFC00000"/>
        <rFont val="Arial"/>
        <family val="2"/>
      </rPr>
      <t>MAX6369</t>
    </r>
    <r>
      <rPr>
        <sz val="10"/>
        <rFont val="Arial"/>
        <family val="2"/>
      </rPr>
      <t>(</t>
    </r>
    <r>
      <rPr>
        <b/>
        <sz val="10"/>
        <color rgb="FFC00000"/>
        <rFont val="Arial"/>
        <family val="2"/>
      </rPr>
      <t>%WDO%</t>
    </r>
    <r>
      <rPr>
        <sz val="10"/>
        <rFont val="Arial"/>
        <family val="2"/>
      </rPr>
      <t xml:space="preserve">) ENDPNT,V2508=DTA143ZE(3) </t>
    </r>
    <r>
      <rPr>
        <b/>
        <sz val="10"/>
        <color theme="1"/>
        <rFont val="Arial"/>
        <family val="2"/>
      </rPr>
      <t>SYS_SCC_3V3:SYS_WD_RESET</t>
    </r>
    <r>
      <rPr>
        <sz val="10"/>
        <rFont val="Arial"/>
        <family val="2"/>
      </rPr>
      <t>,NODEV=</t>
    </r>
    <r>
      <rPr>
        <b/>
        <sz val="10"/>
        <color rgb="FFC00000"/>
        <rFont val="Arial"/>
        <family val="2"/>
      </rPr>
      <t>SYS_SCC_3V3:SYS_WD_RESET</t>
    </r>
    <r>
      <rPr>
        <sz val="10"/>
        <rFont val="Arial"/>
        <family val="2"/>
      </rPr>
      <t>(</t>
    </r>
    <r>
      <rPr>
        <b/>
        <sz val="10"/>
        <color rgb="FFFFFFFF"/>
        <rFont val="Arial"/>
        <family val="2"/>
      </rPr>
      <t>LOOPCUT</t>
    </r>
    <r>
      <rPr>
        <sz val="10"/>
        <rFont val="Arial"/>
        <family val="2"/>
      </rPr>
      <t xml:space="preserve">) ENDPNT,V8583=DTC124XE(1) </t>
    </r>
    <r>
      <rPr>
        <b/>
        <sz val="10"/>
        <color theme="1"/>
        <rFont val="Arial"/>
        <family val="2"/>
      </rPr>
      <t>SYS_SCC_3V3:SYS_WD_RESET{#2}</t>
    </r>
    <r>
      <rPr>
        <sz val="10"/>
        <rFont val="Arial"/>
        <family val="2"/>
      </rPr>
      <t xml:space="preserve">,V2508=DTA143ZE(1) </t>
    </r>
    <r>
      <rPr>
        <b/>
        <sz val="10"/>
        <color theme="1"/>
        <rFont val="Arial"/>
        <family val="2"/>
      </rPr>
      <t>z10.z13.%WD_PWR_OFF%</t>
    </r>
    <r>
      <rPr>
        <sz val="10"/>
        <rFont val="Arial"/>
        <family val="2"/>
      </rPr>
      <t>,NODEV=</t>
    </r>
    <r>
      <rPr>
        <b/>
        <sz val="10"/>
        <color rgb="FFC00000"/>
        <rFont val="Arial"/>
        <family val="2"/>
      </rPr>
      <t>z10.z13.%WD_PWR_OFF%</t>
    </r>
    <r>
      <rPr>
        <sz val="10"/>
        <rFont val="Arial"/>
        <family val="2"/>
      </rPr>
      <t>(</t>
    </r>
    <r>
      <rPr>
        <b/>
        <sz val="10"/>
        <color rgb="FFFFFFFF"/>
        <rFont val="Arial"/>
        <family val="2"/>
      </rPr>
      <t>LOOPCUT</t>
    </r>
    <r>
      <rPr>
        <sz val="10"/>
        <rFont val="Arial"/>
        <family val="2"/>
      </rPr>
      <t xml:space="preserve">) ENDPNT,R8631=0(1) </t>
    </r>
    <r>
      <rPr>
        <b/>
        <sz val="10"/>
        <color theme="1"/>
        <rFont val="Arial"/>
        <family val="2"/>
      </rPr>
      <t>SYS_SCC_3V3:SCC_RESET_B{#5}</t>
    </r>
    <r>
      <rPr>
        <sz val="10"/>
        <rFont val="Arial"/>
        <family val="2"/>
      </rPr>
      <t xml:space="preserve">,V8599=RB751CS-40(1) </t>
    </r>
    <r>
      <rPr>
        <b/>
        <sz val="10"/>
        <color theme="1"/>
        <rFont val="Arial"/>
        <family val="2"/>
      </rPr>
      <t>SCC_DBG_JTAG_3V3:JTAG_SCC_RST_B</t>
    </r>
    <r>
      <rPr>
        <sz val="10"/>
        <rFont val="Arial"/>
        <family val="2"/>
      </rPr>
      <t>,NODEV=</t>
    </r>
    <r>
      <rPr>
        <b/>
        <sz val="10"/>
        <color rgb="FFC00000"/>
        <rFont val="Arial"/>
        <family val="2"/>
      </rPr>
      <t>SCC_DBG_JTAG_3V3:JTAG_SCC_RST_B</t>
    </r>
    <r>
      <rPr>
        <sz val="10"/>
        <rFont val="Arial"/>
        <family val="2"/>
      </rPr>
      <t>(</t>
    </r>
    <r>
      <rPr>
        <b/>
        <sz val="10"/>
        <color rgb="FFFFFFFF"/>
        <rFont val="Arial"/>
        <family val="2"/>
      </rPr>
      <t>LOOPCUT</t>
    </r>
    <r>
      <rPr>
        <sz val="10"/>
        <rFont val="Arial"/>
        <family val="2"/>
      </rPr>
      <t>) ENDPNT</t>
    </r>
  </si>
  <si>
    <r>
      <t>CPU_SCC_DNL_CTRL_1V8:CPU_SCC_RST</t>
    </r>
    <r>
      <rPr>
        <b/>
        <sz val="10"/>
        <color theme="1"/>
        <rFont val="Arial"/>
        <family val="2"/>
      </rPr>
      <t xml:space="preserve"> R8586(2) GND</t>
    </r>
    <r>
      <rPr>
        <sz val="8"/>
        <color theme="1"/>
        <rFont val="Arial"/>
        <family val="2"/>
      </rPr>
      <t>,SYS_SCC_3V3:SCC_RESET_B</t>
    </r>
    <r>
      <rPr>
        <b/>
        <sz val="10"/>
        <color theme="1"/>
        <rFont val="Arial"/>
        <family val="2"/>
      </rPr>
      <t xml:space="preserve"> C8581(1n) GND</t>
    </r>
    <r>
      <rPr>
        <sz val="8"/>
        <color theme="1"/>
        <rFont val="Arial"/>
        <family val="2"/>
      </rPr>
      <t>,SYS_SCC_3V3:SCC_RESET_B</t>
    </r>
    <r>
      <rPr>
        <b/>
        <sz val="10"/>
        <color theme="1"/>
        <rFont val="Arial"/>
        <family val="2"/>
      </rPr>
      <t xml:space="preserve"> C8597(100n) GND</t>
    </r>
    <r>
      <rPr>
        <sz val="8"/>
        <color theme="1"/>
        <rFont val="Arial"/>
        <family val="2"/>
      </rPr>
      <t>,SYS_SCC_3V3:SCC_RESET_B</t>
    </r>
    <r>
      <rPr>
        <b/>
        <sz val="10"/>
        <color theme="1"/>
        <rFont val="Arial"/>
        <family val="2"/>
      </rPr>
      <t xml:space="preserve"> R8500(2) PWR:U33S_SCC</t>
    </r>
    <r>
      <rPr>
        <sz val="8"/>
        <color theme="1"/>
        <rFont val="Arial"/>
        <family val="2"/>
      </rPr>
      <t>,PWR_MON_3V3:U33P_PGOOD</t>
    </r>
    <r>
      <rPr>
        <b/>
        <sz val="10"/>
        <color theme="1"/>
        <rFont val="Arial"/>
        <family val="2"/>
      </rPr>
      <t xml:space="preserve"> R8594(10k) PWR_MAIN:U33P</t>
    </r>
    <r>
      <rPr>
        <sz val="8"/>
        <color theme="1"/>
        <rFont val="Arial"/>
        <family val="2"/>
      </rPr>
      <t>,z10.z13.SIGN001235</t>
    </r>
    <r>
      <rPr>
        <b/>
        <sz val="10"/>
        <color theme="1"/>
        <rFont val="Arial"/>
        <family val="2"/>
      </rPr>
      <t xml:space="preserve"> R2561(10k) PWR:U33S_PERI</t>
    </r>
    <r>
      <rPr>
        <sz val="8"/>
        <color theme="1"/>
        <rFont val="Arial"/>
        <family val="2"/>
      </rPr>
      <t>,PWR_CTRL_3V3:U33R_CPU_ON</t>
    </r>
    <r>
      <rPr>
        <b/>
        <sz val="10"/>
        <color theme="1"/>
        <rFont val="Arial"/>
        <family val="2"/>
      </rPr>
      <t xml:space="preserve"> R2517(100k) GND</t>
    </r>
    <r>
      <rPr>
        <sz val="8"/>
        <color theme="1"/>
        <rFont val="Arial"/>
        <family val="2"/>
      </rPr>
      <t>,z10.z13.SIGN001312</t>
    </r>
    <r>
      <rPr>
        <b/>
        <sz val="10"/>
        <color theme="1"/>
        <rFont val="Arial"/>
        <family val="2"/>
      </rPr>
      <t xml:space="preserve"> R2502(10k) PWR_DNL_CTRL_3V3:UxxS_PERI_ON</t>
    </r>
    <r>
      <rPr>
        <sz val="8"/>
        <color theme="1"/>
        <rFont val="Arial"/>
        <family val="2"/>
      </rPr>
      <t>,z10.z13.SIGN001312</t>
    </r>
    <r>
      <rPr>
        <b/>
        <sz val="10"/>
        <color theme="1"/>
        <rFont val="Arial"/>
        <family val="2"/>
      </rPr>
      <t xml:space="preserve"> R2536(330) PWR_CTRL_3V3:UxxS_PERI_ON</t>
    </r>
    <r>
      <rPr>
        <sz val="8"/>
        <color theme="1"/>
        <rFont val="Arial"/>
        <family val="2"/>
      </rPr>
      <t>,PWR_CTRL_3V3:U50S_CAN_ON</t>
    </r>
    <r>
      <rPr>
        <b/>
        <sz val="10"/>
        <color theme="1"/>
        <rFont val="Arial"/>
        <family val="2"/>
      </rPr>
      <t xml:space="preserve"> R2514(100k) GND</t>
    </r>
    <r>
      <rPr>
        <sz val="8"/>
        <color theme="1"/>
        <rFont val="Arial"/>
        <family val="2"/>
      </rPr>
      <t>,z10.z13.SIGN001306</t>
    </r>
    <r>
      <rPr>
        <b/>
        <sz val="10"/>
        <color theme="1"/>
        <rFont val="Arial"/>
        <family val="2"/>
      </rPr>
      <t xml:space="preserve"> R2505(10k) PWR_DNL_CTRL_3V3:UxxS_CPUPERI_ON</t>
    </r>
    <r>
      <rPr>
        <sz val="8"/>
        <color theme="1"/>
        <rFont val="Arial"/>
        <family val="2"/>
      </rPr>
      <t>,z10.z13.SIGN001306</t>
    </r>
    <r>
      <rPr>
        <b/>
        <sz val="10"/>
        <color theme="1"/>
        <rFont val="Arial"/>
        <family val="2"/>
      </rPr>
      <t xml:space="preserve"> R2553(330) PWR_CTRL_3V3:UxxS_CPUPERI_ON</t>
    </r>
    <r>
      <rPr>
        <sz val="8"/>
        <color theme="1"/>
        <rFont val="Arial"/>
        <family val="2"/>
      </rPr>
      <t>,z10.z13.SIGN001348</t>
    </r>
    <r>
      <rPr>
        <b/>
        <sz val="10"/>
        <color theme="1"/>
        <rFont val="Arial"/>
        <family val="2"/>
      </rPr>
      <t xml:space="preserve"> R2608(10k) PWR_DNL_CTRL_3V3:U18S_APPLE_ON</t>
    </r>
    <r>
      <rPr>
        <sz val="8"/>
        <color theme="1"/>
        <rFont val="Arial"/>
        <family val="2"/>
      </rPr>
      <t>,z10.z13.SIGN001348</t>
    </r>
    <r>
      <rPr>
        <b/>
        <sz val="10"/>
        <color theme="1"/>
        <rFont val="Arial"/>
        <family val="2"/>
      </rPr>
      <t xml:space="preserve"> R2609(330) PWR_CTRL_3V3:U18S_APPLE_ON</t>
    </r>
    <r>
      <rPr>
        <sz val="8"/>
        <color theme="1"/>
        <rFont val="Arial"/>
        <family val="2"/>
      </rPr>
      <t>,PWR_CTRL_3V3:U140S_PERI_ON</t>
    </r>
    <r>
      <rPr>
        <b/>
        <sz val="10"/>
        <color theme="1"/>
        <rFont val="Arial"/>
        <family val="2"/>
      </rPr>
      <t xml:space="preserve"> R2587(100k) GND</t>
    </r>
    <r>
      <rPr>
        <sz val="8"/>
        <color theme="1"/>
        <rFont val="Arial"/>
        <family val="2"/>
      </rPr>
      <t>,PWR_CTRL_SB_3V3:U12S_SB_ON</t>
    </r>
    <r>
      <rPr>
        <b/>
        <sz val="10"/>
        <color theme="1"/>
        <rFont val="Arial"/>
        <family val="2"/>
      </rPr>
      <t xml:space="preserve"> R2583(100k) GND</t>
    </r>
    <r>
      <rPr>
        <sz val="8"/>
        <color theme="1"/>
        <rFont val="Arial"/>
        <family val="2"/>
      </rPr>
      <t>,z10.z13.SIGN001318</t>
    </r>
    <r>
      <rPr>
        <b/>
        <sz val="10"/>
        <color theme="1"/>
        <rFont val="Arial"/>
        <family val="2"/>
      </rPr>
      <t xml:space="preserve"> R2584(10k) PWR_DNL_CTRL_SB_3V3:U33S_SB_ON</t>
    </r>
    <r>
      <rPr>
        <sz val="8"/>
        <color theme="1"/>
        <rFont val="Arial"/>
        <family val="2"/>
      </rPr>
      <t>,z10.z13.SIGN001318</t>
    </r>
    <r>
      <rPr>
        <b/>
        <sz val="10"/>
        <color theme="1"/>
        <rFont val="Arial"/>
        <family val="2"/>
      </rPr>
      <t xml:space="preserve"> R2594(330) PWR_CTRL_SB_3V3:U33S_SB_ON</t>
    </r>
    <r>
      <rPr>
        <sz val="8"/>
        <color theme="1"/>
        <rFont val="Arial"/>
        <family val="2"/>
      </rPr>
      <t>,sb::z03.SIGN00173</t>
    </r>
    <r>
      <rPr>
        <b/>
        <sz val="10"/>
        <color theme="1"/>
        <rFont val="Arial"/>
        <family val="2"/>
      </rPr>
      <t xml:space="preserve"> sb::R2202(0) sb::PWR_SB:U33S_SB</t>
    </r>
    <r>
      <rPr>
        <sz val="8"/>
        <color theme="1"/>
        <rFont val="Arial"/>
        <family val="2"/>
      </rPr>
      <t>,PWR_CTRL_SB_3V3:U50S_DTV_ON</t>
    </r>
    <r>
      <rPr>
        <b/>
        <sz val="10"/>
        <color theme="1"/>
        <rFont val="Arial"/>
        <family val="2"/>
      </rPr>
      <t xml:space="preserve"> R2586(100k) GND</t>
    </r>
    <r>
      <rPr>
        <sz val="8"/>
        <color theme="1"/>
        <rFont val="Arial"/>
        <family val="2"/>
      </rPr>
      <t>,z10.z13.SIGN001328</t>
    </r>
    <r>
      <rPr>
        <b/>
        <sz val="10"/>
        <color theme="1"/>
        <rFont val="Arial"/>
        <family val="2"/>
      </rPr>
      <t xml:space="preserve"> R2579(10k) PWR_DNL_CTRL_FB_3V3:U33S_DISP_ON</t>
    </r>
    <r>
      <rPr>
        <sz val="8"/>
        <color theme="1"/>
        <rFont val="Arial"/>
        <family val="2"/>
      </rPr>
      <t>,z10.z13.SIGN001328</t>
    </r>
    <r>
      <rPr>
        <b/>
        <sz val="10"/>
        <color theme="1"/>
        <rFont val="Arial"/>
        <family val="2"/>
      </rPr>
      <t xml:space="preserve"> R2597(330) PWR_CTRL_FB_3V3:U33S_DISP_ON</t>
    </r>
    <r>
      <rPr>
        <sz val="8"/>
        <color theme="1"/>
        <rFont val="Arial"/>
        <family val="2"/>
      </rPr>
      <t>,z10.z13.SIGN001326</t>
    </r>
    <r>
      <rPr>
        <b/>
        <sz val="10"/>
        <color theme="1"/>
        <rFont val="Arial"/>
        <family val="2"/>
      </rPr>
      <t xml:space="preserve"> R2568(10k) PWR_DNL_CTRL_FB_3V3:UxxS_FB_ON</t>
    </r>
    <r>
      <rPr>
        <sz val="8"/>
        <color theme="1"/>
        <rFont val="Arial"/>
        <family val="2"/>
      </rPr>
      <t>,z10.z13.SIGN001326</t>
    </r>
    <r>
      <rPr>
        <b/>
        <sz val="10"/>
        <color theme="1"/>
        <rFont val="Arial"/>
        <family val="2"/>
      </rPr>
      <t xml:space="preserve"> R2598(330) PWR_CTRL_FB_3V3:UxxS_FB_ON</t>
    </r>
    <r>
      <rPr>
        <sz val="8"/>
        <color theme="1"/>
        <rFont val="Arial"/>
        <family val="2"/>
      </rPr>
      <t>,z10.z13.SIGN001327</t>
    </r>
    <r>
      <rPr>
        <b/>
        <sz val="10"/>
        <color theme="1"/>
        <rFont val="Arial"/>
        <family val="2"/>
      </rPr>
      <t xml:space="preserve"> R2589(10k) PWR_DNL_CTRL_FB_3V3:U33S_CPUWIFI_ON</t>
    </r>
    <r>
      <rPr>
        <sz val="8"/>
        <color theme="1"/>
        <rFont val="Arial"/>
        <family val="2"/>
      </rPr>
      <t>,z10.z13.SIGN001327</t>
    </r>
    <r>
      <rPr>
        <b/>
        <sz val="10"/>
        <color theme="1"/>
        <rFont val="Arial"/>
        <family val="2"/>
      </rPr>
      <t xml:space="preserve"> R2599(330) PWR_CTRL_FB_3V3:U33S_CPUWIFI_ON</t>
    </r>
    <r>
      <rPr>
        <sz val="8"/>
        <color theme="1"/>
        <rFont val="Arial"/>
        <family val="2"/>
      </rPr>
      <t>,z10.z13.SIGN001323</t>
    </r>
    <r>
      <rPr>
        <b/>
        <sz val="10"/>
        <color theme="1"/>
        <rFont val="Arial"/>
        <family val="2"/>
      </rPr>
      <t xml:space="preserve"> R2581(10k) PWR_DNL_CTRL_FB_3V3:U18S_DSILVDS_ON</t>
    </r>
    <r>
      <rPr>
        <sz val="8"/>
        <color theme="1"/>
        <rFont val="Arial"/>
        <family val="2"/>
      </rPr>
      <t>,z10.z13.SIGN001323</t>
    </r>
    <r>
      <rPr>
        <b/>
        <sz val="10"/>
        <color theme="1"/>
        <rFont val="Arial"/>
        <family val="2"/>
      </rPr>
      <t xml:space="preserve"> R2602(330) PWR_CTRL_FB_3V3:U18S_DSILVDS_ON</t>
    </r>
    <r>
      <rPr>
        <sz val="8"/>
        <color theme="1"/>
        <rFont val="Arial"/>
        <family val="2"/>
      </rPr>
      <t>,z37.z40.SIGN001360</t>
    </r>
    <r>
      <rPr>
        <b/>
        <sz val="10"/>
        <color theme="1"/>
        <rFont val="Arial"/>
        <family val="2"/>
      </rPr>
      <t xml:space="preserve"> R8550(47k) PWR_MAIN:U33P</t>
    </r>
    <r>
      <rPr>
        <sz val="8"/>
        <color theme="1"/>
        <rFont val="Arial"/>
        <family val="2"/>
      </rPr>
      <t>,SYS_WUP_3V3:DBG_WUP_B</t>
    </r>
    <r>
      <rPr>
        <b/>
        <sz val="10"/>
        <color theme="1"/>
        <rFont val="Arial"/>
        <family val="2"/>
      </rPr>
      <t xml:space="preserve"> R8564(47k) PWR_MAIN:U33P</t>
    </r>
    <r>
      <rPr>
        <sz val="8"/>
        <color theme="1"/>
        <rFont val="Arial"/>
        <family val="2"/>
      </rPr>
      <t>,SYS_SCC_3V3:SYS_WD_RESET</t>
    </r>
    <r>
      <rPr>
        <b/>
        <sz val="10"/>
        <color theme="1"/>
        <rFont val="Arial"/>
        <family val="2"/>
      </rPr>
      <t xml:space="preserve"> R8515(4) GND</t>
    </r>
  </si>
  <si>
    <t>AT20</t>
  </si>
  <si>
    <t>SSC_GPIO_10</t>
  </si>
  <si>
    <t>SSC_QUP_L2[2]</t>
  </si>
  <si>
    <t>SSC_QUP_L6[4]</t>
  </si>
  <si>
    <t>SSC_QUP_L6[5]</t>
  </si>
  <si>
    <t>SEC_MI2S_DATA0/PCM2_DIN/TDM2_DATA0</t>
  </si>
  <si>
    <r>
      <t xml:space="preserve">D5700(SSC_10) </t>
    </r>
    <r>
      <rPr>
        <b/>
        <sz val="10"/>
        <color theme="1"/>
        <rFont val="Arial"/>
        <family val="2"/>
      </rPr>
      <t>z30.z36.CPU_DBG_GNSS_UART_SSC_QUP2_1V8:UART_RXD</t>
    </r>
    <r>
      <rPr>
        <sz val="10"/>
        <rFont val="Arial"/>
      </rPr>
      <t>,_x000D_
    R5742=50m(B&lt;&gt;</t>
    </r>
    <r>
      <rPr>
        <b/>
        <sz val="10"/>
        <rFont val="Arial"/>
        <family val="2"/>
      </rPr>
      <t>A</t>
    </r>
    <r>
      <rPr>
        <sz val="10"/>
        <rFont val="Arial"/>
      </rPr>
      <t xml:space="preserve">) </t>
    </r>
    <r>
      <rPr>
        <b/>
        <sz val="10"/>
        <color theme="1"/>
        <rFont val="Arial"/>
        <family val="2"/>
      </rPr>
      <t>CPU_DBG_UART_1V8:UART_TXD</t>
    </r>
    <r>
      <rPr>
        <sz val="10"/>
        <rFont val="Arial"/>
      </rPr>
      <t>,</t>
    </r>
    <r>
      <rPr>
        <b/>
        <sz val="10"/>
        <color rgb="FFFFFF00"/>
        <rFont val="Arial"/>
        <family val="2"/>
      </rPr>
      <t xml:space="preserve"> &gt;&gt; R9929(47k) PWR:U18S_IO_SOCPMIC</t>
    </r>
    <r>
      <rPr>
        <sz val="10"/>
        <rFont val="Arial"/>
      </rPr>
      <t>,_x000D_
        D9903=</t>
    </r>
    <r>
      <rPr>
        <b/>
        <sz val="10"/>
        <color rgb="FFC00000"/>
        <rFont val="Arial"/>
        <family val="2"/>
      </rPr>
      <t>74AVC2T245GU-Q10</t>
    </r>
    <r>
      <rPr>
        <sz val="10"/>
        <rFont val="Arial"/>
      </rPr>
      <t>(</t>
    </r>
    <r>
      <rPr>
        <b/>
        <sz val="10"/>
        <color rgb="FFC00000"/>
        <rFont val="Arial"/>
        <family val="2"/>
      </rPr>
      <t>B2</t>
    </r>
    <r>
      <rPr>
        <sz val="10"/>
        <rFont val="Arial"/>
      </rPr>
      <t>) ENDPNT,_x000D_
        R5722=50m(A&lt;&gt;</t>
    </r>
    <r>
      <rPr>
        <b/>
        <sz val="10"/>
        <rFont val="Arial"/>
        <family val="2"/>
      </rPr>
      <t>B</t>
    </r>
    <r>
      <rPr>
        <sz val="10"/>
        <rFont val="Arial"/>
      </rPr>
      <t xml:space="preserve">) </t>
    </r>
    <r>
      <rPr>
        <b/>
        <sz val="10"/>
        <color theme="1"/>
        <rFont val="Arial"/>
        <family val="2"/>
      </rPr>
      <t>z30.z36.CPU_DBG_GNSS_UART_QUP0_1V8:UART_TXD</t>
    </r>
    <r>
      <rPr>
        <sz val="10"/>
        <rFont val="Arial"/>
      </rPr>
      <t>,_x000D_
            D5700=</t>
    </r>
    <r>
      <rPr>
        <b/>
        <sz val="10"/>
        <color rgb="FFC00000"/>
        <rFont val="Arial"/>
        <family val="2"/>
      </rPr>
      <t>SA6155P</t>
    </r>
    <r>
      <rPr>
        <sz val="10"/>
        <rFont val="Arial"/>
      </rPr>
      <t>(</t>
    </r>
    <r>
      <rPr>
        <b/>
        <sz val="10"/>
        <color rgb="FFC00000"/>
        <rFont val="Arial"/>
        <family val="2"/>
      </rPr>
      <t>GPIO_16</t>
    </r>
    <r>
      <rPr>
        <sz val="10"/>
        <rFont val="Arial"/>
      </rPr>
      <t>) ENDPNT,_x000D_
            R5782=50m(B&lt;&gt;</t>
    </r>
    <r>
      <rPr>
        <b/>
        <sz val="10"/>
        <rFont val="Arial"/>
        <family val="2"/>
      </rPr>
      <t>A</t>
    </r>
    <r>
      <rPr>
        <sz val="10"/>
        <rFont val="Arial"/>
      </rPr>
      <t xml:space="preserve">) </t>
    </r>
    <r>
      <rPr>
        <b/>
        <sz val="10"/>
        <color theme="1"/>
        <rFont val="Arial"/>
        <family val="2"/>
      </rPr>
      <t>CPU_GNSS_UART_1V8:UART_RXD</t>
    </r>
    <r>
      <rPr>
        <sz val="10"/>
        <rFont val="Arial"/>
      </rPr>
      <t>,</t>
    </r>
    <r>
      <rPr>
        <b/>
        <sz val="10"/>
        <color rgb="FFFFFF00"/>
        <rFont val="Arial"/>
        <family val="2"/>
      </rPr>
      <t xml:space="preserve"> &gt;&gt; R7003(47k) PWR:U18S_CPUPERI</t>
    </r>
    <r>
      <rPr>
        <sz val="10"/>
        <rFont val="Arial"/>
      </rPr>
      <t>,_x000D_
                R5784=50m(A&lt;&gt;</t>
    </r>
    <r>
      <rPr>
        <b/>
        <sz val="10"/>
        <rFont val="Arial"/>
        <family val="2"/>
      </rPr>
      <t>B</t>
    </r>
    <r>
      <rPr>
        <sz val="10"/>
        <rFont val="Arial"/>
      </rPr>
      <t xml:space="preserve">) </t>
    </r>
    <r>
      <rPr>
        <b/>
        <sz val="10"/>
        <color theme="1"/>
        <rFont val="Arial"/>
        <family val="2"/>
      </rPr>
      <t>z30.z36.CPU_DBG_GNSS_UART_SSC_QUP2_1V8:UART_RXD</t>
    </r>
    <r>
      <rPr>
        <sz val="10"/>
        <rFont val="Arial"/>
      </rPr>
      <t>,_x000D_
                    NODEV=</t>
    </r>
    <r>
      <rPr>
        <b/>
        <sz val="10"/>
        <color rgb="FFC00000"/>
        <rFont val="Arial"/>
        <family val="2"/>
      </rPr>
      <t>z30.z36.CPU_DBG_GNSS_UART_SSC_QUP2_1V8:UART_RXD</t>
    </r>
    <r>
      <rPr>
        <sz val="10"/>
        <rFont val="Arial"/>
      </rPr>
      <t>(</t>
    </r>
    <r>
      <rPr>
        <b/>
        <sz val="10"/>
        <color rgb="FFFFFFFF"/>
        <rFont val="Arial"/>
        <family val="2"/>
      </rPr>
      <t>LOOPCUT</t>
    </r>
    <r>
      <rPr>
        <sz val="10"/>
        <rFont val="Arial"/>
      </rPr>
      <t>) ENDPNT,_x000D_
            R5782=50m(B&lt;&gt;</t>
    </r>
    <r>
      <rPr>
        <b/>
        <sz val="10"/>
        <rFont val="Arial"/>
        <family val="2"/>
      </rPr>
      <t>A</t>
    </r>
    <r>
      <rPr>
        <sz val="10"/>
        <rFont val="Arial"/>
      </rPr>
      <t xml:space="preserve">) </t>
    </r>
    <r>
      <rPr>
        <b/>
        <sz val="10"/>
        <color theme="1"/>
        <rFont val="Arial"/>
        <family val="2"/>
      </rPr>
      <t>CPU_GNSS_UART_1V8:UART_RXD{#2}</t>
    </r>
    <r>
      <rPr>
        <sz val="10"/>
        <rFont val="Arial"/>
      </rPr>
      <t>,_x000D_
                R7002=50m(A&lt;&gt;</t>
    </r>
    <r>
      <rPr>
        <b/>
        <sz val="10"/>
        <rFont val="Arial"/>
        <family val="2"/>
      </rPr>
      <t>B</t>
    </r>
    <r>
      <rPr>
        <sz val="10"/>
        <rFont val="Arial"/>
      </rPr>
      <t>) z03.SIGN00193,_x000D_
                    D7000=H14T245QRSVRQ1-N(1B1&lt;&gt;</t>
    </r>
    <r>
      <rPr>
        <b/>
        <sz val="10"/>
        <rFont val="Arial"/>
        <family val="2"/>
      </rPr>
      <t>1A1</t>
    </r>
    <r>
      <rPr>
        <sz val="10"/>
        <rFont val="Arial"/>
      </rPr>
      <t>) z03.SIGN001100,_x000D_
                        R7016=50m(A&lt;&gt;</t>
    </r>
    <r>
      <rPr>
        <b/>
        <sz val="10"/>
        <rFont val="Arial"/>
        <family val="2"/>
      </rPr>
      <t>B</t>
    </r>
    <r>
      <rPr>
        <sz val="10"/>
        <rFont val="Arial"/>
      </rPr>
      <t xml:space="preserve">) </t>
    </r>
    <r>
      <rPr>
        <b/>
        <sz val="10"/>
        <color theme="1"/>
        <rFont val="Arial"/>
        <family val="2"/>
      </rPr>
      <t>z03.GNSS_UART_3V3:UART_RXD</t>
    </r>
    <r>
      <rPr>
        <sz val="10"/>
        <rFont val="Arial"/>
      </rPr>
      <t>,_x000D_
                            D7051=</t>
    </r>
    <r>
      <rPr>
        <b/>
        <sz val="10"/>
        <color rgb="FFC00000"/>
        <rFont val="Arial"/>
        <family val="2"/>
      </rPr>
      <t>M9140-KA-C1009A</t>
    </r>
    <r>
      <rPr>
        <sz val="10"/>
        <rFont val="Arial"/>
      </rPr>
      <t>(</t>
    </r>
    <r>
      <rPr>
        <b/>
        <sz val="10"/>
        <color rgb="FFC00000"/>
        <rFont val="Arial"/>
        <family val="2"/>
      </rPr>
      <t>PIO1</t>
    </r>
    <r>
      <rPr>
        <sz val="10"/>
        <rFont val="Arial"/>
      </rPr>
      <t>) ENDPNT,_x000D_
                            MP7051=(</t>
    </r>
    <r>
      <rPr>
        <b/>
        <sz val="10"/>
        <color rgb="FFC00000"/>
        <rFont val="Arial"/>
        <family val="2"/>
      </rPr>
      <t>1</t>
    </r>
    <r>
      <rPr>
        <sz val="10"/>
        <rFont val="Arial"/>
      </rPr>
      <t>) ENDPNT,_x000D_
                            R7006=10k(A&lt;&gt;</t>
    </r>
    <r>
      <rPr>
        <b/>
        <sz val="10"/>
        <rFont val="Arial"/>
        <family val="2"/>
      </rPr>
      <t>B</t>
    </r>
    <r>
      <rPr>
        <sz val="10"/>
        <rFont val="Arial"/>
      </rPr>
      <t xml:space="preserve">) </t>
    </r>
    <r>
      <rPr>
        <b/>
        <sz val="10"/>
        <color theme="1"/>
        <rFont val="Arial"/>
        <family val="2"/>
      </rPr>
      <t>GNSS_DBG_UART_3V3:UART_RXD</t>
    </r>
    <r>
      <rPr>
        <sz val="10"/>
        <rFont val="Arial"/>
      </rPr>
      <t>,_x000D_
                                R9913=1k(A&lt;&gt;</t>
    </r>
    <r>
      <rPr>
        <b/>
        <sz val="10"/>
        <rFont val="Arial"/>
        <family val="2"/>
      </rPr>
      <t>B</t>
    </r>
    <r>
      <rPr>
        <sz val="10"/>
        <rFont val="Arial"/>
      </rPr>
      <t xml:space="preserve">) </t>
    </r>
    <r>
      <rPr>
        <b/>
        <sz val="10"/>
        <color theme="1"/>
        <rFont val="Arial"/>
        <family val="2"/>
      </rPr>
      <t>z54.SAIL_DBG_UART_3V3_UART_RXD_P1</t>
    </r>
    <r>
      <rPr>
        <sz val="10"/>
        <rFont val="Arial"/>
      </rPr>
      <t>,_x000D_
                                    MP9929=(</t>
    </r>
    <r>
      <rPr>
        <b/>
        <sz val="10"/>
        <color rgb="FFC00000"/>
        <rFont val="Arial"/>
        <family val="2"/>
      </rPr>
      <t>1</t>
    </r>
    <r>
      <rPr>
        <sz val="10"/>
        <rFont val="Arial"/>
      </rPr>
      <t>) ENDPNT,_x000D_
                                    X9900=</t>
    </r>
    <r>
      <rPr>
        <b/>
        <sz val="10"/>
        <color rgb="FFC00000"/>
        <rFont val="Arial"/>
        <family val="2"/>
      </rPr>
      <t>QSH-030-01-L-D-A</t>
    </r>
    <r>
      <rPr>
        <sz val="10"/>
        <rFont val="Arial"/>
      </rPr>
      <t>(</t>
    </r>
    <r>
      <rPr>
        <b/>
        <sz val="10"/>
        <color rgb="FFC00000"/>
        <rFont val="Arial"/>
        <family val="2"/>
      </rPr>
      <t>52</t>
    </r>
    <r>
      <rPr>
        <sz val="10"/>
        <rFont val="Arial"/>
      </rPr>
      <t>) ENDPNT,_x000D_
                        R7016=50m(A&lt;&gt;</t>
    </r>
    <r>
      <rPr>
        <b/>
        <sz val="10"/>
        <rFont val="Arial"/>
        <family val="2"/>
      </rPr>
      <t>B</t>
    </r>
    <r>
      <rPr>
        <sz val="10"/>
        <rFont val="Arial"/>
      </rPr>
      <t xml:space="preserve">) </t>
    </r>
    <r>
      <rPr>
        <b/>
        <sz val="10"/>
        <color theme="1"/>
        <rFont val="Arial"/>
        <family val="2"/>
      </rPr>
      <t>z03.GNSS_UART_3V3:UART_RXD{#2}</t>
    </r>
    <r>
      <rPr>
        <sz val="10"/>
        <rFont val="Arial"/>
      </rPr>
      <t>,_x000D_
                            R7019=50m(A&lt;&gt;</t>
    </r>
    <r>
      <rPr>
        <b/>
        <sz val="10"/>
        <rFont val="Arial"/>
        <family val="2"/>
      </rPr>
      <t>B</t>
    </r>
    <r>
      <rPr>
        <sz val="10"/>
        <rFont val="Arial"/>
      </rPr>
      <t xml:space="preserve">) </t>
    </r>
    <r>
      <rPr>
        <b/>
        <sz val="10"/>
        <color theme="1"/>
        <rFont val="Arial"/>
        <family val="2"/>
      </rPr>
      <t>SCC_GNSS_UART_3V3:UART_RXD</t>
    </r>
    <r>
      <rPr>
        <sz val="10"/>
        <rFont val="Arial"/>
      </rPr>
      <t>,</t>
    </r>
    <r>
      <rPr>
        <b/>
        <sz val="10"/>
        <color rgb="FFFFFF00"/>
        <rFont val="Arial"/>
        <family val="2"/>
      </rPr>
      <t xml:space="preserve"> &gt;&gt; R8513(47k) PWR:U33S_SCC</t>
    </r>
    <r>
      <rPr>
        <sz val="10"/>
        <rFont val="Arial"/>
      </rPr>
      <t>,_x000D_
                                D8500=</t>
    </r>
    <r>
      <rPr>
        <b/>
        <sz val="10"/>
        <color rgb="FFC00000"/>
        <rFont val="Arial"/>
        <family val="2"/>
      </rPr>
      <t>TC377TP-96F300S</t>
    </r>
    <r>
      <rPr>
        <sz val="10"/>
        <rFont val="Arial"/>
      </rPr>
      <t>(</t>
    </r>
    <r>
      <rPr>
        <b/>
        <sz val="10"/>
        <color rgb="FFC00000"/>
        <rFont val="Arial"/>
        <family val="2"/>
      </rPr>
      <t>P01.7/GTMIO115/SCLK3</t>
    </r>
    <r>
      <rPr>
        <sz val="10"/>
        <rFont val="Arial"/>
      </rPr>
      <t>) ENDPNT,_x000D_
                        R7016=50m(A&lt;&gt;</t>
    </r>
    <r>
      <rPr>
        <b/>
        <sz val="10"/>
        <rFont val="Arial"/>
        <family val="2"/>
      </rPr>
      <t>B</t>
    </r>
    <r>
      <rPr>
        <sz val="10"/>
        <rFont val="Arial"/>
      </rPr>
      <t xml:space="preserve">) </t>
    </r>
    <r>
      <rPr>
        <b/>
        <sz val="10"/>
        <color theme="1"/>
        <rFont val="Arial"/>
        <family val="2"/>
      </rPr>
      <t>z03.GNSS_UART_3V3:UART_RXD{#3}</t>
    </r>
    <r>
      <rPr>
        <sz val="10"/>
        <rFont val="Arial"/>
      </rPr>
      <t>,_x000D_
                            R7056=100R(B&lt;&gt;</t>
    </r>
    <r>
      <rPr>
        <b/>
        <sz val="10"/>
        <rFont val="Arial"/>
        <family val="2"/>
      </rPr>
      <t>A</t>
    </r>
    <r>
      <rPr>
        <sz val="10"/>
        <rFont val="Arial"/>
      </rPr>
      <t>) z03.SIGN00191,_x000D_
                                X7050=</t>
    </r>
    <r>
      <rPr>
        <b/>
        <sz val="10"/>
        <color rgb="FFC00000"/>
        <rFont val="Arial"/>
        <family val="2"/>
      </rPr>
      <t>LSS-110-02-F-DV-</t>
    </r>
    <r>
      <rPr>
        <sz val="10"/>
        <rFont val="Arial"/>
      </rPr>
      <t>(</t>
    </r>
    <r>
      <rPr>
        <b/>
        <sz val="10"/>
        <color rgb="FFC00000"/>
        <rFont val="Arial"/>
        <family val="2"/>
      </rPr>
      <t>A[0]</t>
    </r>
    <r>
      <rPr>
        <sz val="10"/>
        <rFont val="Arial"/>
      </rPr>
      <t xml:space="preserve">) ENDPNT,_x000D_
D5700(SSC_10) </t>
    </r>
    <r>
      <rPr>
        <b/>
        <sz val="10"/>
        <color theme="1"/>
        <rFont val="Arial"/>
        <family val="2"/>
      </rPr>
      <t>z30.z36.CPU_DBG_GNSS_UART_SSC_QUP2_1V8:UART_RXD{#2}</t>
    </r>
    <r>
      <rPr>
        <sz val="10"/>
        <rFont val="Arial"/>
      </rPr>
      <t>,_x000D_
    R5784=50m(B&lt;&gt;</t>
    </r>
    <r>
      <rPr>
        <b/>
        <sz val="10"/>
        <rFont val="Arial"/>
        <family val="2"/>
      </rPr>
      <t>A</t>
    </r>
    <r>
      <rPr>
        <sz val="10"/>
        <rFont val="Arial"/>
      </rPr>
      <t xml:space="preserve">) </t>
    </r>
    <r>
      <rPr>
        <b/>
        <sz val="10"/>
        <color theme="1"/>
        <rFont val="Arial"/>
        <family val="2"/>
      </rPr>
      <t>CPU_GNSS_UART_1V8:UART_RXD</t>
    </r>
    <r>
      <rPr>
        <sz val="10"/>
        <rFont val="Arial"/>
      </rPr>
      <t>,</t>
    </r>
    <r>
      <rPr>
        <b/>
        <sz val="10"/>
        <color rgb="FFFFFF00"/>
        <rFont val="Arial"/>
        <family val="2"/>
      </rPr>
      <t xml:space="preserve"> &gt;&gt; R7003(47k) PWR:U18S_CPUPERI</t>
    </r>
    <r>
      <rPr>
        <sz val="10"/>
        <rFont val="Arial"/>
      </rPr>
      <t>,_x000D_
        NODEV=</t>
    </r>
    <r>
      <rPr>
        <b/>
        <sz val="10"/>
        <color rgb="FFC00000"/>
        <rFont val="Arial"/>
        <family val="2"/>
      </rPr>
      <t>CPU_GNSS_UART_1V8:UART_RXD</t>
    </r>
    <r>
      <rPr>
        <sz val="10"/>
        <rFont val="Arial"/>
      </rPr>
      <t>(</t>
    </r>
    <r>
      <rPr>
        <b/>
        <sz val="10"/>
        <color rgb="FFFFFFFF"/>
        <rFont val="Arial"/>
        <family val="2"/>
      </rPr>
      <t>LOOPCUT</t>
    </r>
    <r>
      <rPr>
        <sz val="10"/>
        <rFont val="Arial"/>
      </rPr>
      <t>) ENDPNT</t>
    </r>
  </si>
  <si>
    <r>
      <t xml:space="preserve">D5700(AT20) </t>
    </r>
    <r>
      <rPr>
        <b/>
        <sz val="10"/>
        <color theme="1"/>
        <rFont val="Arial"/>
        <family val="2"/>
      </rPr>
      <t>z30.z36.CPU_DBG_GNSS_UART_SSC_QUP2_1V8:UART_RXD</t>
    </r>
    <r>
      <rPr>
        <sz val="10"/>
        <rFont val="Arial"/>
        <family val="2"/>
      </rPr>
      <t xml:space="preserve">,R5742=0(1) </t>
    </r>
    <r>
      <rPr>
        <b/>
        <sz val="10"/>
        <color theme="1"/>
        <rFont val="Arial"/>
        <family val="2"/>
      </rPr>
      <t>CPU_DBG_UART_1V8:UART_TXD</t>
    </r>
    <r>
      <rPr>
        <sz val="10"/>
        <rFont val="Arial"/>
        <family val="2"/>
      </rPr>
      <t xml:space="preserve">,D9903=74AVC2T245(9) </t>
    </r>
    <r>
      <rPr>
        <b/>
        <sz val="10"/>
        <color theme="1"/>
        <rFont val="Arial"/>
        <family val="2"/>
      </rPr>
      <t>z54.CPU_DBG_UART_3V3:UART_TXD</t>
    </r>
    <r>
      <rPr>
        <sz val="10"/>
        <rFont val="Arial"/>
        <family val="2"/>
      </rPr>
      <t xml:space="preserve">,R9916=1k(1) </t>
    </r>
    <r>
      <rPr>
        <b/>
        <sz val="10"/>
        <color theme="1"/>
        <rFont val="Arial"/>
        <family val="2"/>
      </rPr>
      <t>z54.CPU_DBG_UART_3V3_UART_TXD_P1</t>
    </r>
    <r>
      <rPr>
        <sz val="10"/>
        <rFont val="Arial"/>
        <family val="2"/>
      </rPr>
      <t>,MP9920=MP(1) ENDPNT,X9900=</t>
    </r>
    <r>
      <rPr>
        <b/>
        <sz val="10"/>
        <color rgb="FFC00000"/>
        <rFont val="Arial"/>
        <family val="2"/>
      </rPr>
      <t>QSH-030-01-L-D-A-K-TR</t>
    </r>
    <r>
      <rPr>
        <sz val="10"/>
        <rFont val="Arial"/>
        <family val="2"/>
      </rPr>
      <t>(</t>
    </r>
    <r>
      <rPr>
        <b/>
        <sz val="10"/>
        <color rgb="FFC00000"/>
        <rFont val="Arial"/>
        <family val="2"/>
      </rPr>
      <t>35</t>
    </r>
    <r>
      <rPr>
        <sz val="10"/>
        <rFont val="Arial"/>
        <family val="2"/>
      </rPr>
      <t xml:space="preserve">) ENDPNT,R5742=0(1) </t>
    </r>
    <r>
      <rPr>
        <b/>
        <sz val="10"/>
        <color theme="1"/>
        <rFont val="Arial"/>
        <family val="2"/>
      </rPr>
      <t>CPU_DBG_UART_1V8:UART_TXD{#2}</t>
    </r>
    <r>
      <rPr>
        <sz val="10"/>
        <rFont val="Arial"/>
        <family val="2"/>
      </rPr>
      <t xml:space="preserve">,R5722=0(2) </t>
    </r>
    <r>
      <rPr>
        <b/>
        <sz val="10"/>
        <color theme="1"/>
        <rFont val="Arial"/>
        <family val="2"/>
      </rPr>
      <t>z30.z36.CPU_DBG_GNSS_UART_QUP0_1V8:UART_TXD</t>
    </r>
    <r>
      <rPr>
        <sz val="10"/>
        <rFont val="Arial"/>
        <family val="2"/>
      </rPr>
      <t>,D5700=</t>
    </r>
    <r>
      <rPr>
        <b/>
        <sz val="10"/>
        <color rgb="FFC00000"/>
        <rFont val="Arial"/>
        <family val="2"/>
      </rPr>
      <t>SA6155P</t>
    </r>
    <r>
      <rPr>
        <sz val="10"/>
        <rFont val="Arial"/>
        <family val="2"/>
      </rPr>
      <t>(</t>
    </r>
    <r>
      <rPr>
        <b/>
        <sz val="10"/>
        <color rgb="FFC00000"/>
        <rFont val="Arial"/>
        <family val="2"/>
      </rPr>
      <t>F36_GPIO_16</t>
    </r>
    <r>
      <rPr>
        <sz val="10"/>
        <rFont val="Arial"/>
        <family val="2"/>
      </rPr>
      <t xml:space="preserve">) ENDPNT,R5782=0(1) </t>
    </r>
    <r>
      <rPr>
        <b/>
        <sz val="10"/>
        <color theme="1"/>
        <rFont val="Arial"/>
        <family val="2"/>
      </rPr>
      <t>CPU_GNSS_UART_1V8:UART_RXD</t>
    </r>
    <r>
      <rPr>
        <sz val="10"/>
        <rFont val="Arial"/>
        <family val="2"/>
      </rPr>
      <t xml:space="preserve">,R5784=0(2) </t>
    </r>
    <r>
      <rPr>
        <b/>
        <sz val="10"/>
        <color theme="1"/>
        <rFont val="Arial"/>
        <family val="2"/>
      </rPr>
      <t>z30.z36.CPU_DBG_GNSS_UART_SSC_QUP2_1V8:UART_RXD</t>
    </r>
    <r>
      <rPr>
        <sz val="10"/>
        <rFont val="Arial"/>
        <family val="2"/>
      </rPr>
      <t>,NODEV=</t>
    </r>
    <r>
      <rPr>
        <b/>
        <sz val="10"/>
        <color rgb="FFC00000"/>
        <rFont val="Arial"/>
        <family val="2"/>
      </rPr>
      <t>z30.z36.CPU_DBG_GNSS_UART_SSC_QUP2_1V8:UART_RXD</t>
    </r>
    <r>
      <rPr>
        <sz val="10"/>
        <rFont val="Arial"/>
        <family val="2"/>
      </rPr>
      <t>(</t>
    </r>
    <r>
      <rPr>
        <b/>
        <sz val="10"/>
        <color rgb="FFFFFFFF"/>
        <rFont val="Arial"/>
        <family val="2"/>
      </rPr>
      <t>LOOPCUT</t>
    </r>
    <r>
      <rPr>
        <sz val="10"/>
        <rFont val="Arial"/>
        <family val="2"/>
      </rPr>
      <t xml:space="preserve">) ENDPNT,R5782=0(1) </t>
    </r>
    <r>
      <rPr>
        <b/>
        <sz val="10"/>
        <color theme="1"/>
        <rFont val="Arial"/>
        <family val="2"/>
      </rPr>
      <t>CPU_GNSS_UART_1V8:UART_RXD{#2}</t>
    </r>
    <r>
      <rPr>
        <sz val="10"/>
        <rFont val="Arial"/>
        <family val="2"/>
      </rPr>
      <t xml:space="preserve">,R7002=0(2) z03.SIGN001261,D7000=74AVC4T245(6) z03.SIGN001291,R7016=0(2) </t>
    </r>
    <r>
      <rPr>
        <b/>
        <sz val="10"/>
        <color theme="1"/>
        <rFont val="Arial"/>
        <family val="2"/>
      </rPr>
      <t>z03.GNSS_UART_3V3:UART_RXD</t>
    </r>
    <r>
      <rPr>
        <sz val="10"/>
        <rFont val="Arial"/>
        <family val="2"/>
      </rPr>
      <t>,D7051=</t>
    </r>
    <r>
      <rPr>
        <b/>
        <sz val="10"/>
        <color rgb="FFC00000"/>
        <rFont val="Arial"/>
        <family val="2"/>
      </rPr>
      <t>UBX-M9140-KA-C1009A</t>
    </r>
    <r>
      <rPr>
        <sz val="10"/>
        <rFont val="Arial"/>
        <family val="2"/>
      </rPr>
      <t>(</t>
    </r>
    <r>
      <rPr>
        <b/>
        <sz val="10"/>
        <color rgb="FFC00000"/>
        <rFont val="Arial"/>
        <family val="2"/>
      </rPr>
      <t>PIO1</t>
    </r>
    <r>
      <rPr>
        <sz val="10"/>
        <rFont val="Arial"/>
        <family val="2"/>
      </rPr>
      <t xml:space="preserve">) ENDPNT,MP7051=MP(1) ENDPNT,R7006=10k(2) </t>
    </r>
    <r>
      <rPr>
        <b/>
        <sz val="10"/>
        <color theme="1"/>
        <rFont val="Arial"/>
        <family val="2"/>
      </rPr>
      <t>GNSS_DBG_UART_3V3:UART_RXD</t>
    </r>
    <r>
      <rPr>
        <sz val="10"/>
        <rFont val="Arial"/>
        <family val="2"/>
      </rPr>
      <t xml:space="preserve">,R9913=1k(2) </t>
    </r>
    <r>
      <rPr>
        <b/>
        <sz val="10"/>
        <color theme="1"/>
        <rFont val="Arial"/>
        <family val="2"/>
      </rPr>
      <t>z54.SAIL_DBG_UART_3V3_UART_RXD_P1</t>
    </r>
    <r>
      <rPr>
        <sz val="10"/>
        <rFont val="Arial"/>
        <family val="2"/>
      </rPr>
      <t>,MP9929=MP(1) ENDPNT,X9900=</t>
    </r>
    <r>
      <rPr>
        <b/>
        <sz val="10"/>
        <color rgb="FFC00000"/>
        <rFont val="Arial"/>
        <family val="2"/>
      </rPr>
      <t>QSH-030-01-L-D-A-K-TR</t>
    </r>
    <r>
      <rPr>
        <sz val="10"/>
        <rFont val="Arial"/>
        <family val="2"/>
      </rPr>
      <t>(</t>
    </r>
    <r>
      <rPr>
        <b/>
        <sz val="10"/>
        <color rgb="FFC00000"/>
        <rFont val="Arial"/>
        <family val="2"/>
      </rPr>
      <t>52</t>
    </r>
    <r>
      <rPr>
        <sz val="10"/>
        <rFont val="Arial"/>
        <family val="2"/>
      </rPr>
      <t xml:space="preserve">) ENDPNT,R7016=0(2) </t>
    </r>
    <r>
      <rPr>
        <b/>
        <sz val="10"/>
        <color theme="1"/>
        <rFont val="Arial"/>
        <family val="2"/>
      </rPr>
      <t>z03.GNSS_UART_3V3:UART_RXD{#2}</t>
    </r>
    <r>
      <rPr>
        <sz val="10"/>
        <rFont val="Arial"/>
        <family val="2"/>
      </rPr>
      <t xml:space="preserve">,R7019=0(2) </t>
    </r>
    <r>
      <rPr>
        <b/>
        <sz val="10"/>
        <color theme="1"/>
        <rFont val="Arial"/>
        <family val="2"/>
      </rPr>
      <t>SCC_GNSS_UART_3V3:UART_RXD</t>
    </r>
    <r>
      <rPr>
        <sz val="10"/>
        <rFont val="Arial"/>
        <family val="2"/>
      </rPr>
      <t>,D8500=</t>
    </r>
    <r>
      <rPr>
        <b/>
        <sz val="10"/>
        <color rgb="FFC00000"/>
        <rFont val="Arial"/>
        <family val="2"/>
      </rPr>
      <t>SAK-TC377TP-96F300S</t>
    </r>
    <r>
      <rPr>
        <sz val="10"/>
        <rFont val="Arial"/>
        <family val="2"/>
      </rPr>
      <t>(</t>
    </r>
    <r>
      <rPr>
        <b/>
        <sz val="10"/>
        <color rgb="FFC00000"/>
        <rFont val="Arial"/>
        <family val="2"/>
      </rPr>
      <t>J5_P01.7</t>
    </r>
    <r>
      <rPr>
        <sz val="10"/>
        <rFont val="Arial"/>
        <family val="2"/>
      </rPr>
      <t xml:space="preserve">) ENDPNT,R7016=0(2) </t>
    </r>
    <r>
      <rPr>
        <b/>
        <sz val="10"/>
        <color theme="1"/>
        <rFont val="Arial"/>
        <family val="2"/>
      </rPr>
      <t>z03.GNSS_UART_3V3:UART_RXD{#3}</t>
    </r>
    <r>
      <rPr>
        <sz val="10"/>
        <rFont val="Arial"/>
        <family val="2"/>
      </rPr>
      <t>,R7056=100(1) z03.SIGN252,X7050=</t>
    </r>
    <r>
      <rPr>
        <b/>
        <sz val="10"/>
        <color rgb="FFC00000"/>
        <rFont val="Arial"/>
        <family val="2"/>
      </rPr>
      <t>LSS-110-02-F-DV-A-K</t>
    </r>
    <r>
      <rPr>
        <sz val="10"/>
        <rFont val="Arial"/>
        <family val="2"/>
      </rPr>
      <t>(</t>
    </r>
    <r>
      <rPr>
        <b/>
        <sz val="10"/>
        <color rgb="FFC00000"/>
        <rFont val="Arial"/>
        <family val="2"/>
      </rPr>
      <t>10</t>
    </r>
    <r>
      <rPr>
        <sz val="10"/>
        <rFont val="Arial"/>
        <family val="2"/>
      </rPr>
      <t xml:space="preserve">) ENDPNT,D5700(AT20) </t>
    </r>
    <r>
      <rPr>
        <b/>
        <sz val="10"/>
        <color theme="1"/>
        <rFont val="Arial"/>
        <family val="2"/>
      </rPr>
      <t>z30.z36.CPU_DBG_GNSS_UART_SSC_QUP2_1V8:UART_RXD{#2}</t>
    </r>
    <r>
      <rPr>
        <sz val="10"/>
        <rFont val="Arial"/>
        <family val="2"/>
      </rPr>
      <t xml:space="preserve">,R5784=0(1) </t>
    </r>
    <r>
      <rPr>
        <b/>
        <sz val="10"/>
        <color theme="1"/>
        <rFont val="Arial"/>
        <family val="2"/>
      </rPr>
      <t>CPU_GNSS_UART_1V8:UART_RXD</t>
    </r>
    <r>
      <rPr>
        <sz val="10"/>
        <rFont val="Arial"/>
        <family val="2"/>
      </rPr>
      <t>,NODEV=</t>
    </r>
    <r>
      <rPr>
        <b/>
        <sz val="10"/>
        <color rgb="FFC00000"/>
        <rFont val="Arial"/>
        <family val="2"/>
      </rPr>
      <t>CPU_GNSS_UART_1V8:UART_RXD</t>
    </r>
    <r>
      <rPr>
        <sz val="10"/>
        <rFont val="Arial"/>
        <family val="2"/>
      </rPr>
      <t>(</t>
    </r>
    <r>
      <rPr>
        <b/>
        <sz val="10"/>
        <color rgb="FFFFFFFF"/>
        <rFont val="Arial"/>
        <family val="2"/>
      </rPr>
      <t>LOOPCUT</t>
    </r>
    <r>
      <rPr>
        <sz val="10"/>
        <rFont val="Arial"/>
        <family val="2"/>
      </rPr>
      <t>) ENDPNT</t>
    </r>
  </si>
  <si>
    <t>AR19</t>
  </si>
  <si>
    <t>SSC_GPIO_11</t>
  </si>
  <si>
    <t>SSC_QUP_L3[2]</t>
  </si>
  <si>
    <t>SEC_MI2S_DATA1/PCM2_DOUT/TDM2_DATA1</t>
  </si>
  <si>
    <r>
      <t xml:space="preserve">D5700(SSC_11) </t>
    </r>
    <r>
      <rPr>
        <b/>
        <sz val="10"/>
        <color theme="1"/>
        <rFont val="Arial"/>
        <family val="2"/>
      </rPr>
      <t>z30.z36.CPU_DBG_GNSS_UART_SSC_QUP2_1V8:UART_TXD</t>
    </r>
    <r>
      <rPr>
        <sz val="10"/>
        <rFont val="Arial"/>
      </rPr>
      <t>,_x000D_
    R5726=50m(B&lt;&gt;</t>
    </r>
    <r>
      <rPr>
        <b/>
        <sz val="10"/>
        <rFont val="Arial"/>
        <family val="2"/>
      </rPr>
      <t>A</t>
    </r>
    <r>
      <rPr>
        <sz val="10"/>
        <rFont val="Arial"/>
      </rPr>
      <t xml:space="preserve">) </t>
    </r>
    <r>
      <rPr>
        <b/>
        <sz val="10"/>
        <color theme="1"/>
        <rFont val="Arial"/>
        <family val="2"/>
      </rPr>
      <t>CPU_DBG_UART_1V8:UART_RXD</t>
    </r>
    <r>
      <rPr>
        <sz val="10"/>
        <rFont val="Arial"/>
      </rPr>
      <t>,</t>
    </r>
    <r>
      <rPr>
        <b/>
        <sz val="10"/>
        <color rgb="FFFFFF00"/>
        <rFont val="Arial"/>
        <family val="2"/>
      </rPr>
      <t xml:space="preserve"> &gt;&gt; R9945(47k) PWR:U18S_IO_SOCPMIC</t>
    </r>
    <r>
      <rPr>
        <sz val="10"/>
        <rFont val="Arial"/>
      </rPr>
      <t>,_x000D_
        R5725=50m(A&lt;&gt;</t>
    </r>
    <r>
      <rPr>
        <b/>
        <sz val="10"/>
        <rFont val="Arial"/>
        <family val="2"/>
      </rPr>
      <t>B</t>
    </r>
    <r>
      <rPr>
        <sz val="10"/>
        <rFont val="Arial"/>
      </rPr>
      <t xml:space="preserve">) </t>
    </r>
    <r>
      <rPr>
        <b/>
        <sz val="10"/>
        <color theme="1"/>
        <rFont val="Arial"/>
        <family val="2"/>
      </rPr>
      <t>z30.z36.CPU_DBG_GNSS_UART_QUP0_1V8:UART_RXD</t>
    </r>
    <r>
      <rPr>
        <sz val="10"/>
        <rFont val="Arial"/>
      </rPr>
      <t>,_x000D_
            D5700=</t>
    </r>
    <r>
      <rPr>
        <b/>
        <sz val="10"/>
        <color rgb="FFC00000"/>
        <rFont val="Arial"/>
        <family val="2"/>
      </rPr>
      <t>SA6155P</t>
    </r>
    <r>
      <rPr>
        <sz val="10"/>
        <rFont val="Arial"/>
      </rPr>
      <t>(</t>
    </r>
    <r>
      <rPr>
        <b/>
        <sz val="10"/>
        <color rgb="FFC00000"/>
        <rFont val="Arial"/>
        <family val="2"/>
      </rPr>
      <t>GPIO_17</t>
    </r>
    <r>
      <rPr>
        <sz val="10"/>
        <rFont val="Arial"/>
      </rPr>
      <t>) ENDPNT,_x000D_
            R5743=50m(B&lt;&gt;</t>
    </r>
    <r>
      <rPr>
        <b/>
        <sz val="10"/>
        <rFont val="Arial"/>
        <family val="2"/>
      </rPr>
      <t>A</t>
    </r>
    <r>
      <rPr>
        <sz val="10"/>
        <rFont val="Arial"/>
      </rPr>
      <t xml:space="preserve">) </t>
    </r>
    <r>
      <rPr>
        <b/>
        <sz val="10"/>
        <color theme="1"/>
        <rFont val="Arial"/>
        <family val="2"/>
      </rPr>
      <t>CPU_GNSS_UART_1V8:UART_TXD</t>
    </r>
    <r>
      <rPr>
        <sz val="10"/>
        <rFont val="Arial"/>
      </rPr>
      <t>,_x000D_
                R5783=50m(A&lt;&gt;</t>
    </r>
    <r>
      <rPr>
        <b/>
        <sz val="10"/>
        <rFont val="Arial"/>
        <family val="2"/>
      </rPr>
      <t>B</t>
    </r>
    <r>
      <rPr>
        <sz val="10"/>
        <rFont val="Arial"/>
      </rPr>
      <t xml:space="preserve">) </t>
    </r>
    <r>
      <rPr>
        <b/>
        <sz val="10"/>
        <color theme="1"/>
        <rFont val="Arial"/>
        <family val="2"/>
      </rPr>
      <t>z30.z36.CPU_DBG_GNSS_UART_SSC_QUP2_1V8:UART_TXD</t>
    </r>
    <r>
      <rPr>
        <sz val="10"/>
        <rFont val="Arial"/>
      </rPr>
      <t>,_x000D_
                    NODEV=</t>
    </r>
    <r>
      <rPr>
        <b/>
        <sz val="10"/>
        <color rgb="FFC00000"/>
        <rFont val="Arial"/>
        <family val="2"/>
      </rPr>
      <t>z30.z36.CPU_DBG_GNSS_UART_SSC_QUP2_1V8:UART_TXD</t>
    </r>
    <r>
      <rPr>
        <sz val="10"/>
        <rFont val="Arial"/>
      </rPr>
      <t>(</t>
    </r>
    <r>
      <rPr>
        <b/>
        <sz val="10"/>
        <color rgb="FFFFFFFF"/>
        <rFont val="Arial"/>
        <family val="2"/>
      </rPr>
      <t>LOOPCUT</t>
    </r>
    <r>
      <rPr>
        <sz val="10"/>
        <rFont val="Arial"/>
      </rPr>
      <t>) ENDPNT,_x000D_
            R5743=50m(B&lt;&gt;</t>
    </r>
    <r>
      <rPr>
        <b/>
        <sz val="10"/>
        <rFont val="Arial"/>
        <family val="2"/>
      </rPr>
      <t>A</t>
    </r>
    <r>
      <rPr>
        <sz val="10"/>
        <rFont val="Arial"/>
      </rPr>
      <t xml:space="preserve">) </t>
    </r>
    <r>
      <rPr>
        <b/>
        <sz val="10"/>
        <color theme="1"/>
        <rFont val="Arial"/>
        <family val="2"/>
      </rPr>
      <t>CPU_GNSS_UART_1V8:UART_TXD{#2}</t>
    </r>
    <r>
      <rPr>
        <sz val="10"/>
        <rFont val="Arial"/>
      </rPr>
      <t>,_x000D_
                R7001=50m(A&lt;&gt;</t>
    </r>
    <r>
      <rPr>
        <b/>
        <sz val="10"/>
        <rFont val="Arial"/>
        <family val="2"/>
      </rPr>
      <t>B</t>
    </r>
    <r>
      <rPr>
        <sz val="10"/>
        <rFont val="Arial"/>
      </rPr>
      <t>) z03.SIGN00194,_x000D_
                    D7000=H14T245QRSVRQ1-N(2B1&lt;&gt;</t>
    </r>
    <r>
      <rPr>
        <b/>
        <sz val="10"/>
        <rFont val="Arial"/>
        <family val="2"/>
      </rPr>
      <t>2A1</t>
    </r>
    <r>
      <rPr>
        <sz val="10"/>
        <rFont val="Arial"/>
      </rPr>
      <t>) z03.SIGN001101,_x000D_
                        R7017=50m(A&lt;&gt;</t>
    </r>
    <r>
      <rPr>
        <b/>
        <sz val="10"/>
        <rFont val="Arial"/>
        <family val="2"/>
      </rPr>
      <t>B</t>
    </r>
    <r>
      <rPr>
        <sz val="10"/>
        <rFont val="Arial"/>
      </rPr>
      <t xml:space="preserve">) </t>
    </r>
    <r>
      <rPr>
        <b/>
        <sz val="10"/>
        <color theme="1"/>
        <rFont val="Arial"/>
        <family val="2"/>
      </rPr>
      <t>z03.GNSS_UART_3V3:UART_TXD</t>
    </r>
    <r>
      <rPr>
        <sz val="10"/>
        <rFont val="Arial"/>
      </rPr>
      <t>,_x000D_
                            D7051=</t>
    </r>
    <r>
      <rPr>
        <b/>
        <sz val="10"/>
        <color rgb="FFC00000"/>
        <rFont val="Arial"/>
        <family val="2"/>
      </rPr>
      <t>M9140-KA-C1009A</t>
    </r>
    <r>
      <rPr>
        <sz val="10"/>
        <rFont val="Arial"/>
      </rPr>
      <t>(</t>
    </r>
    <r>
      <rPr>
        <b/>
        <sz val="10"/>
        <color rgb="FFC00000"/>
        <rFont val="Arial"/>
        <family val="2"/>
      </rPr>
      <t>PIO2</t>
    </r>
    <r>
      <rPr>
        <sz val="10"/>
        <rFont val="Arial"/>
      </rPr>
      <t>) ENDPNT,_x000D_
                            MP7052=(</t>
    </r>
    <r>
      <rPr>
        <b/>
        <sz val="10"/>
        <color rgb="FFC00000"/>
        <rFont val="Arial"/>
        <family val="2"/>
      </rPr>
      <t>1</t>
    </r>
    <r>
      <rPr>
        <sz val="10"/>
        <rFont val="Arial"/>
      </rPr>
      <t>) ENDPNT,_x000D_
                            X7050=</t>
    </r>
    <r>
      <rPr>
        <b/>
        <sz val="10"/>
        <color rgb="FFC00000"/>
        <rFont val="Arial"/>
        <family val="2"/>
      </rPr>
      <t>LSS-110-02-F-DV-</t>
    </r>
    <r>
      <rPr>
        <sz val="10"/>
        <rFont val="Arial"/>
      </rPr>
      <t>(</t>
    </r>
    <r>
      <rPr>
        <b/>
        <sz val="10"/>
        <color rgb="FFC00000"/>
        <rFont val="Arial"/>
        <family val="2"/>
      </rPr>
      <t>A[0]</t>
    </r>
    <r>
      <rPr>
        <sz val="10"/>
        <rFont val="Arial"/>
      </rPr>
      <t>) ENDPNT,_x000D_
                            R7011=10k(A&lt;&gt;</t>
    </r>
    <r>
      <rPr>
        <b/>
        <sz val="10"/>
        <rFont val="Arial"/>
        <family val="2"/>
      </rPr>
      <t>B</t>
    </r>
    <r>
      <rPr>
        <sz val="10"/>
        <rFont val="Arial"/>
      </rPr>
      <t xml:space="preserve">) </t>
    </r>
    <r>
      <rPr>
        <b/>
        <sz val="10"/>
        <color theme="1"/>
        <rFont val="Arial"/>
        <family val="2"/>
      </rPr>
      <t>GNSS_DBG_UART_3V3:UART_TXD</t>
    </r>
    <r>
      <rPr>
        <sz val="10"/>
        <rFont val="Arial"/>
      </rPr>
      <t>,_x000D_
                                R9914=1k(A&lt;&gt;</t>
    </r>
    <r>
      <rPr>
        <b/>
        <sz val="10"/>
        <rFont val="Arial"/>
        <family val="2"/>
      </rPr>
      <t>B</t>
    </r>
    <r>
      <rPr>
        <sz val="10"/>
        <rFont val="Arial"/>
      </rPr>
      <t xml:space="preserve">) </t>
    </r>
    <r>
      <rPr>
        <b/>
        <sz val="10"/>
        <color theme="1"/>
        <rFont val="Arial"/>
        <family val="2"/>
      </rPr>
      <t>z54.SAIL_DBG_UART_3V3_UART_TXD_P1</t>
    </r>
    <r>
      <rPr>
        <sz val="10"/>
        <rFont val="Arial"/>
      </rPr>
      <t>,_x000D_
                                    MP9943=(</t>
    </r>
    <r>
      <rPr>
        <b/>
        <sz val="10"/>
        <color rgb="FFC00000"/>
        <rFont val="Arial"/>
        <family val="2"/>
      </rPr>
      <t>1</t>
    </r>
    <r>
      <rPr>
        <sz val="10"/>
        <rFont val="Arial"/>
      </rPr>
      <t>) ENDPNT,_x000D_
                                    X9900=</t>
    </r>
    <r>
      <rPr>
        <b/>
        <sz val="10"/>
        <color rgb="FFC00000"/>
        <rFont val="Arial"/>
        <family val="2"/>
      </rPr>
      <t>QSH-030-01-L-D-A</t>
    </r>
    <r>
      <rPr>
        <sz val="10"/>
        <rFont val="Arial"/>
      </rPr>
      <t>(</t>
    </r>
    <r>
      <rPr>
        <b/>
        <sz val="10"/>
        <color rgb="FFC00000"/>
        <rFont val="Arial"/>
        <family val="2"/>
      </rPr>
      <t>54</t>
    </r>
    <r>
      <rPr>
        <sz val="10"/>
        <rFont val="Arial"/>
      </rPr>
      <t>) ENDPNT,_x000D_
                        R7017=50m(A&lt;&gt;</t>
    </r>
    <r>
      <rPr>
        <b/>
        <sz val="10"/>
        <rFont val="Arial"/>
        <family val="2"/>
      </rPr>
      <t>B</t>
    </r>
    <r>
      <rPr>
        <sz val="10"/>
        <rFont val="Arial"/>
      </rPr>
      <t xml:space="preserve">) </t>
    </r>
    <r>
      <rPr>
        <b/>
        <sz val="10"/>
        <color theme="1"/>
        <rFont val="Arial"/>
        <family val="2"/>
      </rPr>
      <t>z03.GNSS_UART_3V3:UART_TXD{#2}</t>
    </r>
    <r>
      <rPr>
        <sz val="10"/>
        <rFont val="Arial"/>
      </rPr>
      <t>,_x000D_
                            R7018=50m(A&lt;&gt;</t>
    </r>
    <r>
      <rPr>
        <b/>
        <sz val="10"/>
        <rFont val="Arial"/>
        <family val="2"/>
      </rPr>
      <t>B</t>
    </r>
    <r>
      <rPr>
        <sz val="10"/>
        <rFont val="Arial"/>
      </rPr>
      <t xml:space="preserve">) </t>
    </r>
    <r>
      <rPr>
        <b/>
        <sz val="10"/>
        <color theme="1"/>
        <rFont val="Arial"/>
        <family val="2"/>
      </rPr>
      <t>SCC_GNSS_UART_3V3:UART_TXD</t>
    </r>
    <r>
      <rPr>
        <sz val="10"/>
        <rFont val="Arial"/>
      </rPr>
      <t>,</t>
    </r>
    <r>
      <rPr>
        <b/>
        <sz val="10"/>
        <color rgb="FFFFFF00"/>
        <rFont val="Arial"/>
        <family val="2"/>
      </rPr>
      <t xml:space="preserve"> &gt;&gt; R8512(47k) PWR:U33S_SCC</t>
    </r>
    <r>
      <rPr>
        <sz val="10"/>
        <rFont val="Arial"/>
      </rPr>
      <t>,_x000D_
                                D8500=</t>
    </r>
    <r>
      <rPr>
        <b/>
        <sz val="10"/>
        <color rgb="FFC00000"/>
        <rFont val="Arial"/>
        <family val="2"/>
      </rPr>
      <t>TC377TP-96F300S</t>
    </r>
    <r>
      <rPr>
        <sz val="10"/>
        <rFont val="Arial"/>
      </rPr>
      <t>(</t>
    </r>
    <r>
      <rPr>
        <b/>
        <sz val="10"/>
        <color rgb="FFC00000"/>
        <rFont val="Arial"/>
        <family val="2"/>
      </rPr>
      <t>P01.5/GTMIO113/MRST3</t>
    </r>
    <r>
      <rPr>
        <sz val="10"/>
        <rFont val="Arial"/>
      </rPr>
      <t>) ENDPNT,_x000D_
    R5726=50m(B&lt;&gt;</t>
    </r>
    <r>
      <rPr>
        <b/>
        <sz val="10"/>
        <rFont val="Arial"/>
        <family val="2"/>
      </rPr>
      <t>A</t>
    </r>
    <r>
      <rPr>
        <sz val="10"/>
        <rFont val="Arial"/>
      </rPr>
      <t xml:space="preserve">) </t>
    </r>
    <r>
      <rPr>
        <b/>
        <sz val="10"/>
        <color theme="1"/>
        <rFont val="Arial"/>
        <family val="2"/>
      </rPr>
      <t>CPU_DBG_UART_1V8:UART_RXD{#2}</t>
    </r>
    <r>
      <rPr>
        <sz val="10"/>
        <rFont val="Arial"/>
      </rPr>
      <t>,_x000D_
        R9930=1k(B&lt;&gt;</t>
    </r>
    <r>
      <rPr>
        <b/>
        <sz val="10"/>
        <rFont val="Arial"/>
        <family val="2"/>
      </rPr>
      <t>A</t>
    </r>
    <r>
      <rPr>
        <sz val="10"/>
        <rFont val="Arial"/>
      </rPr>
      <t>) z54.SIGN001109,_x000D_
            D9903=</t>
    </r>
    <r>
      <rPr>
        <b/>
        <sz val="10"/>
        <color rgb="FFC00000"/>
        <rFont val="Arial"/>
        <family val="2"/>
      </rPr>
      <t>74AVC2T245GU-Q10</t>
    </r>
    <r>
      <rPr>
        <sz val="10"/>
        <rFont val="Arial"/>
      </rPr>
      <t>(</t>
    </r>
    <r>
      <rPr>
        <b/>
        <sz val="10"/>
        <color rgb="FFC00000"/>
        <rFont val="Arial"/>
        <family val="2"/>
      </rPr>
      <t>B1</t>
    </r>
    <r>
      <rPr>
        <sz val="10"/>
        <rFont val="Arial"/>
      </rPr>
      <t xml:space="preserve">) ENDPNT,_x000D_
D5700(SSC_11) </t>
    </r>
    <r>
      <rPr>
        <b/>
        <sz val="10"/>
        <color theme="1"/>
        <rFont val="Arial"/>
        <family val="2"/>
      </rPr>
      <t>z30.z36.CPU_DBG_GNSS_UART_SSC_QUP2_1V8:UART_TXD{#2}</t>
    </r>
    <r>
      <rPr>
        <sz val="10"/>
        <rFont val="Arial"/>
      </rPr>
      <t>,_x000D_
    R5783=50m(B&lt;&gt;</t>
    </r>
    <r>
      <rPr>
        <b/>
        <sz val="10"/>
        <rFont val="Arial"/>
        <family val="2"/>
      </rPr>
      <t>A</t>
    </r>
    <r>
      <rPr>
        <sz val="10"/>
        <rFont val="Arial"/>
      </rPr>
      <t xml:space="preserve">) </t>
    </r>
    <r>
      <rPr>
        <b/>
        <sz val="10"/>
        <color theme="1"/>
        <rFont val="Arial"/>
        <family val="2"/>
      </rPr>
      <t>CPU_GNSS_UART_1V8:UART_TXD</t>
    </r>
    <r>
      <rPr>
        <sz val="10"/>
        <rFont val="Arial"/>
      </rPr>
      <t>,_x000D_
        NODEV=</t>
    </r>
    <r>
      <rPr>
        <b/>
        <sz val="10"/>
        <color rgb="FFC00000"/>
        <rFont val="Arial"/>
        <family val="2"/>
      </rPr>
      <t>CPU_GNSS_UART_1V8:UART_TXD</t>
    </r>
    <r>
      <rPr>
        <sz val="10"/>
        <rFont val="Arial"/>
      </rPr>
      <t>(</t>
    </r>
    <r>
      <rPr>
        <b/>
        <sz val="10"/>
        <color rgb="FFFFFFFF"/>
        <rFont val="Arial"/>
        <family val="2"/>
      </rPr>
      <t>LOOPCUT</t>
    </r>
    <r>
      <rPr>
        <sz val="10"/>
        <rFont val="Arial"/>
      </rPr>
      <t>) ENDPNT</t>
    </r>
  </si>
  <si>
    <r>
      <t xml:space="preserve">D5700(AR19) </t>
    </r>
    <r>
      <rPr>
        <b/>
        <sz val="10"/>
        <color theme="1"/>
        <rFont val="Arial"/>
        <family val="2"/>
      </rPr>
      <t>z30.z36.CPU_DBG_GNSS_UART_SSC_QUP2_1V8:UART_TXD</t>
    </r>
    <r>
      <rPr>
        <sz val="10"/>
        <rFont val="Arial"/>
        <family val="2"/>
      </rPr>
      <t xml:space="preserve">,R5726=0(1) </t>
    </r>
    <r>
      <rPr>
        <b/>
        <sz val="10"/>
        <color theme="1"/>
        <rFont val="Arial"/>
        <family val="2"/>
      </rPr>
      <t>CPU_DBG_UART_1V8:UART_RXD</t>
    </r>
    <r>
      <rPr>
        <sz val="10"/>
        <rFont val="Arial"/>
        <family val="2"/>
      </rPr>
      <t xml:space="preserve">,R5725=0(2) </t>
    </r>
    <r>
      <rPr>
        <b/>
        <sz val="10"/>
        <color theme="1"/>
        <rFont val="Arial"/>
        <family val="2"/>
      </rPr>
      <t>z30.z36.CPU_DBG_GNSS_UART_QUP0_1V8:UART_RXD</t>
    </r>
    <r>
      <rPr>
        <sz val="10"/>
        <rFont val="Arial"/>
        <family val="2"/>
      </rPr>
      <t>,D5700=</t>
    </r>
    <r>
      <rPr>
        <b/>
        <sz val="10"/>
        <color rgb="FFC00000"/>
        <rFont val="Arial"/>
        <family val="2"/>
      </rPr>
      <t>SA6155P</t>
    </r>
    <r>
      <rPr>
        <sz val="10"/>
        <rFont val="Arial"/>
        <family val="2"/>
      </rPr>
      <t>(</t>
    </r>
    <r>
      <rPr>
        <b/>
        <sz val="10"/>
        <color rgb="FFC00000"/>
        <rFont val="Arial"/>
        <family val="2"/>
      </rPr>
      <t>F38_GPIO_17</t>
    </r>
    <r>
      <rPr>
        <sz val="10"/>
        <rFont val="Arial"/>
        <family val="2"/>
      </rPr>
      <t xml:space="preserve">) ENDPNT,R5743=0(1) </t>
    </r>
    <r>
      <rPr>
        <b/>
        <sz val="10"/>
        <color theme="1"/>
        <rFont val="Arial"/>
        <family val="2"/>
      </rPr>
      <t>CPU_GNSS_UART_1V8:UART_TXD</t>
    </r>
    <r>
      <rPr>
        <sz val="10"/>
        <rFont val="Arial"/>
        <family val="2"/>
      </rPr>
      <t xml:space="preserve">,R5783=0(2) </t>
    </r>
    <r>
      <rPr>
        <b/>
        <sz val="10"/>
        <color theme="1"/>
        <rFont val="Arial"/>
        <family val="2"/>
      </rPr>
      <t>z30.z36.CPU_DBG_GNSS_UART_SSC_QUP2_1V8:UART_TXD</t>
    </r>
    <r>
      <rPr>
        <sz val="10"/>
        <rFont val="Arial"/>
        <family val="2"/>
      </rPr>
      <t>,NODEV=</t>
    </r>
    <r>
      <rPr>
        <b/>
        <sz val="10"/>
        <color rgb="FFC00000"/>
        <rFont val="Arial"/>
        <family val="2"/>
      </rPr>
      <t>z30.z36.CPU_DBG_GNSS_UART_SSC_QUP2_1V8:UART_TXD</t>
    </r>
    <r>
      <rPr>
        <sz val="10"/>
        <rFont val="Arial"/>
        <family val="2"/>
      </rPr>
      <t>(</t>
    </r>
    <r>
      <rPr>
        <b/>
        <sz val="10"/>
        <color rgb="FFFFFFFF"/>
        <rFont val="Arial"/>
        <family val="2"/>
      </rPr>
      <t>LOOPCUT</t>
    </r>
    <r>
      <rPr>
        <sz val="10"/>
        <rFont val="Arial"/>
        <family val="2"/>
      </rPr>
      <t xml:space="preserve">) ENDPNT,R5743=0(1) </t>
    </r>
    <r>
      <rPr>
        <b/>
        <sz val="10"/>
        <color theme="1"/>
        <rFont val="Arial"/>
        <family val="2"/>
      </rPr>
      <t>CPU_GNSS_UART_1V8:UART_TXD{#2}</t>
    </r>
    <r>
      <rPr>
        <sz val="10"/>
        <rFont val="Arial"/>
        <family val="2"/>
      </rPr>
      <t xml:space="preserve">,R7001=0(2) z03.SIGN001260,D7000=74AVC4T245(8) z03.SIGN001292,R7017=0(2) </t>
    </r>
    <r>
      <rPr>
        <b/>
        <sz val="10"/>
        <color theme="1"/>
        <rFont val="Arial"/>
        <family val="2"/>
      </rPr>
      <t>z03.GNSS_UART_3V3:UART_TXD</t>
    </r>
    <r>
      <rPr>
        <sz val="10"/>
        <rFont val="Arial"/>
        <family val="2"/>
      </rPr>
      <t>,D7051=</t>
    </r>
    <r>
      <rPr>
        <b/>
        <sz val="10"/>
        <color rgb="FFC00000"/>
        <rFont val="Arial"/>
        <family val="2"/>
      </rPr>
      <t>UBX-M9140-KA-C1009A</t>
    </r>
    <r>
      <rPr>
        <sz val="10"/>
        <rFont val="Arial"/>
        <family val="2"/>
      </rPr>
      <t>(</t>
    </r>
    <r>
      <rPr>
        <b/>
        <sz val="10"/>
        <color rgb="FFC00000"/>
        <rFont val="Arial"/>
        <family val="2"/>
      </rPr>
      <t>PIO2</t>
    </r>
    <r>
      <rPr>
        <sz val="10"/>
        <rFont val="Arial"/>
        <family val="2"/>
      </rPr>
      <t>) ENDPNT,MP7052=MP(1) ENDPNT,X7050=</t>
    </r>
    <r>
      <rPr>
        <b/>
        <sz val="10"/>
        <color rgb="FFC00000"/>
        <rFont val="Arial"/>
        <family val="2"/>
      </rPr>
      <t>LSS-110-02-F-DV-A-K</t>
    </r>
    <r>
      <rPr>
        <sz val="10"/>
        <rFont val="Arial"/>
        <family val="2"/>
      </rPr>
      <t>(</t>
    </r>
    <r>
      <rPr>
        <b/>
        <sz val="10"/>
        <color rgb="FFC00000"/>
        <rFont val="Arial"/>
        <family val="2"/>
      </rPr>
      <t>12</t>
    </r>
    <r>
      <rPr>
        <sz val="10"/>
        <rFont val="Arial"/>
        <family val="2"/>
      </rPr>
      <t xml:space="preserve">) ENDPNT,R7011=10k(2) </t>
    </r>
    <r>
      <rPr>
        <b/>
        <sz val="10"/>
        <color theme="1"/>
        <rFont val="Arial"/>
        <family val="2"/>
      </rPr>
      <t>GNSS_DBG_UART_3V3:UART_TXD</t>
    </r>
    <r>
      <rPr>
        <sz val="10"/>
        <rFont val="Arial"/>
        <family val="2"/>
      </rPr>
      <t xml:space="preserve">,R9914=1k(2) </t>
    </r>
    <r>
      <rPr>
        <b/>
        <sz val="10"/>
        <color theme="1"/>
        <rFont val="Arial"/>
        <family val="2"/>
      </rPr>
      <t>z54.SAIL_DBG_UART_3V3_UART_TXD_P1</t>
    </r>
    <r>
      <rPr>
        <sz val="10"/>
        <rFont val="Arial"/>
        <family val="2"/>
      </rPr>
      <t>,MP9943=MP(1) ENDPNT,X9900=</t>
    </r>
    <r>
      <rPr>
        <b/>
        <sz val="10"/>
        <color rgb="FFC00000"/>
        <rFont val="Arial"/>
        <family val="2"/>
      </rPr>
      <t>QSH-030-01-L-D-A-K-TR</t>
    </r>
    <r>
      <rPr>
        <sz val="10"/>
        <rFont val="Arial"/>
        <family val="2"/>
      </rPr>
      <t>(</t>
    </r>
    <r>
      <rPr>
        <b/>
        <sz val="10"/>
        <color rgb="FFC00000"/>
        <rFont val="Arial"/>
        <family val="2"/>
      </rPr>
      <t>54</t>
    </r>
    <r>
      <rPr>
        <sz val="10"/>
        <rFont val="Arial"/>
        <family val="2"/>
      </rPr>
      <t xml:space="preserve">) ENDPNT,R7017=0(2) </t>
    </r>
    <r>
      <rPr>
        <b/>
        <sz val="10"/>
        <color theme="1"/>
        <rFont val="Arial"/>
        <family val="2"/>
      </rPr>
      <t>z03.GNSS_UART_3V3:UART_TXD{#2}</t>
    </r>
    <r>
      <rPr>
        <sz val="10"/>
        <rFont val="Arial"/>
        <family val="2"/>
      </rPr>
      <t xml:space="preserve">,R7018=0(2) </t>
    </r>
    <r>
      <rPr>
        <b/>
        <sz val="10"/>
        <color theme="1"/>
        <rFont val="Arial"/>
        <family val="2"/>
      </rPr>
      <t>SCC_GNSS_UART_3V3:UART_TXD</t>
    </r>
    <r>
      <rPr>
        <sz val="10"/>
        <rFont val="Arial"/>
        <family val="2"/>
      </rPr>
      <t>,D8500=</t>
    </r>
    <r>
      <rPr>
        <b/>
        <sz val="10"/>
        <color rgb="FFC00000"/>
        <rFont val="Arial"/>
        <family val="2"/>
      </rPr>
      <t>SAK-TC377TP-96F300S</t>
    </r>
    <r>
      <rPr>
        <sz val="10"/>
        <rFont val="Arial"/>
        <family val="2"/>
      </rPr>
      <t>(</t>
    </r>
    <r>
      <rPr>
        <b/>
        <sz val="10"/>
        <color rgb="FFC00000"/>
        <rFont val="Arial"/>
        <family val="2"/>
      </rPr>
      <t>H5_P01.5</t>
    </r>
    <r>
      <rPr>
        <sz val="10"/>
        <rFont val="Arial"/>
        <family val="2"/>
      </rPr>
      <t xml:space="preserve">) ENDPNT,R5726=0(1) </t>
    </r>
    <r>
      <rPr>
        <b/>
        <sz val="10"/>
        <color theme="1"/>
        <rFont val="Arial"/>
        <family val="2"/>
      </rPr>
      <t>CPU_DBG_UART_1V8:UART_RXD{#2}</t>
    </r>
    <r>
      <rPr>
        <sz val="10"/>
        <rFont val="Arial"/>
        <family val="2"/>
      </rPr>
      <t xml:space="preserve">,R9930=1k(1) </t>
    </r>
    <r>
      <rPr>
        <b/>
        <sz val="10"/>
        <color theme="1"/>
        <rFont val="Arial"/>
        <family val="2"/>
      </rPr>
      <t>z54.CPU_DBG_UART_1V8_UART_RXD_P1</t>
    </r>
    <r>
      <rPr>
        <sz val="10"/>
        <rFont val="Arial"/>
        <family val="2"/>
      </rPr>
      <t xml:space="preserve">,D9903=74AVC2T245(8) </t>
    </r>
    <r>
      <rPr>
        <b/>
        <sz val="10"/>
        <color theme="1"/>
        <rFont val="Arial"/>
        <family val="2"/>
      </rPr>
      <t>z54.CPU_DBG_UART_3V3:UART_RXD</t>
    </r>
    <r>
      <rPr>
        <sz val="10"/>
        <rFont val="Arial"/>
        <family val="2"/>
      </rPr>
      <t xml:space="preserve">,R9918=1k(1) </t>
    </r>
    <r>
      <rPr>
        <b/>
        <sz val="10"/>
        <color theme="1"/>
        <rFont val="Arial"/>
        <family val="2"/>
      </rPr>
      <t>z54.CPU_DBG_UART_3V3_UART_RXD_P1</t>
    </r>
    <r>
      <rPr>
        <sz val="10"/>
        <rFont val="Arial"/>
        <family val="2"/>
      </rPr>
      <t>,MP9921=MP(1) ENDPNT,X9900=</t>
    </r>
    <r>
      <rPr>
        <b/>
        <sz val="10"/>
        <color rgb="FFC00000"/>
        <rFont val="Arial"/>
        <family val="2"/>
      </rPr>
      <t>QSH-030-01-L-D-A-K-TR</t>
    </r>
    <r>
      <rPr>
        <sz val="10"/>
        <rFont val="Arial"/>
        <family val="2"/>
      </rPr>
      <t>(</t>
    </r>
    <r>
      <rPr>
        <b/>
        <sz val="10"/>
        <color rgb="FFC00000"/>
        <rFont val="Arial"/>
        <family val="2"/>
      </rPr>
      <t>37</t>
    </r>
    <r>
      <rPr>
        <sz val="10"/>
        <rFont val="Arial"/>
        <family val="2"/>
      </rPr>
      <t xml:space="preserve">) ENDPNT,D5700(AR19) </t>
    </r>
    <r>
      <rPr>
        <b/>
        <sz val="10"/>
        <color theme="1"/>
        <rFont val="Arial"/>
        <family val="2"/>
      </rPr>
      <t>z30.z36.CPU_DBG_GNSS_UART_SSC_QUP2_1V8:UART_TXD{#2}</t>
    </r>
    <r>
      <rPr>
        <sz val="10"/>
        <rFont val="Arial"/>
        <family val="2"/>
      </rPr>
      <t xml:space="preserve">,R5783=0(1) </t>
    </r>
    <r>
      <rPr>
        <b/>
        <sz val="10"/>
        <color theme="1"/>
        <rFont val="Arial"/>
        <family val="2"/>
      </rPr>
      <t>CPU_GNSS_UART_1V8:UART_TXD</t>
    </r>
    <r>
      <rPr>
        <sz val="10"/>
        <rFont val="Arial"/>
        <family val="2"/>
      </rPr>
      <t>,NODEV=</t>
    </r>
    <r>
      <rPr>
        <b/>
        <sz val="10"/>
        <color rgb="FFC00000"/>
        <rFont val="Arial"/>
        <family val="2"/>
      </rPr>
      <t>CPU_GNSS_UART_1V8:UART_TXD</t>
    </r>
    <r>
      <rPr>
        <sz val="10"/>
        <rFont val="Arial"/>
        <family val="2"/>
      </rPr>
      <t>(</t>
    </r>
    <r>
      <rPr>
        <b/>
        <sz val="10"/>
        <color rgb="FFFFFFFF"/>
        <rFont val="Arial"/>
        <family val="2"/>
      </rPr>
      <t>LOOPCUT</t>
    </r>
    <r>
      <rPr>
        <sz val="10"/>
        <rFont val="Arial"/>
        <family val="2"/>
      </rPr>
      <t>) ENDPNT</t>
    </r>
  </si>
  <si>
    <t>AP18</t>
  </si>
  <si>
    <t>SSC_GPIO_12</t>
  </si>
  <si>
    <t>SSC_QUP_L2[3]</t>
  </si>
  <si>
    <r>
      <t xml:space="preserve">D5700(AP18) </t>
    </r>
    <r>
      <rPr>
        <b/>
        <sz val="10"/>
        <color theme="1"/>
        <rFont val="Arial"/>
        <family val="2"/>
      </rPr>
      <t>CPU_DVR_UART_1V8:UART_RXD</t>
    </r>
    <r>
      <rPr>
        <sz val="10"/>
        <rFont val="Arial"/>
        <family val="2"/>
      </rPr>
      <t xml:space="preserve">,B2B=10143S-100Y910(sb::X8950_40) </t>
    </r>
    <r>
      <rPr>
        <b/>
        <sz val="10"/>
        <color theme="1"/>
        <rFont val="Arial"/>
        <family val="2"/>
      </rPr>
      <t>sb::CPU_DVR_UART_1V8:UART_RXD</t>
    </r>
    <r>
      <rPr>
        <sz val="10"/>
        <rFont val="Arial"/>
        <family val="2"/>
      </rPr>
      <t>,sb::V5175=</t>
    </r>
    <r>
      <rPr>
        <b/>
        <sz val="10"/>
        <color rgb="FFC00000"/>
        <rFont val="Arial"/>
        <family val="2"/>
      </rPr>
      <t>DTC143ZKA</t>
    </r>
    <r>
      <rPr>
        <sz val="10"/>
        <rFont val="Arial"/>
        <family val="2"/>
      </rPr>
      <t>(</t>
    </r>
    <r>
      <rPr>
        <b/>
        <sz val="10"/>
        <color rgb="FFC00000"/>
        <rFont val="Arial"/>
        <family val="2"/>
      </rPr>
      <t>B</t>
    </r>
    <r>
      <rPr>
        <sz val="10"/>
        <rFont val="Arial"/>
        <family val="2"/>
      </rPr>
      <t>) ENDPNT</t>
    </r>
  </si>
  <si>
    <r>
      <t>sb::CPU_DVR_UART_1V8:UART_RXD</t>
    </r>
    <r>
      <rPr>
        <b/>
        <sz val="10"/>
        <color theme="1"/>
        <rFont val="Arial"/>
        <family val="2"/>
      </rPr>
      <t xml:space="preserve"> sb::R5179(47k) sb::PWR_SB:U18S_SB</t>
    </r>
  </si>
  <si>
    <t>AN19</t>
  </si>
  <si>
    <t>SSC_GPIO_13</t>
  </si>
  <si>
    <t>SSC_QUP_L3[3]</t>
  </si>
  <si>
    <t>SSC_QUP_L4[5]</t>
  </si>
  <si>
    <r>
      <t xml:space="preserve">D5700(AN19) </t>
    </r>
    <r>
      <rPr>
        <b/>
        <sz val="10"/>
        <color theme="1"/>
        <rFont val="Arial"/>
        <family val="2"/>
      </rPr>
      <t>CPU_DVR_UART_1V8:UART_TXD</t>
    </r>
    <r>
      <rPr>
        <sz val="10"/>
        <rFont val="Arial"/>
        <family val="2"/>
      </rPr>
      <t xml:space="preserve">,B2B=10143S-100Y910(sb::X8950_38) </t>
    </r>
    <r>
      <rPr>
        <b/>
        <sz val="10"/>
        <color theme="1"/>
        <rFont val="Arial"/>
        <family val="2"/>
      </rPr>
      <t>sb::CPU_DVR_UART_1V8:UART_TXD</t>
    </r>
    <r>
      <rPr>
        <sz val="10"/>
        <rFont val="Arial"/>
        <family val="2"/>
      </rPr>
      <t>,sb::V5171=</t>
    </r>
    <r>
      <rPr>
        <b/>
        <sz val="10"/>
        <color rgb="FFC00000"/>
        <rFont val="Arial"/>
        <family val="2"/>
      </rPr>
      <t>DTC144EKA</t>
    </r>
    <r>
      <rPr>
        <sz val="10"/>
        <rFont val="Arial"/>
        <family val="2"/>
      </rPr>
      <t>(</t>
    </r>
    <r>
      <rPr>
        <b/>
        <sz val="10"/>
        <color rgb="FFC00000"/>
        <rFont val="Arial"/>
        <family val="2"/>
      </rPr>
      <t>C</t>
    </r>
    <r>
      <rPr>
        <sz val="10"/>
        <rFont val="Arial"/>
        <family val="2"/>
      </rPr>
      <t>) ENDPNT</t>
    </r>
  </si>
  <si>
    <r>
      <t>sb::CPU_DVR_UART_1V8:UART_TXD</t>
    </r>
    <r>
      <rPr>
        <b/>
        <sz val="10"/>
        <color theme="1"/>
        <rFont val="Arial"/>
        <family val="2"/>
      </rPr>
      <t xml:space="preserve"> sb::R5178(47k) sb::PWR_SB:U18S_SB</t>
    </r>
  </si>
  <si>
    <t>SSC_14</t>
  </si>
  <si>
    <t>AU19</t>
  </si>
  <si>
    <t>SSC_GPIO_14</t>
  </si>
  <si>
    <t>SSC_QUP_L2[4]</t>
  </si>
  <si>
    <t>SSC_QUP_L0[5]</t>
  </si>
  <si>
    <t>I2C_SSC_QUP5, SSC_QUP5</t>
  </si>
  <si>
    <r>
      <t xml:space="preserve">D5700(SSC_14) </t>
    </r>
    <r>
      <rPr>
        <b/>
        <sz val="10"/>
        <color theme="1"/>
        <rFont val="Arial"/>
        <family val="2"/>
      </rPr>
      <t>CPU_SCC_DNL_UART_1V8:UART_RXD</t>
    </r>
    <r>
      <rPr>
        <sz val="10"/>
        <rFont val="Arial"/>
      </rPr>
      <t>,_x000D_
    D8760=H14T245QRSVRQ1-N(1B2&lt;&gt;</t>
    </r>
    <r>
      <rPr>
        <b/>
        <sz val="10"/>
        <rFont val="Arial"/>
        <family val="2"/>
      </rPr>
      <t>1A2</t>
    </r>
    <r>
      <rPr>
        <sz val="10"/>
        <rFont val="Arial"/>
      </rPr>
      <t>) z37.z38.SIGN00242,_x000D_
        R8781=150R(B&lt;&gt;</t>
    </r>
    <r>
      <rPr>
        <b/>
        <sz val="10"/>
        <rFont val="Arial"/>
        <family val="2"/>
      </rPr>
      <t>A</t>
    </r>
    <r>
      <rPr>
        <sz val="10"/>
        <rFont val="Arial"/>
      </rPr>
      <t xml:space="preserve">) </t>
    </r>
    <r>
      <rPr>
        <b/>
        <sz val="10"/>
        <color theme="1"/>
        <rFont val="Arial"/>
        <family val="2"/>
      </rPr>
      <t>z37.SCC_DNL_UART_3V3:UART_RXD</t>
    </r>
    <r>
      <rPr>
        <sz val="10"/>
        <rFont val="Arial"/>
      </rPr>
      <t>,_x000D_
            W8508=(AU[0]&lt;&gt;</t>
    </r>
    <r>
      <rPr>
        <b/>
        <sz val="10"/>
        <rFont val="Arial"/>
        <family val="2"/>
      </rPr>
      <t>AU[1]</t>
    </r>
    <r>
      <rPr>
        <sz val="10"/>
        <rFont val="Arial"/>
      </rPr>
      <t xml:space="preserve">) </t>
    </r>
    <r>
      <rPr>
        <b/>
        <sz val="10"/>
        <color theme="1"/>
        <rFont val="Arial"/>
        <family val="2"/>
      </rPr>
      <t>SCC_DBG_UART_3V3:UART_RXD</t>
    </r>
    <r>
      <rPr>
        <sz val="10"/>
        <rFont val="Arial"/>
      </rPr>
      <t>,</t>
    </r>
    <r>
      <rPr>
        <b/>
        <sz val="10"/>
        <color rgb="FFFFFF00"/>
        <rFont val="Arial"/>
        <family val="2"/>
      </rPr>
      <t xml:space="preserve"> &gt;&gt; R8575(47k) PWR:U33S_SCC</t>
    </r>
    <r>
      <rPr>
        <sz val="10"/>
        <rFont val="Arial"/>
      </rPr>
      <t>,</t>
    </r>
    <r>
      <rPr>
        <b/>
        <sz val="10"/>
        <color rgb="FFFFFF00"/>
        <rFont val="Arial"/>
        <family val="2"/>
      </rPr>
      <t xml:space="preserve"> &gt;&gt; ...</t>
    </r>
    <r>
      <rPr>
        <sz val="10"/>
        <rFont val="Arial"/>
      </rPr>
      <t>,_x000D_
                D8500=</t>
    </r>
    <r>
      <rPr>
        <b/>
        <sz val="10"/>
        <color rgb="FFC00000"/>
        <rFont val="Arial"/>
        <family val="2"/>
      </rPr>
      <t>TC377TP-96F300S</t>
    </r>
    <r>
      <rPr>
        <sz val="10"/>
        <rFont val="Arial"/>
      </rPr>
      <t>(</t>
    </r>
    <r>
      <rPr>
        <b/>
        <sz val="10"/>
        <color rgb="FFC00000"/>
        <rFont val="Arial"/>
        <family val="2"/>
      </rPr>
      <t>P14.1/GTMIO81/RXDCAN1/RXDA</t>
    </r>
    <r>
      <rPr>
        <sz val="10"/>
        <rFont val="Arial"/>
      </rPr>
      <t>) ENDPNT,_x000D_
                R9928=1k(B&lt;&gt;</t>
    </r>
    <r>
      <rPr>
        <b/>
        <sz val="10"/>
        <rFont val="Arial"/>
        <family val="2"/>
      </rPr>
      <t>A</t>
    </r>
    <r>
      <rPr>
        <sz val="10"/>
        <rFont val="Arial"/>
      </rPr>
      <t>) z54.SIGN00193,_x000D_
                    D9904=</t>
    </r>
    <r>
      <rPr>
        <b/>
        <sz val="10"/>
        <color rgb="FFC00000"/>
        <rFont val="Arial"/>
        <family val="2"/>
      </rPr>
      <t>74AVC2T245GU-Q10</t>
    </r>
    <r>
      <rPr>
        <sz val="10"/>
        <rFont val="Arial"/>
      </rPr>
      <t>(</t>
    </r>
    <r>
      <rPr>
        <b/>
        <sz val="10"/>
        <color rgb="FFC00000"/>
        <rFont val="Arial"/>
        <family val="2"/>
      </rPr>
      <t>B1</t>
    </r>
    <r>
      <rPr>
        <sz val="10"/>
        <rFont val="Arial"/>
      </rPr>
      <t>) ENDPNT</t>
    </r>
  </si>
  <si>
    <r>
      <t>SCC_DBG_UART_3V3:UART_RXD</t>
    </r>
    <r>
      <rPr>
        <b/>
        <sz val="10"/>
        <color theme="1"/>
        <rFont val="Arial"/>
        <family val="2"/>
      </rPr>
      <t xml:space="preserve"> R8575(47k) PWR:U33S_SCC</t>
    </r>
    <r>
      <rPr>
        <sz val="10"/>
        <rFont val="Arial"/>
      </rPr>
      <t>,</t>
    </r>
    <r>
      <rPr>
        <sz val="8"/>
        <color theme="1"/>
        <rFont val="Arial"/>
        <family val="2"/>
      </rPr>
      <t>_x000D_
SCC_DBG_UART_3V3:UART_RXD</t>
    </r>
    <r>
      <rPr>
        <b/>
        <sz val="10"/>
        <color theme="1"/>
        <rFont val="Arial"/>
        <family val="2"/>
      </rPr>
      <t xml:space="preserve"> R9946(47k) PWR:U33S_SCC</t>
    </r>
  </si>
  <si>
    <r>
      <t xml:space="preserve">D5700(AU19) </t>
    </r>
    <r>
      <rPr>
        <b/>
        <sz val="10"/>
        <color theme="1"/>
        <rFont val="Arial"/>
        <family val="2"/>
      </rPr>
      <t>CPU_SCC_DNL_UART_1V8:UART_RXD</t>
    </r>
    <r>
      <rPr>
        <sz val="10"/>
        <rFont val="Arial"/>
        <family val="2"/>
      </rPr>
      <t xml:space="preserve">,D8760=74AVC4T245(7) z37.z38.SIGN001160,R8781=150(1) </t>
    </r>
    <r>
      <rPr>
        <b/>
        <sz val="10"/>
        <color theme="1"/>
        <rFont val="Arial"/>
        <family val="2"/>
      </rPr>
      <t>z37.SCC_DNL_UART_3V3:UART_RXD</t>
    </r>
    <r>
      <rPr>
        <sz val="10"/>
        <rFont val="Arial"/>
        <family val="2"/>
      </rPr>
      <t xml:space="preserve">,W8508=STARPOINT_2(2) </t>
    </r>
    <r>
      <rPr>
        <b/>
        <sz val="10"/>
        <color theme="1"/>
        <rFont val="Arial"/>
        <family val="2"/>
      </rPr>
      <t>SCC_DBG_UART_3V3:UART_RXD</t>
    </r>
    <r>
      <rPr>
        <sz val="10"/>
        <rFont val="Arial"/>
        <family val="2"/>
      </rPr>
      <t>,D8500=</t>
    </r>
    <r>
      <rPr>
        <b/>
        <sz val="10"/>
        <color rgb="FFC00000"/>
        <rFont val="Arial"/>
        <family val="2"/>
      </rPr>
      <t>SAK-TC377TP-96F300S</t>
    </r>
    <r>
      <rPr>
        <sz val="10"/>
        <rFont val="Arial"/>
        <family val="2"/>
      </rPr>
      <t>(</t>
    </r>
    <r>
      <rPr>
        <b/>
        <sz val="10"/>
        <color rgb="FFC00000"/>
        <rFont val="Arial"/>
        <family val="2"/>
      </rPr>
      <t>A15_P14.1</t>
    </r>
    <r>
      <rPr>
        <sz val="10"/>
        <rFont val="Arial"/>
        <family val="2"/>
      </rPr>
      <t xml:space="preserve">) ENDPNT,R9928=1k(1) </t>
    </r>
    <r>
      <rPr>
        <b/>
        <sz val="10"/>
        <color theme="1"/>
        <rFont val="Arial"/>
        <family val="2"/>
      </rPr>
      <t>z54.SCC_DBG_UART_3V3_UART_RXD_P3</t>
    </r>
    <r>
      <rPr>
        <sz val="10"/>
        <rFont val="Arial"/>
        <family val="2"/>
      </rPr>
      <t xml:space="preserve">,D9904=74AVC2T245(8) </t>
    </r>
    <r>
      <rPr>
        <b/>
        <sz val="10"/>
        <color theme="1"/>
        <rFont val="Arial"/>
        <family val="2"/>
      </rPr>
      <t>z54.SCC_DBG_UART_3V3_UART_RXD_P1</t>
    </r>
    <r>
      <rPr>
        <sz val="10"/>
        <rFont val="Arial"/>
        <family val="2"/>
      </rPr>
      <t xml:space="preserve">,R9920=1k(1) </t>
    </r>
    <r>
      <rPr>
        <b/>
        <sz val="10"/>
        <color theme="1"/>
        <rFont val="Arial"/>
        <family val="2"/>
      </rPr>
      <t>z54.SCC_DBG_UART_3V3_UART_RXD_P2</t>
    </r>
    <r>
      <rPr>
        <sz val="10"/>
        <rFont val="Arial"/>
        <family val="2"/>
      </rPr>
      <t>,MP9933=MP(1) ENDPNT,X9900=</t>
    </r>
    <r>
      <rPr>
        <b/>
        <sz val="10"/>
        <color rgb="FFC00000"/>
        <rFont val="Arial"/>
        <family val="2"/>
      </rPr>
      <t>QSH-030-01-L-D-A-K-TR</t>
    </r>
    <r>
      <rPr>
        <sz val="10"/>
        <rFont val="Arial"/>
        <family val="2"/>
      </rPr>
      <t>(</t>
    </r>
    <r>
      <rPr>
        <b/>
        <sz val="10"/>
        <color rgb="FFC00000"/>
        <rFont val="Arial"/>
        <family val="2"/>
      </rPr>
      <t>28</t>
    </r>
    <r>
      <rPr>
        <sz val="10"/>
        <rFont val="Arial"/>
        <family val="2"/>
      </rPr>
      <t>) ENDPNT</t>
    </r>
  </si>
  <si>
    <r>
      <t>SCC_DBG_UART_3V3:UART_RXD</t>
    </r>
    <r>
      <rPr>
        <b/>
        <sz val="10"/>
        <color theme="1"/>
        <rFont val="Arial"/>
        <family val="2"/>
      </rPr>
      <t xml:space="preserve"> R8575(47k) PWR:U33S_SCC</t>
    </r>
    <r>
      <rPr>
        <sz val="8"/>
        <color theme="1"/>
        <rFont val="Arial"/>
        <family val="2"/>
      </rPr>
      <t>,SCC_DBG_UART_3V3:UART_RXD</t>
    </r>
    <r>
      <rPr>
        <b/>
        <sz val="10"/>
        <color theme="1"/>
        <rFont val="Arial"/>
        <family val="2"/>
      </rPr>
      <t xml:space="preserve"> R9946(47k) PWR:U33S_SCC</t>
    </r>
    <r>
      <rPr>
        <sz val="8"/>
        <color theme="1"/>
        <rFont val="Arial"/>
        <family val="2"/>
      </rPr>
      <t>,z54.SCC_DBG_UART_3V3_UART_RXD_P1</t>
    </r>
    <r>
      <rPr>
        <b/>
        <sz val="10"/>
        <color theme="1"/>
        <rFont val="Arial"/>
        <family val="2"/>
      </rPr>
      <t xml:space="preserve"> R9940(47k) PWR:U33S_SCC</t>
    </r>
  </si>
  <si>
    <t>SSC_15</t>
  </si>
  <si>
    <t>AV20</t>
  </si>
  <si>
    <t>SSC_GPIO_15</t>
  </si>
  <si>
    <t>SSC_QUP_L3[4]</t>
  </si>
  <si>
    <t>SSC_QUP_L1[5]</t>
  </si>
  <si>
    <r>
      <t xml:space="preserve">D5700(SSC_15) </t>
    </r>
    <r>
      <rPr>
        <b/>
        <sz val="10"/>
        <color theme="1"/>
        <rFont val="Arial"/>
        <family val="2"/>
      </rPr>
      <t>CPU_SCC_DNL_UART_1V8:UART_TXD</t>
    </r>
    <r>
      <rPr>
        <sz val="10"/>
        <rFont val="Arial"/>
      </rPr>
      <t>,_x000D_
    R8783=47R(B&lt;&gt;</t>
    </r>
    <r>
      <rPr>
        <b/>
        <sz val="10"/>
        <rFont val="Arial"/>
        <family val="2"/>
      </rPr>
      <t>A</t>
    </r>
    <r>
      <rPr>
        <sz val="10"/>
        <rFont val="Arial"/>
      </rPr>
      <t>) z37.z38.SIGN00261,_x000D_
        D8760=H14T245QRSVRQ1-N(2B1&lt;&gt;</t>
    </r>
    <r>
      <rPr>
        <b/>
        <sz val="10"/>
        <rFont val="Arial"/>
        <family val="2"/>
      </rPr>
      <t>2A1</t>
    </r>
    <r>
      <rPr>
        <sz val="10"/>
        <rFont val="Arial"/>
      </rPr>
      <t>) z37.z38.SIGN00244,_x000D_
            R8778=47R(B&lt;&gt;</t>
    </r>
    <r>
      <rPr>
        <b/>
        <sz val="10"/>
        <rFont val="Arial"/>
        <family val="2"/>
      </rPr>
      <t>A</t>
    </r>
    <r>
      <rPr>
        <sz val="10"/>
        <rFont val="Arial"/>
      </rPr>
      <t xml:space="preserve">) </t>
    </r>
    <r>
      <rPr>
        <b/>
        <sz val="10"/>
        <color theme="1"/>
        <rFont val="Arial"/>
        <family val="2"/>
      </rPr>
      <t>z37.SCC_DNL_UART_3V3:UART_TXD</t>
    </r>
    <r>
      <rPr>
        <sz val="10"/>
        <rFont val="Arial"/>
      </rPr>
      <t>,_x000D_
                W8504=(AU[0]&lt;&gt;</t>
    </r>
    <r>
      <rPr>
        <b/>
        <sz val="10"/>
        <rFont val="Arial"/>
        <family val="2"/>
      </rPr>
      <t>AU[1]</t>
    </r>
    <r>
      <rPr>
        <sz val="10"/>
        <rFont val="Arial"/>
      </rPr>
      <t xml:space="preserve">) </t>
    </r>
    <r>
      <rPr>
        <b/>
        <sz val="10"/>
        <color theme="1"/>
        <rFont val="Arial"/>
        <family val="2"/>
      </rPr>
      <t>SCC_DBG_UART_3V3:UART_TXD</t>
    </r>
    <r>
      <rPr>
        <sz val="10"/>
        <rFont val="Arial"/>
      </rPr>
      <t>,</t>
    </r>
    <r>
      <rPr>
        <b/>
        <sz val="10"/>
        <color rgb="FFFFFF00"/>
        <rFont val="Arial"/>
        <family val="2"/>
      </rPr>
      <t xml:space="preserve"> &gt;&gt; R8574(47k) PWR:U33S_SCC</t>
    </r>
    <r>
      <rPr>
        <sz val="10"/>
        <rFont val="Arial"/>
      </rPr>
      <t>,</t>
    </r>
    <r>
      <rPr>
        <b/>
        <sz val="10"/>
        <color rgb="FFFFFF00"/>
        <rFont val="Arial"/>
        <family val="2"/>
      </rPr>
      <t xml:space="preserve"> &gt;&gt; ...</t>
    </r>
    <r>
      <rPr>
        <sz val="10"/>
        <rFont val="Arial"/>
      </rPr>
      <t>,_x000D_
                    D8500=</t>
    </r>
    <r>
      <rPr>
        <b/>
        <sz val="10"/>
        <color rgb="FFC00000"/>
        <rFont val="Arial"/>
        <family val="2"/>
      </rPr>
      <t>TC377TP-96F300S</t>
    </r>
    <r>
      <rPr>
        <sz val="10"/>
        <rFont val="Arial"/>
      </rPr>
      <t>(</t>
    </r>
    <r>
      <rPr>
        <b/>
        <sz val="10"/>
        <color rgb="FFC00000"/>
        <rFont val="Arial"/>
        <family val="2"/>
      </rPr>
      <t>P14.0/GTMIO80/TXDCAN1/TXDA/TXDB</t>
    </r>
    <r>
      <rPr>
        <sz val="10"/>
        <rFont val="Arial"/>
      </rPr>
      <t>) ENDPNT,_x000D_
                    D9904=</t>
    </r>
    <r>
      <rPr>
        <b/>
        <sz val="10"/>
        <color rgb="FFC00000"/>
        <rFont val="Arial"/>
        <family val="2"/>
      </rPr>
      <t>74AVC2T245GU-Q10</t>
    </r>
    <r>
      <rPr>
        <sz val="10"/>
        <rFont val="Arial"/>
      </rPr>
      <t>(</t>
    </r>
    <r>
      <rPr>
        <b/>
        <sz val="10"/>
        <color rgb="FFC00000"/>
        <rFont val="Arial"/>
        <family val="2"/>
      </rPr>
      <t>B2</t>
    </r>
    <r>
      <rPr>
        <sz val="10"/>
        <rFont val="Arial"/>
      </rPr>
      <t>) ENDPNT</t>
    </r>
  </si>
  <si>
    <r>
      <t>SCC_DBG_UART_3V3:UART_TXD</t>
    </r>
    <r>
      <rPr>
        <b/>
        <sz val="10"/>
        <color theme="1"/>
        <rFont val="Arial"/>
        <family val="2"/>
      </rPr>
      <t xml:space="preserve"> R8574(47k) PWR:U33S_SCC</t>
    </r>
    <r>
      <rPr>
        <sz val="10"/>
        <rFont val="Arial"/>
      </rPr>
      <t>,</t>
    </r>
    <r>
      <rPr>
        <sz val="8"/>
        <color theme="1"/>
        <rFont val="Arial"/>
        <family val="2"/>
      </rPr>
      <t>_x000D_
SCC_DBG_UART_3V3:UART_TXD</t>
    </r>
    <r>
      <rPr>
        <b/>
        <sz val="10"/>
        <color theme="1"/>
        <rFont val="Arial"/>
        <family val="2"/>
      </rPr>
      <t xml:space="preserve"> R9927(47k) PWR:U33S_SCC</t>
    </r>
  </si>
  <si>
    <r>
      <t xml:space="preserve">D5700(AV20) </t>
    </r>
    <r>
      <rPr>
        <b/>
        <sz val="10"/>
        <color theme="1"/>
        <rFont val="Arial"/>
        <family val="2"/>
      </rPr>
      <t>CPU_SCC_DNL_UART_1V8:UART_TXD</t>
    </r>
    <r>
      <rPr>
        <sz val="10"/>
        <rFont val="Arial"/>
        <family val="2"/>
      </rPr>
      <t xml:space="preserve">,R8783=47(1) z37.z38.SIGN001155,D8760=74AVC4T245(8) z37.z38.SIGN001161,R8778=47(1) </t>
    </r>
    <r>
      <rPr>
        <b/>
        <sz val="10"/>
        <color theme="1"/>
        <rFont val="Arial"/>
        <family val="2"/>
      </rPr>
      <t>z37.SCC_DNL_UART_3V3:UART_TXD</t>
    </r>
    <r>
      <rPr>
        <sz val="10"/>
        <rFont val="Arial"/>
        <family val="2"/>
      </rPr>
      <t xml:space="preserve">,W8504=STARPOINT_2(2) </t>
    </r>
    <r>
      <rPr>
        <b/>
        <sz val="10"/>
        <color theme="1"/>
        <rFont val="Arial"/>
        <family val="2"/>
      </rPr>
      <t>SCC_DBG_UART_3V3:UART_TXD</t>
    </r>
    <r>
      <rPr>
        <sz val="10"/>
        <rFont val="Arial"/>
        <family val="2"/>
      </rPr>
      <t>,D8500=</t>
    </r>
    <r>
      <rPr>
        <b/>
        <sz val="10"/>
        <color rgb="FFC00000"/>
        <rFont val="Arial"/>
        <family val="2"/>
      </rPr>
      <t>SAK-TC377TP-96F300S</t>
    </r>
    <r>
      <rPr>
        <sz val="10"/>
        <rFont val="Arial"/>
        <family val="2"/>
      </rPr>
      <t>(</t>
    </r>
    <r>
      <rPr>
        <b/>
        <sz val="10"/>
        <color rgb="FFC00000"/>
        <rFont val="Arial"/>
        <family val="2"/>
      </rPr>
      <t>B16_P14.0</t>
    </r>
    <r>
      <rPr>
        <sz val="10"/>
        <rFont val="Arial"/>
        <family val="2"/>
      </rPr>
      <t xml:space="preserve">) ENDPNT,D9904=74AVC2T245(9) </t>
    </r>
    <r>
      <rPr>
        <b/>
        <sz val="10"/>
        <color theme="1"/>
        <rFont val="Arial"/>
        <family val="2"/>
      </rPr>
      <t>z54.SCC_DBG_UART_3V3_UART_TXD_P1</t>
    </r>
    <r>
      <rPr>
        <sz val="10"/>
        <rFont val="Arial"/>
        <family val="2"/>
      </rPr>
      <t xml:space="preserve">,R9919=1k(1) </t>
    </r>
    <r>
      <rPr>
        <b/>
        <sz val="10"/>
        <color theme="1"/>
        <rFont val="Arial"/>
        <family val="2"/>
      </rPr>
      <t>z54.SCC_DBG_UART_3V3_UART_TXD_P2</t>
    </r>
    <r>
      <rPr>
        <sz val="10"/>
        <rFont val="Arial"/>
        <family val="2"/>
      </rPr>
      <t>,MP9932=MP(1) ENDPNT,X9900=</t>
    </r>
    <r>
      <rPr>
        <b/>
        <sz val="10"/>
        <color rgb="FFC00000"/>
        <rFont val="Arial"/>
        <family val="2"/>
      </rPr>
      <t>QSH-030-01-L-D-A-K-TR</t>
    </r>
    <r>
      <rPr>
        <sz val="10"/>
        <rFont val="Arial"/>
        <family val="2"/>
      </rPr>
      <t>(</t>
    </r>
    <r>
      <rPr>
        <b/>
        <sz val="10"/>
        <color rgb="FFC00000"/>
        <rFont val="Arial"/>
        <family val="2"/>
      </rPr>
      <t>26</t>
    </r>
    <r>
      <rPr>
        <sz val="10"/>
        <rFont val="Arial"/>
        <family val="2"/>
      </rPr>
      <t>) ENDPNT</t>
    </r>
  </si>
  <si>
    <r>
      <t>SCC_DBG_UART_3V3:UART_TXD</t>
    </r>
    <r>
      <rPr>
        <b/>
        <sz val="10"/>
        <color theme="1"/>
        <rFont val="Arial"/>
        <family val="2"/>
      </rPr>
      <t xml:space="preserve"> R8574(47k) PWR:U33S_SCC</t>
    </r>
    <r>
      <rPr>
        <sz val="8"/>
        <color theme="1"/>
        <rFont val="Arial"/>
        <family val="2"/>
      </rPr>
      <t>,SCC_DBG_UART_3V3:UART_TXD</t>
    </r>
    <r>
      <rPr>
        <b/>
        <sz val="10"/>
        <color theme="1"/>
        <rFont val="Arial"/>
        <family val="2"/>
      </rPr>
      <t xml:space="preserve"> R9927(47k) PWR:U33S_SCC</t>
    </r>
    <r>
      <rPr>
        <sz val="8"/>
        <color theme="1"/>
        <rFont val="Arial"/>
        <family val="2"/>
      </rPr>
      <t>,z54.SCC_DBG_UART_3V3_UART_TXD_P1</t>
    </r>
    <r>
      <rPr>
        <b/>
        <sz val="10"/>
        <color theme="1"/>
        <rFont val="Arial"/>
        <family val="2"/>
      </rPr>
      <t xml:space="preserve"> R9924(47k) PWR:U33S_SCC</t>
    </r>
  </si>
  <si>
    <t>SSC_16</t>
  </si>
  <si>
    <t>AT24</t>
  </si>
  <si>
    <t>SSC_GPIO_16</t>
  </si>
  <si>
    <t>SSC_QUP_L2[5]</t>
  </si>
  <si>
    <t>SSC_QUP_L0[4]</t>
  </si>
  <si>
    <t>SSC_QUP_L0[3]</t>
  </si>
  <si>
    <t>I2C_SSC_QUP3, SSC_QUP3</t>
  </si>
  <si>
    <r>
      <t xml:space="preserve">D5700(SSC_16) </t>
    </r>
    <r>
      <rPr>
        <b/>
        <sz val="10"/>
        <color theme="1"/>
        <rFont val="Arial"/>
        <family val="2"/>
      </rPr>
      <t>CPU_DTV_UART_1V8:UART_RXD</t>
    </r>
    <r>
      <rPr>
        <sz val="10"/>
        <rFont val="Arial"/>
      </rPr>
      <t>,_x000D_
    D8950=</t>
    </r>
    <r>
      <rPr>
        <b/>
        <sz val="10"/>
        <color rgb="FFC00000"/>
        <rFont val="Arial"/>
        <family val="2"/>
      </rPr>
      <t>74AVC2T245GU-Q10</t>
    </r>
    <r>
      <rPr>
        <sz val="10"/>
        <rFont val="Arial"/>
      </rPr>
      <t>(</t>
    </r>
    <r>
      <rPr>
        <b/>
        <sz val="10"/>
        <color rgb="FFC00000"/>
        <rFont val="Arial"/>
        <family val="2"/>
      </rPr>
      <t>B1</t>
    </r>
    <r>
      <rPr>
        <sz val="10"/>
        <rFont val="Arial"/>
      </rPr>
      <t>) ENDPNT</t>
    </r>
  </si>
  <si>
    <r>
      <t xml:space="preserve">D5700(AT24) </t>
    </r>
    <r>
      <rPr>
        <b/>
        <sz val="10"/>
        <color theme="1"/>
        <rFont val="Arial"/>
        <family val="2"/>
      </rPr>
      <t>CPU_DTV_UART_1V8:UART_RXD</t>
    </r>
    <r>
      <rPr>
        <sz val="10"/>
        <rFont val="Arial"/>
        <family val="2"/>
      </rPr>
      <t xml:space="preserve">,D8950=74AVC2T245(8) </t>
    </r>
    <r>
      <rPr>
        <b/>
        <sz val="10"/>
        <color theme="1"/>
        <rFont val="Arial"/>
        <family val="2"/>
      </rPr>
      <t>z53.CPU_DTV_UART_3V3:UART_RXD</t>
    </r>
    <r>
      <rPr>
        <sz val="10"/>
        <rFont val="Arial"/>
        <family val="2"/>
      </rPr>
      <t xml:space="preserve">,MP8952=MP(1) ENDPNT,B2B=10143S-100Y910(sb::X8950_71) </t>
    </r>
    <r>
      <rPr>
        <b/>
        <sz val="10"/>
        <color theme="1"/>
        <rFont val="Arial"/>
        <family val="2"/>
      </rPr>
      <t>sb::CPU_DTV_UART_3V3:UART_RXD</t>
    </r>
    <r>
      <rPr>
        <sz val="10"/>
        <rFont val="Arial"/>
        <family val="2"/>
      </rPr>
      <t>,sb::R9255=33(2) sb::z15.SIGN1,sb::MP9259=</t>
    </r>
    <r>
      <rPr>
        <b/>
        <sz val="10"/>
        <color rgb="FFC00000"/>
        <rFont val="Arial"/>
        <family val="2"/>
      </rPr>
      <t>MP</t>
    </r>
    <r>
      <rPr>
        <sz val="10"/>
        <rFont val="Arial"/>
        <family val="2"/>
      </rPr>
      <t>(</t>
    </r>
    <r>
      <rPr>
        <b/>
        <sz val="10"/>
        <color rgb="FFC00000"/>
        <rFont val="Arial"/>
        <family val="2"/>
      </rPr>
      <t>1</t>
    </r>
    <r>
      <rPr>
        <sz val="10"/>
        <rFont val="Arial"/>
        <family val="2"/>
      </rPr>
      <t>) ENDPNT,sb::X9252=</t>
    </r>
    <r>
      <rPr>
        <b/>
        <sz val="10"/>
        <color rgb="FFC00000"/>
        <rFont val="Arial"/>
        <family val="2"/>
      </rPr>
      <t>ACD-207395-03</t>
    </r>
    <r>
      <rPr>
        <sz val="10"/>
        <rFont val="Arial"/>
        <family val="2"/>
      </rPr>
      <t>(</t>
    </r>
    <r>
      <rPr>
        <b/>
        <sz val="10"/>
        <color rgb="FFC00000"/>
        <rFont val="Arial"/>
        <family val="2"/>
      </rPr>
      <t>9</t>
    </r>
    <r>
      <rPr>
        <sz val="10"/>
        <rFont val="Arial"/>
        <family val="2"/>
      </rPr>
      <t>) ENDPNT</t>
    </r>
  </si>
  <si>
    <t>SSC_17</t>
  </si>
  <si>
    <t>AU23</t>
  </si>
  <si>
    <t>SSC_GPIO_17</t>
  </si>
  <si>
    <t>SSC_QUP_L3[5]</t>
  </si>
  <si>
    <t>SSC_QUP_L1[4]</t>
  </si>
  <si>
    <t>SSC_QUP_L1[3]</t>
  </si>
  <si>
    <r>
      <t xml:space="preserve">D5700(SSC_17) </t>
    </r>
    <r>
      <rPr>
        <b/>
        <sz val="10"/>
        <color theme="1"/>
        <rFont val="Arial"/>
        <family val="2"/>
      </rPr>
      <t>CPU_DTV_UART_1V8:UART_TXD</t>
    </r>
    <r>
      <rPr>
        <sz val="10"/>
        <rFont val="Arial"/>
      </rPr>
      <t>,_x000D_
    D8950=</t>
    </r>
    <r>
      <rPr>
        <b/>
        <sz val="10"/>
        <color rgb="FFC00000"/>
        <rFont val="Arial"/>
        <family val="2"/>
      </rPr>
      <t>74AVC2T245GU-Q10</t>
    </r>
    <r>
      <rPr>
        <sz val="10"/>
        <rFont val="Arial"/>
      </rPr>
      <t>(</t>
    </r>
    <r>
      <rPr>
        <b/>
        <sz val="10"/>
        <color rgb="FFC00000"/>
        <rFont val="Arial"/>
        <family val="2"/>
      </rPr>
      <t>B2</t>
    </r>
    <r>
      <rPr>
        <sz val="10"/>
        <rFont val="Arial"/>
      </rPr>
      <t>) ENDPNT</t>
    </r>
  </si>
  <si>
    <r>
      <t xml:space="preserve">D5700(AU23) </t>
    </r>
    <r>
      <rPr>
        <b/>
        <sz val="10"/>
        <color theme="1"/>
        <rFont val="Arial"/>
        <family val="2"/>
      </rPr>
      <t>CPU_DTV_UART_1V8:UART_TXD</t>
    </r>
    <r>
      <rPr>
        <sz val="10"/>
        <rFont val="Arial"/>
        <family val="2"/>
      </rPr>
      <t xml:space="preserve">,D8950=74AVC2T245(9) </t>
    </r>
    <r>
      <rPr>
        <b/>
        <sz val="10"/>
        <color theme="1"/>
        <rFont val="Arial"/>
        <family val="2"/>
      </rPr>
      <t>z53.CPU_DTV_UART_3V3:UART_TXD</t>
    </r>
    <r>
      <rPr>
        <sz val="10"/>
        <rFont val="Arial"/>
        <family val="2"/>
      </rPr>
      <t xml:space="preserve">,MP8953=MP(1) ENDPNT,B2B=10143S-100Y910(sb::X8950_69) </t>
    </r>
    <r>
      <rPr>
        <b/>
        <sz val="10"/>
        <color theme="1"/>
        <rFont val="Arial"/>
        <family val="2"/>
      </rPr>
      <t>sb::CPU_DTV_UART_3V3:UART_TXD</t>
    </r>
    <r>
      <rPr>
        <sz val="10"/>
        <rFont val="Arial"/>
        <family val="2"/>
      </rPr>
      <t>,sb::R9256=33(2) sb::z15.SIGN2,sb::MP9261=</t>
    </r>
    <r>
      <rPr>
        <b/>
        <sz val="10"/>
        <color rgb="FFC00000"/>
        <rFont val="Arial"/>
        <family val="2"/>
      </rPr>
      <t>MP</t>
    </r>
    <r>
      <rPr>
        <sz val="10"/>
        <rFont val="Arial"/>
        <family val="2"/>
      </rPr>
      <t>(</t>
    </r>
    <r>
      <rPr>
        <b/>
        <sz val="10"/>
        <color rgb="FFC00000"/>
        <rFont val="Arial"/>
        <family val="2"/>
      </rPr>
      <t>1</t>
    </r>
    <r>
      <rPr>
        <sz val="10"/>
        <rFont val="Arial"/>
        <family val="2"/>
      </rPr>
      <t>) ENDPNT,sb::X9252=</t>
    </r>
    <r>
      <rPr>
        <b/>
        <sz val="10"/>
        <color rgb="FFC00000"/>
        <rFont val="Arial"/>
        <family val="2"/>
      </rPr>
      <t>ACD-207395-03</t>
    </r>
    <r>
      <rPr>
        <sz val="10"/>
        <rFont val="Arial"/>
        <family val="2"/>
      </rPr>
      <t>(</t>
    </r>
    <r>
      <rPr>
        <b/>
        <sz val="10"/>
        <color rgb="FFC00000"/>
        <rFont val="Arial"/>
        <family val="2"/>
      </rPr>
      <t>7</t>
    </r>
    <r>
      <rPr>
        <sz val="10"/>
        <rFont val="Arial"/>
        <family val="2"/>
      </rPr>
      <t>) ENDPNT</t>
    </r>
  </si>
  <si>
    <t>SSC_18</t>
  </si>
  <si>
    <t>AT18</t>
  </si>
  <si>
    <t>WUP_SSC_GPIO_18</t>
  </si>
  <si>
    <t>AUD_SLIMBUS_CLK</t>
  </si>
  <si>
    <t>AUD</t>
  </si>
  <si>
    <r>
      <t xml:space="preserve">D5700(SSC_18) </t>
    </r>
    <r>
      <rPr>
        <b/>
        <sz val="10"/>
        <color theme="1"/>
        <rFont val="Arial"/>
        <family val="2"/>
      </rPr>
      <t>HDMI_VI67_CPU_TDM_1V8:I2S_CLK</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</si>
  <si>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D5700(AT18) </t>
    </r>
    <r>
      <rPr>
        <b/>
        <sz val="10"/>
        <color theme="1"/>
        <rFont val="Arial"/>
        <family val="2"/>
      </rPr>
      <t>HDMI_VI67_CPU_TDM_1V8:I2S_CLK</t>
    </r>
    <r>
      <rPr>
        <sz val="10"/>
        <rFont val="Arial"/>
        <family val="2"/>
      </rPr>
      <t xml:space="preserve">,B2B=10143S-100Y910(sb::X8950_35) </t>
    </r>
    <r>
      <rPr>
        <b/>
        <sz val="10"/>
        <color theme="1"/>
        <rFont val="Arial"/>
        <family val="2"/>
      </rPr>
      <t>sb::z02.HDMI_VI67_CPU_TDM_1V8:I2S_CLK</t>
    </r>
    <r>
      <rPr>
        <sz val="10"/>
        <rFont val="Arial"/>
        <family val="2"/>
      </rPr>
      <t xml:space="preserve">,sb::D8966=74AVC4T245(6) </t>
    </r>
    <r>
      <rPr>
        <b/>
        <sz val="10"/>
        <color theme="1"/>
        <rFont val="Arial"/>
        <family val="2"/>
      </rPr>
      <t>sb::HDMI_VI67_CPU_TDM_3V3:I2S_CLK</t>
    </r>
    <r>
      <rPr>
        <sz val="10"/>
        <rFont val="Arial"/>
        <family val="2"/>
      </rPr>
      <t>,sb::R5258=0(1) sb::z10.z11.SIGN001236,sb::D5241=</t>
    </r>
    <r>
      <rPr>
        <b/>
        <sz val="10"/>
        <color rgb="FFC00000"/>
        <rFont val="Arial"/>
        <family val="2"/>
      </rPr>
      <t>ADV7480</t>
    </r>
    <r>
      <rPr>
        <sz val="10"/>
        <rFont val="Arial"/>
        <family val="2"/>
      </rPr>
      <t>(</t>
    </r>
    <r>
      <rPr>
        <b/>
        <sz val="10"/>
        <color rgb="FFC00000"/>
        <rFont val="Arial"/>
        <family val="2"/>
      </rPr>
      <t>I2S_MCLK</t>
    </r>
    <r>
      <rPr>
        <sz val="10"/>
        <rFont val="Arial"/>
        <family val="2"/>
      </rPr>
      <t xml:space="preserve">) ENDPNT,sb::R5270=0(2) </t>
    </r>
    <r>
      <rPr>
        <b/>
        <sz val="10"/>
        <color theme="1"/>
        <rFont val="Arial"/>
        <family val="2"/>
      </rPr>
      <t>sb::HDMI_VI67_CPU_TDM_3V3:I2S_MCLK</t>
    </r>
    <r>
      <rPr>
        <sz val="10"/>
        <rFont val="Arial"/>
        <family val="2"/>
      </rPr>
      <t xml:space="preserve">,sb::D8966=74AVC4T245(13) </t>
    </r>
    <r>
      <rPr>
        <b/>
        <sz val="10"/>
        <color theme="1"/>
        <rFont val="Arial"/>
        <family val="2"/>
      </rPr>
      <t>sb::z02.HDMI_VI67_CPU_TDM_1V8:I2S_MCLK</t>
    </r>
    <r>
      <rPr>
        <sz val="10"/>
        <rFont val="Arial"/>
        <family val="2"/>
      </rPr>
      <t xml:space="preserve">,B2B=10143B-100G-GFN4(X8960_33) </t>
    </r>
    <r>
      <rPr>
        <b/>
        <sz val="10"/>
        <color theme="1"/>
        <rFont val="Arial"/>
        <family val="2"/>
      </rPr>
      <t>HDMI_VI67_CPU_TDM_1V8:I2S_MCLK</t>
    </r>
    <r>
      <rPr>
        <sz val="10"/>
        <rFont val="Arial"/>
        <family val="2"/>
      </rPr>
      <t>,D5700=</t>
    </r>
    <r>
      <rPr>
        <b/>
        <sz val="10"/>
        <color rgb="FFC00000"/>
        <rFont val="Arial"/>
        <family val="2"/>
      </rPr>
      <t>SA6155P</t>
    </r>
    <r>
      <rPr>
        <sz val="10"/>
        <rFont val="Arial"/>
        <family val="2"/>
      </rPr>
      <t>(</t>
    </r>
    <r>
      <rPr>
        <b/>
        <sz val="10"/>
        <color rgb="FFC00000"/>
        <rFont val="Arial"/>
        <family val="2"/>
      </rPr>
      <t>AW19_SSC_19</t>
    </r>
    <r>
      <rPr>
        <sz val="10"/>
        <rFont val="Arial"/>
        <family val="2"/>
      </rPr>
      <t xml:space="preserve">) ENDPNT,sb::D8966=74AVC4T245(6) </t>
    </r>
    <r>
      <rPr>
        <b/>
        <sz val="10"/>
        <color theme="1"/>
        <rFont val="Arial"/>
        <family val="2"/>
      </rPr>
      <t>sb::HDMI_VI67_CPU_TDM_3V3:I2S_CLK{#2}</t>
    </r>
    <r>
      <rPr>
        <sz val="10"/>
        <rFont val="Arial"/>
        <family val="2"/>
      </rPr>
      <t>,sb::R5276=0(1) sb::z10.z11.SIGN001378,sb::D5241=</t>
    </r>
    <r>
      <rPr>
        <b/>
        <sz val="10"/>
        <color rgb="FFC00000"/>
        <rFont val="Arial"/>
        <family val="2"/>
      </rPr>
      <t>ADV7480</t>
    </r>
    <r>
      <rPr>
        <sz val="10"/>
        <rFont val="Arial"/>
        <family val="2"/>
      </rPr>
      <t>(</t>
    </r>
    <r>
      <rPr>
        <b/>
        <sz val="10"/>
        <color rgb="FFC00000"/>
        <rFont val="Arial"/>
        <family val="2"/>
      </rPr>
      <t>I2S_SCLK</t>
    </r>
    <r>
      <rPr>
        <sz val="10"/>
        <rFont val="Arial"/>
        <family val="2"/>
      </rPr>
      <t>) ENDPNT</t>
    </r>
  </si>
  <si>
    <t>SSC_19</t>
  </si>
  <si>
    <t>AW19</t>
  </si>
  <si>
    <t>WUP_SSC_GPIO_19</t>
  </si>
  <si>
    <t>AUDIO_REF_CLK</t>
  </si>
  <si>
    <r>
      <t xml:space="preserve">D5700(SSC_19) </t>
    </r>
    <r>
      <rPr>
        <b/>
        <sz val="10"/>
        <color theme="1"/>
        <rFont val="Arial"/>
        <family val="2"/>
      </rPr>
      <t>HDMI_VI67_CPU_TDM_1V8:I2S_MCLK</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</si>
  <si>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D5700(AW19) </t>
    </r>
    <r>
      <rPr>
        <b/>
        <sz val="10"/>
        <color theme="1"/>
        <rFont val="Arial"/>
        <family val="2"/>
      </rPr>
      <t>HDMI_VI67_CPU_TDM_1V8:I2S_MCLK</t>
    </r>
    <r>
      <rPr>
        <sz val="10"/>
        <rFont val="Arial"/>
        <family val="2"/>
      </rPr>
      <t xml:space="preserve">,B2B=10143S-100Y910(sb::X8950_33) </t>
    </r>
    <r>
      <rPr>
        <b/>
        <sz val="10"/>
        <color theme="1"/>
        <rFont val="Arial"/>
        <family val="2"/>
      </rPr>
      <t>sb::z02.HDMI_VI67_CPU_TDM_1V8:I2S_MCLK</t>
    </r>
    <r>
      <rPr>
        <sz val="10"/>
        <rFont val="Arial"/>
        <family val="2"/>
      </rPr>
      <t xml:space="preserve">,sb::D8966=74AVC4T245(8) </t>
    </r>
    <r>
      <rPr>
        <b/>
        <sz val="10"/>
        <color theme="1"/>
        <rFont val="Arial"/>
        <family val="2"/>
      </rPr>
      <t>sb::HDMI_VI67_CPU_TDM_3V3:I2S_MCLK</t>
    </r>
    <r>
      <rPr>
        <sz val="10"/>
        <rFont val="Arial"/>
        <family val="2"/>
      </rPr>
      <t>,sb::R5270=0(1) sb::z10.z11.SIGN001236,sb::D5241=</t>
    </r>
    <r>
      <rPr>
        <b/>
        <sz val="10"/>
        <color rgb="FFC00000"/>
        <rFont val="Arial"/>
        <family val="2"/>
      </rPr>
      <t>ADV7480</t>
    </r>
    <r>
      <rPr>
        <sz val="10"/>
        <rFont val="Arial"/>
        <family val="2"/>
      </rPr>
      <t>(</t>
    </r>
    <r>
      <rPr>
        <b/>
        <sz val="10"/>
        <color rgb="FFC00000"/>
        <rFont val="Arial"/>
        <family val="2"/>
      </rPr>
      <t>I2S_MCLK</t>
    </r>
    <r>
      <rPr>
        <sz val="10"/>
        <rFont val="Arial"/>
        <family val="2"/>
      </rPr>
      <t xml:space="preserve">) ENDPNT,sb::R5258=0(2) </t>
    </r>
    <r>
      <rPr>
        <b/>
        <sz val="10"/>
        <color theme="1"/>
        <rFont val="Arial"/>
        <family val="2"/>
      </rPr>
      <t>sb::HDMI_VI67_CPU_TDM_3V3:I2S_CLK</t>
    </r>
    <r>
      <rPr>
        <sz val="10"/>
        <rFont val="Arial"/>
        <family val="2"/>
      </rPr>
      <t xml:space="preserve">,sb::D8966=74AVC4T245(15) </t>
    </r>
    <r>
      <rPr>
        <b/>
        <sz val="10"/>
        <color theme="1"/>
        <rFont val="Arial"/>
        <family val="2"/>
      </rPr>
      <t>sb::z02.HDMI_VI67_CPU_TDM_1V8:I2S_CLK</t>
    </r>
    <r>
      <rPr>
        <sz val="10"/>
        <rFont val="Arial"/>
        <family val="2"/>
      </rPr>
      <t xml:space="preserve">,B2B=10143B-100G-GFN4(X8960_35) </t>
    </r>
    <r>
      <rPr>
        <b/>
        <sz val="10"/>
        <color theme="1"/>
        <rFont val="Arial"/>
        <family val="2"/>
      </rPr>
      <t>HDMI_VI67_CPU_TDM_1V8:I2S_CLK</t>
    </r>
    <r>
      <rPr>
        <sz val="10"/>
        <rFont val="Arial"/>
        <family val="2"/>
      </rPr>
      <t>,D5700=</t>
    </r>
    <r>
      <rPr>
        <b/>
        <sz val="10"/>
        <color rgb="FFC00000"/>
        <rFont val="Arial"/>
        <family val="2"/>
      </rPr>
      <t>SA6155P</t>
    </r>
    <r>
      <rPr>
        <sz val="10"/>
        <rFont val="Arial"/>
        <family val="2"/>
      </rPr>
      <t>(</t>
    </r>
    <r>
      <rPr>
        <b/>
        <sz val="10"/>
        <color rgb="FFC00000"/>
        <rFont val="Arial"/>
        <family val="2"/>
      </rPr>
      <t>AT18_SSC_18</t>
    </r>
    <r>
      <rPr>
        <sz val="10"/>
        <rFont val="Arial"/>
        <family val="2"/>
      </rPr>
      <t xml:space="preserve">) ENDPNT,sb::R5258=0(2) </t>
    </r>
    <r>
      <rPr>
        <b/>
        <sz val="10"/>
        <color theme="1"/>
        <rFont val="Arial"/>
        <family val="2"/>
      </rPr>
      <t>sb::HDMI_VI67_CPU_TDM_3V3:I2S_CLK{#2}</t>
    </r>
    <r>
      <rPr>
        <sz val="10"/>
        <rFont val="Arial"/>
        <family val="2"/>
      </rPr>
      <t>,sb::R5276=0(1) sb::z10.z11.SIGN001378,sb::D5241=</t>
    </r>
    <r>
      <rPr>
        <b/>
        <sz val="10"/>
        <color rgb="FFC00000"/>
        <rFont val="Arial"/>
        <family val="2"/>
      </rPr>
      <t>ADV7480</t>
    </r>
    <r>
      <rPr>
        <sz val="10"/>
        <rFont val="Arial"/>
        <family val="2"/>
      </rPr>
      <t>(</t>
    </r>
    <r>
      <rPr>
        <b/>
        <sz val="10"/>
        <color rgb="FFC00000"/>
        <rFont val="Arial"/>
        <family val="2"/>
      </rPr>
      <t>I2S_SCLK</t>
    </r>
    <r>
      <rPr>
        <sz val="10"/>
        <rFont val="Arial"/>
        <family val="2"/>
      </rPr>
      <t>) ENDPNT</t>
    </r>
  </si>
  <si>
    <t>SSC_20</t>
  </si>
  <si>
    <t>AW17</t>
  </si>
  <si>
    <t>WUP_SSC_GPIO_20</t>
  </si>
  <si>
    <t>AUD_SLIMBUS_DATA0</t>
  </si>
  <si>
    <r>
      <t xml:space="preserve">D5700(SSC_20) </t>
    </r>
    <r>
      <rPr>
        <b/>
        <sz val="10"/>
        <color theme="1"/>
        <rFont val="Arial"/>
        <family val="2"/>
      </rPr>
      <t>HDMI_VI67_CPU_TDM_1V8:I2S_D0</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</si>
  <si>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D5700(AW17) </t>
    </r>
    <r>
      <rPr>
        <b/>
        <sz val="10"/>
        <color theme="1"/>
        <rFont val="Arial"/>
        <family val="2"/>
      </rPr>
      <t>HDMI_VI67_CPU_TDM_1V8:I2S_D0</t>
    </r>
    <r>
      <rPr>
        <sz val="10"/>
        <rFont val="Arial"/>
        <family val="2"/>
      </rPr>
      <t xml:space="preserve">,B2B=10143S-100Y910(sb::X8950_37) </t>
    </r>
    <r>
      <rPr>
        <b/>
        <sz val="10"/>
        <color theme="1"/>
        <rFont val="Arial"/>
        <family val="2"/>
      </rPr>
      <t>sb::z02.HDMI_VI67_CPU_TDM_1V8:I2S_D0</t>
    </r>
    <r>
      <rPr>
        <sz val="10"/>
        <rFont val="Arial"/>
        <family val="2"/>
      </rPr>
      <t xml:space="preserve">,sb::D8966=74AVC4T245(7) </t>
    </r>
    <r>
      <rPr>
        <b/>
        <sz val="10"/>
        <color theme="1"/>
        <rFont val="Arial"/>
        <family val="2"/>
      </rPr>
      <t>sb::HDMI_VI67_CPU_TDM_3V3:I2S_D0</t>
    </r>
    <r>
      <rPr>
        <sz val="10"/>
        <rFont val="Arial"/>
        <family val="2"/>
      </rPr>
      <t>,sb::D5241=</t>
    </r>
    <r>
      <rPr>
        <b/>
        <sz val="10"/>
        <color rgb="FFC00000"/>
        <rFont val="Arial"/>
        <family val="2"/>
      </rPr>
      <t>ADV7480</t>
    </r>
    <r>
      <rPr>
        <sz val="10"/>
        <rFont val="Arial"/>
        <family val="2"/>
      </rPr>
      <t>(</t>
    </r>
    <r>
      <rPr>
        <b/>
        <sz val="10"/>
        <color rgb="FFC00000"/>
        <rFont val="Arial"/>
        <family val="2"/>
      </rPr>
      <t>I2S_SDATA</t>
    </r>
    <r>
      <rPr>
        <sz val="10"/>
        <rFont val="Arial"/>
        <family val="2"/>
      </rPr>
      <t>) ENDPNT</t>
    </r>
  </si>
  <si>
    <t>SSC_21</t>
  </si>
  <si>
    <t>AU17</t>
  </si>
  <si>
    <t>WUP_SSC_GPIO_21</t>
  </si>
  <si>
    <t>AUD_SLIMBUS_DATA1</t>
  </si>
  <si>
    <r>
      <t xml:space="preserve">D5700(SSC_21) </t>
    </r>
    <r>
      <rPr>
        <b/>
        <sz val="10"/>
        <color theme="1"/>
        <rFont val="Arial"/>
        <family val="2"/>
      </rPr>
      <t>HDMI_VI67_CPU_TDM_1V8:I2S_WS</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</si>
  <si>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D5700(AU17) </t>
    </r>
    <r>
      <rPr>
        <b/>
        <sz val="10"/>
        <color theme="1"/>
        <rFont val="Arial"/>
        <family val="2"/>
      </rPr>
      <t>HDMI_VI67_CPU_TDM_1V8:I2S_WS</t>
    </r>
    <r>
      <rPr>
        <sz val="10"/>
        <rFont val="Arial"/>
        <family val="2"/>
      </rPr>
      <t xml:space="preserve">,B2B=10143S-100Y910(sb::X8950_31) </t>
    </r>
    <r>
      <rPr>
        <b/>
        <sz val="10"/>
        <color theme="1"/>
        <rFont val="Arial"/>
        <family val="2"/>
      </rPr>
      <t>sb::z02.HDMI_VI67_CPU_TDM_1V8:I2S_WS</t>
    </r>
    <r>
      <rPr>
        <sz val="10"/>
        <rFont val="Arial"/>
        <family val="2"/>
      </rPr>
      <t xml:space="preserve">,sb::D8966=74AVC4T245(9) </t>
    </r>
    <r>
      <rPr>
        <b/>
        <sz val="10"/>
        <color theme="1"/>
        <rFont val="Arial"/>
        <family val="2"/>
      </rPr>
      <t>sb::HDMI_VI67_CPU_TDM_3V3:I2S_WS</t>
    </r>
    <r>
      <rPr>
        <sz val="10"/>
        <rFont val="Arial"/>
        <family val="2"/>
      </rPr>
      <t>,sb::D5241=</t>
    </r>
    <r>
      <rPr>
        <b/>
        <sz val="10"/>
        <color rgb="FFC00000"/>
        <rFont val="Arial"/>
        <family val="2"/>
      </rPr>
      <t>ADV7480</t>
    </r>
    <r>
      <rPr>
        <sz val="10"/>
        <rFont val="Arial"/>
        <family val="2"/>
      </rPr>
      <t>(</t>
    </r>
    <r>
      <rPr>
        <b/>
        <sz val="10"/>
        <color rgb="FFC00000"/>
        <rFont val="Arial"/>
        <family val="2"/>
      </rPr>
      <t>I2S_LRCLK</t>
    </r>
    <r>
      <rPr>
        <sz val="10"/>
        <rFont val="Arial"/>
        <family val="2"/>
      </rPr>
      <t>) ENDPNT</t>
    </r>
  </si>
  <si>
    <t>AV16</t>
  </si>
  <si>
    <t>MCLK3_A</t>
  </si>
  <si>
    <t>MCLK3</t>
  </si>
  <si>
    <t>AUD_SLIMBUS_DATA2</t>
  </si>
  <si>
    <t>QUI_MI2S_DATA1/PCM5_DOUT/TDM5_DATA1</t>
  </si>
  <si>
    <t>SSC_23</t>
  </si>
  <si>
    <t>AW15</t>
  </si>
  <si>
    <t>WUP_SSC_GPIO_23</t>
  </si>
  <si>
    <r>
      <t>D5700(SSC_23) z30.z36.SIGN00153,_x000D_
    R5745=220R(A&lt;&gt;</t>
    </r>
    <r>
      <rPr>
        <b/>
        <sz val="10"/>
        <rFont val="Arial"/>
        <family val="2"/>
      </rPr>
      <t>B</t>
    </r>
    <r>
      <rPr>
        <sz val="10"/>
        <rFont val="Arial"/>
      </rPr>
      <t xml:space="preserve">) </t>
    </r>
    <r>
      <rPr>
        <b/>
        <sz val="10"/>
        <color theme="1"/>
        <rFont val="Arial"/>
        <family val="2"/>
      </rPr>
      <t>CPU_AUD_TDM8_1V8:TDM_BCLK</t>
    </r>
    <r>
      <rPr>
        <sz val="10"/>
        <rFont val="Arial"/>
      </rPr>
      <t>,_x000D_
        D1403=</t>
    </r>
    <r>
      <rPr>
        <b/>
        <sz val="10"/>
        <color rgb="FFC00000"/>
        <rFont val="Arial"/>
        <family val="2"/>
      </rPr>
      <t>74AVC2T245GU-Q10</t>
    </r>
    <r>
      <rPr>
        <sz val="10"/>
        <rFont val="Arial"/>
      </rPr>
      <t>(</t>
    </r>
    <r>
      <rPr>
        <b/>
        <sz val="10"/>
        <color rgb="FFC00000"/>
        <rFont val="Arial"/>
        <family val="2"/>
      </rPr>
      <t>B1</t>
    </r>
    <r>
      <rPr>
        <sz val="10"/>
        <rFont val="Arial"/>
      </rPr>
      <t>) ENDPNT,_x000D_
        EP1400=(</t>
    </r>
    <r>
      <rPr>
        <b/>
        <sz val="10"/>
        <color rgb="FFC00000"/>
        <rFont val="Arial"/>
        <family val="2"/>
      </rPr>
      <t>1</t>
    </r>
    <r>
      <rPr>
        <sz val="10"/>
        <rFont val="Arial"/>
      </rPr>
      <t>) ENDPNT</t>
    </r>
  </si>
  <si>
    <r>
      <t xml:space="preserve">D5700(AW15) z30.z36.SIGN001182,R5745=33(2) </t>
    </r>
    <r>
      <rPr>
        <b/>
        <sz val="10"/>
        <color theme="1"/>
        <rFont val="Arial"/>
        <family val="2"/>
      </rPr>
      <t>CPU_AUD_TDM8_1V8:TDM_BCLK</t>
    </r>
    <r>
      <rPr>
        <sz val="10"/>
        <rFont val="Arial"/>
        <family val="2"/>
      </rPr>
      <t xml:space="preserve">,EP1400=EP(1) ENDPNT,D1403=74AVC2T245(8) z48.z49.SIGN001305,R1404=33(2) </t>
    </r>
    <r>
      <rPr>
        <b/>
        <sz val="10"/>
        <color theme="1"/>
        <rFont val="Arial"/>
        <family val="2"/>
      </rPr>
      <t>z48.CPU_AUD_TDM8_3V3:TDM_BCLK</t>
    </r>
    <r>
      <rPr>
        <sz val="10"/>
        <rFont val="Arial"/>
        <family val="2"/>
      </rPr>
      <t>,D1430=</t>
    </r>
    <r>
      <rPr>
        <b/>
        <sz val="10"/>
        <color rgb="FFC00000"/>
        <rFont val="Arial"/>
        <family val="2"/>
      </rPr>
      <t>PCM6240-Q1</t>
    </r>
    <r>
      <rPr>
        <sz val="10"/>
        <rFont val="Arial"/>
        <family val="2"/>
      </rPr>
      <t>(</t>
    </r>
    <r>
      <rPr>
        <b/>
        <sz val="10"/>
        <color rgb="FFC00000"/>
        <rFont val="Arial"/>
        <family val="2"/>
      </rPr>
      <t>BLCK</t>
    </r>
    <r>
      <rPr>
        <sz val="10"/>
        <rFont val="Arial"/>
        <family val="2"/>
      </rPr>
      <t>) ENDPNT,MP_AMP_SCLK=MP(1) ENDPNT,R1507=0(2) z48.z51.SIGN001122,D1500=</t>
    </r>
    <r>
      <rPr>
        <b/>
        <sz val="10"/>
        <color rgb="FFC00000"/>
        <rFont val="Arial"/>
        <family val="2"/>
      </rPr>
      <t>TAS6424E-Q1</t>
    </r>
    <r>
      <rPr>
        <sz val="10"/>
        <rFont val="Arial"/>
        <family val="2"/>
      </rPr>
      <t>(</t>
    </r>
    <r>
      <rPr>
        <b/>
        <sz val="10"/>
        <color rgb="FFC00000"/>
        <rFont val="Arial"/>
        <family val="2"/>
      </rPr>
      <t>MCLK</t>
    </r>
    <r>
      <rPr>
        <sz val="10"/>
        <rFont val="Arial"/>
        <family val="2"/>
      </rPr>
      <t xml:space="preserve">) ENDPNT,R1404=33(2) </t>
    </r>
    <r>
      <rPr>
        <b/>
        <sz val="10"/>
        <color theme="1"/>
        <rFont val="Arial"/>
        <family val="2"/>
      </rPr>
      <t>z48.CPU_AUD_TDM8_3V3:TDM_BCLK{#2}</t>
    </r>
    <r>
      <rPr>
        <sz val="10"/>
        <rFont val="Arial"/>
        <family val="2"/>
      </rPr>
      <t>,R1508=0(2) z48.z51.SIGN001121,D1500=</t>
    </r>
    <r>
      <rPr>
        <b/>
        <sz val="10"/>
        <color rgb="FFC00000"/>
        <rFont val="Arial"/>
        <family val="2"/>
      </rPr>
      <t>TAS6424E-Q1</t>
    </r>
    <r>
      <rPr>
        <sz val="10"/>
        <rFont val="Arial"/>
        <family val="2"/>
      </rPr>
      <t>(</t>
    </r>
    <r>
      <rPr>
        <b/>
        <sz val="10"/>
        <color rgb="FFC00000"/>
        <rFont val="Arial"/>
        <family val="2"/>
      </rPr>
      <t>SCLK</t>
    </r>
    <r>
      <rPr>
        <sz val="10"/>
        <rFont val="Arial"/>
        <family val="2"/>
      </rPr>
      <t xml:space="preserve">) ENDPNT,R1404=33(2) </t>
    </r>
    <r>
      <rPr>
        <b/>
        <sz val="10"/>
        <color theme="1"/>
        <rFont val="Arial"/>
        <family val="2"/>
      </rPr>
      <t>z48.CPU_AUD_TDM8_3V3:TDM_BCLK{#3}</t>
    </r>
    <r>
      <rPr>
        <sz val="10"/>
        <rFont val="Arial"/>
        <family val="2"/>
      </rPr>
      <t xml:space="preserve">,R1602=0(2) </t>
    </r>
    <r>
      <rPr>
        <b/>
        <sz val="10"/>
        <color theme="1"/>
        <rFont val="Arial"/>
        <family val="2"/>
      </rPr>
      <t>z48.z52.CPU_AUD_TDM8_3V3_ISO:TDM_BCLK</t>
    </r>
    <r>
      <rPr>
        <sz val="10"/>
        <rFont val="Arial"/>
        <family val="2"/>
      </rPr>
      <t>,D1600=</t>
    </r>
    <r>
      <rPr>
        <b/>
        <sz val="10"/>
        <color rgb="FFC00000"/>
        <rFont val="Arial"/>
        <family val="2"/>
      </rPr>
      <t>TAS6424E-Q1</t>
    </r>
    <r>
      <rPr>
        <sz val="10"/>
        <rFont val="Arial"/>
        <family val="2"/>
      </rPr>
      <t>(</t>
    </r>
    <r>
      <rPr>
        <b/>
        <sz val="10"/>
        <color rgb="FFC00000"/>
        <rFont val="Arial"/>
        <family val="2"/>
      </rPr>
      <t>MCLK</t>
    </r>
    <r>
      <rPr>
        <sz val="10"/>
        <rFont val="Arial"/>
        <family val="2"/>
      </rPr>
      <t>) ENDPNT,D1600=</t>
    </r>
    <r>
      <rPr>
        <b/>
        <sz val="10"/>
        <color rgb="FFC00000"/>
        <rFont val="Arial"/>
        <family val="2"/>
      </rPr>
      <t>TAS6424E-Q1</t>
    </r>
    <r>
      <rPr>
        <sz val="10"/>
        <rFont val="Arial"/>
        <family val="2"/>
      </rPr>
      <t>(</t>
    </r>
    <r>
      <rPr>
        <b/>
        <sz val="10"/>
        <color rgb="FFC00000"/>
        <rFont val="Arial"/>
        <family val="2"/>
      </rPr>
      <t>SCLK</t>
    </r>
    <r>
      <rPr>
        <sz val="10"/>
        <rFont val="Arial"/>
        <family val="2"/>
      </rPr>
      <t>) ENDPNT,MP_AMP_2_SCLK=MP(1) ENDPNT</t>
    </r>
  </si>
  <si>
    <t>SSC_24</t>
  </si>
  <si>
    <t>AU15</t>
  </si>
  <si>
    <t>WUP_SSC_GPIO_24</t>
  </si>
  <si>
    <r>
      <t>D5700(SSC_24) z30.z36.SIGN00154,_x000D_
    R5960=220R(A&lt;&gt;</t>
    </r>
    <r>
      <rPr>
        <b/>
        <sz val="10"/>
        <rFont val="Arial"/>
        <family val="2"/>
      </rPr>
      <t>B</t>
    </r>
    <r>
      <rPr>
        <sz val="10"/>
        <rFont val="Arial"/>
      </rPr>
      <t xml:space="preserve">) </t>
    </r>
    <r>
      <rPr>
        <b/>
        <sz val="10"/>
        <color theme="1"/>
        <rFont val="Arial"/>
        <family val="2"/>
      </rPr>
      <t>CPU_AUD_TDM8_1V8:TDM_FSYNC</t>
    </r>
    <r>
      <rPr>
        <sz val="10"/>
        <rFont val="Arial"/>
      </rPr>
      <t>,_x000D_
        D1403=</t>
    </r>
    <r>
      <rPr>
        <b/>
        <sz val="10"/>
        <color rgb="FFC00000"/>
        <rFont val="Arial"/>
        <family val="2"/>
      </rPr>
      <t>74AVC2T245GU-Q10</t>
    </r>
    <r>
      <rPr>
        <sz val="10"/>
        <rFont val="Arial"/>
      </rPr>
      <t>(</t>
    </r>
    <r>
      <rPr>
        <b/>
        <sz val="10"/>
        <color rgb="FFC00000"/>
        <rFont val="Arial"/>
        <family val="2"/>
      </rPr>
      <t>B2</t>
    </r>
    <r>
      <rPr>
        <sz val="10"/>
        <rFont val="Arial"/>
      </rPr>
      <t>) ENDPNT,_x000D_
        EP1401=(</t>
    </r>
    <r>
      <rPr>
        <b/>
        <sz val="10"/>
        <color rgb="FFC00000"/>
        <rFont val="Arial"/>
        <family val="2"/>
      </rPr>
      <t>1</t>
    </r>
    <r>
      <rPr>
        <sz val="10"/>
        <rFont val="Arial"/>
      </rPr>
      <t>) ENDPNT</t>
    </r>
  </si>
  <si>
    <r>
      <t xml:space="preserve">D5700(AU15) z30.z36.SIGN001192,R5960=33(2) </t>
    </r>
    <r>
      <rPr>
        <b/>
        <sz val="10"/>
        <color theme="1"/>
        <rFont val="Arial"/>
        <family val="2"/>
      </rPr>
      <t>CPU_AUD_TDM8_1V8:TDM_FSYNC</t>
    </r>
    <r>
      <rPr>
        <sz val="10"/>
        <rFont val="Arial"/>
        <family val="2"/>
      </rPr>
      <t xml:space="preserve">,EP1401=EP(1) ENDPNT,D1403=74AVC2T245(9) z48.z49.SIGN001306,R1400=33(2) </t>
    </r>
    <r>
      <rPr>
        <b/>
        <sz val="10"/>
        <color theme="1"/>
        <rFont val="Arial"/>
        <family val="2"/>
      </rPr>
      <t>z48.CPU_AUD_TDM8_3V3:TDM_FSYNC</t>
    </r>
    <r>
      <rPr>
        <sz val="10"/>
        <rFont val="Arial"/>
        <family val="2"/>
      </rPr>
      <t>,D1430=</t>
    </r>
    <r>
      <rPr>
        <b/>
        <sz val="10"/>
        <color rgb="FFC00000"/>
        <rFont val="Arial"/>
        <family val="2"/>
      </rPr>
      <t>PCM6240-Q1</t>
    </r>
    <r>
      <rPr>
        <sz val="10"/>
        <rFont val="Arial"/>
        <family val="2"/>
      </rPr>
      <t>(</t>
    </r>
    <r>
      <rPr>
        <b/>
        <sz val="10"/>
        <color rgb="FFC00000"/>
        <rFont val="Arial"/>
        <family val="2"/>
      </rPr>
      <t>FSYNC</t>
    </r>
    <r>
      <rPr>
        <sz val="10"/>
        <rFont val="Arial"/>
        <family val="2"/>
      </rPr>
      <t>) ENDPNT,D1500=</t>
    </r>
    <r>
      <rPr>
        <b/>
        <sz val="10"/>
        <color rgb="FFC00000"/>
        <rFont val="Arial"/>
        <family val="2"/>
      </rPr>
      <t>TAS6424E-Q1</t>
    </r>
    <r>
      <rPr>
        <sz val="10"/>
        <rFont val="Arial"/>
        <family val="2"/>
      </rPr>
      <t>(</t>
    </r>
    <r>
      <rPr>
        <b/>
        <sz val="10"/>
        <color rgb="FFC00000"/>
        <rFont val="Arial"/>
        <family val="2"/>
      </rPr>
      <t>FSYNC</t>
    </r>
    <r>
      <rPr>
        <sz val="10"/>
        <rFont val="Arial"/>
        <family val="2"/>
      </rPr>
      <t xml:space="preserve">) ENDPNT,MP_AMP_FSYNC=MP(1) ENDPNT,R1605=0(2) </t>
    </r>
    <r>
      <rPr>
        <b/>
        <sz val="10"/>
        <color theme="1"/>
        <rFont val="Arial"/>
        <family val="2"/>
      </rPr>
      <t>z48.z52.CPU_AUD_TDM8_3V3_ISO:TDM_FSYNC</t>
    </r>
    <r>
      <rPr>
        <sz val="10"/>
        <rFont val="Arial"/>
        <family val="2"/>
      </rPr>
      <t>,D1600=</t>
    </r>
    <r>
      <rPr>
        <b/>
        <sz val="10"/>
        <color rgb="FFC00000"/>
        <rFont val="Arial"/>
        <family val="2"/>
      </rPr>
      <t>TAS6424E-Q1</t>
    </r>
    <r>
      <rPr>
        <sz val="10"/>
        <rFont val="Arial"/>
        <family val="2"/>
      </rPr>
      <t>(</t>
    </r>
    <r>
      <rPr>
        <b/>
        <sz val="10"/>
        <color rgb="FFC00000"/>
        <rFont val="Arial"/>
        <family val="2"/>
      </rPr>
      <t>FSYNC</t>
    </r>
    <r>
      <rPr>
        <sz val="10"/>
        <rFont val="Arial"/>
        <family val="2"/>
      </rPr>
      <t>) ENDPNT,MP_AMP_2_FSYNC=MP(1) ENDPNT</t>
    </r>
  </si>
  <si>
    <t>SSC_25</t>
  </si>
  <si>
    <t>AR15</t>
  </si>
  <si>
    <t>SSC_GPIO_25</t>
  </si>
  <si>
    <r>
      <t>D5700(SSC_25) z30.z36.SIGN0014,_x000D_
    R5961=50m(A&lt;&gt;</t>
    </r>
    <r>
      <rPr>
        <b/>
        <sz val="10"/>
        <rFont val="Arial"/>
        <family val="2"/>
      </rPr>
      <t>B</t>
    </r>
    <r>
      <rPr>
        <sz val="10"/>
        <rFont val="Arial"/>
      </rPr>
      <t xml:space="preserve">) </t>
    </r>
    <r>
      <rPr>
        <b/>
        <sz val="10"/>
        <color theme="1"/>
        <rFont val="Arial"/>
        <family val="2"/>
      </rPr>
      <t>CPU_AUD_TDM8_1V8:MICDVR_DATA</t>
    </r>
    <r>
      <rPr>
        <sz val="10"/>
        <rFont val="Arial"/>
      </rPr>
      <t>,_x000D_
        D1401=</t>
    </r>
    <r>
      <rPr>
        <b/>
        <sz val="10"/>
        <color rgb="FFC00000"/>
        <rFont val="Arial"/>
        <family val="2"/>
      </rPr>
      <t>74AVC2T245GU-Q10</t>
    </r>
    <r>
      <rPr>
        <sz val="10"/>
        <rFont val="Arial"/>
      </rPr>
      <t>(</t>
    </r>
    <r>
      <rPr>
        <b/>
        <sz val="10"/>
        <color rgb="FFC00000"/>
        <rFont val="Arial"/>
        <family val="2"/>
      </rPr>
      <t>B2</t>
    </r>
    <r>
      <rPr>
        <sz val="10"/>
        <rFont val="Arial"/>
      </rPr>
      <t>) ENDPNT,_x000D_
        EP1403=(</t>
    </r>
    <r>
      <rPr>
        <b/>
        <sz val="10"/>
        <color rgb="FFC00000"/>
        <rFont val="Arial"/>
        <family val="2"/>
      </rPr>
      <t>1</t>
    </r>
    <r>
      <rPr>
        <sz val="10"/>
        <rFont val="Arial"/>
      </rPr>
      <t>) ENDPNT</t>
    </r>
  </si>
  <si>
    <r>
      <t xml:space="preserve">D5700(AR15) </t>
    </r>
    <r>
      <rPr>
        <b/>
        <sz val="10"/>
        <color theme="1"/>
        <rFont val="Arial"/>
        <family val="2"/>
      </rPr>
      <t>CPU_AUD_TDM8_1V8:MICDVR_DATA</t>
    </r>
    <r>
      <rPr>
        <sz val="10"/>
        <rFont val="Arial"/>
        <family val="2"/>
      </rPr>
      <t xml:space="preserve">,EP1403=EP(1) ENDPNT,D1401=74AVC2T245(9) </t>
    </r>
    <r>
      <rPr>
        <b/>
        <sz val="10"/>
        <color theme="1"/>
        <rFont val="Arial"/>
        <family val="2"/>
      </rPr>
      <t>z48.CPU_AUD_TDM8_3V3:MICDVR_DATA</t>
    </r>
    <r>
      <rPr>
        <sz val="10"/>
        <rFont val="Arial"/>
        <family val="2"/>
      </rPr>
      <t>,R1436=33(1) z48.z50.SIGN001250,D1430=</t>
    </r>
    <r>
      <rPr>
        <b/>
        <sz val="10"/>
        <color rgb="FFC00000"/>
        <rFont val="Arial"/>
        <family val="2"/>
      </rPr>
      <t>PCM6240-Q1</t>
    </r>
    <r>
      <rPr>
        <sz val="10"/>
        <rFont val="Arial"/>
        <family val="2"/>
      </rPr>
      <t>(</t>
    </r>
    <r>
      <rPr>
        <b/>
        <sz val="10"/>
        <color rgb="FFC00000"/>
        <rFont val="Arial"/>
        <family val="2"/>
      </rPr>
      <t>SDOUT</t>
    </r>
    <r>
      <rPr>
        <sz val="10"/>
        <rFont val="Arial"/>
        <family val="2"/>
      </rPr>
      <t>) ENDPNT</t>
    </r>
  </si>
  <si>
    <r>
      <t>z48.CPU_AUD_TDM8_3V3:MICDVR_DATA</t>
    </r>
    <r>
      <rPr>
        <b/>
        <sz val="10"/>
        <color theme="1"/>
        <rFont val="Arial"/>
        <family val="2"/>
      </rPr>
      <t xml:space="preserve"> R1430(47k) GND</t>
    </r>
  </si>
  <si>
    <t>SSC_26</t>
  </si>
  <si>
    <t>AT14</t>
  </si>
  <si>
    <t>WUP_SSC_GPIO_26</t>
  </si>
  <si>
    <r>
      <t>D5700(SSC_26) z30.z36.SIGN00155,_x000D_
    R5962=50m(A&lt;&gt;</t>
    </r>
    <r>
      <rPr>
        <b/>
        <sz val="10"/>
        <rFont val="Arial"/>
        <family val="2"/>
      </rPr>
      <t>B</t>
    </r>
    <r>
      <rPr>
        <sz val="10"/>
        <rFont val="Arial"/>
      </rPr>
      <t xml:space="preserve">) </t>
    </r>
    <r>
      <rPr>
        <b/>
        <sz val="10"/>
        <color theme="1"/>
        <rFont val="Arial"/>
        <family val="2"/>
      </rPr>
      <t>CPU_AUD_TDM8_1V8:AMP_DATA</t>
    </r>
    <r>
      <rPr>
        <sz val="10"/>
        <rFont val="Arial"/>
      </rPr>
      <t>,_x000D_
        D1401=</t>
    </r>
    <r>
      <rPr>
        <b/>
        <sz val="10"/>
        <color rgb="FFC00000"/>
        <rFont val="Arial"/>
        <family val="2"/>
      </rPr>
      <t>74AVC2T245GU-Q10</t>
    </r>
    <r>
      <rPr>
        <sz val="10"/>
        <rFont val="Arial"/>
      </rPr>
      <t>(</t>
    </r>
    <r>
      <rPr>
        <b/>
        <sz val="10"/>
        <color rgb="FFC00000"/>
        <rFont val="Arial"/>
        <family val="2"/>
      </rPr>
      <t>B1</t>
    </r>
    <r>
      <rPr>
        <sz val="10"/>
        <rFont val="Arial"/>
      </rPr>
      <t>) ENDPNT,_x000D_
        EP1402=(</t>
    </r>
    <r>
      <rPr>
        <b/>
        <sz val="10"/>
        <color rgb="FFC00000"/>
        <rFont val="Arial"/>
        <family val="2"/>
      </rPr>
      <t>1</t>
    </r>
    <r>
      <rPr>
        <sz val="10"/>
        <rFont val="Arial"/>
      </rPr>
      <t>) ENDPNT</t>
    </r>
  </si>
  <si>
    <r>
      <t xml:space="preserve">D5700(AT14) </t>
    </r>
    <r>
      <rPr>
        <b/>
        <sz val="10"/>
        <color theme="1"/>
        <rFont val="Arial"/>
        <family val="2"/>
      </rPr>
      <t>CPU_AUD_TDM8_1V8:AMP_DATA</t>
    </r>
    <r>
      <rPr>
        <sz val="10"/>
        <rFont val="Arial"/>
        <family val="2"/>
      </rPr>
      <t xml:space="preserve">,EP1402=EP(1) ENDPNT,D1401=74AVC2T245(8) </t>
    </r>
    <r>
      <rPr>
        <b/>
        <sz val="10"/>
        <color theme="1"/>
        <rFont val="Arial"/>
        <family val="2"/>
      </rPr>
      <t>z48.CPU_AUD_TDM8_3V3:AMP_DATA</t>
    </r>
    <r>
      <rPr>
        <sz val="10"/>
        <rFont val="Arial"/>
        <family val="2"/>
      </rPr>
      <t>,D1500=</t>
    </r>
    <r>
      <rPr>
        <b/>
        <sz val="10"/>
        <color rgb="FFC00000"/>
        <rFont val="Arial"/>
        <family val="2"/>
      </rPr>
      <t>TAS6424E-Q1</t>
    </r>
    <r>
      <rPr>
        <sz val="10"/>
        <rFont val="Arial"/>
        <family val="2"/>
      </rPr>
      <t>(</t>
    </r>
    <r>
      <rPr>
        <b/>
        <sz val="10"/>
        <color rgb="FFC00000"/>
        <rFont val="Arial"/>
        <family val="2"/>
      </rPr>
      <t>SDIN1</t>
    </r>
    <r>
      <rPr>
        <sz val="10"/>
        <rFont val="Arial"/>
        <family val="2"/>
      </rPr>
      <t xml:space="preserve">) ENDPNT,MP_AMP_SDIN=MP(1) ENDPNT,R1609=0(2) </t>
    </r>
    <r>
      <rPr>
        <b/>
        <sz val="10"/>
        <color theme="1"/>
        <rFont val="Arial"/>
        <family val="2"/>
      </rPr>
      <t>z48.z52.CPU_AUD_TDM8_3V3_ISO:AMP_DATA</t>
    </r>
    <r>
      <rPr>
        <sz val="10"/>
        <rFont val="Arial"/>
        <family val="2"/>
      </rPr>
      <t>,D1600=</t>
    </r>
    <r>
      <rPr>
        <b/>
        <sz val="10"/>
        <color rgb="FFC00000"/>
        <rFont val="Arial"/>
        <family val="2"/>
      </rPr>
      <t>TAS6424E-Q1</t>
    </r>
    <r>
      <rPr>
        <sz val="10"/>
        <rFont val="Arial"/>
        <family val="2"/>
      </rPr>
      <t>(</t>
    </r>
    <r>
      <rPr>
        <b/>
        <sz val="10"/>
        <color rgb="FFC00000"/>
        <rFont val="Arial"/>
        <family val="2"/>
      </rPr>
      <t>SDIN1</t>
    </r>
    <r>
      <rPr>
        <sz val="10"/>
        <rFont val="Arial"/>
        <family val="2"/>
      </rPr>
      <t>) ENDPNT,MP_AMP_2_SDIN=MP(1) ENDPNT</t>
    </r>
  </si>
  <si>
    <t>AT16</t>
  </si>
  <si>
    <t>BOOT_CONFIG(5)</t>
  </si>
  <si>
    <t>QUA_MI2S_DATA2/TDM4_DATA2</t>
  </si>
  <si>
    <t>SOC_LPI_27</t>
  </si>
  <si>
    <r>
      <t xml:space="preserve">D5700(SSC_27) </t>
    </r>
    <r>
      <rPr>
        <b/>
        <sz val="10"/>
        <color theme="1"/>
        <rFont val="Arial"/>
        <family val="2"/>
      </rPr>
      <t>z30.z36.SA6150_BOOTCFG_1V8:MD05</t>
    </r>
    <r>
      <rPr>
        <sz val="10"/>
        <rFont val="Arial"/>
      </rPr>
      <t>,</t>
    </r>
    <r>
      <rPr>
        <b/>
        <sz val="10"/>
        <color rgb="FFFFFF00"/>
        <rFont val="Arial"/>
        <family val="2"/>
      </rPr>
      <t xml:space="preserve"> &gt;&gt; R5769(4.7k) GND</t>
    </r>
  </si>
  <si>
    <r>
      <t>z30.z36.SA6150_BOOTCFG_1V8:MD05</t>
    </r>
    <r>
      <rPr>
        <b/>
        <sz val="10"/>
        <color theme="1"/>
        <rFont val="Arial"/>
        <family val="2"/>
      </rPr>
      <t xml:space="preserve"> R5769(4.7k) GND</t>
    </r>
  </si>
  <si>
    <r>
      <t xml:space="preserve">D5700(AT16) </t>
    </r>
    <r>
      <rPr>
        <b/>
        <sz val="10"/>
        <color theme="1"/>
        <rFont val="Arial"/>
        <family val="2"/>
      </rPr>
      <t>z30.z36.SA6150_BOOTCFG_1V8:MD05</t>
    </r>
  </si>
  <si>
    <r>
      <t>z30.z36.SA6150_BOOTCFG_1V8:MD05</t>
    </r>
    <r>
      <rPr>
        <b/>
        <sz val="10"/>
        <color theme="1"/>
        <rFont val="Arial"/>
        <family val="2"/>
      </rPr>
      <t xml:space="preserve"> R5769(4) GND</t>
    </r>
  </si>
  <si>
    <t>AN15</t>
  </si>
  <si>
    <t>QUA_MI2S_DATA3/TDM4_DATA3/QUI_MI2S_MCLK_B</t>
  </si>
  <si>
    <t>TDM4,   TDM5</t>
  </si>
  <si>
    <t>AN17</t>
  </si>
  <si>
    <t>MCLK3_B</t>
  </si>
  <si>
    <t>AR17</t>
  </si>
  <si>
    <t>QCA_SB_DATA</t>
  </si>
  <si>
    <t>QCA</t>
  </si>
  <si>
    <t>2: DRV_6_MA</t>
  </si>
  <si>
    <t>nok</t>
  </si>
  <si>
    <t>AP16</t>
  </si>
  <si>
    <t>QCA_SB_CLK</t>
  </si>
  <si>
    <t>PCIE_REFCLK_M</t>
  </si>
  <si>
    <t>V36</t>
  </si>
  <si>
    <t>PCIe</t>
  </si>
  <si>
    <t>CPU_WLAN_PCIE:PCIE_CLK_N</t>
  </si>
  <si>
    <r>
      <t xml:space="preserve">D5700(PCIE_REFCLK_M) </t>
    </r>
    <r>
      <rPr>
        <b/>
        <sz val="10"/>
        <color theme="1"/>
        <rFont val="Arial"/>
        <family val="2"/>
      </rPr>
      <t>CPU_WLAN_PCIE:PCIE_CLK_N</t>
    </r>
    <r>
      <rPr>
        <sz val="10"/>
        <rFont val="Arial"/>
      </rPr>
      <t>,_x000D_
    D5502=</t>
    </r>
    <r>
      <rPr>
        <b/>
        <sz val="10"/>
        <color rgb="FFC00000"/>
        <rFont val="Arial"/>
        <family val="2"/>
      </rPr>
      <t>AF61YABMD</t>
    </r>
    <r>
      <rPr>
        <sz val="10"/>
        <rFont val="Arial"/>
      </rPr>
      <t>(</t>
    </r>
    <r>
      <rPr>
        <b/>
        <sz val="10"/>
        <color rgb="FFC00000"/>
        <rFont val="Arial"/>
        <family val="2"/>
      </rPr>
      <t>PCIE_REFCLK_M</t>
    </r>
    <r>
      <rPr>
        <sz val="10"/>
        <rFont val="Arial"/>
      </rPr>
      <t>) ENDPNT</t>
    </r>
  </si>
  <si>
    <r>
      <t xml:space="preserve">D5700(V36) </t>
    </r>
    <r>
      <rPr>
        <b/>
        <sz val="10"/>
        <color theme="1"/>
        <rFont val="Arial"/>
        <family val="2"/>
      </rPr>
      <t>CPU_WLAN_PCIE:PCIE_CLK_N</t>
    </r>
    <r>
      <rPr>
        <sz val="10"/>
        <rFont val="Arial"/>
        <family val="2"/>
      </rPr>
      <t xml:space="preserve">,B2B=10144B-100A-GFN4(fb::X1000_87) </t>
    </r>
    <r>
      <rPr>
        <b/>
        <sz val="10"/>
        <color theme="1"/>
        <rFont val="Arial"/>
        <family val="2"/>
      </rPr>
      <t>fb::CPU_WLAN_PCIE:PCIE_CLK_N</t>
    </r>
    <r>
      <rPr>
        <sz val="10"/>
        <rFont val="Arial"/>
        <family val="2"/>
      </rPr>
      <t>,fb::D7300=</t>
    </r>
    <r>
      <rPr>
        <b/>
        <sz val="10"/>
        <color rgb="FFC00000"/>
        <rFont val="Arial"/>
        <family val="2"/>
      </rPr>
      <t>AF61YAAMD</t>
    </r>
    <r>
      <rPr>
        <sz val="10"/>
        <rFont val="Arial"/>
        <family val="2"/>
      </rPr>
      <t>(</t>
    </r>
    <r>
      <rPr>
        <b/>
        <sz val="10"/>
        <color rgb="FFC00000"/>
        <rFont val="Arial"/>
        <family val="2"/>
      </rPr>
      <t>PCIE_REFCLK_M</t>
    </r>
    <r>
      <rPr>
        <sz val="10"/>
        <rFont val="Arial"/>
        <family val="2"/>
      </rPr>
      <t>) ENDPNT</t>
    </r>
  </si>
  <si>
    <t>PCIE_REFCLK_P</t>
  </si>
  <si>
    <t>W37</t>
  </si>
  <si>
    <t>CPU_WLAN_PCIE:PCIE_CLK_P</t>
  </si>
  <si>
    <r>
      <t xml:space="preserve">D5700(PCIE_REFCLK_P) </t>
    </r>
    <r>
      <rPr>
        <b/>
        <sz val="10"/>
        <color theme="1"/>
        <rFont val="Arial"/>
        <family val="2"/>
      </rPr>
      <t>CPU_WLAN_PCIE:PCIE_CLK_P</t>
    </r>
    <r>
      <rPr>
        <sz val="10"/>
        <rFont val="Arial"/>
      </rPr>
      <t>,_x000D_
    D5502=</t>
    </r>
    <r>
      <rPr>
        <b/>
        <sz val="10"/>
        <color rgb="FFC00000"/>
        <rFont val="Arial"/>
        <family val="2"/>
      </rPr>
      <t>AF61YABMD</t>
    </r>
    <r>
      <rPr>
        <sz val="10"/>
        <rFont val="Arial"/>
      </rPr>
      <t>(</t>
    </r>
    <r>
      <rPr>
        <b/>
        <sz val="10"/>
        <color rgb="FFC00000"/>
        <rFont val="Arial"/>
        <family val="2"/>
      </rPr>
      <t>PCIE_REFCLK_P</t>
    </r>
    <r>
      <rPr>
        <sz val="10"/>
        <rFont val="Arial"/>
      </rPr>
      <t>) ENDPNT</t>
    </r>
  </si>
  <si>
    <r>
      <t xml:space="preserve">D5700(W37) </t>
    </r>
    <r>
      <rPr>
        <b/>
        <sz val="10"/>
        <color theme="1"/>
        <rFont val="Arial"/>
        <family val="2"/>
      </rPr>
      <t>CPU_WLAN_PCIE:PCIE_CLK_P</t>
    </r>
    <r>
      <rPr>
        <sz val="10"/>
        <rFont val="Arial"/>
        <family val="2"/>
      </rPr>
      <t xml:space="preserve">,B2B=10144B-100A-GFN4(fb::X1000_89) </t>
    </r>
    <r>
      <rPr>
        <b/>
        <sz val="10"/>
        <color theme="1"/>
        <rFont val="Arial"/>
        <family val="2"/>
      </rPr>
      <t>fb::CPU_WLAN_PCIE:PCIE_CLK_P</t>
    </r>
    <r>
      <rPr>
        <sz val="10"/>
        <rFont val="Arial"/>
        <family val="2"/>
      </rPr>
      <t>,fb::D7300=</t>
    </r>
    <r>
      <rPr>
        <b/>
        <sz val="10"/>
        <color rgb="FFC00000"/>
        <rFont val="Arial"/>
        <family val="2"/>
      </rPr>
      <t>AF61YAAMD</t>
    </r>
    <r>
      <rPr>
        <sz val="10"/>
        <rFont val="Arial"/>
        <family val="2"/>
      </rPr>
      <t>(</t>
    </r>
    <r>
      <rPr>
        <b/>
        <sz val="10"/>
        <color rgb="FFC00000"/>
        <rFont val="Arial"/>
        <family val="2"/>
      </rPr>
      <t>PCIE_REFCLK_P</t>
    </r>
    <r>
      <rPr>
        <sz val="10"/>
        <rFont val="Arial"/>
        <family val="2"/>
      </rPr>
      <t>) ENDPNT</t>
    </r>
  </si>
  <si>
    <t>U39</t>
  </si>
  <si>
    <t>db006: ETH1 -&gt; ETH0</t>
  </si>
  <si>
    <r>
      <t>100</t>
    </r>
    <r>
      <rPr>
        <sz val="10"/>
        <color theme="1"/>
        <rFont val="Arial"/>
        <family val="2"/>
      </rPr>
      <t>Ω</t>
    </r>
    <r>
      <rPr>
        <sz val="5.5"/>
        <color theme="1"/>
        <rFont val="Arial"/>
        <family val="2"/>
      </rPr>
      <t xml:space="preserve"> </t>
    </r>
    <r>
      <rPr>
        <sz val="11"/>
        <color theme="1"/>
        <rFont val="Arial"/>
        <family val="2"/>
      </rPr>
      <t>t</t>
    </r>
    <r>
      <rPr>
        <sz val="10"/>
        <color theme="1"/>
        <rFont val="Arial"/>
        <family val="2"/>
      </rPr>
      <t>o GND</t>
    </r>
  </si>
  <si>
    <r>
      <t>D5700(PCIE_REXT) z30.z31.SIGN0013,</t>
    </r>
    <r>
      <rPr>
        <b/>
        <sz val="10"/>
        <color rgb="FFFFFF00"/>
        <rFont val="Arial"/>
        <family val="2"/>
      </rPr>
      <t xml:space="preserve"> &gt;&gt; R5706(100R) GND</t>
    </r>
  </si>
  <si>
    <r>
      <t>z30.z31.SIGN0013</t>
    </r>
    <r>
      <rPr>
        <b/>
        <sz val="10"/>
        <color theme="1"/>
        <rFont val="Arial"/>
        <family val="2"/>
      </rPr>
      <t xml:space="preserve"> R5706(100R) GND</t>
    </r>
  </si>
  <si>
    <t>D5700(U39) z30.z31.SIGN001306</t>
  </si>
  <si>
    <r>
      <t>z30.z31.SIGN001306</t>
    </r>
    <r>
      <rPr>
        <b/>
        <sz val="10"/>
        <color theme="1"/>
        <rFont val="Arial"/>
        <family val="2"/>
      </rPr>
      <t xml:space="preserve"> R5706(100) GND</t>
    </r>
  </si>
  <si>
    <t>PCIE_RX_M</t>
  </si>
  <si>
    <t>R39</t>
  </si>
  <si>
    <t>CPU_WLAN_PCIE:PCIE_TXD_N</t>
  </si>
  <si>
    <r>
      <t xml:space="preserve">D5700(PCIE_RX_M) </t>
    </r>
    <r>
      <rPr>
        <b/>
        <sz val="10"/>
        <color theme="1"/>
        <rFont val="Arial"/>
        <family val="2"/>
      </rPr>
      <t>CPU_WLAN_PCIE:PCIE_TXD_N</t>
    </r>
    <r>
      <rPr>
        <sz val="10"/>
        <rFont val="Arial"/>
      </rPr>
      <t>,_x000D_
    R5531=50m(A&lt;&gt;</t>
    </r>
    <r>
      <rPr>
        <b/>
        <sz val="10"/>
        <rFont val="Arial"/>
        <family val="2"/>
      </rPr>
      <t>B</t>
    </r>
    <r>
      <rPr>
        <sz val="10"/>
        <rFont val="Arial"/>
      </rPr>
      <t>) z08.SIGN001269,_x000D_
        D5502=</t>
    </r>
    <r>
      <rPr>
        <b/>
        <sz val="10"/>
        <color rgb="FFC00000"/>
        <rFont val="Arial"/>
        <family val="2"/>
      </rPr>
      <t>AF61YABMD</t>
    </r>
    <r>
      <rPr>
        <sz val="10"/>
        <rFont val="Arial"/>
      </rPr>
      <t>(</t>
    </r>
    <r>
      <rPr>
        <b/>
        <sz val="10"/>
        <color rgb="FFC00000"/>
        <rFont val="Arial"/>
        <family val="2"/>
      </rPr>
      <t>PCIE_TX_M</t>
    </r>
    <r>
      <rPr>
        <sz val="10"/>
        <rFont val="Arial"/>
      </rPr>
      <t>) ENDPNT</t>
    </r>
  </si>
  <si>
    <r>
      <t xml:space="preserve">D5700(R39) </t>
    </r>
    <r>
      <rPr>
        <b/>
        <sz val="10"/>
        <color theme="1"/>
        <rFont val="Arial"/>
        <family val="2"/>
      </rPr>
      <t>CPU_WLAN_PCIE:PCIE_TXD_N</t>
    </r>
    <r>
      <rPr>
        <sz val="10"/>
        <rFont val="Arial"/>
        <family val="2"/>
      </rPr>
      <t xml:space="preserve">,B2B=10144B-100A-GFN4(fb::X1000_83) </t>
    </r>
    <r>
      <rPr>
        <b/>
        <sz val="10"/>
        <color theme="1"/>
        <rFont val="Arial"/>
        <family val="2"/>
      </rPr>
      <t>fb::CPU_WLAN_PCIE:PCIE_TXD_N</t>
    </r>
    <r>
      <rPr>
        <sz val="10"/>
        <rFont val="Arial"/>
        <family val="2"/>
      </rPr>
      <t>,fb::R7326=50m(2) fb::z73.z79.SIGN00198,fb::D7300=</t>
    </r>
    <r>
      <rPr>
        <b/>
        <sz val="10"/>
        <color rgb="FFC00000"/>
        <rFont val="Arial"/>
        <family val="2"/>
      </rPr>
      <t>AF61YAAMD</t>
    </r>
    <r>
      <rPr>
        <sz val="10"/>
        <rFont val="Arial"/>
        <family val="2"/>
      </rPr>
      <t>(</t>
    </r>
    <r>
      <rPr>
        <b/>
        <sz val="10"/>
        <color rgb="FFC00000"/>
        <rFont val="Arial"/>
        <family val="2"/>
      </rPr>
      <t>PCIE_TX_M</t>
    </r>
    <r>
      <rPr>
        <sz val="10"/>
        <rFont val="Arial"/>
        <family val="2"/>
      </rPr>
      <t>) ENDPNT</t>
    </r>
  </si>
  <si>
    <t>PCIE_RX_P</t>
  </si>
  <si>
    <t>T38</t>
  </si>
  <si>
    <t>CPU_WLAN_PCIE:PCIE_TXD_P</t>
  </si>
  <si>
    <r>
      <t xml:space="preserve">D5700(PCIE_RX_P) </t>
    </r>
    <r>
      <rPr>
        <b/>
        <sz val="10"/>
        <color theme="1"/>
        <rFont val="Arial"/>
        <family val="2"/>
      </rPr>
      <t>CPU_WLAN_PCIE:PCIE_TXD_P</t>
    </r>
    <r>
      <rPr>
        <sz val="10"/>
        <rFont val="Arial"/>
      </rPr>
      <t>,_x000D_
    R5530=50m(A&lt;&gt;</t>
    </r>
    <r>
      <rPr>
        <b/>
        <sz val="10"/>
        <rFont val="Arial"/>
        <family val="2"/>
      </rPr>
      <t>B</t>
    </r>
    <r>
      <rPr>
        <sz val="10"/>
        <rFont val="Arial"/>
      </rPr>
      <t>) z08.SIGN001270,_x000D_
        D5502=</t>
    </r>
    <r>
      <rPr>
        <b/>
        <sz val="10"/>
        <color rgb="FFC00000"/>
        <rFont val="Arial"/>
        <family val="2"/>
      </rPr>
      <t>AF61YABMD</t>
    </r>
    <r>
      <rPr>
        <sz val="10"/>
        <rFont val="Arial"/>
      </rPr>
      <t>(</t>
    </r>
    <r>
      <rPr>
        <b/>
        <sz val="10"/>
        <color rgb="FFC00000"/>
        <rFont val="Arial"/>
        <family val="2"/>
      </rPr>
      <t>PCIE_TX_P</t>
    </r>
    <r>
      <rPr>
        <sz val="10"/>
        <rFont val="Arial"/>
      </rPr>
      <t>) ENDPNT</t>
    </r>
  </si>
  <si>
    <r>
      <t xml:space="preserve">D5700(T38) </t>
    </r>
    <r>
      <rPr>
        <b/>
        <sz val="10"/>
        <color theme="1"/>
        <rFont val="Arial"/>
        <family val="2"/>
      </rPr>
      <t>CPU_WLAN_PCIE:PCIE_TXD_P</t>
    </r>
    <r>
      <rPr>
        <sz val="10"/>
        <rFont val="Arial"/>
        <family val="2"/>
      </rPr>
      <t xml:space="preserve">,B2B=10144B-100A-GFN4(fb::X1000_81) </t>
    </r>
    <r>
      <rPr>
        <b/>
        <sz val="10"/>
        <color theme="1"/>
        <rFont val="Arial"/>
        <family val="2"/>
      </rPr>
      <t>fb::CPU_WLAN_PCIE:PCIE_TXD_P</t>
    </r>
    <r>
      <rPr>
        <sz val="10"/>
        <rFont val="Arial"/>
        <family val="2"/>
      </rPr>
      <t>,fb::R7325=50m(2) fb::z73.z79.SIGN00197,fb::D7300=</t>
    </r>
    <r>
      <rPr>
        <b/>
        <sz val="10"/>
        <color rgb="FFC00000"/>
        <rFont val="Arial"/>
        <family val="2"/>
      </rPr>
      <t>AF61YAAMD</t>
    </r>
    <r>
      <rPr>
        <sz val="10"/>
        <rFont val="Arial"/>
        <family val="2"/>
      </rPr>
      <t>(</t>
    </r>
    <r>
      <rPr>
        <b/>
        <sz val="10"/>
        <color rgb="FFC00000"/>
        <rFont val="Arial"/>
        <family val="2"/>
      </rPr>
      <t>PCIE_TX_P</t>
    </r>
    <r>
      <rPr>
        <sz val="10"/>
        <rFont val="Arial"/>
        <family val="2"/>
      </rPr>
      <t>) ENDPNT</t>
    </r>
  </si>
  <si>
    <t>PCIE_TX_M</t>
  </si>
  <si>
    <t>V38</t>
  </si>
  <si>
    <t>CPU_WLAN_PCIE:PCIE_RXD_N</t>
  </si>
  <si>
    <r>
      <t>D5700(PCIE_TX_M) z30.z31.SIGN0012,_x000D_
    C5705=100nF(A&lt;&gt;</t>
    </r>
    <r>
      <rPr>
        <b/>
        <sz val="10"/>
        <rFont val="Arial"/>
        <family val="2"/>
      </rPr>
      <t>B</t>
    </r>
    <r>
      <rPr>
        <sz val="10"/>
        <rFont val="Arial"/>
      </rPr>
      <t xml:space="preserve">) </t>
    </r>
    <r>
      <rPr>
        <b/>
        <sz val="10"/>
        <color theme="1"/>
        <rFont val="Arial"/>
        <family val="2"/>
      </rPr>
      <t>CPU_WLAN_PCIE:PCIE_RXD_N</t>
    </r>
    <r>
      <rPr>
        <sz val="10"/>
        <rFont val="Arial"/>
      </rPr>
      <t>,_x000D_
        D5502=</t>
    </r>
    <r>
      <rPr>
        <b/>
        <sz val="10"/>
        <color rgb="FFC00000"/>
        <rFont val="Arial"/>
        <family val="2"/>
      </rPr>
      <t>AF61YABMD</t>
    </r>
    <r>
      <rPr>
        <sz val="10"/>
        <rFont val="Arial"/>
      </rPr>
      <t>(</t>
    </r>
    <r>
      <rPr>
        <b/>
        <sz val="10"/>
        <color rgb="FFC00000"/>
        <rFont val="Arial"/>
        <family val="2"/>
      </rPr>
      <t>PCIE_RX_M</t>
    </r>
    <r>
      <rPr>
        <sz val="10"/>
        <rFont val="Arial"/>
      </rPr>
      <t>) ENDPNT</t>
    </r>
  </si>
  <si>
    <r>
      <t xml:space="preserve">D5700(V38) z30.z31.SIGN001304,C5705=100n(1) </t>
    </r>
    <r>
      <rPr>
        <b/>
        <sz val="10"/>
        <color theme="1"/>
        <rFont val="Arial"/>
        <family val="2"/>
      </rPr>
      <t>CPU_WLAN_PCIE:PCIE_RXD_N</t>
    </r>
    <r>
      <rPr>
        <sz val="10"/>
        <rFont val="Arial"/>
        <family val="2"/>
      </rPr>
      <t xml:space="preserve">,B2B=10144B-100A-GFN4(fb::X1000_77) </t>
    </r>
    <r>
      <rPr>
        <b/>
        <sz val="10"/>
        <color theme="1"/>
        <rFont val="Arial"/>
        <family val="2"/>
      </rPr>
      <t>fb::CPU_WLAN_PCIE:PCIE_RXD_N</t>
    </r>
    <r>
      <rPr>
        <sz val="10"/>
        <rFont val="Arial"/>
        <family val="2"/>
      </rPr>
      <t>,fb::D7300=</t>
    </r>
    <r>
      <rPr>
        <b/>
        <sz val="10"/>
        <color rgb="FFC00000"/>
        <rFont val="Arial"/>
        <family val="2"/>
      </rPr>
      <t>AF61YAAMD</t>
    </r>
    <r>
      <rPr>
        <sz val="10"/>
        <rFont val="Arial"/>
        <family val="2"/>
      </rPr>
      <t>(</t>
    </r>
    <r>
      <rPr>
        <b/>
        <sz val="10"/>
        <color rgb="FFC00000"/>
        <rFont val="Arial"/>
        <family val="2"/>
      </rPr>
      <t>PCIE_RX_M</t>
    </r>
    <r>
      <rPr>
        <sz val="10"/>
        <rFont val="Arial"/>
        <family val="2"/>
      </rPr>
      <t>) ENDPNT</t>
    </r>
  </si>
  <si>
    <t>PCIE_TX_P</t>
  </si>
  <si>
    <t>W39</t>
  </si>
  <si>
    <t>CPU_WLAN_PCIE:PCIE_RXD_P</t>
  </si>
  <si>
    <r>
      <t>D5700(PCIE_TX_P) z30.z31.SIGN0011,_x000D_
    C5706=100nF(A&lt;&gt;</t>
    </r>
    <r>
      <rPr>
        <b/>
        <sz val="10"/>
        <rFont val="Arial"/>
        <family val="2"/>
      </rPr>
      <t>B</t>
    </r>
    <r>
      <rPr>
        <sz val="10"/>
        <rFont val="Arial"/>
      </rPr>
      <t xml:space="preserve">) </t>
    </r>
    <r>
      <rPr>
        <b/>
        <sz val="10"/>
        <color theme="1"/>
        <rFont val="Arial"/>
        <family val="2"/>
      </rPr>
      <t>CPU_WLAN_PCIE:PCIE_RXD_P</t>
    </r>
    <r>
      <rPr>
        <sz val="10"/>
        <rFont val="Arial"/>
      </rPr>
      <t>,_x000D_
        D5502=</t>
    </r>
    <r>
      <rPr>
        <b/>
        <sz val="10"/>
        <color rgb="FFC00000"/>
        <rFont val="Arial"/>
        <family val="2"/>
      </rPr>
      <t>AF61YABMD</t>
    </r>
    <r>
      <rPr>
        <sz val="10"/>
        <rFont val="Arial"/>
      </rPr>
      <t>(</t>
    </r>
    <r>
      <rPr>
        <b/>
        <sz val="10"/>
        <color rgb="FFC00000"/>
        <rFont val="Arial"/>
        <family val="2"/>
      </rPr>
      <t>PCIE_RX_P</t>
    </r>
    <r>
      <rPr>
        <sz val="10"/>
        <rFont val="Arial"/>
      </rPr>
      <t>) ENDPNT</t>
    </r>
  </si>
  <si>
    <r>
      <t xml:space="preserve">D5700(W39) z30.z31.SIGN001305,C5706=100n(1) </t>
    </r>
    <r>
      <rPr>
        <b/>
        <sz val="10"/>
        <color theme="1"/>
        <rFont val="Arial"/>
        <family val="2"/>
      </rPr>
      <t>CPU_WLAN_PCIE:PCIE_RXD_P</t>
    </r>
    <r>
      <rPr>
        <sz val="10"/>
        <rFont val="Arial"/>
        <family val="2"/>
      </rPr>
      <t xml:space="preserve">,B2B=10144B-100A-GFN4(fb::X1000_75) </t>
    </r>
    <r>
      <rPr>
        <b/>
        <sz val="10"/>
        <color theme="1"/>
        <rFont val="Arial"/>
        <family val="2"/>
      </rPr>
      <t>fb::CPU_WLAN_PCIE:PCIE_RXD_P</t>
    </r>
    <r>
      <rPr>
        <sz val="10"/>
        <rFont val="Arial"/>
        <family val="2"/>
      </rPr>
      <t>,fb::D7300=</t>
    </r>
    <r>
      <rPr>
        <b/>
        <sz val="10"/>
        <color rgb="FFC00000"/>
        <rFont val="Arial"/>
        <family val="2"/>
      </rPr>
      <t>AF61YAAMD</t>
    </r>
    <r>
      <rPr>
        <sz val="10"/>
        <rFont val="Arial"/>
        <family val="2"/>
      </rPr>
      <t>(</t>
    </r>
    <r>
      <rPr>
        <b/>
        <sz val="10"/>
        <color rgb="FFC00000"/>
        <rFont val="Arial"/>
        <family val="2"/>
      </rPr>
      <t>PCIE_RX_P</t>
    </r>
    <r>
      <rPr>
        <sz val="10"/>
        <rFont val="Arial"/>
        <family val="2"/>
      </rPr>
      <t>) ENDPNT</t>
    </r>
  </si>
  <si>
    <t>AW33</t>
  </si>
  <si>
    <t>Control</t>
  </si>
  <si>
    <t>unused, floating according QTI recommendation</t>
  </si>
  <si>
    <t>AV32</t>
  </si>
  <si>
    <t>AW31</t>
  </si>
  <si>
    <t>AV30</t>
  </si>
  <si>
    <t>AW29</t>
  </si>
  <si>
    <t>AV28</t>
  </si>
  <si>
    <t>AW27</t>
  </si>
  <si>
    <t>AV26</t>
  </si>
  <si>
    <t>AW35</t>
  </si>
  <si>
    <t>AV34</t>
  </si>
  <si>
    <t>H22</t>
  </si>
  <si>
    <t>External  Memory</t>
  </si>
  <si>
    <t>J21</t>
  </si>
  <si>
    <t>J31</t>
  </si>
  <si>
    <t>H30</t>
  </si>
  <si>
    <t>J29</t>
  </si>
  <si>
    <t>J27</t>
  </si>
  <si>
    <t>H26</t>
  </si>
  <si>
    <t>J25</t>
  </si>
  <si>
    <t>H24</t>
  </si>
  <si>
    <t>J23</t>
  </si>
  <si>
    <t>H28</t>
  </si>
  <si>
    <t>AV4</t>
  </si>
  <si>
    <t>Unused:SDC2</t>
  </si>
  <si>
    <t>AU5</t>
  </si>
  <si>
    <t>AU3</t>
  </si>
  <si>
    <t>AV2</t>
  </si>
  <si>
    <t>AV6</t>
  </si>
  <si>
    <t>AW5</t>
  </si>
  <si>
    <t>J17</t>
  </si>
  <si>
    <r>
      <t xml:space="preserve">D5700(UFS_L0_RXM) </t>
    </r>
    <r>
      <rPr>
        <b/>
        <sz val="10"/>
        <color theme="1"/>
        <rFont val="Arial"/>
        <family val="2"/>
      </rPr>
      <t>CPU_UFS_0:UFS_TXD0_N</t>
    </r>
    <r>
      <rPr>
        <sz val="10"/>
        <rFont val="Arial"/>
      </rPr>
      <t>,_x000D_
    D5871=</t>
    </r>
    <r>
      <rPr>
        <b/>
        <sz val="10"/>
        <color rgb="FFC00000"/>
        <rFont val="Arial"/>
        <family val="2"/>
      </rPr>
      <t>KLUCG2UHYB-B0EQx</t>
    </r>
    <r>
      <rPr>
        <sz val="10"/>
        <rFont val="Arial"/>
      </rPr>
      <t>(</t>
    </r>
    <r>
      <rPr>
        <b/>
        <sz val="10"/>
        <color rgb="FFC00000"/>
        <rFont val="Arial"/>
        <family val="2"/>
      </rPr>
      <t>DOUT0_C_K1</t>
    </r>
    <r>
      <rPr>
        <sz val="10"/>
        <rFont val="Arial"/>
      </rPr>
      <t>) ENDPNT</t>
    </r>
  </si>
  <si>
    <r>
      <t xml:space="preserve">D5700(J17) </t>
    </r>
    <r>
      <rPr>
        <b/>
        <sz val="10"/>
        <color theme="1"/>
        <rFont val="Arial"/>
        <family val="2"/>
      </rPr>
      <t>CPU_UFS_0:UFS_TXD0_N</t>
    </r>
    <r>
      <rPr>
        <sz val="10"/>
        <rFont val="Arial"/>
        <family val="2"/>
      </rPr>
      <t>,D5871=</t>
    </r>
    <r>
      <rPr>
        <b/>
        <sz val="10"/>
        <color rgb="FFC00000"/>
        <rFont val="Arial"/>
        <family val="2"/>
      </rPr>
      <t>KLUCG2UHYB-B0EQX51</t>
    </r>
    <r>
      <rPr>
        <sz val="10"/>
        <rFont val="Arial"/>
        <family val="2"/>
      </rPr>
      <t>(</t>
    </r>
    <r>
      <rPr>
        <b/>
        <sz val="10"/>
        <color rgb="FFC00000"/>
        <rFont val="Arial"/>
        <family val="2"/>
      </rPr>
      <t>DOUT0_C</t>
    </r>
    <r>
      <rPr>
        <sz val="10"/>
        <rFont val="Arial"/>
        <family val="2"/>
      </rPr>
      <t>) ENDPNT</t>
    </r>
  </si>
  <si>
    <t>H18</t>
  </si>
  <si>
    <r>
      <t xml:space="preserve">D5700(UFS_L0_RXP) </t>
    </r>
    <r>
      <rPr>
        <b/>
        <sz val="10"/>
        <color theme="1"/>
        <rFont val="Arial"/>
        <family val="2"/>
      </rPr>
      <t>CPU_UFS_0:UFS_TXD0_P</t>
    </r>
    <r>
      <rPr>
        <sz val="10"/>
        <rFont val="Arial"/>
      </rPr>
      <t>,_x000D_
    D5871=</t>
    </r>
    <r>
      <rPr>
        <b/>
        <sz val="10"/>
        <color rgb="FFC00000"/>
        <rFont val="Arial"/>
        <family val="2"/>
      </rPr>
      <t>KLUCG2UHYB-B0EQx</t>
    </r>
    <r>
      <rPr>
        <sz val="10"/>
        <rFont val="Arial"/>
      </rPr>
      <t>(</t>
    </r>
    <r>
      <rPr>
        <b/>
        <sz val="10"/>
        <color rgb="FFC00000"/>
        <rFont val="Arial"/>
        <family val="2"/>
      </rPr>
      <t>DOUT0_T_K2</t>
    </r>
    <r>
      <rPr>
        <sz val="10"/>
        <rFont val="Arial"/>
      </rPr>
      <t>) ENDPNT</t>
    </r>
  </si>
  <si>
    <r>
      <t xml:space="preserve">D5700(H18) </t>
    </r>
    <r>
      <rPr>
        <b/>
        <sz val="10"/>
        <color theme="1"/>
        <rFont val="Arial"/>
        <family val="2"/>
      </rPr>
      <t>CPU_UFS_0:UFS_TXD0_P</t>
    </r>
    <r>
      <rPr>
        <sz val="10"/>
        <rFont val="Arial"/>
        <family val="2"/>
      </rPr>
      <t>,D5871=</t>
    </r>
    <r>
      <rPr>
        <b/>
        <sz val="10"/>
        <color rgb="FFC00000"/>
        <rFont val="Arial"/>
        <family val="2"/>
      </rPr>
      <t>KLUCG2UHYB-B0EQX51</t>
    </r>
    <r>
      <rPr>
        <sz val="10"/>
        <rFont val="Arial"/>
        <family val="2"/>
      </rPr>
      <t>(</t>
    </r>
    <r>
      <rPr>
        <b/>
        <sz val="10"/>
        <color rgb="FFC00000"/>
        <rFont val="Arial"/>
        <family val="2"/>
      </rPr>
      <t>DOUT0_T</t>
    </r>
    <r>
      <rPr>
        <sz val="10"/>
        <rFont val="Arial"/>
        <family val="2"/>
      </rPr>
      <t>) ENDPNT</t>
    </r>
  </si>
  <si>
    <t>J11</t>
  </si>
  <si>
    <r>
      <t xml:space="preserve">D5700(UFS_L0_TXM) </t>
    </r>
    <r>
      <rPr>
        <b/>
        <sz val="10"/>
        <color theme="1"/>
        <rFont val="Arial"/>
        <family val="2"/>
      </rPr>
      <t>CPU_UFS_0:UFS_RXD0_N</t>
    </r>
    <r>
      <rPr>
        <sz val="10"/>
        <rFont val="Arial"/>
      </rPr>
      <t>,_x000D_
    D5871=</t>
    </r>
    <r>
      <rPr>
        <b/>
        <sz val="10"/>
        <color rgb="FFC00000"/>
        <rFont val="Arial"/>
        <family val="2"/>
      </rPr>
      <t>KLUCG2UHYB-B0EQx</t>
    </r>
    <r>
      <rPr>
        <sz val="10"/>
        <rFont val="Arial"/>
      </rPr>
      <t>(</t>
    </r>
    <r>
      <rPr>
        <b/>
        <sz val="10"/>
        <color rgb="FFC00000"/>
        <rFont val="Arial"/>
        <family val="2"/>
      </rPr>
      <t>DIN0_C_F2</t>
    </r>
    <r>
      <rPr>
        <sz val="10"/>
        <rFont val="Arial"/>
      </rPr>
      <t>) ENDPNT</t>
    </r>
  </si>
  <si>
    <r>
      <t xml:space="preserve">D5700(J11) </t>
    </r>
    <r>
      <rPr>
        <b/>
        <sz val="10"/>
        <color theme="1"/>
        <rFont val="Arial"/>
        <family val="2"/>
      </rPr>
      <t>CPU_UFS_0:UFS_RXD0_N</t>
    </r>
    <r>
      <rPr>
        <sz val="10"/>
        <rFont val="Arial"/>
        <family val="2"/>
      </rPr>
      <t>,D5871=</t>
    </r>
    <r>
      <rPr>
        <b/>
        <sz val="10"/>
        <color rgb="FFC00000"/>
        <rFont val="Arial"/>
        <family val="2"/>
      </rPr>
      <t>KLUCG2UHYB-B0EQX51</t>
    </r>
    <r>
      <rPr>
        <sz val="10"/>
        <rFont val="Arial"/>
        <family val="2"/>
      </rPr>
      <t>(</t>
    </r>
    <r>
      <rPr>
        <b/>
        <sz val="10"/>
        <color rgb="FFC00000"/>
        <rFont val="Arial"/>
        <family val="2"/>
      </rPr>
      <t>DIN0_C</t>
    </r>
    <r>
      <rPr>
        <sz val="10"/>
        <rFont val="Arial"/>
        <family val="2"/>
      </rPr>
      <t>) ENDPNT</t>
    </r>
  </si>
  <si>
    <t>H12</t>
  </si>
  <si>
    <r>
      <t xml:space="preserve">D5700(UFS_L0_TXP) </t>
    </r>
    <r>
      <rPr>
        <b/>
        <sz val="10"/>
        <color theme="1"/>
        <rFont val="Arial"/>
        <family val="2"/>
      </rPr>
      <t>CPU_UFS_0:UFS_RXD0_P</t>
    </r>
    <r>
      <rPr>
        <sz val="10"/>
        <rFont val="Arial"/>
      </rPr>
      <t>,_x000D_
    D5871=</t>
    </r>
    <r>
      <rPr>
        <b/>
        <sz val="10"/>
        <color rgb="FFC00000"/>
        <rFont val="Arial"/>
        <family val="2"/>
      </rPr>
      <t>KLUCG2UHYB-B0EQx</t>
    </r>
    <r>
      <rPr>
        <sz val="10"/>
        <rFont val="Arial"/>
      </rPr>
      <t>(</t>
    </r>
    <r>
      <rPr>
        <b/>
        <sz val="10"/>
        <color rgb="FFC00000"/>
        <rFont val="Arial"/>
        <family val="2"/>
      </rPr>
      <t>DIN0_T_F1</t>
    </r>
    <r>
      <rPr>
        <sz val="10"/>
        <rFont val="Arial"/>
      </rPr>
      <t>) ENDPNT</t>
    </r>
  </si>
  <si>
    <r>
      <t xml:space="preserve">D5700(H12) </t>
    </r>
    <r>
      <rPr>
        <b/>
        <sz val="10"/>
        <color theme="1"/>
        <rFont val="Arial"/>
        <family val="2"/>
      </rPr>
      <t>CPU_UFS_0:UFS_RXD0_P</t>
    </r>
    <r>
      <rPr>
        <sz val="10"/>
        <rFont val="Arial"/>
        <family val="2"/>
      </rPr>
      <t>,D5871=</t>
    </r>
    <r>
      <rPr>
        <b/>
        <sz val="10"/>
        <color rgb="FFC00000"/>
        <rFont val="Arial"/>
        <family val="2"/>
      </rPr>
      <t>KLUCG2UHYB-B0EQX51</t>
    </r>
    <r>
      <rPr>
        <sz val="10"/>
        <rFont val="Arial"/>
        <family val="2"/>
      </rPr>
      <t>(</t>
    </r>
    <r>
      <rPr>
        <b/>
        <sz val="10"/>
        <color rgb="FFC00000"/>
        <rFont val="Arial"/>
        <family val="2"/>
      </rPr>
      <t>DIN0_T</t>
    </r>
    <r>
      <rPr>
        <sz val="10"/>
        <rFont val="Arial"/>
        <family val="2"/>
      </rPr>
      <t>) ENDPNT</t>
    </r>
  </si>
  <si>
    <t>H14</t>
  </si>
  <si>
    <r>
      <t xml:space="preserve">D5700(UFS_REF_CLK) </t>
    </r>
    <r>
      <rPr>
        <b/>
        <sz val="10"/>
        <color theme="1"/>
        <rFont val="Arial"/>
        <family val="2"/>
      </rPr>
      <t>CPU_UFS_0:UFS_REFCLK</t>
    </r>
    <r>
      <rPr>
        <sz val="10"/>
        <rFont val="Arial"/>
      </rPr>
      <t>,_x000D_
    D5871=</t>
    </r>
    <r>
      <rPr>
        <b/>
        <sz val="10"/>
        <color rgb="FFC00000"/>
        <rFont val="Arial"/>
        <family val="2"/>
      </rPr>
      <t>KLUCG2UHYB-B0EQx</t>
    </r>
    <r>
      <rPr>
        <sz val="10"/>
        <rFont val="Arial"/>
      </rPr>
      <t>(</t>
    </r>
    <r>
      <rPr>
        <b/>
        <sz val="10"/>
        <color rgb="FFC00000"/>
        <rFont val="Arial"/>
        <family val="2"/>
      </rPr>
      <t>REF_CLK_H1</t>
    </r>
    <r>
      <rPr>
        <sz val="10"/>
        <rFont val="Arial"/>
      </rPr>
      <t>) ENDPNT,_x000D_
    MP5877=(</t>
    </r>
    <r>
      <rPr>
        <b/>
        <sz val="10"/>
        <color rgb="FFC00000"/>
        <rFont val="Arial"/>
        <family val="2"/>
      </rPr>
      <t>1</t>
    </r>
    <r>
      <rPr>
        <sz val="10"/>
        <rFont val="Arial"/>
      </rPr>
      <t>) ENDPNT</t>
    </r>
  </si>
  <si>
    <r>
      <t xml:space="preserve">D5700(H14) </t>
    </r>
    <r>
      <rPr>
        <b/>
        <sz val="10"/>
        <color theme="1"/>
        <rFont val="Arial"/>
        <family val="2"/>
      </rPr>
      <t>CPU_UFS_0:UFS_REFCLK</t>
    </r>
    <r>
      <rPr>
        <sz val="10"/>
        <rFont val="Arial"/>
        <family val="2"/>
      </rPr>
      <t>,D5871=</t>
    </r>
    <r>
      <rPr>
        <b/>
        <sz val="10"/>
        <color rgb="FFC00000"/>
        <rFont val="Arial"/>
        <family val="2"/>
      </rPr>
      <t>KLUCG2UHYB-B0EQX51</t>
    </r>
    <r>
      <rPr>
        <sz val="10"/>
        <rFont val="Arial"/>
        <family val="2"/>
      </rPr>
      <t>(</t>
    </r>
    <r>
      <rPr>
        <b/>
        <sz val="10"/>
        <color rgb="FFC00000"/>
        <rFont val="Arial"/>
        <family val="2"/>
      </rPr>
      <t>REF_CLK</t>
    </r>
    <r>
      <rPr>
        <sz val="10"/>
        <rFont val="Arial"/>
        <family val="2"/>
      </rPr>
      <t>) ENDPNT,MP5877=MP(1) ENDPNT</t>
    </r>
  </si>
  <si>
    <t>J13</t>
  </si>
  <si>
    <r>
      <t xml:space="preserve">D5700(UFS_RESET) </t>
    </r>
    <r>
      <rPr>
        <b/>
        <sz val="10"/>
        <color theme="1"/>
        <rFont val="Arial"/>
        <family val="2"/>
      </rPr>
      <t>CPU_UFS_0:UFS_RESET_N</t>
    </r>
    <r>
      <rPr>
        <sz val="10"/>
        <rFont val="Arial"/>
      </rPr>
      <t>,_x000D_
    D5871=</t>
    </r>
    <r>
      <rPr>
        <b/>
        <sz val="10"/>
        <color rgb="FFC00000"/>
        <rFont val="Arial"/>
        <family val="2"/>
      </rPr>
      <t>KLUCG2UHYB-B0EQx</t>
    </r>
    <r>
      <rPr>
        <sz val="10"/>
        <rFont val="Arial"/>
      </rPr>
      <t>(</t>
    </r>
    <r>
      <rPr>
        <b/>
        <sz val="10"/>
        <color rgb="FFC00000"/>
        <rFont val="Arial"/>
        <family val="2"/>
      </rPr>
      <t>%RST%_H2</t>
    </r>
    <r>
      <rPr>
        <sz val="10"/>
        <rFont val="Arial"/>
      </rPr>
      <t>) ENDPNT,_x000D_
    MP5876=(</t>
    </r>
    <r>
      <rPr>
        <b/>
        <sz val="10"/>
        <color rgb="FFC00000"/>
        <rFont val="Arial"/>
        <family val="2"/>
      </rPr>
      <t>1</t>
    </r>
    <r>
      <rPr>
        <sz val="10"/>
        <rFont val="Arial"/>
      </rPr>
      <t>) ENDPNT</t>
    </r>
  </si>
  <si>
    <r>
      <t xml:space="preserve">D5700(J13) </t>
    </r>
    <r>
      <rPr>
        <b/>
        <sz val="10"/>
        <color theme="1"/>
        <rFont val="Arial"/>
        <family val="2"/>
      </rPr>
      <t>CPU_UFS_0:UFS_RESET_N</t>
    </r>
    <r>
      <rPr>
        <sz val="10"/>
        <rFont val="Arial"/>
        <family val="2"/>
      </rPr>
      <t>,D5871=</t>
    </r>
    <r>
      <rPr>
        <b/>
        <sz val="10"/>
        <color rgb="FFC00000"/>
        <rFont val="Arial"/>
        <family val="2"/>
      </rPr>
      <t>KLUCG2UHYB-B0EQX51</t>
    </r>
    <r>
      <rPr>
        <sz val="10"/>
        <rFont val="Arial"/>
        <family val="2"/>
      </rPr>
      <t>(</t>
    </r>
    <r>
      <rPr>
        <b/>
        <sz val="10"/>
        <color rgb="FFC00000"/>
        <rFont val="Arial"/>
        <family val="2"/>
      </rPr>
      <t>%RST%</t>
    </r>
    <r>
      <rPr>
        <sz val="10"/>
        <rFont val="Arial"/>
        <family val="2"/>
      </rPr>
      <t>) ENDPNT,MP5876=MP(1) ENDPNT</t>
    </r>
  </si>
  <si>
    <t>G11</t>
  </si>
  <si>
    <r>
      <t>D5700(UFS_REXT) z30.z31.SIGN0014,</t>
    </r>
    <r>
      <rPr>
        <b/>
        <sz val="10"/>
        <color rgb="FFFFFF00"/>
        <rFont val="Arial"/>
        <family val="2"/>
      </rPr>
      <t xml:space="preserve"> &gt;&gt; R5801(100R) GND</t>
    </r>
  </si>
  <si>
    <r>
      <t>z30.z31.SIGN0014</t>
    </r>
    <r>
      <rPr>
        <b/>
        <sz val="10"/>
        <color theme="1"/>
        <rFont val="Arial"/>
        <family val="2"/>
      </rPr>
      <t xml:space="preserve"> R5801(100R) GND</t>
    </r>
  </si>
  <si>
    <t>D5700(G11) z30.z31.SIGN001282</t>
  </si>
  <si>
    <r>
      <t>z30.z31.SIGN001282</t>
    </r>
    <r>
      <rPr>
        <b/>
        <sz val="10"/>
        <color theme="1"/>
        <rFont val="Arial"/>
        <family val="2"/>
      </rPr>
      <t xml:space="preserve"> R5801(100) GND</t>
    </r>
  </si>
  <si>
    <t>AC33</t>
  </si>
  <si>
    <t>Video Out</t>
  </si>
  <si>
    <r>
      <t>D5700(DP_AUX_N) z30.z31.SIGN00118,_x000D_
    C5719=100nF(A&lt;&gt;</t>
    </r>
    <r>
      <rPr>
        <b/>
        <sz val="10"/>
        <rFont val="Arial"/>
        <family val="2"/>
      </rPr>
      <t>B</t>
    </r>
    <r>
      <rPr>
        <sz val="10"/>
        <rFont val="Arial"/>
      </rPr>
      <t xml:space="preserve">) </t>
    </r>
    <r>
      <rPr>
        <b/>
        <sz val="10"/>
        <color theme="1"/>
        <rFont val="Arial"/>
        <family val="2"/>
      </rPr>
      <t>CPU_VO1_DP:DP_AUX_N</t>
    </r>
    <r>
      <rPr>
        <sz val="10"/>
        <rFont val="Arial"/>
      </rPr>
      <t>,</t>
    </r>
    <r>
      <rPr>
        <b/>
        <sz val="10"/>
        <color rgb="FFFFFF00"/>
        <rFont val="Arial"/>
        <family val="2"/>
      </rPr>
      <t xml:space="preserve"> &gt;&gt; R5760(100k) PWR:U33R_CPU</t>
    </r>
    <r>
      <rPr>
        <sz val="10"/>
        <rFont val="Arial"/>
      </rPr>
      <t>,_x000D_
        D5080=</t>
    </r>
    <r>
      <rPr>
        <b/>
        <sz val="10"/>
        <color rgb="FFC00000"/>
        <rFont val="Arial"/>
        <family val="2"/>
      </rPr>
      <t>MAX96745GTN/VY+T</t>
    </r>
    <r>
      <rPr>
        <sz val="10"/>
        <rFont val="Arial"/>
      </rPr>
      <t>(</t>
    </r>
    <r>
      <rPr>
        <b/>
        <sz val="10"/>
        <color rgb="FFC00000"/>
        <rFont val="Arial"/>
        <family val="2"/>
      </rPr>
      <t>AUXN</t>
    </r>
    <r>
      <rPr>
        <sz val="10"/>
        <rFont val="Arial"/>
      </rPr>
      <t>) ENDPNT</t>
    </r>
  </si>
  <si>
    <r>
      <t>CPU_VO1_DP:DP_AUX_N</t>
    </r>
    <r>
      <rPr>
        <b/>
        <sz val="10"/>
        <color theme="1"/>
        <rFont val="Arial"/>
        <family val="2"/>
      </rPr>
      <t xml:space="preserve"> R5760(100k) PWR:U33R_CPU</t>
    </r>
  </si>
  <si>
    <t>CPU_VO02_DP:DP_AUX_N</t>
  </si>
  <si>
    <r>
      <t xml:space="preserve">D5700(AC33) </t>
    </r>
    <r>
      <rPr>
        <b/>
        <sz val="10"/>
        <color theme="1"/>
        <rFont val="Arial"/>
        <family val="2"/>
      </rPr>
      <t>CPU_VO02_DP:DP_AUX_N</t>
    </r>
    <r>
      <rPr>
        <sz val="10"/>
        <rFont val="Arial"/>
        <family val="2"/>
      </rPr>
      <t xml:space="preserve">,B2B=10143S-100Y910(sb::X8950_15) </t>
    </r>
    <r>
      <rPr>
        <b/>
        <sz val="10"/>
        <color theme="1"/>
        <rFont val="Arial"/>
        <family val="2"/>
      </rPr>
      <t>sb::CPU_VO02_DP:DP_AUX_N</t>
    </r>
    <r>
      <rPr>
        <sz val="10"/>
        <rFont val="Arial"/>
        <family val="2"/>
      </rPr>
      <t>,sb::C1720=100n(1) sb::z06.Z07.SIGN001415,sb::D1720=</t>
    </r>
    <r>
      <rPr>
        <b/>
        <sz val="10"/>
        <color rgb="FFC00000"/>
        <rFont val="Arial"/>
        <family val="2"/>
      </rPr>
      <t>LT8711UX-AU</t>
    </r>
    <r>
      <rPr>
        <sz val="10"/>
        <rFont val="Arial"/>
        <family val="2"/>
      </rPr>
      <t>(</t>
    </r>
    <r>
      <rPr>
        <b/>
        <sz val="10"/>
        <color rgb="FFC00000"/>
        <rFont val="Arial"/>
        <family val="2"/>
      </rPr>
      <t>DRX_AUX-</t>
    </r>
    <r>
      <rPr>
        <sz val="10"/>
        <rFont val="Arial"/>
        <family val="2"/>
      </rPr>
      <t xml:space="preserve">) ENDPNT,B2B=10143S-100Y910(sb::X8950_15) </t>
    </r>
    <r>
      <rPr>
        <b/>
        <sz val="10"/>
        <color theme="1"/>
        <rFont val="Arial"/>
        <family val="2"/>
      </rPr>
      <t>sb::CPU_VO02_DP:DP_AUX_N{#2}</t>
    </r>
    <r>
      <rPr>
        <sz val="10"/>
        <rFont val="Arial"/>
        <family val="2"/>
      </rPr>
      <t>,sb::R1730=0(1) sb::z06.Z07.SIGN001416,sb::D1720=</t>
    </r>
    <r>
      <rPr>
        <b/>
        <sz val="10"/>
        <color rgb="FFC00000"/>
        <rFont val="Arial"/>
        <family val="2"/>
      </rPr>
      <t>LT8711UX-AU</t>
    </r>
    <r>
      <rPr>
        <sz val="10"/>
        <rFont val="Arial"/>
        <family val="2"/>
      </rPr>
      <t>(</t>
    </r>
    <r>
      <rPr>
        <b/>
        <sz val="10"/>
        <color rgb="FFC00000"/>
        <rFont val="Arial"/>
        <family val="2"/>
      </rPr>
      <t>DRX_DCAUX-</t>
    </r>
    <r>
      <rPr>
        <sz val="10"/>
        <rFont val="Arial"/>
        <family val="2"/>
      </rPr>
      <t xml:space="preserve">) ENDPNT,B2B=10143S-100Y910(sb::X8950_15) </t>
    </r>
    <r>
      <rPr>
        <b/>
        <sz val="10"/>
        <color theme="1"/>
        <rFont val="Arial"/>
        <family val="2"/>
      </rPr>
      <t>sb::CPU_VO02_DP:DP_AUX_N{#3}</t>
    </r>
    <r>
      <rPr>
        <sz val="10"/>
        <rFont val="Arial"/>
        <family val="2"/>
      </rPr>
      <t xml:space="preserve">,sb::R1840=0(2) </t>
    </r>
    <r>
      <rPr>
        <b/>
        <sz val="10"/>
        <color theme="1"/>
        <rFont val="Arial"/>
        <family val="2"/>
      </rPr>
      <t>sb::z06.Z08.CPU_VO2_DP_AUX_N</t>
    </r>
    <r>
      <rPr>
        <sz val="10"/>
        <rFont val="Arial"/>
        <family val="2"/>
      </rPr>
      <t>,sb::C1828=100n(1) sb::z06.Z08.SIGN001409,sb::D1821=</t>
    </r>
    <r>
      <rPr>
        <b/>
        <sz val="10"/>
        <color rgb="FFC00000"/>
        <rFont val="Arial"/>
        <family val="2"/>
      </rPr>
      <t>MAX96781</t>
    </r>
    <r>
      <rPr>
        <sz val="10"/>
        <rFont val="Arial"/>
        <family val="2"/>
      </rPr>
      <t>(</t>
    </r>
    <r>
      <rPr>
        <b/>
        <sz val="10"/>
        <color rgb="FFC00000"/>
        <rFont val="Arial"/>
        <family val="2"/>
      </rPr>
      <t>AUXN</t>
    </r>
    <r>
      <rPr>
        <sz val="10"/>
        <rFont val="Arial"/>
        <family val="2"/>
      </rPr>
      <t>) ENDPNT</t>
    </r>
  </si>
  <si>
    <r>
      <t>sb::z06.Z08.CPU_VO2_DP_AUX_N</t>
    </r>
    <r>
      <rPr>
        <b/>
        <sz val="10"/>
        <color theme="1"/>
        <rFont val="Arial"/>
        <family val="2"/>
      </rPr>
      <t xml:space="preserve"> sb::R1833(10k) sb::PWR_SB:U18S_SB</t>
    </r>
    <r>
      <rPr>
        <sz val="8"/>
        <color theme="1"/>
        <rFont val="Arial"/>
        <family val="2"/>
      </rPr>
      <t>,sb::z06.Z08.CPU_VO2_DP_AUX_N</t>
    </r>
    <r>
      <rPr>
        <b/>
        <sz val="10"/>
        <color theme="1"/>
        <rFont val="Arial"/>
        <family val="2"/>
      </rPr>
      <t xml:space="preserve"> sb::R1836(10k) sb::GND</t>
    </r>
  </si>
  <si>
    <t>AB34</t>
  </si>
  <si>
    <r>
      <t>D5700(DP_AUX_P) z30.z31.SIGN00119,_x000D_
    C5720=100nF(A&lt;&gt;</t>
    </r>
    <r>
      <rPr>
        <b/>
        <sz val="10"/>
        <rFont val="Arial"/>
        <family val="2"/>
      </rPr>
      <t>B</t>
    </r>
    <r>
      <rPr>
        <sz val="10"/>
        <rFont val="Arial"/>
      </rPr>
      <t xml:space="preserve">) </t>
    </r>
    <r>
      <rPr>
        <b/>
        <sz val="10"/>
        <color theme="1"/>
        <rFont val="Arial"/>
        <family val="2"/>
      </rPr>
      <t>CPU_VO1_DP:DP_AUX_P</t>
    </r>
    <r>
      <rPr>
        <sz val="10"/>
        <rFont val="Arial"/>
      </rPr>
      <t>,</t>
    </r>
    <r>
      <rPr>
        <b/>
        <sz val="10"/>
        <color rgb="FFFFFF00"/>
        <rFont val="Arial"/>
        <family val="2"/>
      </rPr>
      <t xml:space="preserve"> &gt;&gt; R5761(100k) GND</t>
    </r>
    <r>
      <rPr>
        <sz val="10"/>
        <rFont val="Arial"/>
      </rPr>
      <t>,_x000D_
        D5080=</t>
    </r>
    <r>
      <rPr>
        <b/>
        <sz val="10"/>
        <color rgb="FFC00000"/>
        <rFont val="Arial"/>
        <family val="2"/>
      </rPr>
      <t>MAX96745GTN/VY+T</t>
    </r>
    <r>
      <rPr>
        <sz val="10"/>
        <rFont val="Arial"/>
      </rPr>
      <t>(</t>
    </r>
    <r>
      <rPr>
        <b/>
        <sz val="10"/>
        <color rgb="FFC00000"/>
        <rFont val="Arial"/>
        <family val="2"/>
      </rPr>
      <t>AUXP</t>
    </r>
    <r>
      <rPr>
        <sz val="10"/>
        <rFont val="Arial"/>
      </rPr>
      <t>) ENDPNT</t>
    </r>
  </si>
  <si>
    <r>
      <t>CPU_VO1_DP:DP_AUX_P</t>
    </r>
    <r>
      <rPr>
        <b/>
        <sz val="10"/>
        <color theme="1"/>
        <rFont val="Arial"/>
        <family val="2"/>
      </rPr>
      <t xml:space="preserve"> R5761(100k) GND</t>
    </r>
  </si>
  <si>
    <t>CPU_VO02_DP:DP_AUX_P</t>
  </si>
  <si>
    <r>
      <t xml:space="preserve">D5700(AB34) </t>
    </r>
    <r>
      <rPr>
        <b/>
        <sz val="10"/>
        <color theme="1"/>
        <rFont val="Arial"/>
        <family val="2"/>
      </rPr>
      <t>CPU_VO02_DP:DP_AUX_P</t>
    </r>
    <r>
      <rPr>
        <sz val="10"/>
        <rFont val="Arial"/>
        <family val="2"/>
      </rPr>
      <t xml:space="preserve">,B2B=10143S-100Y910(sb::X8950_17) </t>
    </r>
    <r>
      <rPr>
        <b/>
        <sz val="10"/>
        <color theme="1"/>
        <rFont val="Arial"/>
        <family val="2"/>
      </rPr>
      <t>sb::CPU_VO02_DP:DP_AUX_P</t>
    </r>
    <r>
      <rPr>
        <sz val="10"/>
        <rFont val="Arial"/>
        <family val="2"/>
      </rPr>
      <t>,sb::C1747=100n(1) sb::z06.Z07.SIGN001414,sb::D1720=</t>
    </r>
    <r>
      <rPr>
        <b/>
        <sz val="10"/>
        <color rgb="FFC00000"/>
        <rFont val="Arial"/>
        <family val="2"/>
      </rPr>
      <t>LT8711UX-AU</t>
    </r>
    <r>
      <rPr>
        <sz val="10"/>
        <rFont val="Arial"/>
        <family val="2"/>
      </rPr>
      <t>(</t>
    </r>
    <r>
      <rPr>
        <b/>
        <sz val="10"/>
        <color rgb="FFC00000"/>
        <rFont val="Arial"/>
        <family val="2"/>
      </rPr>
      <t>DRX_AUX+</t>
    </r>
    <r>
      <rPr>
        <sz val="10"/>
        <rFont val="Arial"/>
        <family val="2"/>
      </rPr>
      <t xml:space="preserve">) ENDPNT,B2B=10143S-100Y910(sb::X8950_17) </t>
    </r>
    <r>
      <rPr>
        <b/>
        <sz val="10"/>
        <color theme="1"/>
        <rFont val="Arial"/>
        <family val="2"/>
      </rPr>
      <t>sb::CPU_VO02_DP:DP_AUX_P{#2}</t>
    </r>
    <r>
      <rPr>
        <sz val="10"/>
        <rFont val="Arial"/>
        <family val="2"/>
      </rPr>
      <t>,sb::R1731=0(1) sb::z06.Z07.SIGN001417,sb::D1720=</t>
    </r>
    <r>
      <rPr>
        <b/>
        <sz val="10"/>
        <color rgb="FFC00000"/>
        <rFont val="Arial"/>
        <family val="2"/>
      </rPr>
      <t>LT8711UX-AU</t>
    </r>
    <r>
      <rPr>
        <sz val="10"/>
        <rFont val="Arial"/>
        <family val="2"/>
      </rPr>
      <t>(</t>
    </r>
    <r>
      <rPr>
        <b/>
        <sz val="10"/>
        <color rgb="FFC00000"/>
        <rFont val="Arial"/>
        <family val="2"/>
      </rPr>
      <t>DRX_DCAUX+</t>
    </r>
    <r>
      <rPr>
        <sz val="10"/>
        <rFont val="Arial"/>
        <family val="2"/>
      </rPr>
      <t xml:space="preserve">) ENDPNT,B2B=10143S-100Y910(sb::X8950_17) </t>
    </r>
    <r>
      <rPr>
        <b/>
        <sz val="10"/>
        <color theme="1"/>
        <rFont val="Arial"/>
        <family val="2"/>
      </rPr>
      <t>sb::CPU_VO02_DP:DP_AUX_P{#3}</t>
    </r>
    <r>
      <rPr>
        <sz val="10"/>
        <rFont val="Arial"/>
        <family val="2"/>
      </rPr>
      <t xml:space="preserve">,sb::R1841=0(2) </t>
    </r>
    <r>
      <rPr>
        <b/>
        <sz val="10"/>
        <color theme="1"/>
        <rFont val="Arial"/>
        <family val="2"/>
      </rPr>
      <t>sb::z06.Z08.CPU_VO2_DP_AUX_P</t>
    </r>
    <r>
      <rPr>
        <sz val="10"/>
        <rFont val="Arial"/>
        <family val="2"/>
      </rPr>
      <t>,sb::C1825=100n(1) sb::z06.Z08.SIGN001419,sb::D1821=</t>
    </r>
    <r>
      <rPr>
        <b/>
        <sz val="10"/>
        <color rgb="FFC00000"/>
        <rFont val="Arial"/>
        <family val="2"/>
      </rPr>
      <t>MAX96781</t>
    </r>
    <r>
      <rPr>
        <sz val="10"/>
        <rFont val="Arial"/>
        <family val="2"/>
      </rPr>
      <t>(</t>
    </r>
    <r>
      <rPr>
        <b/>
        <sz val="10"/>
        <color rgb="FFC00000"/>
        <rFont val="Arial"/>
        <family val="2"/>
      </rPr>
      <t>AUXP</t>
    </r>
    <r>
      <rPr>
        <sz val="10"/>
        <rFont val="Arial"/>
        <family val="2"/>
      </rPr>
      <t>) ENDPNT</t>
    </r>
  </si>
  <si>
    <r>
      <t>sb::z06.Z08.CPU_VO2_DP_AUX_P</t>
    </r>
    <r>
      <rPr>
        <b/>
        <sz val="10"/>
        <color theme="1"/>
        <rFont val="Arial"/>
        <family val="2"/>
      </rPr>
      <t xml:space="preserve"> sb::R1834(10k) sb::PWR_SB:U18S_SB</t>
    </r>
    <r>
      <rPr>
        <sz val="8"/>
        <color theme="1"/>
        <rFont val="Arial"/>
        <family val="2"/>
      </rPr>
      <t>,sb::z06.Z08.CPU_VO2_DP_AUX_P</t>
    </r>
    <r>
      <rPr>
        <b/>
        <sz val="10"/>
        <color theme="1"/>
        <rFont val="Arial"/>
        <family val="2"/>
      </rPr>
      <t xml:space="preserve"> sb::R1837(10k) sb::GND</t>
    </r>
  </si>
  <si>
    <t>AB38</t>
  </si>
  <si>
    <r>
      <t>D5700(DP_LANE0_M) z30.z31.SIGN0017,_x000D_
    C5715=100nF(A&lt;&gt;</t>
    </r>
    <r>
      <rPr>
        <b/>
        <sz val="10"/>
        <rFont val="Arial"/>
        <family val="2"/>
      </rPr>
      <t>B</t>
    </r>
    <r>
      <rPr>
        <sz val="10"/>
        <rFont val="Arial"/>
      </rPr>
      <t xml:space="preserve">) </t>
    </r>
    <r>
      <rPr>
        <b/>
        <sz val="10"/>
        <color theme="1"/>
        <rFont val="Arial"/>
        <family val="2"/>
      </rPr>
      <t>CPU_VO1_DP:DP_TX0_N</t>
    </r>
    <r>
      <rPr>
        <sz val="10"/>
        <rFont val="Arial"/>
      </rPr>
      <t>,_x000D_
        D5080=</t>
    </r>
    <r>
      <rPr>
        <b/>
        <sz val="10"/>
        <color rgb="FFC00000"/>
        <rFont val="Arial"/>
        <family val="2"/>
      </rPr>
      <t>MAX96745GTN/VY+T</t>
    </r>
    <r>
      <rPr>
        <sz val="10"/>
        <rFont val="Arial"/>
      </rPr>
      <t>(</t>
    </r>
    <r>
      <rPr>
        <b/>
        <sz val="10"/>
        <color rgb="FFC00000"/>
        <rFont val="Arial"/>
        <family val="2"/>
      </rPr>
      <t>eRX0N</t>
    </r>
    <r>
      <rPr>
        <sz val="10"/>
        <rFont val="Arial"/>
      </rPr>
      <t>) ENDPNT</t>
    </r>
  </si>
  <si>
    <t>CPU_VO02_DP:DP_TX0_N</t>
  </si>
  <si>
    <r>
      <t xml:space="preserve">D5700(AB38) </t>
    </r>
    <r>
      <rPr>
        <b/>
        <sz val="10"/>
        <color theme="1"/>
        <rFont val="Arial"/>
        <family val="2"/>
      </rPr>
      <t>CPU_VO02_DP:DP_TX0_N</t>
    </r>
    <r>
      <rPr>
        <sz val="10"/>
        <rFont val="Arial"/>
        <family val="2"/>
      </rPr>
      <t xml:space="preserve">,B2B=10143S-100Y910(sb::X8950_9) </t>
    </r>
    <r>
      <rPr>
        <b/>
        <sz val="10"/>
        <color theme="1"/>
        <rFont val="Arial"/>
        <family val="2"/>
      </rPr>
      <t>sb::CPU_VO02_DP:DP_TX0_N</t>
    </r>
    <r>
      <rPr>
        <sz val="10"/>
        <rFont val="Arial"/>
        <family val="2"/>
      </rPr>
      <t>,sb::C1755=100n(1) sb::z06.Z07.SIGN001419,sb::D1720=</t>
    </r>
    <r>
      <rPr>
        <b/>
        <sz val="10"/>
        <color rgb="FFC00000"/>
        <rFont val="Arial"/>
        <family val="2"/>
      </rPr>
      <t>LT8711UX-AU</t>
    </r>
    <r>
      <rPr>
        <sz val="10"/>
        <rFont val="Arial"/>
        <family val="2"/>
      </rPr>
      <t>(</t>
    </r>
    <r>
      <rPr>
        <b/>
        <sz val="10"/>
        <color rgb="FFC00000"/>
        <rFont val="Arial"/>
        <family val="2"/>
      </rPr>
      <t>B11R1-_D0-</t>
    </r>
    <r>
      <rPr>
        <sz val="10"/>
        <rFont val="Arial"/>
        <family val="2"/>
      </rPr>
      <t xml:space="preserve">) ENDPNT,B2B=10143S-100Y910(sb::X8950_9) </t>
    </r>
    <r>
      <rPr>
        <b/>
        <sz val="10"/>
        <color theme="1"/>
        <rFont val="Arial"/>
        <family val="2"/>
      </rPr>
      <t>sb::CPU_VO02_DP:DP_TX0_N{#2}</t>
    </r>
    <r>
      <rPr>
        <sz val="10"/>
        <rFont val="Arial"/>
        <family val="2"/>
      </rPr>
      <t xml:space="preserve">,sb::C1844=100n(2) </t>
    </r>
    <r>
      <rPr>
        <b/>
        <sz val="10"/>
        <color theme="1"/>
        <rFont val="Arial"/>
        <family val="2"/>
      </rPr>
      <t>sb::z06.Z08.CPU_VO2_DP_TX0_N</t>
    </r>
    <r>
      <rPr>
        <sz val="10"/>
        <rFont val="Arial"/>
        <family val="2"/>
      </rPr>
      <t>,sb::D1821=</t>
    </r>
    <r>
      <rPr>
        <b/>
        <sz val="10"/>
        <color rgb="FFC00000"/>
        <rFont val="Arial"/>
        <family val="2"/>
      </rPr>
      <t>MAX96781</t>
    </r>
    <r>
      <rPr>
        <sz val="10"/>
        <rFont val="Arial"/>
        <family val="2"/>
      </rPr>
      <t>(</t>
    </r>
    <r>
      <rPr>
        <b/>
        <sz val="10"/>
        <color rgb="FFC00000"/>
        <rFont val="Arial"/>
        <family val="2"/>
      </rPr>
      <t>eRX0N</t>
    </r>
    <r>
      <rPr>
        <sz val="10"/>
        <rFont val="Arial"/>
        <family val="2"/>
      </rPr>
      <t>) ENDPNT</t>
    </r>
  </si>
  <si>
    <t>AA39</t>
  </si>
  <si>
    <r>
      <t>D5700(DP_LANE0_P) z30.z31.SIGN0018,_x000D_
    C5716=100nF(A&lt;&gt;</t>
    </r>
    <r>
      <rPr>
        <b/>
        <sz val="10"/>
        <rFont val="Arial"/>
        <family val="2"/>
      </rPr>
      <t>B</t>
    </r>
    <r>
      <rPr>
        <sz val="10"/>
        <rFont val="Arial"/>
      </rPr>
      <t xml:space="preserve">) </t>
    </r>
    <r>
      <rPr>
        <b/>
        <sz val="10"/>
        <color theme="1"/>
        <rFont val="Arial"/>
        <family val="2"/>
      </rPr>
      <t>CPU_VO1_DP:DP_TX0_P</t>
    </r>
    <r>
      <rPr>
        <sz val="10"/>
        <rFont val="Arial"/>
      </rPr>
      <t>,_x000D_
        D5080=</t>
    </r>
    <r>
      <rPr>
        <b/>
        <sz val="10"/>
        <color rgb="FFC00000"/>
        <rFont val="Arial"/>
        <family val="2"/>
      </rPr>
      <t>MAX96745GTN/VY+T</t>
    </r>
    <r>
      <rPr>
        <sz val="10"/>
        <rFont val="Arial"/>
      </rPr>
      <t>(</t>
    </r>
    <r>
      <rPr>
        <b/>
        <sz val="10"/>
        <color rgb="FFC00000"/>
        <rFont val="Arial"/>
        <family val="2"/>
      </rPr>
      <t>eRX0P</t>
    </r>
    <r>
      <rPr>
        <sz val="10"/>
        <rFont val="Arial"/>
      </rPr>
      <t>) ENDPNT</t>
    </r>
  </si>
  <si>
    <t>CPU_VO02_DP:DP_TX0_P</t>
  </si>
  <si>
    <r>
      <t xml:space="preserve">D5700(AA39) </t>
    </r>
    <r>
      <rPr>
        <b/>
        <sz val="10"/>
        <color theme="1"/>
        <rFont val="Arial"/>
        <family val="2"/>
      </rPr>
      <t>CPU_VO02_DP:DP_TX0_P</t>
    </r>
    <r>
      <rPr>
        <sz val="10"/>
        <rFont val="Arial"/>
        <family val="2"/>
      </rPr>
      <t xml:space="preserve">,B2B=10143S-100Y910(sb::X8950_11) </t>
    </r>
    <r>
      <rPr>
        <b/>
        <sz val="10"/>
        <color theme="1"/>
        <rFont val="Arial"/>
        <family val="2"/>
      </rPr>
      <t>sb::CPU_VO02_DP:DP_TX0_P</t>
    </r>
    <r>
      <rPr>
        <sz val="10"/>
        <rFont val="Arial"/>
        <family val="2"/>
      </rPr>
      <t>,sb::C1756=100n(1) sb::z06.Z07.SIGN001418,sb::D1720=</t>
    </r>
    <r>
      <rPr>
        <b/>
        <sz val="10"/>
        <color rgb="FFC00000"/>
        <rFont val="Arial"/>
        <family val="2"/>
      </rPr>
      <t>LT8711UX-AU</t>
    </r>
    <r>
      <rPr>
        <sz val="10"/>
        <rFont val="Arial"/>
        <family val="2"/>
      </rPr>
      <t>(</t>
    </r>
    <r>
      <rPr>
        <b/>
        <sz val="10"/>
        <color rgb="FFC00000"/>
        <rFont val="Arial"/>
        <family val="2"/>
      </rPr>
      <t>B10R1-_D0+</t>
    </r>
    <r>
      <rPr>
        <sz val="10"/>
        <rFont val="Arial"/>
        <family val="2"/>
      </rPr>
      <t xml:space="preserve">) ENDPNT,B2B=10143S-100Y910(sb::X8950_11) </t>
    </r>
    <r>
      <rPr>
        <b/>
        <sz val="10"/>
        <color theme="1"/>
        <rFont val="Arial"/>
        <family val="2"/>
      </rPr>
      <t>sb::CPU_VO02_DP:DP_TX0_P{#2}</t>
    </r>
    <r>
      <rPr>
        <sz val="10"/>
        <rFont val="Arial"/>
        <family val="2"/>
      </rPr>
      <t xml:space="preserve">,sb::C1845=100n(2) </t>
    </r>
    <r>
      <rPr>
        <b/>
        <sz val="10"/>
        <color theme="1"/>
        <rFont val="Arial"/>
        <family val="2"/>
      </rPr>
      <t>sb::z06.Z08.CPU_VO2_DP_TX0_P</t>
    </r>
    <r>
      <rPr>
        <sz val="10"/>
        <rFont val="Arial"/>
        <family val="2"/>
      </rPr>
      <t>,sb::D1821=</t>
    </r>
    <r>
      <rPr>
        <b/>
        <sz val="10"/>
        <color rgb="FFC00000"/>
        <rFont val="Arial"/>
        <family val="2"/>
      </rPr>
      <t>MAX96781</t>
    </r>
    <r>
      <rPr>
        <sz val="10"/>
        <rFont val="Arial"/>
        <family val="2"/>
      </rPr>
      <t>(</t>
    </r>
    <r>
      <rPr>
        <b/>
        <sz val="10"/>
        <color rgb="FFC00000"/>
        <rFont val="Arial"/>
        <family val="2"/>
      </rPr>
      <t>eRX0P</t>
    </r>
    <r>
      <rPr>
        <sz val="10"/>
        <rFont val="Arial"/>
        <family val="2"/>
      </rPr>
      <t>) ENDPNT</t>
    </r>
  </si>
  <si>
    <t>AD38</t>
  </si>
  <si>
    <r>
      <t>D5700(DP_LANE1_M) z30.z31.SIGN0019,_x000D_
    C5717=100nF(A&lt;&gt;</t>
    </r>
    <r>
      <rPr>
        <b/>
        <sz val="10"/>
        <rFont val="Arial"/>
        <family val="2"/>
      </rPr>
      <t>B</t>
    </r>
    <r>
      <rPr>
        <sz val="10"/>
        <rFont val="Arial"/>
      </rPr>
      <t xml:space="preserve">) </t>
    </r>
    <r>
      <rPr>
        <b/>
        <sz val="10"/>
        <color theme="1"/>
        <rFont val="Arial"/>
        <family val="2"/>
      </rPr>
      <t>CPU_VO1_DP:DP_TX1_N</t>
    </r>
    <r>
      <rPr>
        <sz val="10"/>
        <rFont val="Arial"/>
      </rPr>
      <t>,_x000D_
        D5080=</t>
    </r>
    <r>
      <rPr>
        <b/>
        <sz val="10"/>
        <color rgb="FFC00000"/>
        <rFont val="Arial"/>
        <family val="2"/>
      </rPr>
      <t>MAX96745GTN/VY+T</t>
    </r>
    <r>
      <rPr>
        <sz val="10"/>
        <rFont val="Arial"/>
      </rPr>
      <t>(</t>
    </r>
    <r>
      <rPr>
        <b/>
        <sz val="10"/>
        <color rgb="FFC00000"/>
        <rFont val="Arial"/>
        <family val="2"/>
      </rPr>
      <t>eRX1N</t>
    </r>
    <r>
      <rPr>
        <sz val="10"/>
        <rFont val="Arial"/>
      </rPr>
      <t>) ENDPNT</t>
    </r>
  </si>
  <si>
    <t>CPU_VO02_DP:DP_TX1_N</t>
  </si>
  <si>
    <r>
      <t xml:space="preserve">D5700(AD38) </t>
    </r>
    <r>
      <rPr>
        <b/>
        <sz val="10"/>
        <color theme="1"/>
        <rFont val="Arial"/>
        <family val="2"/>
      </rPr>
      <t>CPU_VO02_DP:DP_TX1_N</t>
    </r>
    <r>
      <rPr>
        <sz val="10"/>
        <rFont val="Arial"/>
        <family val="2"/>
      </rPr>
      <t xml:space="preserve">,B2B=10143S-100Y910(sb::X8950_3) </t>
    </r>
    <r>
      <rPr>
        <b/>
        <sz val="10"/>
        <color theme="1"/>
        <rFont val="Arial"/>
        <family val="2"/>
      </rPr>
      <t>sb::CPU_VO02_DP:DP_TX1_N</t>
    </r>
    <r>
      <rPr>
        <sz val="10"/>
        <rFont val="Arial"/>
        <family val="2"/>
      </rPr>
      <t>,sb::C1753=100n(1) sb::z06.Z07.SIGN001421,sb::D1720=</t>
    </r>
    <r>
      <rPr>
        <b/>
        <sz val="10"/>
        <color rgb="FFC00000"/>
        <rFont val="Arial"/>
        <family val="2"/>
      </rPr>
      <t>LT8711UX-AU</t>
    </r>
    <r>
      <rPr>
        <sz val="10"/>
        <rFont val="Arial"/>
        <family val="2"/>
      </rPr>
      <t>(</t>
    </r>
    <r>
      <rPr>
        <b/>
        <sz val="10"/>
        <color rgb="FFC00000"/>
        <rFont val="Arial"/>
        <family val="2"/>
      </rPr>
      <t>A3T1-_D1-</t>
    </r>
    <r>
      <rPr>
        <sz val="10"/>
        <rFont val="Arial"/>
        <family val="2"/>
      </rPr>
      <t xml:space="preserve">) ENDPNT,B2B=10143S-100Y910(sb::X8950_3) </t>
    </r>
    <r>
      <rPr>
        <b/>
        <sz val="10"/>
        <color theme="1"/>
        <rFont val="Arial"/>
        <family val="2"/>
      </rPr>
      <t>sb::CPU_VO02_DP:DP_TX1_N{#2}</t>
    </r>
    <r>
      <rPr>
        <sz val="10"/>
        <rFont val="Arial"/>
        <family val="2"/>
      </rPr>
      <t xml:space="preserve">,sb::C1842=100n(2) </t>
    </r>
    <r>
      <rPr>
        <b/>
        <sz val="10"/>
        <color theme="1"/>
        <rFont val="Arial"/>
        <family val="2"/>
      </rPr>
      <t>sb::z06.Z08.CPU_VO2_DP_TX1_N</t>
    </r>
    <r>
      <rPr>
        <sz val="10"/>
        <rFont val="Arial"/>
        <family val="2"/>
      </rPr>
      <t>,sb::D1821=</t>
    </r>
    <r>
      <rPr>
        <b/>
        <sz val="10"/>
        <color rgb="FFC00000"/>
        <rFont val="Arial"/>
        <family val="2"/>
      </rPr>
      <t>MAX96781</t>
    </r>
    <r>
      <rPr>
        <sz val="10"/>
        <rFont val="Arial"/>
        <family val="2"/>
      </rPr>
      <t>(</t>
    </r>
    <r>
      <rPr>
        <b/>
        <sz val="10"/>
        <color rgb="FFC00000"/>
        <rFont val="Arial"/>
        <family val="2"/>
      </rPr>
      <t>eRX1N</t>
    </r>
    <r>
      <rPr>
        <sz val="10"/>
        <rFont val="Arial"/>
        <family val="2"/>
      </rPr>
      <t>) ENDPNT</t>
    </r>
  </si>
  <si>
    <t>AC39</t>
  </si>
  <si>
    <r>
      <t>D5700(DP_LANE1_P) z30.z31.SIGN00110,_x000D_
    C5718=100nF(A&lt;&gt;</t>
    </r>
    <r>
      <rPr>
        <b/>
        <sz val="10"/>
        <rFont val="Arial"/>
        <family val="2"/>
      </rPr>
      <t>B</t>
    </r>
    <r>
      <rPr>
        <sz val="10"/>
        <rFont val="Arial"/>
      </rPr>
      <t xml:space="preserve">) </t>
    </r>
    <r>
      <rPr>
        <b/>
        <sz val="10"/>
        <color theme="1"/>
        <rFont val="Arial"/>
        <family val="2"/>
      </rPr>
      <t>CPU_VO1_DP:DP_TX1_P</t>
    </r>
    <r>
      <rPr>
        <sz val="10"/>
        <rFont val="Arial"/>
      </rPr>
      <t>,_x000D_
        D5080=</t>
    </r>
    <r>
      <rPr>
        <b/>
        <sz val="10"/>
        <color rgb="FFC00000"/>
        <rFont val="Arial"/>
        <family val="2"/>
      </rPr>
      <t>MAX96745GTN/VY+T</t>
    </r>
    <r>
      <rPr>
        <sz val="10"/>
        <rFont val="Arial"/>
      </rPr>
      <t>(</t>
    </r>
    <r>
      <rPr>
        <b/>
        <sz val="10"/>
        <color rgb="FFC00000"/>
        <rFont val="Arial"/>
        <family val="2"/>
      </rPr>
      <t>eRX1P</t>
    </r>
    <r>
      <rPr>
        <sz val="10"/>
        <rFont val="Arial"/>
      </rPr>
      <t>) ENDPNT</t>
    </r>
  </si>
  <si>
    <t>CPU_VO02_DP:DP_TX1_P</t>
  </si>
  <si>
    <r>
      <t xml:space="preserve">D5700(AC39) </t>
    </r>
    <r>
      <rPr>
        <b/>
        <sz val="10"/>
        <color theme="1"/>
        <rFont val="Arial"/>
        <family val="2"/>
      </rPr>
      <t>CPU_VO02_DP:DP_TX1_P</t>
    </r>
    <r>
      <rPr>
        <sz val="10"/>
        <rFont val="Arial"/>
        <family val="2"/>
      </rPr>
      <t xml:space="preserve">,B2B=10143S-100Y910(sb::X8950_5) </t>
    </r>
    <r>
      <rPr>
        <b/>
        <sz val="10"/>
        <color theme="1"/>
        <rFont val="Arial"/>
        <family val="2"/>
      </rPr>
      <t>sb::CPU_VO02_DP:DP_TX1_P</t>
    </r>
    <r>
      <rPr>
        <sz val="10"/>
        <rFont val="Arial"/>
        <family val="2"/>
      </rPr>
      <t>,sb::C1754=100n(1) sb::z06.Z07.SIGN001420,sb::D1720=</t>
    </r>
    <r>
      <rPr>
        <b/>
        <sz val="10"/>
        <color rgb="FFC00000"/>
        <rFont val="Arial"/>
        <family val="2"/>
      </rPr>
      <t>LT8711UX-AU</t>
    </r>
    <r>
      <rPr>
        <sz val="10"/>
        <rFont val="Arial"/>
        <family val="2"/>
      </rPr>
      <t>(</t>
    </r>
    <r>
      <rPr>
        <b/>
        <sz val="10"/>
        <color rgb="FFC00000"/>
        <rFont val="Arial"/>
        <family val="2"/>
      </rPr>
      <t>A2T1+_D1+</t>
    </r>
    <r>
      <rPr>
        <sz val="10"/>
        <rFont val="Arial"/>
        <family val="2"/>
      </rPr>
      <t xml:space="preserve">) ENDPNT,B2B=10143S-100Y910(sb::X8950_5) </t>
    </r>
    <r>
      <rPr>
        <b/>
        <sz val="10"/>
        <color theme="1"/>
        <rFont val="Arial"/>
        <family val="2"/>
      </rPr>
      <t>sb::CPU_VO02_DP:DP_TX1_P{#2}</t>
    </r>
    <r>
      <rPr>
        <sz val="10"/>
        <rFont val="Arial"/>
        <family val="2"/>
      </rPr>
      <t xml:space="preserve">,sb::C1843=100n(2) </t>
    </r>
    <r>
      <rPr>
        <b/>
        <sz val="10"/>
        <color theme="1"/>
        <rFont val="Arial"/>
        <family val="2"/>
      </rPr>
      <t>sb::z06.Z08.CPU_VO2_DP_TX1_P</t>
    </r>
    <r>
      <rPr>
        <sz val="10"/>
        <rFont val="Arial"/>
        <family val="2"/>
      </rPr>
      <t>,sb::D1821=</t>
    </r>
    <r>
      <rPr>
        <b/>
        <sz val="10"/>
        <color rgb="FFC00000"/>
        <rFont val="Arial"/>
        <family val="2"/>
      </rPr>
      <t>MAX96781</t>
    </r>
    <r>
      <rPr>
        <sz val="10"/>
        <rFont val="Arial"/>
        <family val="2"/>
      </rPr>
      <t>(</t>
    </r>
    <r>
      <rPr>
        <b/>
        <sz val="10"/>
        <color rgb="FFC00000"/>
        <rFont val="Arial"/>
        <family val="2"/>
      </rPr>
      <t>eRX1P</t>
    </r>
    <r>
      <rPr>
        <sz val="10"/>
        <rFont val="Arial"/>
        <family val="2"/>
      </rPr>
      <t>) ENDPNT</t>
    </r>
  </si>
  <si>
    <t>AB36</t>
  </si>
  <si>
    <r>
      <t>D5700(DP_LANE2_M) z30.z31.SIGN00123,_x000D_
    C5722=100nF(A&lt;&gt;</t>
    </r>
    <r>
      <rPr>
        <b/>
        <sz val="10"/>
        <rFont val="Arial"/>
        <family val="2"/>
      </rPr>
      <t>B</t>
    </r>
    <r>
      <rPr>
        <sz val="10"/>
        <rFont val="Arial"/>
      </rPr>
      <t xml:space="preserve">) </t>
    </r>
    <r>
      <rPr>
        <b/>
        <sz val="10"/>
        <color theme="1"/>
        <rFont val="Arial"/>
        <family val="2"/>
      </rPr>
      <t>CPU_VO1_DP:DP_TX2_N</t>
    </r>
    <r>
      <rPr>
        <sz val="10"/>
        <rFont val="Arial"/>
      </rPr>
      <t>,_x000D_
        D5080=</t>
    </r>
    <r>
      <rPr>
        <b/>
        <sz val="10"/>
        <color rgb="FFC00000"/>
        <rFont val="Arial"/>
        <family val="2"/>
      </rPr>
      <t>MAX96745GTN/VY+T</t>
    </r>
    <r>
      <rPr>
        <sz val="10"/>
        <rFont val="Arial"/>
      </rPr>
      <t>(</t>
    </r>
    <r>
      <rPr>
        <b/>
        <sz val="10"/>
        <color rgb="FFC00000"/>
        <rFont val="Arial"/>
        <family val="2"/>
      </rPr>
      <t>eRX2N</t>
    </r>
    <r>
      <rPr>
        <sz val="10"/>
        <rFont val="Arial"/>
      </rPr>
      <t>) ENDPNT</t>
    </r>
  </si>
  <si>
    <t>AA35</t>
  </si>
  <si>
    <r>
      <t>D5700(DP_LANE2_P) z30.z31.SIGN00122,_x000D_
    C5723=100nF(A&lt;&gt;</t>
    </r>
    <r>
      <rPr>
        <b/>
        <sz val="10"/>
        <rFont val="Arial"/>
        <family val="2"/>
      </rPr>
      <t>B</t>
    </r>
    <r>
      <rPr>
        <sz val="10"/>
        <rFont val="Arial"/>
      </rPr>
      <t xml:space="preserve">) </t>
    </r>
    <r>
      <rPr>
        <b/>
        <sz val="10"/>
        <color theme="1"/>
        <rFont val="Arial"/>
        <family val="2"/>
      </rPr>
      <t>CPU_VO1_DP:DP_TX2_P</t>
    </r>
    <r>
      <rPr>
        <sz val="10"/>
        <rFont val="Arial"/>
      </rPr>
      <t>,_x000D_
        D5080=</t>
    </r>
    <r>
      <rPr>
        <b/>
        <sz val="10"/>
        <color rgb="FFC00000"/>
        <rFont val="Arial"/>
        <family val="2"/>
      </rPr>
      <t>MAX96745GTN/VY+T</t>
    </r>
    <r>
      <rPr>
        <sz val="10"/>
        <rFont val="Arial"/>
      </rPr>
      <t>(</t>
    </r>
    <r>
      <rPr>
        <b/>
        <sz val="10"/>
        <color rgb="FFC00000"/>
        <rFont val="Arial"/>
        <family val="2"/>
      </rPr>
      <t>eRX2P</t>
    </r>
    <r>
      <rPr>
        <sz val="10"/>
        <rFont val="Arial"/>
      </rPr>
      <t>) ENDPNT</t>
    </r>
  </si>
  <si>
    <t>AD36</t>
  </si>
  <si>
    <r>
      <t>D5700(DP_LANE3_M) z30.z31.SIGN00121,_x000D_
    C5724=100nF(A&lt;&gt;</t>
    </r>
    <r>
      <rPr>
        <b/>
        <sz val="10"/>
        <rFont val="Arial"/>
        <family val="2"/>
      </rPr>
      <t>B</t>
    </r>
    <r>
      <rPr>
        <sz val="10"/>
        <rFont val="Arial"/>
      </rPr>
      <t xml:space="preserve">) </t>
    </r>
    <r>
      <rPr>
        <b/>
        <sz val="10"/>
        <color theme="1"/>
        <rFont val="Arial"/>
        <family val="2"/>
      </rPr>
      <t>CPU_VO1_DP:DP_TX3_N</t>
    </r>
    <r>
      <rPr>
        <sz val="10"/>
        <rFont val="Arial"/>
      </rPr>
      <t>,_x000D_
        D5080=</t>
    </r>
    <r>
      <rPr>
        <b/>
        <sz val="10"/>
        <color rgb="FFC00000"/>
        <rFont val="Arial"/>
        <family val="2"/>
      </rPr>
      <t>MAX96745GTN/VY+T</t>
    </r>
    <r>
      <rPr>
        <sz val="10"/>
        <rFont val="Arial"/>
      </rPr>
      <t>(</t>
    </r>
    <r>
      <rPr>
        <b/>
        <sz val="10"/>
        <color rgb="FFC00000"/>
        <rFont val="Arial"/>
        <family val="2"/>
      </rPr>
      <t>eRX3N</t>
    </r>
    <r>
      <rPr>
        <sz val="10"/>
        <rFont val="Arial"/>
      </rPr>
      <t>) ENDPNT</t>
    </r>
  </si>
  <si>
    <t>AC35</t>
  </si>
  <si>
    <r>
      <t>D5700(DP_LANE3_P) z30.z31.SIGN00120,_x000D_
    C5725=100nF(A&lt;&gt;</t>
    </r>
    <r>
      <rPr>
        <b/>
        <sz val="10"/>
        <rFont val="Arial"/>
        <family val="2"/>
      </rPr>
      <t>B</t>
    </r>
    <r>
      <rPr>
        <sz val="10"/>
        <rFont val="Arial"/>
      </rPr>
      <t xml:space="preserve">) </t>
    </r>
    <r>
      <rPr>
        <b/>
        <sz val="10"/>
        <color theme="1"/>
        <rFont val="Arial"/>
        <family val="2"/>
      </rPr>
      <t>CPU_VO1_DP:DP_TX3_P</t>
    </r>
    <r>
      <rPr>
        <sz val="10"/>
        <rFont val="Arial"/>
      </rPr>
      <t>,_x000D_
        D5080=</t>
    </r>
    <r>
      <rPr>
        <b/>
        <sz val="10"/>
        <color rgb="FFC00000"/>
        <rFont val="Arial"/>
        <family val="2"/>
      </rPr>
      <t>MAX96745GTN/VY+T</t>
    </r>
    <r>
      <rPr>
        <sz val="10"/>
        <rFont val="Arial"/>
      </rPr>
      <t>(</t>
    </r>
    <r>
      <rPr>
        <b/>
        <sz val="10"/>
        <color rgb="FFC00000"/>
        <rFont val="Arial"/>
        <family val="2"/>
      </rPr>
      <t>eRX3P</t>
    </r>
    <r>
      <rPr>
        <sz val="10"/>
        <rFont val="Arial"/>
      </rPr>
      <t>) ENDPNT</t>
    </r>
  </si>
  <si>
    <t>AA37</t>
  </si>
  <si>
    <r>
      <t>D5700(DP_REXT) z30.z31.SIGN00113,</t>
    </r>
    <r>
      <rPr>
        <b/>
        <sz val="10"/>
        <color rgb="FFFFFF00"/>
        <rFont val="Arial"/>
        <family val="2"/>
      </rPr>
      <t xml:space="preserve"> &gt;&gt; R5707(100R) GND</t>
    </r>
  </si>
  <si>
    <r>
      <t>z30.z31.SIGN00113</t>
    </r>
    <r>
      <rPr>
        <b/>
        <sz val="10"/>
        <color theme="1"/>
        <rFont val="Arial"/>
        <family val="2"/>
      </rPr>
      <t xml:space="preserve"> R5707(100R) GND</t>
    </r>
  </si>
  <si>
    <t>D5700(AA37) z30.z31.SIGN001315</t>
  </si>
  <si>
    <r>
      <t>z30.z31.SIGN001315</t>
    </r>
    <r>
      <rPr>
        <b/>
        <sz val="10"/>
        <color theme="1"/>
        <rFont val="Arial"/>
        <family val="2"/>
      </rPr>
      <t xml:space="preserve"> R5707(100) GND</t>
    </r>
  </si>
  <si>
    <t>K36</t>
  </si>
  <si>
    <t>CPU_VO2_DSI0:DSI_CLK_N</t>
  </si>
  <si>
    <r>
      <t xml:space="preserve">D5700(DSI0_CLK_N) </t>
    </r>
    <r>
      <rPr>
        <b/>
        <sz val="10"/>
        <color theme="1"/>
        <rFont val="Arial"/>
        <family val="2"/>
      </rPr>
      <t>CPU_VO2_DSI0:DSI_CLK_N</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</si>
  <si>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D5700(K36) </t>
    </r>
    <r>
      <rPr>
        <b/>
        <sz val="10"/>
        <color theme="1"/>
        <rFont val="Arial"/>
        <family val="2"/>
      </rPr>
      <t>CPU_VO1_DSILVDS:DSI_CLK_N</t>
    </r>
    <r>
      <rPr>
        <sz val="10"/>
        <rFont val="Arial"/>
        <family val="2"/>
      </rPr>
      <t xml:space="preserve">,B2B=10144B-100A-GFN4(fb::X1000_15) </t>
    </r>
    <r>
      <rPr>
        <b/>
        <sz val="10"/>
        <color theme="1"/>
        <rFont val="Arial"/>
        <family val="2"/>
      </rPr>
      <t>fb::CPU_VO1_DSILVDS:DSI_CLK_N</t>
    </r>
    <r>
      <rPr>
        <sz val="10"/>
        <rFont val="Arial"/>
        <family val="2"/>
      </rPr>
      <t>,fb::S5000=</t>
    </r>
    <r>
      <rPr>
        <b/>
        <sz val="10"/>
        <color rgb="FFC00000"/>
        <rFont val="Arial"/>
        <family val="2"/>
      </rPr>
      <t>SN65DSI84TPAPRQ1</t>
    </r>
    <r>
      <rPr>
        <sz val="10"/>
        <rFont val="Arial"/>
        <family val="2"/>
      </rPr>
      <t>(</t>
    </r>
    <r>
      <rPr>
        <b/>
        <sz val="10"/>
        <color rgb="FFC00000"/>
        <rFont val="Arial"/>
        <family val="2"/>
      </rPr>
      <t>DACN</t>
    </r>
    <r>
      <rPr>
        <sz val="10"/>
        <rFont val="Arial"/>
        <family val="2"/>
      </rPr>
      <t>) ENDPNT</t>
    </r>
  </si>
  <si>
    <t>L35</t>
  </si>
  <si>
    <t>CPU_VO2_DSI0:DSI_CLK_P</t>
  </si>
  <si>
    <r>
      <t xml:space="preserve">D5700(DSI0_CLK_P) </t>
    </r>
    <r>
      <rPr>
        <b/>
        <sz val="10"/>
        <color theme="1"/>
        <rFont val="Arial"/>
        <family val="2"/>
      </rPr>
      <t>CPU_VO2_DSI0:DSI_CLK_P</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</si>
  <si>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D5700(L35) </t>
    </r>
    <r>
      <rPr>
        <b/>
        <sz val="10"/>
        <color theme="1"/>
        <rFont val="Arial"/>
        <family val="2"/>
      </rPr>
      <t>CPU_VO1_DSILVDS:DSI_CLK_P</t>
    </r>
    <r>
      <rPr>
        <sz val="10"/>
        <rFont val="Arial"/>
        <family val="2"/>
      </rPr>
      <t xml:space="preserve">,B2B=10144B-100A-GFN4(fb::X1000_17) </t>
    </r>
    <r>
      <rPr>
        <b/>
        <sz val="10"/>
        <color theme="1"/>
        <rFont val="Arial"/>
        <family val="2"/>
      </rPr>
      <t>fb::CPU_VO1_DSILVDS:DSI_CLK_P</t>
    </r>
    <r>
      <rPr>
        <sz val="10"/>
        <rFont val="Arial"/>
        <family val="2"/>
      </rPr>
      <t>,fb::S5000=</t>
    </r>
    <r>
      <rPr>
        <b/>
        <sz val="10"/>
        <color rgb="FFC00000"/>
        <rFont val="Arial"/>
        <family val="2"/>
      </rPr>
      <t>SN65DSI84TPAPRQ1</t>
    </r>
    <r>
      <rPr>
        <sz val="10"/>
        <rFont val="Arial"/>
        <family val="2"/>
      </rPr>
      <t>(</t>
    </r>
    <r>
      <rPr>
        <b/>
        <sz val="10"/>
        <color rgb="FFC00000"/>
        <rFont val="Arial"/>
        <family val="2"/>
      </rPr>
      <t>DACP</t>
    </r>
    <r>
      <rPr>
        <sz val="10"/>
        <rFont val="Arial"/>
        <family val="2"/>
      </rPr>
      <t>) ENDPNT</t>
    </r>
  </si>
  <si>
    <t>N39</t>
  </si>
  <si>
    <t>CPU_VO2_DSI0:DSI_D0N</t>
  </si>
  <si>
    <r>
      <t xml:space="preserve">D5700(DSI0_LN0_N) </t>
    </r>
    <r>
      <rPr>
        <b/>
        <sz val="10"/>
        <color theme="1"/>
        <rFont val="Arial"/>
        <family val="2"/>
      </rPr>
      <t>CPU_VO2_DSI0:DSI_D0N</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</si>
  <si>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D5700(N39) </t>
    </r>
    <r>
      <rPr>
        <b/>
        <sz val="10"/>
        <color theme="1"/>
        <rFont val="Arial"/>
        <family val="2"/>
      </rPr>
      <t>CPU_VO1_DSILVDS:DSI_D0N</t>
    </r>
    <r>
      <rPr>
        <sz val="10"/>
        <rFont val="Arial"/>
        <family val="2"/>
      </rPr>
      <t xml:space="preserve">,B2B=10144B-100A-GFN4(fb::X1000_27) </t>
    </r>
    <r>
      <rPr>
        <b/>
        <sz val="10"/>
        <color theme="1"/>
        <rFont val="Arial"/>
        <family val="2"/>
      </rPr>
      <t>fb::CPU_VO1_DSILVDS:DSI_D0N</t>
    </r>
    <r>
      <rPr>
        <sz val="10"/>
        <rFont val="Arial"/>
        <family val="2"/>
      </rPr>
      <t>,fb::S5000=</t>
    </r>
    <r>
      <rPr>
        <b/>
        <sz val="10"/>
        <color rgb="FFC00000"/>
        <rFont val="Arial"/>
        <family val="2"/>
      </rPr>
      <t>SN65DSI84TPAPRQ1</t>
    </r>
    <r>
      <rPr>
        <sz val="10"/>
        <rFont val="Arial"/>
        <family val="2"/>
      </rPr>
      <t>(</t>
    </r>
    <r>
      <rPr>
        <b/>
        <sz val="10"/>
        <color rgb="FFC00000"/>
        <rFont val="Arial"/>
        <family val="2"/>
      </rPr>
      <t>DA0N</t>
    </r>
    <r>
      <rPr>
        <sz val="10"/>
        <rFont val="Arial"/>
        <family val="2"/>
      </rPr>
      <t>) ENDPNT</t>
    </r>
  </si>
  <si>
    <t>P38</t>
  </si>
  <si>
    <t>CPU_VO2_DSI0:DSI_D0P</t>
  </si>
  <si>
    <r>
      <t xml:space="preserve">D5700(DSI0_LN0_P) </t>
    </r>
    <r>
      <rPr>
        <b/>
        <sz val="10"/>
        <color theme="1"/>
        <rFont val="Arial"/>
        <family val="2"/>
      </rPr>
      <t>CPU_VO2_DSI0:DSI_D0P</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</si>
  <si>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D5700(P38) </t>
    </r>
    <r>
      <rPr>
        <b/>
        <sz val="10"/>
        <color theme="1"/>
        <rFont val="Arial"/>
        <family val="2"/>
      </rPr>
      <t>CPU_VO1_DSILVDS:DSI_D0P</t>
    </r>
    <r>
      <rPr>
        <sz val="10"/>
        <rFont val="Arial"/>
        <family val="2"/>
      </rPr>
      <t xml:space="preserve">,B2B=10144B-100A-GFN4(fb::X1000_29) </t>
    </r>
    <r>
      <rPr>
        <b/>
        <sz val="10"/>
        <color theme="1"/>
        <rFont val="Arial"/>
        <family val="2"/>
      </rPr>
      <t>fb::CPU_VO1_DSILVDS:DSI_D0P</t>
    </r>
    <r>
      <rPr>
        <sz val="10"/>
        <rFont val="Arial"/>
        <family val="2"/>
      </rPr>
      <t>,fb::S5000=</t>
    </r>
    <r>
      <rPr>
        <b/>
        <sz val="10"/>
        <color rgb="FFC00000"/>
        <rFont val="Arial"/>
        <family val="2"/>
      </rPr>
      <t>SN65DSI84TPAPRQ1</t>
    </r>
    <r>
      <rPr>
        <sz val="10"/>
        <rFont val="Arial"/>
        <family val="2"/>
      </rPr>
      <t>(</t>
    </r>
    <r>
      <rPr>
        <b/>
        <sz val="10"/>
        <color rgb="FFC00000"/>
        <rFont val="Arial"/>
        <family val="2"/>
      </rPr>
      <t>DA0P</t>
    </r>
    <r>
      <rPr>
        <sz val="10"/>
        <rFont val="Arial"/>
        <family val="2"/>
      </rPr>
      <t>) ENDPNT</t>
    </r>
  </si>
  <si>
    <t>L39</t>
  </si>
  <si>
    <t>CPU_VO2_DSI0:DSI_D1N</t>
  </si>
  <si>
    <r>
      <t xml:space="preserve">D5700(DSI0_LN1_N) </t>
    </r>
    <r>
      <rPr>
        <b/>
        <sz val="10"/>
        <color theme="1"/>
        <rFont val="Arial"/>
        <family val="2"/>
      </rPr>
      <t>CPU_VO2_DSI0:DSI_D1N</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</si>
  <si>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D5700(L39) </t>
    </r>
    <r>
      <rPr>
        <b/>
        <sz val="10"/>
        <color theme="1"/>
        <rFont val="Arial"/>
        <family val="2"/>
      </rPr>
      <t>CPU_VO1_DSILVDS:DSI_D1N</t>
    </r>
    <r>
      <rPr>
        <sz val="10"/>
        <rFont val="Arial"/>
        <family val="2"/>
      </rPr>
      <t xml:space="preserve">,B2B=10144B-100A-GFN4(fb::X1000_21) </t>
    </r>
    <r>
      <rPr>
        <b/>
        <sz val="10"/>
        <color theme="1"/>
        <rFont val="Arial"/>
        <family val="2"/>
      </rPr>
      <t>fb::CPU_VO1_DSILVDS:DSI_D1N</t>
    </r>
    <r>
      <rPr>
        <sz val="10"/>
        <rFont val="Arial"/>
        <family val="2"/>
      </rPr>
      <t>,fb::S5000=</t>
    </r>
    <r>
      <rPr>
        <b/>
        <sz val="10"/>
        <color rgb="FFC00000"/>
        <rFont val="Arial"/>
        <family val="2"/>
      </rPr>
      <t>SN65DSI84TPAPRQ1</t>
    </r>
    <r>
      <rPr>
        <sz val="10"/>
        <rFont val="Arial"/>
        <family val="2"/>
      </rPr>
      <t>(</t>
    </r>
    <r>
      <rPr>
        <b/>
        <sz val="10"/>
        <color rgb="FFC00000"/>
        <rFont val="Arial"/>
        <family val="2"/>
      </rPr>
      <t>DA1N</t>
    </r>
    <r>
      <rPr>
        <sz val="10"/>
        <rFont val="Arial"/>
        <family val="2"/>
      </rPr>
      <t>) ENDPNT</t>
    </r>
  </si>
  <si>
    <t>M38</t>
  </si>
  <si>
    <t>CPU_VO2_DSI0:DSI_D1P</t>
  </si>
  <si>
    <r>
      <t xml:space="preserve">D5700(DSI0_LN1_P) </t>
    </r>
    <r>
      <rPr>
        <b/>
        <sz val="10"/>
        <color theme="1"/>
        <rFont val="Arial"/>
        <family val="2"/>
      </rPr>
      <t>CPU_VO2_DSI0:DSI_D1P</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</si>
  <si>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D5700(M38) </t>
    </r>
    <r>
      <rPr>
        <b/>
        <sz val="10"/>
        <color theme="1"/>
        <rFont val="Arial"/>
        <family val="2"/>
      </rPr>
      <t>CPU_VO1_DSILVDS:DSI_D1P</t>
    </r>
    <r>
      <rPr>
        <sz val="10"/>
        <rFont val="Arial"/>
        <family val="2"/>
      </rPr>
      <t xml:space="preserve">,B2B=10144B-100A-GFN4(fb::X1000_23) </t>
    </r>
    <r>
      <rPr>
        <b/>
        <sz val="10"/>
        <color theme="1"/>
        <rFont val="Arial"/>
        <family val="2"/>
      </rPr>
      <t>fb::CPU_VO1_DSILVDS:DSI_D1P</t>
    </r>
    <r>
      <rPr>
        <sz val="10"/>
        <rFont val="Arial"/>
        <family val="2"/>
      </rPr>
      <t>,fb::S5000=</t>
    </r>
    <r>
      <rPr>
        <b/>
        <sz val="10"/>
        <color rgb="FFC00000"/>
        <rFont val="Arial"/>
        <family val="2"/>
      </rPr>
      <t>SN65DSI84TPAPRQ1</t>
    </r>
    <r>
      <rPr>
        <sz val="10"/>
        <rFont val="Arial"/>
        <family val="2"/>
      </rPr>
      <t>(</t>
    </r>
    <r>
      <rPr>
        <b/>
        <sz val="10"/>
        <color rgb="FFC00000"/>
        <rFont val="Arial"/>
        <family val="2"/>
      </rPr>
      <t>DA1P</t>
    </r>
    <r>
      <rPr>
        <sz val="10"/>
        <rFont val="Arial"/>
        <family val="2"/>
      </rPr>
      <t>) ENDPNT</t>
    </r>
  </si>
  <si>
    <t>J39</t>
  </si>
  <si>
    <t>CPU_VO2_DSI0:DSI_D2N</t>
  </si>
  <si>
    <r>
      <t xml:space="preserve">D5700(DSI0_LN2_N) </t>
    </r>
    <r>
      <rPr>
        <b/>
        <sz val="10"/>
        <color theme="1"/>
        <rFont val="Arial"/>
        <family val="2"/>
      </rPr>
      <t>CPU_VO2_DSI0:DSI_D2N</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</si>
  <si>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D5700(J39) </t>
    </r>
    <r>
      <rPr>
        <b/>
        <sz val="10"/>
        <color theme="1"/>
        <rFont val="Arial"/>
        <family val="2"/>
      </rPr>
      <t>CPU_VO1_DSILVDS:DSI_D2N</t>
    </r>
    <r>
      <rPr>
        <sz val="10"/>
        <rFont val="Arial"/>
        <family val="2"/>
      </rPr>
      <t xml:space="preserve">,B2B=10144B-100A-GFN4(fb::X1000_9) </t>
    </r>
    <r>
      <rPr>
        <b/>
        <sz val="10"/>
        <color theme="1"/>
        <rFont val="Arial"/>
        <family val="2"/>
      </rPr>
      <t>fb::CPU_VO1_DSILVDS:DSI_D2N</t>
    </r>
    <r>
      <rPr>
        <sz val="10"/>
        <rFont val="Arial"/>
        <family val="2"/>
      </rPr>
      <t>,fb::S5000=</t>
    </r>
    <r>
      <rPr>
        <b/>
        <sz val="10"/>
        <color rgb="FFC00000"/>
        <rFont val="Arial"/>
        <family val="2"/>
      </rPr>
      <t>SN65DSI84TPAPRQ1</t>
    </r>
    <r>
      <rPr>
        <sz val="10"/>
        <rFont val="Arial"/>
        <family val="2"/>
      </rPr>
      <t>(</t>
    </r>
    <r>
      <rPr>
        <b/>
        <sz val="10"/>
        <color rgb="FFC00000"/>
        <rFont val="Arial"/>
        <family val="2"/>
      </rPr>
      <t>DA2N</t>
    </r>
    <r>
      <rPr>
        <sz val="10"/>
        <rFont val="Arial"/>
        <family val="2"/>
      </rPr>
      <t>) ENDPNT</t>
    </r>
  </si>
  <si>
    <t>K38</t>
  </si>
  <si>
    <t>CPU_VO2_DSI0:DSI_D2P</t>
  </si>
  <si>
    <r>
      <t xml:space="preserve">D5700(DSI0_LN2_P) </t>
    </r>
    <r>
      <rPr>
        <b/>
        <sz val="10"/>
        <color theme="1"/>
        <rFont val="Arial"/>
        <family val="2"/>
      </rPr>
      <t>CPU_VO2_DSI0:DSI_D2P</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</si>
  <si>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D5700(K38) </t>
    </r>
    <r>
      <rPr>
        <b/>
        <sz val="10"/>
        <color theme="1"/>
        <rFont val="Arial"/>
        <family val="2"/>
      </rPr>
      <t>CPU_VO1_DSILVDS:DSI_D2P</t>
    </r>
    <r>
      <rPr>
        <sz val="10"/>
        <rFont val="Arial"/>
        <family val="2"/>
      </rPr>
      <t xml:space="preserve">,B2B=10144B-100A-GFN4(fb::X1000_11) </t>
    </r>
    <r>
      <rPr>
        <b/>
        <sz val="10"/>
        <color theme="1"/>
        <rFont val="Arial"/>
        <family val="2"/>
      </rPr>
      <t>fb::CPU_VO1_DSILVDS:DSI_D2P</t>
    </r>
    <r>
      <rPr>
        <sz val="10"/>
        <rFont val="Arial"/>
        <family val="2"/>
      </rPr>
      <t>,fb::S5000=</t>
    </r>
    <r>
      <rPr>
        <b/>
        <sz val="10"/>
        <color rgb="FFC00000"/>
        <rFont val="Arial"/>
        <family val="2"/>
      </rPr>
      <t>SN65DSI84TPAPRQ1</t>
    </r>
    <r>
      <rPr>
        <sz val="10"/>
        <rFont val="Arial"/>
        <family val="2"/>
      </rPr>
      <t>(</t>
    </r>
    <r>
      <rPr>
        <b/>
        <sz val="10"/>
        <color rgb="FFC00000"/>
        <rFont val="Arial"/>
        <family val="2"/>
      </rPr>
      <t>DA2P</t>
    </r>
    <r>
      <rPr>
        <sz val="10"/>
        <rFont val="Arial"/>
        <family val="2"/>
      </rPr>
      <t>) ENDPNT</t>
    </r>
  </si>
  <si>
    <t>G39</t>
  </si>
  <si>
    <t>CPU_VO2_DSI0::DSI_D3N</t>
  </si>
  <si>
    <r>
      <t xml:space="preserve">D5700(DSI0_LN3_N) </t>
    </r>
    <r>
      <rPr>
        <b/>
        <sz val="10"/>
        <color theme="1"/>
        <rFont val="Arial"/>
        <family val="2"/>
      </rPr>
      <t>CPU_VO2_DSI0:DSI_D3N</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</si>
  <si>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D5700(G39) </t>
    </r>
    <r>
      <rPr>
        <b/>
        <sz val="10"/>
        <color theme="1"/>
        <rFont val="Arial"/>
        <family val="2"/>
      </rPr>
      <t>CPU_VO1_DSILVDS:DSI_D3N</t>
    </r>
    <r>
      <rPr>
        <sz val="10"/>
        <rFont val="Arial"/>
        <family val="2"/>
      </rPr>
      <t xml:space="preserve">,B2B=10144B-100A-GFN4(fb::X1000_3) </t>
    </r>
    <r>
      <rPr>
        <b/>
        <sz val="10"/>
        <color theme="1"/>
        <rFont val="Arial"/>
        <family val="2"/>
      </rPr>
      <t>fb::CPU_VO1_DSILVDS:DSI_D3N</t>
    </r>
    <r>
      <rPr>
        <sz val="10"/>
        <rFont val="Arial"/>
        <family val="2"/>
      </rPr>
      <t>,fb::S5000=</t>
    </r>
    <r>
      <rPr>
        <b/>
        <sz val="10"/>
        <color rgb="FFC00000"/>
        <rFont val="Arial"/>
        <family val="2"/>
      </rPr>
      <t>SN65DSI84TPAPRQ1</t>
    </r>
    <r>
      <rPr>
        <sz val="10"/>
        <rFont val="Arial"/>
        <family val="2"/>
      </rPr>
      <t>(</t>
    </r>
    <r>
      <rPr>
        <b/>
        <sz val="10"/>
        <color rgb="FFC00000"/>
        <rFont val="Arial"/>
        <family val="2"/>
      </rPr>
      <t>DA3N</t>
    </r>
    <r>
      <rPr>
        <sz val="10"/>
        <rFont val="Arial"/>
        <family val="2"/>
      </rPr>
      <t>) ENDPNT</t>
    </r>
  </si>
  <si>
    <t>H38</t>
  </si>
  <si>
    <t>CPU_VO2_DSI0:DSI_D3P</t>
  </si>
  <si>
    <r>
      <t xml:space="preserve">D5700(DSI0_LN3_P) </t>
    </r>
    <r>
      <rPr>
        <b/>
        <sz val="10"/>
        <color theme="1"/>
        <rFont val="Arial"/>
        <family val="2"/>
      </rPr>
      <t>CPU_VO2_DSI0:DSI_D3P</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</si>
  <si>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D5700(H38) </t>
    </r>
    <r>
      <rPr>
        <b/>
        <sz val="10"/>
        <color theme="1"/>
        <rFont val="Arial"/>
        <family val="2"/>
      </rPr>
      <t>CPU_VO1_DSILVDS:DSI_D3P</t>
    </r>
    <r>
      <rPr>
        <sz val="10"/>
        <rFont val="Arial"/>
        <family val="2"/>
      </rPr>
      <t xml:space="preserve">,B2B=10144B-100A-GFN4(fb::X1000_5) </t>
    </r>
    <r>
      <rPr>
        <b/>
        <sz val="10"/>
        <color theme="1"/>
        <rFont val="Arial"/>
        <family val="2"/>
      </rPr>
      <t>fb::CPU_VO1_DSILVDS:DSI_D3P</t>
    </r>
    <r>
      <rPr>
        <sz val="10"/>
        <rFont val="Arial"/>
        <family val="2"/>
      </rPr>
      <t>,fb::S5000=</t>
    </r>
    <r>
      <rPr>
        <b/>
        <sz val="10"/>
        <color rgb="FFC00000"/>
        <rFont val="Arial"/>
        <family val="2"/>
      </rPr>
      <t>SN65DSI84TPAPRQ1</t>
    </r>
    <r>
      <rPr>
        <sz val="10"/>
        <rFont val="Arial"/>
        <family val="2"/>
      </rPr>
      <t>(</t>
    </r>
    <r>
      <rPr>
        <b/>
        <sz val="10"/>
        <color rgb="FFC00000"/>
        <rFont val="Arial"/>
        <family val="2"/>
      </rPr>
      <t>DA3P</t>
    </r>
    <r>
      <rPr>
        <sz val="10"/>
        <rFont val="Arial"/>
        <family val="2"/>
      </rPr>
      <t>) ENDPNT</t>
    </r>
  </si>
  <si>
    <t>G37</t>
  </si>
  <si>
    <r>
      <t>1,4k</t>
    </r>
    <r>
      <rPr>
        <sz val="10"/>
        <color theme="1"/>
        <rFont val="Arial"/>
        <family val="2"/>
      </rPr>
      <t>Ω to GND</t>
    </r>
  </si>
  <si>
    <r>
      <t>D5700(DSI0_REXT_PLL) z30.z31.SIGN0016,_x000D_
    R5709=200R(B&lt;&gt;</t>
    </r>
    <r>
      <rPr>
        <b/>
        <sz val="10"/>
        <rFont val="Arial"/>
        <family val="2"/>
      </rPr>
      <t>A</t>
    </r>
    <r>
      <rPr>
        <sz val="10"/>
        <rFont val="Arial"/>
      </rPr>
      <t>) z30.z31.SIGN0015,</t>
    </r>
    <r>
      <rPr>
        <b/>
        <sz val="10"/>
        <color rgb="FFFFFF00"/>
        <rFont val="Arial"/>
        <family val="2"/>
      </rPr>
      <t xml:space="preserve"> &gt;&gt; R5708(1.21k) GND</t>
    </r>
  </si>
  <si>
    <r>
      <t>z30.z31.SIGN0015</t>
    </r>
    <r>
      <rPr>
        <b/>
        <sz val="10"/>
        <color theme="1"/>
        <rFont val="Arial"/>
        <family val="2"/>
      </rPr>
      <t xml:space="preserve"> R5708(1.21k) GND</t>
    </r>
  </si>
  <si>
    <t>D5700(G37) z30.z31.SIGN001317,R5709=200(1) z30.z31.SIGN001316</t>
  </si>
  <si>
    <r>
      <t>z30.z31.SIGN001316</t>
    </r>
    <r>
      <rPr>
        <b/>
        <sz val="10"/>
        <color theme="1"/>
        <rFont val="Arial"/>
        <family val="2"/>
      </rPr>
      <t xml:space="preserve"> R5708(1) GND</t>
    </r>
  </si>
  <si>
    <t>DSI1_CLK_N</t>
  </si>
  <si>
    <t>H36</t>
  </si>
  <si>
    <t>Unused DSI</t>
  </si>
  <si>
    <t>DSI1_CLK_P</t>
  </si>
  <si>
    <t>J35</t>
  </si>
  <si>
    <t>M6</t>
  </si>
  <si>
    <t>Video In</t>
  </si>
  <si>
    <r>
      <t xml:space="preserve">D5700(CSI0_A0_CLK_N) </t>
    </r>
    <r>
      <rPr>
        <b/>
        <sz val="10"/>
        <color theme="1"/>
        <rFont val="Arial"/>
        <family val="2"/>
      </rPr>
      <t>CPU_VI0123_CSI0:CSI_CLK_N</t>
    </r>
    <r>
      <rPr>
        <sz val="10"/>
        <rFont val="Arial"/>
      </rPr>
      <t>,_x000D_
    D5020=</t>
    </r>
    <r>
      <rPr>
        <b/>
        <sz val="10"/>
        <color rgb="FFC00000"/>
        <rFont val="Arial"/>
        <family val="2"/>
      </rPr>
      <t>MAX96724RGTN/V+T</t>
    </r>
    <r>
      <rPr>
        <sz val="10"/>
        <rFont val="Arial"/>
      </rPr>
      <t>(</t>
    </r>
    <r>
      <rPr>
        <b/>
        <sz val="10"/>
        <color rgb="FFC00000"/>
        <rFont val="Arial"/>
        <family val="2"/>
      </rPr>
      <t>CKAN</t>
    </r>
    <r>
      <rPr>
        <sz val="10"/>
        <rFont val="Arial"/>
      </rPr>
      <t>) ENDPNT</t>
    </r>
  </si>
  <si>
    <r>
      <t xml:space="preserve">D5700(M6) </t>
    </r>
    <r>
      <rPr>
        <b/>
        <sz val="10"/>
        <color theme="1"/>
        <rFont val="Arial"/>
        <family val="2"/>
      </rPr>
      <t>CPU_VI0123_CSI0:CSI_CLK_N</t>
    </r>
    <r>
      <rPr>
        <sz val="10"/>
        <rFont val="Arial"/>
        <family val="2"/>
      </rPr>
      <t>,D5020=</t>
    </r>
    <r>
      <rPr>
        <b/>
        <sz val="10"/>
        <color rgb="FFC00000"/>
        <rFont val="Arial"/>
        <family val="2"/>
      </rPr>
      <t>DS90UB962-Q1</t>
    </r>
    <r>
      <rPr>
        <sz val="10"/>
        <rFont val="Arial"/>
        <family val="2"/>
      </rPr>
      <t>(</t>
    </r>
    <r>
      <rPr>
        <b/>
        <sz val="10"/>
        <color rgb="FFC00000"/>
        <rFont val="Arial"/>
        <family val="2"/>
      </rPr>
      <t>CSI_CLKN</t>
    </r>
    <r>
      <rPr>
        <sz val="10"/>
        <rFont val="Arial"/>
        <family val="2"/>
      </rPr>
      <t>) ENDPNT</t>
    </r>
  </si>
  <si>
    <t>L5</t>
  </si>
  <si>
    <r>
      <t xml:space="preserve">D5700(CSI0_A1_LN1_P) </t>
    </r>
    <r>
      <rPr>
        <b/>
        <sz val="10"/>
        <color theme="1"/>
        <rFont val="Arial"/>
        <family val="2"/>
      </rPr>
      <t>CPU_VI0123_CSI0:CSI_D1P</t>
    </r>
    <r>
      <rPr>
        <sz val="10"/>
        <rFont val="Arial"/>
      </rPr>
      <t>,_x000D_
    D5020=</t>
    </r>
    <r>
      <rPr>
        <b/>
        <sz val="10"/>
        <color rgb="FFC00000"/>
        <rFont val="Arial"/>
        <family val="2"/>
      </rPr>
      <t>MAX96724RGTN/V+T</t>
    </r>
    <r>
      <rPr>
        <sz val="10"/>
        <rFont val="Arial"/>
      </rPr>
      <t>(</t>
    </r>
    <r>
      <rPr>
        <b/>
        <sz val="10"/>
        <color rgb="FFC00000"/>
        <rFont val="Arial"/>
        <family val="2"/>
      </rPr>
      <t>DA1P</t>
    </r>
    <r>
      <rPr>
        <sz val="10"/>
        <rFont val="Arial"/>
      </rPr>
      <t>) ENDPNT</t>
    </r>
  </si>
  <si>
    <r>
      <t xml:space="preserve">D5700(L5) </t>
    </r>
    <r>
      <rPr>
        <b/>
        <sz val="10"/>
        <color theme="1"/>
        <rFont val="Arial"/>
        <family val="2"/>
      </rPr>
      <t>CPU_VI0123_CSI0:CSI_D1P</t>
    </r>
    <r>
      <rPr>
        <sz val="10"/>
        <rFont val="Arial"/>
        <family val="2"/>
      </rPr>
      <t>,D5020=</t>
    </r>
    <r>
      <rPr>
        <b/>
        <sz val="10"/>
        <color rgb="FFC00000"/>
        <rFont val="Arial"/>
        <family val="2"/>
      </rPr>
      <t>DS90UB962-Q1</t>
    </r>
    <r>
      <rPr>
        <sz val="10"/>
        <rFont val="Arial"/>
        <family val="2"/>
      </rPr>
      <t>(</t>
    </r>
    <r>
      <rPr>
        <b/>
        <sz val="10"/>
        <color rgb="FFC00000"/>
        <rFont val="Arial"/>
        <family val="2"/>
      </rPr>
      <t>CSI_D1P</t>
    </r>
    <r>
      <rPr>
        <sz val="10"/>
        <rFont val="Arial"/>
        <family val="2"/>
      </rPr>
      <t>) ENDPNT</t>
    </r>
  </si>
  <si>
    <t>P4</t>
  </si>
  <si>
    <r>
      <t xml:space="preserve">D5700(CSI0_A2_LN2_N) </t>
    </r>
    <r>
      <rPr>
        <b/>
        <sz val="10"/>
        <color theme="1"/>
        <rFont val="Arial"/>
        <family val="2"/>
      </rPr>
      <t>CPU_VI0123_CSI0:CSI_D2N</t>
    </r>
    <r>
      <rPr>
        <sz val="10"/>
        <rFont val="Arial"/>
      </rPr>
      <t>,_x000D_
    D5020=</t>
    </r>
    <r>
      <rPr>
        <b/>
        <sz val="10"/>
        <color rgb="FFC00000"/>
        <rFont val="Arial"/>
        <family val="2"/>
      </rPr>
      <t>MAX96724RGTN/V+T</t>
    </r>
    <r>
      <rPr>
        <sz val="10"/>
        <rFont val="Arial"/>
      </rPr>
      <t>(</t>
    </r>
    <r>
      <rPr>
        <b/>
        <sz val="10"/>
        <color rgb="FFC00000"/>
        <rFont val="Arial"/>
        <family val="2"/>
      </rPr>
      <t>DA2N</t>
    </r>
    <r>
      <rPr>
        <sz val="10"/>
        <rFont val="Arial"/>
      </rPr>
      <t>) ENDPNT</t>
    </r>
  </si>
  <si>
    <r>
      <t xml:space="preserve">D5700(P4) </t>
    </r>
    <r>
      <rPr>
        <b/>
        <sz val="10"/>
        <color theme="1"/>
        <rFont val="Arial"/>
        <family val="2"/>
      </rPr>
      <t>CPU_VI0123_CSI0:CSI_D2N</t>
    </r>
    <r>
      <rPr>
        <sz val="10"/>
        <rFont val="Arial"/>
        <family val="2"/>
      </rPr>
      <t>,D5020=</t>
    </r>
    <r>
      <rPr>
        <b/>
        <sz val="10"/>
        <color rgb="FFC00000"/>
        <rFont val="Arial"/>
        <family val="2"/>
      </rPr>
      <t>DS90UB962-Q1</t>
    </r>
    <r>
      <rPr>
        <sz val="10"/>
        <rFont val="Arial"/>
        <family val="2"/>
      </rPr>
      <t>(</t>
    </r>
    <r>
      <rPr>
        <b/>
        <sz val="10"/>
        <color rgb="FFC00000"/>
        <rFont val="Arial"/>
        <family val="2"/>
      </rPr>
      <t>CSI_D2N</t>
    </r>
    <r>
      <rPr>
        <sz val="10"/>
        <rFont val="Arial"/>
        <family val="2"/>
      </rPr>
      <t>) ENDPNT</t>
    </r>
  </si>
  <si>
    <t>N7</t>
  </si>
  <si>
    <r>
      <t xml:space="preserve">D5700(CSI0_B0_LN0_P) </t>
    </r>
    <r>
      <rPr>
        <b/>
        <sz val="10"/>
        <color theme="1"/>
        <rFont val="Arial"/>
        <family val="2"/>
      </rPr>
      <t>CPU_VI0123_CSI0:CSI_D0P</t>
    </r>
    <r>
      <rPr>
        <sz val="10"/>
        <rFont val="Arial"/>
      </rPr>
      <t>,_x000D_
    D5020=</t>
    </r>
    <r>
      <rPr>
        <b/>
        <sz val="10"/>
        <color rgb="FFC00000"/>
        <rFont val="Arial"/>
        <family val="2"/>
      </rPr>
      <t>MAX96724RGTN/V+T</t>
    </r>
    <r>
      <rPr>
        <sz val="10"/>
        <rFont val="Arial"/>
      </rPr>
      <t>(</t>
    </r>
    <r>
      <rPr>
        <b/>
        <sz val="10"/>
        <color rgb="FFC00000"/>
        <rFont val="Arial"/>
        <family val="2"/>
      </rPr>
      <t>DA0P</t>
    </r>
    <r>
      <rPr>
        <sz val="10"/>
        <rFont val="Arial"/>
      </rPr>
      <t>) ENDPNT</t>
    </r>
  </si>
  <si>
    <r>
      <t xml:space="preserve">D5700(N7) </t>
    </r>
    <r>
      <rPr>
        <b/>
        <sz val="10"/>
        <color theme="1"/>
        <rFont val="Arial"/>
        <family val="2"/>
      </rPr>
      <t>CPU_VI0123_CSI0:CSI_D0P</t>
    </r>
    <r>
      <rPr>
        <sz val="10"/>
        <rFont val="Arial"/>
        <family val="2"/>
      </rPr>
      <t>,D5020=</t>
    </r>
    <r>
      <rPr>
        <b/>
        <sz val="10"/>
        <color rgb="FFC00000"/>
        <rFont val="Arial"/>
        <family val="2"/>
      </rPr>
      <t>DS90UB962-Q1</t>
    </r>
    <r>
      <rPr>
        <sz val="10"/>
        <rFont val="Arial"/>
        <family val="2"/>
      </rPr>
      <t>(</t>
    </r>
    <r>
      <rPr>
        <b/>
        <sz val="10"/>
        <color rgb="FFC00000"/>
        <rFont val="Arial"/>
        <family val="2"/>
      </rPr>
      <t>CSI_D0P</t>
    </r>
    <r>
      <rPr>
        <sz val="10"/>
        <rFont val="Arial"/>
        <family val="2"/>
      </rPr>
      <t>) ENDPNT</t>
    </r>
  </si>
  <si>
    <t>M4</t>
  </si>
  <si>
    <r>
      <t xml:space="preserve">D5700(CSI0_B1_LN1_N) </t>
    </r>
    <r>
      <rPr>
        <b/>
        <sz val="10"/>
        <color theme="1"/>
        <rFont val="Arial"/>
        <family val="2"/>
      </rPr>
      <t>CPU_VI0123_CSI0:CSI_D1N</t>
    </r>
    <r>
      <rPr>
        <sz val="10"/>
        <rFont val="Arial"/>
      </rPr>
      <t>,_x000D_
    D5020=</t>
    </r>
    <r>
      <rPr>
        <b/>
        <sz val="10"/>
        <color rgb="FFC00000"/>
        <rFont val="Arial"/>
        <family val="2"/>
      </rPr>
      <t>MAX96724RGTN/V+T</t>
    </r>
    <r>
      <rPr>
        <sz val="10"/>
        <rFont val="Arial"/>
      </rPr>
      <t>(</t>
    </r>
    <r>
      <rPr>
        <b/>
        <sz val="10"/>
        <color rgb="FFC00000"/>
        <rFont val="Arial"/>
        <family val="2"/>
      </rPr>
      <t>DA1N</t>
    </r>
    <r>
      <rPr>
        <sz val="10"/>
        <rFont val="Arial"/>
      </rPr>
      <t>) ENDPNT</t>
    </r>
  </si>
  <si>
    <r>
      <t xml:space="preserve">D5700(M4) </t>
    </r>
    <r>
      <rPr>
        <b/>
        <sz val="10"/>
        <color theme="1"/>
        <rFont val="Arial"/>
        <family val="2"/>
      </rPr>
      <t>CPU_VI0123_CSI0:CSI_D1N</t>
    </r>
    <r>
      <rPr>
        <sz val="10"/>
        <rFont val="Arial"/>
        <family val="2"/>
      </rPr>
      <t>,D5020=</t>
    </r>
    <r>
      <rPr>
        <b/>
        <sz val="10"/>
        <color rgb="FFC00000"/>
        <rFont val="Arial"/>
        <family val="2"/>
      </rPr>
      <t>DS90UB962-Q1</t>
    </r>
    <r>
      <rPr>
        <sz val="10"/>
        <rFont val="Arial"/>
        <family val="2"/>
      </rPr>
      <t>(</t>
    </r>
    <r>
      <rPr>
        <b/>
        <sz val="10"/>
        <color rgb="FFC00000"/>
        <rFont val="Arial"/>
        <family val="2"/>
      </rPr>
      <t>CSI_D1N</t>
    </r>
    <r>
      <rPr>
        <sz val="10"/>
        <rFont val="Arial"/>
        <family val="2"/>
      </rPr>
      <t>) ENDPNT</t>
    </r>
  </si>
  <si>
    <t>R5</t>
  </si>
  <si>
    <r>
      <t xml:space="preserve">D5700(CSI0_B2_LN3_P) </t>
    </r>
    <r>
      <rPr>
        <b/>
        <sz val="10"/>
        <color theme="1"/>
        <rFont val="Arial"/>
        <family val="2"/>
      </rPr>
      <t>CPU_VI0123_CSI0:CSI_D3P</t>
    </r>
    <r>
      <rPr>
        <sz val="10"/>
        <rFont val="Arial"/>
      </rPr>
      <t>,_x000D_
    D5020=</t>
    </r>
    <r>
      <rPr>
        <b/>
        <sz val="10"/>
        <color rgb="FFC00000"/>
        <rFont val="Arial"/>
        <family val="2"/>
      </rPr>
      <t>MAX96724RGTN/V+T</t>
    </r>
    <r>
      <rPr>
        <sz val="10"/>
        <rFont val="Arial"/>
      </rPr>
      <t>(</t>
    </r>
    <r>
      <rPr>
        <b/>
        <sz val="10"/>
        <color rgb="FFC00000"/>
        <rFont val="Arial"/>
        <family val="2"/>
      </rPr>
      <t>DA3P</t>
    </r>
    <r>
      <rPr>
        <sz val="10"/>
        <rFont val="Arial"/>
      </rPr>
      <t>) ENDPNT</t>
    </r>
  </si>
  <si>
    <r>
      <t xml:space="preserve">D5700(R5) </t>
    </r>
    <r>
      <rPr>
        <b/>
        <sz val="10"/>
        <color theme="1"/>
        <rFont val="Arial"/>
        <family val="2"/>
      </rPr>
      <t>CPU_VI0123_CSI0:CSI_D3P</t>
    </r>
    <r>
      <rPr>
        <sz val="10"/>
        <rFont val="Arial"/>
        <family val="2"/>
      </rPr>
      <t>,D5020=</t>
    </r>
    <r>
      <rPr>
        <b/>
        <sz val="10"/>
        <color rgb="FFC00000"/>
        <rFont val="Arial"/>
        <family val="2"/>
      </rPr>
      <t>DS90UB962-Q1</t>
    </r>
    <r>
      <rPr>
        <sz val="10"/>
        <rFont val="Arial"/>
        <family val="2"/>
      </rPr>
      <t>(</t>
    </r>
    <r>
      <rPr>
        <b/>
        <sz val="10"/>
        <color rgb="FFC00000"/>
        <rFont val="Arial"/>
        <family val="2"/>
      </rPr>
      <t>CSI_D3P</t>
    </r>
    <r>
      <rPr>
        <sz val="10"/>
        <rFont val="Arial"/>
        <family val="2"/>
      </rPr>
      <t>) ENDPNT</t>
    </r>
  </si>
  <si>
    <t>P6</t>
  </si>
  <si>
    <r>
      <t xml:space="preserve">D5700(CSI0_C0_LN0_N) </t>
    </r>
    <r>
      <rPr>
        <b/>
        <sz val="10"/>
        <color theme="1"/>
        <rFont val="Arial"/>
        <family val="2"/>
      </rPr>
      <t>CPU_VI0123_CSI0:CSI_D0N</t>
    </r>
    <r>
      <rPr>
        <sz val="10"/>
        <rFont val="Arial"/>
      </rPr>
      <t>,_x000D_
    D5020=</t>
    </r>
    <r>
      <rPr>
        <b/>
        <sz val="10"/>
        <color rgb="FFC00000"/>
        <rFont val="Arial"/>
        <family val="2"/>
      </rPr>
      <t>MAX96724RGTN/V+T</t>
    </r>
    <r>
      <rPr>
        <sz val="10"/>
        <rFont val="Arial"/>
      </rPr>
      <t>(</t>
    </r>
    <r>
      <rPr>
        <b/>
        <sz val="10"/>
        <color rgb="FFC00000"/>
        <rFont val="Arial"/>
        <family val="2"/>
      </rPr>
      <t>DA0N</t>
    </r>
    <r>
      <rPr>
        <sz val="10"/>
        <rFont val="Arial"/>
      </rPr>
      <t>) ENDPNT</t>
    </r>
  </si>
  <si>
    <r>
      <t xml:space="preserve">D5700(P6) </t>
    </r>
    <r>
      <rPr>
        <b/>
        <sz val="10"/>
        <color theme="1"/>
        <rFont val="Arial"/>
        <family val="2"/>
      </rPr>
      <t>CPU_VI0123_CSI0:CSI_D0N</t>
    </r>
    <r>
      <rPr>
        <sz val="10"/>
        <rFont val="Arial"/>
        <family val="2"/>
      </rPr>
      <t>,D5020=</t>
    </r>
    <r>
      <rPr>
        <b/>
        <sz val="10"/>
        <color rgb="FFC00000"/>
        <rFont val="Arial"/>
        <family val="2"/>
      </rPr>
      <t>DS90UB962-Q1</t>
    </r>
    <r>
      <rPr>
        <sz val="10"/>
        <rFont val="Arial"/>
        <family val="2"/>
      </rPr>
      <t>(</t>
    </r>
    <r>
      <rPr>
        <b/>
        <sz val="10"/>
        <color rgb="FFC00000"/>
        <rFont val="Arial"/>
        <family val="2"/>
      </rPr>
      <t>CSI_D0N</t>
    </r>
    <r>
      <rPr>
        <sz val="10"/>
        <rFont val="Arial"/>
        <family val="2"/>
      </rPr>
      <t>) ENDPNT</t>
    </r>
  </si>
  <si>
    <t>N5</t>
  </si>
  <si>
    <r>
      <t xml:space="preserve">D5700(CSI0_C1_LN2_P) </t>
    </r>
    <r>
      <rPr>
        <b/>
        <sz val="10"/>
        <color theme="1"/>
        <rFont val="Arial"/>
        <family val="2"/>
      </rPr>
      <t>CPU_VI0123_CSI0:CSI_D2P</t>
    </r>
    <r>
      <rPr>
        <sz val="10"/>
        <rFont val="Arial"/>
      </rPr>
      <t>,_x000D_
    D5020=</t>
    </r>
    <r>
      <rPr>
        <b/>
        <sz val="10"/>
        <color rgb="FFC00000"/>
        <rFont val="Arial"/>
        <family val="2"/>
      </rPr>
      <t>MAX96724RGTN/V+T</t>
    </r>
    <r>
      <rPr>
        <sz val="10"/>
        <rFont val="Arial"/>
      </rPr>
      <t>(</t>
    </r>
    <r>
      <rPr>
        <b/>
        <sz val="10"/>
        <color rgb="FFC00000"/>
        <rFont val="Arial"/>
        <family val="2"/>
      </rPr>
      <t>DA2P</t>
    </r>
    <r>
      <rPr>
        <sz val="10"/>
        <rFont val="Arial"/>
      </rPr>
      <t>) ENDPNT</t>
    </r>
  </si>
  <si>
    <r>
      <t xml:space="preserve">D5700(N5) </t>
    </r>
    <r>
      <rPr>
        <b/>
        <sz val="10"/>
        <color theme="1"/>
        <rFont val="Arial"/>
        <family val="2"/>
      </rPr>
      <t>CPU_VI0123_CSI0:CSI_D2P</t>
    </r>
    <r>
      <rPr>
        <sz val="10"/>
        <rFont val="Arial"/>
        <family val="2"/>
      </rPr>
      <t>,D5020=</t>
    </r>
    <r>
      <rPr>
        <b/>
        <sz val="10"/>
        <color rgb="FFC00000"/>
        <rFont val="Arial"/>
        <family val="2"/>
      </rPr>
      <t>DS90UB962-Q1</t>
    </r>
    <r>
      <rPr>
        <sz val="10"/>
        <rFont val="Arial"/>
        <family val="2"/>
      </rPr>
      <t>(</t>
    </r>
    <r>
      <rPr>
        <b/>
        <sz val="10"/>
        <color rgb="FFC00000"/>
        <rFont val="Arial"/>
        <family val="2"/>
      </rPr>
      <t>CSI_D2P</t>
    </r>
    <r>
      <rPr>
        <sz val="10"/>
        <rFont val="Arial"/>
        <family val="2"/>
      </rPr>
      <t>) ENDPNT</t>
    </r>
  </si>
  <si>
    <t>T4</t>
  </si>
  <si>
    <r>
      <t xml:space="preserve">D5700(CSI0_C2_LN3_N) </t>
    </r>
    <r>
      <rPr>
        <b/>
        <sz val="10"/>
        <color theme="1"/>
        <rFont val="Arial"/>
        <family val="2"/>
      </rPr>
      <t>CPU_VI0123_CSI0:CSI_D3N</t>
    </r>
    <r>
      <rPr>
        <sz val="10"/>
        <rFont val="Arial"/>
      </rPr>
      <t>,_x000D_
    D5020=</t>
    </r>
    <r>
      <rPr>
        <b/>
        <sz val="10"/>
        <color rgb="FFC00000"/>
        <rFont val="Arial"/>
        <family val="2"/>
      </rPr>
      <t>MAX96724RGTN/V+T</t>
    </r>
    <r>
      <rPr>
        <sz val="10"/>
        <rFont val="Arial"/>
      </rPr>
      <t>(</t>
    </r>
    <r>
      <rPr>
        <b/>
        <sz val="10"/>
        <color rgb="FFC00000"/>
        <rFont val="Arial"/>
        <family val="2"/>
      </rPr>
      <t>DA3N</t>
    </r>
    <r>
      <rPr>
        <sz val="10"/>
        <rFont val="Arial"/>
      </rPr>
      <t>) ENDPNT</t>
    </r>
  </si>
  <si>
    <r>
      <t xml:space="preserve">D5700(T4) </t>
    </r>
    <r>
      <rPr>
        <b/>
        <sz val="10"/>
        <color theme="1"/>
        <rFont val="Arial"/>
        <family val="2"/>
      </rPr>
      <t>CPU_VI0123_CSI0:CSI_D3N</t>
    </r>
    <r>
      <rPr>
        <sz val="10"/>
        <rFont val="Arial"/>
        <family val="2"/>
      </rPr>
      <t>,D5020=</t>
    </r>
    <r>
      <rPr>
        <b/>
        <sz val="10"/>
        <color rgb="FFC00000"/>
        <rFont val="Arial"/>
        <family val="2"/>
      </rPr>
      <t>DS90UB962-Q1</t>
    </r>
    <r>
      <rPr>
        <sz val="10"/>
        <rFont val="Arial"/>
        <family val="2"/>
      </rPr>
      <t>(</t>
    </r>
    <r>
      <rPr>
        <b/>
        <sz val="10"/>
        <color rgb="FFC00000"/>
        <rFont val="Arial"/>
        <family val="2"/>
      </rPr>
      <t>CSI_D3N</t>
    </r>
    <r>
      <rPr>
        <sz val="10"/>
        <rFont val="Arial"/>
        <family val="2"/>
      </rPr>
      <t>) ENDPNT</t>
    </r>
  </si>
  <si>
    <t>L7</t>
  </si>
  <si>
    <r>
      <t xml:space="preserve">D5700(CSI0_NC_CLK_P) </t>
    </r>
    <r>
      <rPr>
        <b/>
        <sz val="10"/>
        <color theme="1"/>
        <rFont val="Arial"/>
        <family val="2"/>
      </rPr>
      <t>CPU_VI0123_CSI0:CSI_CLK_P</t>
    </r>
    <r>
      <rPr>
        <sz val="10"/>
        <rFont val="Arial"/>
      </rPr>
      <t>,_x000D_
    D5020=</t>
    </r>
    <r>
      <rPr>
        <b/>
        <sz val="10"/>
        <color rgb="FFC00000"/>
        <rFont val="Arial"/>
        <family val="2"/>
      </rPr>
      <t>MAX96724RGTN/V+T</t>
    </r>
    <r>
      <rPr>
        <sz val="10"/>
        <rFont val="Arial"/>
      </rPr>
      <t>(</t>
    </r>
    <r>
      <rPr>
        <b/>
        <sz val="10"/>
        <color rgb="FFC00000"/>
        <rFont val="Arial"/>
        <family val="2"/>
      </rPr>
      <t>CKAP</t>
    </r>
    <r>
      <rPr>
        <sz val="10"/>
        <rFont val="Arial"/>
      </rPr>
      <t>) ENDPNT</t>
    </r>
  </si>
  <si>
    <r>
      <t xml:space="preserve">D5700(L7) </t>
    </r>
    <r>
      <rPr>
        <b/>
        <sz val="10"/>
        <color theme="1"/>
        <rFont val="Arial"/>
        <family val="2"/>
      </rPr>
      <t>CPU_VI0123_CSI0:CSI_CLK_P</t>
    </r>
    <r>
      <rPr>
        <sz val="10"/>
        <rFont val="Arial"/>
        <family val="2"/>
      </rPr>
      <t>,D5020=</t>
    </r>
    <r>
      <rPr>
        <b/>
        <sz val="10"/>
        <color rgb="FFC00000"/>
        <rFont val="Arial"/>
        <family val="2"/>
      </rPr>
      <t>DS90UB962-Q1</t>
    </r>
    <r>
      <rPr>
        <sz val="10"/>
        <rFont val="Arial"/>
        <family val="2"/>
      </rPr>
      <t>(</t>
    </r>
    <r>
      <rPr>
        <b/>
        <sz val="10"/>
        <color rgb="FFC00000"/>
        <rFont val="Arial"/>
        <family val="2"/>
      </rPr>
      <t>CSI_CLKP</t>
    </r>
    <r>
      <rPr>
        <sz val="10"/>
        <rFont val="Arial"/>
        <family val="2"/>
      </rPr>
      <t>) ENDPNT</t>
    </r>
  </si>
  <si>
    <t>P2</t>
  </si>
  <si>
    <r>
      <t xml:space="preserve">D5700(CSI1_A0_CLK_N) </t>
    </r>
    <r>
      <rPr>
        <b/>
        <sz val="10"/>
        <color theme="1"/>
        <rFont val="Arial"/>
        <family val="2"/>
      </rPr>
      <t>CPU_VI67_CSI_A:CSI_CLK_N</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</si>
  <si>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D5700(P2) </t>
    </r>
    <r>
      <rPr>
        <b/>
        <sz val="10"/>
        <color theme="1"/>
        <rFont val="Arial"/>
        <family val="2"/>
      </rPr>
      <t>CPU_VI67_CSI_A:CSI_CLK_N</t>
    </r>
    <r>
      <rPr>
        <sz val="10"/>
        <rFont val="Arial"/>
        <family val="2"/>
      </rPr>
      <t xml:space="preserve">,B2B=10143S-100Y910(sb::X8950_26) </t>
    </r>
    <r>
      <rPr>
        <b/>
        <sz val="10"/>
        <color theme="1"/>
        <rFont val="Arial"/>
        <family val="2"/>
      </rPr>
      <t>sb::CPU_VI67_CSI_A:CSI_CLK_N</t>
    </r>
    <r>
      <rPr>
        <sz val="10"/>
        <rFont val="Arial"/>
        <family val="2"/>
      </rPr>
      <t>,sb::D5241=</t>
    </r>
    <r>
      <rPr>
        <b/>
        <sz val="10"/>
        <color rgb="FFC00000"/>
        <rFont val="Arial"/>
        <family val="2"/>
      </rPr>
      <t>ADV7480</t>
    </r>
    <r>
      <rPr>
        <sz val="10"/>
        <rFont val="Arial"/>
        <family val="2"/>
      </rPr>
      <t>(</t>
    </r>
    <r>
      <rPr>
        <b/>
        <sz val="10"/>
        <color rgb="FFC00000"/>
        <rFont val="Arial"/>
        <family val="2"/>
      </rPr>
      <t>CLKAN</t>
    </r>
    <r>
      <rPr>
        <sz val="10"/>
        <rFont val="Arial"/>
        <family val="2"/>
      </rPr>
      <t>) ENDPNT</t>
    </r>
  </si>
  <si>
    <t>U1</t>
  </si>
  <si>
    <r>
      <t xml:space="preserve">D5700(CSI1_A1_LN1_P) </t>
    </r>
    <r>
      <rPr>
        <b/>
        <sz val="10"/>
        <color theme="1"/>
        <rFont val="Arial"/>
        <family val="2"/>
      </rPr>
      <t>CPU_VI67_CSI_A:CSI_D1P</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</si>
  <si>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D5700(U1) </t>
    </r>
    <r>
      <rPr>
        <b/>
        <sz val="10"/>
        <color theme="1"/>
        <rFont val="Arial"/>
        <family val="2"/>
      </rPr>
      <t>CPU_VI67_CSI_A:CSI_D1P</t>
    </r>
    <r>
      <rPr>
        <sz val="10"/>
        <rFont val="Arial"/>
        <family val="2"/>
      </rPr>
      <t xml:space="preserve">,B2B=10143S-100Y910(sb::X8950_22) </t>
    </r>
    <r>
      <rPr>
        <b/>
        <sz val="10"/>
        <color theme="1"/>
        <rFont val="Arial"/>
        <family val="2"/>
      </rPr>
      <t>sb::CPU_VI67_CSI_A:CSI_D1P</t>
    </r>
    <r>
      <rPr>
        <sz val="10"/>
        <rFont val="Arial"/>
        <family val="2"/>
      </rPr>
      <t>,sb::D5241=</t>
    </r>
    <r>
      <rPr>
        <b/>
        <sz val="10"/>
        <color rgb="FFC00000"/>
        <rFont val="Arial"/>
        <family val="2"/>
      </rPr>
      <t>ADV7480</t>
    </r>
    <r>
      <rPr>
        <sz val="10"/>
        <rFont val="Arial"/>
        <family val="2"/>
      </rPr>
      <t>(</t>
    </r>
    <r>
      <rPr>
        <b/>
        <sz val="10"/>
        <color rgb="FFC00000"/>
        <rFont val="Arial"/>
        <family val="2"/>
      </rPr>
      <t>DA1P</t>
    </r>
    <r>
      <rPr>
        <sz val="10"/>
        <rFont val="Arial"/>
        <family val="2"/>
      </rPr>
      <t>) ENDPNT</t>
    </r>
  </si>
  <si>
    <t>Y2</t>
  </si>
  <si>
    <r>
      <t xml:space="preserve">D5700(CSI1_A2_LN2_N) </t>
    </r>
    <r>
      <rPr>
        <b/>
        <sz val="10"/>
        <color theme="1"/>
        <rFont val="Arial"/>
        <family val="2"/>
      </rPr>
      <t>CPU_VI67_CSI_A:CSI_D2N</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</si>
  <si>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D5700(Y2) </t>
    </r>
    <r>
      <rPr>
        <b/>
        <sz val="10"/>
        <color theme="1"/>
        <rFont val="Arial"/>
        <family val="2"/>
      </rPr>
      <t>CPU_VI67_CSI_A:CSI_D2N</t>
    </r>
    <r>
      <rPr>
        <sz val="10"/>
        <rFont val="Arial"/>
        <family val="2"/>
      </rPr>
      <t xml:space="preserve">,B2B=10143S-100Y910(sb::X8950_10) </t>
    </r>
    <r>
      <rPr>
        <b/>
        <sz val="10"/>
        <color theme="1"/>
        <rFont val="Arial"/>
        <family val="2"/>
      </rPr>
      <t>sb::CPU_VI67_CSI_A:CSI_D2N</t>
    </r>
    <r>
      <rPr>
        <sz val="10"/>
        <rFont val="Arial"/>
        <family val="2"/>
      </rPr>
      <t>,sb::D5241=</t>
    </r>
    <r>
      <rPr>
        <b/>
        <sz val="10"/>
        <color rgb="FFC00000"/>
        <rFont val="Arial"/>
        <family val="2"/>
      </rPr>
      <t>ADV7480</t>
    </r>
    <r>
      <rPr>
        <sz val="10"/>
        <rFont val="Arial"/>
        <family val="2"/>
      </rPr>
      <t>(</t>
    </r>
    <r>
      <rPr>
        <b/>
        <sz val="10"/>
        <color rgb="FFC00000"/>
        <rFont val="Arial"/>
        <family val="2"/>
      </rPr>
      <t>DA2N</t>
    </r>
    <r>
      <rPr>
        <sz val="10"/>
        <rFont val="Arial"/>
        <family val="2"/>
      </rPr>
      <t>) ENDPNT</t>
    </r>
  </si>
  <si>
    <t>R1</t>
  </si>
  <si>
    <r>
      <t xml:space="preserve">D5700(CSI1_B0_LN0_P) </t>
    </r>
    <r>
      <rPr>
        <b/>
        <sz val="10"/>
        <color theme="1"/>
        <rFont val="Arial"/>
        <family val="2"/>
      </rPr>
      <t>CPU_VI67_CSI_A:CSI_D0P</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</si>
  <si>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D5700(R1) </t>
    </r>
    <r>
      <rPr>
        <b/>
        <sz val="10"/>
        <color theme="1"/>
        <rFont val="Arial"/>
        <family val="2"/>
      </rPr>
      <t>CPU_VI67_CSI_A:CSI_D0P</t>
    </r>
    <r>
      <rPr>
        <sz val="10"/>
        <rFont val="Arial"/>
        <family val="2"/>
      </rPr>
      <t xml:space="preserve">,B2B=10143S-100Y910(sb::X8950_16) </t>
    </r>
    <r>
      <rPr>
        <b/>
        <sz val="10"/>
        <color theme="1"/>
        <rFont val="Arial"/>
        <family val="2"/>
      </rPr>
      <t>sb::CPU_VI67_CSI_A:CSI_D0P</t>
    </r>
    <r>
      <rPr>
        <sz val="10"/>
        <rFont val="Arial"/>
        <family val="2"/>
      </rPr>
      <t>,sb::D5241=</t>
    </r>
    <r>
      <rPr>
        <b/>
        <sz val="10"/>
        <color rgb="FFC00000"/>
        <rFont val="Arial"/>
        <family val="2"/>
      </rPr>
      <t>ADV7480</t>
    </r>
    <r>
      <rPr>
        <sz val="10"/>
        <rFont val="Arial"/>
        <family val="2"/>
      </rPr>
      <t>(</t>
    </r>
    <r>
      <rPr>
        <b/>
        <sz val="10"/>
        <color rgb="FFC00000"/>
        <rFont val="Arial"/>
        <family val="2"/>
      </rPr>
      <t>DA0P</t>
    </r>
    <r>
      <rPr>
        <sz val="10"/>
        <rFont val="Arial"/>
        <family val="2"/>
      </rPr>
      <t>) ENDPNT</t>
    </r>
  </si>
  <si>
    <r>
      <t xml:space="preserve">D5700(CSI1_B1_LN1_N) </t>
    </r>
    <r>
      <rPr>
        <b/>
        <sz val="10"/>
        <color theme="1"/>
        <rFont val="Arial"/>
        <family val="2"/>
      </rPr>
      <t>CPU_VI67_CSI_A:CSI_D1N</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</si>
  <si>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D5700(V2) </t>
    </r>
    <r>
      <rPr>
        <b/>
        <sz val="10"/>
        <color theme="1"/>
        <rFont val="Arial"/>
        <family val="2"/>
      </rPr>
      <t>CPU_VI67_CSI_A:CSI_D1N</t>
    </r>
    <r>
      <rPr>
        <sz val="10"/>
        <rFont val="Arial"/>
        <family val="2"/>
      </rPr>
      <t xml:space="preserve">,B2B=10143S-100Y910(sb::X8950_20) </t>
    </r>
    <r>
      <rPr>
        <b/>
        <sz val="10"/>
        <color theme="1"/>
        <rFont val="Arial"/>
        <family val="2"/>
      </rPr>
      <t>sb::CPU_VI67_CSI_A:CSI_D1N</t>
    </r>
    <r>
      <rPr>
        <sz val="10"/>
        <rFont val="Arial"/>
        <family val="2"/>
      </rPr>
      <t>,sb::D5241=</t>
    </r>
    <r>
      <rPr>
        <b/>
        <sz val="10"/>
        <color rgb="FFC00000"/>
        <rFont val="Arial"/>
        <family val="2"/>
      </rPr>
      <t>ADV7480</t>
    </r>
    <r>
      <rPr>
        <sz val="10"/>
        <rFont val="Arial"/>
        <family val="2"/>
      </rPr>
      <t>(</t>
    </r>
    <r>
      <rPr>
        <b/>
        <sz val="10"/>
        <color rgb="FFC00000"/>
        <rFont val="Arial"/>
        <family val="2"/>
      </rPr>
      <t>DA1N</t>
    </r>
    <r>
      <rPr>
        <sz val="10"/>
        <rFont val="Arial"/>
        <family val="2"/>
      </rPr>
      <t>) ENDPNT</t>
    </r>
  </si>
  <si>
    <t>AA1</t>
  </si>
  <si>
    <r>
      <t xml:space="preserve">D5700(CSI1_B2_LN3_P) </t>
    </r>
    <r>
      <rPr>
        <b/>
        <sz val="10"/>
        <color theme="1"/>
        <rFont val="Arial"/>
        <family val="2"/>
      </rPr>
      <t>CPU_VI67_CSI_A:CSI_D3P</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</si>
  <si>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D5700(AA1) </t>
    </r>
    <r>
      <rPr>
        <b/>
        <sz val="10"/>
        <color theme="1"/>
        <rFont val="Arial"/>
        <family val="2"/>
      </rPr>
      <t>CPU_VI67_CSI_A:CSI_D3P</t>
    </r>
    <r>
      <rPr>
        <sz val="10"/>
        <rFont val="Arial"/>
        <family val="2"/>
      </rPr>
      <t xml:space="preserve">,B2B=10143S-100Y910(sb::X8950_2) </t>
    </r>
    <r>
      <rPr>
        <b/>
        <sz val="10"/>
        <color theme="1"/>
        <rFont val="Arial"/>
        <family val="2"/>
      </rPr>
      <t>sb::CPU_VI67_CSI_A:CSI_D3P</t>
    </r>
    <r>
      <rPr>
        <sz val="10"/>
        <rFont val="Arial"/>
        <family val="2"/>
      </rPr>
      <t>,sb::D5241=</t>
    </r>
    <r>
      <rPr>
        <b/>
        <sz val="10"/>
        <color rgb="FFC00000"/>
        <rFont val="Arial"/>
        <family val="2"/>
      </rPr>
      <t>ADV7480</t>
    </r>
    <r>
      <rPr>
        <sz val="10"/>
        <rFont val="Arial"/>
        <family val="2"/>
      </rPr>
      <t>(</t>
    </r>
    <r>
      <rPr>
        <b/>
        <sz val="10"/>
        <color rgb="FFC00000"/>
        <rFont val="Arial"/>
        <family val="2"/>
      </rPr>
      <t>DA3P</t>
    </r>
    <r>
      <rPr>
        <sz val="10"/>
        <rFont val="Arial"/>
        <family val="2"/>
      </rPr>
      <t>) ENDPNT</t>
    </r>
  </si>
  <si>
    <t>T2</t>
  </si>
  <si>
    <r>
      <t xml:space="preserve">D5700(CSI1_C0_LN0_N) </t>
    </r>
    <r>
      <rPr>
        <b/>
        <sz val="10"/>
        <color theme="1"/>
        <rFont val="Arial"/>
        <family val="2"/>
      </rPr>
      <t>CPU_VI67_CSI_A:CSI_D0N</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</si>
  <si>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D5700(T2) </t>
    </r>
    <r>
      <rPr>
        <b/>
        <sz val="10"/>
        <color theme="1"/>
        <rFont val="Arial"/>
        <family val="2"/>
      </rPr>
      <t>CPU_VI67_CSI_A:CSI_D0N</t>
    </r>
    <r>
      <rPr>
        <sz val="10"/>
        <rFont val="Arial"/>
        <family val="2"/>
      </rPr>
      <t xml:space="preserve">,B2B=10143S-100Y910(sb::X8950_14) </t>
    </r>
    <r>
      <rPr>
        <b/>
        <sz val="10"/>
        <color theme="1"/>
        <rFont val="Arial"/>
        <family val="2"/>
      </rPr>
      <t>sb::CPU_VI67_CSI_A:CSI_D0N</t>
    </r>
    <r>
      <rPr>
        <sz val="10"/>
        <rFont val="Arial"/>
        <family val="2"/>
      </rPr>
      <t>,sb::D5241=</t>
    </r>
    <r>
      <rPr>
        <b/>
        <sz val="10"/>
        <color rgb="FFC00000"/>
        <rFont val="Arial"/>
        <family val="2"/>
      </rPr>
      <t>ADV7480</t>
    </r>
    <r>
      <rPr>
        <sz val="10"/>
        <rFont val="Arial"/>
        <family val="2"/>
      </rPr>
      <t>(</t>
    </r>
    <r>
      <rPr>
        <b/>
        <sz val="10"/>
        <color rgb="FFC00000"/>
        <rFont val="Arial"/>
        <family val="2"/>
      </rPr>
      <t>DA0N</t>
    </r>
    <r>
      <rPr>
        <sz val="10"/>
        <rFont val="Arial"/>
        <family val="2"/>
      </rPr>
      <t>) ENDPNT</t>
    </r>
  </si>
  <si>
    <t>W1</t>
  </si>
  <si>
    <r>
      <t xml:space="preserve">D5700(CSI1_C1_LN2_P) </t>
    </r>
    <r>
      <rPr>
        <b/>
        <sz val="10"/>
        <color theme="1"/>
        <rFont val="Arial"/>
        <family val="2"/>
      </rPr>
      <t>CPU_VI67_CSI_A:CSI_D2P</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</si>
  <si>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D5700(W1) </t>
    </r>
    <r>
      <rPr>
        <b/>
        <sz val="10"/>
        <color theme="1"/>
        <rFont val="Arial"/>
        <family val="2"/>
      </rPr>
      <t>CPU_VI67_CSI_A:CSI_D2P</t>
    </r>
    <r>
      <rPr>
        <sz val="10"/>
        <rFont val="Arial"/>
        <family val="2"/>
      </rPr>
      <t xml:space="preserve">,B2B=10143S-100Y910(sb::X8950_8) </t>
    </r>
    <r>
      <rPr>
        <b/>
        <sz val="10"/>
        <color theme="1"/>
        <rFont val="Arial"/>
        <family val="2"/>
      </rPr>
      <t>sb::CPU_VI67_CSI_A:CSI_D2P</t>
    </r>
    <r>
      <rPr>
        <sz val="10"/>
        <rFont val="Arial"/>
        <family val="2"/>
      </rPr>
      <t>,sb::D5241=</t>
    </r>
    <r>
      <rPr>
        <b/>
        <sz val="10"/>
        <color rgb="FFC00000"/>
        <rFont val="Arial"/>
        <family val="2"/>
      </rPr>
      <t>ADV7480</t>
    </r>
    <r>
      <rPr>
        <sz val="10"/>
        <rFont val="Arial"/>
        <family val="2"/>
      </rPr>
      <t>(</t>
    </r>
    <r>
      <rPr>
        <b/>
        <sz val="10"/>
        <color rgb="FFC00000"/>
        <rFont val="Arial"/>
        <family val="2"/>
      </rPr>
      <t>DA2P</t>
    </r>
    <r>
      <rPr>
        <sz val="10"/>
        <rFont val="Arial"/>
        <family val="2"/>
      </rPr>
      <t>) ENDPNT</t>
    </r>
  </si>
  <si>
    <t>AB2</t>
  </si>
  <si>
    <r>
      <t xml:space="preserve">D5700(CSI1_C2_LN3_N) </t>
    </r>
    <r>
      <rPr>
        <b/>
        <sz val="10"/>
        <color theme="1"/>
        <rFont val="Arial"/>
        <family val="2"/>
      </rPr>
      <t>CPU_VI67_CSI_A:CSI_D3N</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</si>
  <si>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D5700(AB2) </t>
    </r>
    <r>
      <rPr>
        <b/>
        <sz val="10"/>
        <color theme="1"/>
        <rFont val="Arial"/>
        <family val="2"/>
      </rPr>
      <t>CPU_VI67_CSI_A:CSI_D3N</t>
    </r>
    <r>
      <rPr>
        <sz val="10"/>
        <rFont val="Arial"/>
        <family val="2"/>
      </rPr>
      <t xml:space="preserve">,B2B=10143S-100Y910(sb::X8950_4) </t>
    </r>
    <r>
      <rPr>
        <b/>
        <sz val="10"/>
        <color theme="1"/>
        <rFont val="Arial"/>
        <family val="2"/>
      </rPr>
      <t>sb::CPU_VI67_CSI_A:CSI_D3N</t>
    </r>
    <r>
      <rPr>
        <sz val="10"/>
        <rFont val="Arial"/>
        <family val="2"/>
      </rPr>
      <t>,sb::D5241=</t>
    </r>
    <r>
      <rPr>
        <b/>
        <sz val="10"/>
        <color rgb="FFC00000"/>
        <rFont val="Arial"/>
        <family val="2"/>
      </rPr>
      <t>ADV7480</t>
    </r>
    <r>
      <rPr>
        <sz val="10"/>
        <rFont val="Arial"/>
        <family val="2"/>
      </rPr>
      <t>(</t>
    </r>
    <r>
      <rPr>
        <b/>
        <sz val="10"/>
        <color rgb="FFC00000"/>
        <rFont val="Arial"/>
        <family val="2"/>
      </rPr>
      <t>DA3N</t>
    </r>
    <r>
      <rPr>
        <sz val="10"/>
        <rFont val="Arial"/>
        <family val="2"/>
      </rPr>
      <t>) ENDPNT</t>
    </r>
  </si>
  <si>
    <t>N1</t>
  </si>
  <si>
    <r>
      <t xml:space="preserve">D5700(CSI1_NC_CLK_P) </t>
    </r>
    <r>
      <rPr>
        <b/>
        <sz val="10"/>
        <color theme="1"/>
        <rFont val="Arial"/>
        <family val="2"/>
      </rPr>
      <t>CPU_VI67_CSI_A:CSI_CLK_P</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</si>
  <si>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D5700(N1) </t>
    </r>
    <r>
      <rPr>
        <b/>
        <sz val="10"/>
        <color theme="1"/>
        <rFont val="Arial"/>
        <family val="2"/>
      </rPr>
      <t>CPU_VI67_CSI_A:CSI_CLK_P</t>
    </r>
    <r>
      <rPr>
        <sz val="10"/>
        <rFont val="Arial"/>
        <family val="2"/>
      </rPr>
      <t xml:space="preserve">,B2B=10143S-100Y910(sb::X8950_28) </t>
    </r>
    <r>
      <rPr>
        <b/>
        <sz val="10"/>
        <color theme="1"/>
        <rFont val="Arial"/>
        <family val="2"/>
      </rPr>
      <t>sb::CPU_VI67_CSI_A:CSI_CLK_P</t>
    </r>
    <r>
      <rPr>
        <sz val="10"/>
        <rFont val="Arial"/>
        <family val="2"/>
      </rPr>
      <t>,sb::D5241=</t>
    </r>
    <r>
      <rPr>
        <b/>
        <sz val="10"/>
        <color rgb="FFC00000"/>
        <rFont val="Arial"/>
        <family val="2"/>
      </rPr>
      <t>ADV7480</t>
    </r>
    <r>
      <rPr>
        <sz val="10"/>
        <rFont val="Arial"/>
        <family val="2"/>
      </rPr>
      <t>(</t>
    </r>
    <r>
      <rPr>
        <b/>
        <sz val="10"/>
        <color rgb="FFC00000"/>
        <rFont val="Arial"/>
        <family val="2"/>
      </rPr>
      <t>CLKAP</t>
    </r>
    <r>
      <rPr>
        <sz val="10"/>
        <rFont val="Arial"/>
        <family val="2"/>
      </rPr>
      <t>) ENDPNT</t>
    </r>
  </si>
  <si>
    <t>W7</t>
  </si>
  <si>
    <r>
      <t xml:space="preserve">D5700(CSI2_A0_CLK_N) </t>
    </r>
    <r>
      <rPr>
        <b/>
        <sz val="10"/>
        <color theme="1"/>
        <rFont val="Arial"/>
        <family val="2"/>
      </rPr>
      <t>CPU_VI5_CSI1:CSI_CLK_N</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</si>
  <si>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D5700(W7) </t>
    </r>
    <r>
      <rPr>
        <b/>
        <sz val="10"/>
        <color theme="1"/>
        <rFont val="Arial"/>
        <family val="2"/>
      </rPr>
      <t>CPU_VI4_CSI_A:CSI_CLK_N</t>
    </r>
    <r>
      <rPr>
        <sz val="10"/>
        <rFont val="Arial"/>
        <family val="2"/>
      </rPr>
      <t>,D5080=</t>
    </r>
    <r>
      <rPr>
        <b/>
        <sz val="10"/>
        <color rgb="FFC00000"/>
        <rFont val="Arial"/>
        <family val="2"/>
      </rPr>
      <t>MAX9288</t>
    </r>
    <r>
      <rPr>
        <sz val="10"/>
        <rFont val="Arial"/>
        <family val="2"/>
      </rPr>
      <t>(</t>
    </r>
    <r>
      <rPr>
        <b/>
        <sz val="10"/>
        <color rgb="FFC00000"/>
        <rFont val="Arial"/>
        <family val="2"/>
      </rPr>
      <t>CLK-</t>
    </r>
    <r>
      <rPr>
        <sz val="10"/>
        <rFont val="Arial"/>
        <family val="2"/>
      </rPr>
      <t>) ENDPNT</t>
    </r>
  </si>
  <si>
    <t>V4</t>
  </si>
  <si>
    <r>
      <t xml:space="preserve">D5700(CSI2_A1_LN1_P) </t>
    </r>
    <r>
      <rPr>
        <b/>
        <sz val="10"/>
        <color theme="1"/>
        <rFont val="Arial"/>
        <family val="2"/>
      </rPr>
      <t>CPU_VI5_CSI1:CSI_D1P</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</si>
  <si>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D5700(V4) </t>
    </r>
    <r>
      <rPr>
        <b/>
        <sz val="10"/>
        <color theme="1"/>
        <rFont val="Arial"/>
        <family val="2"/>
      </rPr>
      <t>CPU_VI4_CSI_A:CSI_D1P</t>
    </r>
    <r>
      <rPr>
        <sz val="10"/>
        <rFont val="Arial"/>
        <family val="2"/>
      </rPr>
      <t>,D5080=</t>
    </r>
    <r>
      <rPr>
        <b/>
        <sz val="10"/>
        <color rgb="FFC00000"/>
        <rFont val="Arial"/>
        <family val="2"/>
      </rPr>
      <t>MAX9288</t>
    </r>
    <r>
      <rPr>
        <sz val="10"/>
        <rFont val="Arial"/>
        <family val="2"/>
      </rPr>
      <t>(</t>
    </r>
    <r>
      <rPr>
        <b/>
        <sz val="10"/>
        <color rgb="FFC00000"/>
        <rFont val="Arial"/>
        <family val="2"/>
      </rPr>
      <t>DOUT1+</t>
    </r>
    <r>
      <rPr>
        <sz val="10"/>
        <rFont val="Arial"/>
        <family val="2"/>
      </rPr>
      <t>) ENDPNT</t>
    </r>
  </si>
  <si>
    <t>AA5</t>
  </si>
  <si>
    <r>
      <t xml:space="preserve">D5700(AA5) </t>
    </r>
    <r>
      <rPr>
        <b/>
        <sz val="10"/>
        <color theme="1"/>
        <rFont val="Arial"/>
        <family val="2"/>
      </rPr>
      <t>CPU_VI5_CSI_A:CSI_D0N</t>
    </r>
    <r>
      <rPr>
        <sz val="10"/>
        <rFont val="Arial"/>
        <family val="2"/>
      </rPr>
      <t xml:space="preserve">,B2B=10143S-100Y910(sb::X8950_56) </t>
    </r>
    <r>
      <rPr>
        <b/>
        <sz val="10"/>
        <color theme="1"/>
        <rFont val="Arial"/>
        <family val="2"/>
      </rPr>
      <t>sb::CPU_VI5_CSI_A:CSI_D0N</t>
    </r>
    <r>
      <rPr>
        <sz val="10"/>
        <rFont val="Arial"/>
        <family val="2"/>
      </rPr>
      <t>,sb::D5190=</t>
    </r>
    <r>
      <rPr>
        <b/>
        <sz val="10"/>
        <color rgb="FFC00000"/>
        <rFont val="Arial"/>
        <family val="2"/>
      </rPr>
      <t>ADV7281A</t>
    </r>
    <r>
      <rPr>
        <sz val="10"/>
        <rFont val="Arial"/>
        <family val="2"/>
      </rPr>
      <t>(</t>
    </r>
    <r>
      <rPr>
        <b/>
        <sz val="10"/>
        <color rgb="FFC00000"/>
        <rFont val="Arial"/>
        <family val="2"/>
      </rPr>
      <t>D0N</t>
    </r>
    <r>
      <rPr>
        <sz val="10"/>
        <rFont val="Arial"/>
        <family val="2"/>
      </rPr>
      <t>) ENDPNT</t>
    </r>
  </si>
  <si>
    <t>Y6</t>
  </si>
  <si>
    <r>
      <t xml:space="preserve">D5700(CSI2_B0_LN0_P) </t>
    </r>
    <r>
      <rPr>
        <b/>
        <sz val="10"/>
        <color theme="1"/>
        <rFont val="Arial"/>
        <family val="2"/>
      </rPr>
      <t>CPU_VI5_CSI1:CSI_D0P</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</si>
  <si>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D5700(Y6) </t>
    </r>
    <r>
      <rPr>
        <b/>
        <sz val="10"/>
        <color theme="1"/>
        <rFont val="Arial"/>
        <family val="2"/>
      </rPr>
      <t>CPU_VI4_CSI_A:CSI_D0P</t>
    </r>
    <r>
      <rPr>
        <sz val="10"/>
        <rFont val="Arial"/>
        <family val="2"/>
      </rPr>
      <t>,D5080=</t>
    </r>
    <r>
      <rPr>
        <b/>
        <sz val="10"/>
        <color rgb="FFC00000"/>
        <rFont val="Arial"/>
        <family val="2"/>
      </rPr>
      <t>MAX9288</t>
    </r>
    <r>
      <rPr>
        <sz val="10"/>
        <rFont val="Arial"/>
        <family val="2"/>
      </rPr>
      <t>(</t>
    </r>
    <r>
      <rPr>
        <b/>
        <sz val="10"/>
        <color rgb="FFC00000"/>
        <rFont val="Arial"/>
        <family val="2"/>
      </rPr>
      <t>DOUT0+</t>
    </r>
    <r>
      <rPr>
        <sz val="10"/>
        <rFont val="Arial"/>
        <family val="2"/>
      </rPr>
      <t>) ENDPNT</t>
    </r>
  </si>
  <si>
    <t>W5</t>
  </si>
  <si>
    <r>
      <t xml:space="preserve">D5700(CSI2_B1_LN1_N) </t>
    </r>
    <r>
      <rPr>
        <b/>
        <sz val="10"/>
        <color theme="1"/>
        <rFont val="Arial"/>
        <family val="2"/>
      </rPr>
      <t>CPU_VI5_CSI1:CSI_D1N</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</si>
  <si>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D5700(W5) </t>
    </r>
    <r>
      <rPr>
        <b/>
        <sz val="10"/>
        <color theme="1"/>
        <rFont val="Arial"/>
        <family val="2"/>
      </rPr>
      <t>CPU_VI4_CSI_A:CSI_D1N</t>
    </r>
    <r>
      <rPr>
        <sz val="10"/>
        <rFont val="Arial"/>
        <family val="2"/>
      </rPr>
      <t>,D5080=</t>
    </r>
    <r>
      <rPr>
        <b/>
        <sz val="10"/>
        <color rgb="FFC00000"/>
        <rFont val="Arial"/>
        <family val="2"/>
      </rPr>
      <t>MAX9288</t>
    </r>
    <r>
      <rPr>
        <sz val="10"/>
        <rFont val="Arial"/>
        <family val="2"/>
      </rPr>
      <t>(</t>
    </r>
    <r>
      <rPr>
        <b/>
        <sz val="10"/>
        <color rgb="FFC00000"/>
        <rFont val="Arial"/>
        <family val="2"/>
      </rPr>
      <t>DOUT1-</t>
    </r>
    <r>
      <rPr>
        <sz val="10"/>
        <rFont val="Arial"/>
        <family val="2"/>
      </rPr>
      <t>) ENDPNT</t>
    </r>
  </si>
  <si>
    <t>AB4</t>
  </si>
  <si>
    <r>
      <t xml:space="preserve">D5700(AB4) </t>
    </r>
    <r>
      <rPr>
        <b/>
        <sz val="10"/>
        <color theme="1"/>
        <rFont val="Arial"/>
        <family val="2"/>
      </rPr>
      <t>CPU_VI5_CSI_A:CSI_CLK_P</t>
    </r>
    <r>
      <rPr>
        <sz val="10"/>
        <rFont val="Arial"/>
        <family val="2"/>
      </rPr>
      <t xml:space="preserve">,B2B=10143S-100Y910(sb::X8950_52) </t>
    </r>
    <r>
      <rPr>
        <b/>
        <sz val="10"/>
        <color theme="1"/>
        <rFont val="Arial"/>
        <family val="2"/>
      </rPr>
      <t>sb::CPU_VI5_CSI_A:CSI_CLK_P</t>
    </r>
    <r>
      <rPr>
        <sz val="10"/>
        <rFont val="Arial"/>
        <family val="2"/>
      </rPr>
      <t>,sb::D5190=</t>
    </r>
    <r>
      <rPr>
        <b/>
        <sz val="10"/>
        <color rgb="FFC00000"/>
        <rFont val="Arial"/>
        <family val="2"/>
      </rPr>
      <t>ADV7281A</t>
    </r>
    <r>
      <rPr>
        <sz val="10"/>
        <rFont val="Arial"/>
        <family val="2"/>
      </rPr>
      <t>(</t>
    </r>
    <r>
      <rPr>
        <b/>
        <sz val="10"/>
        <color rgb="FFC00000"/>
        <rFont val="Arial"/>
        <family val="2"/>
      </rPr>
      <t>CLKP</t>
    </r>
    <r>
      <rPr>
        <sz val="10"/>
        <rFont val="Arial"/>
        <family val="2"/>
      </rPr>
      <t>) ENDPNT</t>
    </r>
  </si>
  <si>
    <t>AA7</t>
  </si>
  <si>
    <r>
      <t xml:space="preserve">D5700(CSI2_C0_LN0_N) </t>
    </r>
    <r>
      <rPr>
        <b/>
        <sz val="10"/>
        <color theme="1"/>
        <rFont val="Arial"/>
        <family val="2"/>
      </rPr>
      <t>CPU_VI5_CSI1:CSI_D0N</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</si>
  <si>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D5700(AA7) </t>
    </r>
    <r>
      <rPr>
        <b/>
        <sz val="10"/>
        <color theme="1"/>
        <rFont val="Arial"/>
        <family val="2"/>
      </rPr>
      <t>CPU_VI4_CSI_A:CSI_D0N</t>
    </r>
    <r>
      <rPr>
        <sz val="10"/>
        <rFont val="Arial"/>
        <family val="2"/>
      </rPr>
      <t>,D5080=</t>
    </r>
    <r>
      <rPr>
        <b/>
        <sz val="10"/>
        <color rgb="FFC00000"/>
        <rFont val="Arial"/>
        <family val="2"/>
      </rPr>
      <t>MAX9288</t>
    </r>
    <r>
      <rPr>
        <sz val="10"/>
        <rFont val="Arial"/>
        <family val="2"/>
      </rPr>
      <t>(</t>
    </r>
    <r>
      <rPr>
        <b/>
        <sz val="10"/>
        <color rgb="FFC00000"/>
        <rFont val="Arial"/>
        <family val="2"/>
      </rPr>
      <t>DOUT0-</t>
    </r>
    <r>
      <rPr>
        <sz val="10"/>
        <rFont val="Arial"/>
        <family val="2"/>
      </rPr>
      <t>) ENDPNT</t>
    </r>
  </si>
  <si>
    <t>Y4</t>
  </si>
  <si>
    <r>
      <t xml:space="preserve">D5700(Y4) </t>
    </r>
    <r>
      <rPr>
        <b/>
        <sz val="10"/>
        <color theme="1"/>
        <rFont val="Arial"/>
        <family val="2"/>
      </rPr>
      <t>CPU_VI5_CSI_A:CSI_D0P</t>
    </r>
    <r>
      <rPr>
        <sz val="10"/>
        <rFont val="Arial"/>
        <family val="2"/>
      </rPr>
      <t xml:space="preserve">,B2B=10143S-100Y910(sb::X8950_58) </t>
    </r>
    <r>
      <rPr>
        <b/>
        <sz val="10"/>
        <color theme="1"/>
        <rFont val="Arial"/>
        <family val="2"/>
      </rPr>
      <t>sb::CPU_VI5_CSI_A:CSI_D0P</t>
    </r>
    <r>
      <rPr>
        <sz val="10"/>
        <rFont val="Arial"/>
        <family val="2"/>
      </rPr>
      <t>,sb::D5190=</t>
    </r>
    <r>
      <rPr>
        <b/>
        <sz val="10"/>
        <color rgb="FFC00000"/>
        <rFont val="Arial"/>
        <family val="2"/>
      </rPr>
      <t>ADV7281A</t>
    </r>
    <r>
      <rPr>
        <sz val="10"/>
        <rFont val="Arial"/>
        <family val="2"/>
      </rPr>
      <t>(</t>
    </r>
    <r>
      <rPr>
        <b/>
        <sz val="10"/>
        <color rgb="FFC00000"/>
        <rFont val="Arial"/>
        <family val="2"/>
      </rPr>
      <t>D0P</t>
    </r>
    <r>
      <rPr>
        <sz val="10"/>
        <rFont val="Arial"/>
        <family val="2"/>
      </rPr>
      <t>) ENDPNT</t>
    </r>
  </si>
  <si>
    <t>AC5</t>
  </si>
  <si>
    <r>
      <t xml:space="preserve">D5700(AC5) </t>
    </r>
    <r>
      <rPr>
        <b/>
        <sz val="10"/>
        <color theme="1"/>
        <rFont val="Arial"/>
        <family val="2"/>
      </rPr>
      <t>CPU_VI5_CSI_A:CSI_CLK_N</t>
    </r>
    <r>
      <rPr>
        <sz val="10"/>
        <rFont val="Arial"/>
        <family val="2"/>
      </rPr>
      <t xml:space="preserve">,B2B=10143S-100Y910(sb::X8950_50) </t>
    </r>
    <r>
      <rPr>
        <b/>
        <sz val="10"/>
        <color theme="1"/>
        <rFont val="Arial"/>
        <family val="2"/>
      </rPr>
      <t>sb::CPU_VI5_CSI_A:CSI_CLK_N</t>
    </r>
    <r>
      <rPr>
        <sz val="10"/>
        <rFont val="Arial"/>
        <family val="2"/>
      </rPr>
      <t>,sb::D5190=</t>
    </r>
    <r>
      <rPr>
        <b/>
        <sz val="10"/>
        <color rgb="FFC00000"/>
        <rFont val="Arial"/>
        <family val="2"/>
      </rPr>
      <t>ADV7281A</t>
    </r>
    <r>
      <rPr>
        <sz val="10"/>
        <rFont val="Arial"/>
        <family val="2"/>
      </rPr>
      <t>(</t>
    </r>
    <r>
      <rPr>
        <b/>
        <sz val="10"/>
        <color rgb="FFC00000"/>
        <rFont val="Arial"/>
        <family val="2"/>
      </rPr>
      <t>CLKN</t>
    </r>
    <r>
      <rPr>
        <sz val="10"/>
        <rFont val="Arial"/>
        <family val="2"/>
      </rPr>
      <t>) ENDPNT</t>
    </r>
  </si>
  <si>
    <t>V6</t>
  </si>
  <si>
    <r>
      <t xml:space="preserve">D5700(CSI2_NC_CLK_P) </t>
    </r>
    <r>
      <rPr>
        <b/>
        <sz val="10"/>
        <color theme="1"/>
        <rFont val="Arial"/>
        <family val="2"/>
      </rPr>
      <t>CPU_VI5_CSI1:CSI_CLK_P</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</si>
  <si>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D5700(V6) </t>
    </r>
    <r>
      <rPr>
        <b/>
        <sz val="10"/>
        <color theme="1"/>
        <rFont val="Arial"/>
        <family val="2"/>
      </rPr>
      <t>CPU_VI4_CSI_A:CSI_CLK_P</t>
    </r>
    <r>
      <rPr>
        <sz val="10"/>
        <rFont val="Arial"/>
        <family val="2"/>
      </rPr>
      <t>,D5080=</t>
    </r>
    <r>
      <rPr>
        <b/>
        <sz val="10"/>
        <color rgb="FFC00000"/>
        <rFont val="Arial"/>
        <family val="2"/>
      </rPr>
      <t>MAX9288</t>
    </r>
    <r>
      <rPr>
        <sz val="10"/>
        <rFont val="Arial"/>
        <family val="2"/>
      </rPr>
      <t>(</t>
    </r>
    <r>
      <rPr>
        <b/>
        <sz val="10"/>
        <color rgb="FFC00000"/>
        <rFont val="Arial"/>
        <family val="2"/>
      </rPr>
      <t>CLK+</t>
    </r>
    <r>
      <rPr>
        <sz val="10"/>
        <rFont val="Arial"/>
        <family val="2"/>
      </rPr>
      <t>) ENDPNT</t>
    </r>
  </si>
  <si>
    <t>AH34</t>
  </si>
  <si>
    <t>EDL Port</t>
  </si>
  <si>
    <r>
      <t xml:space="preserve">D5700(USB0_HS_DM) </t>
    </r>
    <r>
      <rPr>
        <b/>
        <sz val="10"/>
        <color theme="1"/>
        <rFont val="Arial"/>
        <family val="2"/>
      </rPr>
      <t>CPU_USB20_0:USB_DM</t>
    </r>
    <r>
      <rPr>
        <sz val="10"/>
        <rFont val="Arial"/>
      </rPr>
      <t>,_x000D_
    C8115=3.3pF(A&lt;&gt;</t>
    </r>
    <r>
      <rPr>
        <b/>
        <sz val="10"/>
        <rFont val="Arial"/>
        <family val="2"/>
      </rPr>
      <t>B</t>
    </r>
    <r>
      <rPr>
        <sz val="10"/>
        <rFont val="Arial"/>
      </rPr>
      <t xml:space="preserve">) </t>
    </r>
    <r>
      <rPr>
        <b/>
        <sz val="10"/>
        <color theme="1"/>
        <rFont val="Arial"/>
        <family val="2"/>
      </rPr>
      <t>CPU_USB20_0:USB_DP</t>
    </r>
    <r>
      <rPr>
        <sz val="10"/>
        <rFont val="Arial"/>
      </rPr>
      <t>,_x000D_
        D5700=</t>
    </r>
    <r>
      <rPr>
        <b/>
        <sz val="10"/>
        <color rgb="FFC00000"/>
        <rFont val="Arial"/>
        <family val="2"/>
      </rPr>
      <t>SA6155P</t>
    </r>
    <r>
      <rPr>
        <sz val="10"/>
        <rFont val="Arial"/>
      </rPr>
      <t>(</t>
    </r>
    <r>
      <rPr>
        <b/>
        <sz val="10"/>
        <color rgb="FFC00000"/>
        <rFont val="Arial"/>
        <family val="2"/>
      </rPr>
      <t>USB0_HS_DP</t>
    </r>
    <r>
      <rPr>
        <sz val="10"/>
        <rFont val="Arial"/>
      </rPr>
      <t>) ENDPNT,_x000D_
        L8105=18nH(A&lt;&gt;</t>
    </r>
    <r>
      <rPr>
        <b/>
        <sz val="10"/>
        <rFont val="Arial"/>
        <family val="2"/>
      </rPr>
      <t>B</t>
    </r>
    <r>
      <rPr>
        <sz val="10"/>
        <rFont val="Arial"/>
      </rPr>
      <t>) z04.z05.SIGN00120,_x000D_
            D8100=</t>
    </r>
    <r>
      <rPr>
        <b/>
        <sz val="10"/>
        <color rgb="FFC00000"/>
        <rFont val="Arial"/>
        <family val="2"/>
      </rPr>
      <t>MPQ4228GRE-C-AEC</t>
    </r>
    <r>
      <rPr>
        <sz val="10"/>
        <rFont val="Arial"/>
      </rPr>
      <t>(</t>
    </r>
    <r>
      <rPr>
        <b/>
        <sz val="10"/>
        <color rgb="FFC00000"/>
        <rFont val="Arial"/>
        <family val="2"/>
      </rPr>
      <t>DP_OUT</t>
    </r>
    <r>
      <rPr>
        <sz val="10"/>
        <rFont val="Arial"/>
      </rPr>
      <t xml:space="preserve">) ENDPNT,_x000D_
D5700(USB0_HS_DM) </t>
    </r>
    <r>
      <rPr>
        <b/>
        <sz val="10"/>
        <color theme="1"/>
        <rFont val="Arial"/>
        <family val="2"/>
      </rPr>
      <t>CPU_USB20_0:USB_DM{#2}</t>
    </r>
    <r>
      <rPr>
        <sz val="10"/>
        <rFont val="Arial"/>
      </rPr>
      <t>,_x000D_
    L8104=18nH(A&lt;&gt;</t>
    </r>
    <r>
      <rPr>
        <b/>
        <sz val="10"/>
        <rFont val="Arial"/>
        <family val="2"/>
      </rPr>
      <t>B</t>
    </r>
    <r>
      <rPr>
        <sz val="10"/>
        <rFont val="Arial"/>
      </rPr>
      <t>) z04.z05.SIGN00119,_x000D_
        D8100=</t>
    </r>
    <r>
      <rPr>
        <b/>
        <sz val="10"/>
        <color rgb="FFC00000"/>
        <rFont val="Arial"/>
        <family val="2"/>
      </rPr>
      <t>MPQ4228GRE-C-AEC</t>
    </r>
    <r>
      <rPr>
        <sz val="10"/>
        <rFont val="Arial"/>
      </rPr>
      <t>(</t>
    </r>
    <r>
      <rPr>
        <b/>
        <sz val="10"/>
        <color rgb="FFC00000"/>
        <rFont val="Arial"/>
        <family val="2"/>
      </rPr>
      <t>DM_OUT</t>
    </r>
    <r>
      <rPr>
        <sz val="10"/>
        <rFont val="Arial"/>
      </rPr>
      <t>) ENDPNT</t>
    </r>
  </si>
  <si>
    <r>
      <t xml:space="preserve">D5700(AH34) </t>
    </r>
    <r>
      <rPr>
        <b/>
        <sz val="10"/>
        <color theme="1"/>
        <rFont val="Arial"/>
        <family val="2"/>
      </rPr>
      <t>CPU_USB20_0:USB_DM</t>
    </r>
    <r>
      <rPr>
        <sz val="10"/>
        <rFont val="Arial"/>
        <family val="2"/>
      </rPr>
      <t xml:space="preserve">,C8115=3(2) </t>
    </r>
    <r>
      <rPr>
        <b/>
        <sz val="10"/>
        <color theme="1"/>
        <rFont val="Arial"/>
        <family val="2"/>
      </rPr>
      <t>CPU_USB20_0:USB_DP</t>
    </r>
    <r>
      <rPr>
        <sz val="10"/>
        <rFont val="Arial"/>
        <family val="2"/>
      </rPr>
      <t>,D5700=</t>
    </r>
    <r>
      <rPr>
        <b/>
        <sz val="10"/>
        <color rgb="FFC00000"/>
        <rFont val="Arial"/>
        <family val="2"/>
      </rPr>
      <t>SA6155P</t>
    </r>
    <r>
      <rPr>
        <sz val="10"/>
        <rFont val="Arial"/>
        <family val="2"/>
      </rPr>
      <t>(</t>
    </r>
    <r>
      <rPr>
        <b/>
        <sz val="10"/>
        <color rgb="FFC00000"/>
        <rFont val="Arial"/>
        <family val="2"/>
      </rPr>
      <t>AG33_USB0_HS_DP</t>
    </r>
    <r>
      <rPr>
        <sz val="10"/>
        <rFont val="Arial"/>
        <family val="2"/>
      </rPr>
      <t>) ENDPNT,L8105=18nH(2) z04.z05.SIGN00171,D8100=</t>
    </r>
    <r>
      <rPr>
        <b/>
        <sz val="10"/>
        <color rgb="FFC00000"/>
        <rFont val="Arial"/>
        <family val="2"/>
      </rPr>
      <t>MPQ4228GRE-C-AEC1</t>
    </r>
    <r>
      <rPr>
        <sz val="10"/>
        <rFont val="Arial"/>
        <family val="2"/>
      </rPr>
      <t>(</t>
    </r>
    <r>
      <rPr>
        <b/>
        <sz val="10"/>
        <color rgb="FFC00000"/>
        <rFont val="Arial"/>
        <family val="2"/>
      </rPr>
      <t>DP_OUT</t>
    </r>
    <r>
      <rPr>
        <sz val="10"/>
        <rFont val="Arial"/>
        <family val="2"/>
      </rPr>
      <t xml:space="preserve">) ENDPNT,D5700(AH34) </t>
    </r>
    <r>
      <rPr>
        <b/>
        <sz val="10"/>
        <color theme="1"/>
        <rFont val="Arial"/>
        <family val="2"/>
      </rPr>
      <t>CPU_USB20_0:USB_DM{#2}</t>
    </r>
    <r>
      <rPr>
        <sz val="10"/>
        <rFont val="Arial"/>
        <family val="2"/>
      </rPr>
      <t>,L8104=18nH(2) z04.z05.SIGN00170,D8100=</t>
    </r>
    <r>
      <rPr>
        <b/>
        <sz val="10"/>
        <color rgb="FFC00000"/>
        <rFont val="Arial"/>
        <family val="2"/>
      </rPr>
      <t>MPQ4228GRE-C-AEC1</t>
    </r>
    <r>
      <rPr>
        <sz val="10"/>
        <rFont val="Arial"/>
        <family val="2"/>
      </rPr>
      <t>(</t>
    </r>
    <r>
      <rPr>
        <b/>
        <sz val="10"/>
        <color rgb="FFC00000"/>
        <rFont val="Arial"/>
        <family val="2"/>
      </rPr>
      <t>DM_OUT</t>
    </r>
    <r>
      <rPr>
        <sz val="10"/>
        <rFont val="Arial"/>
        <family val="2"/>
      </rPr>
      <t>) ENDPNT</t>
    </r>
  </si>
  <si>
    <t>AG33</t>
  </si>
  <si>
    <r>
      <t xml:space="preserve">D5700(USB0_HS_DP) </t>
    </r>
    <r>
      <rPr>
        <b/>
        <sz val="10"/>
        <color theme="1"/>
        <rFont val="Arial"/>
        <family val="2"/>
      </rPr>
      <t>CPU_USB20_0:USB_DP</t>
    </r>
    <r>
      <rPr>
        <sz val="10"/>
        <rFont val="Arial"/>
      </rPr>
      <t>,_x000D_
    C8115=3.3pF(B&lt;&gt;</t>
    </r>
    <r>
      <rPr>
        <b/>
        <sz val="10"/>
        <rFont val="Arial"/>
        <family val="2"/>
      </rPr>
      <t>A</t>
    </r>
    <r>
      <rPr>
        <sz val="10"/>
        <rFont val="Arial"/>
      </rPr>
      <t xml:space="preserve">) </t>
    </r>
    <r>
      <rPr>
        <b/>
        <sz val="10"/>
        <color theme="1"/>
        <rFont val="Arial"/>
        <family val="2"/>
      </rPr>
      <t>CPU_USB20_0:USB_DM</t>
    </r>
    <r>
      <rPr>
        <sz val="10"/>
        <rFont val="Arial"/>
      </rPr>
      <t>,_x000D_
        D5700=</t>
    </r>
    <r>
      <rPr>
        <b/>
        <sz val="10"/>
        <color rgb="FFC00000"/>
        <rFont val="Arial"/>
        <family val="2"/>
      </rPr>
      <t>SA6155P</t>
    </r>
    <r>
      <rPr>
        <sz val="10"/>
        <rFont val="Arial"/>
      </rPr>
      <t>(</t>
    </r>
    <r>
      <rPr>
        <b/>
        <sz val="10"/>
        <color rgb="FFC00000"/>
        <rFont val="Arial"/>
        <family val="2"/>
      </rPr>
      <t>USB0_HS_DM</t>
    </r>
    <r>
      <rPr>
        <sz val="10"/>
        <rFont val="Arial"/>
      </rPr>
      <t>) ENDPNT,_x000D_
        L8104=18nH(A&lt;&gt;</t>
    </r>
    <r>
      <rPr>
        <b/>
        <sz val="10"/>
        <rFont val="Arial"/>
        <family val="2"/>
      </rPr>
      <t>B</t>
    </r>
    <r>
      <rPr>
        <sz val="10"/>
        <rFont val="Arial"/>
      </rPr>
      <t>) z04.z05.SIGN00119,_x000D_
            D8100=</t>
    </r>
    <r>
      <rPr>
        <b/>
        <sz val="10"/>
        <color rgb="FFC00000"/>
        <rFont val="Arial"/>
        <family val="2"/>
      </rPr>
      <t>MPQ4228GRE-C-AEC</t>
    </r>
    <r>
      <rPr>
        <sz val="10"/>
        <rFont val="Arial"/>
      </rPr>
      <t>(</t>
    </r>
    <r>
      <rPr>
        <b/>
        <sz val="10"/>
        <color rgb="FFC00000"/>
        <rFont val="Arial"/>
        <family val="2"/>
      </rPr>
      <t>DM_OUT</t>
    </r>
    <r>
      <rPr>
        <sz val="10"/>
        <rFont val="Arial"/>
      </rPr>
      <t xml:space="preserve">) ENDPNT,_x000D_
D5700(USB0_HS_DP) </t>
    </r>
    <r>
      <rPr>
        <b/>
        <sz val="10"/>
        <color theme="1"/>
        <rFont val="Arial"/>
        <family val="2"/>
      </rPr>
      <t>CPU_USB20_0:USB_DP{#2}</t>
    </r>
    <r>
      <rPr>
        <sz val="10"/>
        <rFont val="Arial"/>
      </rPr>
      <t>,_x000D_
    L8105=18nH(A&lt;&gt;</t>
    </r>
    <r>
      <rPr>
        <b/>
        <sz val="10"/>
        <rFont val="Arial"/>
        <family val="2"/>
      </rPr>
      <t>B</t>
    </r>
    <r>
      <rPr>
        <sz val="10"/>
        <rFont val="Arial"/>
      </rPr>
      <t>) z04.z05.SIGN00120,_x000D_
        D8100=</t>
    </r>
    <r>
      <rPr>
        <b/>
        <sz val="10"/>
        <color rgb="FFC00000"/>
        <rFont val="Arial"/>
        <family val="2"/>
      </rPr>
      <t>MPQ4228GRE-C-AEC</t>
    </r>
    <r>
      <rPr>
        <sz val="10"/>
        <rFont val="Arial"/>
      </rPr>
      <t>(</t>
    </r>
    <r>
      <rPr>
        <b/>
        <sz val="10"/>
        <color rgb="FFC00000"/>
        <rFont val="Arial"/>
        <family val="2"/>
      </rPr>
      <t>DP_OUT</t>
    </r>
    <r>
      <rPr>
        <sz val="10"/>
        <rFont val="Arial"/>
      </rPr>
      <t>) ENDPNT</t>
    </r>
  </si>
  <si>
    <r>
      <t xml:space="preserve">D5700(AG33) </t>
    </r>
    <r>
      <rPr>
        <b/>
        <sz val="10"/>
        <color theme="1"/>
        <rFont val="Arial"/>
        <family val="2"/>
      </rPr>
      <t>CPU_USB20_0:USB_DP</t>
    </r>
    <r>
      <rPr>
        <sz val="10"/>
        <rFont val="Arial"/>
        <family val="2"/>
      </rPr>
      <t xml:space="preserve">,C8115=3(1) </t>
    </r>
    <r>
      <rPr>
        <b/>
        <sz val="10"/>
        <color theme="1"/>
        <rFont val="Arial"/>
        <family val="2"/>
      </rPr>
      <t>CPU_USB20_0:USB_DM</t>
    </r>
    <r>
      <rPr>
        <sz val="10"/>
        <rFont val="Arial"/>
        <family val="2"/>
      </rPr>
      <t>,D5700=</t>
    </r>
    <r>
      <rPr>
        <b/>
        <sz val="10"/>
        <color rgb="FFC00000"/>
        <rFont val="Arial"/>
        <family val="2"/>
      </rPr>
      <t>SA6155P</t>
    </r>
    <r>
      <rPr>
        <sz val="10"/>
        <rFont val="Arial"/>
        <family val="2"/>
      </rPr>
      <t>(</t>
    </r>
    <r>
      <rPr>
        <b/>
        <sz val="10"/>
        <color rgb="FFC00000"/>
        <rFont val="Arial"/>
        <family val="2"/>
      </rPr>
      <t>AH34_USB0_HS_DM</t>
    </r>
    <r>
      <rPr>
        <sz val="10"/>
        <rFont val="Arial"/>
        <family val="2"/>
      </rPr>
      <t>) ENDPNT,L8104=18nH(2) z04.z05.SIGN00170,D8100=</t>
    </r>
    <r>
      <rPr>
        <b/>
        <sz val="10"/>
        <color rgb="FFC00000"/>
        <rFont val="Arial"/>
        <family val="2"/>
      </rPr>
      <t>MPQ4228GRE-C-AEC1</t>
    </r>
    <r>
      <rPr>
        <sz val="10"/>
        <rFont val="Arial"/>
        <family val="2"/>
      </rPr>
      <t>(</t>
    </r>
    <r>
      <rPr>
        <b/>
        <sz val="10"/>
        <color rgb="FFC00000"/>
        <rFont val="Arial"/>
        <family val="2"/>
      </rPr>
      <t>DM_OUT</t>
    </r>
    <r>
      <rPr>
        <sz val="10"/>
        <rFont val="Arial"/>
        <family val="2"/>
      </rPr>
      <t xml:space="preserve">) ENDPNT,D5700(AG33) </t>
    </r>
    <r>
      <rPr>
        <b/>
        <sz val="10"/>
        <color theme="1"/>
        <rFont val="Arial"/>
        <family val="2"/>
      </rPr>
      <t>CPU_USB20_0:USB_DP{#2}</t>
    </r>
    <r>
      <rPr>
        <sz val="10"/>
        <rFont val="Arial"/>
        <family val="2"/>
      </rPr>
      <t>,L8105=18nH(2) z04.z05.SIGN00171,D8100=</t>
    </r>
    <r>
      <rPr>
        <b/>
        <sz val="10"/>
        <color rgb="FFC00000"/>
        <rFont val="Arial"/>
        <family val="2"/>
      </rPr>
      <t>MPQ4228GRE-C-AEC1</t>
    </r>
    <r>
      <rPr>
        <sz val="10"/>
        <rFont val="Arial"/>
        <family val="2"/>
      </rPr>
      <t>(</t>
    </r>
    <r>
      <rPr>
        <b/>
        <sz val="10"/>
        <color rgb="FFC00000"/>
        <rFont val="Arial"/>
        <family val="2"/>
      </rPr>
      <t>DP_OUT</t>
    </r>
    <r>
      <rPr>
        <sz val="10"/>
        <rFont val="Arial"/>
        <family val="2"/>
      </rPr>
      <t>) ENDPNT</t>
    </r>
  </si>
  <si>
    <t>AK38</t>
  </si>
  <si>
    <r>
      <t>4,02kΩ to</t>
    </r>
    <r>
      <rPr>
        <sz val="10"/>
        <color theme="1"/>
        <rFont val="Arial"/>
        <family val="2"/>
      </rPr>
      <t xml:space="preserve"> GND</t>
    </r>
  </si>
  <si>
    <r>
      <t>D5700(USB0_HS_REXT) z30.z31.SIGN00114,_x000D_
    R5710=3.9k(A&lt;&gt;</t>
    </r>
    <r>
      <rPr>
        <b/>
        <sz val="10"/>
        <rFont val="Arial"/>
        <family val="2"/>
      </rPr>
      <t>B</t>
    </r>
    <r>
      <rPr>
        <sz val="10"/>
        <rFont val="Arial"/>
      </rPr>
      <t>) z30.z31.SIGN00115,</t>
    </r>
    <r>
      <rPr>
        <b/>
        <sz val="10"/>
        <color rgb="FFFFFF00"/>
        <rFont val="Arial"/>
        <family val="2"/>
      </rPr>
      <t xml:space="preserve"> &gt;&gt; R5711(120R) GND</t>
    </r>
  </si>
  <si>
    <r>
      <t>z30.z31.SIGN00115</t>
    </r>
    <r>
      <rPr>
        <b/>
        <sz val="10"/>
        <color theme="1"/>
        <rFont val="Arial"/>
        <family val="2"/>
      </rPr>
      <t xml:space="preserve"> R5711(120R) GND</t>
    </r>
  </si>
  <si>
    <t>D5700(AK38) z30.z31.SIGN001320,R5710=3(2) z30.z31.SIGN001318</t>
  </si>
  <si>
    <r>
      <t>z30.z31.SIGN001318</t>
    </r>
    <r>
      <rPr>
        <b/>
        <sz val="10"/>
        <color theme="1"/>
        <rFont val="Arial"/>
        <family val="2"/>
      </rPr>
      <t xml:space="preserve"> R5711(120) GND</t>
    </r>
  </si>
  <si>
    <t>AE39</t>
  </si>
  <si>
    <t>AG39</t>
  </si>
  <si>
    <t>AF38</t>
  </si>
  <si>
    <t>AJ39</t>
  </si>
  <si>
    <t>AH38</t>
  </si>
  <si>
    <t>AL33</t>
  </si>
  <si>
    <t>AG35</t>
  </si>
  <si>
    <t>AF36</t>
  </si>
  <si>
    <t>AJ35</t>
  </si>
  <si>
    <t>AH36</t>
  </si>
  <si>
    <t>AE33</t>
  </si>
  <si>
    <t>USB20_1,
USB20_HUB</t>
  </si>
  <si>
    <r>
      <t xml:space="preserve">D5700(USB1_HS_DM) </t>
    </r>
    <r>
      <rPr>
        <b/>
        <sz val="10"/>
        <color theme="1"/>
        <rFont val="Arial"/>
        <family val="2"/>
      </rPr>
      <t>CPU_USB20_1:USB_DM</t>
    </r>
    <r>
      <rPr>
        <sz val="10"/>
        <rFont val="Arial"/>
      </rPr>
      <t>,_x000D_
    R8151=50m(A&lt;&gt;</t>
    </r>
    <r>
      <rPr>
        <b/>
        <sz val="10"/>
        <rFont val="Arial"/>
        <family val="2"/>
      </rPr>
      <t>B</t>
    </r>
    <r>
      <rPr>
        <sz val="10"/>
        <rFont val="Arial"/>
      </rPr>
      <t>) z04.SIGN00185,_x000D_
        R8159=50m(A&lt;&gt;</t>
    </r>
    <r>
      <rPr>
        <b/>
        <sz val="10"/>
        <rFont val="Arial"/>
        <family val="2"/>
      </rPr>
      <t>B</t>
    </r>
    <r>
      <rPr>
        <sz val="10"/>
        <rFont val="Arial"/>
      </rPr>
      <t>) z04.SIGN00198,_x000D_
            D8160=</t>
    </r>
    <r>
      <rPr>
        <b/>
        <sz val="10"/>
        <color rgb="FFC00000"/>
        <rFont val="Arial"/>
        <family val="2"/>
      </rPr>
      <t>TPD3S716QDBQRQ1</t>
    </r>
    <r>
      <rPr>
        <sz val="10"/>
        <rFont val="Arial"/>
      </rPr>
      <t>(</t>
    </r>
    <r>
      <rPr>
        <b/>
        <sz val="10"/>
        <color rgb="FFC00000"/>
        <rFont val="Arial"/>
        <family val="2"/>
      </rPr>
      <t>D-</t>
    </r>
    <r>
      <rPr>
        <sz val="10"/>
        <rFont val="Arial"/>
      </rPr>
      <t>) ENDPNT,_x000D_
            R8153=50m(B&lt;&gt;</t>
    </r>
    <r>
      <rPr>
        <b/>
        <sz val="10"/>
        <rFont val="Arial"/>
        <family val="2"/>
      </rPr>
      <t>A</t>
    </r>
    <r>
      <rPr>
        <sz val="10"/>
        <rFont val="Arial"/>
      </rPr>
      <t xml:space="preserve">) </t>
    </r>
    <r>
      <rPr>
        <b/>
        <sz val="10"/>
        <color theme="1"/>
        <rFont val="Arial"/>
        <family val="2"/>
      </rPr>
      <t>USBHUB_DFP1:USBH_DM</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xml:space="preserve">) ENDPNT,_x000D_
D5700(USB1_HS_DM) </t>
    </r>
    <r>
      <rPr>
        <b/>
        <sz val="10"/>
        <color theme="1"/>
        <rFont val="Arial"/>
        <family val="2"/>
      </rPr>
      <t>CPU_USB20_1:USB_DM{#2}</t>
    </r>
    <r>
      <rPr>
        <sz val="10"/>
        <rFont val="Arial"/>
      </rPr>
      <t>,_x000D_
    R8191=50m(B&lt;&gt;</t>
    </r>
    <r>
      <rPr>
        <b/>
        <sz val="10"/>
        <rFont val="Arial"/>
        <family val="2"/>
      </rPr>
      <t>A</t>
    </r>
    <r>
      <rPr>
        <sz val="10"/>
        <rFont val="Arial"/>
      </rPr>
      <t xml:space="preserve">) </t>
    </r>
    <r>
      <rPr>
        <b/>
        <sz val="10"/>
        <color theme="1"/>
        <rFont val="Arial"/>
        <family val="2"/>
      </rPr>
      <t>z53.USBHUB_UFP:USB_DM</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</si>
  <si>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D5700(AE33) </t>
    </r>
    <r>
      <rPr>
        <b/>
        <sz val="10"/>
        <color theme="1"/>
        <rFont val="Arial"/>
        <family val="2"/>
      </rPr>
      <t>CPU_USB20_1:USB_DM</t>
    </r>
    <r>
      <rPr>
        <sz val="10"/>
        <rFont val="Arial"/>
        <family val="2"/>
      </rPr>
      <t>,R8151=0(2) z04.SIGN00152,R8159=0(2) z04.SIGN00148,D8160=</t>
    </r>
    <r>
      <rPr>
        <b/>
        <sz val="10"/>
        <color rgb="FFC00000"/>
        <rFont val="Arial"/>
        <family val="2"/>
      </rPr>
      <t>TPD3S716-Q1</t>
    </r>
    <r>
      <rPr>
        <sz val="10"/>
        <rFont val="Arial"/>
        <family val="2"/>
      </rPr>
      <t>(</t>
    </r>
    <r>
      <rPr>
        <b/>
        <sz val="10"/>
        <color rgb="FFC00000"/>
        <rFont val="Arial"/>
        <family val="2"/>
      </rPr>
      <t>D-</t>
    </r>
    <r>
      <rPr>
        <sz val="10"/>
        <rFont val="Arial"/>
        <family val="2"/>
      </rPr>
      <t xml:space="preserve">) ENDPNT,R8153=0(1) </t>
    </r>
    <r>
      <rPr>
        <b/>
        <sz val="10"/>
        <color theme="1"/>
        <rFont val="Arial"/>
        <family val="2"/>
      </rPr>
      <t>USBHUB_DFP1:USBH_DM</t>
    </r>
    <r>
      <rPr>
        <sz val="10"/>
        <rFont val="Arial"/>
        <family val="2"/>
      </rPr>
      <t xml:space="preserve">,B2B=10143S-100Y910(sb::X8950_96) </t>
    </r>
    <r>
      <rPr>
        <b/>
        <sz val="10"/>
        <color theme="1"/>
        <rFont val="Arial"/>
        <family val="2"/>
      </rPr>
      <t>sb::USBHUB_DFP1:USBH_DM</t>
    </r>
    <r>
      <rPr>
        <sz val="10"/>
        <rFont val="Arial"/>
        <family val="2"/>
      </rPr>
      <t>,sb::D8000=</t>
    </r>
    <r>
      <rPr>
        <b/>
        <sz val="10"/>
        <color rgb="FFC00000"/>
        <rFont val="Arial"/>
        <family val="2"/>
      </rPr>
      <t>USB82512</t>
    </r>
    <r>
      <rPr>
        <sz val="10"/>
        <rFont val="Arial"/>
        <family val="2"/>
      </rPr>
      <t>(</t>
    </r>
    <r>
      <rPr>
        <b/>
        <sz val="10"/>
        <color rgb="FFC00000"/>
        <rFont val="Arial"/>
        <family val="2"/>
      </rPr>
      <t>USBDN1_DM/</t>
    </r>
    <r>
      <rPr>
        <sz val="10"/>
        <rFont val="Arial"/>
        <family val="2"/>
      </rPr>
      <t xml:space="preserve">) ENDPNT,D5700(AE33) </t>
    </r>
    <r>
      <rPr>
        <b/>
        <sz val="10"/>
        <color theme="1"/>
        <rFont val="Arial"/>
        <family val="2"/>
      </rPr>
      <t>CPU_USB20_1:USB_DM{#2}</t>
    </r>
    <r>
      <rPr>
        <sz val="10"/>
        <rFont val="Arial"/>
        <family val="2"/>
      </rPr>
      <t xml:space="preserve">,R8191=0(2) </t>
    </r>
    <r>
      <rPr>
        <b/>
        <sz val="10"/>
        <color theme="1"/>
        <rFont val="Arial"/>
        <family val="2"/>
      </rPr>
      <t>z53.USBHUB_UFP:USB_DM</t>
    </r>
    <r>
      <rPr>
        <sz val="10"/>
        <rFont val="Arial"/>
        <family val="2"/>
      </rPr>
      <t xml:space="preserve">,B2B=10143S-100Y910(sb::X8950_51) </t>
    </r>
    <r>
      <rPr>
        <b/>
        <sz val="10"/>
        <color theme="1"/>
        <rFont val="Arial"/>
        <family val="2"/>
      </rPr>
      <t>sb::CPU_USBHUB_UFP:USB_DM</t>
    </r>
    <r>
      <rPr>
        <sz val="10"/>
        <rFont val="Arial"/>
        <family val="2"/>
      </rPr>
      <t>,sb::D8000=</t>
    </r>
    <r>
      <rPr>
        <b/>
        <sz val="10"/>
        <color rgb="FFC00000"/>
        <rFont val="Arial"/>
        <family val="2"/>
      </rPr>
      <t>USB82512</t>
    </r>
    <r>
      <rPr>
        <sz val="10"/>
        <rFont val="Arial"/>
        <family val="2"/>
      </rPr>
      <t>(</t>
    </r>
    <r>
      <rPr>
        <b/>
        <sz val="10"/>
        <color rgb="FFC00000"/>
        <rFont val="Arial"/>
        <family val="2"/>
      </rPr>
      <t>USBUP_DM</t>
    </r>
    <r>
      <rPr>
        <sz val="10"/>
        <rFont val="Arial"/>
        <family val="2"/>
      </rPr>
      <t>) ENDPNT</t>
    </r>
  </si>
  <si>
    <t>AD34</t>
  </si>
  <si>
    <r>
      <t xml:space="preserve">D5700(USB1_HS_DP) </t>
    </r>
    <r>
      <rPr>
        <b/>
        <sz val="10"/>
        <color theme="1"/>
        <rFont val="Arial"/>
        <family val="2"/>
      </rPr>
      <t>CPU_USB20_1:USB_DP</t>
    </r>
    <r>
      <rPr>
        <sz val="10"/>
        <rFont val="Arial"/>
      </rPr>
      <t>,_x000D_
    R8152=50m(A&lt;&gt;</t>
    </r>
    <r>
      <rPr>
        <b/>
        <sz val="10"/>
        <rFont val="Arial"/>
        <family val="2"/>
      </rPr>
      <t>B</t>
    </r>
    <r>
      <rPr>
        <sz val="10"/>
        <rFont val="Arial"/>
      </rPr>
      <t>) z04.SIGN00186,_x000D_
        R8160=50m(A&lt;&gt;</t>
    </r>
    <r>
      <rPr>
        <b/>
        <sz val="10"/>
        <rFont val="Arial"/>
        <family val="2"/>
      </rPr>
      <t>B</t>
    </r>
    <r>
      <rPr>
        <sz val="10"/>
        <rFont val="Arial"/>
      </rPr>
      <t>) z04.SIGN00197,_x000D_
            D8160=</t>
    </r>
    <r>
      <rPr>
        <b/>
        <sz val="10"/>
        <color rgb="FFC00000"/>
        <rFont val="Arial"/>
        <family val="2"/>
      </rPr>
      <t>TPD3S716QDBQRQ1</t>
    </r>
    <r>
      <rPr>
        <sz val="10"/>
        <rFont val="Arial"/>
      </rPr>
      <t>(</t>
    </r>
    <r>
      <rPr>
        <b/>
        <sz val="10"/>
        <color rgb="FFC00000"/>
        <rFont val="Arial"/>
        <family val="2"/>
      </rPr>
      <t>D+</t>
    </r>
    <r>
      <rPr>
        <sz val="10"/>
        <rFont val="Arial"/>
      </rPr>
      <t>) ENDPNT,_x000D_
            R8154=50m(B&lt;&gt;</t>
    </r>
    <r>
      <rPr>
        <b/>
        <sz val="10"/>
        <rFont val="Arial"/>
        <family val="2"/>
      </rPr>
      <t>A</t>
    </r>
    <r>
      <rPr>
        <sz val="10"/>
        <rFont val="Arial"/>
      </rPr>
      <t xml:space="preserve">) </t>
    </r>
    <r>
      <rPr>
        <b/>
        <sz val="10"/>
        <color theme="1"/>
        <rFont val="Arial"/>
        <family val="2"/>
      </rPr>
      <t>USBHUB_DFP1:USBH_DP</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xml:space="preserve">) ENDPNT,_x000D_
D5700(USB1_HS_DP) </t>
    </r>
    <r>
      <rPr>
        <b/>
        <sz val="10"/>
        <color theme="1"/>
        <rFont val="Arial"/>
        <family val="2"/>
      </rPr>
      <t>CPU_USB20_1:USB_DP{#2}</t>
    </r>
    <r>
      <rPr>
        <sz val="10"/>
        <rFont val="Arial"/>
      </rPr>
      <t>,_x000D_
    R8190=50m(B&lt;&gt;</t>
    </r>
    <r>
      <rPr>
        <b/>
        <sz val="10"/>
        <rFont val="Arial"/>
        <family val="2"/>
      </rPr>
      <t>A</t>
    </r>
    <r>
      <rPr>
        <sz val="10"/>
        <rFont val="Arial"/>
      </rPr>
      <t xml:space="preserve">) </t>
    </r>
    <r>
      <rPr>
        <b/>
        <sz val="10"/>
        <color theme="1"/>
        <rFont val="Arial"/>
        <family val="2"/>
      </rPr>
      <t>z53.CPU_USBHUB_UFP:USB_DP</t>
    </r>
    <r>
      <rPr>
        <sz val="10"/>
        <rFont val="Arial"/>
      </rPr>
      <t>,_x000D_
        X8960=</t>
    </r>
    <r>
      <rPr>
        <b/>
        <sz val="10"/>
        <color rgb="FFC00000"/>
        <rFont val="Arial"/>
        <family val="2"/>
      </rPr>
      <t>10143S-100Y910</t>
    </r>
    <r>
      <rPr>
        <sz val="10"/>
        <rFont val="Arial"/>
      </rPr>
      <t>(</t>
    </r>
    <r>
      <rPr>
        <b/>
        <sz val="10"/>
        <color rgb="FFC00000"/>
        <rFont val="Arial"/>
        <family val="2"/>
      </rPr>
      <t>A[0]</t>
    </r>
    <r>
      <rPr>
        <sz val="10"/>
        <rFont val="Arial"/>
      </rPr>
      <t>) ENDPNT</t>
    </r>
  </si>
  <si>
    <r>
      <t xml:space="preserve">D5700(AD34) </t>
    </r>
    <r>
      <rPr>
        <b/>
        <sz val="10"/>
        <color theme="1"/>
        <rFont val="Arial"/>
        <family val="2"/>
      </rPr>
      <t>CPU_USB20_1:USB_DP</t>
    </r>
    <r>
      <rPr>
        <sz val="10"/>
        <rFont val="Arial"/>
        <family val="2"/>
      </rPr>
      <t>,R8152=0(2) z04.SIGN00153,R8160=0(2) z04.SIGN00149,D8160=</t>
    </r>
    <r>
      <rPr>
        <b/>
        <sz val="10"/>
        <color rgb="FFC00000"/>
        <rFont val="Arial"/>
        <family val="2"/>
      </rPr>
      <t>TPD3S716-Q1</t>
    </r>
    <r>
      <rPr>
        <sz val="10"/>
        <rFont val="Arial"/>
        <family val="2"/>
      </rPr>
      <t>(</t>
    </r>
    <r>
      <rPr>
        <b/>
        <sz val="10"/>
        <color rgb="FFC00000"/>
        <rFont val="Arial"/>
        <family val="2"/>
      </rPr>
      <t>D+</t>
    </r>
    <r>
      <rPr>
        <sz val="10"/>
        <rFont val="Arial"/>
        <family val="2"/>
      </rPr>
      <t xml:space="preserve">) ENDPNT,R8154=0(1) </t>
    </r>
    <r>
      <rPr>
        <b/>
        <sz val="10"/>
        <color theme="1"/>
        <rFont val="Arial"/>
        <family val="2"/>
      </rPr>
      <t>USBHUB_DFP1:USBH_DP</t>
    </r>
    <r>
      <rPr>
        <sz val="10"/>
        <rFont val="Arial"/>
        <family val="2"/>
      </rPr>
      <t xml:space="preserve">,B2B=10143S-100Y910(sb::X8950_94) </t>
    </r>
    <r>
      <rPr>
        <b/>
        <sz val="10"/>
        <color theme="1"/>
        <rFont val="Arial"/>
        <family val="2"/>
      </rPr>
      <t>sb::USBHUB_DFP1:USBH_DP</t>
    </r>
    <r>
      <rPr>
        <sz val="10"/>
        <rFont val="Arial"/>
        <family val="2"/>
      </rPr>
      <t>,sb::D8000=</t>
    </r>
    <r>
      <rPr>
        <b/>
        <sz val="10"/>
        <color rgb="FFC00000"/>
        <rFont val="Arial"/>
        <family val="2"/>
      </rPr>
      <t>USB82512</t>
    </r>
    <r>
      <rPr>
        <sz val="10"/>
        <rFont val="Arial"/>
        <family val="2"/>
      </rPr>
      <t>(</t>
    </r>
    <r>
      <rPr>
        <b/>
        <sz val="10"/>
        <color rgb="FFC00000"/>
        <rFont val="Arial"/>
        <family val="2"/>
      </rPr>
      <t>USBDN1_DP/</t>
    </r>
    <r>
      <rPr>
        <sz val="10"/>
        <rFont val="Arial"/>
        <family val="2"/>
      </rPr>
      <t xml:space="preserve">) ENDPNT,D5700(AD34) </t>
    </r>
    <r>
      <rPr>
        <b/>
        <sz val="10"/>
        <color theme="1"/>
        <rFont val="Arial"/>
        <family val="2"/>
      </rPr>
      <t>CPU_USB20_1:USB_DP{#2}</t>
    </r>
    <r>
      <rPr>
        <sz val="10"/>
        <rFont val="Arial"/>
        <family val="2"/>
      </rPr>
      <t xml:space="preserve">,R8190=0(2) </t>
    </r>
    <r>
      <rPr>
        <b/>
        <sz val="10"/>
        <color theme="1"/>
        <rFont val="Arial"/>
        <family val="2"/>
      </rPr>
      <t>z53.CPU_USBHUB_UFP:USB_DP</t>
    </r>
    <r>
      <rPr>
        <sz val="10"/>
        <rFont val="Arial"/>
        <family val="2"/>
      </rPr>
      <t xml:space="preserve">,B2B=10143S-100Y910(sb::X8950_53) </t>
    </r>
    <r>
      <rPr>
        <b/>
        <sz val="10"/>
        <color theme="1"/>
        <rFont val="Arial"/>
        <family val="2"/>
      </rPr>
      <t>sb::CPU_USBHUB_UFP:USB_DP</t>
    </r>
    <r>
      <rPr>
        <sz val="10"/>
        <rFont val="Arial"/>
        <family val="2"/>
      </rPr>
      <t>,sb::D8000=</t>
    </r>
    <r>
      <rPr>
        <b/>
        <sz val="10"/>
        <color rgb="FFC00000"/>
        <rFont val="Arial"/>
        <family val="2"/>
      </rPr>
      <t>USB82512</t>
    </r>
    <r>
      <rPr>
        <sz val="10"/>
        <rFont val="Arial"/>
        <family val="2"/>
      </rPr>
      <t>(</t>
    </r>
    <r>
      <rPr>
        <b/>
        <sz val="10"/>
        <color rgb="FFC00000"/>
        <rFont val="Arial"/>
        <family val="2"/>
      </rPr>
      <t>USBUP_DP</t>
    </r>
    <r>
      <rPr>
        <sz val="10"/>
        <rFont val="Arial"/>
        <family val="2"/>
      </rPr>
      <t>) ENDPNT</t>
    </r>
  </si>
  <si>
    <t>AE37</t>
  </si>
  <si>
    <t>connect to GND according QTI recommendation</t>
  </si>
  <si>
    <r>
      <t>D5700(USB1_HS_REXT) z30.z31.SIGN00117,_x000D_
    R5712=3.9k(A&lt;&gt;</t>
    </r>
    <r>
      <rPr>
        <b/>
        <sz val="10"/>
        <rFont val="Arial"/>
        <family val="2"/>
      </rPr>
      <t>B</t>
    </r>
    <r>
      <rPr>
        <sz val="10"/>
        <rFont val="Arial"/>
      </rPr>
      <t>) z30.z31.SIGN00116,</t>
    </r>
    <r>
      <rPr>
        <b/>
        <sz val="10"/>
        <color rgb="FFFFFF00"/>
        <rFont val="Arial"/>
        <family val="2"/>
      </rPr>
      <t xml:space="preserve"> &gt;&gt; R5713(120R) GND</t>
    </r>
  </si>
  <si>
    <r>
      <t>z30.z31.SIGN00116</t>
    </r>
    <r>
      <rPr>
        <b/>
        <sz val="10"/>
        <color theme="1"/>
        <rFont val="Arial"/>
        <family val="2"/>
      </rPr>
      <t xml:space="preserve"> R5713(120R) GND</t>
    </r>
  </si>
  <si>
    <t>D5700(AE37) z30.z31.SIGN001321,R5712=3(2) z30.z31.SIGN001319</t>
  </si>
  <si>
    <r>
      <t>z30.z31.SIGN001319</t>
    </r>
    <r>
      <rPr>
        <b/>
        <sz val="10"/>
        <color theme="1"/>
        <rFont val="Arial"/>
        <family val="2"/>
      </rPr>
      <t xml:space="preserve"> R5713(120) GND</t>
    </r>
  </si>
  <si>
    <t>AE35</t>
  </si>
  <si>
    <t>E19</t>
  </si>
  <si>
    <r>
      <t xml:space="preserve">D5700(EBI0_CA_CA_0) </t>
    </r>
    <r>
      <rPr>
        <b/>
        <sz val="10"/>
        <color theme="1"/>
        <rFont val="Arial"/>
        <family val="2"/>
      </rPr>
      <t>z30.z32.EBI0CA:EBI0_CA_CA_0</t>
    </r>
    <r>
      <rPr>
        <sz val="10"/>
        <rFont val="Arial"/>
      </rPr>
      <t>,_x000D_
    D6000=</t>
    </r>
    <r>
      <rPr>
        <b/>
        <sz val="10"/>
        <color rgb="FFC00000"/>
        <rFont val="Arial"/>
        <family val="2"/>
      </rPr>
      <t>MT53E2G32D4DE-04</t>
    </r>
    <r>
      <rPr>
        <sz val="10"/>
        <rFont val="Arial"/>
      </rPr>
      <t>(</t>
    </r>
    <r>
      <rPr>
        <b/>
        <sz val="10"/>
        <color rgb="FFC00000"/>
        <rFont val="Arial"/>
        <family val="2"/>
      </rPr>
      <t>CA0_A</t>
    </r>
    <r>
      <rPr>
        <sz val="10"/>
        <rFont val="Arial"/>
      </rPr>
      <t>) ENDPNT</t>
    </r>
  </si>
  <si>
    <r>
      <t xml:space="preserve">D5700(E19) </t>
    </r>
    <r>
      <rPr>
        <b/>
        <sz val="10"/>
        <color theme="1"/>
        <rFont val="Arial"/>
        <family val="2"/>
      </rPr>
      <t>z30.z32.EBI0CA:EBI0_CA_CA_0</t>
    </r>
    <r>
      <rPr>
        <sz val="10"/>
        <rFont val="Arial"/>
        <family val="2"/>
      </rPr>
      <t>,D6000=</t>
    </r>
    <r>
      <rPr>
        <b/>
        <sz val="10"/>
        <color rgb="FFC00000"/>
        <rFont val="Arial"/>
        <family val="2"/>
      </rPr>
      <t>MT53E1536M32D4DE-046AAT:C</t>
    </r>
    <r>
      <rPr>
        <sz val="10"/>
        <rFont val="Arial"/>
        <family val="2"/>
      </rPr>
      <t>(</t>
    </r>
    <r>
      <rPr>
        <b/>
        <sz val="10"/>
        <color rgb="FFC00000"/>
        <rFont val="Arial"/>
        <family val="2"/>
      </rPr>
      <t>H2_CA0_A</t>
    </r>
    <r>
      <rPr>
        <sz val="10"/>
        <rFont val="Arial"/>
        <family val="2"/>
      </rPr>
      <t>) ENDPNT</t>
    </r>
  </si>
  <si>
    <t>F20</t>
  </si>
  <si>
    <r>
      <t xml:space="preserve">D5700(EBI0_CA_CA_1) </t>
    </r>
    <r>
      <rPr>
        <b/>
        <sz val="10"/>
        <color theme="1"/>
        <rFont val="Arial"/>
        <family val="2"/>
      </rPr>
      <t>z30.z32.EBI0CA:EBI0_CA_CA_1</t>
    </r>
    <r>
      <rPr>
        <sz val="10"/>
        <rFont val="Arial"/>
      </rPr>
      <t>,_x000D_
    D6000=</t>
    </r>
    <r>
      <rPr>
        <b/>
        <sz val="10"/>
        <color rgb="FFC00000"/>
        <rFont val="Arial"/>
        <family val="2"/>
      </rPr>
      <t>MT53E2G32D4DE-04</t>
    </r>
    <r>
      <rPr>
        <sz val="10"/>
        <rFont val="Arial"/>
      </rPr>
      <t>(</t>
    </r>
    <r>
      <rPr>
        <b/>
        <sz val="10"/>
        <color rgb="FFC00000"/>
        <rFont val="Arial"/>
        <family val="2"/>
      </rPr>
      <t>CA1_A</t>
    </r>
    <r>
      <rPr>
        <sz val="10"/>
        <rFont val="Arial"/>
      </rPr>
      <t>) ENDPNT</t>
    </r>
  </si>
  <si>
    <r>
      <t xml:space="preserve">D5700(F20) </t>
    </r>
    <r>
      <rPr>
        <b/>
        <sz val="10"/>
        <color theme="1"/>
        <rFont val="Arial"/>
        <family val="2"/>
      </rPr>
      <t>z30.z32.EBI0CA:EBI0_CA_CA_1</t>
    </r>
    <r>
      <rPr>
        <sz val="10"/>
        <rFont val="Arial"/>
        <family val="2"/>
      </rPr>
      <t>,D6000=</t>
    </r>
    <r>
      <rPr>
        <b/>
        <sz val="10"/>
        <color rgb="FFC00000"/>
        <rFont val="Arial"/>
        <family val="2"/>
      </rPr>
      <t>MT53E1536M32D4DE-046AAT:C</t>
    </r>
    <r>
      <rPr>
        <sz val="10"/>
        <rFont val="Arial"/>
        <family val="2"/>
      </rPr>
      <t>(</t>
    </r>
    <r>
      <rPr>
        <b/>
        <sz val="10"/>
        <color rgb="FFC00000"/>
        <rFont val="Arial"/>
        <family val="2"/>
      </rPr>
      <t>J2_CA1_A</t>
    </r>
    <r>
      <rPr>
        <sz val="10"/>
        <rFont val="Arial"/>
        <family val="2"/>
      </rPr>
      <t>) ENDPNT</t>
    </r>
  </si>
  <si>
    <t>F12</t>
  </si>
  <si>
    <r>
      <t xml:space="preserve">D5700(EBI0_CA_CA_2) </t>
    </r>
    <r>
      <rPr>
        <b/>
        <sz val="10"/>
        <color theme="1"/>
        <rFont val="Arial"/>
        <family val="2"/>
      </rPr>
      <t>z30.z32.EBI0CA:EBI0_CA_CA_2</t>
    </r>
    <r>
      <rPr>
        <sz val="10"/>
        <rFont val="Arial"/>
      </rPr>
      <t>,_x000D_
    D6000=</t>
    </r>
    <r>
      <rPr>
        <b/>
        <sz val="10"/>
        <color rgb="FFC00000"/>
        <rFont val="Arial"/>
        <family val="2"/>
      </rPr>
      <t>MT53E2G32D4DE-04</t>
    </r>
    <r>
      <rPr>
        <sz val="10"/>
        <rFont val="Arial"/>
      </rPr>
      <t>(</t>
    </r>
    <r>
      <rPr>
        <b/>
        <sz val="10"/>
        <color rgb="FFC00000"/>
        <rFont val="Arial"/>
        <family val="2"/>
      </rPr>
      <t>CA2_A</t>
    </r>
    <r>
      <rPr>
        <sz val="10"/>
        <rFont val="Arial"/>
      </rPr>
      <t>) ENDPNT</t>
    </r>
  </si>
  <si>
    <r>
      <t xml:space="preserve">D5700(F12) </t>
    </r>
    <r>
      <rPr>
        <b/>
        <sz val="10"/>
        <color theme="1"/>
        <rFont val="Arial"/>
        <family val="2"/>
      </rPr>
      <t>z30.z32.EBI0CA:EBI0_CA_CA_2</t>
    </r>
    <r>
      <rPr>
        <sz val="10"/>
        <rFont val="Arial"/>
        <family val="2"/>
      </rPr>
      <t>,D6000=</t>
    </r>
    <r>
      <rPr>
        <b/>
        <sz val="10"/>
        <color rgb="FFC00000"/>
        <rFont val="Arial"/>
        <family val="2"/>
      </rPr>
      <t>MT53E1536M32D4DE-046AAT:C</t>
    </r>
    <r>
      <rPr>
        <sz val="10"/>
        <rFont val="Arial"/>
        <family val="2"/>
      </rPr>
      <t>(</t>
    </r>
    <r>
      <rPr>
        <b/>
        <sz val="10"/>
        <color rgb="FFC00000"/>
        <rFont val="Arial"/>
        <family val="2"/>
      </rPr>
      <t>H9_CA2_A</t>
    </r>
    <r>
      <rPr>
        <sz val="10"/>
        <rFont val="Arial"/>
        <family val="2"/>
      </rPr>
      <t>) ENDPNT</t>
    </r>
  </si>
  <si>
    <t>E11</t>
  </si>
  <si>
    <r>
      <t xml:space="preserve">D5700(EBI0_CA_CA_3) </t>
    </r>
    <r>
      <rPr>
        <b/>
        <sz val="10"/>
        <color theme="1"/>
        <rFont val="Arial"/>
        <family val="2"/>
      </rPr>
      <t>z30.z32.EBI0CA:EBI0_CA_CA_3</t>
    </r>
    <r>
      <rPr>
        <sz val="10"/>
        <rFont val="Arial"/>
      </rPr>
      <t>,_x000D_
    D6000=</t>
    </r>
    <r>
      <rPr>
        <b/>
        <sz val="10"/>
        <color rgb="FFC00000"/>
        <rFont val="Arial"/>
        <family val="2"/>
      </rPr>
      <t>MT53E2G32D4DE-04</t>
    </r>
    <r>
      <rPr>
        <sz val="10"/>
        <rFont val="Arial"/>
      </rPr>
      <t>(</t>
    </r>
    <r>
      <rPr>
        <b/>
        <sz val="10"/>
        <color rgb="FFC00000"/>
        <rFont val="Arial"/>
        <family val="2"/>
      </rPr>
      <t>CA3_A</t>
    </r>
    <r>
      <rPr>
        <sz val="10"/>
        <rFont val="Arial"/>
      </rPr>
      <t>) ENDPNT</t>
    </r>
  </si>
  <si>
    <r>
      <t xml:space="preserve">D5700(E11) </t>
    </r>
    <r>
      <rPr>
        <b/>
        <sz val="10"/>
        <color theme="1"/>
        <rFont val="Arial"/>
        <family val="2"/>
      </rPr>
      <t>z30.z32.EBI0CA:EBI0_CA_CA_3</t>
    </r>
    <r>
      <rPr>
        <sz val="10"/>
        <rFont val="Arial"/>
        <family val="2"/>
      </rPr>
      <t>,D6000=</t>
    </r>
    <r>
      <rPr>
        <b/>
        <sz val="10"/>
        <color rgb="FFC00000"/>
        <rFont val="Arial"/>
        <family val="2"/>
      </rPr>
      <t>MT53E1536M32D4DE-046AAT:C</t>
    </r>
    <r>
      <rPr>
        <sz val="10"/>
        <rFont val="Arial"/>
        <family val="2"/>
      </rPr>
      <t>(</t>
    </r>
    <r>
      <rPr>
        <b/>
        <sz val="10"/>
        <color rgb="FFC00000"/>
        <rFont val="Arial"/>
        <family val="2"/>
      </rPr>
      <t>H10_CA3_A</t>
    </r>
    <r>
      <rPr>
        <sz val="10"/>
        <rFont val="Arial"/>
        <family val="2"/>
      </rPr>
      <t>) ENDPNT</t>
    </r>
  </si>
  <si>
    <t>E9</t>
  </si>
  <si>
    <r>
      <t xml:space="preserve">D5700(EBI0_CA_CA_4) </t>
    </r>
    <r>
      <rPr>
        <b/>
        <sz val="10"/>
        <color theme="1"/>
        <rFont val="Arial"/>
        <family val="2"/>
      </rPr>
      <t>z30.z32.EBI0CA:EBI0_CA_CA_4</t>
    </r>
    <r>
      <rPr>
        <sz val="10"/>
        <rFont val="Arial"/>
      </rPr>
      <t>,_x000D_
    D6000=</t>
    </r>
    <r>
      <rPr>
        <b/>
        <sz val="10"/>
        <color rgb="FFC00000"/>
        <rFont val="Arial"/>
        <family val="2"/>
      </rPr>
      <t>MT53E2G32D4DE-04</t>
    </r>
    <r>
      <rPr>
        <sz val="10"/>
        <rFont val="Arial"/>
      </rPr>
      <t>(</t>
    </r>
    <r>
      <rPr>
        <b/>
        <sz val="10"/>
        <color rgb="FFC00000"/>
        <rFont val="Arial"/>
        <family val="2"/>
      </rPr>
      <t>CA4_A</t>
    </r>
    <r>
      <rPr>
        <sz val="10"/>
        <rFont val="Arial"/>
      </rPr>
      <t>) ENDPNT</t>
    </r>
  </si>
  <si>
    <r>
      <t xml:space="preserve">D5700(E9) </t>
    </r>
    <r>
      <rPr>
        <b/>
        <sz val="10"/>
        <color theme="1"/>
        <rFont val="Arial"/>
        <family val="2"/>
      </rPr>
      <t>z30.z32.EBI0CA:EBI0_CA_CA_4</t>
    </r>
    <r>
      <rPr>
        <sz val="10"/>
        <rFont val="Arial"/>
        <family val="2"/>
      </rPr>
      <t>,D6000=</t>
    </r>
    <r>
      <rPr>
        <b/>
        <sz val="10"/>
        <color rgb="FFC00000"/>
        <rFont val="Arial"/>
        <family val="2"/>
      </rPr>
      <t>MT53E1536M32D4DE-046AAT:C</t>
    </r>
    <r>
      <rPr>
        <sz val="10"/>
        <rFont val="Arial"/>
        <family val="2"/>
      </rPr>
      <t>(</t>
    </r>
    <r>
      <rPr>
        <b/>
        <sz val="10"/>
        <color rgb="FFC00000"/>
        <rFont val="Arial"/>
        <family val="2"/>
      </rPr>
      <t>H11_CA4_A</t>
    </r>
    <r>
      <rPr>
        <sz val="10"/>
        <rFont val="Arial"/>
        <family val="2"/>
      </rPr>
      <t>) ENDPNT</t>
    </r>
  </si>
  <si>
    <t>F10</t>
  </si>
  <si>
    <r>
      <t xml:space="preserve">D5700(EBI0_CA_CA_5) </t>
    </r>
    <r>
      <rPr>
        <b/>
        <sz val="10"/>
        <color theme="1"/>
        <rFont val="Arial"/>
        <family val="2"/>
      </rPr>
      <t>z30.z32.EBI0CA:EBI0_CA_CA_5</t>
    </r>
    <r>
      <rPr>
        <sz val="10"/>
        <rFont val="Arial"/>
      </rPr>
      <t>,_x000D_
    D6000=</t>
    </r>
    <r>
      <rPr>
        <b/>
        <sz val="10"/>
        <color rgb="FFC00000"/>
        <rFont val="Arial"/>
        <family val="2"/>
      </rPr>
      <t>MT53E2G32D4DE-04</t>
    </r>
    <r>
      <rPr>
        <sz val="10"/>
        <rFont val="Arial"/>
      </rPr>
      <t>(</t>
    </r>
    <r>
      <rPr>
        <b/>
        <sz val="10"/>
        <color rgb="FFC00000"/>
        <rFont val="Arial"/>
        <family val="2"/>
      </rPr>
      <t>CA5_A</t>
    </r>
    <r>
      <rPr>
        <sz val="10"/>
        <rFont val="Arial"/>
      </rPr>
      <t>) ENDPNT</t>
    </r>
  </si>
  <si>
    <r>
      <t xml:space="preserve">D5700(F10) </t>
    </r>
    <r>
      <rPr>
        <b/>
        <sz val="10"/>
        <color theme="1"/>
        <rFont val="Arial"/>
        <family val="2"/>
      </rPr>
      <t>z30.z32.EBI0CA:EBI0_CA_CA_5</t>
    </r>
    <r>
      <rPr>
        <sz val="10"/>
        <rFont val="Arial"/>
        <family val="2"/>
      </rPr>
      <t>,D6000=</t>
    </r>
    <r>
      <rPr>
        <b/>
        <sz val="10"/>
        <color rgb="FFC00000"/>
        <rFont val="Arial"/>
        <family val="2"/>
      </rPr>
      <t>MT53E1536M32D4DE-046AAT:C</t>
    </r>
    <r>
      <rPr>
        <sz val="10"/>
        <rFont val="Arial"/>
        <family val="2"/>
      </rPr>
      <t>(</t>
    </r>
    <r>
      <rPr>
        <b/>
        <sz val="10"/>
        <color rgb="FFC00000"/>
        <rFont val="Arial"/>
        <family val="2"/>
      </rPr>
      <t>J11_CA5_A</t>
    </r>
    <r>
      <rPr>
        <sz val="10"/>
        <rFont val="Arial"/>
        <family val="2"/>
      </rPr>
      <t>) ENDPNT</t>
    </r>
  </si>
  <si>
    <t>E13</t>
  </si>
  <si>
    <r>
      <t xml:space="preserve">D5700(EBI0_CA_CK_C) </t>
    </r>
    <r>
      <rPr>
        <b/>
        <sz val="10"/>
        <color theme="1"/>
        <rFont val="Arial"/>
        <family val="2"/>
      </rPr>
      <t>z30.z32.EBI0CA:EBI0_CA_CK_C</t>
    </r>
    <r>
      <rPr>
        <sz val="10"/>
        <rFont val="Arial"/>
      </rPr>
      <t>,_x000D_
    D6000=</t>
    </r>
    <r>
      <rPr>
        <b/>
        <sz val="10"/>
        <color rgb="FFC00000"/>
        <rFont val="Arial"/>
        <family val="2"/>
      </rPr>
      <t>MT53E2G32D4DE-04</t>
    </r>
    <r>
      <rPr>
        <sz val="10"/>
        <rFont val="Arial"/>
      </rPr>
      <t>(</t>
    </r>
    <r>
      <rPr>
        <b/>
        <sz val="10"/>
        <color rgb="FFC00000"/>
        <rFont val="Arial"/>
        <family val="2"/>
      </rPr>
      <t>CK_C_A</t>
    </r>
    <r>
      <rPr>
        <sz val="10"/>
        <rFont val="Arial"/>
      </rPr>
      <t>) ENDPNT</t>
    </r>
  </si>
  <si>
    <r>
      <t xml:space="preserve">D5700(E13) </t>
    </r>
    <r>
      <rPr>
        <b/>
        <sz val="10"/>
        <color theme="1"/>
        <rFont val="Arial"/>
        <family val="2"/>
      </rPr>
      <t>z30.z32.EBI0CA:EBI0_CA_CK_C</t>
    </r>
    <r>
      <rPr>
        <sz val="10"/>
        <rFont val="Arial"/>
        <family val="2"/>
      </rPr>
      <t>,D6000=</t>
    </r>
    <r>
      <rPr>
        <b/>
        <sz val="10"/>
        <color rgb="FFC00000"/>
        <rFont val="Arial"/>
        <family val="2"/>
      </rPr>
      <t>MT53E1536M32D4DE-046AAT:C</t>
    </r>
    <r>
      <rPr>
        <sz val="10"/>
        <rFont val="Arial"/>
        <family val="2"/>
      </rPr>
      <t>(</t>
    </r>
    <r>
      <rPr>
        <b/>
        <sz val="10"/>
        <color rgb="FFC00000"/>
        <rFont val="Arial"/>
        <family val="2"/>
      </rPr>
      <t>J9_CK_C_A</t>
    </r>
    <r>
      <rPr>
        <sz val="10"/>
        <rFont val="Arial"/>
        <family val="2"/>
      </rPr>
      <t>) ENDPNT</t>
    </r>
  </si>
  <si>
    <t>F14</t>
  </si>
  <si>
    <r>
      <t xml:space="preserve">D5700(EBI0_CA_CK_T) </t>
    </r>
    <r>
      <rPr>
        <b/>
        <sz val="10"/>
        <color theme="1"/>
        <rFont val="Arial"/>
        <family val="2"/>
      </rPr>
      <t>z30.z32.EBI0CA:EBI0_CA_CK_T</t>
    </r>
    <r>
      <rPr>
        <sz val="10"/>
        <rFont val="Arial"/>
      </rPr>
      <t>,_x000D_
    D6000=</t>
    </r>
    <r>
      <rPr>
        <b/>
        <sz val="10"/>
        <color rgb="FFC00000"/>
        <rFont val="Arial"/>
        <family val="2"/>
      </rPr>
      <t>MT53E2G32D4DE-04</t>
    </r>
    <r>
      <rPr>
        <sz val="10"/>
        <rFont val="Arial"/>
      </rPr>
      <t>(</t>
    </r>
    <r>
      <rPr>
        <b/>
        <sz val="10"/>
        <color rgb="FFC00000"/>
        <rFont val="Arial"/>
        <family val="2"/>
      </rPr>
      <t>CK_T_A</t>
    </r>
    <r>
      <rPr>
        <sz val="10"/>
        <rFont val="Arial"/>
      </rPr>
      <t>) ENDPNT</t>
    </r>
  </si>
  <si>
    <r>
      <t xml:space="preserve">D5700(F14) </t>
    </r>
    <r>
      <rPr>
        <b/>
        <sz val="10"/>
        <color theme="1"/>
        <rFont val="Arial"/>
        <family val="2"/>
      </rPr>
      <t>z30.z32.EBI0CA:EBI0_CA_CK_T</t>
    </r>
    <r>
      <rPr>
        <sz val="10"/>
        <rFont val="Arial"/>
        <family val="2"/>
      </rPr>
      <t>,D6000=</t>
    </r>
    <r>
      <rPr>
        <b/>
        <sz val="10"/>
        <color rgb="FFC00000"/>
        <rFont val="Arial"/>
        <family val="2"/>
      </rPr>
      <t>MT53E1536M32D4DE-046AAT:C</t>
    </r>
    <r>
      <rPr>
        <sz val="10"/>
        <rFont val="Arial"/>
        <family val="2"/>
      </rPr>
      <t>(</t>
    </r>
    <r>
      <rPr>
        <b/>
        <sz val="10"/>
        <color rgb="FFC00000"/>
        <rFont val="Arial"/>
        <family val="2"/>
      </rPr>
      <t>J8_CK_T_A</t>
    </r>
    <r>
      <rPr>
        <sz val="10"/>
        <rFont val="Arial"/>
        <family val="2"/>
      </rPr>
      <t>) ENDPNT</t>
    </r>
  </si>
  <si>
    <t>F16</t>
  </si>
  <si>
    <r>
      <t xml:space="preserve">D5700(EBI0_CA_CKE_0) </t>
    </r>
    <r>
      <rPr>
        <b/>
        <sz val="10"/>
        <color theme="1"/>
        <rFont val="Arial"/>
        <family val="2"/>
      </rPr>
      <t>z30.z32.EBI0CA:EBI0_CA_CKE_0</t>
    </r>
    <r>
      <rPr>
        <sz val="10"/>
        <rFont val="Arial"/>
      </rPr>
      <t>,_x000D_
    D6000=</t>
    </r>
    <r>
      <rPr>
        <b/>
        <sz val="10"/>
        <color rgb="FFC00000"/>
        <rFont val="Arial"/>
        <family val="2"/>
      </rPr>
      <t>MT53E2G32D4DE-04</t>
    </r>
    <r>
      <rPr>
        <sz val="10"/>
        <rFont val="Arial"/>
      </rPr>
      <t>(</t>
    </r>
    <r>
      <rPr>
        <b/>
        <sz val="10"/>
        <color rgb="FFC00000"/>
        <rFont val="Arial"/>
        <family val="2"/>
      </rPr>
      <t>CKE0_A</t>
    </r>
    <r>
      <rPr>
        <sz val="10"/>
        <rFont val="Arial"/>
      </rPr>
      <t>) ENDPNT</t>
    </r>
  </si>
  <si>
    <r>
      <t xml:space="preserve">D5700(F16) </t>
    </r>
    <r>
      <rPr>
        <b/>
        <sz val="10"/>
        <color theme="1"/>
        <rFont val="Arial"/>
        <family val="2"/>
      </rPr>
      <t>z30.z32.EBI0CA:EBI0_CA_CKE_0</t>
    </r>
    <r>
      <rPr>
        <sz val="10"/>
        <rFont val="Arial"/>
        <family val="2"/>
      </rPr>
      <t>,D6000=</t>
    </r>
    <r>
      <rPr>
        <b/>
        <sz val="10"/>
        <color rgb="FFC00000"/>
        <rFont val="Arial"/>
        <family val="2"/>
      </rPr>
      <t>MT53E1536M32D4DE-046AAT:C</t>
    </r>
    <r>
      <rPr>
        <sz val="10"/>
        <rFont val="Arial"/>
        <family val="2"/>
      </rPr>
      <t>(</t>
    </r>
    <r>
      <rPr>
        <b/>
        <sz val="10"/>
        <color rgb="FFC00000"/>
        <rFont val="Arial"/>
        <family val="2"/>
      </rPr>
      <t>J4_CKE0_A</t>
    </r>
    <r>
      <rPr>
        <sz val="10"/>
        <rFont val="Arial"/>
        <family val="2"/>
      </rPr>
      <t>) ENDPNT</t>
    </r>
  </si>
  <si>
    <t>E15</t>
  </si>
  <si>
    <r>
      <t xml:space="preserve">D5700(EBI0_CA_CKE_1) </t>
    </r>
    <r>
      <rPr>
        <b/>
        <sz val="10"/>
        <color theme="1"/>
        <rFont val="Arial"/>
        <family val="2"/>
      </rPr>
      <t>z30.z32.EBI0CA:EBI0_CA_CKE_1</t>
    </r>
    <r>
      <rPr>
        <sz val="10"/>
        <rFont val="Arial"/>
      </rPr>
      <t>,_x000D_
    D6000=</t>
    </r>
    <r>
      <rPr>
        <b/>
        <sz val="10"/>
        <color rgb="FFC00000"/>
        <rFont val="Arial"/>
        <family val="2"/>
      </rPr>
      <t>MT53E2G32D4DE-04</t>
    </r>
    <r>
      <rPr>
        <sz val="10"/>
        <rFont val="Arial"/>
      </rPr>
      <t>(</t>
    </r>
    <r>
      <rPr>
        <b/>
        <sz val="10"/>
        <color rgb="FFC00000"/>
        <rFont val="Arial"/>
        <family val="2"/>
      </rPr>
      <t>CKE1_A</t>
    </r>
    <r>
      <rPr>
        <sz val="10"/>
        <rFont val="Arial"/>
      </rPr>
      <t>) ENDPNT</t>
    </r>
  </si>
  <si>
    <r>
      <t xml:space="preserve">D5700(E15) </t>
    </r>
    <r>
      <rPr>
        <b/>
        <sz val="10"/>
        <color theme="1"/>
        <rFont val="Arial"/>
        <family val="2"/>
      </rPr>
      <t>z30.z32.EBI0CA:EBI0_CA_CKE_1</t>
    </r>
    <r>
      <rPr>
        <sz val="10"/>
        <rFont val="Arial"/>
        <family val="2"/>
      </rPr>
      <t>,D6000=</t>
    </r>
    <r>
      <rPr>
        <b/>
        <sz val="10"/>
        <color rgb="FFC00000"/>
        <rFont val="Arial"/>
        <family val="2"/>
      </rPr>
      <t>MT53E1536M32D4DE-046AAT:C</t>
    </r>
    <r>
      <rPr>
        <sz val="10"/>
        <rFont val="Arial"/>
        <family val="2"/>
      </rPr>
      <t>(</t>
    </r>
    <r>
      <rPr>
        <b/>
        <sz val="10"/>
        <color rgb="FFC00000"/>
        <rFont val="Arial"/>
        <family val="2"/>
      </rPr>
      <t>J5_NC/CKE1_A</t>
    </r>
    <r>
      <rPr>
        <sz val="10"/>
        <rFont val="Arial"/>
        <family val="2"/>
      </rPr>
      <t>) ENDPNT</t>
    </r>
  </si>
  <si>
    <t>E17</t>
  </si>
  <si>
    <r>
      <t xml:space="preserve">D5700(EBI0_CA_CS_0) </t>
    </r>
    <r>
      <rPr>
        <b/>
        <sz val="10"/>
        <color theme="1"/>
        <rFont val="Arial"/>
        <family val="2"/>
      </rPr>
      <t>z30.z32.EBI0CA:EBI0_CA_CS_0</t>
    </r>
    <r>
      <rPr>
        <sz val="10"/>
        <rFont val="Arial"/>
      </rPr>
      <t>,_x000D_
    D6000=</t>
    </r>
    <r>
      <rPr>
        <b/>
        <sz val="10"/>
        <color rgb="FFC00000"/>
        <rFont val="Arial"/>
        <family val="2"/>
      </rPr>
      <t>MT53E2G32D4DE-04</t>
    </r>
    <r>
      <rPr>
        <sz val="10"/>
        <rFont val="Arial"/>
      </rPr>
      <t>(</t>
    </r>
    <r>
      <rPr>
        <b/>
        <sz val="10"/>
        <color rgb="FFC00000"/>
        <rFont val="Arial"/>
        <family val="2"/>
      </rPr>
      <t>CS0_A</t>
    </r>
    <r>
      <rPr>
        <sz val="10"/>
        <rFont val="Arial"/>
      </rPr>
      <t>) ENDPNT</t>
    </r>
  </si>
  <si>
    <r>
      <t xml:space="preserve">D5700(E17) </t>
    </r>
    <r>
      <rPr>
        <b/>
        <sz val="10"/>
        <color theme="1"/>
        <rFont val="Arial"/>
        <family val="2"/>
      </rPr>
      <t>z30.z32.EBI0CA:EBI0_CA_CS_0</t>
    </r>
    <r>
      <rPr>
        <sz val="10"/>
        <rFont val="Arial"/>
        <family val="2"/>
      </rPr>
      <t>,D6000=</t>
    </r>
    <r>
      <rPr>
        <b/>
        <sz val="10"/>
        <color rgb="FFC00000"/>
        <rFont val="Arial"/>
        <family val="2"/>
      </rPr>
      <t>MT53E1536M32D4DE-046AAT:C</t>
    </r>
    <r>
      <rPr>
        <sz val="10"/>
        <rFont val="Arial"/>
        <family val="2"/>
      </rPr>
      <t>(</t>
    </r>
    <r>
      <rPr>
        <b/>
        <sz val="10"/>
        <color rgb="FFC00000"/>
        <rFont val="Arial"/>
        <family val="2"/>
      </rPr>
      <t>H4_CS0_A</t>
    </r>
    <r>
      <rPr>
        <sz val="10"/>
        <rFont val="Arial"/>
        <family val="2"/>
      </rPr>
      <t>) ENDPNT</t>
    </r>
  </si>
  <si>
    <t>F18</t>
  </si>
  <si>
    <r>
      <t xml:space="preserve">D5700(EBI0_CA_CS_1) </t>
    </r>
    <r>
      <rPr>
        <b/>
        <sz val="10"/>
        <color theme="1"/>
        <rFont val="Arial"/>
        <family val="2"/>
      </rPr>
      <t>z30.z32.EBI0CA:EBI0_CA_CS_1</t>
    </r>
    <r>
      <rPr>
        <sz val="10"/>
        <rFont val="Arial"/>
      </rPr>
      <t>,_x000D_
    D6000=</t>
    </r>
    <r>
      <rPr>
        <b/>
        <sz val="10"/>
        <color rgb="FFC00000"/>
        <rFont val="Arial"/>
        <family val="2"/>
      </rPr>
      <t>MT53E2G32D4DE-04</t>
    </r>
    <r>
      <rPr>
        <sz val="10"/>
        <rFont val="Arial"/>
      </rPr>
      <t>(</t>
    </r>
    <r>
      <rPr>
        <b/>
        <sz val="10"/>
        <color rgb="FFC00000"/>
        <rFont val="Arial"/>
        <family val="2"/>
      </rPr>
      <t>CS1_A</t>
    </r>
    <r>
      <rPr>
        <sz val="10"/>
        <rFont val="Arial"/>
      </rPr>
      <t>) ENDPNT</t>
    </r>
  </si>
  <si>
    <r>
      <t xml:space="preserve">D5700(F18) </t>
    </r>
    <r>
      <rPr>
        <b/>
        <sz val="10"/>
        <color theme="1"/>
        <rFont val="Arial"/>
        <family val="2"/>
      </rPr>
      <t>z30.z32.EBI0CA:EBI0_CA_CS_1</t>
    </r>
    <r>
      <rPr>
        <sz val="10"/>
        <rFont val="Arial"/>
        <family val="2"/>
      </rPr>
      <t>,D6000=</t>
    </r>
    <r>
      <rPr>
        <b/>
        <sz val="10"/>
        <color rgb="FFC00000"/>
        <rFont val="Arial"/>
        <family val="2"/>
      </rPr>
      <t>MT53E1536M32D4DE-046AAT:C</t>
    </r>
    <r>
      <rPr>
        <sz val="10"/>
        <rFont val="Arial"/>
        <family val="2"/>
      </rPr>
      <t>(</t>
    </r>
    <r>
      <rPr>
        <b/>
        <sz val="10"/>
        <color rgb="FFC00000"/>
        <rFont val="Arial"/>
        <family val="2"/>
      </rPr>
      <t>H3_NC/CS1_A</t>
    </r>
    <r>
      <rPr>
        <sz val="10"/>
        <rFont val="Arial"/>
        <family val="2"/>
      </rPr>
      <t>) ENDPNT</t>
    </r>
  </si>
  <si>
    <t>D8</t>
  </si>
  <si>
    <r>
      <t>D5700(EBI0_CAL) z30.z32.SIGN0011,</t>
    </r>
    <r>
      <rPr>
        <b/>
        <sz val="10"/>
        <color rgb="FFFFFF00"/>
        <rFont val="Arial"/>
        <family val="2"/>
      </rPr>
      <t xml:space="preserve"> &gt;&gt; R6100(240R) z30.PWR_SOC:U06S_S3A</t>
    </r>
  </si>
  <si>
    <r>
      <t>z30.z32.SIGN0011</t>
    </r>
    <r>
      <rPr>
        <b/>
        <sz val="10"/>
        <color theme="1"/>
        <rFont val="Arial"/>
        <family val="2"/>
      </rPr>
      <t xml:space="preserve"> R6100(240R) z30.PWR_SOC:U06S_S3A</t>
    </r>
  </si>
  <si>
    <t>D5700(D8) z30.z32.SIGN001133</t>
  </si>
  <si>
    <r>
      <t>z30.z32.SIGN001133</t>
    </r>
    <r>
      <rPr>
        <b/>
        <sz val="10"/>
        <color theme="1"/>
        <rFont val="Arial"/>
        <family val="2"/>
      </rPr>
      <t xml:space="preserve"> R6100(240) z30.PWR_SOC:U06S_S3A</t>
    </r>
  </si>
  <si>
    <t>A5</t>
  </si>
  <si>
    <r>
      <t xml:space="preserve">D5700(EBI0_DMI_0) </t>
    </r>
    <r>
      <rPr>
        <b/>
        <sz val="10"/>
        <color theme="1"/>
        <rFont val="Arial"/>
        <family val="2"/>
      </rPr>
      <t>z30.z32.EBI0DQ:EBI0_DMI_0</t>
    </r>
    <r>
      <rPr>
        <sz val="10"/>
        <rFont val="Arial"/>
      </rPr>
      <t>,_x000D_
    D6000=</t>
    </r>
    <r>
      <rPr>
        <b/>
        <sz val="10"/>
        <color rgb="FFC00000"/>
        <rFont val="Arial"/>
        <family val="2"/>
      </rPr>
      <t>MT53E2G32D4DE-04</t>
    </r>
    <r>
      <rPr>
        <sz val="10"/>
        <rFont val="Arial"/>
      </rPr>
      <t>(</t>
    </r>
    <r>
      <rPr>
        <b/>
        <sz val="10"/>
        <color rgb="FFC00000"/>
        <rFont val="Arial"/>
        <family val="2"/>
      </rPr>
      <t>DMI1_A</t>
    </r>
    <r>
      <rPr>
        <sz val="10"/>
        <rFont val="Arial"/>
      </rPr>
      <t>) ENDPNT</t>
    </r>
  </si>
  <si>
    <r>
      <t xml:space="preserve">D5700(A5) </t>
    </r>
    <r>
      <rPr>
        <b/>
        <sz val="10"/>
        <color theme="1"/>
        <rFont val="Arial"/>
        <family val="2"/>
      </rPr>
      <t>z30.z32.EBI0DQ:EBI0_DMI_0</t>
    </r>
    <r>
      <rPr>
        <sz val="10"/>
        <rFont val="Arial"/>
        <family val="2"/>
      </rPr>
      <t>,D6000=</t>
    </r>
    <r>
      <rPr>
        <b/>
        <sz val="10"/>
        <color rgb="FFC00000"/>
        <rFont val="Arial"/>
        <family val="2"/>
      </rPr>
      <t>MT53E1536M32D4DE-046AAT:C</t>
    </r>
    <r>
      <rPr>
        <sz val="10"/>
        <rFont val="Arial"/>
        <family val="2"/>
      </rPr>
      <t>(</t>
    </r>
    <r>
      <rPr>
        <b/>
        <sz val="10"/>
        <color rgb="FFC00000"/>
        <rFont val="Arial"/>
        <family val="2"/>
      </rPr>
      <t>C10_DMI1_A</t>
    </r>
    <r>
      <rPr>
        <sz val="10"/>
        <rFont val="Arial"/>
        <family val="2"/>
      </rPr>
      <t>) ENDPNT</t>
    </r>
  </si>
  <si>
    <t>A13</t>
  </si>
  <si>
    <r>
      <t xml:space="preserve">D5700(EBI0_DMI_1) </t>
    </r>
    <r>
      <rPr>
        <b/>
        <sz val="10"/>
        <color theme="1"/>
        <rFont val="Arial"/>
        <family val="2"/>
      </rPr>
      <t>z30.z32.EBI0DQ:EBI0_DMI_1</t>
    </r>
    <r>
      <rPr>
        <sz val="10"/>
        <rFont val="Arial"/>
      </rPr>
      <t>,_x000D_
    D6000=</t>
    </r>
    <r>
      <rPr>
        <b/>
        <sz val="10"/>
        <color rgb="FFC00000"/>
        <rFont val="Arial"/>
        <family val="2"/>
      </rPr>
      <t>MT53E2G32D4DE-04</t>
    </r>
    <r>
      <rPr>
        <sz val="10"/>
        <rFont val="Arial"/>
      </rPr>
      <t>(</t>
    </r>
    <r>
      <rPr>
        <b/>
        <sz val="10"/>
        <color rgb="FFC00000"/>
        <rFont val="Arial"/>
        <family val="2"/>
      </rPr>
      <t>DMI0_A</t>
    </r>
    <r>
      <rPr>
        <sz val="10"/>
        <rFont val="Arial"/>
      </rPr>
      <t>) ENDPNT</t>
    </r>
  </si>
  <si>
    <r>
      <t xml:space="preserve">D5700(A13) </t>
    </r>
    <r>
      <rPr>
        <b/>
        <sz val="10"/>
        <color theme="1"/>
        <rFont val="Arial"/>
        <family val="2"/>
      </rPr>
      <t>z30.z32.EBI0DQ:EBI0_DMI_1</t>
    </r>
    <r>
      <rPr>
        <sz val="10"/>
        <rFont val="Arial"/>
        <family val="2"/>
      </rPr>
      <t>,D6000=</t>
    </r>
    <r>
      <rPr>
        <b/>
        <sz val="10"/>
        <color rgb="FFC00000"/>
        <rFont val="Arial"/>
        <family val="2"/>
      </rPr>
      <t>MT53E1536M32D4DE-046AAT:C</t>
    </r>
    <r>
      <rPr>
        <sz val="10"/>
        <rFont val="Arial"/>
        <family val="2"/>
      </rPr>
      <t>(</t>
    </r>
    <r>
      <rPr>
        <b/>
        <sz val="10"/>
        <color rgb="FFC00000"/>
        <rFont val="Arial"/>
        <family val="2"/>
      </rPr>
      <t>C3_DMI0_A</t>
    </r>
    <r>
      <rPr>
        <sz val="10"/>
        <rFont val="Arial"/>
        <family val="2"/>
      </rPr>
      <t>) ENDPNT</t>
    </r>
  </si>
  <si>
    <t>B2</t>
  </si>
  <si>
    <r>
      <t xml:space="preserve">D5700(EBI0_DQ_0) </t>
    </r>
    <r>
      <rPr>
        <b/>
        <sz val="10"/>
        <color theme="1"/>
        <rFont val="Arial"/>
        <family val="2"/>
      </rPr>
      <t>z30.z32.EBI0DQ:EBI0_DQ_0</t>
    </r>
    <r>
      <rPr>
        <sz val="10"/>
        <rFont val="Arial"/>
      </rPr>
      <t>,_x000D_
    D6000=</t>
    </r>
    <r>
      <rPr>
        <b/>
        <sz val="10"/>
        <color rgb="FFC00000"/>
        <rFont val="Arial"/>
        <family val="2"/>
      </rPr>
      <t>MT53E2G32D4DE-04</t>
    </r>
    <r>
      <rPr>
        <sz val="10"/>
        <rFont val="Arial"/>
      </rPr>
      <t>(</t>
    </r>
    <r>
      <rPr>
        <b/>
        <sz val="10"/>
        <color rgb="FFC00000"/>
        <rFont val="Arial"/>
        <family val="2"/>
      </rPr>
      <t>DQ8_A</t>
    </r>
    <r>
      <rPr>
        <sz val="10"/>
        <rFont val="Arial"/>
      </rPr>
      <t>) ENDPNT</t>
    </r>
  </si>
  <si>
    <r>
      <t xml:space="preserve">D5700(B2) </t>
    </r>
    <r>
      <rPr>
        <b/>
        <sz val="10"/>
        <color theme="1"/>
        <rFont val="Arial"/>
        <family val="2"/>
      </rPr>
      <t>z30.z32.EBI0DQ:EBI0_DQ_0</t>
    </r>
    <r>
      <rPr>
        <sz val="10"/>
        <rFont val="Arial"/>
        <family val="2"/>
      </rPr>
      <t>,D6000=</t>
    </r>
    <r>
      <rPr>
        <b/>
        <sz val="10"/>
        <color rgb="FFC00000"/>
        <rFont val="Arial"/>
        <family val="2"/>
      </rPr>
      <t>MT53E1536M32D4DE-046AAT:C</t>
    </r>
    <r>
      <rPr>
        <sz val="10"/>
        <rFont val="Arial"/>
        <family val="2"/>
      </rPr>
      <t>(</t>
    </r>
    <r>
      <rPr>
        <b/>
        <sz val="10"/>
        <color rgb="FFC00000"/>
        <rFont val="Arial"/>
        <family val="2"/>
      </rPr>
      <t>B11_DQ8_A</t>
    </r>
    <r>
      <rPr>
        <sz val="10"/>
        <rFont val="Arial"/>
        <family val="2"/>
      </rPr>
      <t>) ENDPNT</t>
    </r>
  </si>
  <si>
    <t>D6</t>
  </si>
  <si>
    <r>
      <t xml:space="preserve">D5700(EBI0_DQ_1) </t>
    </r>
    <r>
      <rPr>
        <b/>
        <sz val="10"/>
        <color theme="1"/>
        <rFont val="Arial"/>
        <family val="2"/>
      </rPr>
      <t>z30.z32.EBI0DQ:EBI0_DQ_1</t>
    </r>
    <r>
      <rPr>
        <sz val="10"/>
        <rFont val="Arial"/>
      </rPr>
      <t>,_x000D_
    D6000=</t>
    </r>
    <r>
      <rPr>
        <b/>
        <sz val="10"/>
        <color rgb="FFC00000"/>
        <rFont val="Arial"/>
        <family val="2"/>
      </rPr>
      <t>MT53E2G32D4DE-04</t>
    </r>
    <r>
      <rPr>
        <sz val="10"/>
        <rFont val="Arial"/>
      </rPr>
      <t>(</t>
    </r>
    <r>
      <rPr>
        <b/>
        <sz val="10"/>
        <color rgb="FFC00000"/>
        <rFont val="Arial"/>
        <family val="2"/>
      </rPr>
      <t>DQ9_A</t>
    </r>
    <r>
      <rPr>
        <sz val="10"/>
        <rFont val="Arial"/>
      </rPr>
      <t>) ENDPNT</t>
    </r>
  </si>
  <si>
    <r>
      <t xml:space="preserve">D5700(D6) </t>
    </r>
    <r>
      <rPr>
        <b/>
        <sz val="10"/>
        <color theme="1"/>
        <rFont val="Arial"/>
        <family val="2"/>
      </rPr>
      <t>z30.z32.EBI0DQ:EBI0_DQ_1</t>
    </r>
    <r>
      <rPr>
        <sz val="10"/>
        <rFont val="Arial"/>
        <family val="2"/>
      </rPr>
      <t>,D6000=</t>
    </r>
    <r>
      <rPr>
        <b/>
        <sz val="10"/>
        <color rgb="FFC00000"/>
        <rFont val="Arial"/>
        <family val="2"/>
      </rPr>
      <t>MT53E1536M32D4DE-046AAT:C</t>
    </r>
    <r>
      <rPr>
        <sz val="10"/>
        <rFont val="Arial"/>
        <family val="2"/>
      </rPr>
      <t>(</t>
    </r>
    <r>
      <rPr>
        <b/>
        <sz val="10"/>
        <color rgb="FFC00000"/>
        <rFont val="Arial"/>
        <family val="2"/>
      </rPr>
      <t>C11_DQ9_A</t>
    </r>
    <r>
      <rPr>
        <sz val="10"/>
        <rFont val="Arial"/>
        <family val="2"/>
      </rPr>
      <t>) ENDPNT</t>
    </r>
  </si>
  <si>
    <t>A15</t>
  </si>
  <si>
    <r>
      <t xml:space="preserve">D5700(EBI0_DQ_10) </t>
    </r>
    <r>
      <rPr>
        <b/>
        <sz val="10"/>
        <color theme="1"/>
        <rFont val="Arial"/>
        <family val="2"/>
      </rPr>
      <t>z30.z32.EBI0DQ:EBI0_DQ_10</t>
    </r>
    <r>
      <rPr>
        <sz val="10"/>
        <rFont val="Arial"/>
      </rPr>
      <t>,_x000D_
    D6000=</t>
    </r>
    <r>
      <rPr>
        <b/>
        <sz val="10"/>
        <color rgb="FFC00000"/>
        <rFont val="Arial"/>
        <family val="2"/>
      </rPr>
      <t>MT53E2G32D4DE-04</t>
    </r>
    <r>
      <rPr>
        <sz val="10"/>
        <rFont val="Arial"/>
      </rPr>
      <t>(</t>
    </r>
    <r>
      <rPr>
        <b/>
        <sz val="10"/>
        <color rgb="FFC00000"/>
        <rFont val="Arial"/>
        <family val="2"/>
      </rPr>
      <t>DQ2_A</t>
    </r>
    <r>
      <rPr>
        <sz val="10"/>
        <rFont val="Arial"/>
      </rPr>
      <t>) ENDPNT</t>
    </r>
  </si>
  <si>
    <r>
      <t xml:space="preserve">D5700(A15) </t>
    </r>
    <r>
      <rPr>
        <b/>
        <sz val="10"/>
        <color theme="1"/>
        <rFont val="Arial"/>
        <family val="2"/>
      </rPr>
      <t>z30.z32.EBI0DQ:EBI0_DQ_10</t>
    </r>
    <r>
      <rPr>
        <sz val="10"/>
        <rFont val="Arial"/>
        <family val="2"/>
      </rPr>
      <t>,D6000=</t>
    </r>
    <r>
      <rPr>
        <b/>
        <sz val="10"/>
        <color rgb="FFC00000"/>
        <rFont val="Arial"/>
        <family val="2"/>
      </rPr>
      <t>MT53E1536M32D4DE-046AAT:C</t>
    </r>
    <r>
      <rPr>
        <sz val="10"/>
        <rFont val="Arial"/>
        <family val="2"/>
      </rPr>
      <t>(</t>
    </r>
    <r>
      <rPr>
        <b/>
        <sz val="10"/>
        <color rgb="FFC00000"/>
        <rFont val="Arial"/>
        <family val="2"/>
      </rPr>
      <t>E2_DQ2_A</t>
    </r>
    <r>
      <rPr>
        <sz val="10"/>
        <rFont val="Arial"/>
        <family val="2"/>
      </rPr>
      <t>) ENDPNT</t>
    </r>
  </si>
  <si>
    <t>C17</t>
  </si>
  <si>
    <r>
      <t xml:space="preserve">D5700(EBI0_DQ_11) </t>
    </r>
    <r>
      <rPr>
        <b/>
        <sz val="10"/>
        <color theme="1"/>
        <rFont val="Arial"/>
        <family val="2"/>
      </rPr>
      <t>z30.z32.EBI0DQ:EBI0_DQ_11</t>
    </r>
    <r>
      <rPr>
        <sz val="10"/>
        <rFont val="Arial"/>
      </rPr>
      <t>,_x000D_
    D6000=</t>
    </r>
    <r>
      <rPr>
        <b/>
        <sz val="10"/>
        <color rgb="FFC00000"/>
        <rFont val="Arial"/>
        <family val="2"/>
      </rPr>
      <t>MT53E2G32D4DE-04</t>
    </r>
    <r>
      <rPr>
        <sz val="10"/>
        <rFont val="Arial"/>
      </rPr>
      <t>(</t>
    </r>
    <r>
      <rPr>
        <b/>
        <sz val="10"/>
        <color rgb="FFC00000"/>
        <rFont val="Arial"/>
        <family val="2"/>
      </rPr>
      <t>DQ3_A</t>
    </r>
    <r>
      <rPr>
        <sz val="10"/>
        <rFont val="Arial"/>
      </rPr>
      <t>) ENDPNT</t>
    </r>
  </si>
  <si>
    <r>
      <t xml:space="preserve">D5700(C17) </t>
    </r>
    <r>
      <rPr>
        <b/>
        <sz val="10"/>
        <color theme="1"/>
        <rFont val="Arial"/>
        <family val="2"/>
      </rPr>
      <t>z30.z32.EBI0DQ:EBI0_DQ_11</t>
    </r>
    <r>
      <rPr>
        <sz val="10"/>
        <rFont val="Arial"/>
        <family val="2"/>
      </rPr>
      <t>,D6000=</t>
    </r>
    <r>
      <rPr>
        <b/>
        <sz val="10"/>
        <color rgb="FFC00000"/>
        <rFont val="Arial"/>
        <family val="2"/>
      </rPr>
      <t>MT53E1536M32D4DE-046AAT:C</t>
    </r>
    <r>
      <rPr>
        <sz val="10"/>
        <rFont val="Arial"/>
        <family val="2"/>
      </rPr>
      <t>(</t>
    </r>
    <r>
      <rPr>
        <b/>
        <sz val="10"/>
        <color rgb="FFC00000"/>
        <rFont val="Arial"/>
        <family val="2"/>
      </rPr>
      <t>F2_DQ3_A</t>
    </r>
    <r>
      <rPr>
        <sz val="10"/>
        <rFont val="Arial"/>
        <family val="2"/>
      </rPr>
      <t>) ENDPNT</t>
    </r>
  </si>
  <si>
    <t>B18</t>
  </si>
  <si>
    <r>
      <t xml:space="preserve">D5700(EBI0_DQ_12) </t>
    </r>
    <r>
      <rPr>
        <b/>
        <sz val="10"/>
        <color theme="1"/>
        <rFont val="Arial"/>
        <family val="2"/>
      </rPr>
      <t>z30.z32.EBI0DQ:EBI0_DQ_12</t>
    </r>
    <r>
      <rPr>
        <sz val="10"/>
        <rFont val="Arial"/>
      </rPr>
      <t>,_x000D_
    D6000=</t>
    </r>
    <r>
      <rPr>
        <b/>
        <sz val="10"/>
        <color rgb="FFC00000"/>
        <rFont val="Arial"/>
        <family val="2"/>
      </rPr>
      <t>MT53E2G32D4DE-04</t>
    </r>
    <r>
      <rPr>
        <sz val="10"/>
        <rFont val="Arial"/>
      </rPr>
      <t>(</t>
    </r>
    <r>
      <rPr>
        <b/>
        <sz val="10"/>
        <color rgb="FFC00000"/>
        <rFont val="Arial"/>
        <family val="2"/>
      </rPr>
      <t>DQ4_A</t>
    </r>
    <r>
      <rPr>
        <sz val="10"/>
        <rFont val="Arial"/>
      </rPr>
      <t>) ENDPNT</t>
    </r>
  </si>
  <si>
    <r>
      <t xml:space="preserve">D5700(B18) </t>
    </r>
    <r>
      <rPr>
        <b/>
        <sz val="10"/>
        <color theme="1"/>
        <rFont val="Arial"/>
        <family val="2"/>
      </rPr>
      <t>z30.z32.EBI0DQ:EBI0_DQ_12</t>
    </r>
    <r>
      <rPr>
        <sz val="10"/>
        <rFont val="Arial"/>
        <family val="2"/>
      </rPr>
      <t>,D6000=</t>
    </r>
    <r>
      <rPr>
        <b/>
        <sz val="10"/>
        <color rgb="FFC00000"/>
        <rFont val="Arial"/>
        <family val="2"/>
      </rPr>
      <t>MT53E1536M32D4DE-046AAT:C</t>
    </r>
    <r>
      <rPr>
        <sz val="10"/>
        <rFont val="Arial"/>
        <family val="2"/>
      </rPr>
      <t>(</t>
    </r>
    <r>
      <rPr>
        <b/>
        <sz val="10"/>
        <color rgb="FFC00000"/>
        <rFont val="Arial"/>
        <family val="2"/>
      </rPr>
      <t>F4_DQ4_A</t>
    </r>
    <r>
      <rPr>
        <sz val="10"/>
        <rFont val="Arial"/>
        <family val="2"/>
      </rPr>
      <t>) ENDPNT</t>
    </r>
  </si>
  <si>
    <t>A17</t>
  </si>
  <si>
    <r>
      <t xml:space="preserve">D5700(EBI0_DQ_13) </t>
    </r>
    <r>
      <rPr>
        <b/>
        <sz val="10"/>
        <color theme="1"/>
        <rFont val="Arial"/>
        <family val="2"/>
      </rPr>
      <t>z30.z32.EBI0DQ:EBI0_DQ_13</t>
    </r>
    <r>
      <rPr>
        <sz val="10"/>
        <rFont val="Arial"/>
      </rPr>
      <t>,_x000D_
    D6000=</t>
    </r>
    <r>
      <rPr>
        <b/>
        <sz val="10"/>
        <color rgb="FFC00000"/>
        <rFont val="Arial"/>
        <family val="2"/>
      </rPr>
      <t>MT53E2G32D4DE-04</t>
    </r>
    <r>
      <rPr>
        <sz val="10"/>
        <rFont val="Arial"/>
      </rPr>
      <t>(</t>
    </r>
    <r>
      <rPr>
        <b/>
        <sz val="10"/>
        <color rgb="FFC00000"/>
        <rFont val="Arial"/>
        <family val="2"/>
      </rPr>
      <t>DQ5_A</t>
    </r>
    <r>
      <rPr>
        <sz val="10"/>
        <rFont val="Arial"/>
      </rPr>
      <t>) ENDPNT</t>
    </r>
  </si>
  <si>
    <r>
      <t xml:space="preserve">D5700(A17) </t>
    </r>
    <r>
      <rPr>
        <b/>
        <sz val="10"/>
        <color theme="1"/>
        <rFont val="Arial"/>
        <family val="2"/>
      </rPr>
      <t>z30.z32.EBI0DQ:EBI0_DQ_13</t>
    </r>
    <r>
      <rPr>
        <sz val="10"/>
        <rFont val="Arial"/>
        <family val="2"/>
      </rPr>
      <t>,D6000=</t>
    </r>
    <r>
      <rPr>
        <b/>
        <sz val="10"/>
        <color rgb="FFC00000"/>
        <rFont val="Arial"/>
        <family val="2"/>
      </rPr>
      <t>MT53E1536M32D4DE-046AAT:C</t>
    </r>
    <r>
      <rPr>
        <sz val="10"/>
        <rFont val="Arial"/>
        <family val="2"/>
      </rPr>
      <t>(</t>
    </r>
    <r>
      <rPr>
        <b/>
        <sz val="10"/>
        <color rgb="FFC00000"/>
        <rFont val="Arial"/>
        <family val="2"/>
      </rPr>
      <t>E4_DQ5_A</t>
    </r>
    <r>
      <rPr>
        <sz val="10"/>
        <rFont val="Arial"/>
        <family val="2"/>
      </rPr>
      <t>) ENDPNT</t>
    </r>
  </si>
  <si>
    <t>C11</t>
  </si>
  <si>
    <r>
      <t xml:space="preserve">D5700(EBI0_DQ_14) </t>
    </r>
    <r>
      <rPr>
        <b/>
        <sz val="10"/>
        <color theme="1"/>
        <rFont val="Arial"/>
        <family val="2"/>
      </rPr>
      <t>z30.z32.EBI0DQ:EBI0_DQ_14</t>
    </r>
    <r>
      <rPr>
        <sz val="10"/>
        <rFont val="Arial"/>
      </rPr>
      <t>,_x000D_
    D6000=</t>
    </r>
    <r>
      <rPr>
        <b/>
        <sz val="10"/>
        <color rgb="FFC00000"/>
        <rFont val="Arial"/>
        <family val="2"/>
      </rPr>
      <t>MT53E2G32D4DE-04</t>
    </r>
    <r>
      <rPr>
        <sz val="10"/>
        <rFont val="Arial"/>
      </rPr>
      <t>(</t>
    </r>
    <r>
      <rPr>
        <b/>
        <sz val="10"/>
        <color rgb="FFC00000"/>
        <rFont val="Arial"/>
        <family val="2"/>
      </rPr>
      <t>DQ6_A</t>
    </r>
    <r>
      <rPr>
        <sz val="10"/>
        <rFont val="Arial"/>
      </rPr>
      <t>) ENDPNT</t>
    </r>
  </si>
  <si>
    <r>
      <t xml:space="preserve">D5700(C11) </t>
    </r>
    <r>
      <rPr>
        <b/>
        <sz val="10"/>
        <color theme="1"/>
        <rFont val="Arial"/>
        <family val="2"/>
      </rPr>
      <t>z30.z32.EBI0DQ:EBI0_DQ_14</t>
    </r>
    <r>
      <rPr>
        <sz val="10"/>
        <rFont val="Arial"/>
        <family val="2"/>
      </rPr>
      <t>,D6000=</t>
    </r>
    <r>
      <rPr>
        <b/>
        <sz val="10"/>
        <color rgb="FFC00000"/>
        <rFont val="Arial"/>
        <family val="2"/>
      </rPr>
      <t>MT53E1536M32D4DE-046AAT:C</t>
    </r>
    <r>
      <rPr>
        <sz val="10"/>
        <rFont val="Arial"/>
        <family val="2"/>
      </rPr>
      <t>(</t>
    </r>
    <r>
      <rPr>
        <b/>
        <sz val="10"/>
        <color rgb="FFC00000"/>
        <rFont val="Arial"/>
        <family val="2"/>
      </rPr>
      <t>C4_DQ6_A</t>
    </r>
    <r>
      <rPr>
        <sz val="10"/>
        <rFont val="Arial"/>
        <family val="2"/>
      </rPr>
      <t>) ENDPNT</t>
    </r>
  </si>
  <si>
    <t>B10</t>
  </si>
  <si>
    <r>
      <t xml:space="preserve">D5700(EBI0_DQ_15) </t>
    </r>
    <r>
      <rPr>
        <b/>
        <sz val="10"/>
        <color theme="1"/>
        <rFont val="Arial"/>
        <family val="2"/>
      </rPr>
      <t>z30.z32.EBI0DQ:EBI0_DQ_15</t>
    </r>
    <r>
      <rPr>
        <sz val="10"/>
        <rFont val="Arial"/>
      </rPr>
      <t>,_x000D_
    D6000=</t>
    </r>
    <r>
      <rPr>
        <b/>
        <sz val="10"/>
        <color rgb="FFC00000"/>
        <rFont val="Arial"/>
        <family val="2"/>
      </rPr>
      <t>MT53E2G32D4DE-04</t>
    </r>
    <r>
      <rPr>
        <sz val="10"/>
        <rFont val="Arial"/>
      </rPr>
      <t>(</t>
    </r>
    <r>
      <rPr>
        <b/>
        <sz val="10"/>
        <color rgb="FFC00000"/>
        <rFont val="Arial"/>
        <family val="2"/>
      </rPr>
      <t>DQ7_A</t>
    </r>
    <r>
      <rPr>
        <sz val="10"/>
        <rFont val="Arial"/>
      </rPr>
      <t>) ENDPNT</t>
    </r>
  </si>
  <si>
    <r>
      <t xml:space="preserve">D5700(B10) </t>
    </r>
    <r>
      <rPr>
        <b/>
        <sz val="10"/>
        <color theme="1"/>
        <rFont val="Arial"/>
        <family val="2"/>
      </rPr>
      <t>z30.z32.EBI0DQ:EBI0_DQ_15</t>
    </r>
    <r>
      <rPr>
        <sz val="10"/>
        <rFont val="Arial"/>
        <family val="2"/>
      </rPr>
      <t>,D6000=</t>
    </r>
    <r>
      <rPr>
        <b/>
        <sz val="10"/>
        <color rgb="FFC00000"/>
        <rFont val="Arial"/>
        <family val="2"/>
      </rPr>
      <t>MT53E1536M32D4DE-046AAT:C</t>
    </r>
    <r>
      <rPr>
        <sz val="10"/>
        <rFont val="Arial"/>
        <family val="2"/>
      </rPr>
      <t>(</t>
    </r>
    <r>
      <rPr>
        <b/>
        <sz val="10"/>
        <color rgb="FFC00000"/>
        <rFont val="Arial"/>
        <family val="2"/>
      </rPr>
      <t>B4_DQ7_A</t>
    </r>
    <r>
      <rPr>
        <sz val="10"/>
        <rFont val="Arial"/>
        <family val="2"/>
      </rPr>
      <t>) ENDPNT</t>
    </r>
  </si>
  <si>
    <t>C9</t>
  </si>
  <si>
    <r>
      <t xml:space="preserve">D5700(EBI0_DQ_2) </t>
    </r>
    <r>
      <rPr>
        <b/>
        <sz val="10"/>
        <color theme="1"/>
        <rFont val="Arial"/>
        <family val="2"/>
      </rPr>
      <t>z30.z32.EBI0DQ:EBI0_DQ_2</t>
    </r>
    <r>
      <rPr>
        <sz val="10"/>
        <rFont val="Arial"/>
      </rPr>
      <t>,_x000D_
    D6000=</t>
    </r>
    <r>
      <rPr>
        <b/>
        <sz val="10"/>
        <color rgb="FFC00000"/>
        <rFont val="Arial"/>
        <family val="2"/>
      </rPr>
      <t>MT53E2G32D4DE-04</t>
    </r>
    <r>
      <rPr>
        <sz val="10"/>
        <rFont val="Arial"/>
      </rPr>
      <t>(</t>
    </r>
    <r>
      <rPr>
        <b/>
        <sz val="10"/>
        <color rgb="FFC00000"/>
        <rFont val="Arial"/>
        <family val="2"/>
      </rPr>
      <t>DQ10_A</t>
    </r>
    <r>
      <rPr>
        <sz val="10"/>
        <rFont val="Arial"/>
      </rPr>
      <t>) ENDPNT</t>
    </r>
  </si>
  <si>
    <r>
      <t xml:space="preserve">D5700(C9) </t>
    </r>
    <r>
      <rPr>
        <b/>
        <sz val="10"/>
        <color theme="1"/>
        <rFont val="Arial"/>
        <family val="2"/>
      </rPr>
      <t>z30.z32.EBI0DQ:EBI0_DQ_2</t>
    </r>
    <r>
      <rPr>
        <sz val="10"/>
        <rFont val="Arial"/>
        <family val="2"/>
      </rPr>
      <t>,D6000=</t>
    </r>
    <r>
      <rPr>
        <b/>
        <sz val="10"/>
        <color rgb="FFC00000"/>
        <rFont val="Arial"/>
        <family val="2"/>
      </rPr>
      <t>MT53E1536M32D4DE-046AAT:C</t>
    </r>
    <r>
      <rPr>
        <sz val="10"/>
        <rFont val="Arial"/>
        <family val="2"/>
      </rPr>
      <t>(</t>
    </r>
    <r>
      <rPr>
        <b/>
        <sz val="10"/>
        <color rgb="FFC00000"/>
        <rFont val="Arial"/>
        <family val="2"/>
      </rPr>
      <t>E11_DQ10_A</t>
    </r>
    <r>
      <rPr>
        <sz val="10"/>
        <rFont val="Arial"/>
        <family val="2"/>
      </rPr>
      <t>) ENDPNT</t>
    </r>
  </si>
  <si>
    <t>A9</t>
  </si>
  <si>
    <r>
      <t xml:space="preserve">D5700(EBI0_DQ_3) </t>
    </r>
    <r>
      <rPr>
        <b/>
        <sz val="10"/>
        <color theme="1"/>
        <rFont val="Arial"/>
        <family val="2"/>
      </rPr>
      <t>z30.z32.EBI0DQ:EBI0_DQ_3</t>
    </r>
    <r>
      <rPr>
        <sz val="10"/>
        <rFont val="Arial"/>
      </rPr>
      <t>,_x000D_
    D6000=</t>
    </r>
    <r>
      <rPr>
        <b/>
        <sz val="10"/>
        <color rgb="FFC00000"/>
        <rFont val="Arial"/>
        <family val="2"/>
      </rPr>
      <t>MT53E2G32D4DE-04</t>
    </r>
    <r>
      <rPr>
        <sz val="10"/>
        <rFont val="Arial"/>
      </rPr>
      <t>(</t>
    </r>
    <r>
      <rPr>
        <b/>
        <sz val="10"/>
        <color rgb="FFC00000"/>
        <rFont val="Arial"/>
        <family val="2"/>
      </rPr>
      <t>DQ11_A</t>
    </r>
    <r>
      <rPr>
        <sz val="10"/>
        <rFont val="Arial"/>
      </rPr>
      <t>) ENDPNT</t>
    </r>
  </si>
  <si>
    <r>
      <t xml:space="preserve">D5700(A9) </t>
    </r>
    <r>
      <rPr>
        <b/>
        <sz val="10"/>
        <color theme="1"/>
        <rFont val="Arial"/>
        <family val="2"/>
      </rPr>
      <t>z30.z32.EBI0DQ:EBI0_DQ_3</t>
    </r>
    <r>
      <rPr>
        <sz val="10"/>
        <rFont val="Arial"/>
        <family val="2"/>
      </rPr>
      <t>,D6000=</t>
    </r>
    <r>
      <rPr>
        <b/>
        <sz val="10"/>
        <color rgb="FFC00000"/>
        <rFont val="Arial"/>
        <family val="2"/>
      </rPr>
      <t>MT53E1536M32D4DE-046AAT:C</t>
    </r>
    <r>
      <rPr>
        <sz val="10"/>
        <rFont val="Arial"/>
        <family val="2"/>
      </rPr>
      <t>(</t>
    </r>
    <r>
      <rPr>
        <b/>
        <sz val="10"/>
        <color rgb="FFC00000"/>
        <rFont val="Arial"/>
        <family val="2"/>
      </rPr>
      <t>F11_DQ11_A</t>
    </r>
    <r>
      <rPr>
        <sz val="10"/>
        <rFont val="Arial"/>
        <family val="2"/>
      </rPr>
      <t>) ENDPNT</t>
    </r>
  </si>
  <si>
    <t>C7</t>
  </si>
  <si>
    <r>
      <t xml:space="preserve">D5700(EBI0_DQ_4) </t>
    </r>
    <r>
      <rPr>
        <b/>
        <sz val="10"/>
        <color theme="1"/>
        <rFont val="Arial"/>
        <family val="2"/>
      </rPr>
      <t>z30.z32.EBI0DQ:EBI0_DQ_4</t>
    </r>
    <r>
      <rPr>
        <sz val="10"/>
        <rFont val="Arial"/>
      </rPr>
      <t>,_x000D_
    D6000=</t>
    </r>
    <r>
      <rPr>
        <b/>
        <sz val="10"/>
        <color rgb="FFC00000"/>
        <rFont val="Arial"/>
        <family val="2"/>
      </rPr>
      <t>MT53E2G32D4DE-04</t>
    </r>
    <r>
      <rPr>
        <sz val="10"/>
        <rFont val="Arial"/>
      </rPr>
      <t>(</t>
    </r>
    <r>
      <rPr>
        <b/>
        <sz val="10"/>
        <color rgb="FFC00000"/>
        <rFont val="Arial"/>
        <family val="2"/>
      </rPr>
      <t>DQ12_A</t>
    </r>
    <r>
      <rPr>
        <sz val="10"/>
        <rFont val="Arial"/>
      </rPr>
      <t>) ENDPNT</t>
    </r>
  </si>
  <si>
    <r>
      <t xml:space="preserve">D5700(C7) </t>
    </r>
    <r>
      <rPr>
        <b/>
        <sz val="10"/>
        <color theme="1"/>
        <rFont val="Arial"/>
        <family val="2"/>
      </rPr>
      <t>z30.z32.EBI0DQ:EBI0_DQ_4</t>
    </r>
    <r>
      <rPr>
        <sz val="10"/>
        <rFont val="Arial"/>
        <family val="2"/>
      </rPr>
      <t>,D6000=</t>
    </r>
    <r>
      <rPr>
        <b/>
        <sz val="10"/>
        <color rgb="FFC00000"/>
        <rFont val="Arial"/>
        <family val="2"/>
      </rPr>
      <t>MT53E1536M32D4DE-046AAT:C</t>
    </r>
    <r>
      <rPr>
        <sz val="10"/>
        <rFont val="Arial"/>
        <family val="2"/>
      </rPr>
      <t>(</t>
    </r>
    <r>
      <rPr>
        <b/>
        <sz val="10"/>
        <color rgb="FFC00000"/>
        <rFont val="Arial"/>
        <family val="2"/>
      </rPr>
      <t>F9_DQ12_A</t>
    </r>
    <r>
      <rPr>
        <sz val="10"/>
        <rFont val="Arial"/>
        <family val="2"/>
      </rPr>
      <t>) ENDPNT</t>
    </r>
  </si>
  <si>
    <t>A7</t>
  </si>
  <si>
    <r>
      <t xml:space="preserve">D5700(EBI0_DQ_5) </t>
    </r>
    <r>
      <rPr>
        <b/>
        <sz val="10"/>
        <color theme="1"/>
        <rFont val="Arial"/>
        <family val="2"/>
      </rPr>
      <t>z30.z32.EBI0DQ:EBI0_DQ_5</t>
    </r>
    <r>
      <rPr>
        <sz val="10"/>
        <rFont val="Arial"/>
      </rPr>
      <t>,_x000D_
    D6000=</t>
    </r>
    <r>
      <rPr>
        <b/>
        <sz val="10"/>
        <color rgb="FFC00000"/>
        <rFont val="Arial"/>
        <family val="2"/>
      </rPr>
      <t>MT53E2G32D4DE-04</t>
    </r>
    <r>
      <rPr>
        <sz val="10"/>
        <rFont val="Arial"/>
      </rPr>
      <t>(</t>
    </r>
    <r>
      <rPr>
        <b/>
        <sz val="10"/>
        <color rgb="FFC00000"/>
        <rFont val="Arial"/>
        <family val="2"/>
      </rPr>
      <t>DQ13_A</t>
    </r>
    <r>
      <rPr>
        <sz val="10"/>
        <rFont val="Arial"/>
      </rPr>
      <t>) ENDPNT</t>
    </r>
  </si>
  <si>
    <r>
      <t xml:space="preserve">D5700(A7) </t>
    </r>
    <r>
      <rPr>
        <b/>
        <sz val="10"/>
        <color theme="1"/>
        <rFont val="Arial"/>
        <family val="2"/>
      </rPr>
      <t>z30.z32.EBI0DQ:EBI0_DQ_5</t>
    </r>
    <r>
      <rPr>
        <sz val="10"/>
        <rFont val="Arial"/>
        <family val="2"/>
      </rPr>
      <t>,D6000=</t>
    </r>
    <r>
      <rPr>
        <b/>
        <sz val="10"/>
        <color rgb="FFC00000"/>
        <rFont val="Arial"/>
        <family val="2"/>
      </rPr>
      <t>MT53E1536M32D4DE-046AAT:C</t>
    </r>
    <r>
      <rPr>
        <sz val="10"/>
        <rFont val="Arial"/>
        <family val="2"/>
      </rPr>
      <t>(</t>
    </r>
    <r>
      <rPr>
        <b/>
        <sz val="10"/>
        <color rgb="FFC00000"/>
        <rFont val="Arial"/>
        <family val="2"/>
      </rPr>
      <t>E9_DQ13_A</t>
    </r>
    <r>
      <rPr>
        <sz val="10"/>
        <rFont val="Arial"/>
        <family val="2"/>
      </rPr>
      <t>) ENDPNT</t>
    </r>
  </si>
  <si>
    <t>B4</t>
  </si>
  <si>
    <r>
      <t xml:space="preserve">D5700(EBI0_DQ_6) </t>
    </r>
    <r>
      <rPr>
        <b/>
        <sz val="10"/>
        <color theme="1"/>
        <rFont val="Arial"/>
        <family val="2"/>
      </rPr>
      <t>z30.z32.EBI0DQ:EBI0_DQ_6</t>
    </r>
    <r>
      <rPr>
        <sz val="10"/>
        <rFont val="Arial"/>
      </rPr>
      <t>,_x000D_
    D6000=</t>
    </r>
    <r>
      <rPr>
        <b/>
        <sz val="10"/>
        <color rgb="FFC00000"/>
        <rFont val="Arial"/>
        <family val="2"/>
      </rPr>
      <t>MT53E2G32D4DE-04</t>
    </r>
    <r>
      <rPr>
        <sz val="10"/>
        <rFont val="Arial"/>
      </rPr>
      <t>(</t>
    </r>
    <r>
      <rPr>
        <b/>
        <sz val="10"/>
        <color rgb="FFC00000"/>
        <rFont val="Arial"/>
        <family val="2"/>
      </rPr>
      <t>DQ14_A</t>
    </r>
    <r>
      <rPr>
        <sz val="10"/>
        <rFont val="Arial"/>
      </rPr>
      <t>) ENDPNT</t>
    </r>
  </si>
  <si>
    <r>
      <t xml:space="preserve">D5700(B4) </t>
    </r>
    <r>
      <rPr>
        <b/>
        <sz val="10"/>
        <color theme="1"/>
        <rFont val="Arial"/>
        <family val="2"/>
      </rPr>
      <t>z30.z32.EBI0DQ:EBI0_DQ_6</t>
    </r>
    <r>
      <rPr>
        <sz val="10"/>
        <rFont val="Arial"/>
        <family val="2"/>
      </rPr>
      <t>,D6000=</t>
    </r>
    <r>
      <rPr>
        <b/>
        <sz val="10"/>
        <color rgb="FFC00000"/>
        <rFont val="Arial"/>
        <family val="2"/>
      </rPr>
      <t>MT53E1536M32D4DE-046AAT:C</t>
    </r>
    <r>
      <rPr>
        <sz val="10"/>
        <rFont val="Arial"/>
        <family val="2"/>
      </rPr>
      <t>(</t>
    </r>
    <r>
      <rPr>
        <b/>
        <sz val="10"/>
        <color rgb="FFC00000"/>
        <rFont val="Arial"/>
        <family val="2"/>
      </rPr>
      <t>C9_DQ14_A</t>
    </r>
    <r>
      <rPr>
        <sz val="10"/>
        <rFont val="Arial"/>
        <family val="2"/>
      </rPr>
      <t>) ENDPNT</t>
    </r>
  </si>
  <si>
    <t>C3</t>
  </si>
  <si>
    <r>
      <t xml:space="preserve">D5700(EBI0_DQ_7) </t>
    </r>
    <r>
      <rPr>
        <b/>
        <sz val="10"/>
        <color theme="1"/>
        <rFont val="Arial"/>
        <family val="2"/>
      </rPr>
      <t>z30.z32.EBI0DQ:EBI0_DQ_7</t>
    </r>
    <r>
      <rPr>
        <sz val="10"/>
        <rFont val="Arial"/>
      </rPr>
      <t>,_x000D_
    D6000=</t>
    </r>
    <r>
      <rPr>
        <b/>
        <sz val="10"/>
        <color rgb="FFC00000"/>
        <rFont val="Arial"/>
        <family val="2"/>
      </rPr>
      <t>MT53E2G32D4DE-04</t>
    </r>
    <r>
      <rPr>
        <sz val="10"/>
        <rFont val="Arial"/>
      </rPr>
      <t>(</t>
    </r>
    <r>
      <rPr>
        <b/>
        <sz val="10"/>
        <color rgb="FFC00000"/>
        <rFont val="Arial"/>
        <family val="2"/>
      </rPr>
      <t>DQ15_A</t>
    </r>
    <r>
      <rPr>
        <sz val="10"/>
        <rFont val="Arial"/>
      </rPr>
      <t>) ENDPNT</t>
    </r>
  </si>
  <si>
    <r>
      <t xml:space="preserve">D5700(C3) </t>
    </r>
    <r>
      <rPr>
        <b/>
        <sz val="10"/>
        <color theme="1"/>
        <rFont val="Arial"/>
        <family val="2"/>
      </rPr>
      <t>z30.z32.EBI0DQ:EBI0_DQ_7</t>
    </r>
    <r>
      <rPr>
        <sz val="10"/>
        <rFont val="Arial"/>
        <family val="2"/>
      </rPr>
      <t>,D6000=</t>
    </r>
    <r>
      <rPr>
        <b/>
        <sz val="10"/>
        <color rgb="FFC00000"/>
        <rFont val="Arial"/>
        <family val="2"/>
      </rPr>
      <t>MT53E1536M32D4DE-046AAT:C</t>
    </r>
    <r>
      <rPr>
        <sz val="10"/>
        <rFont val="Arial"/>
        <family val="2"/>
      </rPr>
      <t>(</t>
    </r>
    <r>
      <rPr>
        <b/>
        <sz val="10"/>
        <color rgb="FFC00000"/>
        <rFont val="Arial"/>
        <family val="2"/>
      </rPr>
      <t>B9_DQ15_A</t>
    </r>
    <r>
      <rPr>
        <sz val="10"/>
        <rFont val="Arial"/>
        <family val="2"/>
      </rPr>
      <t>) ENDPNT</t>
    </r>
  </si>
  <si>
    <t>A11</t>
  </si>
  <si>
    <r>
      <t xml:space="preserve">D5700(EBI0_DQ_8) </t>
    </r>
    <r>
      <rPr>
        <b/>
        <sz val="10"/>
        <color theme="1"/>
        <rFont val="Arial"/>
        <family val="2"/>
      </rPr>
      <t>z30.z32.EBI0DQ:EBI0_DQ_8</t>
    </r>
    <r>
      <rPr>
        <sz val="10"/>
        <rFont val="Arial"/>
      </rPr>
      <t>,_x000D_
    D6000=</t>
    </r>
    <r>
      <rPr>
        <b/>
        <sz val="10"/>
        <color rgb="FFC00000"/>
        <rFont val="Arial"/>
        <family val="2"/>
      </rPr>
      <t>MT53E2G32D4DE-04</t>
    </r>
    <r>
      <rPr>
        <sz val="10"/>
        <rFont val="Arial"/>
      </rPr>
      <t>(</t>
    </r>
    <r>
      <rPr>
        <b/>
        <sz val="10"/>
        <color rgb="FFC00000"/>
        <rFont val="Arial"/>
        <family val="2"/>
      </rPr>
      <t>DQ0_A</t>
    </r>
    <r>
      <rPr>
        <sz val="10"/>
        <rFont val="Arial"/>
      </rPr>
      <t>) ENDPNT</t>
    </r>
  </si>
  <si>
    <r>
      <t xml:space="preserve">D5700(A11) </t>
    </r>
    <r>
      <rPr>
        <b/>
        <sz val="10"/>
        <color theme="1"/>
        <rFont val="Arial"/>
        <family val="2"/>
      </rPr>
      <t>z30.z32.EBI0DQ:EBI0_DQ_8</t>
    </r>
    <r>
      <rPr>
        <sz val="10"/>
        <rFont val="Arial"/>
        <family val="2"/>
      </rPr>
      <t>,D6000=</t>
    </r>
    <r>
      <rPr>
        <b/>
        <sz val="10"/>
        <color rgb="FFC00000"/>
        <rFont val="Arial"/>
        <family val="2"/>
      </rPr>
      <t>MT53E1536M32D4DE-046AAT:C</t>
    </r>
    <r>
      <rPr>
        <sz val="10"/>
        <rFont val="Arial"/>
        <family val="2"/>
      </rPr>
      <t>(</t>
    </r>
    <r>
      <rPr>
        <b/>
        <sz val="10"/>
        <color rgb="FFC00000"/>
        <rFont val="Arial"/>
        <family val="2"/>
      </rPr>
      <t>B2_DQ0_A</t>
    </r>
    <r>
      <rPr>
        <sz val="10"/>
        <rFont val="Arial"/>
        <family val="2"/>
      </rPr>
      <t>) ENDPNT</t>
    </r>
  </si>
  <si>
    <t>C13</t>
  </si>
  <si>
    <r>
      <t xml:space="preserve">D5700(EBI0_DQ_9) </t>
    </r>
    <r>
      <rPr>
        <b/>
        <sz val="10"/>
        <color theme="1"/>
        <rFont val="Arial"/>
        <family val="2"/>
      </rPr>
      <t>z30.z32.EBI0DQ:EBI0_DQ_9</t>
    </r>
    <r>
      <rPr>
        <sz val="10"/>
        <rFont val="Arial"/>
      </rPr>
      <t>,_x000D_
    D6000=</t>
    </r>
    <r>
      <rPr>
        <b/>
        <sz val="10"/>
        <color rgb="FFC00000"/>
        <rFont val="Arial"/>
        <family val="2"/>
      </rPr>
      <t>MT53E2G32D4DE-04</t>
    </r>
    <r>
      <rPr>
        <sz val="10"/>
        <rFont val="Arial"/>
      </rPr>
      <t>(</t>
    </r>
    <r>
      <rPr>
        <b/>
        <sz val="10"/>
        <color rgb="FFC00000"/>
        <rFont val="Arial"/>
        <family val="2"/>
      </rPr>
      <t>DQ1_A</t>
    </r>
    <r>
      <rPr>
        <sz val="10"/>
        <rFont val="Arial"/>
      </rPr>
      <t>) ENDPNT</t>
    </r>
  </si>
  <si>
    <r>
      <t xml:space="preserve">D5700(C13) </t>
    </r>
    <r>
      <rPr>
        <b/>
        <sz val="10"/>
        <color theme="1"/>
        <rFont val="Arial"/>
        <family val="2"/>
      </rPr>
      <t>z30.z32.EBI0DQ:EBI0_DQ_9</t>
    </r>
    <r>
      <rPr>
        <sz val="10"/>
        <rFont val="Arial"/>
        <family val="2"/>
      </rPr>
      <t>,D6000=</t>
    </r>
    <r>
      <rPr>
        <b/>
        <sz val="10"/>
        <color rgb="FFC00000"/>
        <rFont val="Arial"/>
        <family val="2"/>
      </rPr>
      <t>MT53E1536M32D4DE-046AAT:C</t>
    </r>
    <r>
      <rPr>
        <sz val="10"/>
        <rFont val="Arial"/>
        <family val="2"/>
      </rPr>
      <t>(</t>
    </r>
    <r>
      <rPr>
        <b/>
        <sz val="10"/>
        <color rgb="FFC00000"/>
        <rFont val="Arial"/>
        <family val="2"/>
      </rPr>
      <t>C2_DQ1_A</t>
    </r>
    <r>
      <rPr>
        <sz val="10"/>
        <rFont val="Arial"/>
        <family val="2"/>
      </rPr>
      <t>) ENDPNT</t>
    </r>
  </si>
  <si>
    <t>B6</t>
  </si>
  <si>
    <r>
      <t xml:space="preserve">D5700(EBI0_DQS_C_0) </t>
    </r>
    <r>
      <rPr>
        <b/>
        <sz val="10"/>
        <color theme="1"/>
        <rFont val="Arial"/>
        <family val="2"/>
      </rPr>
      <t>z30.z32.EBI0DQ:EBI0_DQS_C_0</t>
    </r>
    <r>
      <rPr>
        <sz val="10"/>
        <rFont val="Arial"/>
      </rPr>
      <t>,_x000D_
    D6000=</t>
    </r>
    <r>
      <rPr>
        <b/>
        <sz val="10"/>
        <color rgb="FFC00000"/>
        <rFont val="Arial"/>
        <family val="2"/>
      </rPr>
      <t>MT53E2G32D4DE-04</t>
    </r>
    <r>
      <rPr>
        <sz val="10"/>
        <rFont val="Arial"/>
      </rPr>
      <t>(</t>
    </r>
    <r>
      <rPr>
        <b/>
        <sz val="10"/>
        <color rgb="FFC00000"/>
        <rFont val="Arial"/>
        <family val="2"/>
      </rPr>
      <t>DQS1_C_A</t>
    </r>
    <r>
      <rPr>
        <sz val="10"/>
        <rFont val="Arial"/>
      </rPr>
      <t>) ENDPNT</t>
    </r>
  </si>
  <si>
    <r>
      <t xml:space="preserve">D5700(B6) </t>
    </r>
    <r>
      <rPr>
        <b/>
        <sz val="10"/>
        <color theme="1"/>
        <rFont val="Arial"/>
        <family val="2"/>
      </rPr>
      <t>z30.z32.EBI0DQ:EBI0_DQS_C_0</t>
    </r>
    <r>
      <rPr>
        <sz val="10"/>
        <rFont val="Arial"/>
        <family val="2"/>
      </rPr>
      <t>,D6000=</t>
    </r>
    <r>
      <rPr>
        <b/>
        <sz val="10"/>
        <color rgb="FFC00000"/>
        <rFont val="Arial"/>
        <family val="2"/>
      </rPr>
      <t>MT53E1536M32D4DE-046AAT:C</t>
    </r>
    <r>
      <rPr>
        <sz val="10"/>
        <rFont val="Arial"/>
        <family val="2"/>
      </rPr>
      <t>(</t>
    </r>
    <r>
      <rPr>
        <b/>
        <sz val="10"/>
        <color rgb="FFC00000"/>
        <rFont val="Arial"/>
        <family val="2"/>
      </rPr>
      <t>E10_DQS1_C_A</t>
    </r>
    <r>
      <rPr>
        <sz val="10"/>
        <rFont val="Arial"/>
        <family val="2"/>
      </rPr>
      <t>) ENDPNT</t>
    </r>
  </si>
  <si>
    <t>C15</t>
  </si>
  <si>
    <r>
      <t xml:space="preserve">D5700(EBI0_DQS_C_1) </t>
    </r>
    <r>
      <rPr>
        <b/>
        <sz val="10"/>
        <color theme="1"/>
        <rFont val="Arial"/>
        <family val="2"/>
      </rPr>
      <t>z30.z32.EBI0DQ:EBI0_DQS_C_1</t>
    </r>
    <r>
      <rPr>
        <sz val="10"/>
        <rFont val="Arial"/>
      </rPr>
      <t>,_x000D_
    D6000=</t>
    </r>
    <r>
      <rPr>
        <b/>
        <sz val="10"/>
        <color rgb="FFC00000"/>
        <rFont val="Arial"/>
        <family val="2"/>
      </rPr>
      <t>MT53E2G32D4DE-04</t>
    </r>
    <r>
      <rPr>
        <sz val="10"/>
        <rFont val="Arial"/>
      </rPr>
      <t>(</t>
    </r>
    <r>
      <rPr>
        <b/>
        <sz val="10"/>
        <color rgb="FFC00000"/>
        <rFont val="Arial"/>
        <family val="2"/>
      </rPr>
      <t>DQS0_C_A</t>
    </r>
    <r>
      <rPr>
        <sz val="10"/>
        <rFont val="Arial"/>
      </rPr>
      <t>) ENDPNT</t>
    </r>
  </si>
  <si>
    <r>
      <t xml:space="preserve">D5700(C15) </t>
    </r>
    <r>
      <rPr>
        <b/>
        <sz val="10"/>
        <color theme="1"/>
        <rFont val="Arial"/>
        <family val="2"/>
      </rPr>
      <t>z30.z32.EBI0DQ:EBI0_DQS_C_1</t>
    </r>
    <r>
      <rPr>
        <sz val="10"/>
        <rFont val="Arial"/>
        <family val="2"/>
      </rPr>
      <t>,D6000=</t>
    </r>
    <r>
      <rPr>
        <b/>
        <sz val="10"/>
        <color rgb="FFC00000"/>
        <rFont val="Arial"/>
        <family val="2"/>
      </rPr>
      <t>MT53E1536M32D4DE-046AAT:C</t>
    </r>
    <r>
      <rPr>
        <sz val="10"/>
        <rFont val="Arial"/>
        <family val="2"/>
      </rPr>
      <t>(</t>
    </r>
    <r>
      <rPr>
        <b/>
        <sz val="10"/>
        <color rgb="FFC00000"/>
        <rFont val="Arial"/>
        <family val="2"/>
      </rPr>
      <t>E3_DQS0_C_A</t>
    </r>
    <r>
      <rPr>
        <sz val="10"/>
        <rFont val="Arial"/>
        <family val="2"/>
      </rPr>
      <t>) ENDPNT</t>
    </r>
  </si>
  <si>
    <t>C5</t>
  </si>
  <si>
    <r>
      <t xml:space="preserve">D5700(EBI0_DQS_T_0) </t>
    </r>
    <r>
      <rPr>
        <b/>
        <sz val="10"/>
        <color theme="1"/>
        <rFont val="Arial"/>
        <family val="2"/>
      </rPr>
      <t>z30.z32.EBI0DQ:EBI0_DQS_T_0</t>
    </r>
    <r>
      <rPr>
        <sz val="10"/>
        <rFont val="Arial"/>
      </rPr>
      <t>,_x000D_
    D6000=</t>
    </r>
    <r>
      <rPr>
        <b/>
        <sz val="10"/>
        <color rgb="FFC00000"/>
        <rFont val="Arial"/>
        <family val="2"/>
      </rPr>
      <t>MT53E2G32D4DE-04</t>
    </r>
    <r>
      <rPr>
        <sz val="10"/>
        <rFont val="Arial"/>
      </rPr>
      <t>(</t>
    </r>
    <r>
      <rPr>
        <b/>
        <sz val="10"/>
        <color rgb="FFC00000"/>
        <rFont val="Arial"/>
        <family val="2"/>
      </rPr>
      <t>DQS1_T_A</t>
    </r>
    <r>
      <rPr>
        <sz val="10"/>
        <rFont val="Arial"/>
      </rPr>
      <t>) ENDPNT</t>
    </r>
  </si>
  <si>
    <r>
      <t xml:space="preserve">D5700(C5) </t>
    </r>
    <r>
      <rPr>
        <b/>
        <sz val="10"/>
        <color theme="1"/>
        <rFont val="Arial"/>
        <family val="2"/>
      </rPr>
      <t>z30.z32.EBI0DQ:EBI0_DQS_T_0</t>
    </r>
    <r>
      <rPr>
        <sz val="10"/>
        <rFont val="Arial"/>
        <family val="2"/>
      </rPr>
      <t>,D6000=</t>
    </r>
    <r>
      <rPr>
        <b/>
        <sz val="10"/>
        <color rgb="FFC00000"/>
        <rFont val="Arial"/>
        <family val="2"/>
      </rPr>
      <t>MT53E1536M32D4DE-046AAT:C</t>
    </r>
    <r>
      <rPr>
        <sz val="10"/>
        <rFont val="Arial"/>
        <family val="2"/>
      </rPr>
      <t>(</t>
    </r>
    <r>
      <rPr>
        <b/>
        <sz val="10"/>
        <color rgb="FFC00000"/>
        <rFont val="Arial"/>
        <family val="2"/>
      </rPr>
      <t>D10_DQS1_T_A</t>
    </r>
    <r>
      <rPr>
        <sz val="10"/>
        <rFont val="Arial"/>
        <family val="2"/>
      </rPr>
      <t>) ENDPNT</t>
    </r>
  </si>
  <si>
    <t>B14</t>
  </si>
  <si>
    <r>
      <t xml:space="preserve">D5700(EBI0_DQS_T_1) </t>
    </r>
    <r>
      <rPr>
        <b/>
        <sz val="10"/>
        <color theme="1"/>
        <rFont val="Arial"/>
        <family val="2"/>
      </rPr>
      <t>z30.z32.EBI0DQ:EBI0_DQS_T_1</t>
    </r>
    <r>
      <rPr>
        <sz val="10"/>
        <rFont val="Arial"/>
      </rPr>
      <t>,_x000D_
    D6000=</t>
    </r>
    <r>
      <rPr>
        <b/>
        <sz val="10"/>
        <color rgb="FFC00000"/>
        <rFont val="Arial"/>
        <family val="2"/>
      </rPr>
      <t>MT53E2G32D4DE-04</t>
    </r>
    <r>
      <rPr>
        <sz val="10"/>
        <rFont val="Arial"/>
      </rPr>
      <t>(</t>
    </r>
    <r>
      <rPr>
        <b/>
        <sz val="10"/>
        <color rgb="FFC00000"/>
        <rFont val="Arial"/>
        <family val="2"/>
      </rPr>
      <t>DQS0_T_A</t>
    </r>
    <r>
      <rPr>
        <sz val="10"/>
        <rFont val="Arial"/>
      </rPr>
      <t>) ENDPNT</t>
    </r>
  </si>
  <si>
    <r>
      <t xml:space="preserve">D5700(B14) </t>
    </r>
    <r>
      <rPr>
        <b/>
        <sz val="10"/>
        <color theme="1"/>
        <rFont val="Arial"/>
        <family val="2"/>
      </rPr>
      <t>z30.z32.EBI0DQ:EBI0_DQS_T_1</t>
    </r>
    <r>
      <rPr>
        <sz val="10"/>
        <rFont val="Arial"/>
        <family val="2"/>
      </rPr>
      <t>,D6000=</t>
    </r>
    <r>
      <rPr>
        <b/>
        <sz val="10"/>
        <color rgb="FFC00000"/>
        <rFont val="Arial"/>
        <family val="2"/>
      </rPr>
      <t>MT53E1536M32D4DE-046AAT:C</t>
    </r>
    <r>
      <rPr>
        <sz val="10"/>
        <rFont val="Arial"/>
        <family val="2"/>
      </rPr>
      <t>(</t>
    </r>
    <r>
      <rPr>
        <b/>
        <sz val="10"/>
        <color rgb="FFC00000"/>
        <rFont val="Arial"/>
        <family val="2"/>
      </rPr>
      <t>D3_DQS0_T_A</t>
    </r>
    <r>
      <rPr>
        <sz val="10"/>
        <rFont val="Arial"/>
        <family val="2"/>
      </rPr>
      <t>) ENDPNT</t>
    </r>
  </si>
  <si>
    <t>F22</t>
  </si>
  <si>
    <r>
      <t xml:space="preserve">D5700(EBI1_CA_CA_0) </t>
    </r>
    <r>
      <rPr>
        <b/>
        <sz val="10"/>
        <color theme="1"/>
        <rFont val="Arial"/>
        <family val="2"/>
      </rPr>
      <t>z30.z32.EBI1CA:EBI1_CA_CA_0</t>
    </r>
    <r>
      <rPr>
        <sz val="10"/>
        <rFont val="Arial"/>
      </rPr>
      <t>,_x000D_
    D6000=</t>
    </r>
    <r>
      <rPr>
        <b/>
        <sz val="10"/>
        <color rgb="FFC00000"/>
        <rFont val="Arial"/>
        <family val="2"/>
      </rPr>
      <t>MT53E2G32D4DE-04</t>
    </r>
    <r>
      <rPr>
        <sz val="10"/>
        <rFont val="Arial"/>
      </rPr>
      <t>(</t>
    </r>
    <r>
      <rPr>
        <b/>
        <sz val="10"/>
        <color rgb="FFC00000"/>
        <rFont val="Arial"/>
        <family val="2"/>
      </rPr>
      <t>CA0_B</t>
    </r>
    <r>
      <rPr>
        <sz val="10"/>
        <rFont val="Arial"/>
      </rPr>
      <t>) ENDPNT</t>
    </r>
  </si>
  <si>
    <r>
      <t xml:space="preserve">D5700(F22) </t>
    </r>
    <r>
      <rPr>
        <b/>
        <sz val="10"/>
        <color theme="1"/>
        <rFont val="Arial"/>
        <family val="2"/>
      </rPr>
      <t>z30.z32.EBI1CA:EBI1_CA_CA_0</t>
    </r>
    <r>
      <rPr>
        <sz val="10"/>
        <rFont val="Arial"/>
        <family val="2"/>
      </rPr>
      <t>,D6000=</t>
    </r>
    <r>
      <rPr>
        <b/>
        <sz val="10"/>
        <color rgb="FFC00000"/>
        <rFont val="Arial"/>
        <family val="2"/>
      </rPr>
      <t>MT53E1536M32D4DE-046AAT:C</t>
    </r>
    <r>
      <rPr>
        <sz val="10"/>
        <rFont val="Arial"/>
        <family val="2"/>
      </rPr>
      <t>(</t>
    </r>
    <r>
      <rPr>
        <b/>
        <sz val="10"/>
        <color rgb="FFC00000"/>
        <rFont val="Arial"/>
        <family val="2"/>
      </rPr>
      <t>R2_CA0_B</t>
    </r>
    <r>
      <rPr>
        <sz val="10"/>
        <rFont val="Arial"/>
        <family val="2"/>
      </rPr>
      <t>) ENDPNT</t>
    </r>
  </si>
  <si>
    <t>E21</t>
  </si>
  <si>
    <r>
      <t xml:space="preserve">D5700(EBI1_CA_CA_1) </t>
    </r>
    <r>
      <rPr>
        <b/>
        <sz val="10"/>
        <color theme="1"/>
        <rFont val="Arial"/>
        <family val="2"/>
      </rPr>
      <t>z30.z32.EBI1CA:EBI1_CA_CA_1</t>
    </r>
    <r>
      <rPr>
        <sz val="10"/>
        <rFont val="Arial"/>
      </rPr>
      <t>,_x000D_
    D6000=</t>
    </r>
    <r>
      <rPr>
        <b/>
        <sz val="10"/>
        <color rgb="FFC00000"/>
        <rFont val="Arial"/>
        <family val="2"/>
      </rPr>
      <t>MT53E2G32D4DE-04</t>
    </r>
    <r>
      <rPr>
        <sz val="10"/>
        <rFont val="Arial"/>
      </rPr>
      <t>(</t>
    </r>
    <r>
      <rPr>
        <b/>
        <sz val="10"/>
        <color rgb="FFC00000"/>
        <rFont val="Arial"/>
        <family val="2"/>
      </rPr>
      <t>CA1_B</t>
    </r>
    <r>
      <rPr>
        <sz val="10"/>
        <rFont val="Arial"/>
      </rPr>
      <t>) ENDPNT</t>
    </r>
  </si>
  <si>
    <r>
      <t xml:space="preserve">D5700(E21) </t>
    </r>
    <r>
      <rPr>
        <b/>
        <sz val="10"/>
        <color theme="1"/>
        <rFont val="Arial"/>
        <family val="2"/>
      </rPr>
      <t>z30.z32.EBI1CA:EBI1_CA_CA_1</t>
    </r>
    <r>
      <rPr>
        <sz val="10"/>
        <rFont val="Arial"/>
        <family val="2"/>
      </rPr>
      <t>,D6000=</t>
    </r>
    <r>
      <rPr>
        <b/>
        <sz val="10"/>
        <color rgb="FFC00000"/>
        <rFont val="Arial"/>
        <family val="2"/>
      </rPr>
      <t>MT53E1536M32D4DE-046AAT:C</t>
    </r>
    <r>
      <rPr>
        <sz val="10"/>
        <rFont val="Arial"/>
        <family val="2"/>
      </rPr>
      <t>(</t>
    </r>
    <r>
      <rPr>
        <b/>
        <sz val="10"/>
        <color rgb="FFC00000"/>
        <rFont val="Arial"/>
        <family val="2"/>
      </rPr>
      <t>P2_CA1_B</t>
    </r>
    <r>
      <rPr>
        <sz val="10"/>
        <rFont val="Arial"/>
        <family val="2"/>
      </rPr>
      <t>) ENDPNT</t>
    </r>
  </si>
  <si>
    <t>E29</t>
  </si>
  <si>
    <r>
      <t xml:space="preserve">D5700(EBI1_CA_CA_2) </t>
    </r>
    <r>
      <rPr>
        <b/>
        <sz val="10"/>
        <color theme="1"/>
        <rFont val="Arial"/>
        <family val="2"/>
      </rPr>
      <t>z30.z32.EBI1CA:EBI1_CA_CA_2</t>
    </r>
    <r>
      <rPr>
        <sz val="10"/>
        <rFont val="Arial"/>
      </rPr>
      <t>,_x000D_
    D6000=</t>
    </r>
    <r>
      <rPr>
        <b/>
        <sz val="10"/>
        <color rgb="FFC00000"/>
        <rFont val="Arial"/>
        <family val="2"/>
      </rPr>
      <t>MT53E2G32D4DE-04</t>
    </r>
    <r>
      <rPr>
        <sz val="10"/>
        <rFont val="Arial"/>
      </rPr>
      <t>(</t>
    </r>
    <r>
      <rPr>
        <b/>
        <sz val="10"/>
        <color rgb="FFC00000"/>
        <rFont val="Arial"/>
        <family val="2"/>
      </rPr>
      <t>CA2_B</t>
    </r>
    <r>
      <rPr>
        <sz val="10"/>
        <rFont val="Arial"/>
      </rPr>
      <t>) ENDPNT</t>
    </r>
  </si>
  <si>
    <r>
      <t xml:space="preserve">D5700(E29) </t>
    </r>
    <r>
      <rPr>
        <b/>
        <sz val="10"/>
        <color theme="1"/>
        <rFont val="Arial"/>
        <family val="2"/>
      </rPr>
      <t>z30.z32.EBI1CA:EBI1_CA_CA_2</t>
    </r>
    <r>
      <rPr>
        <sz val="10"/>
        <rFont val="Arial"/>
        <family val="2"/>
      </rPr>
      <t>,D6000=</t>
    </r>
    <r>
      <rPr>
        <b/>
        <sz val="10"/>
        <color rgb="FFC00000"/>
        <rFont val="Arial"/>
        <family val="2"/>
      </rPr>
      <t>MT53E1536M32D4DE-046AAT:C</t>
    </r>
    <r>
      <rPr>
        <sz val="10"/>
        <rFont val="Arial"/>
        <family val="2"/>
      </rPr>
      <t>(</t>
    </r>
    <r>
      <rPr>
        <b/>
        <sz val="10"/>
        <color rgb="FFC00000"/>
        <rFont val="Arial"/>
        <family val="2"/>
      </rPr>
      <t>R9_CA2_B</t>
    </r>
    <r>
      <rPr>
        <sz val="10"/>
        <rFont val="Arial"/>
        <family val="2"/>
      </rPr>
      <t>) ENDPNT</t>
    </r>
  </si>
  <si>
    <t>F30</t>
  </si>
  <si>
    <r>
      <t xml:space="preserve">D5700(EBI1_CA_CA_3) </t>
    </r>
    <r>
      <rPr>
        <b/>
        <sz val="10"/>
        <color theme="1"/>
        <rFont val="Arial"/>
        <family val="2"/>
      </rPr>
      <t>z30.z32.EBI1CA:EBI1_CA_CA_3</t>
    </r>
    <r>
      <rPr>
        <sz val="10"/>
        <rFont val="Arial"/>
      </rPr>
      <t>,_x000D_
    D6000=</t>
    </r>
    <r>
      <rPr>
        <b/>
        <sz val="10"/>
        <color rgb="FFC00000"/>
        <rFont val="Arial"/>
        <family val="2"/>
      </rPr>
      <t>MT53E2G32D4DE-04</t>
    </r>
    <r>
      <rPr>
        <sz val="10"/>
        <rFont val="Arial"/>
      </rPr>
      <t>(</t>
    </r>
    <r>
      <rPr>
        <b/>
        <sz val="10"/>
        <color rgb="FFC00000"/>
        <rFont val="Arial"/>
        <family val="2"/>
      </rPr>
      <t>CA3_B</t>
    </r>
    <r>
      <rPr>
        <sz val="10"/>
        <rFont val="Arial"/>
      </rPr>
      <t>) ENDPNT</t>
    </r>
  </si>
  <si>
    <r>
      <t xml:space="preserve">D5700(F30) </t>
    </r>
    <r>
      <rPr>
        <b/>
        <sz val="10"/>
        <color theme="1"/>
        <rFont val="Arial"/>
        <family val="2"/>
      </rPr>
      <t>z30.z32.EBI1CA:EBI1_CA_CA_3</t>
    </r>
    <r>
      <rPr>
        <sz val="10"/>
        <rFont val="Arial"/>
        <family val="2"/>
      </rPr>
      <t>,D6000=</t>
    </r>
    <r>
      <rPr>
        <b/>
        <sz val="10"/>
        <color rgb="FFC00000"/>
        <rFont val="Arial"/>
        <family val="2"/>
      </rPr>
      <t>MT53E1536M32D4DE-046AAT:C</t>
    </r>
    <r>
      <rPr>
        <sz val="10"/>
        <rFont val="Arial"/>
        <family val="2"/>
      </rPr>
      <t>(</t>
    </r>
    <r>
      <rPr>
        <b/>
        <sz val="10"/>
        <color rgb="FFC00000"/>
        <rFont val="Arial"/>
        <family val="2"/>
      </rPr>
      <t>R10_CA3_B</t>
    </r>
    <r>
      <rPr>
        <sz val="10"/>
        <rFont val="Arial"/>
        <family val="2"/>
      </rPr>
      <t>) ENDPNT</t>
    </r>
  </si>
  <si>
    <t>F32</t>
  </si>
  <si>
    <r>
      <t xml:space="preserve">D5700(EBI1_CA_CA_4) </t>
    </r>
    <r>
      <rPr>
        <b/>
        <sz val="10"/>
        <color theme="1"/>
        <rFont val="Arial"/>
        <family val="2"/>
      </rPr>
      <t>z30.z32.EBI1CA:EBI1_CA_CA_4</t>
    </r>
    <r>
      <rPr>
        <sz val="10"/>
        <rFont val="Arial"/>
      </rPr>
      <t>,_x000D_
    D6000=</t>
    </r>
    <r>
      <rPr>
        <b/>
        <sz val="10"/>
        <color rgb="FFC00000"/>
        <rFont val="Arial"/>
        <family val="2"/>
      </rPr>
      <t>MT53E2G32D4DE-04</t>
    </r>
    <r>
      <rPr>
        <sz val="10"/>
        <rFont val="Arial"/>
      </rPr>
      <t>(</t>
    </r>
    <r>
      <rPr>
        <b/>
        <sz val="10"/>
        <color rgb="FFC00000"/>
        <rFont val="Arial"/>
        <family val="2"/>
      </rPr>
      <t>CA4_B</t>
    </r>
    <r>
      <rPr>
        <sz val="10"/>
        <rFont val="Arial"/>
      </rPr>
      <t>) ENDPNT</t>
    </r>
  </si>
  <si>
    <r>
      <t xml:space="preserve">D5700(F32) </t>
    </r>
    <r>
      <rPr>
        <b/>
        <sz val="10"/>
        <color theme="1"/>
        <rFont val="Arial"/>
        <family val="2"/>
      </rPr>
      <t>z30.z32.EBI1CA:EBI1_CA_CA_4</t>
    </r>
    <r>
      <rPr>
        <sz val="10"/>
        <rFont val="Arial"/>
        <family val="2"/>
      </rPr>
      <t>,D6000=</t>
    </r>
    <r>
      <rPr>
        <b/>
        <sz val="10"/>
        <color rgb="FFC00000"/>
        <rFont val="Arial"/>
        <family val="2"/>
      </rPr>
      <t>MT53E1536M32D4DE-046AAT:C</t>
    </r>
    <r>
      <rPr>
        <sz val="10"/>
        <rFont val="Arial"/>
        <family val="2"/>
      </rPr>
      <t>(</t>
    </r>
    <r>
      <rPr>
        <b/>
        <sz val="10"/>
        <color rgb="FFC00000"/>
        <rFont val="Arial"/>
        <family val="2"/>
      </rPr>
      <t>R11_CA4_B</t>
    </r>
    <r>
      <rPr>
        <sz val="10"/>
        <rFont val="Arial"/>
        <family val="2"/>
      </rPr>
      <t>) ENDPNT</t>
    </r>
  </si>
  <si>
    <t>E31</t>
  </si>
  <si>
    <r>
      <t xml:space="preserve">D5700(EBI1_CA_CA_5) </t>
    </r>
    <r>
      <rPr>
        <b/>
        <sz val="10"/>
        <color theme="1"/>
        <rFont val="Arial"/>
        <family val="2"/>
      </rPr>
      <t>z30.z32.EBI1CA:EBI1_CA_CA_5</t>
    </r>
    <r>
      <rPr>
        <sz val="10"/>
        <rFont val="Arial"/>
      </rPr>
      <t>,_x000D_
    D6000=</t>
    </r>
    <r>
      <rPr>
        <b/>
        <sz val="10"/>
        <color rgb="FFC00000"/>
        <rFont val="Arial"/>
        <family val="2"/>
      </rPr>
      <t>MT53E2G32D4DE-04</t>
    </r>
    <r>
      <rPr>
        <sz val="10"/>
        <rFont val="Arial"/>
      </rPr>
      <t>(</t>
    </r>
    <r>
      <rPr>
        <b/>
        <sz val="10"/>
        <color rgb="FFC00000"/>
        <rFont val="Arial"/>
        <family val="2"/>
      </rPr>
      <t>CA5_B</t>
    </r>
    <r>
      <rPr>
        <sz val="10"/>
        <rFont val="Arial"/>
      </rPr>
      <t>) ENDPNT</t>
    </r>
  </si>
  <si>
    <r>
      <t xml:space="preserve">D5700(E31) </t>
    </r>
    <r>
      <rPr>
        <b/>
        <sz val="10"/>
        <color theme="1"/>
        <rFont val="Arial"/>
        <family val="2"/>
      </rPr>
      <t>z30.z32.EBI1CA:EBI1_CA_CA_5</t>
    </r>
    <r>
      <rPr>
        <sz val="10"/>
        <rFont val="Arial"/>
        <family val="2"/>
      </rPr>
      <t>,D6000=</t>
    </r>
    <r>
      <rPr>
        <b/>
        <sz val="10"/>
        <color rgb="FFC00000"/>
        <rFont val="Arial"/>
        <family val="2"/>
      </rPr>
      <t>MT53E1536M32D4DE-046AAT:C</t>
    </r>
    <r>
      <rPr>
        <sz val="10"/>
        <rFont val="Arial"/>
        <family val="2"/>
      </rPr>
      <t>(</t>
    </r>
    <r>
      <rPr>
        <b/>
        <sz val="10"/>
        <color rgb="FFC00000"/>
        <rFont val="Arial"/>
        <family val="2"/>
      </rPr>
      <t>P11_CA5_B</t>
    </r>
    <r>
      <rPr>
        <sz val="10"/>
        <rFont val="Arial"/>
        <family val="2"/>
      </rPr>
      <t>) ENDPNT</t>
    </r>
  </si>
  <si>
    <t>F28</t>
  </si>
  <si>
    <r>
      <t xml:space="preserve">D5700(EBI1_CA_CK_C) </t>
    </r>
    <r>
      <rPr>
        <b/>
        <sz val="10"/>
        <color theme="1"/>
        <rFont val="Arial"/>
        <family val="2"/>
      </rPr>
      <t>z30.z32.EBI1CA:EBI1_CA_CK_C</t>
    </r>
    <r>
      <rPr>
        <sz val="10"/>
        <rFont val="Arial"/>
      </rPr>
      <t>,_x000D_
    D6000=</t>
    </r>
    <r>
      <rPr>
        <b/>
        <sz val="10"/>
        <color rgb="FFC00000"/>
        <rFont val="Arial"/>
        <family val="2"/>
      </rPr>
      <t>MT53E2G32D4DE-04</t>
    </r>
    <r>
      <rPr>
        <sz val="10"/>
        <rFont val="Arial"/>
      </rPr>
      <t>(</t>
    </r>
    <r>
      <rPr>
        <b/>
        <sz val="10"/>
        <color rgb="FFC00000"/>
        <rFont val="Arial"/>
        <family val="2"/>
      </rPr>
      <t>CK_C_B</t>
    </r>
    <r>
      <rPr>
        <sz val="10"/>
        <rFont val="Arial"/>
      </rPr>
      <t>) ENDPNT</t>
    </r>
  </si>
  <si>
    <r>
      <t xml:space="preserve">D5700(F28) </t>
    </r>
    <r>
      <rPr>
        <b/>
        <sz val="10"/>
        <color theme="1"/>
        <rFont val="Arial"/>
        <family val="2"/>
      </rPr>
      <t>z30.z32.EBI1CA:EBI1_CA_CK_C</t>
    </r>
    <r>
      <rPr>
        <sz val="10"/>
        <rFont val="Arial"/>
        <family val="2"/>
      </rPr>
      <t>,D6000=</t>
    </r>
    <r>
      <rPr>
        <b/>
        <sz val="10"/>
        <color rgb="FFC00000"/>
        <rFont val="Arial"/>
        <family val="2"/>
      </rPr>
      <t>MT53E1536M32D4DE-046AAT:C</t>
    </r>
    <r>
      <rPr>
        <sz val="10"/>
        <rFont val="Arial"/>
        <family val="2"/>
      </rPr>
      <t>(</t>
    </r>
    <r>
      <rPr>
        <b/>
        <sz val="10"/>
        <color rgb="FFC00000"/>
        <rFont val="Arial"/>
        <family val="2"/>
      </rPr>
      <t>P9_CK_C_B</t>
    </r>
    <r>
      <rPr>
        <sz val="10"/>
        <rFont val="Arial"/>
        <family val="2"/>
      </rPr>
      <t>) ENDPNT</t>
    </r>
  </si>
  <si>
    <t>E27</t>
  </si>
  <si>
    <r>
      <t xml:space="preserve">D5700(EBI1_CA_CK_T) </t>
    </r>
    <r>
      <rPr>
        <b/>
        <sz val="10"/>
        <color theme="1"/>
        <rFont val="Arial"/>
        <family val="2"/>
      </rPr>
      <t>z30.z32.EBI1CA:EBI1_CA_CK_T</t>
    </r>
    <r>
      <rPr>
        <sz val="10"/>
        <rFont val="Arial"/>
      </rPr>
      <t>,_x000D_
    D6000=</t>
    </r>
    <r>
      <rPr>
        <b/>
        <sz val="10"/>
        <color rgb="FFC00000"/>
        <rFont val="Arial"/>
        <family val="2"/>
      </rPr>
      <t>MT53E2G32D4DE-04</t>
    </r>
    <r>
      <rPr>
        <sz val="10"/>
        <rFont val="Arial"/>
      </rPr>
      <t>(</t>
    </r>
    <r>
      <rPr>
        <b/>
        <sz val="10"/>
        <color rgb="FFC00000"/>
        <rFont val="Arial"/>
        <family val="2"/>
      </rPr>
      <t>CK_T_B</t>
    </r>
    <r>
      <rPr>
        <sz val="10"/>
        <rFont val="Arial"/>
      </rPr>
      <t>) ENDPNT</t>
    </r>
  </si>
  <si>
    <r>
      <t xml:space="preserve">D5700(E27) </t>
    </r>
    <r>
      <rPr>
        <b/>
        <sz val="10"/>
        <color theme="1"/>
        <rFont val="Arial"/>
        <family val="2"/>
      </rPr>
      <t>z30.z32.EBI1CA:EBI1_CA_CK_T</t>
    </r>
    <r>
      <rPr>
        <sz val="10"/>
        <rFont val="Arial"/>
        <family val="2"/>
      </rPr>
      <t>,D6000=</t>
    </r>
    <r>
      <rPr>
        <b/>
        <sz val="10"/>
        <color rgb="FFC00000"/>
        <rFont val="Arial"/>
        <family val="2"/>
      </rPr>
      <t>MT53E1536M32D4DE-046AAT:C</t>
    </r>
    <r>
      <rPr>
        <sz val="10"/>
        <rFont val="Arial"/>
        <family val="2"/>
      </rPr>
      <t>(</t>
    </r>
    <r>
      <rPr>
        <b/>
        <sz val="10"/>
        <color rgb="FFC00000"/>
        <rFont val="Arial"/>
        <family val="2"/>
      </rPr>
      <t>P8_CK_T_B</t>
    </r>
    <r>
      <rPr>
        <sz val="10"/>
        <rFont val="Arial"/>
        <family val="2"/>
      </rPr>
      <t>) ENDPNT</t>
    </r>
  </si>
  <si>
    <t>E25</t>
  </si>
  <si>
    <r>
      <t xml:space="preserve">D5700(EBI1_CA_CKE_0) </t>
    </r>
    <r>
      <rPr>
        <b/>
        <sz val="10"/>
        <color theme="1"/>
        <rFont val="Arial"/>
        <family val="2"/>
      </rPr>
      <t>z30.z32.EBI1CA:EBI1_CA_CKE_0</t>
    </r>
    <r>
      <rPr>
        <sz val="10"/>
        <rFont val="Arial"/>
      </rPr>
      <t>,_x000D_
    D6000=</t>
    </r>
    <r>
      <rPr>
        <b/>
        <sz val="10"/>
        <color rgb="FFC00000"/>
        <rFont val="Arial"/>
        <family val="2"/>
      </rPr>
      <t>MT53E2G32D4DE-04</t>
    </r>
    <r>
      <rPr>
        <sz val="10"/>
        <rFont val="Arial"/>
      </rPr>
      <t>(</t>
    </r>
    <r>
      <rPr>
        <b/>
        <sz val="10"/>
        <color rgb="FFC00000"/>
        <rFont val="Arial"/>
        <family val="2"/>
      </rPr>
      <t>CKE0_B</t>
    </r>
    <r>
      <rPr>
        <sz val="10"/>
        <rFont val="Arial"/>
      </rPr>
      <t>) ENDPNT</t>
    </r>
  </si>
  <si>
    <r>
      <t xml:space="preserve">D5700(E25) </t>
    </r>
    <r>
      <rPr>
        <b/>
        <sz val="10"/>
        <color theme="1"/>
        <rFont val="Arial"/>
        <family val="2"/>
      </rPr>
      <t>z30.z32.EBI1CA:EBI1_CA_CKE_0</t>
    </r>
    <r>
      <rPr>
        <sz val="10"/>
        <rFont val="Arial"/>
        <family val="2"/>
      </rPr>
      <t>,D6000=</t>
    </r>
    <r>
      <rPr>
        <b/>
        <sz val="10"/>
        <color rgb="FFC00000"/>
        <rFont val="Arial"/>
        <family val="2"/>
      </rPr>
      <t>MT53E1536M32D4DE-046AAT:C</t>
    </r>
    <r>
      <rPr>
        <sz val="10"/>
        <rFont val="Arial"/>
        <family val="2"/>
      </rPr>
      <t>(</t>
    </r>
    <r>
      <rPr>
        <b/>
        <sz val="10"/>
        <color rgb="FFC00000"/>
        <rFont val="Arial"/>
        <family val="2"/>
      </rPr>
      <t>P4_CKE0_B</t>
    </r>
    <r>
      <rPr>
        <sz val="10"/>
        <rFont val="Arial"/>
        <family val="2"/>
      </rPr>
      <t>) ENDPNT</t>
    </r>
  </si>
  <si>
    <t>F26</t>
  </si>
  <si>
    <r>
      <t xml:space="preserve">D5700(EBI1_CA_CKE_1) </t>
    </r>
    <r>
      <rPr>
        <b/>
        <sz val="10"/>
        <color theme="1"/>
        <rFont val="Arial"/>
        <family val="2"/>
      </rPr>
      <t>z30.z32.EBI1CA:EBI1_CA_CKE_1</t>
    </r>
    <r>
      <rPr>
        <sz val="10"/>
        <rFont val="Arial"/>
      </rPr>
      <t>,_x000D_
    D6000=</t>
    </r>
    <r>
      <rPr>
        <b/>
        <sz val="10"/>
        <color rgb="FFC00000"/>
        <rFont val="Arial"/>
        <family val="2"/>
      </rPr>
      <t>MT53E2G32D4DE-04</t>
    </r>
    <r>
      <rPr>
        <sz val="10"/>
        <rFont val="Arial"/>
      </rPr>
      <t>(</t>
    </r>
    <r>
      <rPr>
        <b/>
        <sz val="10"/>
        <color rgb="FFC00000"/>
        <rFont val="Arial"/>
        <family val="2"/>
      </rPr>
      <t>CKE1_B</t>
    </r>
    <r>
      <rPr>
        <sz val="10"/>
        <rFont val="Arial"/>
      </rPr>
      <t>) ENDPNT</t>
    </r>
  </si>
  <si>
    <r>
      <t xml:space="preserve">D5700(F26) </t>
    </r>
    <r>
      <rPr>
        <b/>
        <sz val="10"/>
        <color theme="1"/>
        <rFont val="Arial"/>
        <family val="2"/>
      </rPr>
      <t>z30.z32.EBI1CA:EBI1_CA_CKE_1</t>
    </r>
    <r>
      <rPr>
        <sz val="10"/>
        <rFont val="Arial"/>
        <family val="2"/>
      </rPr>
      <t>,D6000=</t>
    </r>
    <r>
      <rPr>
        <b/>
        <sz val="10"/>
        <color rgb="FFC00000"/>
        <rFont val="Arial"/>
        <family val="2"/>
      </rPr>
      <t>MT53E1536M32D4DE-046AAT:C</t>
    </r>
    <r>
      <rPr>
        <sz val="10"/>
        <rFont val="Arial"/>
        <family val="2"/>
      </rPr>
      <t>(</t>
    </r>
    <r>
      <rPr>
        <b/>
        <sz val="10"/>
        <color rgb="FFC00000"/>
        <rFont val="Arial"/>
        <family val="2"/>
      </rPr>
      <t>P5_NC/CKE1_B</t>
    </r>
    <r>
      <rPr>
        <sz val="10"/>
        <rFont val="Arial"/>
        <family val="2"/>
      </rPr>
      <t>) ENDPNT</t>
    </r>
  </si>
  <si>
    <t>F24</t>
  </si>
  <si>
    <r>
      <t xml:space="preserve">D5700(EBI1_CA_CS_0) </t>
    </r>
    <r>
      <rPr>
        <b/>
        <sz val="10"/>
        <color theme="1"/>
        <rFont val="Arial"/>
        <family val="2"/>
      </rPr>
      <t>z30.z32.EBI1CA:EBI1_CA_CS_0</t>
    </r>
    <r>
      <rPr>
        <sz val="10"/>
        <rFont val="Arial"/>
      </rPr>
      <t>,_x000D_
    D6000=</t>
    </r>
    <r>
      <rPr>
        <b/>
        <sz val="10"/>
        <color rgb="FFC00000"/>
        <rFont val="Arial"/>
        <family val="2"/>
      </rPr>
      <t>MT53E2G32D4DE-04</t>
    </r>
    <r>
      <rPr>
        <sz val="10"/>
        <rFont val="Arial"/>
      </rPr>
      <t>(</t>
    </r>
    <r>
      <rPr>
        <b/>
        <sz val="10"/>
        <color rgb="FFC00000"/>
        <rFont val="Arial"/>
        <family val="2"/>
      </rPr>
      <t>CS0_B</t>
    </r>
    <r>
      <rPr>
        <sz val="10"/>
        <rFont val="Arial"/>
      </rPr>
      <t>) ENDPNT</t>
    </r>
  </si>
  <si>
    <r>
      <t xml:space="preserve">D5700(F24) </t>
    </r>
    <r>
      <rPr>
        <b/>
        <sz val="10"/>
        <color theme="1"/>
        <rFont val="Arial"/>
        <family val="2"/>
      </rPr>
      <t>z30.z32.EBI1CA:EBI1_CA_CS_0</t>
    </r>
    <r>
      <rPr>
        <sz val="10"/>
        <rFont val="Arial"/>
        <family val="2"/>
      </rPr>
      <t>,D6000=</t>
    </r>
    <r>
      <rPr>
        <b/>
        <sz val="10"/>
        <color rgb="FFC00000"/>
        <rFont val="Arial"/>
        <family val="2"/>
      </rPr>
      <t>MT53E1536M32D4DE-046AAT:C</t>
    </r>
    <r>
      <rPr>
        <sz val="10"/>
        <rFont val="Arial"/>
        <family val="2"/>
      </rPr>
      <t>(</t>
    </r>
    <r>
      <rPr>
        <b/>
        <sz val="10"/>
        <color rgb="FFC00000"/>
        <rFont val="Arial"/>
        <family val="2"/>
      </rPr>
      <t>R4_CS0_B</t>
    </r>
    <r>
      <rPr>
        <sz val="10"/>
        <rFont val="Arial"/>
        <family val="2"/>
      </rPr>
      <t>) ENDPNT</t>
    </r>
  </si>
  <si>
    <t>E23</t>
  </si>
  <si>
    <r>
      <t xml:space="preserve">D5700(EBI1_CA_CS_1) </t>
    </r>
    <r>
      <rPr>
        <b/>
        <sz val="10"/>
        <color theme="1"/>
        <rFont val="Arial"/>
        <family val="2"/>
      </rPr>
      <t>z30.z32.EBI1CA:EBI1_CA_CS_1</t>
    </r>
    <r>
      <rPr>
        <sz val="10"/>
        <rFont val="Arial"/>
      </rPr>
      <t>,_x000D_
    D6000=</t>
    </r>
    <r>
      <rPr>
        <b/>
        <sz val="10"/>
        <color rgb="FFC00000"/>
        <rFont val="Arial"/>
        <family val="2"/>
      </rPr>
      <t>MT53E2G32D4DE-04</t>
    </r>
    <r>
      <rPr>
        <sz val="10"/>
        <rFont val="Arial"/>
      </rPr>
      <t>(</t>
    </r>
    <r>
      <rPr>
        <b/>
        <sz val="10"/>
        <color rgb="FFC00000"/>
        <rFont val="Arial"/>
        <family val="2"/>
      </rPr>
      <t>CS1_B</t>
    </r>
    <r>
      <rPr>
        <sz val="10"/>
        <rFont val="Arial"/>
      </rPr>
      <t>) ENDPNT</t>
    </r>
  </si>
  <si>
    <r>
      <t xml:space="preserve">D5700(E23) </t>
    </r>
    <r>
      <rPr>
        <b/>
        <sz val="10"/>
        <color theme="1"/>
        <rFont val="Arial"/>
        <family val="2"/>
      </rPr>
      <t>z30.z32.EBI1CA:EBI1_CA_CS_1</t>
    </r>
    <r>
      <rPr>
        <sz val="10"/>
        <rFont val="Arial"/>
        <family val="2"/>
      </rPr>
      <t>,D6000=</t>
    </r>
    <r>
      <rPr>
        <b/>
        <sz val="10"/>
        <color rgb="FFC00000"/>
        <rFont val="Arial"/>
        <family val="2"/>
      </rPr>
      <t>MT53E1536M32D4DE-046AAT:C</t>
    </r>
    <r>
      <rPr>
        <sz val="10"/>
        <rFont val="Arial"/>
        <family val="2"/>
      </rPr>
      <t>(</t>
    </r>
    <r>
      <rPr>
        <b/>
        <sz val="10"/>
        <color rgb="FFC00000"/>
        <rFont val="Arial"/>
        <family val="2"/>
      </rPr>
      <t>R3_NC/CS1_B</t>
    </r>
    <r>
      <rPr>
        <sz val="10"/>
        <rFont val="Arial"/>
        <family val="2"/>
      </rPr>
      <t>) ENDPNT</t>
    </r>
  </si>
  <si>
    <t>A35</t>
  </si>
  <si>
    <r>
      <t xml:space="preserve">D5700(EBI1_DMI_0) </t>
    </r>
    <r>
      <rPr>
        <b/>
        <sz val="10"/>
        <color theme="1"/>
        <rFont val="Arial"/>
        <family val="2"/>
      </rPr>
      <t>z30.z32.EBI1DQ:EBI1_DMI_0</t>
    </r>
    <r>
      <rPr>
        <sz val="10"/>
        <rFont val="Arial"/>
      </rPr>
      <t>,_x000D_
    D6000=</t>
    </r>
    <r>
      <rPr>
        <b/>
        <sz val="10"/>
        <color rgb="FFC00000"/>
        <rFont val="Arial"/>
        <family val="2"/>
      </rPr>
      <t>MT53E2G32D4DE-04</t>
    </r>
    <r>
      <rPr>
        <sz val="10"/>
        <rFont val="Arial"/>
      </rPr>
      <t>(</t>
    </r>
    <r>
      <rPr>
        <b/>
        <sz val="10"/>
        <color rgb="FFC00000"/>
        <rFont val="Arial"/>
        <family val="2"/>
      </rPr>
      <t>DMI1_B</t>
    </r>
    <r>
      <rPr>
        <sz val="10"/>
        <rFont val="Arial"/>
      </rPr>
      <t>) ENDPNT</t>
    </r>
  </si>
  <si>
    <r>
      <t xml:space="preserve">D5700(A35) </t>
    </r>
    <r>
      <rPr>
        <b/>
        <sz val="10"/>
        <color theme="1"/>
        <rFont val="Arial"/>
        <family val="2"/>
      </rPr>
      <t>z30.z32.EBI1DQ:EBI1_DMI_0</t>
    </r>
    <r>
      <rPr>
        <sz val="10"/>
        <rFont val="Arial"/>
        <family val="2"/>
      </rPr>
      <t>,D6000=</t>
    </r>
    <r>
      <rPr>
        <b/>
        <sz val="10"/>
        <color rgb="FFC00000"/>
        <rFont val="Arial"/>
        <family val="2"/>
      </rPr>
      <t>MT53E1536M32D4DE-046AAT:C</t>
    </r>
    <r>
      <rPr>
        <sz val="10"/>
        <rFont val="Arial"/>
        <family val="2"/>
      </rPr>
      <t>(</t>
    </r>
    <r>
      <rPr>
        <b/>
        <sz val="10"/>
        <color rgb="FFC00000"/>
        <rFont val="Arial"/>
        <family val="2"/>
      </rPr>
      <t>Y10_DMI1_B</t>
    </r>
    <r>
      <rPr>
        <sz val="10"/>
        <rFont val="Arial"/>
        <family val="2"/>
      </rPr>
      <t>) ENDPNT</t>
    </r>
  </si>
  <si>
    <t>A27</t>
  </si>
  <si>
    <r>
      <t xml:space="preserve">D5700(EBI1_DMI_1) </t>
    </r>
    <r>
      <rPr>
        <b/>
        <sz val="10"/>
        <color theme="1"/>
        <rFont val="Arial"/>
        <family val="2"/>
      </rPr>
      <t>z30.z32.EBI1DQ:EBI1_DMI_1</t>
    </r>
    <r>
      <rPr>
        <sz val="10"/>
        <rFont val="Arial"/>
      </rPr>
      <t>,_x000D_
    D6000=</t>
    </r>
    <r>
      <rPr>
        <b/>
        <sz val="10"/>
        <color rgb="FFC00000"/>
        <rFont val="Arial"/>
        <family val="2"/>
      </rPr>
      <t>MT53E2G32D4DE-04</t>
    </r>
    <r>
      <rPr>
        <sz val="10"/>
        <rFont val="Arial"/>
      </rPr>
      <t>(</t>
    </r>
    <r>
      <rPr>
        <b/>
        <sz val="10"/>
        <color rgb="FFC00000"/>
        <rFont val="Arial"/>
        <family val="2"/>
      </rPr>
      <t>DMI0_B</t>
    </r>
    <r>
      <rPr>
        <sz val="10"/>
        <rFont val="Arial"/>
      </rPr>
      <t>) ENDPNT</t>
    </r>
  </si>
  <si>
    <r>
      <t xml:space="preserve">D5700(A27) </t>
    </r>
    <r>
      <rPr>
        <b/>
        <sz val="10"/>
        <color theme="1"/>
        <rFont val="Arial"/>
        <family val="2"/>
      </rPr>
      <t>z30.z32.EBI1DQ:EBI1_DMI_1</t>
    </r>
    <r>
      <rPr>
        <sz val="10"/>
        <rFont val="Arial"/>
        <family val="2"/>
      </rPr>
      <t>,D6000=</t>
    </r>
    <r>
      <rPr>
        <b/>
        <sz val="10"/>
        <color rgb="FFC00000"/>
        <rFont val="Arial"/>
        <family val="2"/>
      </rPr>
      <t>MT53E1536M32D4DE-046AAT:C</t>
    </r>
    <r>
      <rPr>
        <sz val="10"/>
        <rFont val="Arial"/>
        <family val="2"/>
      </rPr>
      <t>(</t>
    </r>
    <r>
      <rPr>
        <b/>
        <sz val="10"/>
        <color rgb="FFC00000"/>
        <rFont val="Arial"/>
        <family val="2"/>
      </rPr>
      <t>Y3_DMI0_B</t>
    </r>
    <r>
      <rPr>
        <sz val="10"/>
        <rFont val="Arial"/>
        <family val="2"/>
      </rPr>
      <t>) ENDPNT</t>
    </r>
  </si>
  <si>
    <t>D38</t>
  </si>
  <si>
    <r>
      <t xml:space="preserve">D5700(EBI1_DQ_0) </t>
    </r>
    <r>
      <rPr>
        <b/>
        <sz val="10"/>
        <color theme="1"/>
        <rFont val="Arial"/>
        <family val="2"/>
      </rPr>
      <t>z30.z32.EBI1DQ:EBI1_DQ_0</t>
    </r>
    <r>
      <rPr>
        <sz val="10"/>
        <rFont val="Arial"/>
      </rPr>
      <t>,_x000D_
    D6000=</t>
    </r>
    <r>
      <rPr>
        <b/>
        <sz val="10"/>
        <color rgb="FFC00000"/>
        <rFont val="Arial"/>
        <family val="2"/>
      </rPr>
      <t>MT53E2G32D4DE-04</t>
    </r>
    <r>
      <rPr>
        <sz val="10"/>
        <rFont val="Arial"/>
      </rPr>
      <t>(</t>
    </r>
    <r>
      <rPr>
        <b/>
        <sz val="10"/>
        <color rgb="FFC00000"/>
        <rFont val="Arial"/>
        <family val="2"/>
      </rPr>
      <t>DQ8_B</t>
    </r>
    <r>
      <rPr>
        <sz val="10"/>
        <rFont val="Arial"/>
      </rPr>
      <t>) ENDPNT</t>
    </r>
  </si>
  <si>
    <r>
      <t xml:space="preserve">D5700(D38) </t>
    </r>
    <r>
      <rPr>
        <b/>
        <sz val="10"/>
        <color theme="1"/>
        <rFont val="Arial"/>
        <family val="2"/>
      </rPr>
      <t>z30.z32.EBI1DQ:EBI1_DQ_0</t>
    </r>
    <r>
      <rPr>
        <sz val="10"/>
        <rFont val="Arial"/>
        <family val="2"/>
      </rPr>
      <t>,D6000=</t>
    </r>
    <r>
      <rPr>
        <b/>
        <sz val="10"/>
        <color rgb="FFC00000"/>
        <rFont val="Arial"/>
        <family val="2"/>
      </rPr>
      <t>MT53E1536M32D4DE-046AAT:C</t>
    </r>
    <r>
      <rPr>
        <sz val="10"/>
        <rFont val="Arial"/>
        <family val="2"/>
      </rPr>
      <t>(</t>
    </r>
    <r>
      <rPr>
        <b/>
        <sz val="10"/>
        <color rgb="FFC00000"/>
        <rFont val="Arial"/>
        <family val="2"/>
      </rPr>
      <t>AA11_DQ8_B</t>
    </r>
    <r>
      <rPr>
        <sz val="10"/>
        <rFont val="Arial"/>
        <family val="2"/>
      </rPr>
      <t>) ENDPNT</t>
    </r>
  </si>
  <si>
    <t>B38</t>
  </si>
  <si>
    <r>
      <t xml:space="preserve">D5700(EBI1_DQ_1) </t>
    </r>
    <r>
      <rPr>
        <b/>
        <sz val="10"/>
        <color theme="1"/>
        <rFont val="Arial"/>
        <family val="2"/>
      </rPr>
      <t>z30.z32.EBI1DQ:EBI1_DQ_1</t>
    </r>
    <r>
      <rPr>
        <sz val="10"/>
        <rFont val="Arial"/>
      </rPr>
      <t>,_x000D_
    D6000=</t>
    </r>
    <r>
      <rPr>
        <b/>
        <sz val="10"/>
        <color rgb="FFC00000"/>
        <rFont val="Arial"/>
        <family val="2"/>
      </rPr>
      <t>MT53E2G32D4DE-04</t>
    </r>
    <r>
      <rPr>
        <sz val="10"/>
        <rFont val="Arial"/>
      </rPr>
      <t>(</t>
    </r>
    <r>
      <rPr>
        <b/>
        <sz val="10"/>
        <color rgb="FFC00000"/>
        <rFont val="Arial"/>
        <family val="2"/>
      </rPr>
      <t>DQ9_B</t>
    </r>
    <r>
      <rPr>
        <sz val="10"/>
        <rFont val="Arial"/>
      </rPr>
      <t>) ENDPNT</t>
    </r>
  </si>
  <si>
    <r>
      <t xml:space="preserve">D5700(B38) </t>
    </r>
    <r>
      <rPr>
        <b/>
        <sz val="10"/>
        <color theme="1"/>
        <rFont val="Arial"/>
        <family val="2"/>
      </rPr>
      <t>z30.z32.EBI1DQ:EBI1_DQ_1</t>
    </r>
    <r>
      <rPr>
        <sz val="10"/>
        <rFont val="Arial"/>
        <family val="2"/>
      </rPr>
      <t>,D6000=</t>
    </r>
    <r>
      <rPr>
        <b/>
        <sz val="10"/>
        <color rgb="FFC00000"/>
        <rFont val="Arial"/>
        <family val="2"/>
      </rPr>
      <t>MT53E1536M32D4DE-046AAT:C</t>
    </r>
    <r>
      <rPr>
        <sz val="10"/>
        <rFont val="Arial"/>
        <family val="2"/>
      </rPr>
      <t>(</t>
    </r>
    <r>
      <rPr>
        <b/>
        <sz val="10"/>
        <color rgb="FFC00000"/>
        <rFont val="Arial"/>
        <family val="2"/>
      </rPr>
      <t>Y11_DQ9_B</t>
    </r>
    <r>
      <rPr>
        <sz val="10"/>
        <rFont val="Arial"/>
        <family val="2"/>
      </rPr>
      <t>) ENDPNT</t>
    </r>
  </si>
  <si>
    <t>A25</t>
  </si>
  <si>
    <r>
      <t xml:space="preserve">D5700(EBI1_DQ_10) </t>
    </r>
    <r>
      <rPr>
        <b/>
        <sz val="10"/>
        <color theme="1"/>
        <rFont val="Arial"/>
        <family val="2"/>
      </rPr>
      <t>z30.z32.EBI1DQ:EBI1_DQ_10</t>
    </r>
    <r>
      <rPr>
        <sz val="10"/>
        <rFont val="Arial"/>
      </rPr>
      <t>,_x000D_
    D6000=</t>
    </r>
    <r>
      <rPr>
        <b/>
        <sz val="10"/>
        <color rgb="FFC00000"/>
        <rFont val="Arial"/>
        <family val="2"/>
      </rPr>
      <t>MT53E2G32D4DE-04</t>
    </r>
    <r>
      <rPr>
        <sz val="10"/>
        <rFont val="Arial"/>
      </rPr>
      <t>(</t>
    </r>
    <r>
      <rPr>
        <b/>
        <sz val="10"/>
        <color rgb="FFC00000"/>
        <rFont val="Arial"/>
        <family val="2"/>
      </rPr>
      <t>DQ2_B</t>
    </r>
    <r>
      <rPr>
        <sz val="10"/>
        <rFont val="Arial"/>
      </rPr>
      <t>) ENDPNT</t>
    </r>
  </si>
  <si>
    <r>
      <t xml:space="preserve">D5700(A25) </t>
    </r>
    <r>
      <rPr>
        <b/>
        <sz val="10"/>
        <color theme="1"/>
        <rFont val="Arial"/>
        <family val="2"/>
      </rPr>
      <t>z30.z32.EBI1DQ:EBI1_DQ_10</t>
    </r>
    <r>
      <rPr>
        <sz val="10"/>
        <rFont val="Arial"/>
        <family val="2"/>
      </rPr>
      <t>,D6000=</t>
    </r>
    <r>
      <rPr>
        <b/>
        <sz val="10"/>
        <color rgb="FFC00000"/>
        <rFont val="Arial"/>
        <family val="2"/>
      </rPr>
      <t>MT53E1536M32D4DE-046AAT:C</t>
    </r>
    <r>
      <rPr>
        <sz val="10"/>
        <rFont val="Arial"/>
        <family val="2"/>
      </rPr>
      <t>(</t>
    </r>
    <r>
      <rPr>
        <b/>
        <sz val="10"/>
        <color rgb="FFC00000"/>
        <rFont val="Arial"/>
        <family val="2"/>
      </rPr>
      <t>V2_DQ2_B</t>
    </r>
    <r>
      <rPr>
        <sz val="10"/>
        <rFont val="Arial"/>
        <family val="2"/>
      </rPr>
      <t>) ENDPNT</t>
    </r>
  </si>
  <si>
    <t>C23</t>
  </si>
  <si>
    <r>
      <t xml:space="preserve">D5700(EBI1_DQ_11) </t>
    </r>
    <r>
      <rPr>
        <b/>
        <sz val="10"/>
        <color theme="1"/>
        <rFont val="Arial"/>
        <family val="2"/>
      </rPr>
      <t>z30.z32.EBI1DQ:EBI1_DQ_11</t>
    </r>
    <r>
      <rPr>
        <sz val="10"/>
        <rFont val="Arial"/>
      </rPr>
      <t>,_x000D_
    D6000=</t>
    </r>
    <r>
      <rPr>
        <b/>
        <sz val="10"/>
        <color rgb="FFC00000"/>
        <rFont val="Arial"/>
        <family val="2"/>
      </rPr>
      <t>MT53E2G32D4DE-04</t>
    </r>
    <r>
      <rPr>
        <sz val="10"/>
        <rFont val="Arial"/>
      </rPr>
      <t>(</t>
    </r>
    <r>
      <rPr>
        <b/>
        <sz val="10"/>
        <color rgb="FFC00000"/>
        <rFont val="Arial"/>
        <family val="2"/>
      </rPr>
      <t>DQ3_B</t>
    </r>
    <r>
      <rPr>
        <sz val="10"/>
        <rFont val="Arial"/>
      </rPr>
      <t>) ENDPNT</t>
    </r>
  </si>
  <si>
    <r>
      <t xml:space="preserve">D5700(C23) </t>
    </r>
    <r>
      <rPr>
        <b/>
        <sz val="10"/>
        <color theme="1"/>
        <rFont val="Arial"/>
        <family val="2"/>
      </rPr>
      <t>z30.z32.EBI1DQ:EBI1_DQ_11</t>
    </r>
    <r>
      <rPr>
        <sz val="10"/>
        <rFont val="Arial"/>
        <family val="2"/>
      </rPr>
      <t>,D6000=</t>
    </r>
    <r>
      <rPr>
        <b/>
        <sz val="10"/>
        <color rgb="FFC00000"/>
        <rFont val="Arial"/>
        <family val="2"/>
      </rPr>
      <t>MT53E1536M32D4DE-046AAT:C</t>
    </r>
    <r>
      <rPr>
        <sz val="10"/>
        <rFont val="Arial"/>
        <family val="2"/>
      </rPr>
      <t>(</t>
    </r>
    <r>
      <rPr>
        <b/>
        <sz val="10"/>
        <color rgb="FFC00000"/>
        <rFont val="Arial"/>
        <family val="2"/>
      </rPr>
      <t>U2_DQ3_B</t>
    </r>
    <r>
      <rPr>
        <sz val="10"/>
        <rFont val="Arial"/>
        <family val="2"/>
      </rPr>
      <t>) ENDPNT</t>
    </r>
  </si>
  <si>
    <t>B22</t>
  </si>
  <si>
    <r>
      <t xml:space="preserve">D5700(EBI1_DQ_12) </t>
    </r>
    <r>
      <rPr>
        <b/>
        <sz val="10"/>
        <color theme="1"/>
        <rFont val="Arial"/>
        <family val="2"/>
      </rPr>
      <t>z30.z32.EBI1DQ:EBI1_DQ_12</t>
    </r>
    <r>
      <rPr>
        <sz val="10"/>
        <rFont val="Arial"/>
      </rPr>
      <t>,_x000D_
    D6000=</t>
    </r>
    <r>
      <rPr>
        <b/>
        <sz val="10"/>
        <color rgb="FFC00000"/>
        <rFont val="Arial"/>
        <family val="2"/>
      </rPr>
      <t>MT53E2G32D4DE-04</t>
    </r>
    <r>
      <rPr>
        <sz val="10"/>
        <rFont val="Arial"/>
      </rPr>
      <t>(</t>
    </r>
    <r>
      <rPr>
        <b/>
        <sz val="10"/>
        <color rgb="FFC00000"/>
        <rFont val="Arial"/>
        <family val="2"/>
      </rPr>
      <t>DQ4_B</t>
    </r>
    <r>
      <rPr>
        <sz val="10"/>
        <rFont val="Arial"/>
      </rPr>
      <t>) ENDPNT</t>
    </r>
  </si>
  <si>
    <r>
      <t xml:space="preserve">D5700(B22) </t>
    </r>
    <r>
      <rPr>
        <b/>
        <sz val="10"/>
        <color theme="1"/>
        <rFont val="Arial"/>
        <family val="2"/>
      </rPr>
      <t>z30.z32.EBI1DQ:EBI1_DQ_12</t>
    </r>
    <r>
      <rPr>
        <sz val="10"/>
        <rFont val="Arial"/>
        <family val="2"/>
      </rPr>
      <t>,D6000=</t>
    </r>
    <r>
      <rPr>
        <b/>
        <sz val="10"/>
        <color rgb="FFC00000"/>
        <rFont val="Arial"/>
        <family val="2"/>
      </rPr>
      <t>MT53E1536M32D4DE-046AAT:C</t>
    </r>
    <r>
      <rPr>
        <sz val="10"/>
        <rFont val="Arial"/>
        <family val="2"/>
      </rPr>
      <t>(</t>
    </r>
    <r>
      <rPr>
        <b/>
        <sz val="10"/>
        <color rgb="FFC00000"/>
        <rFont val="Arial"/>
        <family val="2"/>
      </rPr>
      <t>U4_DQ4_B</t>
    </r>
    <r>
      <rPr>
        <sz val="10"/>
        <rFont val="Arial"/>
        <family val="2"/>
      </rPr>
      <t>) ENDPNT</t>
    </r>
  </si>
  <si>
    <t>A23</t>
  </si>
  <si>
    <r>
      <t xml:space="preserve">D5700(EBI1_DQ_13) </t>
    </r>
    <r>
      <rPr>
        <b/>
        <sz val="10"/>
        <color theme="1"/>
        <rFont val="Arial"/>
        <family val="2"/>
      </rPr>
      <t>z30.z32.EBI1DQ:EBI1_DQ_13</t>
    </r>
    <r>
      <rPr>
        <sz val="10"/>
        <rFont val="Arial"/>
      </rPr>
      <t>,_x000D_
    D6000=</t>
    </r>
    <r>
      <rPr>
        <b/>
        <sz val="10"/>
        <color rgb="FFC00000"/>
        <rFont val="Arial"/>
        <family val="2"/>
      </rPr>
      <t>MT53E2G32D4DE-04</t>
    </r>
    <r>
      <rPr>
        <sz val="10"/>
        <rFont val="Arial"/>
      </rPr>
      <t>(</t>
    </r>
    <r>
      <rPr>
        <b/>
        <sz val="10"/>
        <color rgb="FFC00000"/>
        <rFont val="Arial"/>
        <family val="2"/>
      </rPr>
      <t>DQ5_B</t>
    </r>
    <r>
      <rPr>
        <sz val="10"/>
        <rFont val="Arial"/>
      </rPr>
      <t>) ENDPNT</t>
    </r>
  </si>
  <si>
    <r>
      <t xml:space="preserve">D5700(A23) </t>
    </r>
    <r>
      <rPr>
        <b/>
        <sz val="10"/>
        <color theme="1"/>
        <rFont val="Arial"/>
        <family val="2"/>
      </rPr>
      <t>z30.z32.EBI1DQ:EBI1_DQ_13</t>
    </r>
    <r>
      <rPr>
        <sz val="10"/>
        <rFont val="Arial"/>
        <family val="2"/>
      </rPr>
      <t>,D6000=</t>
    </r>
    <r>
      <rPr>
        <b/>
        <sz val="10"/>
        <color rgb="FFC00000"/>
        <rFont val="Arial"/>
        <family val="2"/>
      </rPr>
      <t>MT53E1536M32D4DE-046AAT:C</t>
    </r>
    <r>
      <rPr>
        <sz val="10"/>
        <rFont val="Arial"/>
        <family val="2"/>
      </rPr>
      <t>(</t>
    </r>
    <r>
      <rPr>
        <b/>
        <sz val="10"/>
        <color rgb="FFC00000"/>
        <rFont val="Arial"/>
        <family val="2"/>
      </rPr>
      <t>V4_DQ5_B</t>
    </r>
    <r>
      <rPr>
        <sz val="10"/>
        <rFont val="Arial"/>
        <family val="2"/>
      </rPr>
      <t>) ENDPNT</t>
    </r>
  </si>
  <si>
    <t>C29</t>
  </si>
  <si>
    <r>
      <t xml:space="preserve">D5700(EBI1_DQ_14) </t>
    </r>
    <r>
      <rPr>
        <b/>
        <sz val="10"/>
        <color theme="1"/>
        <rFont val="Arial"/>
        <family val="2"/>
      </rPr>
      <t>z30.z32.EBI1DQ:EBI1_DQ_14</t>
    </r>
    <r>
      <rPr>
        <sz val="10"/>
        <rFont val="Arial"/>
      </rPr>
      <t>,_x000D_
    D6000=</t>
    </r>
    <r>
      <rPr>
        <b/>
        <sz val="10"/>
        <color rgb="FFC00000"/>
        <rFont val="Arial"/>
        <family val="2"/>
      </rPr>
      <t>MT53E2G32D4DE-04</t>
    </r>
    <r>
      <rPr>
        <sz val="10"/>
        <rFont val="Arial"/>
      </rPr>
      <t>(</t>
    </r>
    <r>
      <rPr>
        <b/>
        <sz val="10"/>
        <color rgb="FFC00000"/>
        <rFont val="Arial"/>
        <family val="2"/>
      </rPr>
      <t>DQ6_B</t>
    </r>
    <r>
      <rPr>
        <sz val="10"/>
        <rFont val="Arial"/>
      </rPr>
      <t>) ENDPNT</t>
    </r>
  </si>
  <si>
    <r>
      <t xml:space="preserve">D5700(C29) </t>
    </r>
    <r>
      <rPr>
        <b/>
        <sz val="10"/>
        <color theme="1"/>
        <rFont val="Arial"/>
        <family val="2"/>
      </rPr>
      <t>z30.z32.EBI1DQ:EBI1_DQ_14</t>
    </r>
    <r>
      <rPr>
        <sz val="10"/>
        <rFont val="Arial"/>
        <family val="2"/>
      </rPr>
      <t>,D6000=</t>
    </r>
    <r>
      <rPr>
        <b/>
        <sz val="10"/>
        <color rgb="FFC00000"/>
        <rFont val="Arial"/>
        <family val="2"/>
      </rPr>
      <t>MT53E1536M32D4DE-046AAT:C</t>
    </r>
    <r>
      <rPr>
        <sz val="10"/>
        <rFont val="Arial"/>
        <family val="2"/>
      </rPr>
      <t>(</t>
    </r>
    <r>
      <rPr>
        <b/>
        <sz val="10"/>
        <color rgb="FFC00000"/>
        <rFont val="Arial"/>
        <family val="2"/>
      </rPr>
      <t>Y4_DQ6_B</t>
    </r>
    <r>
      <rPr>
        <sz val="10"/>
        <rFont val="Arial"/>
        <family val="2"/>
      </rPr>
      <t>) ENDPNT</t>
    </r>
  </si>
  <si>
    <t>B30</t>
  </si>
  <si>
    <r>
      <t xml:space="preserve">D5700(EBI1_DQ_15) </t>
    </r>
    <r>
      <rPr>
        <b/>
        <sz val="10"/>
        <color theme="1"/>
        <rFont val="Arial"/>
        <family val="2"/>
      </rPr>
      <t>z30.z32.EBI1DQ:EBI1_DQ_15</t>
    </r>
    <r>
      <rPr>
        <sz val="10"/>
        <rFont val="Arial"/>
      </rPr>
      <t>,_x000D_
    D6000=</t>
    </r>
    <r>
      <rPr>
        <b/>
        <sz val="10"/>
        <color rgb="FFC00000"/>
        <rFont val="Arial"/>
        <family val="2"/>
      </rPr>
      <t>MT53E2G32D4DE-04</t>
    </r>
    <r>
      <rPr>
        <sz val="10"/>
        <rFont val="Arial"/>
      </rPr>
      <t>(</t>
    </r>
    <r>
      <rPr>
        <b/>
        <sz val="10"/>
        <color rgb="FFC00000"/>
        <rFont val="Arial"/>
        <family val="2"/>
      </rPr>
      <t>DQ7_B</t>
    </r>
    <r>
      <rPr>
        <sz val="10"/>
        <rFont val="Arial"/>
      </rPr>
      <t>) ENDPNT</t>
    </r>
  </si>
  <si>
    <r>
      <t xml:space="preserve">D5700(B30) </t>
    </r>
    <r>
      <rPr>
        <b/>
        <sz val="10"/>
        <color theme="1"/>
        <rFont val="Arial"/>
        <family val="2"/>
      </rPr>
      <t>z30.z32.EBI1DQ:EBI1_DQ_15</t>
    </r>
    <r>
      <rPr>
        <sz val="10"/>
        <rFont val="Arial"/>
        <family val="2"/>
      </rPr>
      <t>,D6000=</t>
    </r>
    <r>
      <rPr>
        <b/>
        <sz val="10"/>
        <color rgb="FFC00000"/>
        <rFont val="Arial"/>
        <family val="2"/>
      </rPr>
      <t>MT53E1536M32D4DE-046AAT:C</t>
    </r>
    <r>
      <rPr>
        <sz val="10"/>
        <rFont val="Arial"/>
        <family val="2"/>
      </rPr>
      <t>(</t>
    </r>
    <r>
      <rPr>
        <b/>
        <sz val="10"/>
        <color rgb="FFC00000"/>
        <rFont val="Arial"/>
        <family val="2"/>
      </rPr>
      <t>AA4_DQ7_B</t>
    </r>
    <r>
      <rPr>
        <sz val="10"/>
        <rFont val="Arial"/>
        <family val="2"/>
      </rPr>
      <t>) ENDPNT</t>
    </r>
  </si>
  <si>
    <t>C31</t>
  </si>
  <si>
    <r>
      <t xml:space="preserve">D5700(EBI1_DQ_2) </t>
    </r>
    <r>
      <rPr>
        <b/>
        <sz val="10"/>
        <color theme="1"/>
        <rFont val="Arial"/>
        <family val="2"/>
      </rPr>
      <t>z30.z32.EBI1DQ:EBI1_DQ_2</t>
    </r>
    <r>
      <rPr>
        <sz val="10"/>
        <rFont val="Arial"/>
      </rPr>
      <t>,_x000D_
    D6000=</t>
    </r>
    <r>
      <rPr>
        <b/>
        <sz val="10"/>
        <color rgb="FFC00000"/>
        <rFont val="Arial"/>
        <family val="2"/>
      </rPr>
      <t>MT53E2G32D4DE-04</t>
    </r>
    <r>
      <rPr>
        <sz val="10"/>
        <rFont val="Arial"/>
      </rPr>
      <t>(</t>
    </r>
    <r>
      <rPr>
        <b/>
        <sz val="10"/>
        <color rgb="FFC00000"/>
        <rFont val="Arial"/>
        <family val="2"/>
      </rPr>
      <t>DQ10_B</t>
    </r>
    <r>
      <rPr>
        <sz val="10"/>
        <rFont val="Arial"/>
      </rPr>
      <t>) ENDPNT</t>
    </r>
  </si>
  <si>
    <r>
      <t xml:space="preserve">D5700(C31) </t>
    </r>
    <r>
      <rPr>
        <b/>
        <sz val="10"/>
        <color theme="1"/>
        <rFont val="Arial"/>
        <family val="2"/>
      </rPr>
      <t>z30.z32.EBI1DQ:EBI1_DQ_2</t>
    </r>
    <r>
      <rPr>
        <sz val="10"/>
        <rFont val="Arial"/>
        <family val="2"/>
      </rPr>
      <t>,D6000=</t>
    </r>
    <r>
      <rPr>
        <b/>
        <sz val="10"/>
        <color rgb="FFC00000"/>
        <rFont val="Arial"/>
        <family val="2"/>
      </rPr>
      <t>MT53E1536M32D4DE-046AAT:C</t>
    </r>
    <r>
      <rPr>
        <sz val="10"/>
        <rFont val="Arial"/>
        <family val="2"/>
      </rPr>
      <t>(</t>
    </r>
    <r>
      <rPr>
        <b/>
        <sz val="10"/>
        <color rgb="FFC00000"/>
        <rFont val="Arial"/>
        <family val="2"/>
      </rPr>
      <t>V11_DQ10_B</t>
    </r>
    <r>
      <rPr>
        <sz val="10"/>
        <rFont val="Arial"/>
        <family val="2"/>
      </rPr>
      <t>) ENDPNT</t>
    </r>
  </si>
  <si>
    <t>A31</t>
  </si>
  <si>
    <r>
      <t xml:space="preserve">D5700(EBI1_DQ_3) </t>
    </r>
    <r>
      <rPr>
        <b/>
        <sz val="10"/>
        <color theme="1"/>
        <rFont val="Arial"/>
        <family val="2"/>
      </rPr>
      <t>z30.z32.EBI1DQ:EBI1_DQ_3</t>
    </r>
    <r>
      <rPr>
        <sz val="10"/>
        <rFont val="Arial"/>
      </rPr>
      <t>,_x000D_
    D6000=</t>
    </r>
    <r>
      <rPr>
        <b/>
        <sz val="10"/>
        <color rgb="FFC00000"/>
        <rFont val="Arial"/>
        <family val="2"/>
      </rPr>
      <t>MT53E2G32D4DE-04</t>
    </r>
    <r>
      <rPr>
        <sz val="10"/>
        <rFont val="Arial"/>
      </rPr>
      <t>(</t>
    </r>
    <r>
      <rPr>
        <b/>
        <sz val="10"/>
        <color rgb="FFC00000"/>
        <rFont val="Arial"/>
        <family val="2"/>
      </rPr>
      <t>DQ11_B</t>
    </r>
    <r>
      <rPr>
        <sz val="10"/>
        <rFont val="Arial"/>
      </rPr>
      <t>) ENDPNT</t>
    </r>
  </si>
  <si>
    <r>
      <t xml:space="preserve">D5700(A31) </t>
    </r>
    <r>
      <rPr>
        <b/>
        <sz val="10"/>
        <color theme="1"/>
        <rFont val="Arial"/>
        <family val="2"/>
      </rPr>
      <t>z30.z32.EBI1DQ:EBI1_DQ_3</t>
    </r>
    <r>
      <rPr>
        <sz val="10"/>
        <rFont val="Arial"/>
        <family val="2"/>
      </rPr>
      <t>,D6000=</t>
    </r>
    <r>
      <rPr>
        <b/>
        <sz val="10"/>
        <color rgb="FFC00000"/>
        <rFont val="Arial"/>
        <family val="2"/>
      </rPr>
      <t>MT53E1536M32D4DE-046AAT:C</t>
    </r>
    <r>
      <rPr>
        <sz val="10"/>
        <rFont val="Arial"/>
        <family val="2"/>
      </rPr>
      <t>(</t>
    </r>
    <r>
      <rPr>
        <b/>
        <sz val="10"/>
        <color rgb="FFC00000"/>
        <rFont val="Arial"/>
        <family val="2"/>
      </rPr>
      <t>U11_DQ11_B</t>
    </r>
    <r>
      <rPr>
        <sz val="10"/>
        <rFont val="Arial"/>
        <family val="2"/>
      </rPr>
      <t>) ENDPNT</t>
    </r>
  </si>
  <si>
    <t>C33</t>
  </si>
  <si>
    <r>
      <t xml:space="preserve">D5700(EBI1_DQ_4) </t>
    </r>
    <r>
      <rPr>
        <b/>
        <sz val="10"/>
        <color theme="1"/>
        <rFont val="Arial"/>
        <family val="2"/>
      </rPr>
      <t>z30.z32.EBI1DQ:EBI1_DQ_4</t>
    </r>
    <r>
      <rPr>
        <sz val="10"/>
        <rFont val="Arial"/>
      </rPr>
      <t>,_x000D_
    D6000=</t>
    </r>
    <r>
      <rPr>
        <b/>
        <sz val="10"/>
        <color rgb="FFC00000"/>
        <rFont val="Arial"/>
        <family val="2"/>
      </rPr>
      <t>MT53E2G32D4DE-04</t>
    </r>
    <r>
      <rPr>
        <sz val="10"/>
        <rFont val="Arial"/>
      </rPr>
      <t>(</t>
    </r>
    <r>
      <rPr>
        <b/>
        <sz val="10"/>
        <color rgb="FFC00000"/>
        <rFont val="Arial"/>
        <family val="2"/>
      </rPr>
      <t>DQ12_B</t>
    </r>
    <r>
      <rPr>
        <sz val="10"/>
        <rFont val="Arial"/>
      </rPr>
      <t>) ENDPNT</t>
    </r>
  </si>
  <si>
    <r>
      <t xml:space="preserve">D5700(C33) </t>
    </r>
    <r>
      <rPr>
        <b/>
        <sz val="10"/>
        <color theme="1"/>
        <rFont val="Arial"/>
        <family val="2"/>
      </rPr>
      <t>z30.z32.EBI1DQ:EBI1_DQ_4</t>
    </r>
    <r>
      <rPr>
        <sz val="10"/>
        <rFont val="Arial"/>
        <family val="2"/>
      </rPr>
      <t>,D6000=</t>
    </r>
    <r>
      <rPr>
        <b/>
        <sz val="10"/>
        <color rgb="FFC00000"/>
        <rFont val="Arial"/>
        <family val="2"/>
      </rPr>
      <t>MT53E1536M32D4DE-046AAT:C</t>
    </r>
    <r>
      <rPr>
        <sz val="10"/>
        <rFont val="Arial"/>
        <family val="2"/>
      </rPr>
      <t>(</t>
    </r>
    <r>
      <rPr>
        <b/>
        <sz val="10"/>
        <color rgb="FFC00000"/>
        <rFont val="Arial"/>
        <family val="2"/>
      </rPr>
      <t>U9_DQ12_B</t>
    </r>
    <r>
      <rPr>
        <sz val="10"/>
        <rFont val="Arial"/>
        <family val="2"/>
      </rPr>
      <t>) ENDPNT</t>
    </r>
  </si>
  <si>
    <t>A33</t>
  </si>
  <si>
    <r>
      <t xml:space="preserve">D5700(EBI1_DQ_5) </t>
    </r>
    <r>
      <rPr>
        <b/>
        <sz val="10"/>
        <color theme="1"/>
        <rFont val="Arial"/>
        <family val="2"/>
      </rPr>
      <t>z30.z32.EBI1DQ:EBI1_DQ_5</t>
    </r>
    <r>
      <rPr>
        <sz val="10"/>
        <rFont val="Arial"/>
      </rPr>
      <t>,_x000D_
    D6000=</t>
    </r>
    <r>
      <rPr>
        <b/>
        <sz val="10"/>
        <color rgb="FFC00000"/>
        <rFont val="Arial"/>
        <family val="2"/>
      </rPr>
      <t>MT53E2G32D4DE-04</t>
    </r>
    <r>
      <rPr>
        <sz val="10"/>
        <rFont val="Arial"/>
      </rPr>
      <t>(</t>
    </r>
    <r>
      <rPr>
        <b/>
        <sz val="10"/>
        <color rgb="FFC00000"/>
        <rFont val="Arial"/>
        <family val="2"/>
      </rPr>
      <t>DQ13_B</t>
    </r>
    <r>
      <rPr>
        <sz val="10"/>
        <rFont val="Arial"/>
      </rPr>
      <t>) ENDPNT</t>
    </r>
  </si>
  <si>
    <r>
      <t xml:space="preserve">D5700(A33) </t>
    </r>
    <r>
      <rPr>
        <b/>
        <sz val="10"/>
        <color theme="1"/>
        <rFont val="Arial"/>
        <family val="2"/>
      </rPr>
      <t>z30.z32.EBI1DQ:EBI1_DQ_5</t>
    </r>
    <r>
      <rPr>
        <sz val="10"/>
        <rFont val="Arial"/>
        <family val="2"/>
      </rPr>
      <t>,D6000=</t>
    </r>
    <r>
      <rPr>
        <b/>
        <sz val="10"/>
        <color rgb="FFC00000"/>
        <rFont val="Arial"/>
        <family val="2"/>
      </rPr>
      <t>MT53E1536M32D4DE-046AAT:C</t>
    </r>
    <r>
      <rPr>
        <sz val="10"/>
        <rFont val="Arial"/>
        <family val="2"/>
      </rPr>
      <t>(</t>
    </r>
    <r>
      <rPr>
        <b/>
        <sz val="10"/>
        <color rgb="FFC00000"/>
        <rFont val="Arial"/>
        <family val="2"/>
      </rPr>
      <t>V9_DQ13_B</t>
    </r>
    <r>
      <rPr>
        <sz val="10"/>
        <rFont val="Arial"/>
        <family val="2"/>
      </rPr>
      <t>) ENDPNT</t>
    </r>
  </si>
  <si>
    <t>B36</t>
  </si>
  <si>
    <r>
      <t xml:space="preserve">D5700(EBI1_DQ_6) </t>
    </r>
    <r>
      <rPr>
        <b/>
        <sz val="10"/>
        <color theme="1"/>
        <rFont val="Arial"/>
        <family val="2"/>
      </rPr>
      <t>z30.z32.EBI1DQ:EBI1_DQ_6</t>
    </r>
    <r>
      <rPr>
        <sz val="10"/>
        <rFont val="Arial"/>
      </rPr>
      <t>,_x000D_
    D6000=</t>
    </r>
    <r>
      <rPr>
        <b/>
        <sz val="10"/>
        <color rgb="FFC00000"/>
        <rFont val="Arial"/>
        <family val="2"/>
      </rPr>
      <t>MT53E2G32D4DE-04</t>
    </r>
    <r>
      <rPr>
        <sz val="10"/>
        <rFont val="Arial"/>
      </rPr>
      <t>(</t>
    </r>
    <r>
      <rPr>
        <b/>
        <sz val="10"/>
        <color rgb="FFC00000"/>
        <rFont val="Arial"/>
        <family val="2"/>
      </rPr>
      <t>DQ14_B</t>
    </r>
    <r>
      <rPr>
        <sz val="10"/>
        <rFont val="Arial"/>
      </rPr>
      <t>) ENDPNT</t>
    </r>
  </si>
  <si>
    <r>
      <t xml:space="preserve">D5700(B36) </t>
    </r>
    <r>
      <rPr>
        <b/>
        <sz val="10"/>
        <color theme="1"/>
        <rFont val="Arial"/>
        <family val="2"/>
      </rPr>
      <t>z30.z32.EBI1DQ:EBI1_DQ_6</t>
    </r>
    <r>
      <rPr>
        <sz val="10"/>
        <rFont val="Arial"/>
        <family val="2"/>
      </rPr>
      <t>,D6000=</t>
    </r>
    <r>
      <rPr>
        <b/>
        <sz val="10"/>
        <color rgb="FFC00000"/>
        <rFont val="Arial"/>
        <family val="2"/>
      </rPr>
      <t>MT53E1536M32D4DE-046AAT:C</t>
    </r>
    <r>
      <rPr>
        <sz val="10"/>
        <rFont val="Arial"/>
        <family val="2"/>
      </rPr>
      <t>(</t>
    </r>
    <r>
      <rPr>
        <b/>
        <sz val="10"/>
        <color rgb="FFC00000"/>
        <rFont val="Arial"/>
        <family val="2"/>
      </rPr>
      <t>Y9_DQ14_B</t>
    </r>
    <r>
      <rPr>
        <sz val="10"/>
        <rFont val="Arial"/>
        <family val="2"/>
      </rPr>
      <t>) ENDPNT</t>
    </r>
  </si>
  <si>
    <t>C37</t>
  </si>
  <si>
    <r>
      <t xml:space="preserve">D5700(EBI1_DQ_7) </t>
    </r>
    <r>
      <rPr>
        <b/>
        <sz val="10"/>
        <color theme="1"/>
        <rFont val="Arial"/>
        <family val="2"/>
      </rPr>
      <t>z30.z32.EBI1DQ:EBI1_DQ_7</t>
    </r>
    <r>
      <rPr>
        <sz val="10"/>
        <rFont val="Arial"/>
      </rPr>
      <t>,_x000D_
    D6000=</t>
    </r>
    <r>
      <rPr>
        <b/>
        <sz val="10"/>
        <color rgb="FFC00000"/>
        <rFont val="Arial"/>
        <family val="2"/>
      </rPr>
      <t>MT53E2G32D4DE-04</t>
    </r>
    <r>
      <rPr>
        <sz val="10"/>
        <rFont val="Arial"/>
      </rPr>
      <t>(</t>
    </r>
    <r>
      <rPr>
        <b/>
        <sz val="10"/>
        <color rgb="FFC00000"/>
        <rFont val="Arial"/>
        <family val="2"/>
      </rPr>
      <t>DQ15_B</t>
    </r>
    <r>
      <rPr>
        <sz val="10"/>
        <rFont val="Arial"/>
      </rPr>
      <t>) ENDPNT</t>
    </r>
  </si>
  <si>
    <r>
      <t xml:space="preserve">D5700(C37) </t>
    </r>
    <r>
      <rPr>
        <b/>
        <sz val="10"/>
        <color theme="1"/>
        <rFont val="Arial"/>
        <family val="2"/>
      </rPr>
      <t>z30.z32.EBI1DQ:EBI1_DQ_7</t>
    </r>
    <r>
      <rPr>
        <sz val="10"/>
        <rFont val="Arial"/>
        <family val="2"/>
      </rPr>
      <t>,D6000=</t>
    </r>
    <r>
      <rPr>
        <b/>
        <sz val="10"/>
        <color rgb="FFC00000"/>
        <rFont val="Arial"/>
        <family val="2"/>
      </rPr>
      <t>MT53E1536M32D4DE-046AAT:C</t>
    </r>
    <r>
      <rPr>
        <sz val="10"/>
        <rFont val="Arial"/>
        <family val="2"/>
      </rPr>
      <t>(</t>
    </r>
    <r>
      <rPr>
        <b/>
        <sz val="10"/>
        <color rgb="FFC00000"/>
        <rFont val="Arial"/>
        <family val="2"/>
      </rPr>
      <t>AA9_DQ15_B</t>
    </r>
    <r>
      <rPr>
        <sz val="10"/>
        <rFont val="Arial"/>
        <family val="2"/>
      </rPr>
      <t>) ENDPNT</t>
    </r>
  </si>
  <si>
    <t>A29</t>
  </si>
  <si>
    <r>
      <t xml:space="preserve">D5700(EBI1_DQ_8) </t>
    </r>
    <r>
      <rPr>
        <b/>
        <sz val="10"/>
        <color theme="1"/>
        <rFont val="Arial"/>
        <family val="2"/>
      </rPr>
      <t>z30.z32.EBI1DQ:EBI1_DQ_8</t>
    </r>
    <r>
      <rPr>
        <sz val="10"/>
        <rFont val="Arial"/>
      </rPr>
      <t>,_x000D_
    D6000=</t>
    </r>
    <r>
      <rPr>
        <b/>
        <sz val="10"/>
        <color rgb="FFC00000"/>
        <rFont val="Arial"/>
        <family val="2"/>
      </rPr>
      <t>MT53E2G32D4DE-04</t>
    </r>
    <r>
      <rPr>
        <sz val="10"/>
        <rFont val="Arial"/>
      </rPr>
      <t>(</t>
    </r>
    <r>
      <rPr>
        <b/>
        <sz val="10"/>
        <color rgb="FFC00000"/>
        <rFont val="Arial"/>
        <family val="2"/>
      </rPr>
      <t>DQ0_B</t>
    </r>
    <r>
      <rPr>
        <sz val="10"/>
        <rFont val="Arial"/>
      </rPr>
      <t>) ENDPNT</t>
    </r>
  </si>
  <si>
    <r>
      <t xml:space="preserve">D5700(A29) </t>
    </r>
    <r>
      <rPr>
        <b/>
        <sz val="10"/>
        <color theme="1"/>
        <rFont val="Arial"/>
        <family val="2"/>
      </rPr>
      <t>z30.z32.EBI1DQ:EBI1_DQ_8</t>
    </r>
    <r>
      <rPr>
        <sz val="10"/>
        <rFont val="Arial"/>
        <family val="2"/>
      </rPr>
      <t>,D6000=</t>
    </r>
    <r>
      <rPr>
        <b/>
        <sz val="10"/>
        <color rgb="FFC00000"/>
        <rFont val="Arial"/>
        <family val="2"/>
      </rPr>
      <t>MT53E1536M32D4DE-046AAT:C</t>
    </r>
    <r>
      <rPr>
        <sz val="10"/>
        <rFont val="Arial"/>
        <family val="2"/>
      </rPr>
      <t>(</t>
    </r>
    <r>
      <rPr>
        <b/>
        <sz val="10"/>
        <color rgb="FFC00000"/>
        <rFont val="Arial"/>
        <family val="2"/>
      </rPr>
      <t>AA2_DQ0_B</t>
    </r>
    <r>
      <rPr>
        <sz val="10"/>
        <rFont val="Arial"/>
        <family val="2"/>
      </rPr>
      <t>) ENDPNT</t>
    </r>
  </si>
  <si>
    <t>C27</t>
  </si>
  <si>
    <r>
      <t xml:space="preserve">D5700(EBI1_DQ_9) </t>
    </r>
    <r>
      <rPr>
        <b/>
        <sz val="10"/>
        <color theme="1"/>
        <rFont val="Arial"/>
        <family val="2"/>
      </rPr>
      <t>z30.z32.EBI1DQ:EBI1_DQ_9</t>
    </r>
    <r>
      <rPr>
        <sz val="10"/>
        <rFont val="Arial"/>
      </rPr>
      <t>,_x000D_
    D6000=</t>
    </r>
    <r>
      <rPr>
        <b/>
        <sz val="10"/>
        <color rgb="FFC00000"/>
        <rFont val="Arial"/>
        <family val="2"/>
      </rPr>
      <t>MT53E2G32D4DE-04</t>
    </r>
    <r>
      <rPr>
        <sz val="10"/>
        <rFont val="Arial"/>
      </rPr>
      <t>(</t>
    </r>
    <r>
      <rPr>
        <b/>
        <sz val="10"/>
        <color rgb="FFC00000"/>
        <rFont val="Arial"/>
        <family val="2"/>
      </rPr>
      <t>DQ1_B</t>
    </r>
    <r>
      <rPr>
        <sz val="10"/>
        <rFont val="Arial"/>
      </rPr>
      <t>) ENDPNT</t>
    </r>
  </si>
  <si>
    <r>
      <t xml:space="preserve">D5700(C27) </t>
    </r>
    <r>
      <rPr>
        <b/>
        <sz val="10"/>
        <color theme="1"/>
        <rFont val="Arial"/>
        <family val="2"/>
      </rPr>
      <t>z30.z32.EBI1DQ:EBI1_DQ_9</t>
    </r>
    <r>
      <rPr>
        <sz val="10"/>
        <rFont val="Arial"/>
        <family val="2"/>
      </rPr>
      <t>,D6000=</t>
    </r>
    <r>
      <rPr>
        <b/>
        <sz val="10"/>
        <color rgb="FFC00000"/>
        <rFont val="Arial"/>
        <family val="2"/>
      </rPr>
      <t>MT53E1536M32D4DE-046AAT:C</t>
    </r>
    <r>
      <rPr>
        <sz val="10"/>
        <rFont val="Arial"/>
        <family val="2"/>
      </rPr>
      <t>(</t>
    </r>
    <r>
      <rPr>
        <b/>
        <sz val="10"/>
        <color rgb="FFC00000"/>
        <rFont val="Arial"/>
        <family val="2"/>
      </rPr>
      <t>Y2_DQ1_B</t>
    </r>
    <r>
      <rPr>
        <sz val="10"/>
        <rFont val="Arial"/>
        <family val="2"/>
      </rPr>
      <t>) ENDPNT</t>
    </r>
  </si>
  <si>
    <t>B34</t>
  </si>
  <si>
    <r>
      <t xml:space="preserve">D5700(EBI1_DQS_C_0) </t>
    </r>
    <r>
      <rPr>
        <b/>
        <sz val="10"/>
        <color theme="1"/>
        <rFont val="Arial"/>
        <family val="2"/>
      </rPr>
      <t>z30.z32.EBI1DQ:EBI1_DQS_C_0</t>
    </r>
    <r>
      <rPr>
        <sz val="10"/>
        <rFont val="Arial"/>
      </rPr>
      <t>,_x000D_
    D6000=</t>
    </r>
    <r>
      <rPr>
        <b/>
        <sz val="10"/>
        <color rgb="FFC00000"/>
        <rFont val="Arial"/>
        <family val="2"/>
      </rPr>
      <t>MT53E2G32D4DE-04</t>
    </r>
    <r>
      <rPr>
        <sz val="10"/>
        <rFont val="Arial"/>
      </rPr>
      <t>(</t>
    </r>
    <r>
      <rPr>
        <b/>
        <sz val="10"/>
        <color rgb="FFC00000"/>
        <rFont val="Arial"/>
        <family val="2"/>
      </rPr>
      <t>DQS1_C_B</t>
    </r>
    <r>
      <rPr>
        <sz val="10"/>
        <rFont val="Arial"/>
      </rPr>
      <t>) ENDPNT</t>
    </r>
  </si>
  <si>
    <r>
      <t xml:space="preserve">D5700(B34) </t>
    </r>
    <r>
      <rPr>
        <b/>
        <sz val="10"/>
        <color theme="1"/>
        <rFont val="Arial"/>
        <family val="2"/>
      </rPr>
      <t>z30.z32.EBI1DQ:EBI1_DQS_C_0</t>
    </r>
    <r>
      <rPr>
        <sz val="10"/>
        <rFont val="Arial"/>
        <family val="2"/>
      </rPr>
      <t>,D6000=</t>
    </r>
    <r>
      <rPr>
        <b/>
        <sz val="10"/>
        <color rgb="FFC00000"/>
        <rFont val="Arial"/>
        <family val="2"/>
      </rPr>
      <t>MT53E1536M32D4DE-046AAT:C</t>
    </r>
    <r>
      <rPr>
        <sz val="10"/>
        <rFont val="Arial"/>
        <family val="2"/>
      </rPr>
      <t>(</t>
    </r>
    <r>
      <rPr>
        <b/>
        <sz val="10"/>
        <color rgb="FFC00000"/>
        <rFont val="Arial"/>
        <family val="2"/>
      </rPr>
      <t>V10_DQS1_C_B</t>
    </r>
    <r>
      <rPr>
        <sz val="10"/>
        <rFont val="Arial"/>
        <family val="2"/>
      </rPr>
      <t>) ENDPNT</t>
    </r>
  </si>
  <si>
    <t>C25</t>
  </si>
  <si>
    <r>
      <t xml:space="preserve">D5700(EBI1_DQS_C_1) </t>
    </r>
    <r>
      <rPr>
        <b/>
        <sz val="10"/>
        <color theme="1"/>
        <rFont val="Arial"/>
        <family val="2"/>
      </rPr>
      <t>z30.z32.EBI1DQ:EBI1_DQS_C_1</t>
    </r>
    <r>
      <rPr>
        <sz val="10"/>
        <rFont val="Arial"/>
      </rPr>
      <t>,_x000D_
    D6000=</t>
    </r>
    <r>
      <rPr>
        <b/>
        <sz val="10"/>
        <color rgb="FFC00000"/>
        <rFont val="Arial"/>
        <family val="2"/>
      </rPr>
      <t>MT53E2G32D4DE-04</t>
    </r>
    <r>
      <rPr>
        <sz val="10"/>
        <rFont val="Arial"/>
      </rPr>
      <t>(</t>
    </r>
    <r>
      <rPr>
        <b/>
        <sz val="10"/>
        <color rgb="FFC00000"/>
        <rFont val="Arial"/>
        <family val="2"/>
      </rPr>
      <t>DQS0_C_B</t>
    </r>
    <r>
      <rPr>
        <sz val="10"/>
        <rFont val="Arial"/>
      </rPr>
      <t>) ENDPNT</t>
    </r>
  </si>
  <si>
    <r>
      <t xml:space="preserve">D5700(C25) </t>
    </r>
    <r>
      <rPr>
        <b/>
        <sz val="10"/>
        <color theme="1"/>
        <rFont val="Arial"/>
        <family val="2"/>
      </rPr>
      <t>z30.z32.EBI1DQ:EBI1_DQS_C_1</t>
    </r>
    <r>
      <rPr>
        <sz val="10"/>
        <rFont val="Arial"/>
        <family val="2"/>
      </rPr>
      <t>,D6000=</t>
    </r>
    <r>
      <rPr>
        <b/>
        <sz val="10"/>
        <color rgb="FFC00000"/>
        <rFont val="Arial"/>
        <family val="2"/>
      </rPr>
      <t>MT53E1536M32D4DE-046AAT:C</t>
    </r>
    <r>
      <rPr>
        <sz val="10"/>
        <rFont val="Arial"/>
        <family val="2"/>
      </rPr>
      <t>(</t>
    </r>
    <r>
      <rPr>
        <b/>
        <sz val="10"/>
        <color rgb="FFC00000"/>
        <rFont val="Arial"/>
        <family val="2"/>
      </rPr>
      <t>V3_DQS0_C_B</t>
    </r>
    <r>
      <rPr>
        <sz val="10"/>
        <rFont val="Arial"/>
        <family val="2"/>
      </rPr>
      <t>) ENDPNT</t>
    </r>
  </si>
  <si>
    <t>C35</t>
  </si>
  <si>
    <r>
      <t xml:space="preserve">D5700(EBI1_DQS_T_0) </t>
    </r>
    <r>
      <rPr>
        <b/>
        <sz val="10"/>
        <color theme="1"/>
        <rFont val="Arial"/>
        <family val="2"/>
      </rPr>
      <t>z30.z32.EBI1DQ:EBI1_DQS_T_0</t>
    </r>
    <r>
      <rPr>
        <sz val="10"/>
        <rFont val="Arial"/>
      </rPr>
      <t>,_x000D_
    D6000=</t>
    </r>
    <r>
      <rPr>
        <b/>
        <sz val="10"/>
        <color rgb="FFC00000"/>
        <rFont val="Arial"/>
        <family val="2"/>
      </rPr>
      <t>MT53E2G32D4DE-04</t>
    </r>
    <r>
      <rPr>
        <sz val="10"/>
        <rFont val="Arial"/>
      </rPr>
      <t>(</t>
    </r>
    <r>
      <rPr>
        <b/>
        <sz val="10"/>
        <color rgb="FFC00000"/>
        <rFont val="Arial"/>
        <family val="2"/>
      </rPr>
      <t>DQS1_T_B</t>
    </r>
    <r>
      <rPr>
        <sz val="10"/>
        <rFont val="Arial"/>
      </rPr>
      <t>) ENDPNT</t>
    </r>
  </si>
  <si>
    <r>
      <t xml:space="preserve">D5700(C35) </t>
    </r>
    <r>
      <rPr>
        <b/>
        <sz val="10"/>
        <color theme="1"/>
        <rFont val="Arial"/>
        <family val="2"/>
      </rPr>
      <t>z30.z32.EBI1DQ:EBI1_DQS_T_0</t>
    </r>
    <r>
      <rPr>
        <sz val="10"/>
        <rFont val="Arial"/>
        <family val="2"/>
      </rPr>
      <t>,D6000=</t>
    </r>
    <r>
      <rPr>
        <b/>
        <sz val="10"/>
        <color rgb="FFC00000"/>
        <rFont val="Arial"/>
        <family val="2"/>
      </rPr>
      <t>MT53E1536M32D4DE-046AAT:C</t>
    </r>
    <r>
      <rPr>
        <sz val="10"/>
        <rFont val="Arial"/>
        <family val="2"/>
      </rPr>
      <t>(</t>
    </r>
    <r>
      <rPr>
        <b/>
        <sz val="10"/>
        <color rgb="FFC00000"/>
        <rFont val="Arial"/>
        <family val="2"/>
      </rPr>
      <t>W10_DQS1_T_B</t>
    </r>
    <r>
      <rPr>
        <sz val="10"/>
        <rFont val="Arial"/>
        <family val="2"/>
      </rPr>
      <t>) ENDPNT</t>
    </r>
  </si>
  <si>
    <t>B26</t>
  </si>
  <si>
    <r>
      <t xml:space="preserve">D5700(EBI1_DQS_T_1) </t>
    </r>
    <r>
      <rPr>
        <b/>
        <sz val="10"/>
        <color theme="1"/>
        <rFont val="Arial"/>
        <family val="2"/>
      </rPr>
      <t>z30.z32.EBI1DQ:EBI1_DQS_T_1</t>
    </r>
    <r>
      <rPr>
        <sz val="10"/>
        <rFont val="Arial"/>
      </rPr>
      <t>,_x000D_
    D6000=</t>
    </r>
    <r>
      <rPr>
        <b/>
        <sz val="10"/>
        <color rgb="FFC00000"/>
        <rFont val="Arial"/>
        <family val="2"/>
      </rPr>
      <t>MT53E2G32D4DE-04</t>
    </r>
    <r>
      <rPr>
        <sz val="10"/>
        <rFont val="Arial"/>
      </rPr>
      <t>(</t>
    </r>
    <r>
      <rPr>
        <b/>
        <sz val="10"/>
        <color rgb="FFC00000"/>
        <rFont val="Arial"/>
        <family val="2"/>
      </rPr>
      <t>DQS0_T_B</t>
    </r>
    <r>
      <rPr>
        <sz val="10"/>
        <rFont val="Arial"/>
      </rPr>
      <t>) ENDPNT</t>
    </r>
  </si>
  <si>
    <r>
      <t xml:space="preserve">D5700(B26) </t>
    </r>
    <r>
      <rPr>
        <b/>
        <sz val="10"/>
        <color theme="1"/>
        <rFont val="Arial"/>
        <family val="2"/>
      </rPr>
      <t>z30.z32.EBI1DQ:EBI1_DQS_T_1</t>
    </r>
    <r>
      <rPr>
        <sz val="10"/>
        <rFont val="Arial"/>
        <family val="2"/>
      </rPr>
      <t>,D6000=</t>
    </r>
    <r>
      <rPr>
        <b/>
        <sz val="10"/>
        <color rgb="FFC00000"/>
        <rFont val="Arial"/>
        <family val="2"/>
      </rPr>
      <t>MT53E1536M32D4DE-046AAT:C</t>
    </r>
    <r>
      <rPr>
        <sz val="10"/>
        <rFont val="Arial"/>
        <family val="2"/>
      </rPr>
      <t>(</t>
    </r>
    <r>
      <rPr>
        <b/>
        <sz val="10"/>
        <color rgb="FFC00000"/>
        <rFont val="Arial"/>
        <family val="2"/>
      </rPr>
      <t>W3_DQS0_T_B</t>
    </r>
    <r>
      <rPr>
        <sz val="10"/>
        <rFont val="Arial"/>
        <family val="2"/>
      </rPr>
      <t>) ENDPNT</t>
    </r>
  </si>
  <si>
    <t>G9</t>
  </si>
  <si>
    <t>Unused:WLAN</t>
  </si>
  <si>
    <t>F8</t>
  </si>
  <si>
    <t>K10</t>
  </si>
  <si>
    <t>K6</t>
  </si>
  <si>
    <t>D2</t>
  </si>
  <si>
    <t>WLAN</t>
  </si>
  <si>
    <t>E3</t>
  </si>
  <si>
    <r>
      <t xml:space="preserve">D5700(WLAN1_ADC_I_N) GND </t>
    </r>
    <r>
      <rPr>
        <b/>
        <sz val="10"/>
        <color theme="1"/>
        <rFont val="Arial"/>
        <family val="2"/>
      </rPr>
      <t>POWERNET</t>
    </r>
  </si>
  <si>
    <r>
      <t xml:space="preserve">D5700(E3) GND </t>
    </r>
    <r>
      <rPr>
        <b/>
        <sz val="10"/>
        <color theme="1"/>
        <rFont val="Arial"/>
        <family val="2"/>
      </rPr>
      <t>POWERNET</t>
    </r>
  </si>
  <si>
    <t>E1</t>
  </si>
  <si>
    <r>
      <t xml:space="preserve">D5700(WLAN1_ADC_I_P) GND </t>
    </r>
    <r>
      <rPr>
        <b/>
        <sz val="10"/>
        <color theme="1"/>
        <rFont val="Arial"/>
        <family val="2"/>
      </rPr>
      <t>POWERNET</t>
    </r>
  </si>
  <si>
    <r>
      <t xml:space="preserve">D5700(E1) GND </t>
    </r>
    <r>
      <rPr>
        <b/>
        <sz val="10"/>
        <color theme="1"/>
        <rFont val="Arial"/>
        <family val="2"/>
      </rPr>
      <t>POWERNET</t>
    </r>
  </si>
  <si>
    <t>F4</t>
  </si>
  <si>
    <r>
      <t xml:space="preserve">D5700(WLAN1_ADC_Q_N) GND </t>
    </r>
    <r>
      <rPr>
        <b/>
        <sz val="10"/>
        <color theme="1"/>
        <rFont val="Arial"/>
        <family val="2"/>
      </rPr>
      <t>POWERNET</t>
    </r>
  </si>
  <si>
    <r>
      <t xml:space="preserve">D5700(F4) GND </t>
    </r>
    <r>
      <rPr>
        <b/>
        <sz val="10"/>
        <color theme="1"/>
        <rFont val="Arial"/>
        <family val="2"/>
      </rPr>
      <t>POWERNET</t>
    </r>
  </si>
  <si>
    <t>F2</t>
  </si>
  <si>
    <r>
      <t xml:space="preserve">D5700(WLAN1_ADC_Q_P) GND </t>
    </r>
    <r>
      <rPr>
        <b/>
        <sz val="10"/>
        <color theme="1"/>
        <rFont val="Arial"/>
        <family val="2"/>
      </rPr>
      <t>POWERNET</t>
    </r>
  </si>
  <si>
    <r>
      <t xml:space="preserve">D5700(F2) GND </t>
    </r>
    <r>
      <rPr>
        <b/>
        <sz val="10"/>
        <color theme="1"/>
        <rFont val="Arial"/>
        <family val="2"/>
      </rPr>
      <t>POWERNET</t>
    </r>
  </si>
  <si>
    <t>H2</t>
  </si>
  <si>
    <r>
      <t xml:space="preserve">D5700(WLAN1_DAC_I_N) GND </t>
    </r>
    <r>
      <rPr>
        <b/>
        <sz val="10"/>
        <color theme="1"/>
        <rFont val="Arial"/>
        <family val="2"/>
      </rPr>
      <t>POWERNET</t>
    </r>
  </si>
  <si>
    <r>
      <t xml:space="preserve">D5700(H2) GND </t>
    </r>
    <r>
      <rPr>
        <b/>
        <sz val="10"/>
        <color theme="1"/>
        <rFont val="Arial"/>
        <family val="2"/>
      </rPr>
      <t>POWERNET</t>
    </r>
  </si>
  <si>
    <t>J3</t>
  </si>
  <si>
    <r>
      <t xml:space="preserve">D5700(WLAN1_DAC_I_P) GND </t>
    </r>
    <r>
      <rPr>
        <b/>
        <sz val="10"/>
        <color theme="1"/>
        <rFont val="Arial"/>
        <family val="2"/>
      </rPr>
      <t>POWERNET</t>
    </r>
  </si>
  <si>
    <r>
      <t xml:space="preserve">D5700(J3) GND </t>
    </r>
    <r>
      <rPr>
        <b/>
        <sz val="10"/>
        <color theme="1"/>
        <rFont val="Arial"/>
        <family val="2"/>
      </rPr>
      <t>POWERNET</t>
    </r>
  </si>
  <si>
    <t>J1</t>
  </si>
  <si>
    <r>
      <t xml:space="preserve">D5700(WLAN1_DAC_Q_N) GND </t>
    </r>
    <r>
      <rPr>
        <b/>
        <sz val="10"/>
        <color theme="1"/>
        <rFont val="Arial"/>
        <family val="2"/>
      </rPr>
      <t>POWERNET</t>
    </r>
  </si>
  <si>
    <r>
      <t xml:space="preserve">D5700(J1) GND </t>
    </r>
    <r>
      <rPr>
        <b/>
        <sz val="10"/>
        <color theme="1"/>
        <rFont val="Arial"/>
        <family val="2"/>
      </rPr>
      <t>POWERNET</t>
    </r>
  </si>
  <si>
    <t>K2</t>
  </si>
  <si>
    <r>
      <t xml:space="preserve">D5700(WLAN1_DAC_Q_P) GND </t>
    </r>
    <r>
      <rPr>
        <b/>
        <sz val="10"/>
        <color theme="1"/>
        <rFont val="Arial"/>
        <family val="2"/>
      </rPr>
      <t>POWERNET</t>
    </r>
  </si>
  <si>
    <r>
      <t xml:space="preserve">D5700(K2) GND </t>
    </r>
    <r>
      <rPr>
        <b/>
        <sz val="10"/>
        <color theme="1"/>
        <rFont val="Arial"/>
        <family val="2"/>
      </rPr>
      <t>POWERNET</t>
    </r>
  </si>
  <si>
    <t>G1</t>
  </si>
  <si>
    <t>V34</t>
  </si>
  <si>
    <t>PMIC.LN_BB_CLK1</t>
  </si>
  <si>
    <r>
      <t xml:space="preserve">D5700(CXO) </t>
    </r>
    <r>
      <rPr>
        <b/>
        <sz val="10"/>
        <color theme="1"/>
        <rFont val="Arial"/>
        <family val="2"/>
      </rPr>
      <t>z30.CPU_PMIC_CTRL_1V8:CXO</t>
    </r>
    <r>
      <rPr>
        <sz val="10"/>
        <rFont val="Arial"/>
      </rPr>
      <t>,_x000D_
    R5731=50m(A&lt;&gt;</t>
    </r>
    <r>
      <rPr>
        <b/>
        <sz val="10"/>
        <rFont val="Arial"/>
        <family val="2"/>
      </rPr>
      <t>B</t>
    </r>
    <r>
      <rPr>
        <sz val="10"/>
        <rFont val="Arial"/>
      </rPr>
      <t>) z30.z33.z34.SIGN00186,_x000D_
        D5730=</t>
    </r>
    <r>
      <rPr>
        <b/>
        <sz val="10"/>
        <color rgb="FFC00000"/>
        <rFont val="Arial"/>
        <family val="2"/>
      </rPr>
      <t>PMM6155AU</t>
    </r>
    <r>
      <rPr>
        <sz val="10"/>
        <rFont val="Arial"/>
      </rPr>
      <t>(</t>
    </r>
    <r>
      <rPr>
        <b/>
        <sz val="10"/>
        <color rgb="FFC00000"/>
        <rFont val="Arial"/>
        <family val="2"/>
      </rPr>
      <t>LN_BB_CLK1_R9</t>
    </r>
    <r>
      <rPr>
        <sz val="10"/>
        <rFont val="Arial"/>
      </rPr>
      <t>) ENDPNT</t>
    </r>
  </si>
  <si>
    <r>
      <t xml:space="preserve">D5700(V34) </t>
    </r>
    <r>
      <rPr>
        <b/>
        <sz val="10"/>
        <color theme="1"/>
        <rFont val="Arial"/>
        <family val="2"/>
      </rPr>
      <t>z30.CPU_PMIC_CTRL_1V8:CXO</t>
    </r>
    <r>
      <rPr>
        <sz val="10"/>
        <rFont val="Arial"/>
        <family val="2"/>
      </rPr>
      <t xml:space="preserve">,R5731=0(2) </t>
    </r>
    <r>
      <rPr>
        <b/>
        <sz val="10"/>
        <color theme="1"/>
        <rFont val="Arial"/>
        <family val="2"/>
      </rPr>
      <t>z30.z33.z34.D5730:R9_CPU_PMIC_CTRL_1V8__P0__CXO</t>
    </r>
    <r>
      <rPr>
        <sz val="10"/>
        <rFont val="Arial"/>
        <family val="2"/>
      </rPr>
      <t>,D5730=</t>
    </r>
    <r>
      <rPr>
        <b/>
        <sz val="10"/>
        <color rgb="FFC00000"/>
        <rFont val="Arial"/>
        <family val="2"/>
      </rPr>
      <t>PMM6155AU</t>
    </r>
    <r>
      <rPr>
        <sz val="10"/>
        <rFont val="Arial"/>
        <family val="2"/>
      </rPr>
      <t>(</t>
    </r>
    <r>
      <rPr>
        <b/>
        <sz val="10"/>
        <color rgb="FFC00000"/>
        <rFont val="Arial"/>
        <family val="2"/>
      </rPr>
      <t>R9_LN_BB_CLK1</t>
    </r>
    <r>
      <rPr>
        <sz val="10"/>
        <rFont val="Arial"/>
        <family val="2"/>
      </rPr>
      <t>) ENDPNT</t>
    </r>
  </si>
  <si>
    <t>A19</t>
  </si>
  <si>
    <r>
      <t xml:space="preserve">D5700(DDR_RESET_N) </t>
    </r>
    <r>
      <rPr>
        <b/>
        <sz val="10"/>
        <color theme="1"/>
        <rFont val="Arial"/>
        <family val="2"/>
      </rPr>
      <t>z30.z32.DDR_RESET_B</t>
    </r>
    <r>
      <rPr>
        <sz val="10"/>
        <rFont val="Arial"/>
      </rPr>
      <t>,_x000D_
    D6000=</t>
    </r>
    <r>
      <rPr>
        <b/>
        <sz val="10"/>
        <color rgb="FFC00000"/>
        <rFont val="Arial"/>
        <family val="2"/>
      </rPr>
      <t>MT53E2G32D4DE-04</t>
    </r>
    <r>
      <rPr>
        <sz val="10"/>
        <rFont val="Arial"/>
      </rPr>
      <t>(</t>
    </r>
    <r>
      <rPr>
        <b/>
        <sz val="10"/>
        <color rgb="FFC00000"/>
        <rFont val="Arial"/>
        <family val="2"/>
      </rPr>
      <t>%RESET%</t>
    </r>
    <r>
      <rPr>
        <sz val="10"/>
        <rFont val="Arial"/>
      </rPr>
      <t>) ENDPNT</t>
    </r>
  </si>
  <si>
    <r>
      <t xml:space="preserve">D5700(A19) </t>
    </r>
    <r>
      <rPr>
        <b/>
        <sz val="10"/>
        <color theme="1"/>
        <rFont val="Arial"/>
        <family val="2"/>
      </rPr>
      <t>z30.z32.DDR_RESET_B</t>
    </r>
    <r>
      <rPr>
        <sz val="10"/>
        <rFont val="Arial"/>
        <family val="2"/>
      </rPr>
      <t>,D6000=</t>
    </r>
    <r>
      <rPr>
        <b/>
        <sz val="10"/>
        <color rgb="FFC00000"/>
        <rFont val="Arial"/>
        <family val="2"/>
      </rPr>
      <t>MT53E1536M32D4DE-046AAT:C</t>
    </r>
    <r>
      <rPr>
        <sz val="10"/>
        <rFont val="Arial"/>
        <family val="2"/>
      </rPr>
      <t>(</t>
    </r>
    <r>
      <rPr>
        <b/>
        <sz val="10"/>
        <color rgb="FFC00000"/>
        <rFont val="Arial"/>
        <family val="2"/>
      </rPr>
      <t>T11_%RESET%</t>
    </r>
    <r>
      <rPr>
        <sz val="10"/>
        <rFont val="Arial"/>
        <family val="2"/>
      </rPr>
      <t>) ENDPNT</t>
    </r>
  </si>
  <si>
    <t>AR37</t>
  </si>
  <si>
    <t>MODE[10]: 0=T32, 3: BoundaryScan, 1,2;Reserved</t>
  </si>
  <si>
    <r>
      <t>D5700(MODE_0) z30.z35.SIGN0015,_x000D_
    MP_MODE_0=(</t>
    </r>
    <r>
      <rPr>
        <b/>
        <sz val="10"/>
        <color rgb="FFC00000"/>
        <rFont val="Arial"/>
        <family val="2"/>
      </rPr>
      <t>1</t>
    </r>
    <r>
      <rPr>
        <sz val="10"/>
        <rFont val="Arial"/>
      </rPr>
      <t>) ENDPNT</t>
    </r>
  </si>
  <si>
    <t>D5700(AR37) z30.z35.SIGN00156,MP_MODE_0=MP(1) ENDPNT</t>
  </si>
  <si>
    <t>AT38</t>
  </si>
  <si>
    <r>
      <t>D5700(MODE_1) z30.z35.SIGN0014,_x000D_
    MP_MODE_1=(</t>
    </r>
    <r>
      <rPr>
        <b/>
        <sz val="10"/>
        <color rgb="FFC00000"/>
        <rFont val="Arial"/>
        <family val="2"/>
      </rPr>
      <t>1</t>
    </r>
    <r>
      <rPr>
        <sz val="10"/>
        <rFont val="Arial"/>
      </rPr>
      <t>) ENDPNT</t>
    </r>
  </si>
  <si>
    <t>D5700(AT38) z30.z35.SIGN00157,MP_MODE_1=MP(1) ENDPNT</t>
  </si>
  <si>
    <t>AV24</t>
  </si>
  <si>
    <r>
      <t xml:space="preserve">D5700(PMIC_SPMI_CLK) </t>
    </r>
    <r>
      <rPr>
        <b/>
        <sz val="10"/>
        <color theme="1"/>
        <rFont val="Arial"/>
        <family val="2"/>
      </rPr>
      <t>z30.CPU_PMIC_SPMI_1V8:SPMI_CLK</t>
    </r>
    <r>
      <rPr>
        <sz val="10"/>
        <rFont val="Arial"/>
      </rPr>
      <t>,_x000D_
    D5730=</t>
    </r>
    <r>
      <rPr>
        <b/>
        <sz val="10"/>
        <color rgb="FFC00000"/>
        <rFont val="Arial"/>
        <family val="2"/>
      </rPr>
      <t>PMM6155AU</t>
    </r>
    <r>
      <rPr>
        <sz val="10"/>
        <rFont val="Arial"/>
      </rPr>
      <t>(</t>
    </r>
    <r>
      <rPr>
        <b/>
        <sz val="10"/>
        <color rgb="FFC00000"/>
        <rFont val="Arial"/>
        <family val="2"/>
      </rPr>
      <t>SPMI_CLK_C19</t>
    </r>
    <r>
      <rPr>
        <sz val="10"/>
        <rFont val="Arial"/>
      </rPr>
      <t>) ENDPNT,_x000D_
    MP_CPU_PMIC_SPMI_CLK=(</t>
    </r>
    <r>
      <rPr>
        <b/>
        <sz val="10"/>
        <color rgb="FFC00000"/>
        <rFont val="Arial"/>
        <family val="2"/>
      </rPr>
      <t>1</t>
    </r>
    <r>
      <rPr>
        <sz val="10"/>
        <rFont val="Arial"/>
      </rPr>
      <t>) ENDPNT</t>
    </r>
  </si>
  <si>
    <r>
      <t xml:space="preserve">D5700(AV24) </t>
    </r>
    <r>
      <rPr>
        <b/>
        <sz val="10"/>
        <color theme="1"/>
        <rFont val="Arial"/>
        <family val="2"/>
      </rPr>
      <t>z30.CPU_PMIC_SPMI_1V8:SPMI_CLK</t>
    </r>
    <r>
      <rPr>
        <sz val="10"/>
        <rFont val="Arial"/>
        <family val="2"/>
      </rPr>
      <t>,D5730=</t>
    </r>
    <r>
      <rPr>
        <b/>
        <sz val="10"/>
        <color rgb="FFC00000"/>
        <rFont val="Arial"/>
        <family val="2"/>
      </rPr>
      <t>PMM6155AU</t>
    </r>
    <r>
      <rPr>
        <sz val="10"/>
        <rFont val="Arial"/>
        <family val="2"/>
      </rPr>
      <t>(</t>
    </r>
    <r>
      <rPr>
        <b/>
        <sz val="10"/>
        <color rgb="FFC00000"/>
        <rFont val="Arial"/>
        <family val="2"/>
      </rPr>
      <t>C19_SPMI_CLK</t>
    </r>
    <r>
      <rPr>
        <sz val="10"/>
        <rFont val="Arial"/>
        <family val="2"/>
      </rPr>
      <t>) ENDPNT,MP_CPU_PMIC_SPMI_CLK=MP(1) ENDPNT</t>
    </r>
  </si>
  <si>
    <t>AW23</t>
  </si>
  <si>
    <r>
      <t xml:space="preserve">D5700(PMIC_SPMI_DATA) </t>
    </r>
    <r>
      <rPr>
        <b/>
        <sz val="10"/>
        <color theme="1"/>
        <rFont val="Arial"/>
        <family val="2"/>
      </rPr>
      <t>z30.CPU_PMIC_SPMI_1V8:SPMI_DATA</t>
    </r>
    <r>
      <rPr>
        <sz val="10"/>
        <rFont val="Arial"/>
      </rPr>
      <t>,_x000D_
    D5730=</t>
    </r>
    <r>
      <rPr>
        <b/>
        <sz val="10"/>
        <color rgb="FFC00000"/>
        <rFont val="Arial"/>
        <family val="2"/>
      </rPr>
      <t>PMM6155AU</t>
    </r>
    <r>
      <rPr>
        <sz val="10"/>
        <rFont val="Arial"/>
      </rPr>
      <t>(</t>
    </r>
    <r>
      <rPr>
        <b/>
        <sz val="10"/>
        <color rgb="FFC00000"/>
        <rFont val="Arial"/>
        <family val="2"/>
      </rPr>
      <t>SPMI_DATA_D18</t>
    </r>
    <r>
      <rPr>
        <sz val="10"/>
        <rFont val="Arial"/>
      </rPr>
      <t>) ENDPNT,_x000D_
    MP_CPU_PMIC_SPMI_DATA=(</t>
    </r>
    <r>
      <rPr>
        <b/>
        <sz val="10"/>
        <color rgb="FFC00000"/>
        <rFont val="Arial"/>
        <family val="2"/>
      </rPr>
      <t>1</t>
    </r>
    <r>
      <rPr>
        <sz val="10"/>
        <rFont val="Arial"/>
      </rPr>
      <t>) ENDPNT</t>
    </r>
  </si>
  <si>
    <r>
      <t xml:space="preserve">D5700(AW23) </t>
    </r>
    <r>
      <rPr>
        <b/>
        <sz val="10"/>
        <color theme="1"/>
        <rFont val="Arial"/>
        <family val="2"/>
      </rPr>
      <t>z30.CPU_PMIC_SPMI_1V8:SPMI_DATA</t>
    </r>
    <r>
      <rPr>
        <sz val="10"/>
        <rFont val="Arial"/>
        <family val="2"/>
      </rPr>
      <t>,D5730=</t>
    </r>
    <r>
      <rPr>
        <b/>
        <sz val="10"/>
        <color rgb="FFC00000"/>
        <rFont val="Arial"/>
        <family val="2"/>
      </rPr>
      <t>PMM6155AU</t>
    </r>
    <r>
      <rPr>
        <sz val="10"/>
        <rFont val="Arial"/>
        <family val="2"/>
      </rPr>
      <t>(</t>
    </r>
    <r>
      <rPr>
        <b/>
        <sz val="10"/>
        <color rgb="FFC00000"/>
        <rFont val="Arial"/>
        <family val="2"/>
      </rPr>
      <t>D18_SPMI_DATA</t>
    </r>
    <r>
      <rPr>
        <sz val="10"/>
        <rFont val="Arial"/>
        <family val="2"/>
      </rPr>
      <t>) ENDPNT,MP_CPU_PMIC_SPMI_DATA=MP(1) ENDPNT</t>
    </r>
  </si>
  <si>
    <t>AV38</t>
  </si>
  <si>
    <r>
      <t>D5700(PS_HOLD) z30.z35.SIGN0011,_x000D_
    R5701=10k(B&lt;&gt;</t>
    </r>
    <r>
      <rPr>
        <b/>
        <sz val="10"/>
        <rFont val="Arial"/>
        <family val="2"/>
      </rPr>
      <t>A</t>
    </r>
    <r>
      <rPr>
        <sz val="10"/>
        <rFont val="Arial"/>
      </rPr>
      <t xml:space="preserve">) </t>
    </r>
    <r>
      <rPr>
        <b/>
        <sz val="10"/>
        <color theme="1"/>
        <rFont val="Arial"/>
        <family val="2"/>
      </rPr>
      <t>SCC_PMIC_CTRL_1V8:CPU_PS_HOLD</t>
    </r>
    <r>
      <rPr>
        <sz val="10"/>
        <rFont val="Arial"/>
      </rPr>
      <t>,_x000D_
        D5730=</t>
    </r>
    <r>
      <rPr>
        <b/>
        <sz val="10"/>
        <color rgb="FFC00000"/>
        <rFont val="Arial"/>
        <family val="2"/>
      </rPr>
      <t>PMM6155AU</t>
    </r>
    <r>
      <rPr>
        <sz val="10"/>
        <rFont val="Arial"/>
      </rPr>
      <t>(</t>
    </r>
    <r>
      <rPr>
        <b/>
        <sz val="10"/>
        <color rgb="FFC00000"/>
        <rFont val="Arial"/>
        <family val="2"/>
      </rPr>
      <t>PS_HOLD_E17</t>
    </r>
    <r>
      <rPr>
        <sz val="10"/>
        <rFont val="Arial"/>
      </rPr>
      <t>) ENDPNT,_x000D_
        D8758=</t>
    </r>
    <r>
      <rPr>
        <b/>
        <sz val="10"/>
        <color rgb="FFC00000"/>
        <rFont val="Arial"/>
        <family val="2"/>
      </rPr>
      <t>74AVC2T245GU-Q10</t>
    </r>
    <r>
      <rPr>
        <sz val="10"/>
        <rFont val="Arial"/>
      </rPr>
      <t>(</t>
    </r>
    <r>
      <rPr>
        <b/>
        <sz val="10"/>
        <color rgb="FFC00000"/>
        <rFont val="Arial"/>
        <family val="2"/>
      </rPr>
      <t>B1</t>
    </r>
    <r>
      <rPr>
        <sz val="10"/>
        <rFont val="Arial"/>
      </rPr>
      <t>) ENDPNT,_x000D_
        MP_CPU_PMIC_SPMI_PS_HOLD=(</t>
    </r>
    <r>
      <rPr>
        <b/>
        <sz val="10"/>
        <color rgb="FFC00000"/>
        <rFont val="Arial"/>
        <family val="2"/>
      </rPr>
      <t>1</t>
    </r>
    <r>
      <rPr>
        <sz val="10"/>
        <rFont val="Arial"/>
      </rPr>
      <t>) ENDPNT,_x000D_
        R5733=50m(B&lt;&gt;</t>
    </r>
    <r>
      <rPr>
        <b/>
        <sz val="10"/>
        <rFont val="Arial"/>
        <family val="2"/>
      </rPr>
      <t>A</t>
    </r>
    <r>
      <rPr>
        <sz val="10"/>
        <rFont val="Arial"/>
      </rPr>
      <t>) z30.z33.z34.SIGN00188,_x000D_
            MP_PS_HOLD_B=(</t>
    </r>
    <r>
      <rPr>
        <b/>
        <sz val="10"/>
        <color rgb="FFC00000"/>
        <rFont val="Arial"/>
        <family val="2"/>
      </rPr>
      <t>1</t>
    </r>
    <r>
      <rPr>
        <sz val="10"/>
        <rFont val="Arial"/>
      </rPr>
      <t>) ENDPNT,_x000D_
            R5737=50m(B&lt;&gt;</t>
    </r>
    <r>
      <rPr>
        <b/>
        <sz val="10"/>
        <rFont val="Arial"/>
        <family val="2"/>
      </rPr>
      <t>A</t>
    </r>
    <r>
      <rPr>
        <sz val="10"/>
        <rFont val="Arial"/>
      </rPr>
      <t xml:space="preserve">) </t>
    </r>
    <r>
      <rPr>
        <b/>
        <sz val="10"/>
        <color theme="1"/>
        <rFont val="Arial"/>
        <family val="2"/>
      </rPr>
      <t>SCC_PMIC_CTRL_1V8:CPU_PS_HOLD</t>
    </r>
    <r>
      <rPr>
        <sz val="10"/>
        <rFont val="Arial"/>
      </rPr>
      <t>,_x000D_
                NODEV=</t>
    </r>
    <r>
      <rPr>
        <b/>
        <sz val="10"/>
        <color rgb="FFC00000"/>
        <rFont val="Arial"/>
        <family val="2"/>
      </rPr>
      <t>SCC_PMIC_CTRL_1V8:CPU_PS_HOLD</t>
    </r>
    <r>
      <rPr>
        <sz val="10"/>
        <rFont val="Arial"/>
      </rPr>
      <t>(</t>
    </r>
    <r>
      <rPr>
        <b/>
        <sz val="10"/>
        <color rgb="FFFFFFFF"/>
        <rFont val="Arial"/>
        <family val="2"/>
      </rPr>
      <t>LOOPCUT</t>
    </r>
    <r>
      <rPr>
        <sz val="10"/>
        <rFont val="Arial"/>
      </rPr>
      <t>) ENDPNT,_x000D_
        R5733=50m(B&lt;&gt;</t>
    </r>
    <r>
      <rPr>
        <b/>
        <sz val="10"/>
        <rFont val="Arial"/>
        <family val="2"/>
      </rPr>
      <t>A</t>
    </r>
    <r>
      <rPr>
        <sz val="10"/>
        <rFont val="Arial"/>
      </rPr>
      <t>) z30.z33.z34.SIGN00188{#2},_x000D_
            R5739=50m(B&lt;&gt;</t>
    </r>
    <r>
      <rPr>
        <b/>
        <sz val="10"/>
        <rFont val="Arial"/>
        <family val="2"/>
      </rPr>
      <t>A</t>
    </r>
    <r>
      <rPr>
        <sz val="10"/>
        <rFont val="Arial"/>
      </rPr>
      <t>) z30.z33.z34.SIGN00192,_x000D_
                D5731=74LVC1G07GW/ Buf(Y&lt;&gt;</t>
    </r>
    <r>
      <rPr>
        <b/>
        <sz val="10"/>
        <rFont val="Arial"/>
        <family val="2"/>
      </rPr>
      <t>A</t>
    </r>
    <r>
      <rPr>
        <sz val="10"/>
        <rFont val="Arial"/>
      </rPr>
      <t xml:space="preserve">) </t>
    </r>
    <r>
      <rPr>
        <b/>
        <sz val="10"/>
        <color theme="1"/>
        <rFont val="Arial"/>
        <family val="2"/>
      </rPr>
      <t>SYS_DBG_3V3:CPU_RST_B</t>
    </r>
    <r>
      <rPr>
        <sz val="10"/>
        <rFont val="Arial"/>
      </rPr>
      <t>,_x000D_
                    MP_CPU_RST_B=(</t>
    </r>
    <r>
      <rPr>
        <b/>
        <sz val="10"/>
        <color rgb="FFC00000"/>
        <rFont val="Arial"/>
        <family val="2"/>
      </rPr>
      <t>1</t>
    </r>
    <r>
      <rPr>
        <sz val="10"/>
        <rFont val="Arial"/>
      </rPr>
      <t>) ENDPNT,_x000D_
                    R9911=50m(A&lt;&gt;</t>
    </r>
    <r>
      <rPr>
        <b/>
        <sz val="10"/>
        <rFont val="Arial"/>
        <family val="2"/>
      </rPr>
      <t>B</t>
    </r>
    <r>
      <rPr>
        <sz val="10"/>
        <rFont val="Arial"/>
      </rPr>
      <t xml:space="preserve">) </t>
    </r>
    <r>
      <rPr>
        <b/>
        <sz val="10"/>
        <color theme="1"/>
        <rFont val="Arial"/>
        <family val="2"/>
      </rPr>
      <t>z54.SYS_DBG_3V3_CPU_RST_B_P1</t>
    </r>
    <r>
      <rPr>
        <sz val="10"/>
        <rFont val="Arial"/>
      </rPr>
      <t>,_x000D_
                        MP9931=(</t>
    </r>
    <r>
      <rPr>
        <b/>
        <sz val="10"/>
        <color rgb="FFC00000"/>
        <rFont val="Arial"/>
        <family val="2"/>
      </rPr>
      <t>1</t>
    </r>
    <r>
      <rPr>
        <sz val="10"/>
        <rFont val="Arial"/>
      </rPr>
      <t>) ENDPNT,_x000D_
                        X9900=</t>
    </r>
    <r>
      <rPr>
        <b/>
        <sz val="10"/>
        <color rgb="FFC00000"/>
        <rFont val="Arial"/>
        <family val="2"/>
      </rPr>
      <t>QSH-030-01-L-D-A</t>
    </r>
    <r>
      <rPr>
        <sz val="10"/>
        <rFont val="Arial"/>
      </rPr>
      <t>(</t>
    </r>
    <r>
      <rPr>
        <b/>
        <sz val="10"/>
        <color rgb="FFC00000"/>
        <rFont val="Arial"/>
        <family val="2"/>
      </rPr>
      <t>44</t>
    </r>
    <r>
      <rPr>
        <sz val="10"/>
        <rFont val="Arial"/>
      </rPr>
      <t>) ENDPNT,_x000D_
    R5701=10k(B&lt;&gt;</t>
    </r>
    <r>
      <rPr>
        <b/>
        <sz val="10"/>
        <rFont val="Arial"/>
        <family val="2"/>
      </rPr>
      <t>A</t>
    </r>
    <r>
      <rPr>
        <sz val="10"/>
        <rFont val="Arial"/>
      </rPr>
      <t xml:space="preserve">) </t>
    </r>
    <r>
      <rPr>
        <b/>
        <sz val="10"/>
        <color theme="1"/>
        <rFont val="Arial"/>
        <family val="2"/>
      </rPr>
      <t>SCC_PMIC_CTRL_1V8:CPU_PS_HOLD{#2}</t>
    </r>
    <r>
      <rPr>
        <sz val="10"/>
        <rFont val="Arial"/>
      </rPr>
      <t>,_x000D_
        R5737=50m(A&lt;&gt;</t>
    </r>
    <r>
      <rPr>
        <b/>
        <sz val="10"/>
        <rFont val="Arial"/>
        <family val="2"/>
      </rPr>
      <t>B</t>
    </r>
    <r>
      <rPr>
        <sz val="10"/>
        <rFont val="Arial"/>
      </rPr>
      <t>) z30.z33.z34.SIGN00188,_x000D_
            NODEV=</t>
    </r>
    <r>
      <rPr>
        <b/>
        <sz val="10"/>
        <color rgb="FFC00000"/>
        <rFont val="Arial"/>
        <family val="2"/>
      </rPr>
      <t>z30.z33.z34.SIGN00188</t>
    </r>
    <r>
      <rPr>
        <sz val="10"/>
        <rFont val="Arial"/>
      </rPr>
      <t>(</t>
    </r>
    <r>
      <rPr>
        <b/>
        <sz val="10"/>
        <color rgb="FFFFFFFF"/>
        <rFont val="Arial"/>
        <family val="2"/>
      </rPr>
      <t>LOOPCUT</t>
    </r>
    <r>
      <rPr>
        <sz val="10"/>
        <rFont val="Arial"/>
      </rPr>
      <t>) ENDPNT,_x000D_
    R5701=10k(B&lt;&gt;</t>
    </r>
    <r>
      <rPr>
        <b/>
        <sz val="10"/>
        <rFont val="Arial"/>
        <family val="2"/>
      </rPr>
      <t>A</t>
    </r>
    <r>
      <rPr>
        <sz val="10"/>
        <rFont val="Arial"/>
      </rPr>
      <t xml:space="preserve">) </t>
    </r>
    <r>
      <rPr>
        <b/>
        <sz val="10"/>
        <color theme="1"/>
        <rFont val="Arial"/>
        <family val="2"/>
      </rPr>
      <t>SCC_PMIC_CTRL_1V8:CPU_PS_HOLD{#3}</t>
    </r>
    <r>
      <rPr>
        <sz val="10"/>
        <rFont val="Arial"/>
      </rPr>
      <t>,_x000D_
        V8750=DTC124XE3 HZG(C&lt;&gt;</t>
    </r>
    <r>
      <rPr>
        <b/>
        <sz val="10"/>
        <rFont val="Arial"/>
        <family val="2"/>
      </rPr>
      <t>B</t>
    </r>
    <r>
      <rPr>
        <sz val="10"/>
        <rFont val="Arial"/>
      </rPr>
      <t xml:space="preserve">) </t>
    </r>
    <r>
      <rPr>
        <b/>
        <sz val="10"/>
        <color theme="1"/>
        <rFont val="Arial"/>
        <family val="2"/>
      </rPr>
      <t>z37.SCC_PMIC_CTRL_3V3:SET_CPU_PS_HOLD</t>
    </r>
    <r>
      <rPr>
        <sz val="10"/>
        <rFont val="Arial"/>
      </rPr>
      <t>,_x000D_
            D8500=</t>
    </r>
    <r>
      <rPr>
        <b/>
        <sz val="10"/>
        <color rgb="FFC00000"/>
        <rFont val="Arial"/>
        <family val="2"/>
      </rPr>
      <t>TC377TP-96F300S</t>
    </r>
    <r>
      <rPr>
        <sz val="10"/>
        <rFont val="Arial"/>
      </rPr>
      <t>(</t>
    </r>
    <r>
      <rPr>
        <b/>
        <sz val="10"/>
        <color rgb="FFC00000"/>
        <rFont val="Arial"/>
        <family val="2"/>
      </rPr>
      <t>P00.11/VADCG6-1/MD</t>
    </r>
    <r>
      <rPr>
        <sz val="10"/>
        <rFont val="Arial"/>
      </rPr>
      <t>) ENDPNT</t>
    </r>
  </si>
  <si>
    <r>
      <t>SYS_DBG_3V3:CPU_RST_B</t>
    </r>
    <r>
      <rPr>
        <b/>
        <sz val="10"/>
        <color theme="1"/>
        <rFont val="Arial"/>
        <family val="2"/>
      </rPr>
      <t xml:space="preserve"> R5736(4.7k) PWR:U33R_CPU</t>
    </r>
    <r>
      <rPr>
        <sz val="10"/>
        <rFont val="Arial"/>
      </rPr>
      <t>,</t>
    </r>
    <r>
      <rPr>
        <sz val="8"/>
        <color theme="1"/>
        <rFont val="Arial"/>
        <family val="2"/>
      </rPr>
      <t>_x000D_
z37.SCC_PMIC_CTRL_3V3:SET_CPU_PS_HOLD</t>
    </r>
    <r>
      <rPr>
        <b/>
        <sz val="10"/>
        <color theme="1"/>
        <rFont val="Arial"/>
        <family val="2"/>
      </rPr>
      <t xml:space="preserve"> R8766(2.2k) GND</t>
    </r>
  </si>
  <si>
    <r>
      <t xml:space="preserve">D5700(AV38) </t>
    </r>
    <r>
      <rPr>
        <b/>
        <sz val="10"/>
        <color theme="1"/>
        <rFont val="Arial"/>
        <family val="2"/>
      </rPr>
      <t>z30.z35.D5700:AV38_SCC_PMIC_CTRL_1V8__P0__CPU_PS_HOLD</t>
    </r>
    <r>
      <rPr>
        <sz val="10"/>
        <rFont val="Arial"/>
        <family val="2"/>
      </rPr>
      <t xml:space="preserve">,R5701=10k(1) </t>
    </r>
    <r>
      <rPr>
        <b/>
        <sz val="10"/>
        <color theme="1"/>
        <rFont val="Arial"/>
        <family val="2"/>
      </rPr>
      <t>SCC_PMIC_CTRL_1V8:CPU_PS_HOLD</t>
    </r>
    <r>
      <rPr>
        <sz val="10"/>
        <rFont val="Arial"/>
        <family val="2"/>
      </rPr>
      <t>,D5730=</t>
    </r>
    <r>
      <rPr>
        <b/>
        <sz val="10"/>
        <color rgb="FFC00000"/>
        <rFont val="Arial"/>
        <family val="2"/>
      </rPr>
      <t>PMM6155AU</t>
    </r>
    <r>
      <rPr>
        <sz val="10"/>
        <rFont val="Arial"/>
        <family val="2"/>
      </rPr>
      <t>(</t>
    </r>
    <r>
      <rPr>
        <b/>
        <sz val="10"/>
        <color rgb="FFC00000"/>
        <rFont val="Arial"/>
        <family val="2"/>
      </rPr>
      <t>E17_PS_HOLD</t>
    </r>
    <r>
      <rPr>
        <sz val="10"/>
        <rFont val="Arial"/>
        <family val="2"/>
      </rPr>
      <t xml:space="preserve">) ENDPNT,MP_CPU_PMIC_SPMI_PS_HOLD=MP(1) ENDPNT,D8758=74AVC2T245(8) </t>
    </r>
    <r>
      <rPr>
        <b/>
        <sz val="10"/>
        <color theme="1"/>
        <rFont val="Arial"/>
        <family val="2"/>
      </rPr>
      <t>z37.SCC_PMIC_CTRL_3V3:CPU_PS_HOLD</t>
    </r>
    <r>
      <rPr>
        <sz val="10"/>
        <rFont val="Arial"/>
        <family val="2"/>
      </rPr>
      <t>,D8500=</t>
    </r>
    <r>
      <rPr>
        <b/>
        <sz val="10"/>
        <color rgb="FFC00000"/>
        <rFont val="Arial"/>
        <family val="2"/>
      </rPr>
      <t>SAK-TC377TP-96F300S</t>
    </r>
    <r>
      <rPr>
        <sz val="10"/>
        <rFont val="Arial"/>
        <family val="2"/>
      </rPr>
      <t>(</t>
    </r>
    <r>
      <rPr>
        <b/>
        <sz val="10"/>
        <color rgb="FFC00000"/>
        <rFont val="Arial"/>
        <family val="2"/>
      </rPr>
      <t>M16_P22.8</t>
    </r>
    <r>
      <rPr>
        <sz val="10"/>
        <rFont val="Arial"/>
        <family val="2"/>
      </rPr>
      <t xml:space="preserve">) ENDPNT,MP_PS_HOLD_B_3V3=MP(1) ENDPNT,R5701=10k(1) </t>
    </r>
    <r>
      <rPr>
        <b/>
        <sz val="10"/>
        <color theme="1"/>
        <rFont val="Arial"/>
        <family val="2"/>
      </rPr>
      <t>SCC_PMIC_CTRL_1V8:CPU_PS_HOLD{#2}</t>
    </r>
    <r>
      <rPr>
        <sz val="10"/>
        <rFont val="Arial"/>
        <family val="2"/>
      </rPr>
      <t xml:space="preserve">,R5733=0(1) z30.z33.z34.SIGN001188,MP_PS_HOLD_B=MP(1) ENDPNT,R5737=0(1) </t>
    </r>
    <r>
      <rPr>
        <b/>
        <sz val="10"/>
        <color theme="1"/>
        <rFont val="Arial"/>
        <family val="2"/>
      </rPr>
      <t>SCC_PMIC_CTRL_1V8:CPU_PS_HOLD</t>
    </r>
    <r>
      <rPr>
        <sz val="10"/>
        <rFont val="Arial"/>
        <family val="2"/>
      </rPr>
      <t>,NODEV=</t>
    </r>
    <r>
      <rPr>
        <b/>
        <sz val="10"/>
        <color rgb="FFC00000"/>
        <rFont val="Arial"/>
        <family val="2"/>
      </rPr>
      <t>SCC_PMIC_CTRL_1V8:CPU_PS_HOLD</t>
    </r>
    <r>
      <rPr>
        <sz val="10"/>
        <rFont val="Arial"/>
        <family val="2"/>
      </rPr>
      <t>(</t>
    </r>
    <r>
      <rPr>
        <b/>
        <sz val="10"/>
        <color rgb="FFFFFFFF"/>
        <rFont val="Arial"/>
        <family val="2"/>
      </rPr>
      <t>LOOPCUT</t>
    </r>
    <r>
      <rPr>
        <sz val="10"/>
        <rFont val="Arial"/>
        <family val="2"/>
      </rPr>
      <t xml:space="preserve">) ENDPNT,R5733=0(1) z30.z33.z34.SIGN001188{#2},R5739=0(1) z30.z33.z34.SIGN001187,D5731=74LVC1G07(2) </t>
    </r>
    <r>
      <rPr>
        <b/>
        <sz val="10"/>
        <color theme="1"/>
        <rFont val="Arial"/>
        <family val="2"/>
      </rPr>
      <t>SYS_DBG_3V3:CPU_RST_B</t>
    </r>
    <r>
      <rPr>
        <sz val="10"/>
        <rFont val="Arial"/>
        <family val="2"/>
      </rPr>
      <t xml:space="preserve">,MP_CPU_RST_B=MP(1) ENDPNT,R9911=0(2) </t>
    </r>
    <r>
      <rPr>
        <b/>
        <sz val="10"/>
        <color theme="1"/>
        <rFont val="Arial"/>
        <family val="2"/>
      </rPr>
      <t>z54.SYS_DBG_3V3_CPU_RST_B_P1</t>
    </r>
    <r>
      <rPr>
        <sz val="10"/>
        <rFont val="Arial"/>
        <family val="2"/>
      </rPr>
      <t>,MP9931=MP(1) ENDPNT,X9900=</t>
    </r>
    <r>
      <rPr>
        <b/>
        <sz val="10"/>
        <color rgb="FFC00000"/>
        <rFont val="Arial"/>
        <family val="2"/>
      </rPr>
      <t>QSH-030-01-L-D-A-K-TR</t>
    </r>
    <r>
      <rPr>
        <sz val="10"/>
        <rFont val="Arial"/>
        <family val="2"/>
      </rPr>
      <t>(</t>
    </r>
    <r>
      <rPr>
        <b/>
        <sz val="10"/>
        <color rgb="FFC00000"/>
        <rFont val="Arial"/>
        <family val="2"/>
      </rPr>
      <t>44</t>
    </r>
    <r>
      <rPr>
        <sz val="10"/>
        <rFont val="Arial"/>
        <family val="2"/>
      </rPr>
      <t xml:space="preserve">) ENDPNT,R5701=10k(1) </t>
    </r>
    <r>
      <rPr>
        <b/>
        <sz val="10"/>
        <color theme="1"/>
        <rFont val="Arial"/>
        <family val="2"/>
      </rPr>
      <t>SCC_PMIC_CTRL_1V8:CPU_PS_HOLD{#3}</t>
    </r>
    <r>
      <rPr>
        <sz val="10"/>
        <rFont val="Arial"/>
        <family val="2"/>
      </rPr>
      <t>,R5737=0(2) z30.z33.z34.SIGN001188,NODEV=</t>
    </r>
    <r>
      <rPr>
        <b/>
        <sz val="10"/>
        <color rgb="FFC00000"/>
        <rFont val="Arial"/>
        <family val="2"/>
      </rPr>
      <t>z30.z33.z34.SIGN001188</t>
    </r>
    <r>
      <rPr>
        <sz val="10"/>
        <rFont val="Arial"/>
        <family val="2"/>
      </rPr>
      <t>(</t>
    </r>
    <r>
      <rPr>
        <b/>
        <sz val="10"/>
        <color rgb="FFFFFFFF"/>
        <rFont val="Arial"/>
        <family val="2"/>
      </rPr>
      <t>LOOPCUT</t>
    </r>
    <r>
      <rPr>
        <sz val="10"/>
        <rFont val="Arial"/>
        <family val="2"/>
      </rPr>
      <t xml:space="preserve">) ENDPNT,R5701=10k(1) </t>
    </r>
    <r>
      <rPr>
        <b/>
        <sz val="10"/>
        <color theme="1"/>
        <rFont val="Arial"/>
        <family val="2"/>
      </rPr>
      <t>SCC_PMIC_CTRL_1V8:CPU_PS_HOLD{#4}</t>
    </r>
    <r>
      <rPr>
        <sz val="10"/>
        <rFont val="Arial"/>
        <family val="2"/>
      </rPr>
      <t xml:space="preserve">,V8750=DTC124XE(1) </t>
    </r>
    <r>
      <rPr>
        <b/>
        <sz val="10"/>
        <color theme="1"/>
        <rFont val="Arial"/>
        <family val="2"/>
      </rPr>
      <t>z37.SCC_PMIC_CTRL_3V3:SET_CPU_PS_HOLD</t>
    </r>
    <r>
      <rPr>
        <sz val="10"/>
        <rFont val="Arial"/>
        <family val="2"/>
      </rPr>
      <t>,D8500=</t>
    </r>
    <r>
      <rPr>
        <b/>
        <sz val="10"/>
        <color rgb="FFC00000"/>
        <rFont val="Arial"/>
        <family val="2"/>
      </rPr>
      <t>SAK-TC377TP-96F300S</t>
    </r>
    <r>
      <rPr>
        <sz val="10"/>
        <rFont val="Arial"/>
        <family val="2"/>
      </rPr>
      <t>(</t>
    </r>
    <r>
      <rPr>
        <b/>
        <sz val="10"/>
        <color rgb="FFC00000"/>
        <rFont val="Arial"/>
        <family val="2"/>
      </rPr>
      <t>L1_P00.11</t>
    </r>
    <r>
      <rPr>
        <sz val="10"/>
        <rFont val="Arial"/>
        <family val="2"/>
      </rPr>
      <t>) ENDPNT</t>
    </r>
  </si>
  <si>
    <r>
      <t>z37.SCC_PMIC_CTRL_3V3:CPU_PS_HOLD</t>
    </r>
    <r>
      <rPr>
        <b/>
        <sz val="10"/>
        <color theme="1"/>
        <rFont val="Arial"/>
        <family val="2"/>
      </rPr>
      <t xml:space="preserve"> R8764(2) GND</t>
    </r>
    <r>
      <rPr>
        <sz val="8"/>
        <color theme="1"/>
        <rFont val="Arial"/>
        <family val="2"/>
      </rPr>
      <t>,SYS_DBG_3V3:CPU_RST_B</t>
    </r>
    <r>
      <rPr>
        <b/>
        <sz val="10"/>
        <color theme="1"/>
        <rFont val="Arial"/>
        <family val="2"/>
      </rPr>
      <t xml:space="preserve"> R5736(4) PWR:U33R_CPU</t>
    </r>
    <r>
      <rPr>
        <sz val="8"/>
        <color theme="1"/>
        <rFont val="Arial"/>
        <family val="2"/>
      </rPr>
      <t>,z37.SCC_PMIC_CTRL_3V3:SET_CPU_PS_HOLD</t>
    </r>
    <r>
      <rPr>
        <b/>
        <sz val="10"/>
        <color theme="1"/>
        <rFont val="Arial"/>
        <family val="2"/>
      </rPr>
      <t xml:space="preserve"> R8766(2) GND</t>
    </r>
  </si>
  <si>
    <t>Y38</t>
  </si>
  <si>
    <r>
      <t>D5700(QREFS_CXO_REXT) z30.z35.SIGN0012,</t>
    </r>
    <r>
      <rPr>
        <b/>
        <sz val="10"/>
        <color rgb="FFFFFF00"/>
        <rFont val="Arial"/>
        <family val="2"/>
      </rPr>
      <t xml:space="preserve"> &gt;&gt; R5700(3.01k) GND</t>
    </r>
  </si>
  <si>
    <r>
      <t>z30.z35.SIGN0012</t>
    </r>
    <r>
      <rPr>
        <b/>
        <sz val="10"/>
        <color theme="1"/>
        <rFont val="Arial"/>
        <family val="2"/>
      </rPr>
      <t xml:space="preserve"> R5700(3.01k) GND</t>
    </r>
  </si>
  <si>
    <t>D5700(Y38) z30.z35.SIGN00158</t>
  </si>
  <si>
    <r>
      <t>z30.z35.SIGN00158</t>
    </r>
    <r>
      <rPr>
        <b/>
        <sz val="10"/>
        <color theme="1"/>
        <rFont val="Arial"/>
        <family val="2"/>
      </rPr>
      <t xml:space="preserve"> R5700(3) GND</t>
    </r>
  </si>
  <si>
    <t>AT36</t>
  </si>
  <si>
    <r>
      <t>D5700(RESIN_N) z30.z35.SIGN0019,</t>
    </r>
    <r>
      <rPr>
        <b/>
        <sz val="10"/>
        <color rgb="FFFFFF00"/>
        <rFont val="Arial"/>
        <family val="2"/>
      </rPr>
      <t xml:space="preserve"> &gt;&gt; C5703(100nF) GND</t>
    </r>
    <r>
      <rPr>
        <sz val="10"/>
        <rFont val="Arial"/>
      </rPr>
      <t>,_x000D_
    MP_PON_RST_B=(</t>
    </r>
    <r>
      <rPr>
        <b/>
        <sz val="10"/>
        <color rgb="FFC00000"/>
        <rFont val="Arial"/>
        <family val="2"/>
      </rPr>
      <t>1</t>
    </r>
    <r>
      <rPr>
        <sz val="10"/>
        <rFont val="Arial"/>
      </rPr>
      <t>) ENDPNT,_x000D_
    R5705=1k(B&lt;&gt;</t>
    </r>
    <r>
      <rPr>
        <b/>
        <sz val="10"/>
        <rFont val="Arial"/>
        <family val="2"/>
      </rPr>
      <t>A</t>
    </r>
    <r>
      <rPr>
        <sz val="10"/>
        <rFont val="Arial"/>
      </rPr>
      <t xml:space="preserve">) </t>
    </r>
    <r>
      <rPr>
        <b/>
        <sz val="10"/>
        <color theme="1"/>
        <rFont val="Arial"/>
        <family val="2"/>
      </rPr>
      <t>z30.CPU_PMIC_CTRL_1V8:PON_RESET_B</t>
    </r>
    <r>
      <rPr>
        <sz val="10"/>
        <rFont val="Arial"/>
      </rPr>
      <t>,_x000D_
        D5730=</t>
    </r>
    <r>
      <rPr>
        <b/>
        <sz val="10"/>
        <color rgb="FFC00000"/>
        <rFont val="Arial"/>
        <family val="2"/>
      </rPr>
      <t>PMM6155AU</t>
    </r>
    <r>
      <rPr>
        <sz val="10"/>
        <rFont val="Arial"/>
      </rPr>
      <t>(</t>
    </r>
    <r>
      <rPr>
        <b/>
        <sz val="10"/>
        <color rgb="FFC00000"/>
        <rFont val="Arial"/>
        <family val="2"/>
      </rPr>
      <t>PON_RESET_N_G19</t>
    </r>
    <r>
      <rPr>
        <sz val="10"/>
        <rFont val="Arial"/>
      </rPr>
      <t>) ENDPNT,_x000D_
        MP_PON_RESET=(</t>
    </r>
    <r>
      <rPr>
        <b/>
        <sz val="10"/>
        <color rgb="FFC00000"/>
        <rFont val="Arial"/>
        <family val="2"/>
      </rPr>
      <t>1</t>
    </r>
    <r>
      <rPr>
        <sz val="10"/>
        <rFont val="Arial"/>
      </rPr>
      <t>) ENDPNT</t>
    </r>
  </si>
  <si>
    <r>
      <t>z30.z35.SIGN0019</t>
    </r>
    <r>
      <rPr>
        <b/>
        <sz val="10"/>
        <color theme="1"/>
        <rFont val="Arial"/>
        <family val="2"/>
      </rPr>
      <t xml:space="preserve"> C5703(100nF) GND</t>
    </r>
  </si>
  <si>
    <r>
      <t xml:space="preserve">D5700(AT36) </t>
    </r>
    <r>
      <rPr>
        <b/>
        <sz val="10"/>
        <color theme="1"/>
        <rFont val="Arial"/>
        <family val="2"/>
      </rPr>
      <t>z30.z35.CPU_PMIC_CTRL_1V8_PON_RESET_B</t>
    </r>
    <r>
      <rPr>
        <sz val="10"/>
        <rFont val="Arial"/>
        <family val="2"/>
      </rPr>
      <t xml:space="preserve">,MP_PON_RST_B=MP(1) ENDPNT,R5705=1k(1) </t>
    </r>
    <r>
      <rPr>
        <b/>
        <sz val="10"/>
        <color theme="1"/>
        <rFont val="Arial"/>
        <family val="2"/>
      </rPr>
      <t>z30.CPU_PMIC_CTRL_1V8:PON_RESET_B</t>
    </r>
    <r>
      <rPr>
        <sz val="10"/>
        <rFont val="Arial"/>
        <family val="2"/>
      </rPr>
      <t>,D5730=</t>
    </r>
    <r>
      <rPr>
        <b/>
        <sz val="10"/>
        <color rgb="FFC00000"/>
        <rFont val="Arial"/>
        <family val="2"/>
      </rPr>
      <t>PMM6155AU</t>
    </r>
    <r>
      <rPr>
        <sz val="10"/>
        <rFont val="Arial"/>
        <family val="2"/>
      </rPr>
      <t>(</t>
    </r>
    <r>
      <rPr>
        <b/>
        <sz val="10"/>
        <color rgb="FFC00000"/>
        <rFont val="Arial"/>
        <family val="2"/>
      </rPr>
      <t>G19_PON_RESET_N</t>
    </r>
    <r>
      <rPr>
        <sz val="10"/>
        <rFont val="Arial"/>
        <family val="2"/>
      </rPr>
      <t>) ENDPNT,MP_PON_RESET=MP(1) ENDPNT</t>
    </r>
  </si>
  <si>
    <r>
      <t>z30.z35.CPU_PMIC_CTRL_1V8_PON_RESET_B</t>
    </r>
    <r>
      <rPr>
        <b/>
        <sz val="10"/>
        <color theme="1"/>
        <rFont val="Arial"/>
        <family val="2"/>
      </rPr>
      <t xml:space="preserve"> C5703(100n) GND</t>
    </r>
  </si>
  <si>
    <t>B20</t>
  </si>
  <si>
    <t>db007: CPU_RESET_OUT bus</t>
  </si>
  <si>
    <t>CPU_RESET_OUT:RESET_OUT_B_1V8, 
CPU_RESET_OUT:RESET_OUT_1V8
CPU_RESET_OUT:RESET_OUT_B_3V3, 
CPU_RESET_OUT:RESET_OUT_3V3</t>
  </si>
  <si>
    <r>
      <t xml:space="preserve">D5700(RESOUT_N) </t>
    </r>
    <r>
      <rPr>
        <b/>
        <sz val="10"/>
        <color theme="1"/>
        <rFont val="Arial"/>
        <family val="2"/>
      </rPr>
      <t>CPU_RESET_OUT:RESET_OUT_B_1V8</t>
    </r>
    <r>
      <rPr>
        <sz val="10"/>
        <rFont val="Arial"/>
      </rPr>
      <t>,_x000D_
    MP_CPU_RST_OUT=(</t>
    </r>
    <r>
      <rPr>
        <b/>
        <sz val="10"/>
        <color rgb="FFC00000"/>
        <rFont val="Arial"/>
        <family val="2"/>
      </rPr>
      <t>1</t>
    </r>
    <r>
      <rPr>
        <sz val="10"/>
        <rFont val="Arial"/>
      </rPr>
      <t>) ENDPNT,_x000D_
    D5706=74LVC1T45GM(B&lt;&gt;</t>
    </r>
    <r>
      <rPr>
        <b/>
        <sz val="10"/>
        <rFont val="Arial"/>
        <family val="2"/>
      </rPr>
      <t>A</t>
    </r>
    <r>
      <rPr>
        <sz val="10"/>
        <rFont val="Arial"/>
      </rPr>
      <t>) z30.z35.SIGN00126,</t>
    </r>
    <r>
      <rPr>
        <b/>
        <sz val="10"/>
        <color rgb="FFFFFF00"/>
        <rFont val="Arial"/>
        <family val="2"/>
      </rPr>
      <t xml:space="preserve"> &gt;&gt; R5794(2.2k) GND</t>
    </r>
    <r>
      <rPr>
        <sz val="10"/>
        <rFont val="Arial"/>
      </rPr>
      <t>,_x000D_
        R5793=50m(A&lt;&gt;</t>
    </r>
    <r>
      <rPr>
        <b/>
        <sz val="10"/>
        <rFont val="Arial"/>
        <family val="2"/>
      </rPr>
      <t>B</t>
    </r>
    <r>
      <rPr>
        <sz val="10"/>
        <rFont val="Arial"/>
      </rPr>
      <t>) z30.z35.SIGN00128,</t>
    </r>
    <r>
      <rPr>
        <b/>
        <sz val="10"/>
        <color rgb="FFFFFF00"/>
        <rFont val="Arial"/>
        <family val="2"/>
      </rPr>
      <t xml:space="preserve"> &gt;&gt; R5791(10k) PWR:U33R_CPU</t>
    </r>
    <r>
      <rPr>
        <sz val="10"/>
        <rFont val="Arial"/>
      </rPr>
      <t>,_x000D_
            D5705=</t>
    </r>
    <r>
      <rPr>
        <b/>
        <sz val="10"/>
        <color rgb="FFC00000"/>
        <rFont val="Arial"/>
        <family val="2"/>
      </rPr>
      <t>74LVC1G08GM</t>
    </r>
    <r>
      <rPr>
        <sz val="10"/>
        <rFont val="Arial"/>
      </rPr>
      <t>(</t>
    </r>
    <r>
      <rPr>
        <b/>
        <sz val="10"/>
        <color rgb="FFC00000"/>
        <rFont val="Arial"/>
        <family val="2"/>
      </rPr>
      <t>B</t>
    </r>
    <r>
      <rPr>
        <sz val="10"/>
        <rFont val="Arial"/>
      </rPr>
      <t xml:space="preserve">) ENDPNT,_x000D_
D5700(RESOUT_N) </t>
    </r>
    <r>
      <rPr>
        <b/>
        <sz val="10"/>
        <color theme="1"/>
        <rFont val="Arial"/>
        <family val="2"/>
      </rPr>
      <t>CPU_RESET_OUT:RESET_OUT_B_1V8{#2}</t>
    </r>
    <r>
      <rPr>
        <sz val="10"/>
        <rFont val="Arial"/>
      </rPr>
      <t>,_x000D_
    R5735=50m(B&lt;&gt;</t>
    </r>
    <r>
      <rPr>
        <b/>
        <sz val="10"/>
        <rFont val="Arial"/>
        <family val="2"/>
      </rPr>
      <t>A</t>
    </r>
    <r>
      <rPr>
        <sz val="10"/>
        <rFont val="Arial"/>
      </rPr>
      <t>) z30.z35.SIGN00111,</t>
    </r>
    <r>
      <rPr>
        <b/>
        <sz val="10"/>
        <color rgb="FFFFFF00"/>
        <rFont val="Arial"/>
        <family val="2"/>
      </rPr>
      <t xml:space="preserve"> &gt;&gt; R5703(10k) GND</t>
    </r>
    <r>
      <rPr>
        <sz val="10"/>
        <rFont val="Arial"/>
      </rPr>
      <t>,_x000D_
        D5703=</t>
    </r>
    <r>
      <rPr>
        <b/>
        <sz val="10"/>
        <color rgb="FFC00000"/>
        <rFont val="Arial"/>
        <family val="2"/>
      </rPr>
      <t>74LVC1G14GM</t>
    </r>
    <r>
      <rPr>
        <sz val="10"/>
        <rFont val="Arial"/>
      </rPr>
      <t>(</t>
    </r>
    <r>
      <rPr>
        <b/>
        <sz val="10"/>
        <color rgb="FFC00000"/>
        <rFont val="Arial"/>
        <family val="2"/>
      </rPr>
      <t>A</t>
    </r>
    <r>
      <rPr>
        <sz val="10"/>
        <rFont val="Arial"/>
      </rPr>
      <t>) ENDPNT,_x000D_
        D5701=74LVC1T45GM(B&lt;&gt;</t>
    </r>
    <r>
      <rPr>
        <b/>
        <sz val="10"/>
        <rFont val="Arial"/>
        <family val="2"/>
      </rPr>
      <t>A</t>
    </r>
    <r>
      <rPr>
        <sz val="10"/>
        <rFont val="Arial"/>
      </rPr>
      <t xml:space="preserve">) </t>
    </r>
    <r>
      <rPr>
        <b/>
        <sz val="10"/>
        <color theme="1"/>
        <rFont val="Arial"/>
        <family val="2"/>
      </rPr>
      <t>CPU_RESET_OUT:RESET_OUT_B_3V3</t>
    </r>
    <r>
      <rPr>
        <sz val="10"/>
        <rFont val="Arial"/>
      </rPr>
      <t>,</t>
    </r>
    <r>
      <rPr>
        <b/>
        <sz val="10"/>
        <color rgb="FFFFFF00"/>
        <rFont val="Arial"/>
        <family val="2"/>
      </rPr>
      <t xml:space="preserve"> &gt;&gt; R5704(2.2k) GND</t>
    </r>
    <r>
      <rPr>
        <sz val="10"/>
        <rFont val="Arial"/>
      </rPr>
      <t>,_x000D_
            D5702=</t>
    </r>
    <r>
      <rPr>
        <b/>
        <sz val="10"/>
        <color rgb="FFC00000"/>
        <rFont val="Arial"/>
        <family val="2"/>
      </rPr>
      <t>74LVC1G14GM</t>
    </r>
    <r>
      <rPr>
        <sz val="10"/>
        <rFont val="Arial"/>
      </rPr>
      <t>(</t>
    </r>
    <r>
      <rPr>
        <b/>
        <sz val="10"/>
        <color rgb="FFC00000"/>
        <rFont val="Arial"/>
        <family val="2"/>
      </rPr>
      <t>A</t>
    </r>
    <r>
      <rPr>
        <sz val="10"/>
        <rFont val="Arial"/>
      </rPr>
      <t>) ENDPNT,_x000D_
            D9906=</t>
    </r>
    <r>
      <rPr>
        <b/>
        <sz val="10"/>
        <color rgb="FFC00000"/>
        <rFont val="Arial"/>
        <family val="2"/>
      </rPr>
      <t>74LVC1G08GM</t>
    </r>
    <r>
      <rPr>
        <sz val="10"/>
        <rFont val="Arial"/>
      </rPr>
      <t>(</t>
    </r>
    <r>
      <rPr>
        <b/>
        <sz val="10"/>
        <color rgb="FFC00000"/>
        <rFont val="Arial"/>
        <family val="2"/>
      </rPr>
      <t>A</t>
    </r>
    <r>
      <rPr>
        <sz val="10"/>
        <rFont val="Arial"/>
      </rPr>
      <t>) ENDPNT,_x000D_
            R9917=1k(B&lt;&gt;</t>
    </r>
    <r>
      <rPr>
        <b/>
        <sz val="10"/>
        <rFont val="Arial"/>
        <family val="2"/>
      </rPr>
      <t>A</t>
    </r>
    <r>
      <rPr>
        <sz val="10"/>
        <rFont val="Arial"/>
      </rPr>
      <t xml:space="preserve">) </t>
    </r>
    <r>
      <rPr>
        <b/>
        <sz val="10"/>
        <color theme="1"/>
        <rFont val="Arial"/>
        <family val="2"/>
      </rPr>
      <t>z54.CPU_RESET_OUT_RESET_OUT_B_3V3_P1</t>
    </r>
    <r>
      <rPr>
        <sz val="10"/>
        <rFont val="Arial"/>
      </rPr>
      <t>,_x000D_
                MP9928=(</t>
    </r>
    <r>
      <rPr>
        <b/>
        <sz val="10"/>
        <color rgb="FFC00000"/>
        <rFont val="Arial"/>
        <family val="2"/>
      </rPr>
      <t>1</t>
    </r>
    <r>
      <rPr>
        <sz val="10"/>
        <rFont val="Arial"/>
      </rPr>
      <t>) ENDPNT,_x000D_
                X9900=</t>
    </r>
    <r>
      <rPr>
        <b/>
        <sz val="10"/>
        <color rgb="FFC00000"/>
        <rFont val="Arial"/>
        <family val="2"/>
      </rPr>
      <t>QSH-030-01-L-D-A</t>
    </r>
    <r>
      <rPr>
        <sz val="10"/>
        <rFont val="Arial"/>
      </rPr>
      <t>(</t>
    </r>
    <r>
      <rPr>
        <b/>
        <sz val="10"/>
        <color rgb="FFC00000"/>
        <rFont val="Arial"/>
        <family val="2"/>
      </rPr>
      <t>55</t>
    </r>
    <r>
      <rPr>
        <sz val="10"/>
        <rFont val="Arial"/>
      </rPr>
      <t>) ENDPNT</t>
    </r>
  </si>
  <si>
    <r>
      <t>z30.z35.SIGN00126</t>
    </r>
    <r>
      <rPr>
        <b/>
        <sz val="10"/>
        <color theme="1"/>
        <rFont val="Arial"/>
        <family val="2"/>
      </rPr>
      <t xml:space="preserve"> R5794(2.2k) GND</t>
    </r>
    <r>
      <rPr>
        <sz val="10"/>
        <rFont val="Arial"/>
      </rPr>
      <t>,</t>
    </r>
    <r>
      <rPr>
        <sz val="8"/>
        <color theme="1"/>
        <rFont val="Arial"/>
        <family val="2"/>
      </rPr>
      <t>_x000D_
z30.z35.SIGN00128</t>
    </r>
    <r>
      <rPr>
        <b/>
        <sz val="10"/>
        <color theme="1"/>
        <rFont val="Arial"/>
        <family val="2"/>
      </rPr>
      <t xml:space="preserve"> R5791(10k) PWR:U33R_CPU</t>
    </r>
    <r>
      <rPr>
        <sz val="10"/>
        <rFont val="Arial"/>
      </rPr>
      <t>,</t>
    </r>
    <r>
      <rPr>
        <sz val="8"/>
        <color theme="1"/>
        <rFont val="Arial"/>
        <family val="2"/>
      </rPr>
      <t>_x000D_
z30.z35.SIGN00111</t>
    </r>
    <r>
      <rPr>
        <b/>
        <sz val="10"/>
        <color theme="1"/>
        <rFont val="Arial"/>
        <family val="2"/>
      </rPr>
      <t xml:space="preserve"> R5703(10k) GND</t>
    </r>
    <r>
      <rPr>
        <sz val="10"/>
        <rFont val="Arial"/>
      </rPr>
      <t>,</t>
    </r>
    <r>
      <rPr>
        <sz val="8"/>
        <color theme="1"/>
        <rFont val="Arial"/>
        <family val="2"/>
      </rPr>
      <t>_x000D_
CPU_RESET_OUT:RESET_OUT_B_3V3</t>
    </r>
    <r>
      <rPr>
        <b/>
        <sz val="10"/>
        <color theme="1"/>
        <rFont val="Arial"/>
        <family val="2"/>
      </rPr>
      <t xml:space="preserve"> R5704(2.2k) GND</t>
    </r>
  </si>
  <si>
    <r>
      <t xml:space="preserve">D5700(B20) </t>
    </r>
    <r>
      <rPr>
        <b/>
        <sz val="10"/>
        <color theme="1"/>
        <rFont val="Arial"/>
        <family val="2"/>
      </rPr>
      <t>CPU_RESET_OUT:RESET_OUT_B_1V8</t>
    </r>
    <r>
      <rPr>
        <sz val="10"/>
        <rFont val="Arial"/>
        <family val="2"/>
      </rPr>
      <t xml:space="preserve">,MP_CPU_RST_OUT=MP(1) ENDPNT,D5706=74LVC1T45(3) z30.z35.SIGN00162,R5793=0(2) z30.z35.SIGN00161,D5705=74LVC1G08(B) PWR_CTRL_3V3:UxxS_CPUPERI_OFF_B </t>
    </r>
    <r>
      <rPr>
        <b/>
        <sz val="10"/>
        <color theme="1"/>
        <rFont val="Arial"/>
        <family val="2"/>
      </rPr>
      <t>PWR_ENDPNT</t>
    </r>
    <r>
      <rPr>
        <sz val="10"/>
        <rFont val="Arial"/>
        <family val="2"/>
      </rPr>
      <t xml:space="preserve">,D5700(B20) </t>
    </r>
    <r>
      <rPr>
        <b/>
        <sz val="10"/>
        <color theme="1"/>
        <rFont val="Arial"/>
        <family val="2"/>
      </rPr>
      <t>CPU_RESET_OUT:RESET_OUT_B_1V8{#2}</t>
    </r>
    <r>
      <rPr>
        <sz val="10"/>
        <rFont val="Arial"/>
        <family val="2"/>
      </rPr>
      <t xml:space="preserve">,R5735=0(1) </t>
    </r>
    <r>
      <rPr>
        <b/>
        <sz val="10"/>
        <color theme="1"/>
        <rFont val="Arial"/>
        <family val="2"/>
      </rPr>
      <t>z30.z35.CPU_RST_OUT_B</t>
    </r>
    <r>
      <rPr>
        <sz val="10"/>
        <rFont val="Arial"/>
        <family val="2"/>
      </rPr>
      <t xml:space="preserve">,D5701=74LVC1T45(3) </t>
    </r>
    <r>
      <rPr>
        <b/>
        <sz val="10"/>
        <color theme="1"/>
        <rFont val="Arial"/>
        <family val="2"/>
      </rPr>
      <t>CPU_RESET_OUT:RESET_OUT_B_3V3</t>
    </r>
    <r>
      <rPr>
        <sz val="10"/>
        <rFont val="Arial"/>
        <family val="2"/>
      </rPr>
      <t>,D8500=</t>
    </r>
    <r>
      <rPr>
        <b/>
        <sz val="10"/>
        <color rgb="FFC00000"/>
        <rFont val="Arial"/>
        <family val="2"/>
      </rPr>
      <t>SAK-TC377TP-96F300S</t>
    </r>
    <r>
      <rPr>
        <sz val="10"/>
        <rFont val="Arial"/>
        <family val="2"/>
      </rPr>
      <t>(</t>
    </r>
    <r>
      <rPr>
        <b/>
        <sz val="10"/>
        <color rgb="FFC00000"/>
        <rFont val="Arial"/>
        <family val="2"/>
      </rPr>
      <t>V20_P23.0</t>
    </r>
    <r>
      <rPr>
        <sz val="10"/>
        <rFont val="Arial"/>
        <family val="2"/>
      </rPr>
      <t>) ENDPNT,D9906=</t>
    </r>
    <r>
      <rPr>
        <b/>
        <sz val="10"/>
        <color rgb="FFC00000"/>
        <rFont val="Arial"/>
        <family val="2"/>
      </rPr>
      <t>74LVC1G08</t>
    </r>
    <r>
      <rPr>
        <sz val="10"/>
        <rFont val="Arial"/>
        <family val="2"/>
      </rPr>
      <t>(</t>
    </r>
    <r>
      <rPr>
        <b/>
        <sz val="10"/>
        <color rgb="FFC00000"/>
        <rFont val="Arial"/>
        <family val="2"/>
      </rPr>
      <t>A</t>
    </r>
    <r>
      <rPr>
        <sz val="10"/>
        <rFont val="Arial"/>
        <family val="2"/>
      </rPr>
      <t xml:space="preserve">) ENDPNT,D5702=74LVC1G14(4) </t>
    </r>
    <r>
      <rPr>
        <b/>
        <sz val="10"/>
        <color theme="1"/>
        <rFont val="Arial"/>
        <family val="2"/>
      </rPr>
      <t>CPU_RESET_OUT:RESET_OUT_3V3</t>
    </r>
    <r>
      <rPr>
        <sz val="10"/>
        <rFont val="Arial"/>
        <family val="2"/>
      </rPr>
      <t>,D1401=</t>
    </r>
    <r>
      <rPr>
        <b/>
        <sz val="10"/>
        <color rgb="FFC00000"/>
        <rFont val="Arial"/>
        <family val="2"/>
      </rPr>
      <t>74AVC2T245</t>
    </r>
    <r>
      <rPr>
        <sz val="10"/>
        <rFont val="Arial"/>
        <family val="2"/>
      </rPr>
      <t>(</t>
    </r>
    <r>
      <rPr>
        <b/>
        <sz val="10"/>
        <color rgb="FFC00000"/>
        <rFont val="Arial"/>
        <family val="2"/>
      </rPr>
      <t>%OE%</t>
    </r>
    <r>
      <rPr>
        <sz val="10"/>
        <rFont val="Arial"/>
        <family val="2"/>
      </rPr>
      <t>) ENDPNT,D1403=</t>
    </r>
    <r>
      <rPr>
        <b/>
        <sz val="10"/>
        <color rgb="FFC00000"/>
        <rFont val="Arial"/>
        <family val="2"/>
      </rPr>
      <t>74AVC2T245</t>
    </r>
    <r>
      <rPr>
        <sz val="10"/>
        <rFont val="Arial"/>
        <family val="2"/>
      </rPr>
      <t>(</t>
    </r>
    <r>
      <rPr>
        <b/>
        <sz val="10"/>
        <color rgb="FFC00000"/>
        <rFont val="Arial"/>
        <family val="2"/>
      </rPr>
      <t>%OE%</t>
    </r>
    <r>
      <rPr>
        <sz val="10"/>
        <rFont val="Arial"/>
        <family val="2"/>
      </rPr>
      <t>) ENDPNT,D8750=</t>
    </r>
    <r>
      <rPr>
        <b/>
        <sz val="10"/>
        <color rgb="FFC00000"/>
        <rFont val="Arial"/>
        <family val="2"/>
      </rPr>
      <t>74AVC4T245</t>
    </r>
    <r>
      <rPr>
        <sz val="10"/>
        <rFont val="Arial"/>
        <family val="2"/>
      </rPr>
      <t>(</t>
    </r>
    <r>
      <rPr>
        <b/>
        <sz val="10"/>
        <color rgb="FFC00000"/>
        <rFont val="Arial"/>
        <family val="2"/>
      </rPr>
      <t>1%OE%</t>
    </r>
    <r>
      <rPr>
        <sz val="10"/>
        <rFont val="Arial"/>
        <family val="2"/>
      </rPr>
      <t>) ENDPNT,D8750=</t>
    </r>
    <r>
      <rPr>
        <b/>
        <sz val="10"/>
        <color rgb="FFC00000"/>
        <rFont val="Arial"/>
        <family val="2"/>
      </rPr>
      <t>74AVC4T245</t>
    </r>
    <r>
      <rPr>
        <sz val="10"/>
        <rFont val="Arial"/>
        <family val="2"/>
      </rPr>
      <t>(</t>
    </r>
    <r>
      <rPr>
        <b/>
        <sz val="10"/>
        <color rgb="FFC00000"/>
        <rFont val="Arial"/>
        <family val="2"/>
      </rPr>
      <t>2%OE%</t>
    </r>
    <r>
      <rPr>
        <sz val="10"/>
        <rFont val="Arial"/>
        <family val="2"/>
      </rPr>
      <t>) ENDPNT,D8751=</t>
    </r>
    <r>
      <rPr>
        <b/>
        <sz val="10"/>
        <color rgb="FFC00000"/>
        <rFont val="Arial"/>
        <family val="2"/>
      </rPr>
      <t>74AVC4T245</t>
    </r>
    <r>
      <rPr>
        <sz val="10"/>
        <rFont val="Arial"/>
        <family val="2"/>
      </rPr>
      <t>(</t>
    </r>
    <r>
      <rPr>
        <b/>
        <sz val="10"/>
        <color rgb="FFC00000"/>
        <rFont val="Arial"/>
        <family val="2"/>
      </rPr>
      <t>1%OE%</t>
    </r>
    <r>
      <rPr>
        <sz val="10"/>
        <rFont val="Arial"/>
        <family val="2"/>
      </rPr>
      <t>) ENDPNT,D8751=</t>
    </r>
    <r>
      <rPr>
        <b/>
        <sz val="10"/>
        <color rgb="FFC00000"/>
        <rFont val="Arial"/>
        <family val="2"/>
      </rPr>
      <t>74AVC4T245</t>
    </r>
    <r>
      <rPr>
        <sz val="10"/>
        <rFont val="Arial"/>
        <family val="2"/>
      </rPr>
      <t>(</t>
    </r>
    <r>
      <rPr>
        <b/>
        <sz val="10"/>
        <color rgb="FFC00000"/>
        <rFont val="Arial"/>
        <family val="2"/>
      </rPr>
      <t>2%OE%</t>
    </r>
    <r>
      <rPr>
        <sz val="10"/>
        <rFont val="Arial"/>
        <family val="2"/>
      </rPr>
      <t>) ENDPNT,D8753=</t>
    </r>
    <r>
      <rPr>
        <b/>
        <sz val="10"/>
        <color rgb="FFC00000"/>
        <rFont val="Arial"/>
        <family val="2"/>
      </rPr>
      <t>74AVC4T245</t>
    </r>
    <r>
      <rPr>
        <sz val="10"/>
        <rFont val="Arial"/>
        <family val="2"/>
      </rPr>
      <t>(</t>
    </r>
    <r>
      <rPr>
        <b/>
        <sz val="10"/>
        <color rgb="FFC00000"/>
        <rFont val="Arial"/>
        <family val="2"/>
      </rPr>
      <t>1%OE%</t>
    </r>
    <r>
      <rPr>
        <sz val="10"/>
        <rFont val="Arial"/>
        <family val="2"/>
      </rPr>
      <t>) ENDPNT,D8753=</t>
    </r>
    <r>
      <rPr>
        <b/>
        <sz val="10"/>
        <color rgb="FFC00000"/>
        <rFont val="Arial"/>
        <family val="2"/>
      </rPr>
      <t>74AVC4T245</t>
    </r>
    <r>
      <rPr>
        <sz val="10"/>
        <rFont val="Arial"/>
        <family val="2"/>
      </rPr>
      <t>(</t>
    </r>
    <r>
      <rPr>
        <b/>
        <sz val="10"/>
        <color rgb="FFC00000"/>
        <rFont val="Arial"/>
        <family val="2"/>
      </rPr>
      <t>2%OE%</t>
    </r>
    <r>
      <rPr>
        <sz val="10"/>
        <rFont val="Arial"/>
        <family val="2"/>
      </rPr>
      <t>) ENDPNT,D8759=</t>
    </r>
    <r>
      <rPr>
        <b/>
        <sz val="10"/>
        <color rgb="FFC00000"/>
        <rFont val="Arial"/>
        <family val="2"/>
      </rPr>
      <t>74AVC2T245</t>
    </r>
    <r>
      <rPr>
        <sz val="10"/>
        <rFont val="Arial"/>
        <family val="2"/>
      </rPr>
      <t>(</t>
    </r>
    <r>
      <rPr>
        <b/>
        <sz val="10"/>
        <color rgb="FFC00000"/>
        <rFont val="Arial"/>
        <family val="2"/>
      </rPr>
      <t>%OE%</t>
    </r>
    <r>
      <rPr>
        <sz val="10"/>
        <rFont val="Arial"/>
        <family val="2"/>
      </rPr>
      <t>) ENDPNT,D9990=</t>
    </r>
    <r>
      <rPr>
        <b/>
        <sz val="10"/>
        <color rgb="FFC00000"/>
        <rFont val="Arial"/>
        <family val="2"/>
      </rPr>
      <t>74AVC4T245</t>
    </r>
    <r>
      <rPr>
        <sz val="10"/>
        <rFont val="Arial"/>
        <family val="2"/>
      </rPr>
      <t>(</t>
    </r>
    <r>
      <rPr>
        <b/>
        <sz val="10"/>
        <color rgb="FFC00000"/>
        <rFont val="Arial"/>
        <family val="2"/>
      </rPr>
      <t>1%OE%</t>
    </r>
    <r>
      <rPr>
        <sz val="10"/>
        <rFont val="Arial"/>
        <family val="2"/>
      </rPr>
      <t>) ENDPNT,D9990=</t>
    </r>
    <r>
      <rPr>
        <b/>
        <sz val="10"/>
        <color rgb="FFC00000"/>
        <rFont val="Arial"/>
        <family val="2"/>
      </rPr>
      <t>74AVC4T245</t>
    </r>
    <r>
      <rPr>
        <sz val="10"/>
        <rFont val="Arial"/>
        <family val="2"/>
      </rPr>
      <t>(</t>
    </r>
    <r>
      <rPr>
        <b/>
        <sz val="10"/>
        <color rgb="FFC00000"/>
        <rFont val="Arial"/>
        <family val="2"/>
      </rPr>
      <t>2%OE%</t>
    </r>
    <r>
      <rPr>
        <sz val="10"/>
        <rFont val="Arial"/>
        <family val="2"/>
      </rPr>
      <t xml:space="preserve">) ENDPNT,R6492=0(2) </t>
    </r>
    <r>
      <rPr>
        <b/>
        <sz val="10"/>
        <color theme="1"/>
        <rFont val="Arial"/>
        <family val="2"/>
      </rPr>
      <t>z41.CPU_RESET_OUT_3V3_PO</t>
    </r>
    <r>
      <rPr>
        <sz val="10"/>
        <rFont val="Arial"/>
        <family val="2"/>
      </rPr>
      <t>,D6281=</t>
    </r>
    <r>
      <rPr>
        <b/>
        <sz val="10"/>
        <color rgb="FFC00000"/>
        <rFont val="Arial"/>
        <family val="2"/>
      </rPr>
      <t>74AVC4T245</t>
    </r>
    <r>
      <rPr>
        <sz val="10"/>
        <rFont val="Arial"/>
        <family val="2"/>
      </rPr>
      <t>(</t>
    </r>
    <r>
      <rPr>
        <b/>
        <sz val="10"/>
        <color rgb="FFC00000"/>
        <rFont val="Arial"/>
        <family val="2"/>
      </rPr>
      <t>1%OE%</t>
    </r>
    <r>
      <rPr>
        <sz val="10"/>
        <rFont val="Arial"/>
        <family val="2"/>
      </rPr>
      <t>) ENDPNT,D6281=</t>
    </r>
    <r>
      <rPr>
        <b/>
        <sz val="10"/>
        <color rgb="FFC00000"/>
        <rFont val="Arial"/>
        <family val="2"/>
      </rPr>
      <t>74AVC4T245</t>
    </r>
    <r>
      <rPr>
        <sz val="10"/>
        <rFont val="Arial"/>
        <family val="2"/>
      </rPr>
      <t>(</t>
    </r>
    <r>
      <rPr>
        <b/>
        <sz val="10"/>
        <color rgb="FFC00000"/>
        <rFont val="Arial"/>
        <family val="2"/>
      </rPr>
      <t>2%OE%</t>
    </r>
    <r>
      <rPr>
        <sz val="10"/>
        <rFont val="Arial"/>
        <family val="2"/>
      </rPr>
      <t>) ENDPNT,D6282=</t>
    </r>
    <r>
      <rPr>
        <b/>
        <sz val="10"/>
        <color rgb="FFC00000"/>
        <rFont val="Arial"/>
        <family val="2"/>
      </rPr>
      <t>74AVC2T245</t>
    </r>
    <r>
      <rPr>
        <sz val="10"/>
        <rFont val="Arial"/>
        <family val="2"/>
      </rPr>
      <t>(</t>
    </r>
    <r>
      <rPr>
        <b/>
        <sz val="10"/>
        <color rgb="FFC00000"/>
        <rFont val="Arial"/>
        <family val="2"/>
      </rPr>
      <t>%OE%</t>
    </r>
    <r>
      <rPr>
        <sz val="10"/>
        <rFont val="Arial"/>
        <family val="2"/>
      </rPr>
      <t>) ENDPNT,D6283=</t>
    </r>
    <r>
      <rPr>
        <b/>
        <sz val="10"/>
        <color rgb="FFC00000"/>
        <rFont val="Arial"/>
        <family val="2"/>
      </rPr>
      <t>74AVC4T245</t>
    </r>
    <r>
      <rPr>
        <sz val="10"/>
        <rFont val="Arial"/>
        <family val="2"/>
      </rPr>
      <t>(</t>
    </r>
    <r>
      <rPr>
        <b/>
        <sz val="10"/>
        <color rgb="FFC00000"/>
        <rFont val="Arial"/>
        <family val="2"/>
      </rPr>
      <t>1%OE%</t>
    </r>
    <r>
      <rPr>
        <sz val="10"/>
        <rFont val="Arial"/>
        <family val="2"/>
      </rPr>
      <t>) ENDPNT,D6283=</t>
    </r>
    <r>
      <rPr>
        <b/>
        <sz val="10"/>
        <color rgb="FFC00000"/>
        <rFont val="Arial"/>
        <family val="2"/>
      </rPr>
      <t>74AVC4T245</t>
    </r>
    <r>
      <rPr>
        <sz val="10"/>
        <rFont val="Arial"/>
        <family val="2"/>
      </rPr>
      <t>(</t>
    </r>
    <r>
      <rPr>
        <b/>
        <sz val="10"/>
        <color rgb="FFC00000"/>
        <rFont val="Arial"/>
        <family val="2"/>
      </rPr>
      <t>2%OE%</t>
    </r>
    <r>
      <rPr>
        <sz val="10"/>
        <rFont val="Arial"/>
        <family val="2"/>
      </rPr>
      <t>) ENDPNT,D6284=</t>
    </r>
    <r>
      <rPr>
        <b/>
        <sz val="10"/>
        <color rgb="FFC00000"/>
        <rFont val="Arial"/>
        <family val="2"/>
      </rPr>
      <t>74AVC2T245</t>
    </r>
    <r>
      <rPr>
        <sz val="10"/>
        <rFont val="Arial"/>
        <family val="2"/>
      </rPr>
      <t>(</t>
    </r>
    <r>
      <rPr>
        <b/>
        <sz val="10"/>
        <color rgb="FFC00000"/>
        <rFont val="Arial"/>
        <family val="2"/>
      </rPr>
      <t>%OE%</t>
    </r>
    <r>
      <rPr>
        <sz val="10"/>
        <rFont val="Arial"/>
        <family val="2"/>
      </rPr>
      <t xml:space="preserve">) ENDPNT,D5702=74LVC1G14(4) </t>
    </r>
    <r>
      <rPr>
        <b/>
        <sz val="10"/>
        <color theme="1"/>
        <rFont val="Arial"/>
        <family val="2"/>
      </rPr>
      <t>CPU_RESET_OUT:RESET_OUT_3V3{#2}</t>
    </r>
    <r>
      <rPr>
        <sz val="10"/>
        <rFont val="Arial"/>
        <family val="2"/>
      </rPr>
      <t>,R7013=10k(2) z03.SIGN001272,D7000=</t>
    </r>
    <r>
      <rPr>
        <b/>
        <sz val="10"/>
        <color rgb="FFC00000"/>
        <rFont val="Arial"/>
        <family val="2"/>
      </rPr>
      <t>74AVC4T245</t>
    </r>
    <r>
      <rPr>
        <sz val="10"/>
        <rFont val="Arial"/>
        <family val="2"/>
      </rPr>
      <t>(</t>
    </r>
    <r>
      <rPr>
        <b/>
        <sz val="10"/>
        <color rgb="FFC00000"/>
        <rFont val="Arial"/>
        <family val="2"/>
      </rPr>
      <t>1%OE%</t>
    </r>
    <r>
      <rPr>
        <sz val="10"/>
        <rFont val="Arial"/>
        <family val="2"/>
      </rPr>
      <t>) ENDPNT,D7000=</t>
    </r>
    <r>
      <rPr>
        <b/>
        <sz val="10"/>
        <color rgb="FFC00000"/>
        <rFont val="Arial"/>
        <family val="2"/>
      </rPr>
      <t>74AVC4T245</t>
    </r>
    <r>
      <rPr>
        <sz val="10"/>
        <rFont val="Arial"/>
        <family val="2"/>
      </rPr>
      <t>(</t>
    </r>
    <r>
      <rPr>
        <b/>
        <sz val="10"/>
        <color rgb="FFC00000"/>
        <rFont val="Arial"/>
        <family val="2"/>
      </rPr>
      <t>2%OE%</t>
    </r>
    <r>
      <rPr>
        <sz val="10"/>
        <rFont val="Arial"/>
        <family val="2"/>
      </rPr>
      <t xml:space="preserve">) ENDPNT,R7012=1k(1) </t>
    </r>
    <r>
      <rPr>
        <b/>
        <sz val="10"/>
        <color theme="1"/>
        <rFont val="Arial"/>
        <family val="2"/>
      </rPr>
      <t>GNSS_DBG_UART_3V3:UART_SEL</t>
    </r>
    <r>
      <rPr>
        <sz val="10"/>
        <rFont val="Arial"/>
        <family val="2"/>
      </rPr>
      <t>,MP9924=MP(1) ENDPNT,X9900=</t>
    </r>
    <r>
      <rPr>
        <b/>
        <sz val="10"/>
        <color rgb="FFC00000"/>
        <rFont val="Arial"/>
        <family val="2"/>
      </rPr>
      <t>QSH-030-01-L-D-A-K-TR</t>
    </r>
    <r>
      <rPr>
        <sz val="10"/>
        <rFont val="Arial"/>
        <family val="2"/>
      </rPr>
      <t>(</t>
    </r>
    <r>
      <rPr>
        <b/>
        <sz val="10"/>
        <color rgb="FFC00000"/>
        <rFont val="Arial"/>
        <family val="2"/>
      </rPr>
      <t>48</t>
    </r>
    <r>
      <rPr>
        <sz val="10"/>
        <rFont val="Arial"/>
        <family val="2"/>
      </rPr>
      <t xml:space="preserve">) ENDPNT,D5702=74LVC1G14(4) </t>
    </r>
    <r>
      <rPr>
        <b/>
        <sz val="10"/>
        <color theme="1"/>
        <rFont val="Arial"/>
        <family val="2"/>
      </rPr>
      <t>CPU_RESET_OUT:RESET_OUT_3V3{#3}</t>
    </r>
    <r>
      <rPr>
        <sz val="10"/>
        <rFont val="Arial"/>
        <family val="2"/>
      </rPr>
      <t xml:space="preserve">,B2B=10143S-100Y910(sb::X8950_70) </t>
    </r>
    <r>
      <rPr>
        <b/>
        <sz val="10"/>
        <color theme="1"/>
        <rFont val="Arial"/>
        <family val="2"/>
      </rPr>
      <t>sb::z02.CPU_RESET_OUT_3V3</t>
    </r>
    <r>
      <rPr>
        <sz val="10"/>
        <rFont val="Arial"/>
        <family val="2"/>
      </rPr>
      <t>,sb::D8960=</t>
    </r>
    <r>
      <rPr>
        <b/>
        <sz val="10"/>
        <color rgb="FFC00000"/>
        <rFont val="Arial"/>
        <family val="2"/>
      </rPr>
      <t>74AVC4T245</t>
    </r>
    <r>
      <rPr>
        <sz val="10"/>
        <rFont val="Arial"/>
        <family val="2"/>
      </rPr>
      <t>(</t>
    </r>
    <r>
      <rPr>
        <b/>
        <sz val="10"/>
        <color rgb="FFC00000"/>
        <rFont val="Arial"/>
        <family val="2"/>
      </rPr>
      <t>1%OE%</t>
    </r>
    <r>
      <rPr>
        <sz val="10"/>
        <rFont val="Arial"/>
        <family val="2"/>
      </rPr>
      <t>) ENDPNT,sb::D8960=</t>
    </r>
    <r>
      <rPr>
        <b/>
        <sz val="10"/>
        <color rgb="FFC00000"/>
        <rFont val="Arial"/>
        <family val="2"/>
      </rPr>
      <t>74AVC4T245</t>
    </r>
    <r>
      <rPr>
        <sz val="10"/>
        <rFont val="Arial"/>
        <family val="2"/>
      </rPr>
      <t>(</t>
    </r>
    <r>
      <rPr>
        <b/>
        <sz val="10"/>
        <color rgb="FFC00000"/>
        <rFont val="Arial"/>
        <family val="2"/>
      </rPr>
      <t>2%OE%</t>
    </r>
    <r>
      <rPr>
        <sz val="10"/>
        <rFont val="Arial"/>
        <family val="2"/>
      </rPr>
      <t>) ENDPNT,sb::D8963=</t>
    </r>
    <r>
      <rPr>
        <b/>
        <sz val="10"/>
        <color rgb="FFC00000"/>
        <rFont val="Arial"/>
        <family val="2"/>
      </rPr>
      <t>74AVC4T245</t>
    </r>
    <r>
      <rPr>
        <sz val="10"/>
        <rFont val="Arial"/>
        <family val="2"/>
      </rPr>
      <t>(</t>
    </r>
    <r>
      <rPr>
        <b/>
        <sz val="10"/>
        <color rgb="FFC00000"/>
        <rFont val="Arial"/>
        <family val="2"/>
      </rPr>
      <t>1%OE%</t>
    </r>
    <r>
      <rPr>
        <sz val="10"/>
        <rFont val="Arial"/>
        <family val="2"/>
      </rPr>
      <t>) ENDPNT,sb::D8963=</t>
    </r>
    <r>
      <rPr>
        <b/>
        <sz val="10"/>
        <color rgb="FFC00000"/>
        <rFont val="Arial"/>
        <family val="2"/>
      </rPr>
      <t>74AVC4T245</t>
    </r>
    <r>
      <rPr>
        <sz val="10"/>
        <rFont val="Arial"/>
        <family val="2"/>
      </rPr>
      <t>(</t>
    </r>
    <r>
      <rPr>
        <b/>
        <sz val="10"/>
        <color rgb="FFC00000"/>
        <rFont val="Arial"/>
        <family val="2"/>
      </rPr>
      <t>2%OE%</t>
    </r>
    <r>
      <rPr>
        <sz val="10"/>
        <rFont val="Arial"/>
        <family val="2"/>
      </rPr>
      <t>) ENDPNT,sb::D8965=</t>
    </r>
    <r>
      <rPr>
        <b/>
        <sz val="10"/>
        <color rgb="FFC00000"/>
        <rFont val="Arial"/>
        <family val="2"/>
      </rPr>
      <t>74AVC4T245</t>
    </r>
    <r>
      <rPr>
        <sz val="10"/>
        <rFont val="Arial"/>
        <family val="2"/>
      </rPr>
      <t>(</t>
    </r>
    <r>
      <rPr>
        <b/>
        <sz val="10"/>
        <color rgb="FFC00000"/>
        <rFont val="Arial"/>
        <family val="2"/>
      </rPr>
      <t>1%OE%</t>
    </r>
    <r>
      <rPr>
        <sz val="10"/>
        <rFont val="Arial"/>
        <family val="2"/>
      </rPr>
      <t>) ENDPNT,sb::D8965=</t>
    </r>
    <r>
      <rPr>
        <b/>
        <sz val="10"/>
        <color rgb="FFC00000"/>
        <rFont val="Arial"/>
        <family val="2"/>
      </rPr>
      <t>74AVC4T245</t>
    </r>
    <r>
      <rPr>
        <sz val="10"/>
        <rFont val="Arial"/>
        <family val="2"/>
      </rPr>
      <t>(</t>
    </r>
    <r>
      <rPr>
        <b/>
        <sz val="10"/>
        <color rgb="FFC00000"/>
        <rFont val="Arial"/>
        <family val="2"/>
      </rPr>
      <t>2%OE%</t>
    </r>
    <r>
      <rPr>
        <sz val="10"/>
        <rFont val="Arial"/>
        <family val="2"/>
      </rPr>
      <t>) ENDPNT,sb::D8966=</t>
    </r>
    <r>
      <rPr>
        <b/>
        <sz val="10"/>
        <color rgb="FFC00000"/>
        <rFont val="Arial"/>
        <family val="2"/>
      </rPr>
      <t>74AVC4T245</t>
    </r>
    <r>
      <rPr>
        <sz val="10"/>
        <rFont val="Arial"/>
        <family val="2"/>
      </rPr>
      <t>(</t>
    </r>
    <r>
      <rPr>
        <b/>
        <sz val="10"/>
        <color rgb="FFC00000"/>
        <rFont val="Arial"/>
        <family val="2"/>
      </rPr>
      <t>1%OE%</t>
    </r>
    <r>
      <rPr>
        <sz val="10"/>
        <rFont val="Arial"/>
        <family val="2"/>
      </rPr>
      <t>) ENDPNT,sb::D8966=</t>
    </r>
    <r>
      <rPr>
        <b/>
        <sz val="10"/>
        <color rgb="FFC00000"/>
        <rFont val="Arial"/>
        <family val="2"/>
      </rPr>
      <t>74AVC4T245</t>
    </r>
    <r>
      <rPr>
        <sz val="10"/>
        <rFont val="Arial"/>
        <family val="2"/>
      </rPr>
      <t>(</t>
    </r>
    <r>
      <rPr>
        <b/>
        <sz val="10"/>
        <color rgb="FFC00000"/>
        <rFont val="Arial"/>
        <family val="2"/>
      </rPr>
      <t>2%OE%</t>
    </r>
    <r>
      <rPr>
        <sz val="10"/>
        <rFont val="Arial"/>
        <family val="2"/>
      </rPr>
      <t xml:space="preserve">) ENDPNT,D5701=74LVC1T45(3) </t>
    </r>
    <r>
      <rPr>
        <b/>
        <sz val="10"/>
        <color theme="1"/>
        <rFont val="Arial"/>
        <family val="2"/>
      </rPr>
      <t>CPU_RESET_OUT:RESET_OUT_B_3V3{#2}</t>
    </r>
    <r>
      <rPr>
        <sz val="10"/>
        <rFont val="Arial"/>
        <family val="2"/>
      </rPr>
      <t>,R8770=200k(1) z37.z38.SIGN473,D8756=</t>
    </r>
    <r>
      <rPr>
        <b/>
        <sz val="10"/>
        <color rgb="FFC00000"/>
        <rFont val="Arial"/>
        <family val="2"/>
      </rPr>
      <t>PCA9306-Q1</t>
    </r>
    <r>
      <rPr>
        <sz val="10"/>
        <rFont val="Arial"/>
        <family val="2"/>
      </rPr>
      <t>(</t>
    </r>
    <r>
      <rPr>
        <b/>
        <sz val="10"/>
        <color rgb="FFC00000"/>
        <rFont val="Arial"/>
        <family val="2"/>
      </rPr>
      <t>VREF2</t>
    </r>
    <r>
      <rPr>
        <sz val="10"/>
        <rFont val="Arial"/>
        <family val="2"/>
      </rPr>
      <t>) ENDPNT,D8756=</t>
    </r>
    <r>
      <rPr>
        <b/>
        <sz val="10"/>
        <color rgb="FFC00000"/>
        <rFont val="Arial"/>
        <family val="2"/>
      </rPr>
      <t>PCA9306-Q1</t>
    </r>
    <r>
      <rPr>
        <sz val="10"/>
        <rFont val="Arial"/>
        <family val="2"/>
      </rPr>
      <t>(</t>
    </r>
    <r>
      <rPr>
        <b/>
        <sz val="10"/>
        <color rgb="FFC00000"/>
        <rFont val="Arial"/>
        <family val="2"/>
      </rPr>
      <t>EN</t>
    </r>
    <r>
      <rPr>
        <sz val="10"/>
        <rFont val="Arial"/>
        <family val="2"/>
      </rPr>
      <t xml:space="preserve">) ENDPNT,D5701=74LVC1T45(3) </t>
    </r>
    <r>
      <rPr>
        <b/>
        <sz val="10"/>
        <color theme="1"/>
        <rFont val="Arial"/>
        <family val="2"/>
      </rPr>
      <t>CPU_RESET_OUT:RESET_OUT_B_3V3{#3}</t>
    </r>
    <r>
      <rPr>
        <sz val="10"/>
        <rFont val="Arial"/>
        <family val="2"/>
      </rPr>
      <t xml:space="preserve">,R9917=1k(1) </t>
    </r>
    <r>
      <rPr>
        <b/>
        <sz val="10"/>
        <color theme="1"/>
        <rFont val="Arial"/>
        <family val="2"/>
      </rPr>
      <t>z54.CPU_RESET_OUT_RESET_OUT_B_3V3_P1</t>
    </r>
    <r>
      <rPr>
        <sz val="10"/>
        <rFont val="Arial"/>
        <family val="2"/>
      </rPr>
      <t>,MP9928=MP(1) ENDPNT,X9900=</t>
    </r>
    <r>
      <rPr>
        <b/>
        <sz val="10"/>
        <color rgb="FFC00000"/>
        <rFont val="Arial"/>
        <family val="2"/>
      </rPr>
      <t>QSH-030-01-L-D-A-K-TR</t>
    </r>
    <r>
      <rPr>
        <sz val="10"/>
        <rFont val="Arial"/>
        <family val="2"/>
      </rPr>
      <t>(</t>
    </r>
    <r>
      <rPr>
        <b/>
        <sz val="10"/>
        <color rgb="FFC00000"/>
        <rFont val="Arial"/>
        <family val="2"/>
      </rPr>
      <t>55</t>
    </r>
    <r>
      <rPr>
        <sz val="10"/>
        <rFont val="Arial"/>
        <family val="2"/>
      </rPr>
      <t xml:space="preserve">) ENDPNT,R5735=0(1) </t>
    </r>
    <r>
      <rPr>
        <b/>
        <sz val="10"/>
        <color theme="1"/>
        <rFont val="Arial"/>
        <family val="2"/>
      </rPr>
      <t>z30.z35.CPU_RST_OUT_B{#2}</t>
    </r>
    <r>
      <rPr>
        <sz val="10"/>
        <rFont val="Arial"/>
        <family val="2"/>
      </rPr>
      <t xml:space="preserve">,D5703=74LVC1G14(4) </t>
    </r>
    <r>
      <rPr>
        <b/>
        <sz val="10"/>
        <color theme="1"/>
        <rFont val="Arial"/>
        <family val="2"/>
      </rPr>
      <t>CPU_RESET_OUT:RESET_OUT_1V8</t>
    </r>
    <r>
      <rPr>
        <sz val="10"/>
        <rFont val="Arial"/>
        <family val="2"/>
      </rPr>
      <t>,MV7003=NC(1) ENDPNT</t>
    </r>
  </si>
  <si>
    <r>
      <t>z30.z35.SIGN00162</t>
    </r>
    <r>
      <rPr>
        <b/>
        <sz val="10"/>
        <color theme="1"/>
        <rFont val="Arial"/>
        <family val="2"/>
      </rPr>
      <t xml:space="preserve"> R5794(2) GND</t>
    </r>
    <r>
      <rPr>
        <sz val="8"/>
        <color theme="1"/>
        <rFont val="Arial"/>
        <family val="2"/>
      </rPr>
      <t>,z30.z35.SIGN00161</t>
    </r>
    <r>
      <rPr>
        <b/>
        <sz val="10"/>
        <color theme="1"/>
        <rFont val="Arial"/>
        <family val="2"/>
      </rPr>
      <t xml:space="preserve"> R5791(10k) PWR:U33R_CPU</t>
    </r>
    <r>
      <rPr>
        <sz val="8"/>
        <color theme="1"/>
        <rFont val="Arial"/>
        <family val="2"/>
      </rPr>
      <t>,z30.z35.CPU_RST_OUT_B</t>
    </r>
    <r>
      <rPr>
        <b/>
        <sz val="10"/>
        <color theme="1"/>
        <rFont val="Arial"/>
        <family val="2"/>
      </rPr>
      <t xml:space="preserve"> R5703(10k) GND</t>
    </r>
    <r>
      <rPr>
        <sz val="8"/>
        <color theme="1"/>
        <rFont val="Arial"/>
        <family val="2"/>
      </rPr>
      <t>,CPU_RESET_OUT:RESET_OUT_B_3V3</t>
    </r>
    <r>
      <rPr>
        <b/>
        <sz val="10"/>
        <color theme="1"/>
        <rFont val="Arial"/>
        <family val="2"/>
      </rPr>
      <t xml:space="preserve"> R5704(2) GND</t>
    </r>
    <r>
      <rPr>
        <sz val="8"/>
        <color theme="1"/>
        <rFont val="Arial"/>
        <family val="2"/>
      </rPr>
      <t>,z37.z38.SIGN473</t>
    </r>
    <r>
      <rPr>
        <b/>
        <sz val="10"/>
        <color theme="1"/>
        <rFont val="Arial"/>
        <family val="2"/>
      </rPr>
      <t xml:space="preserve"> C8762(100) GND</t>
    </r>
  </si>
  <si>
    <t>H8</t>
  </si>
  <si>
    <r>
      <t>D5700(RF_XO_CLK) z30.z35.SIGN0016,</t>
    </r>
    <r>
      <rPr>
        <b/>
        <sz val="10"/>
        <color rgb="FFFFFF00"/>
        <rFont val="Arial"/>
        <family val="2"/>
      </rPr>
      <t xml:space="preserve"> &gt;&gt; R5702(50m) GND</t>
    </r>
    <r>
      <rPr>
        <sz val="10"/>
        <rFont val="Arial"/>
      </rPr>
      <t>,_x000D_
    MP_RF_XO_CLK=(</t>
    </r>
    <r>
      <rPr>
        <b/>
        <sz val="10"/>
        <color rgb="FFC00000"/>
        <rFont val="Arial"/>
        <family val="2"/>
      </rPr>
      <t>1</t>
    </r>
    <r>
      <rPr>
        <sz val="10"/>
        <rFont val="Arial"/>
      </rPr>
      <t>) ENDPNT</t>
    </r>
  </si>
  <si>
    <r>
      <t>z30.z35.SIGN0016</t>
    </r>
    <r>
      <rPr>
        <b/>
        <sz val="10"/>
        <color theme="1"/>
        <rFont val="Arial"/>
        <family val="2"/>
      </rPr>
      <t xml:space="preserve"> R5702(50m) GND</t>
    </r>
  </si>
  <si>
    <t>D5700(H8) z30.z35.SIGN00131,MP_RF_XO_CLK=MP(1) ENDPNT</t>
  </si>
  <si>
    <r>
      <t>z30.z35.SIGN00131</t>
    </r>
    <r>
      <rPr>
        <b/>
        <sz val="10"/>
        <color theme="1"/>
        <rFont val="Arial"/>
        <family val="2"/>
      </rPr>
      <t xml:space="preserve"> R5702(0) GND</t>
    </r>
  </si>
  <si>
    <t>AU37</t>
  </si>
  <si>
    <t>CPU_BTWLAN_CTRL_1V8:SLEEP_CLK,
CPU_PMIC_CTRL_1V8:SLEEP_CLK</t>
  </si>
  <si>
    <t>BTWLAN,
SA6150_CTRL</t>
  </si>
  <si>
    <r>
      <t xml:space="preserve">D5700(SLEEP_CLK) </t>
    </r>
    <r>
      <rPr>
        <b/>
        <sz val="10"/>
        <color theme="1"/>
        <rFont val="Arial"/>
        <family val="2"/>
      </rPr>
      <t>z30.CPU_PMIC_CTRL_1V8:SLEEP_CLK</t>
    </r>
    <r>
      <rPr>
        <sz val="10"/>
        <rFont val="Arial"/>
      </rPr>
      <t>,_x000D_
    D5730=</t>
    </r>
    <r>
      <rPr>
        <b/>
        <sz val="10"/>
        <color rgb="FFC00000"/>
        <rFont val="Arial"/>
        <family val="2"/>
      </rPr>
      <t>PMM6155AU</t>
    </r>
    <r>
      <rPr>
        <sz val="10"/>
        <rFont val="Arial"/>
      </rPr>
      <t>(</t>
    </r>
    <r>
      <rPr>
        <b/>
        <sz val="10"/>
        <color rgb="FFC00000"/>
        <rFont val="Arial"/>
        <family val="2"/>
      </rPr>
      <t>SLEEP_CLK_D4</t>
    </r>
    <r>
      <rPr>
        <sz val="10"/>
        <rFont val="Arial"/>
      </rPr>
      <t>) ENDPNT,_x000D_
    MP_SLEEP_CLK=(</t>
    </r>
    <r>
      <rPr>
        <b/>
        <sz val="10"/>
        <color rgb="FFC00000"/>
        <rFont val="Arial"/>
        <family val="2"/>
      </rPr>
      <t>1</t>
    </r>
    <r>
      <rPr>
        <sz val="10"/>
        <rFont val="Arial"/>
      </rPr>
      <t>) ENDPNT,_x000D_
    W5701=(AU[1]&lt;&gt;</t>
    </r>
    <r>
      <rPr>
        <b/>
        <sz val="10"/>
        <rFont val="Arial"/>
        <family val="2"/>
      </rPr>
      <t>AU[0]</t>
    </r>
    <r>
      <rPr>
        <sz val="10"/>
        <rFont val="Arial"/>
      </rPr>
      <t xml:space="preserve">) </t>
    </r>
    <r>
      <rPr>
        <b/>
        <sz val="10"/>
        <color theme="1"/>
        <rFont val="Arial"/>
        <family val="2"/>
      </rPr>
      <t>CPU_BTWLAN_CTRL_1V8:SLEEP_CLK</t>
    </r>
    <r>
      <rPr>
        <sz val="10"/>
        <rFont val="Arial"/>
      </rPr>
      <t>,_x000D_
        R5536=50m(B&lt;&gt;</t>
    </r>
    <r>
      <rPr>
        <b/>
        <sz val="10"/>
        <rFont val="Arial"/>
        <family val="2"/>
      </rPr>
      <t>A</t>
    </r>
    <r>
      <rPr>
        <sz val="10"/>
        <rFont val="Arial"/>
      </rPr>
      <t>) z08.SIGN001213,</t>
    </r>
    <r>
      <rPr>
        <b/>
        <sz val="10"/>
        <color rgb="FFFFFF00"/>
        <rFont val="Arial"/>
        <family val="2"/>
      </rPr>
      <t xml:space="preserve"> &gt;&gt; C5613(1nF) GND</t>
    </r>
    <r>
      <rPr>
        <sz val="10"/>
        <rFont val="Arial"/>
      </rPr>
      <t>,_x000D_
            D5502=</t>
    </r>
    <r>
      <rPr>
        <b/>
        <sz val="10"/>
        <color rgb="FFC00000"/>
        <rFont val="Arial"/>
        <family val="2"/>
      </rPr>
      <t>AF61YABMD</t>
    </r>
    <r>
      <rPr>
        <sz val="10"/>
        <rFont val="Arial"/>
      </rPr>
      <t>(</t>
    </r>
    <r>
      <rPr>
        <b/>
        <sz val="10"/>
        <color rgb="FFC00000"/>
        <rFont val="Arial"/>
        <family val="2"/>
      </rPr>
      <t>WLAN_SLP_CLK</t>
    </r>
    <r>
      <rPr>
        <sz val="10"/>
        <rFont val="Arial"/>
      </rPr>
      <t>) ENDPNT,_x000D_
            MP5520=(</t>
    </r>
    <r>
      <rPr>
        <b/>
        <sz val="10"/>
        <color rgb="FFC00000"/>
        <rFont val="Arial"/>
        <family val="2"/>
      </rPr>
      <t>1</t>
    </r>
    <r>
      <rPr>
        <sz val="10"/>
        <rFont val="Arial"/>
      </rPr>
      <t>) ENDPNT</t>
    </r>
  </si>
  <si>
    <r>
      <t>z08.SIGN001213</t>
    </r>
    <r>
      <rPr>
        <b/>
        <sz val="10"/>
        <color theme="1"/>
        <rFont val="Arial"/>
        <family val="2"/>
      </rPr>
      <t xml:space="preserve"> C5613(1nF) GND</t>
    </r>
  </si>
  <si>
    <t>BTWLAN_fb,
SA6150_CTRL</t>
  </si>
  <si>
    <r>
      <t xml:space="preserve">D5700(AU37) </t>
    </r>
    <r>
      <rPr>
        <b/>
        <sz val="10"/>
        <color theme="1"/>
        <rFont val="Arial"/>
        <family val="2"/>
      </rPr>
      <t>z30.CPU_PMIC_CTRL_1V8:SLEEP_CLK</t>
    </r>
    <r>
      <rPr>
        <sz val="10"/>
        <rFont val="Arial"/>
        <family val="2"/>
      </rPr>
      <t>,D5730=</t>
    </r>
    <r>
      <rPr>
        <b/>
        <sz val="10"/>
        <color rgb="FFC00000"/>
        <rFont val="Arial"/>
        <family val="2"/>
      </rPr>
      <t>PMM6155AU</t>
    </r>
    <r>
      <rPr>
        <sz val="10"/>
        <rFont val="Arial"/>
        <family val="2"/>
      </rPr>
      <t>(</t>
    </r>
    <r>
      <rPr>
        <b/>
        <sz val="10"/>
        <color rgb="FFC00000"/>
        <rFont val="Arial"/>
        <family val="2"/>
      </rPr>
      <t>D4_SLEEP_CLK</t>
    </r>
    <r>
      <rPr>
        <sz val="10"/>
        <rFont val="Arial"/>
        <family val="2"/>
      </rPr>
      <t xml:space="preserve">) ENDPNT,MP_SLEEP_CLK=MP(1) ENDPNT,W5701=STARPOINT_2(1) </t>
    </r>
    <r>
      <rPr>
        <b/>
        <sz val="10"/>
        <color theme="1"/>
        <rFont val="Arial"/>
        <family val="2"/>
      </rPr>
      <t>CPU_BTWLAN_CTRL_1V8:SLEEP_CLK</t>
    </r>
    <r>
      <rPr>
        <sz val="10"/>
        <rFont val="Arial"/>
        <family val="2"/>
      </rPr>
      <t xml:space="preserve">,B2B=10144B-100A-GFN4(fb::X1000_96) </t>
    </r>
    <r>
      <rPr>
        <b/>
        <sz val="10"/>
        <color theme="1"/>
        <rFont val="Arial"/>
        <family val="2"/>
      </rPr>
      <t>fb::CPU_BTWLAN_CTRL_1V8:SLEEP_CLK</t>
    </r>
    <r>
      <rPr>
        <sz val="10"/>
        <rFont val="Arial"/>
        <family val="2"/>
      </rPr>
      <t>,fb::R7913=50m(1) fb::z73.z79.SIGN00151,fb::D7300=</t>
    </r>
    <r>
      <rPr>
        <b/>
        <sz val="10"/>
        <color rgb="FFC00000"/>
        <rFont val="Arial"/>
        <family val="2"/>
      </rPr>
      <t>AF61YAAMD</t>
    </r>
    <r>
      <rPr>
        <sz val="10"/>
        <rFont val="Arial"/>
        <family val="2"/>
      </rPr>
      <t>(</t>
    </r>
    <r>
      <rPr>
        <b/>
        <sz val="10"/>
        <color rgb="FFC00000"/>
        <rFont val="Arial"/>
        <family val="2"/>
      </rPr>
      <t>WLAN_SLP_CLK</t>
    </r>
    <r>
      <rPr>
        <sz val="10"/>
        <rFont val="Arial"/>
        <family val="2"/>
      </rPr>
      <t>) ENDPNT,fb::MP7323=(</t>
    </r>
    <r>
      <rPr>
        <b/>
        <sz val="10"/>
        <color rgb="FFC00000"/>
        <rFont val="Arial"/>
        <family val="2"/>
      </rPr>
      <t>AU1</t>
    </r>
    <r>
      <rPr>
        <sz val="10"/>
        <rFont val="Arial"/>
        <family val="2"/>
      </rPr>
      <t>) ENDPNT</t>
    </r>
  </si>
  <si>
    <r>
      <t>fb::z73.z79.SIGN00151</t>
    </r>
    <r>
      <rPr>
        <b/>
        <sz val="10"/>
        <color theme="1"/>
        <rFont val="Arial"/>
        <family val="2"/>
      </rPr>
      <t xml:space="preserve"> fb::C7312(1nF) fb::GND</t>
    </r>
  </si>
  <si>
    <t>E33</t>
  </si>
  <si>
    <r>
      <t xml:space="preserve">D5700(SRST_N) </t>
    </r>
    <r>
      <rPr>
        <b/>
        <sz val="10"/>
        <color theme="1"/>
        <rFont val="Arial"/>
        <family val="2"/>
      </rPr>
      <t>CPU_DBG_JTAG_1V8:JTAG_SRSTN</t>
    </r>
    <r>
      <rPr>
        <sz val="10"/>
        <rFont val="Arial"/>
      </rPr>
      <t>,_x000D_
    MP9918=(</t>
    </r>
    <r>
      <rPr>
        <b/>
        <sz val="10"/>
        <color rgb="FFC00000"/>
        <rFont val="Arial"/>
        <family val="2"/>
      </rPr>
      <t>1</t>
    </r>
    <r>
      <rPr>
        <sz val="10"/>
        <rFont val="Arial"/>
      </rPr>
      <t>) ENDPNT,_x000D_
    X9900=</t>
    </r>
    <r>
      <rPr>
        <b/>
        <sz val="10"/>
        <color rgb="FFC00000"/>
        <rFont val="Arial"/>
        <family val="2"/>
      </rPr>
      <t>QSH-030-01-L-D-A</t>
    </r>
    <r>
      <rPr>
        <sz val="10"/>
        <rFont val="Arial"/>
      </rPr>
      <t>(</t>
    </r>
    <r>
      <rPr>
        <b/>
        <sz val="10"/>
        <color rgb="FFC00000"/>
        <rFont val="Arial"/>
        <family val="2"/>
      </rPr>
      <t>31</t>
    </r>
    <r>
      <rPr>
        <sz val="10"/>
        <rFont val="Arial"/>
      </rPr>
      <t>) ENDPNT</t>
    </r>
  </si>
  <si>
    <r>
      <t xml:space="preserve">D5700(E33) </t>
    </r>
    <r>
      <rPr>
        <b/>
        <sz val="10"/>
        <color theme="1"/>
        <rFont val="Arial"/>
        <family val="2"/>
      </rPr>
      <t>CPU_DBG_JTAG_1V8:JTAG_SRSTN</t>
    </r>
    <r>
      <rPr>
        <sz val="10"/>
        <rFont val="Arial"/>
        <family val="2"/>
      </rPr>
      <t>,MP9918=MP(1) ENDPNT,X9900=</t>
    </r>
    <r>
      <rPr>
        <b/>
        <sz val="10"/>
        <color rgb="FFC00000"/>
        <rFont val="Arial"/>
        <family val="2"/>
      </rPr>
      <t>QSH-030-01-L-D-A-K-TR</t>
    </r>
    <r>
      <rPr>
        <sz val="10"/>
        <rFont val="Arial"/>
        <family val="2"/>
      </rPr>
      <t>(</t>
    </r>
    <r>
      <rPr>
        <b/>
        <sz val="10"/>
        <color rgb="FFC00000"/>
        <rFont val="Arial"/>
        <family val="2"/>
      </rPr>
      <t>31</t>
    </r>
    <r>
      <rPr>
        <sz val="10"/>
        <rFont val="Arial"/>
        <family val="2"/>
      </rPr>
      <t>) ENDPNT</t>
    </r>
  </si>
  <si>
    <t>D36</t>
  </si>
  <si>
    <r>
      <t xml:space="preserve">D5700(TCK) </t>
    </r>
    <r>
      <rPr>
        <b/>
        <sz val="10"/>
        <color theme="1"/>
        <rFont val="Arial"/>
        <family val="2"/>
      </rPr>
      <t>CPU_DBG_JTAG_1V8:JTAG_TCK</t>
    </r>
    <r>
      <rPr>
        <sz val="10"/>
        <rFont val="Arial"/>
      </rPr>
      <t>,</t>
    </r>
    <r>
      <rPr>
        <b/>
        <sz val="10"/>
        <color rgb="FFFFFF00"/>
        <rFont val="Arial"/>
        <family val="2"/>
      </rPr>
      <t xml:space="preserve"> &gt;&gt; R9901(4.7k) PWR:U18S_IO_SOCPMIC</t>
    </r>
    <r>
      <rPr>
        <sz val="10"/>
        <rFont val="Arial"/>
      </rPr>
      <t>,_x000D_
    MP9945=(</t>
    </r>
    <r>
      <rPr>
        <b/>
        <sz val="10"/>
        <color rgb="FFC00000"/>
        <rFont val="Arial"/>
        <family val="2"/>
      </rPr>
      <t>1</t>
    </r>
    <r>
      <rPr>
        <sz val="10"/>
        <rFont val="Arial"/>
      </rPr>
      <t>) ENDPNT,_x000D_
    X9900=</t>
    </r>
    <r>
      <rPr>
        <b/>
        <sz val="10"/>
        <color rgb="FFC00000"/>
        <rFont val="Arial"/>
        <family val="2"/>
      </rPr>
      <t>QSH-030-01-L-D-A</t>
    </r>
    <r>
      <rPr>
        <sz val="10"/>
        <rFont val="Arial"/>
      </rPr>
      <t>(</t>
    </r>
    <r>
      <rPr>
        <b/>
        <sz val="10"/>
        <color rgb="FFC00000"/>
        <rFont val="Arial"/>
        <family val="2"/>
      </rPr>
      <t>45</t>
    </r>
    <r>
      <rPr>
        <sz val="10"/>
        <rFont val="Arial"/>
      </rPr>
      <t>) ENDPNT</t>
    </r>
  </si>
  <si>
    <r>
      <t>CPU_DBG_JTAG_1V8:JTAG_TCK</t>
    </r>
    <r>
      <rPr>
        <b/>
        <sz val="10"/>
        <color theme="1"/>
        <rFont val="Arial"/>
        <family val="2"/>
      </rPr>
      <t xml:space="preserve"> R9901(4.7k) PWR:U18S_IO_SOCPMIC</t>
    </r>
  </si>
  <si>
    <r>
      <t xml:space="preserve">D5700(D36) </t>
    </r>
    <r>
      <rPr>
        <b/>
        <sz val="10"/>
        <color theme="1"/>
        <rFont val="Arial"/>
        <family val="2"/>
      </rPr>
      <t>CPU_DBG_JTAG_1V8:JTAG_TCK</t>
    </r>
    <r>
      <rPr>
        <sz val="10"/>
        <rFont val="Arial"/>
        <family val="2"/>
      </rPr>
      <t>,MP9945=MP(1) ENDPNT,X9900=</t>
    </r>
    <r>
      <rPr>
        <b/>
        <sz val="10"/>
        <color rgb="FFC00000"/>
        <rFont val="Arial"/>
        <family val="2"/>
      </rPr>
      <t>QSH-030-01-L-D-A-K-TR</t>
    </r>
    <r>
      <rPr>
        <sz val="10"/>
        <rFont val="Arial"/>
        <family val="2"/>
      </rPr>
      <t>(</t>
    </r>
    <r>
      <rPr>
        <b/>
        <sz val="10"/>
        <color rgb="FFC00000"/>
        <rFont val="Arial"/>
        <family val="2"/>
      </rPr>
      <t>45</t>
    </r>
    <r>
      <rPr>
        <sz val="10"/>
        <rFont val="Arial"/>
        <family val="2"/>
      </rPr>
      <t>) ENDPNT</t>
    </r>
  </si>
  <si>
    <r>
      <t>CPU_DBG_JTAG_1V8:JTAG_TCK</t>
    </r>
    <r>
      <rPr>
        <b/>
        <sz val="10"/>
        <color theme="1"/>
        <rFont val="Arial"/>
        <family val="2"/>
      </rPr>
      <t xml:space="preserve"> R9901(4) PWR:U18S_IO_SOCPMIC</t>
    </r>
  </si>
  <si>
    <t>D34</t>
  </si>
  <si>
    <r>
      <t xml:space="preserve">D5700(TDI) </t>
    </r>
    <r>
      <rPr>
        <b/>
        <sz val="10"/>
        <color theme="1"/>
        <rFont val="Arial"/>
        <family val="2"/>
      </rPr>
      <t>CPU_DBG_JTAG_1V8:JTAG_TDI</t>
    </r>
    <r>
      <rPr>
        <sz val="10"/>
        <rFont val="Arial"/>
      </rPr>
      <t>,</t>
    </r>
    <r>
      <rPr>
        <b/>
        <sz val="10"/>
        <color rgb="FFFFFF00"/>
        <rFont val="Arial"/>
        <family val="2"/>
      </rPr>
      <t xml:space="preserve"> &gt;&gt; R9903(4.7k) PWR:U18S_IO_SOCPMIC</t>
    </r>
    <r>
      <rPr>
        <sz val="10"/>
        <rFont val="Arial"/>
      </rPr>
      <t>,_x000D_
    MP9925=(</t>
    </r>
    <r>
      <rPr>
        <b/>
        <sz val="10"/>
        <color rgb="FFC00000"/>
        <rFont val="Arial"/>
        <family val="2"/>
      </rPr>
      <t>1</t>
    </r>
    <r>
      <rPr>
        <sz val="10"/>
        <rFont val="Arial"/>
      </rPr>
      <t>) ENDPNT,_x000D_
    X9900=</t>
    </r>
    <r>
      <rPr>
        <b/>
        <sz val="10"/>
        <color rgb="FFC00000"/>
        <rFont val="Arial"/>
        <family val="2"/>
      </rPr>
      <t>QSH-030-01-L-D-A</t>
    </r>
    <r>
      <rPr>
        <sz val="10"/>
        <rFont val="Arial"/>
      </rPr>
      <t>(</t>
    </r>
    <r>
      <rPr>
        <b/>
        <sz val="10"/>
        <color rgb="FFC00000"/>
        <rFont val="Arial"/>
        <family val="2"/>
      </rPr>
      <t>49</t>
    </r>
    <r>
      <rPr>
        <sz val="10"/>
        <rFont val="Arial"/>
      </rPr>
      <t>) ENDPNT</t>
    </r>
  </si>
  <si>
    <r>
      <t>CPU_DBG_JTAG_1V8:JTAG_TDI</t>
    </r>
    <r>
      <rPr>
        <b/>
        <sz val="10"/>
        <color theme="1"/>
        <rFont val="Arial"/>
        <family val="2"/>
      </rPr>
      <t xml:space="preserve"> R9903(4.7k) PWR:U18S_IO_SOCPMIC</t>
    </r>
  </si>
  <si>
    <r>
      <t xml:space="preserve">D5700(D34) </t>
    </r>
    <r>
      <rPr>
        <b/>
        <sz val="10"/>
        <color theme="1"/>
        <rFont val="Arial"/>
        <family val="2"/>
      </rPr>
      <t>CPU_DBG_JTAG_1V8:JTAG_TDI</t>
    </r>
    <r>
      <rPr>
        <sz val="10"/>
        <rFont val="Arial"/>
        <family val="2"/>
      </rPr>
      <t>,MP9925=MP(1) ENDPNT,X9900=</t>
    </r>
    <r>
      <rPr>
        <b/>
        <sz val="10"/>
        <color rgb="FFC00000"/>
        <rFont val="Arial"/>
        <family val="2"/>
      </rPr>
      <t>QSH-030-01-L-D-A-K-TR</t>
    </r>
    <r>
      <rPr>
        <sz val="10"/>
        <rFont val="Arial"/>
        <family val="2"/>
      </rPr>
      <t>(</t>
    </r>
    <r>
      <rPr>
        <b/>
        <sz val="10"/>
        <color rgb="FFC00000"/>
        <rFont val="Arial"/>
        <family val="2"/>
      </rPr>
      <t>49</t>
    </r>
    <r>
      <rPr>
        <sz val="10"/>
        <rFont val="Arial"/>
        <family val="2"/>
      </rPr>
      <t>) ENDPNT</t>
    </r>
  </si>
  <si>
    <r>
      <t>CPU_DBG_JTAG_1V8:JTAG_TDI</t>
    </r>
    <r>
      <rPr>
        <b/>
        <sz val="10"/>
        <color theme="1"/>
        <rFont val="Arial"/>
        <family val="2"/>
      </rPr>
      <t xml:space="preserve"> R9903(4) PWR:U18S_IO_SOCPMIC</t>
    </r>
  </si>
  <si>
    <t>E37</t>
  </si>
  <si>
    <r>
      <t xml:space="preserve">D5700(TDO) </t>
    </r>
    <r>
      <rPr>
        <b/>
        <sz val="10"/>
        <color theme="1"/>
        <rFont val="Arial"/>
        <family val="2"/>
      </rPr>
      <t>CPU_DBG_JTAG_1V8:JTAG_TDO</t>
    </r>
    <r>
      <rPr>
        <sz val="10"/>
        <rFont val="Arial"/>
      </rPr>
      <t>,_x000D_
    MP9944=(</t>
    </r>
    <r>
      <rPr>
        <b/>
        <sz val="10"/>
        <color rgb="FFC00000"/>
        <rFont val="Arial"/>
        <family val="2"/>
      </rPr>
      <t>1</t>
    </r>
    <r>
      <rPr>
        <sz val="10"/>
        <rFont val="Arial"/>
      </rPr>
      <t>) ENDPNT,_x000D_
    X9900=</t>
    </r>
    <r>
      <rPr>
        <b/>
        <sz val="10"/>
        <color rgb="FFC00000"/>
        <rFont val="Arial"/>
        <family val="2"/>
      </rPr>
      <t>QSH-030-01-L-D-A</t>
    </r>
    <r>
      <rPr>
        <sz val="10"/>
        <rFont val="Arial"/>
      </rPr>
      <t>(</t>
    </r>
    <r>
      <rPr>
        <b/>
        <sz val="10"/>
        <color rgb="FFC00000"/>
        <rFont val="Arial"/>
        <family val="2"/>
      </rPr>
      <t>43</t>
    </r>
    <r>
      <rPr>
        <sz val="10"/>
        <rFont val="Arial"/>
      </rPr>
      <t>) ENDPNT</t>
    </r>
  </si>
  <si>
    <r>
      <t xml:space="preserve">D5700(E37) </t>
    </r>
    <r>
      <rPr>
        <b/>
        <sz val="10"/>
        <color theme="1"/>
        <rFont val="Arial"/>
        <family val="2"/>
      </rPr>
      <t>CPU_DBG_JTAG_1V8:JTAG_TDO</t>
    </r>
    <r>
      <rPr>
        <sz val="10"/>
        <rFont val="Arial"/>
        <family val="2"/>
      </rPr>
      <t>,MP9944=MP(1) ENDPNT,X9900=</t>
    </r>
    <r>
      <rPr>
        <b/>
        <sz val="10"/>
        <color rgb="FFC00000"/>
        <rFont val="Arial"/>
        <family val="2"/>
      </rPr>
      <t>QSH-030-01-L-D-A-K-TR</t>
    </r>
    <r>
      <rPr>
        <sz val="10"/>
        <rFont val="Arial"/>
        <family val="2"/>
      </rPr>
      <t>(</t>
    </r>
    <r>
      <rPr>
        <b/>
        <sz val="10"/>
        <color rgb="FFC00000"/>
        <rFont val="Arial"/>
        <family val="2"/>
      </rPr>
      <t>43</t>
    </r>
    <r>
      <rPr>
        <sz val="10"/>
        <rFont val="Arial"/>
        <family val="2"/>
      </rPr>
      <t>) ENDPNT</t>
    </r>
  </si>
  <si>
    <t>E39</t>
  </si>
  <si>
    <r>
      <t xml:space="preserve">D5700(TMS) </t>
    </r>
    <r>
      <rPr>
        <b/>
        <sz val="10"/>
        <color theme="1"/>
        <rFont val="Arial"/>
        <family val="2"/>
      </rPr>
      <t>CPU_DBG_JTAG_1V8:JTAG_TMS</t>
    </r>
    <r>
      <rPr>
        <sz val="10"/>
        <rFont val="Arial"/>
      </rPr>
      <t>,</t>
    </r>
    <r>
      <rPr>
        <b/>
        <sz val="10"/>
        <color rgb="FFFFFF00"/>
        <rFont val="Arial"/>
        <family val="2"/>
      </rPr>
      <t xml:space="preserve"> &gt;&gt; R9902(4.7k) PWR:U18S_IO_SOCPMIC</t>
    </r>
    <r>
      <rPr>
        <sz val="10"/>
        <rFont val="Arial"/>
      </rPr>
      <t>,_x000D_
    MP9919=(</t>
    </r>
    <r>
      <rPr>
        <b/>
        <sz val="10"/>
        <color rgb="FFC00000"/>
        <rFont val="Arial"/>
        <family val="2"/>
      </rPr>
      <t>1</t>
    </r>
    <r>
      <rPr>
        <sz val="10"/>
        <rFont val="Arial"/>
      </rPr>
      <t>) ENDPNT,_x000D_
    X9900=</t>
    </r>
    <r>
      <rPr>
        <b/>
        <sz val="10"/>
        <color rgb="FFC00000"/>
        <rFont val="Arial"/>
        <family val="2"/>
      </rPr>
      <t>QSH-030-01-L-D-A</t>
    </r>
    <r>
      <rPr>
        <sz val="10"/>
        <rFont val="Arial"/>
      </rPr>
      <t>(</t>
    </r>
    <r>
      <rPr>
        <b/>
        <sz val="10"/>
        <color rgb="FFC00000"/>
        <rFont val="Arial"/>
        <family val="2"/>
      </rPr>
      <t>47</t>
    </r>
    <r>
      <rPr>
        <sz val="10"/>
        <rFont val="Arial"/>
      </rPr>
      <t>) ENDPNT</t>
    </r>
  </si>
  <si>
    <r>
      <t>CPU_DBG_JTAG_1V8:JTAG_TMS</t>
    </r>
    <r>
      <rPr>
        <b/>
        <sz val="10"/>
        <color theme="1"/>
        <rFont val="Arial"/>
        <family val="2"/>
      </rPr>
      <t xml:space="preserve"> R9902(4.7k) PWR:U18S_IO_SOCPMIC</t>
    </r>
  </si>
  <si>
    <r>
      <t xml:space="preserve">D5700(E39) </t>
    </r>
    <r>
      <rPr>
        <b/>
        <sz val="10"/>
        <color theme="1"/>
        <rFont val="Arial"/>
        <family val="2"/>
      </rPr>
      <t>CPU_DBG_JTAG_1V8:JTAG_TMS</t>
    </r>
    <r>
      <rPr>
        <sz val="10"/>
        <rFont val="Arial"/>
        <family val="2"/>
      </rPr>
      <t>,MP9919=MP(1) ENDPNT,X9900=</t>
    </r>
    <r>
      <rPr>
        <b/>
        <sz val="10"/>
        <color rgb="FFC00000"/>
        <rFont val="Arial"/>
        <family val="2"/>
      </rPr>
      <t>QSH-030-01-L-D-A-K-TR</t>
    </r>
    <r>
      <rPr>
        <sz val="10"/>
        <rFont val="Arial"/>
        <family val="2"/>
      </rPr>
      <t>(</t>
    </r>
    <r>
      <rPr>
        <b/>
        <sz val="10"/>
        <color rgb="FFC00000"/>
        <rFont val="Arial"/>
        <family val="2"/>
      </rPr>
      <t>47</t>
    </r>
    <r>
      <rPr>
        <sz val="10"/>
        <rFont val="Arial"/>
        <family val="2"/>
      </rPr>
      <t>) ENDPNT</t>
    </r>
  </si>
  <si>
    <r>
      <t>CPU_DBG_JTAG_1V8:JTAG_TMS</t>
    </r>
    <r>
      <rPr>
        <b/>
        <sz val="10"/>
        <color theme="1"/>
        <rFont val="Arial"/>
        <family val="2"/>
      </rPr>
      <t xml:space="preserve"> R9902(4) PWR:U18S_IO_SOCPMIC</t>
    </r>
  </si>
  <si>
    <t>E35</t>
  </si>
  <si>
    <r>
      <t xml:space="preserve">D5700(TRST_N) </t>
    </r>
    <r>
      <rPr>
        <b/>
        <sz val="10"/>
        <color theme="1"/>
        <rFont val="Arial"/>
        <family val="2"/>
      </rPr>
      <t>CPU_DBG_JTAG_1V8:JTAG_TRSTN</t>
    </r>
    <r>
      <rPr>
        <sz val="10"/>
        <rFont val="Arial"/>
      </rPr>
      <t>,</t>
    </r>
    <r>
      <rPr>
        <b/>
        <sz val="10"/>
        <color rgb="FFFFFF00"/>
        <rFont val="Arial"/>
        <family val="2"/>
      </rPr>
      <t xml:space="preserve"> &gt;&gt; R9900(4.7k) GND</t>
    </r>
    <r>
      <rPr>
        <sz val="10"/>
        <rFont val="Arial"/>
      </rPr>
      <t>,_x000D_
    MP9926=(</t>
    </r>
    <r>
      <rPr>
        <b/>
        <sz val="10"/>
        <color rgb="FFC00000"/>
        <rFont val="Arial"/>
        <family val="2"/>
      </rPr>
      <t>1</t>
    </r>
    <r>
      <rPr>
        <sz val="10"/>
        <rFont val="Arial"/>
      </rPr>
      <t>) ENDPNT,_x000D_
    X9900=</t>
    </r>
    <r>
      <rPr>
        <b/>
        <sz val="10"/>
        <color rgb="FFC00000"/>
        <rFont val="Arial"/>
        <family val="2"/>
      </rPr>
      <t>QSH-030-01-L-D-A</t>
    </r>
    <r>
      <rPr>
        <sz val="10"/>
        <rFont val="Arial"/>
      </rPr>
      <t>(</t>
    </r>
    <r>
      <rPr>
        <b/>
        <sz val="10"/>
        <color rgb="FFC00000"/>
        <rFont val="Arial"/>
        <family val="2"/>
      </rPr>
      <t>51</t>
    </r>
    <r>
      <rPr>
        <sz val="10"/>
        <rFont val="Arial"/>
      </rPr>
      <t>) ENDPNT</t>
    </r>
  </si>
  <si>
    <r>
      <t>CPU_DBG_JTAG_1V8:JTAG_TRSTN</t>
    </r>
    <r>
      <rPr>
        <b/>
        <sz val="10"/>
        <color theme="1"/>
        <rFont val="Arial"/>
        <family val="2"/>
      </rPr>
      <t xml:space="preserve"> R9900(4.7k) GND</t>
    </r>
  </si>
  <si>
    <r>
      <t xml:space="preserve">D5700(E35) </t>
    </r>
    <r>
      <rPr>
        <b/>
        <sz val="10"/>
        <color theme="1"/>
        <rFont val="Arial"/>
        <family val="2"/>
      </rPr>
      <t>CPU_DBG_JTAG_1V8:JTAG_TRSTN</t>
    </r>
    <r>
      <rPr>
        <sz val="10"/>
        <rFont val="Arial"/>
        <family val="2"/>
      </rPr>
      <t>,MP9926=MP(1) ENDPNT,X9900=</t>
    </r>
    <r>
      <rPr>
        <b/>
        <sz val="10"/>
        <color rgb="FFC00000"/>
        <rFont val="Arial"/>
        <family val="2"/>
      </rPr>
      <t>QSH-030-01-L-D-A-K-TR</t>
    </r>
    <r>
      <rPr>
        <sz val="10"/>
        <rFont val="Arial"/>
        <family val="2"/>
      </rPr>
      <t>(</t>
    </r>
    <r>
      <rPr>
        <b/>
        <sz val="10"/>
        <color rgb="FFC00000"/>
        <rFont val="Arial"/>
        <family val="2"/>
      </rPr>
      <t>51</t>
    </r>
    <r>
      <rPr>
        <sz val="10"/>
        <rFont val="Arial"/>
        <family val="2"/>
      </rPr>
      <t>) ENDPNT</t>
    </r>
  </si>
  <si>
    <r>
      <t>CPU_DBG_JTAG_1V8:JTAG_TRSTN</t>
    </r>
    <r>
      <rPr>
        <b/>
        <sz val="10"/>
        <color theme="1"/>
        <rFont val="Arial"/>
        <family val="2"/>
      </rPr>
      <t xml:space="preserve"> R9900(4) GND</t>
    </r>
  </si>
  <si>
    <t>AA15</t>
  </si>
  <si>
    <t>Power Core</t>
  </si>
  <si>
    <r>
      <t xml:space="preserve">D5700(VDD_APC0_AA15) z30.PWR_SOC:U08S_S9A </t>
    </r>
    <r>
      <rPr>
        <b/>
        <sz val="10"/>
        <color theme="1"/>
        <rFont val="Arial"/>
        <family val="2"/>
      </rPr>
      <t>POWERNET</t>
    </r>
  </si>
  <si>
    <r>
      <t xml:space="preserve">D5700(AA15) z30.PWR_SOC:U08S_S9A </t>
    </r>
    <r>
      <rPr>
        <b/>
        <sz val="10"/>
        <color theme="1"/>
        <rFont val="Arial"/>
        <family val="2"/>
      </rPr>
      <t>POWERNET</t>
    </r>
  </si>
  <si>
    <t>AB12</t>
  </si>
  <si>
    <r>
      <t xml:space="preserve">D5700(VDD_APC0_AB12) z30.PWR_SOC:U08S_S9A </t>
    </r>
    <r>
      <rPr>
        <b/>
        <sz val="10"/>
        <color theme="1"/>
        <rFont val="Arial"/>
        <family val="2"/>
      </rPr>
      <t>POWERNET</t>
    </r>
  </si>
  <si>
    <r>
      <t xml:space="preserve">D5700(AB12) z30.PWR_SOC:U08S_S9A </t>
    </r>
    <r>
      <rPr>
        <b/>
        <sz val="10"/>
        <color theme="1"/>
        <rFont val="Arial"/>
        <family val="2"/>
      </rPr>
      <t>POWERNET</t>
    </r>
  </si>
  <si>
    <t>AB14</t>
  </si>
  <si>
    <r>
      <t xml:space="preserve">D5700(VDD_APC0_AB14) z30.PWR_SOC:U08S_S9A </t>
    </r>
    <r>
      <rPr>
        <b/>
        <sz val="10"/>
        <color theme="1"/>
        <rFont val="Arial"/>
        <family val="2"/>
      </rPr>
      <t>POWERNET</t>
    </r>
  </si>
  <si>
    <r>
      <t xml:space="preserve">D5700(AB14) z30.PWR_SOC:U08S_S9A </t>
    </r>
    <r>
      <rPr>
        <b/>
        <sz val="10"/>
        <color theme="1"/>
        <rFont val="Arial"/>
        <family val="2"/>
      </rPr>
      <t>POWERNET</t>
    </r>
  </si>
  <si>
    <t>AB16</t>
  </si>
  <si>
    <r>
      <t xml:space="preserve">D5700(VDD_APC0_AB16) z30.PWR_SOC:U08S_S9A </t>
    </r>
    <r>
      <rPr>
        <b/>
        <sz val="10"/>
        <color theme="1"/>
        <rFont val="Arial"/>
        <family val="2"/>
      </rPr>
      <t>POWERNET</t>
    </r>
  </si>
  <si>
    <r>
      <t xml:space="preserve">D5700(AB16) z30.PWR_SOC:U08S_S9A </t>
    </r>
    <r>
      <rPr>
        <b/>
        <sz val="10"/>
        <color theme="1"/>
        <rFont val="Arial"/>
        <family val="2"/>
      </rPr>
      <t>POWERNET</t>
    </r>
  </si>
  <si>
    <t>R11</t>
  </si>
  <si>
    <r>
      <t xml:space="preserve">D5700(VDD_APC0_R11) z30.PWR_SOC:U08S_S9A </t>
    </r>
    <r>
      <rPr>
        <b/>
        <sz val="10"/>
        <color theme="1"/>
        <rFont val="Arial"/>
        <family val="2"/>
      </rPr>
      <t>POWERNET</t>
    </r>
  </si>
  <si>
    <r>
      <t xml:space="preserve">D5700(R11) z30.PWR_SOC:U08S_S9A </t>
    </r>
    <r>
      <rPr>
        <b/>
        <sz val="10"/>
        <color theme="1"/>
        <rFont val="Arial"/>
        <family val="2"/>
      </rPr>
      <t>POWERNET</t>
    </r>
  </si>
  <si>
    <t>T10</t>
  </si>
  <si>
    <r>
      <t xml:space="preserve">D5700(VDD_APC0_T10) z30.PWR_SOC:U08S_S9A </t>
    </r>
    <r>
      <rPr>
        <b/>
        <sz val="10"/>
        <color theme="1"/>
        <rFont val="Arial"/>
        <family val="2"/>
      </rPr>
      <t>POWERNET</t>
    </r>
  </si>
  <si>
    <r>
      <t xml:space="preserve">D5700(T10) z30.PWR_SOC:U08S_S9A </t>
    </r>
    <r>
      <rPr>
        <b/>
        <sz val="10"/>
        <color theme="1"/>
        <rFont val="Arial"/>
        <family val="2"/>
      </rPr>
      <t>POWERNET</t>
    </r>
  </si>
  <si>
    <t>T12</t>
  </si>
  <si>
    <r>
      <t xml:space="preserve">D5700(VDD_APC0_T12) z30.PWR_SOC:U08S_S9A </t>
    </r>
    <r>
      <rPr>
        <b/>
        <sz val="10"/>
        <color theme="1"/>
        <rFont val="Arial"/>
        <family val="2"/>
      </rPr>
      <t>POWERNET</t>
    </r>
  </si>
  <si>
    <r>
      <t xml:space="preserve">D5700(T12) z30.PWR_SOC:U08S_S9A </t>
    </r>
    <r>
      <rPr>
        <b/>
        <sz val="10"/>
        <color theme="1"/>
        <rFont val="Arial"/>
        <family val="2"/>
      </rPr>
      <t>POWERNET</t>
    </r>
  </si>
  <si>
    <t>T14</t>
  </si>
  <si>
    <r>
      <t xml:space="preserve">D5700(VDD_APC0_T14) z30.PWR_SOC:U08S_S9A </t>
    </r>
    <r>
      <rPr>
        <b/>
        <sz val="10"/>
        <color theme="1"/>
        <rFont val="Arial"/>
        <family val="2"/>
      </rPr>
      <t>POWERNET</t>
    </r>
  </si>
  <si>
    <r>
      <t xml:space="preserve">D5700(T14) z30.PWR_SOC:U08S_S9A </t>
    </r>
    <r>
      <rPr>
        <b/>
        <sz val="10"/>
        <color theme="1"/>
        <rFont val="Arial"/>
        <family val="2"/>
      </rPr>
      <t>POWERNET</t>
    </r>
  </si>
  <si>
    <t>V10</t>
  </si>
  <si>
    <r>
      <t xml:space="preserve">D5700(VDD_APC0_V10) z30.PWR_SOC:U08S_S9A </t>
    </r>
    <r>
      <rPr>
        <b/>
        <sz val="10"/>
        <color theme="1"/>
        <rFont val="Arial"/>
        <family val="2"/>
      </rPr>
      <t>POWERNET</t>
    </r>
  </si>
  <si>
    <r>
      <t xml:space="preserve">D5700(V10) z30.PWR_SOC:U08S_S9A </t>
    </r>
    <r>
      <rPr>
        <b/>
        <sz val="10"/>
        <color theme="1"/>
        <rFont val="Arial"/>
        <family val="2"/>
      </rPr>
      <t>POWERNET</t>
    </r>
  </si>
  <si>
    <t>V12</t>
  </si>
  <si>
    <r>
      <t xml:space="preserve">D5700(VDD_APC0_V12) z30.PWR_SOC:U08S_S9A </t>
    </r>
    <r>
      <rPr>
        <b/>
        <sz val="10"/>
        <color theme="1"/>
        <rFont val="Arial"/>
        <family val="2"/>
      </rPr>
      <t>POWERNET</t>
    </r>
  </si>
  <si>
    <r>
      <t xml:space="preserve">D5700(V12) z30.PWR_SOC:U08S_S9A </t>
    </r>
    <r>
      <rPr>
        <b/>
        <sz val="10"/>
        <color theme="1"/>
        <rFont val="Arial"/>
        <family val="2"/>
      </rPr>
      <t>POWERNET</t>
    </r>
  </si>
  <si>
    <t>V14</t>
  </si>
  <si>
    <r>
      <t xml:space="preserve">D5700(VDD_APC0_V14) z30.PWR_SOC:U08S_S9A </t>
    </r>
    <r>
      <rPr>
        <b/>
        <sz val="10"/>
        <color theme="1"/>
        <rFont val="Arial"/>
        <family val="2"/>
      </rPr>
      <t>POWERNET</t>
    </r>
  </si>
  <si>
    <r>
      <t xml:space="preserve">D5700(V14) z30.PWR_SOC:U08S_S9A </t>
    </r>
    <r>
      <rPr>
        <b/>
        <sz val="10"/>
        <color theme="1"/>
        <rFont val="Arial"/>
        <family val="2"/>
      </rPr>
      <t>POWERNET</t>
    </r>
  </si>
  <si>
    <t>V16</t>
  </si>
  <si>
    <r>
      <t xml:space="preserve">D5700(VDD_APC0_V16) z30.PWR_SOC:U08S_S9A </t>
    </r>
    <r>
      <rPr>
        <b/>
        <sz val="10"/>
        <color theme="1"/>
        <rFont val="Arial"/>
        <family val="2"/>
      </rPr>
      <t>POWERNET</t>
    </r>
  </si>
  <si>
    <r>
      <t xml:space="preserve">D5700(V16) z30.PWR_SOC:U08S_S9A </t>
    </r>
    <r>
      <rPr>
        <b/>
        <sz val="10"/>
        <color theme="1"/>
        <rFont val="Arial"/>
        <family val="2"/>
      </rPr>
      <t>POWERNET</t>
    </r>
  </si>
  <si>
    <t>V18</t>
  </si>
  <si>
    <r>
      <t xml:space="preserve">D5700(VDD_APC0_V18) z30.PWR_SOC:U08S_S9A </t>
    </r>
    <r>
      <rPr>
        <b/>
        <sz val="10"/>
        <color theme="1"/>
        <rFont val="Arial"/>
        <family val="2"/>
      </rPr>
      <t>POWERNET</t>
    </r>
  </si>
  <si>
    <r>
      <t xml:space="preserve">D5700(V18) z30.PWR_SOC:U08S_S9A </t>
    </r>
    <r>
      <rPr>
        <b/>
        <sz val="10"/>
        <color theme="1"/>
        <rFont val="Arial"/>
        <family val="2"/>
      </rPr>
      <t>POWERNET</t>
    </r>
  </si>
  <si>
    <t>V20</t>
  </si>
  <si>
    <r>
      <t xml:space="preserve">D5700(VDD_APC0_V20) z30.PWR_SOC:U08S_S9A </t>
    </r>
    <r>
      <rPr>
        <b/>
        <sz val="10"/>
        <color theme="1"/>
        <rFont val="Arial"/>
        <family val="2"/>
      </rPr>
      <t>POWERNET</t>
    </r>
  </si>
  <si>
    <r>
      <t xml:space="preserve">D5700(V20) z30.PWR_SOC:U08S_S9A </t>
    </r>
    <r>
      <rPr>
        <b/>
        <sz val="10"/>
        <color theme="1"/>
        <rFont val="Arial"/>
        <family val="2"/>
      </rPr>
      <t>POWERNET</t>
    </r>
  </si>
  <si>
    <t>Y10</t>
  </si>
  <si>
    <r>
      <t xml:space="preserve">D5700(VDD_APC0_Y10) z30.PWR_SOC:U08S_S9A </t>
    </r>
    <r>
      <rPr>
        <b/>
        <sz val="10"/>
        <color theme="1"/>
        <rFont val="Arial"/>
        <family val="2"/>
      </rPr>
      <t>POWERNET</t>
    </r>
  </si>
  <si>
    <r>
      <t xml:space="preserve">D5700(Y10) z30.PWR_SOC:U08S_S9A </t>
    </r>
    <r>
      <rPr>
        <b/>
        <sz val="10"/>
        <color theme="1"/>
        <rFont val="Arial"/>
        <family val="2"/>
      </rPr>
      <t>POWERNET</t>
    </r>
  </si>
  <si>
    <t>Y12</t>
  </si>
  <si>
    <r>
      <t xml:space="preserve">D5700(VDD_APC0_Y12) z30.PWR_SOC:U08S_S9A </t>
    </r>
    <r>
      <rPr>
        <b/>
        <sz val="10"/>
        <color theme="1"/>
        <rFont val="Arial"/>
        <family val="2"/>
      </rPr>
      <t>POWERNET</t>
    </r>
  </si>
  <si>
    <r>
      <t xml:space="preserve">D5700(Y12) z30.PWR_SOC:U08S_S9A </t>
    </r>
    <r>
      <rPr>
        <b/>
        <sz val="10"/>
        <color theme="1"/>
        <rFont val="Arial"/>
        <family val="2"/>
      </rPr>
      <t>POWERNET</t>
    </r>
  </si>
  <si>
    <t>Y14</t>
  </si>
  <si>
    <r>
      <t xml:space="preserve">D5700(VDD_APC0_Y14) z30.PWR_SOC:U08S_S9A </t>
    </r>
    <r>
      <rPr>
        <b/>
        <sz val="10"/>
        <color theme="1"/>
        <rFont val="Arial"/>
        <family val="2"/>
      </rPr>
      <t>POWERNET</t>
    </r>
  </si>
  <si>
    <r>
      <t xml:space="preserve">D5700(Y14) z30.PWR_SOC:U08S_S9A </t>
    </r>
    <r>
      <rPr>
        <b/>
        <sz val="10"/>
        <color theme="1"/>
        <rFont val="Arial"/>
        <family val="2"/>
      </rPr>
      <t>POWERNET</t>
    </r>
  </si>
  <si>
    <t>Y16</t>
  </si>
  <si>
    <r>
      <t xml:space="preserve">D5700(VDD_APC0_Y16) z30.PWR_SOC:U08S_S9A </t>
    </r>
    <r>
      <rPr>
        <b/>
        <sz val="10"/>
        <color theme="1"/>
        <rFont val="Arial"/>
        <family val="2"/>
      </rPr>
      <t>POWERNET</t>
    </r>
  </si>
  <si>
    <r>
      <t xml:space="preserve">D5700(Y16) z30.PWR_SOC:U08S_S9A </t>
    </r>
    <r>
      <rPr>
        <b/>
        <sz val="10"/>
        <color theme="1"/>
        <rFont val="Arial"/>
        <family val="2"/>
      </rPr>
      <t>POWERNET</t>
    </r>
  </si>
  <si>
    <t>Y18</t>
  </si>
  <si>
    <r>
      <t xml:space="preserve">D5700(VDD_APC0_Y18) z30.PWR_SOC:U08S_S9A </t>
    </r>
    <r>
      <rPr>
        <b/>
        <sz val="10"/>
        <color theme="1"/>
        <rFont val="Arial"/>
        <family val="2"/>
      </rPr>
      <t>POWERNET</t>
    </r>
  </si>
  <si>
    <r>
      <t xml:space="preserve">D5700(Y18) z30.PWR_SOC:U08S_S9A </t>
    </r>
    <r>
      <rPr>
        <b/>
        <sz val="10"/>
        <color theme="1"/>
        <rFont val="Arial"/>
        <family val="2"/>
      </rPr>
      <t>POWERNET</t>
    </r>
  </si>
  <si>
    <t>Y20</t>
  </si>
  <si>
    <r>
      <t xml:space="preserve">D5700(VDD_APC0_Y20) z30.PWR_SOC:U08S_S9A </t>
    </r>
    <r>
      <rPr>
        <b/>
        <sz val="10"/>
        <color theme="1"/>
        <rFont val="Arial"/>
        <family val="2"/>
      </rPr>
      <t>POWERNET</t>
    </r>
  </si>
  <si>
    <r>
      <t xml:space="preserve">D5700(Y20) z30.PWR_SOC:U08S_S9A </t>
    </r>
    <r>
      <rPr>
        <b/>
        <sz val="10"/>
        <color theme="1"/>
        <rFont val="Arial"/>
        <family val="2"/>
      </rPr>
      <t>POWERNET</t>
    </r>
  </si>
  <si>
    <t>AD10</t>
  </si>
  <si>
    <r>
      <t xml:space="preserve">D5700(VDD_APC1_AD10) z30.PWR_SOC:U08S_S7A_S8A </t>
    </r>
    <r>
      <rPr>
        <b/>
        <sz val="10"/>
        <color theme="1"/>
        <rFont val="Arial"/>
        <family val="2"/>
      </rPr>
      <t>POWERNET</t>
    </r>
  </si>
  <si>
    <r>
      <t xml:space="preserve">D5700(AD10) z30.PWR_SOC:U08S_S7A_S8A </t>
    </r>
    <r>
      <rPr>
        <b/>
        <sz val="10"/>
        <color theme="1"/>
        <rFont val="Arial"/>
        <family val="2"/>
      </rPr>
      <t>POWERNET</t>
    </r>
  </si>
  <si>
    <t>AD12</t>
  </si>
  <si>
    <r>
      <t xml:space="preserve">D5700(VDD_APC1_AD12) z30.PWR_SOC:U08S_S7A_S8A </t>
    </r>
    <r>
      <rPr>
        <b/>
        <sz val="10"/>
        <color theme="1"/>
        <rFont val="Arial"/>
        <family val="2"/>
      </rPr>
      <t>POWERNET</t>
    </r>
  </si>
  <si>
    <r>
      <t xml:space="preserve">D5700(AD12) z30.PWR_SOC:U08S_S7A_S8A </t>
    </r>
    <r>
      <rPr>
        <b/>
        <sz val="10"/>
        <color theme="1"/>
        <rFont val="Arial"/>
        <family val="2"/>
      </rPr>
      <t>POWERNET</t>
    </r>
  </si>
  <si>
    <t>AD14</t>
  </si>
  <si>
    <r>
      <t xml:space="preserve">D5700(VDD_APC1_AD14) z30.PWR_SOC:U08S_S7A_S8A </t>
    </r>
    <r>
      <rPr>
        <b/>
        <sz val="10"/>
        <color theme="1"/>
        <rFont val="Arial"/>
        <family val="2"/>
      </rPr>
      <t>POWERNET</t>
    </r>
  </si>
  <si>
    <r>
      <t xml:space="preserve">D5700(AD14) z30.PWR_SOC:U08S_S7A_S8A </t>
    </r>
    <r>
      <rPr>
        <b/>
        <sz val="10"/>
        <color theme="1"/>
        <rFont val="Arial"/>
        <family val="2"/>
      </rPr>
      <t>POWERNET</t>
    </r>
  </si>
  <si>
    <t>AD16</t>
  </si>
  <si>
    <r>
      <t xml:space="preserve">D5700(VDD_APC1_AD16) z30.PWR_SOC:U08S_S7A_S8A </t>
    </r>
    <r>
      <rPr>
        <b/>
        <sz val="10"/>
        <color theme="1"/>
        <rFont val="Arial"/>
        <family val="2"/>
      </rPr>
      <t>POWERNET</t>
    </r>
  </si>
  <si>
    <r>
      <t xml:space="preserve">D5700(AD16) z30.PWR_SOC:U08S_S7A_S8A </t>
    </r>
    <r>
      <rPr>
        <b/>
        <sz val="10"/>
        <color theme="1"/>
        <rFont val="Arial"/>
        <family val="2"/>
      </rPr>
      <t>POWERNET</t>
    </r>
  </si>
  <si>
    <t>AD18</t>
  </si>
  <si>
    <r>
      <t xml:space="preserve">D5700(VDD_APC1_AD18) z30.PWR_SOC:U08S_S7A_S8A </t>
    </r>
    <r>
      <rPr>
        <b/>
        <sz val="10"/>
        <color theme="1"/>
        <rFont val="Arial"/>
        <family val="2"/>
      </rPr>
      <t>POWERNET</t>
    </r>
  </si>
  <si>
    <r>
      <t xml:space="preserve">D5700(AD18) z30.PWR_SOC:U08S_S7A_S8A </t>
    </r>
    <r>
      <rPr>
        <b/>
        <sz val="10"/>
        <color theme="1"/>
        <rFont val="Arial"/>
        <family val="2"/>
      </rPr>
      <t>POWERNET</t>
    </r>
  </si>
  <si>
    <t>AD20</t>
  </si>
  <si>
    <r>
      <t xml:space="preserve">D5700(VDD_APC1_AD20) z30.PWR_SOC:U08S_S7A_S8A </t>
    </r>
    <r>
      <rPr>
        <b/>
        <sz val="10"/>
        <color theme="1"/>
        <rFont val="Arial"/>
        <family val="2"/>
      </rPr>
      <t>POWERNET</t>
    </r>
  </si>
  <si>
    <r>
      <t xml:space="preserve">D5700(AD20) z30.PWR_SOC:U08S_S7A_S8A </t>
    </r>
    <r>
      <rPr>
        <b/>
        <sz val="10"/>
        <color theme="1"/>
        <rFont val="Arial"/>
        <family val="2"/>
      </rPr>
      <t>POWERNET</t>
    </r>
  </si>
  <si>
    <t>AD22</t>
  </si>
  <si>
    <r>
      <t xml:space="preserve">D5700(VDD_APC1_AD22) z30.PWR_SOC:U08S_S7A_S8A </t>
    </r>
    <r>
      <rPr>
        <b/>
        <sz val="10"/>
        <color theme="1"/>
        <rFont val="Arial"/>
        <family val="2"/>
      </rPr>
      <t>POWERNET</t>
    </r>
  </si>
  <si>
    <r>
      <t xml:space="preserve">D5700(AD22) z30.PWR_SOC:U08S_S7A_S8A </t>
    </r>
    <r>
      <rPr>
        <b/>
        <sz val="10"/>
        <color theme="1"/>
        <rFont val="Arial"/>
        <family val="2"/>
      </rPr>
      <t>POWERNET</t>
    </r>
  </si>
  <si>
    <t>AD24</t>
  </si>
  <si>
    <r>
      <t xml:space="preserve">D5700(VDD_APC1_AD24) z30.PWR_SOC:U08S_S7A_S8A </t>
    </r>
    <r>
      <rPr>
        <b/>
        <sz val="10"/>
        <color theme="1"/>
        <rFont val="Arial"/>
        <family val="2"/>
      </rPr>
      <t>POWERNET</t>
    </r>
  </si>
  <si>
    <r>
      <t xml:space="preserve">D5700(AD24) z30.PWR_SOC:U08S_S7A_S8A </t>
    </r>
    <r>
      <rPr>
        <b/>
        <sz val="10"/>
        <color theme="1"/>
        <rFont val="Arial"/>
        <family val="2"/>
      </rPr>
      <t>POWERNET</t>
    </r>
  </si>
  <si>
    <t>AF10</t>
  </si>
  <si>
    <r>
      <t xml:space="preserve">D5700(VDD_APC1_AF10) z30.PWR_SOC:U08S_S7A_S8A </t>
    </r>
    <r>
      <rPr>
        <b/>
        <sz val="10"/>
        <color theme="1"/>
        <rFont val="Arial"/>
        <family val="2"/>
      </rPr>
      <t>POWERNET</t>
    </r>
  </si>
  <si>
    <r>
      <t xml:space="preserve">D5700(AF10) z30.PWR_SOC:U08S_S7A_S8A </t>
    </r>
    <r>
      <rPr>
        <b/>
        <sz val="10"/>
        <color theme="1"/>
        <rFont val="Arial"/>
        <family val="2"/>
      </rPr>
      <t>POWERNET</t>
    </r>
  </si>
  <si>
    <t>AF12</t>
  </si>
  <si>
    <r>
      <t xml:space="preserve">D5700(VDD_APC1_AF12) z30.PWR_SOC:U08S_S7A_S8A </t>
    </r>
    <r>
      <rPr>
        <b/>
        <sz val="10"/>
        <color theme="1"/>
        <rFont val="Arial"/>
        <family val="2"/>
      </rPr>
      <t>POWERNET</t>
    </r>
  </si>
  <si>
    <r>
      <t xml:space="preserve">D5700(AF12) z30.PWR_SOC:U08S_S7A_S8A </t>
    </r>
    <r>
      <rPr>
        <b/>
        <sz val="10"/>
        <color theme="1"/>
        <rFont val="Arial"/>
        <family val="2"/>
      </rPr>
      <t>POWERNET</t>
    </r>
  </si>
  <si>
    <t>AF14</t>
  </si>
  <si>
    <r>
      <t xml:space="preserve">D5700(VDD_APC1_AF14) z30.PWR_SOC:U08S_S7A_S8A </t>
    </r>
    <r>
      <rPr>
        <b/>
        <sz val="10"/>
        <color theme="1"/>
        <rFont val="Arial"/>
        <family val="2"/>
      </rPr>
      <t>POWERNET</t>
    </r>
  </si>
  <si>
    <r>
      <t xml:space="preserve">D5700(AF14) z30.PWR_SOC:U08S_S7A_S8A </t>
    </r>
    <r>
      <rPr>
        <b/>
        <sz val="10"/>
        <color theme="1"/>
        <rFont val="Arial"/>
        <family val="2"/>
      </rPr>
      <t>POWERNET</t>
    </r>
  </si>
  <si>
    <t>AF16</t>
  </si>
  <si>
    <r>
      <t xml:space="preserve">D5700(VDD_APC1_AF16) z30.PWR_SOC:U08S_S7A_S8A </t>
    </r>
    <r>
      <rPr>
        <b/>
        <sz val="10"/>
        <color theme="1"/>
        <rFont val="Arial"/>
        <family val="2"/>
      </rPr>
      <t>POWERNET</t>
    </r>
  </si>
  <si>
    <r>
      <t xml:space="preserve">D5700(AF16) z30.PWR_SOC:U08S_S7A_S8A </t>
    </r>
    <r>
      <rPr>
        <b/>
        <sz val="10"/>
        <color theme="1"/>
        <rFont val="Arial"/>
        <family val="2"/>
      </rPr>
      <t>POWERNET</t>
    </r>
  </si>
  <si>
    <t>AF18</t>
  </si>
  <si>
    <r>
      <t xml:space="preserve">D5700(VDD_APC1_AF18) z30.PWR_SOC:U08S_S7A_S8A </t>
    </r>
    <r>
      <rPr>
        <b/>
        <sz val="10"/>
        <color theme="1"/>
        <rFont val="Arial"/>
        <family val="2"/>
      </rPr>
      <t>POWERNET</t>
    </r>
  </si>
  <si>
    <r>
      <t xml:space="preserve">D5700(AF18) z30.PWR_SOC:U08S_S7A_S8A </t>
    </r>
    <r>
      <rPr>
        <b/>
        <sz val="10"/>
        <color theme="1"/>
        <rFont val="Arial"/>
        <family val="2"/>
      </rPr>
      <t>POWERNET</t>
    </r>
  </si>
  <si>
    <t>AF20</t>
  </si>
  <si>
    <r>
      <t xml:space="preserve">D5700(VDD_APC1_AF20) z30.PWR_SOC:U08S_S7A_S8A </t>
    </r>
    <r>
      <rPr>
        <b/>
        <sz val="10"/>
        <color theme="1"/>
        <rFont val="Arial"/>
        <family val="2"/>
      </rPr>
      <t>POWERNET</t>
    </r>
  </si>
  <si>
    <r>
      <t xml:space="preserve">D5700(AF20) z30.PWR_SOC:U08S_S7A_S8A </t>
    </r>
    <r>
      <rPr>
        <b/>
        <sz val="10"/>
        <color theme="1"/>
        <rFont val="Arial"/>
        <family val="2"/>
      </rPr>
      <t>POWERNET</t>
    </r>
  </si>
  <si>
    <t>AF22</t>
  </si>
  <si>
    <r>
      <t xml:space="preserve">D5700(VDD_APC1_AF22) z30.PWR_SOC:U08S_S7A_S8A </t>
    </r>
    <r>
      <rPr>
        <b/>
        <sz val="10"/>
        <color theme="1"/>
        <rFont val="Arial"/>
        <family val="2"/>
      </rPr>
      <t>POWERNET</t>
    </r>
  </si>
  <si>
    <r>
      <t xml:space="preserve">D5700(AF22) z30.PWR_SOC:U08S_S7A_S8A </t>
    </r>
    <r>
      <rPr>
        <b/>
        <sz val="10"/>
        <color theme="1"/>
        <rFont val="Arial"/>
        <family val="2"/>
      </rPr>
      <t>POWERNET</t>
    </r>
  </si>
  <si>
    <t>AF24</t>
  </si>
  <si>
    <r>
      <t xml:space="preserve">D5700(VDD_APC1_AF24) z30.PWR_SOC:U08S_S7A_S8A </t>
    </r>
    <r>
      <rPr>
        <b/>
        <sz val="10"/>
        <color theme="1"/>
        <rFont val="Arial"/>
        <family val="2"/>
      </rPr>
      <t>POWERNET</t>
    </r>
  </si>
  <si>
    <r>
      <t xml:space="preserve">D5700(AF24) z30.PWR_SOC:U08S_S7A_S8A </t>
    </r>
    <r>
      <rPr>
        <b/>
        <sz val="10"/>
        <color theme="1"/>
        <rFont val="Arial"/>
        <family val="2"/>
      </rPr>
      <t>POWERNET</t>
    </r>
  </si>
  <si>
    <t>AG9</t>
  </si>
  <si>
    <r>
      <t xml:space="preserve">D5700(VDD_APC1_AG9) z30.PWR_SOC:U08S_S7A_S8A </t>
    </r>
    <r>
      <rPr>
        <b/>
        <sz val="10"/>
        <color theme="1"/>
        <rFont val="Arial"/>
        <family val="2"/>
      </rPr>
      <t>POWERNET</t>
    </r>
  </si>
  <si>
    <r>
      <t xml:space="preserve">D5700(AG9) z30.PWR_SOC:U08S_S7A_S8A </t>
    </r>
    <r>
      <rPr>
        <b/>
        <sz val="10"/>
        <color theme="1"/>
        <rFont val="Arial"/>
        <family val="2"/>
      </rPr>
      <t>POWERNET</t>
    </r>
  </si>
  <si>
    <t>AH10</t>
  </si>
  <si>
    <r>
      <t xml:space="preserve">D5700(VDD_APC1_AH10) z30.PWR_SOC:U08S_S7A_S8A </t>
    </r>
    <r>
      <rPr>
        <b/>
        <sz val="10"/>
        <color theme="1"/>
        <rFont val="Arial"/>
        <family val="2"/>
      </rPr>
      <t>POWERNET</t>
    </r>
  </si>
  <si>
    <r>
      <t xml:space="preserve">D5700(AH10) z30.PWR_SOC:U08S_S7A_S8A </t>
    </r>
    <r>
      <rPr>
        <b/>
        <sz val="10"/>
        <color theme="1"/>
        <rFont val="Arial"/>
        <family val="2"/>
      </rPr>
      <t>POWERNET</t>
    </r>
  </si>
  <si>
    <t>AH12</t>
  </si>
  <si>
    <r>
      <t xml:space="preserve">D5700(VDD_APC1_AH12) z30.PWR_SOC:U08S_S7A_S8A </t>
    </r>
    <r>
      <rPr>
        <b/>
        <sz val="10"/>
        <color theme="1"/>
        <rFont val="Arial"/>
        <family val="2"/>
      </rPr>
      <t>POWERNET</t>
    </r>
  </si>
  <si>
    <r>
      <t xml:space="preserve">D5700(AH12) z30.PWR_SOC:U08S_S7A_S8A </t>
    </r>
    <r>
      <rPr>
        <b/>
        <sz val="10"/>
        <color theme="1"/>
        <rFont val="Arial"/>
        <family val="2"/>
      </rPr>
      <t>POWERNET</t>
    </r>
  </si>
  <si>
    <t>AH14</t>
  </si>
  <si>
    <r>
      <t xml:space="preserve">D5700(VDD_APC1_AH14) z30.PWR_SOC:U08S_S7A_S8A </t>
    </r>
    <r>
      <rPr>
        <b/>
        <sz val="10"/>
        <color theme="1"/>
        <rFont val="Arial"/>
        <family val="2"/>
      </rPr>
      <t>POWERNET</t>
    </r>
  </si>
  <si>
    <r>
      <t xml:space="preserve">D5700(AH14) z30.PWR_SOC:U08S_S7A_S8A </t>
    </r>
    <r>
      <rPr>
        <b/>
        <sz val="10"/>
        <color theme="1"/>
        <rFont val="Arial"/>
        <family val="2"/>
      </rPr>
      <t>POWERNET</t>
    </r>
  </si>
  <si>
    <t>AH16</t>
  </si>
  <si>
    <r>
      <t xml:space="preserve">D5700(VDD_APC1_AH16) z30.PWR_SOC:U08S_S7A_S8A </t>
    </r>
    <r>
      <rPr>
        <b/>
        <sz val="10"/>
        <color theme="1"/>
        <rFont val="Arial"/>
        <family val="2"/>
      </rPr>
      <t>POWERNET</t>
    </r>
  </si>
  <si>
    <r>
      <t xml:space="preserve">D5700(AH16) z30.PWR_SOC:U08S_S7A_S8A </t>
    </r>
    <r>
      <rPr>
        <b/>
        <sz val="10"/>
        <color theme="1"/>
        <rFont val="Arial"/>
        <family val="2"/>
      </rPr>
      <t>POWERNET</t>
    </r>
  </si>
  <si>
    <t>AH18</t>
  </si>
  <si>
    <r>
      <t xml:space="preserve">D5700(VDD_APC1_AH18) z30.PWR_SOC:U08S_S7A_S8A </t>
    </r>
    <r>
      <rPr>
        <b/>
        <sz val="10"/>
        <color theme="1"/>
        <rFont val="Arial"/>
        <family val="2"/>
      </rPr>
      <t>POWERNET</t>
    </r>
  </si>
  <si>
    <r>
      <t xml:space="preserve">D5700(AH18) z30.PWR_SOC:U08S_S7A_S8A </t>
    </r>
    <r>
      <rPr>
        <b/>
        <sz val="10"/>
        <color theme="1"/>
        <rFont val="Arial"/>
        <family val="2"/>
      </rPr>
      <t>POWERNET</t>
    </r>
  </si>
  <si>
    <t>AH20</t>
  </si>
  <si>
    <r>
      <t xml:space="preserve">D5700(VDD_APC1_AH20) z30.PWR_SOC:U08S_S7A_S8A </t>
    </r>
    <r>
      <rPr>
        <b/>
        <sz val="10"/>
        <color theme="1"/>
        <rFont val="Arial"/>
        <family val="2"/>
      </rPr>
      <t>POWERNET</t>
    </r>
  </si>
  <si>
    <r>
      <t xml:space="preserve">D5700(AH20) z30.PWR_SOC:U08S_S7A_S8A </t>
    </r>
    <r>
      <rPr>
        <b/>
        <sz val="10"/>
        <color theme="1"/>
        <rFont val="Arial"/>
        <family val="2"/>
      </rPr>
      <t>POWERNET</t>
    </r>
  </si>
  <si>
    <t>AH22</t>
  </si>
  <si>
    <r>
      <t xml:space="preserve">D5700(VDD_APC1_AH22) z30.PWR_SOC:U08S_S7A_S8A </t>
    </r>
    <r>
      <rPr>
        <b/>
        <sz val="10"/>
        <color theme="1"/>
        <rFont val="Arial"/>
        <family val="2"/>
      </rPr>
      <t>POWERNET</t>
    </r>
  </si>
  <si>
    <r>
      <t xml:space="preserve">D5700(AH22) z30.PWR_SOC:U08S_S7A_S8A </t>
    </r>
    <r>
      <rPr>
        <b/>
        <sz val="10"/>
        <color theme="1"/>
        <rFont val="Arial"/>
        <family val="2"/>
      </rPr>
      <t>POWERNET</t>
    </r>
  </si>
  <si>
    <t>AH24</t>
  </si>
  <si>
    <r>
      <t xml:space="preserve">D5700(VDD_APC1_AH24) z30.PWR_SOC:U08S_S7A_S8A </t>
    </r>
    <r>
      <rPr>
        <b/>
        <sz val="10"/>
        <color theme="1"/>
        <rFont val="Arial"/>
        <family val="2"/>
      </rPr>
      <t>POWERNET</t>
    </r>
  </si>
  <si>
    <r>
      <t xml:space="preserve">D5700(AH24) z30.PWR_SOC:U08S_S7A_S8A </t>
    </r>
    <r>
      <rPr>
        <b/>
        <sz val="10"/>
        <color theme="1"/>
        <rFont val="Arial"/>
        <family val="2"/>
      </rPr>
      <t>POWERNET</t>
    </r>
  </si>
  <si>
    <t>AH26</t>
  </si>
  <si>
    <r>
      <t xml:space="preserve">D5700(VDD_APC1_AH26) z30.PWR_SOC:U08S_S7A_S8A </t>
    </r>
    <r>
      <rPr>
        <b/>
        <sz val="10"/>
        <color theme="1"/>
        <rFont val="Arial"/>
        <family val="2"/>
      </rPr>
      <t>POWERNET</t>
    </r>
  </si>
  <si>
    <r>
      <t xml:space="preserve">D5700(AH26) z30.PWR_SOC:U08S_S7A_S8A </t>
    </r>
    <r>
      <rPr>
        <b/>
        <sz val="10"/>
        <color theme="1"/>
        <rFont val="Arial"/>
        <family val="2"/>
      </rPr>
      <t>POWERNET</t>
    </r>
  </si>
  <si>
    <t>AK10</t>
  </si>
  <si>
    <r>
      <t xml:space="preserve">D5700(VDD_APC1_AK10) z30.PWR_SOC:U08S_S7A_S8A </t>
    </r>
    <r>
      <rPr>
        <b/>
        <sz val="10"/>
        <color theme="1"/>
        <rFont val="Arial"/>
        <family val="2"/>
      </rPr>
      <t>POWERNET</t>
    </r>
  </si>
  <si>
    <r>
      <t xml:space="preserve">D5700(AK10) z30.PWR_SOC:U08S_S7A_S8A </t>
    </r>
    <r>
      <rPr>
        <b/>
        <sz val="10"/>
        <color theme="1"/>
        <rFont val="Arial"/>
        <family val="2"/>
      </rPr>
      <t>POWERNET</t>
    </r>
  </si>
  <si>
    <t>AK12</t>
  </si>
  <si>
    <r>
      <t xml:space="preserve">D5700(VDD_APC1_AK12) z30.PWR_SOC:U08S_S7A_S8A </t>
    </r>
    <r>
      <rPr>
        <b/>
        <sz val="10"/>
        <color theme="1"/>
        <rFont val="Arial"/>
        <family val="2"/>
      </rPr>
      <t>POWERNET</t>
    </r>
  </si>
  <si>
    <r>
      <t xml:space="preserve">D5700(AK12) z30.PWR_SOC:U08S_S7A_S8A </t>
    </r>
    <r>
      <rPr>
        <b/>
        <sz val="10"/>
        <color theme="1"/>
        <rFont val="Arial"/>
        <family val="2"/>
      </rPr>
      <t>POWERNET</t>
    </r>
  </si>
  <si>
    <t>AK14</t>
  </si>
  <si>
    <r>
      <t xml:space="preserve">D5700(VDD_APC1_AK14) z30.PWR_SOC:U08S_S7A_S8A </t>
    </r>
    <r>
      <rPr>
        <b/>
        <sz val="10"/>
        <color theme="1"/>
        <rFont val="Arial"/>
        <family val="2"/>
      </rPr>
      <t>POWERNET</t>
    </r>
  </si>
  <si>
    <r>
      <t xml:space="preserve">D5700(AK14) z30.PWR_SOC:U08S_S7A_S8A </t>
    </r>
    <r>
      <rPr>
        <b/>
        <sz val="10"/>
        <color theme="1"/>
        <rFont val="Arial"/>
        <family val="2"/>
      </rPr>
      <t>POWERNET</t>
    </r>
  </si>
  <si>
    <t>AK16</t>
  </si>
  <si>
    <r>
      <t xml:space="preserve">D5700(VDD_APC1_AK16) z30.PWR_SOC:U08S_S7A_S8A </t>
    </r>
    <r>
      <rPr>
        <b/>
        <sz val="10"/>
        <color theme="1"/>
        <rFont val="Arial"/>
        <family val="2"/>
      </rPr>
      <t>POWERNET</t>
    </r>
  </si>
  <si>
    <r>
      <t xml:space="preserve">D5700(AK16) z30.PWR_SOC:U08S_S7A_S8A </t>
    </r>
    <r>
      <rPr>
        <b/>
        <sz val="10"/>
        <color theme="1"/>
        <rFont val="Arial"/>
        <family val="2"/>
      </rPr>
      <t>POWERNET</t>
    </r>
  </si>
  <si>
    <t>AK18</t>
  </si>
  <si>
    <r>
      <t xml:space="preserve">D5700(VDD_APC1_AK18) z30.PWR_SOC:U08S_S7A_S8A </t>
    </r>
    <r>
      <rPr>
        <b/>
        <sz val="10"/>
        <color theme="1"/>
        <rFont val="Arial"/>
        <family val="2"/>
      </rPr>
      <t>POWERNET</t>
    </r>
  </si>
  <si>
    <r>
      <t xml:space="preserve">D5700(AK18) z30.PWR_SOC:U08S_S7A_S8A </t>
    </r>
    <r>
      <rPr>
        <b/>
        <sz val="10"/>
        <color theme="1"/>
        <rFont val="Arial"/>
        <family val="2"/>
      </rPr>
      <t>POWERNET</t>
    </r>
  </si>
  <si>
    <t>AK20</t>
  </si>
  <si>
    <r>
      <t xml:space="preserve">D5700(VDD_APC1_AK20) z30.PWR_SOC:U08S_S7A_S8A </t>
    </r>
    <r>
      <rPr>
        <b/>
        <sz val="10"/>
        <color theme="1"/>
        <rFont val="Arial"/>
        <family val="2"/>
      </rPr>
      <t>POWERNET</t>
    </r>
  </si>
  <si>
    <r>
      <t xml:space="preserve">D5700(AK20) z30.PWR_SOC:U08S_S7A_S8A </t>
    </r>
    <r>
      <rPr>
        <b/>
        <sz val="10"/>
        <color theme="1"/>
        <rFont val="Arial"/>
        <family val="2"/>
      </rPr>
      <t>POWERNET</t>
    </r>
  </si>
  <si>
    <t>AK22</t>
  </si>
  <si>
    <r>
      <t xml:space="preserve">D5700(VDD_APC1_AK22) z30.PWR_SOC:U08S_S7A_S8A </t>
    </r>
    <r>
      <rPr>
        <b/>
        <sz val="10"/>
        <color theme="1"/>
        <rFont val="Arial"/>
        <family val="2"/>
      </rPr>
      <t>POWERNET</t>
    </r>
  </si>
  <si>
    <r>
      <t xml:space="preserve">D5700(AK22) z30.PWR_SOC:U08S_S7A_S8A </t>
    </r>
    <r>
      <rPr>
        <b/>
        <sz val="10"/>
        <color theme="1"/>
        <rFont val="Arial"/>
        <family val="2"/>
      </rPr>
      <t>POWERNET</t>
    </r>
  </si>
  <si>
    <t>AK24</t>
  </si>
  <si>
    <r>
      <t xml:space="preserve">D5700(VDD_APC1_AK24) z30.PWR_SOC:U08S_S7A_S8A </t>
    </r>
    <r>
      <rPr>
        <b/>
        <sz val="10"/>
        <color theme="1"/>
        <rFont val="Arial"/>
        <family val="2"/>
      </rPr>
      <t>POWERNET</t>
    </r>
  </si>
  <si>
    <r>
      <t xml:space="preserve">D5700(AK24) z30.PWR_SOC:U08S_S7A_S8A </t>
    </r>
    <r>
      <rPr>
        <b/>
        <sz val="10"/>
        <color theme="1"/>
        <rFont val="Arial"/>
        <family val="2"/>
      </rPr>
      <t>POWERNET</t>
    </r>
  </si>
  <si>
    <t>AL11</t>
  </si>
  <si>
    <r>
      <t xml:space="preserve">D5700(VDD_APC1_AL11) z30.PWR_SOC:U08S_S7A_S8A </t>
    </r>
    <r>
      <rPr>
        <b/>
        <sz val="10"/>
        <color theme="1"/>
        <rFont val="Arial"/>
        <family val="2"/>
      </rPr>
      <t>POWERNET</t>
    </r>
  </si>
  <si>
    <r>
      <t xml:space="preserve">D5700(AL11) z30.PWR_SOC:U08S_S7A_S8A </t>
    </r>
    <r>
      <rPr>
        <b/>
        <sz val="10"/>
        <color theme="1"/>
        <rFont val="Arial"/>
        <family val="2"/>
      </rPr>
      <t>POWERNET</t>
    </r>
  </si>
  <si>
    <t>AL17</t>
  </si>
  <si>
    <r>
      <t xml:space="preserve">D5700(VDD_APC1_AL17) z30.PWR_SOC:U08S_S7A_S8A </t>
    </r>
    <r>
      <rPr>
        <b/>
        <sz val="10"/>
        <color theme="1"/>
        <rFont val="Arial"/>
        <family val="2"/>
      </rPr>
      <t>POWERNET</t>
    </r>
  </si>
  <si>
    <r>
      <t xml:space="preserve">D5700(AL17) z30.PWR_SOC:U08S_S7A_S8A </t>
    </r>
    <r>
      <rPr>
        <b/>
        <sz val="10"/>
        <color theme="1"/>
        <rFont val="Arial"/>
        <family val="2"/>
      </rPr>
      <t>POWERNET</t>
    </r>
  </si>
  <si>
    <t>AL21</t>
  </si>
  <si>
    <r>
      <t xml:space="preserve">D5700(VDD_APC1_AL21) z30.PWR_SOC:U08S_S7A_S8A </t>
    </r>
    <r>
      <rPr>
        <b/>
        <sz val="10"/>
        <color theme="1"/>
        <rFont val="Arial"/>
        <family val="2"/>
      </rPr>
      <t>POWERNET</t>
    </r>
  </si>
  <si>
    <r>
      <t xml:space="preserve">D5700(AL21) z30.PWR_SOC:U08S_S7A_S8A </t>
    </r>
    <r>
      <rPr>
        <b/>
        <sz val="10"/>
        <color theme="1"/>
        <rFont val="Arial"/>
        <family val="2"/>
      </rPr>
      <t>POWERNET</t>
    </r>
  </si>
  <si>
    <t>AL23</t>
  </si>
  <si>
    <r>
      <t xml:space="preserve">D5700(VDD_APC1_AL23) z30.PWR_SOC:U08S_S7A_S8A </t>
    </r>
    <r>
      <rPr>
        <b/>
        <sz val="10"/>
        <color theme="1"/>
        <rFont val="Arial"/>
        <family val="2"/>
      </rPr>
      <t>POWERNET</t>
    </r>
  </si>
  <si>
    <r>
      <t xml:space="preserve">D5700(AL23) z30.PWR_SOC:U08S_S7A_S8A </t>
    </r>
    <r>
      <rPr>
        <b/>
        <sz val="10"/>
        <color theme="1"/>
        <rFont val="Arial"/>
        <family val="2"/>
      </rPr>
      <t>POWERNET</t>
    </r>
  </si>
  <si>
    <t>AC29</t>
  </si>
  <si>
    <t>Power Main</t>
  </si>
  <si>
    <r>
      <t xml:space="preserve">D5700(VDD_MODEM_AC29) z30.PWR_SOC:U085S_S1A_S2A_S10A </t>
    </r>
    <r>
      <rPr>
        <b/>
        <sz val="10"/>
        <color theme="1"/>
        <rFont val="Arial"/>
        <family val="2"/>
      </rPr>
      <t>POWERNET</t>
    </r>
  </si>
  <si>
    <r>
      <t xml:space="preserve">D5700(AC29) z30.PWR_SOC:U085S_S1A_S2A_S10A </t>
    </r>
    <r>
      <rPr>
        <b/>
        <sz val="10"/>
        <color theme="1"/>
        <rFont val="Arial"/>
        <family val="2"/>
      </rPr>
      <t>POWERNET</t>
    </r>
  </si>
  <si>
    <t>AD26</t>
  </si>
  <si>
    <r>
      <t xml:space="preserve">D5700(VDD_MODEM_AD26) z30.PWR_SOC:U085S_S1A_S2A_S10A </t>
    </r>
    <r>
      <rPr>
        <b/>
        <sz val="10"/>
        <color theme="1"/>
        <rFont val="Arial"/>
        <family val="2"/>
      </rPr>
      <t>POWERNET</t>
    </r>
  </si>
  <si>
    <r>
      <t xml:space="preserve">D5700(AD26) z30.PWR_SOC:U085S_S1A_S2A_S10A </t>
    </r>
    <r>
      <rPr>
        <b/>
        <sz val="10"/>
        <color theme="1"/>
        <rFont val="Arial"/>
        <family val="2"/>
      </rPr>
      <t>POWERNET</t>
    </r>
  </si>
  <si>
    <t>AD28</t>
  </si>
  <si>
    <r>
      <t xml:space="preserve">D5700(VDD_MODEM_AD28) z30.PWR_SOC:U085S_S1A_S2A_S10A </t>
    </r>
    <r>
      <rPr>
        <b/>
        <sz val="10"/>
        <color theme="1"/>
        <rFont val="Arial"/>
        <family val="2"/>
      </rPr>
      <t>POWERNET</t>
    </r>
  </si>
  <si>
    <r>
      <t xml:space="preserve">D5700(AD28) z30.PWR_SOC:U085S_S1A_S2A_S10A </t>
    </r>
    <r>
      <rPr>
        <b/>
        <sz val="10"/>
        <color theme="1"/>
        <rFont val="Arial"/>
        <family val="2"/>
      </rPr>
      <t>POWERNET</t>
    </r>
  </si>
  <si>
    <t>AE29</t>
  </si>
  <si>
    <r>
      <t xml:space="preserve">D5700(VDD_MODEM_AE29) z30.PWR_SOC:U085S_S1A_S2A_S10A </t>
    </r>
    <r>
      <rPr>
        <b/>
        <sz val="10"/>
        <color theme="1"/>
        <rFont val="Arial"/>
        <family val="2"/>
      </rPr>
      <t>POWERNET</t>
    </r>
  </si>
  <si>
    <r>
      <t xml:space="preserve">D5700(AE29) z30.PWR_SOC:U085S_S1A_S2A_S10A </t>
    </r>
    <r>
      <rPr>
        <b/>
        <sz val="10"/>
        <color theme="1"/>
        <rFont val="Arial"/>
        <family val="2"/>
      </rPr>
      <t>POWERNET</t>
    </r>
  </si>
  <si>
    <t>AF26</t>
  </si>
  <si>
    <r>
      <t xml:space="preserve">D5700(VDD_MODEM_AF26) z30.PWR_SOC:U085S_S1A_S2A_S10A </t>
    </r>
    <r>
      <rPr>
        <b/>
        <sz val="10"/>
        <color theme="1"/>
        <rFont val="Arial"/>
        <family val="2"/>
      </rPr>
      <t>POWERNET</t>
    </r>
  </si>
  <si>
    <r>
      <t xml:space="preserve">D5700(AF26) z30.PWR_SOC:U085S_S1A_S2A_S10A </t>
    </r>
    <r>
      <rPr>
        <b/>
        <sz val="10"/>
        <color theme="1"/>
        <rFont val="Arial"/>
        <family val="2"/>
      </rPr>
      <t>POWERNET</t>
    </r>
  </si>
  <si>
    <t>AF28</t>
  </si>
  <si>
    <r>
      <t xml:space="preserve">D5700(VDD_MODEM_AF28) z30.PWR_SOC:U085S_S1A_S2A_S10A </t>
    </r>
    <r>
      <rPr>
        <b/>
        <sz val="10"/>
        <color theme="1"/>
        <rFont val="Arial"/>
        <family val="2"/>
      </rPr>
      <t>POWERNET</t>
    </r>
  </si>
  <si>
    <r>
      <t xml:space="preserve">D5700(AF28) z30.PWR_SOC:U085S_S1A_S2A_S10A </t>
    </r>
    <r>
      <rPr>
        <b/>
        <sz val="10"/>
        <color theme="1"/>
        <rFont val="Arial"/>
        <family val="2"/>
      </rPr>
      <t>POWERNET</t>
    </r>
  </si>
  <si>
    <t>AG29</t>
  </si>
  <si>
    <r>
      <t xml:space="preserve">D5700(VDD_MODEM_AG29) z30.PWR_SOC:U085S_S1A_S2A_S10A </t>
    </r>
    <r>
      <rPr>
        <b/>
        <sz val="10"/>
        <color theme="1"/>
        <rFont val="Arial"/>
        <family val="2"/>
      </rPr>
      <t>POWERNET</t>
    </r>
  </si>
  <si>
    <r>
      <t xml:space="preserve">D5700(AG29) z30.PWR_SOC:U085S_S1A_S2A_S10A </t>
    </r>
    <r>
      <rPr>
        <b/>
        <sz val="10"/>
        <color theme="1"/>
        <rFont val="Arial"/>
        <family val="2"/>
      </rPr>
      <t>POWERNET</t>
    </r>
  </si>
  <si>
    <t>AH28</t>
  </si>
  <si>
    <r>
      <t xml:space="preserve">D5700(VDD_MODEM_AH28) z30.PWR_SOC:U085S_S1A_S2A_S10A </t>
    </r>
    <r>
      <rPr>
        <b/>
        <sz val="10"/>
        <color theme="1"/>
        <rFont val="Arial"/>
        <family val="2"/>
      </rPr>
      <t>POWERNET</t>
    </r>
  </si>
  <si>
    <r>
      <t xml:space="preserve">D5700(AH28) z30.PWR_SOC:U085S_S1A_S2A_S10A </t>
    </r>
    <r>
      <rPr>
        <b/>
        <sz val="10"/>
        <color theme="1"/>
        <rFont val="Arial"/>
        <family val="2"/>
      </rPr>
      <t>POWERNET</t>
    </r>
  </si>
  <si>
    <t>AK26</t>
  </si>
  <si>
    <r>
      <t xml:space="preserve">D5700(VDD_MODEM_AK26) z30.PWR_SOC:U085S_S1A_S2A_S10A </t>
    </r>
    <r>
      <rPr>
        <b/>
        <sz val="10"/>
        <color theme="1"/>
        <rFont val="Arial"/>
        <family val="2"/>
      </rPr>
      <t>POWERNET</t>
    </r>
  </si>
  <si>
    <r>
      <t xml:space="preserve">D5700(AK26) z30.PWR_SOC:U085S_S1A_S2A_S10A </t>
    </r>
    <r>
      <rPr>
        <b/>
        <sz val="10"/>
        <color theme="1"/>
        <rFont val="Arial"/>
        <family val="2"/>
      </rPr>
      <t>POWERNET</t>
    </r>
  </si>
  <si>
    <t>AK28</t>
  </si>
  <si>
    <r>
      <t xml:space="preserve">D5700(VDD_MODEM_AK28) z30.PWR_SOC:U085S_S1A_S2A_S10A </t>
    </r>
    <r>
      <rPr>
        <b/>
        <sz val="10"/>
        <color theme="1"/>
        <rFont val="Arial"/>
        <family val="2"/>
      </rPr>
      <t>POWERNET</t>
    </r>
  </si>
  <si>
    <r>
      <t xml:space="preserve">D5700(AK28) z30.PWR_SOC:U085S_S1A_S2A_S10A </t>
    </r>
    <r>
      <rPr>
        <b/>
        <sz val="10"/>
        <color theme="1"/>
        <rFont val="Arial"/>
        <family val="2"/>
      </rPr>
      <t>POWERNET</t>
    </r>
  </si>
  <si>
    <t>AE31</t>
  </si>
  <si>
    <r>
      <t xml:space="preserve">D5700(VDD_QFPROM_AE31) z30.PWR_SOC:U18S_L12A </t>
    </r>
    <r>
      <rPr>
        <b/>
        <sz val="10"/>
        <color theme="1"/>
        <rFont val="Arial"/>
        <family val="2"/>
      </rPr>
      <t>POWERNET</t>
    </r>
  </si>
  <si>
    <r>
      <t xml:space="preserve">D5700(AE31) z30.PWR_SOC:U18S_L12A </t>
    </r>
    <r>
      <rPr>
        <b/>
        <sz val="10"/>
        <color theme="1"/>
        <rFont val="Arial"/>
        <family val="2"/>
      </rPr>
      <t>POWERNET</t>
    </r>
  </si>
  <si>
    <t>N11</t>
  </si>
  <si>
    <t>refer to -5B</t>
  </si>
  <si>
    <r>
      <t xml:space="preserve">D5700(VDD_WCSS_N11) GND </t>
    </r>
    <r>
      <rPr>
        <b/>
        <sz val="10"/>
        <color theme="1"/>
        <rFont val="Arial"/>
        <family val="2"/>
      </rPr>
      <t>POWERNET</t>
    </r>
  </si>
  <si>
    <r>
      <t xml:space="preserve">D5700(N11) GND </t>
    </r>
    <r>
      <rPr>
        <b/>
        <sz val="10"/>
        <color theme="1"/>
        <rFont val="Arial"/>
        <family val="2"/>
      </rPr>
      <t>POWERNET</t>
    </r>
  </si>
  <si>
    <t>N13</t>
  </si>
  <si>
    <r>
      <t xml:space="preserve">D5700(VDD_WCSS_N13) GND </t>
    </r>
    <r>
      <rPr>
        <b/>
        <sz val="10"/>
        <color theme="1"/>
        <rFont val="Arial"/>
        <family val="2"/>
      </rPr>
      <t>POWERNET</t>
    </r>
  </si>
  <si>
    <r>
      <t xml:space="preserve">D5700(N13) GND </t>
    </r>
    <r>
      <rPr>
        <b/>
        <sz val="10"/>
        <color theme="1"/>
        <rFont val="Arial"/>
        <family val="2"/>
      </rPr>
      <t>POWERNET</t>
    </r>
  </si>
  <si>
    <t>P10</t>
  </si>
  <si>
    <r>
      <t xml:space="preserve">D5700(VDD_WCSS_P10) GND </t>
    </r>
    <r>
      <rPr>
        <b/>
        <sz val="10"/>
        <color theme="1"/>
        <rFont val="Arial"/>
        <family val="2"/>
      </rPr>
      <t>POWERNET</t>
    </r>
  </si>
  <si>
    <r>
      <t xml:space="preserve">D5700(P10) GND </t>
    </r>
    <r>
      <rPr>
        <b/>
        <sz val="10"/>
        <color theme="1"/>
        <rFont val="Arial"/>
        <family val="2"/>
      </rPr>
      <t>POWERNET</t>
    </r>
  </si>
  <si>
    <t>P12</t>
  </si>
  <si>
    <r>
      <t xml:space="preserve">D5700(VDD_WCSS_P12) GND </t>
    </r>
    <r>
      <rPr>
        <b/>
        <sz val="10"/>
        <color theme="1"/>
        <rFont val="Arial"/>
        <family val="2"/>
      </rPr>
      <t>POWERNET</t>
    </r>
  </si>
  <si>
    <r>
      <t xml:space="preserve">D5700(P12) GND </t>
    </r>
    <r>
      <rPr>
        <b/>
        <sz val="10"/>
        <color theme="1"/>
        <rFont val="Arial"/>
        <family val="2"/>
      </rPr>
      <t>POWERNET</t>
    </r>
  </si>
  <si>
    <t>AB10</t>
  </si>
  <si>
    <r>
      <t xml:space="preserve">D5700(VDDA_APC_CS_1P8_AB10) z30.PWR_SOC:U18S_L12A </t>
    </r>
    <r>
      <rPr>
        <b/>
        <sz val="10"/>
        <color theme="1"/>
        <rFont val="Arial"/>
        <family val="2"/>
      </rPr>
      <t>POWERNET</t>
    </r>
  </si>
  <si>
    <r>
      <t xml:space="preserve">D5700(AB10) z30.PWR_SOC:U18S_L12A </t>
    </r>
    <r>
      <rPr>
        <b/>
        <sz val="10"/>
        <color theme="1"/>
        <rFont val="Arial"/>
        <family val="2"/>
      </rPr>
      <t>POWERNET</t>
    </r>
  </si>
  <si>
    <t>L21</t>
  </si>
  <si>
    <r>
      <t xml:space="preserve">D5700(VDDA_CAMSS_PLL_L21) z30.PWR_SOC:U18S_L12A </t>
    </r>
    <r>
      <rPr>
        <b/>
        <sz val="10"/>
        <color theme="1"/>
        <rFont val="Arial"/>
        <family val="2"/>
      </rPr>
      <t>POWERNET</t>
    </r>
  </si>
  <si>
    <r>
      <t xml:space="preserve">D5700(L21) z30.PWR_SOC:U18S_L12A </t>
    </r>
    <r>
      <rPr>
        <b/>
        <sz val="10"/>
        <color theme="1"/>
        <rFont val="Arial"/>
        <family val="2"/>
      </rPr>
      <t>POWERNET</t>
    </r>
  </si>
  <si>
    <t>K24</t>
  </si>
  <si>
    <t>Power Memory</t>
  </si>
  <si>
    <r>
      <t xml:space="preserve">D5700(VDDA_CC_EBI_K24) z30.PWR_SOC:U085S_S1A_S2A_S10A </t>
    </r>
    <r>
      <rPr>
        <b/>
        <sz val="10"/>
        <color theme="1"/>
        <rFont val="Arial"/>
        <family val="2"/>
      </rPr>
      <t>POWERNET</t>
    </r>
  </si>
  <si>
    <r>
      <t xml:space="preserve">D5700(K24) z30.PWR_SOC:U085S_S1A_S2A_S10A </t>
    </r>
    <r>
      <rPr>
        <b/>
        <sz val="10"/>
        <color theme="1"/>
        <rFont val="Arial"/>
        <family val="2"/>
      </rPr>
      <t>POWERNET</t>
    </r>
  </si>
  <si>
    <t>P8</t>
  </si>
  <si>
    <r>
      <t xml:space="preserve">D5700(VDDA_CSI0_1P2_P8) z30.PWR_SOC:U123S_L11A </t>
    </r>
    <r>
      <rPr>
        <b/>
        <sz val="10"/>
        <color theme="1"/>
        <rFont val="Arial"/>
        <family val="2"/>
      </rPr>
      <t>POWERNET</t>
    </r>
  </si>
  <si>
    <r>
      <t xml:space="preserve">D5700(P8) z30.PWR_SOC:U123S_L11A </t>
    </r>
    <r>
      <rPr>
        <b/>
        <sz val="10"/>
        <color theme="1"/>
        <rFont val="Arial"/>
        <family val="2"/>
      </rPr>
      <t>POWERNET</t>
    </r>
  </si>
  <si>
    <t>T8</t>
  </si>
  <si>
    <r>
      <t xml:space="preserve">D5700(VDDA_CSI1_1P2_T8) z30.PWR_SOC:U123S_L11A </t>
    </r>
    <r>
      <rPr>
        <b/>
        <sz val="10"/>
        <color theme="1"/>
        <rFont val="Arial"/>
        <family val="2"/>
      </rPr>
      <t>POWERNET</t>
    </r>
  </si>
  <si>
    <r>
      <t xml:space="preserve">D5700(T8) z30.PWR_SOC:U123S_L11A </t>
    </r>
    <r>
      <rPr>
        <b/>
        <sz val="10"/>
        <color theme="1"/>
        <rFont val="Arial"/>
        <family val="2"/>
      </rPr>
      <t>POWERNET</t>
    </r>
  </si>
  <si>
    <t>Y8</t>
  </si>
  <si>
    <r>
      <t xml:space="preserve">D5700(VDDA_CSI2_1P2_Y8) z30.PWR_SOC:U123S_L11A </t>
    </r>
    <r>
      <rPr>
        <b/>
        <sz val="10"/>
        <color theme="1"/>
        <rFont val="Arial"/>
        <family val="2"/>
      </rPr>
      <t>POWERNET</t>
    </r>
  </si>
  <si>
    <r>
      <t xml:space="preserve">D5700(Y8) z30.PWR_SOC:U123S_L11A </t>
    </r>
    <r>
      <rPr>
        <b/>
        <sz val="10"/>
        <color theme="1"/>
        <rFont val="Arial"/>
        <family val="2"/>
      </rPr>
      <t>POWERNET</t>
    </r>
  </si>
  <si>
    <t>L31</t>
  </si>
  <si>
    <r>
      <t xml:space="preserve">D5700(VDDA_DSI0_0P9_L31) z30.PWR_SOC:U093S_L5A </t>
    </r>
    <r>
      <rPr>
        <b/>
        <sz val="10"/>
        <color theme="1"/>
        <rFont val="Arial"/>
        <family val="2"/>
      </rPr>
      <t>POWERNET</t>
    </r>
  </si>
  <si>
    <r>
      <t xml:space="preserve">D5700(L31) z30.PWR_SOC:U093S_L5A </t>
    </r>
    <r>
      <rPr>
        <b/>
        <sz val="10"/>
        <color theme="1"/>
        <rFont val="Arial"/>
        <family val="2"/>
      </rPr>
      <t>POWERNET</t>
    </r>
  </si>
  <si>
    <t>H32</t>
  </si>
  <si>
    <r>
      <t xml:space="preserve">D5700(VDDA_DSI0_1P2_H32) z30.PWR_SOC:U123S_L11A </t>
    </r>
    <r>
      <rPr>
        <b/>
        <sz val="10"/>
        <color theme="1"/>
        <rFont val="Arial"/>
        <family val="2"/>
      </rPr>
      <t>POWERNET</t>
    </r>
  </si>
  <si>
    <r>
      <t xml:space="preserve">D5700(H32) z30.PWR_SOC:U123S_L11A </t>
    </r>
    <r>
      <rPr>
        <b/>
        <sz val="10"/>
        <color theme="1"/>
        <rFont val="Arial"/>
        <family val="2"/>
      </rPr>
      <t>POWERNET</t>
    </r>
  </si>
  <si>
    <t>M30</t>
  </si>
  <si>
    <r>
      <t xml:space="preserve">D5700(VDDA_DSI0_PLL_M30) z30.PWR_SOC:U123S_L11A </t>
    </r>
    <r>
      <rPr>
        <b/>
        <sz val="10"/>
        <color theme="1"/>
        <rFont val="Arial"/>
        <family val="2"/>
      </rPr>
      <t>POWERNET</t>
    </r>
  </si>
  <si>
    <r>
      <t xml:space="preserve">D5700(M30) z30.PWR_SOC:U123S_L11A </t>
    </r>
    <r>
      <rPr>
        <b/>
        <sz val="10"/>
        <color theme="1"/>
        <rFont val="Arial"/>
        <family val="2"/>
      </rPr>
      <t>POWERNET</t>
    </r>
  </si>
  <si>
    <t>K12</t>
  </si>
  <si>
    <r>
      <t xml:space="preserve">D5700(VDDA_EBI_K12) z30.PWR_SOC:U085S_S1A_S2A_S10A </t>
    </r>
    <r>
      <rPr>
        <b/>
        <sz val="10"/>
        <color theme="1"/>
        <rFont val="Arial"/>
        <family val="2"/>
      </rPr>
      <t>POWERNET</t>
    </r>
  </si>
  <si>
    <r>
      <t xml:space="preserve">D5700(K12) z30.PWR_SOC:U085S_S1A_S2A_S10A </t>
    </r>
    <r>
      <rPr>
        <b/>
        <sz val="10"/>
        <color theme="1"/>
        <rFont val="Arial"/>
        <family val="2"/>
      </rPr>
      <t>POWERNET</t>
    </r>
  </si>
  <si>
    <t>K14</t>
  </si>
  <si>
    <r>
      <t xml:space="preserve">D5700(VDDA_EBI_K14) z30.PWR_SOC:U085S_S1A_S2A_S10A </t>
    </r>
    <r>
      <rPr>
        <b/>
        <sz val="10"/>
        <color theme="1"/>
        <rFont val="Arial"/>
        <family val="2"/>
      </rPr>
      <t>POWERNET</t>
    </r>
  </si>
  <si>
    <r>
      <t xml:space="preserve">D5700(K14) z30.PWR_SOC:U085S_S1A_S2A_S10A </t>
    </r>
    <r>
      <rPr>
        <b/>
        <sz val="10"/>
        <color theme="1"/>
        <rFont val="Arial"/>
        <family val="2"/>
      </rPr>
      <t>POWERNET</t>
    </r>
  </si>
  <si>
    <t>K16</t>
  </si>
  <si>
    <r>
      <t xml:space="preserve">D5700(VDDA_EBI_K16) z30.PWR_SOC:U085S_S1A_S2A_S10A </t>
    </r>
    <r>
      <rPr>
        <b/>
        <sz val="10"/>
        <color theme="1"/>
        <rFont val="Arial"/>
        <family val="2"/>
      </rPr>
      <t>POWERNET</t>
    </r>
  </si>
  <si>
    <r>
      <t xml:space="preserve">D5700(K16) z30.PWR_SOC:U085S_S1A_S2A_S10A </t>
    </r>
    <r>
      <rPr>
        <b/>
        <sz val="10"/>
        <color theme="1"/>
        <rFont val="Arial"/>
        <family val="2"/>
      </rPr>
      <t>POWERNET</t>
    </r>
  </si>
  <si>
    <t>L11</t>
  </si>
  <si>
    <r>
      <t xml:space="preserve">D5700(VDDA_EBI_L11) z30.PWR_SOC:U085S_S1A_S2A_S10A </t>
    </r>
    <r>
      <rPr>
        <b/>
        <sz val="10"/>
        <color theme="1"/>
        <rFont val="Arial"/>
        <family val="2"/>
      </rPr>
      <t>POWERNET</t>
    </r>
  </si>
  <si>
    <r>
      <t xml:space="preserve">D5700(L11) z30.PWR_SOC:U085S_S1A_S2A_S10A </t>
    </r>
    <r>
      <rPr>
        <b/>
        <sz val="10"/>
        <color theme="1"/>
        <rFont val="Arial"/>
        <family val="2"/>
      </rPr>
      <t>POWERNET</t>
    </r>
  </si>
  <si>
    <t>L13</t>
  </si>
  <si>
    <r>
      <t xml:space="preserve">D5700(VDDA_EBI_L13) z30.PWR_SOC:U085S_S1A_S2A_S10A </t>
    </r>
    <r>
      <rPr>
        <b/>
        <sz val="10"/>
        <color theme="1"/>
        <rFont val="Arial"/>
        <family val="2"/>
      </rPr>
      <t>POWERNET</t>
    </r>
  </si>
  <si>
    <r>
      <t xml:space="preserve">D5700(L13) z30.PWR_SOC:U085S_S1A_S2A_S10A </t>
    </r>
    <r>
      <rPr>
        <b/>
        <sz val="10"/>
        <color theme="1"/>
        <rFont val="Arial"/>
        <family val="2"/>
      </rPr>
      <t>POWERNET</t>
    </r>
  </si>
  <si>
    <t>K20</t>
  </si>
  <si>
    <r>
      <t xml:space="preserve">D5700(VDDA_EBI_PLL_K20) z30.PWR_SOC:U093S_L5A </t>
    </r>
    <r>
      <rPr>
        <b/>
        <sz val="10"/>
        <color theme="1"/>
        <rFont val="Arial"/>
        <family val="2"/>
      </rPr>
      <t>POWERNET</t>
    </r>
  </si>
  <si>
    <r>
      <t xml:space="preserve">D5700(K20) z30.PWR_SOC:U093S_L5A </t>
    </r>
    <r>
      <rPr>
        <b/>
        <sz val="10"/>
        <color theme="1"/>
        <rFont val="Arial"/>
        <family val="2"/>
      </rPr>
      <t>POWERNET</t>
    </r>
  </si>
  <si>
    <t>AL25</t>
  </si>
  <si>
    <r>
      <t xml:space="preserve">D5700(VDDA_LPAAUDIO_PLL_AL25) z30.PWR_SOC:U18S_L12A </t>
    </r>
    <r>
      <rPr>
        <b/>
        <sz val="10"/>
        <color theme="1"/>
        <rFont val="Arial"/>
        <family val="2"/>
      </rPr>
      <t>POWERNET</t>
    </r>
  </si>
  <si>
    <r>
      <t xml:space="preserve">D5700(AL25) z30.PWR_SOC:U18S_L12A </t>
    </r>
    <r>
      <rPr>
        <b/>
        <sz val="10"/>
        <color theme="1"/>
        <rFont val="Arial"/>
        <family val="2"/>
      </rPr>
      <t>POWERNET</t>
    </r>
  </si>
  <si>
    <t>U31</t>
  </si>
  <si>
    <r>
      <t xml:space="preserve">D5700(VDDA_PCIE_1P8_U31) z30.PWR_SOC:U18S_L12A </t>
    </r>
    <r>
      <rPr>
        <b/>
        <sz val="10"/>
        <color theme="1"/>
        <rFont val="Arial"/>
        <family val="2"/>
      </rPr>
      <t>POWERNET</t>
    </r>
  </si>
  <si>
    <r>
      <t xml:space="preserve">D5700(U31) z30.PWR_SOC:U18S_L12A </t>
    </r>
    <r>
      <rPr>
        <b/>
        <sz val="10"/>
        <color theme="1"/>
        <rFont val="Arial"/>
        <family val="2"/>
      </rPr>
      <t>POWERNET</t>
    </r>
  </si>
  <si>
    <t>W31</t>
  </si>
  <si>
    <r>
      <t xml:space="preserve">D5700(VDDA_PCIE_CORE_W31) z30.PWR_SOC:U093S_L5A </t>
    </r>
    <r>
      <rPr>
        <b/>
        <sz val="10"/>
        <color theme="1"/>
        <rFont val="Arial"/>
        <family val="2"/>
      </rPr>
      <t>POWERNET</t>
    </r>
  </si>
  <si>
    <r>
      <t xml:space="preserve">D5700(W31) z30.PWR_SOC:U093S_L5A </t>
    </r>
    <r>
      <rPr>
        <b/>
        <sz val="10"/>
        <color theme="1"/>
        <rFont val="Arial"/>
        <family val="2"/>
      </rPr>
      <t>POWERNET</t>
    </r>
  </si>
  <si>
    <t>K28</t>
  </si>
  <si>
    <r>
      <t xml:space="preserve">D5700(VDDA_PLL_HV_CC_EBI_K28) z30.PWR_SOC:U123S_L11A </t>
    </r>
    <r>
      <rPr>
        <b/>
        <sz val="10"/>
        <color theme="1"/>
        <rFont val="Arial"/>
        <family val="2"/>
      </rPr>
      <t>POWERNET</t>
    </r>
  </si>
  <si>
    <r>
      <t xml:space="preserve">D5700(K28) z30.PWR_SOC:U123S_L11A </t>
    </r>
    <r>
      <rPr>
        <b/>
        <sz val="10"/>
        <color theme="1"/>
        <rFont val="Arial"/>
        <family val="2"/>
      </rPr>
      <t>POWERNET</t>
    </r>
  </si>
  <si>
    <t>AL29</t>
  </si>
  <si>
    <r>
      <t xml:space="preserve">D5700(VDDA_QLINK_CLK_0P9_AL29) z30.PWR_SOC:U093S_L5A </t>
    </r>
    <r>
      <rPr>
        <b/>
        <sz val="10"/>
        <color theme="1"/>
        <rFont val="Arial"/>
        <family val="2"/>
      </rPr>
      <t>POWERNET</t>
    </r>
  </si>
  <si>
    <r>
      <t xml:space="preserve">D5700(AL29) z30.PWR_SOC:U093S_L5A </t>
    </r>
    <r>
      <rPr>
        <b/>
        <sz val="10"/>
        <color theme="1"/>
        <rFont val="Arial"/>
        <family val="2"/>
      </rPr>
      <t>POWERNET</t>
    </r>
  </si>
  <si>
    <t>AM28</t>
  </si>
  <si>
    <r>
      <t xml:space="preserve">D5700(VDDA_QLINK_IO_0P9_AM28) z30.PWR_SOC:U093S_L5A </t>
    </r>
    <r>
      <rPr>
        <b/>
        <sz val="10"/>
        <color theme="1"/>
        <rFont val="Arial"/>
        <family val="2"/>
      </rPr>
      <t>POWERNET</t>
    </r>
  </si>
  <si>
    <r>
      <t xml:space="preserve">D5700(AM28) z30.PWR_SOC:U093S_L5A </t>
    </r>
    <r>
      <rPr>
        <b/>
        <sz val="10"/>
        <color theme="1"/>
        <rFont val="Arial"/>
        <family val="2"/>
      </rPr>
      <t>POWERNET</t>
    </r>
  </si>
  <si>
    <t>AJ31</t>
  </si>
  <si>
    <r>
      <t xml:space="preserve">D5700(VDDA_QREFS_1P25_AJ31) z30.PWR_SOC:U12S_REF_MSM </t>
    </r>
    <r>
      <rPr>
        <b/>
        <sz val="10"/>
        <color theme="1"/>
        <rFont val="Arial"/>
        <family val="2"/>
      </rPr>
      <t>POWERNET</t>
    </r>
  </si>
  <si>
    <r>
      <t xml:space="preserve">D5700(AJ31) z30.PWR_SOC:U12S_REF_MSM </t>
    </r>
    <r>
      <rPr>
        <b/>
        <sz val="10"/>
        <color theme="1"/>
        <rFont val="Arial"/>
        <family val="2"/>
      </rPr>
      <t>POWERNET</t>
    </r>
  </si>
  <si>
    <t>H16</t>
  </si>
  <si>
    <r>
      <t xml:space="preserve">D5700(VDDA_UFS_1P8_H16) z30.PWR_SOC:U18S_L12A </t>
    </r>
    <r>
      <rPr>
        <b/>
        <sz val="10"/>
        <color theme="1"/>
        <rFont val="Arial"/>
        <family val="2"/>
      </rPr>
      <t>POWERNET</t>
    </r>
  </si>
  <si>
    <r>
      <t xml:space="preserve">D5700(H16) z30.PWR_SOC:U18S_L12A </t>
    </r>
    <r>
      <rPr>
        <b/>
        <sz val="10"/>
        <color theme="1"/>
        <rFont val="Arial"/>
        <family val="2"/>
      </rPr>
      <t>POWERNET</t>
    </r>
  </si>
  <si>
    <t>H20</t>
  </si>
  <si>
    <r>
      <t xml:space="preserve">D5700(VDDA_UFS_CORE_H20) z30.PWR_SOC:U093S_L5A </t>
    </r>
    <r>
      <rPr>
        <b/>
        <sz val="10"/>
        <color theme="1"/>
        <rFont val="Arial"/>
        <family val="2"/>
      </rPr>
      <t>POWERNET</t>
    </r>
  </si>
  <si>
    <r>
      <t xml:space="preserve">D5700(H20) z30.PWR_SOC:U093S_L5A </t>
    </r>
    <r>
      <rPr>
        <b/>
        <sz val="10"/>
        <color theme="1"/>
        <rFont val="Arial"/>
        <family val="2"/>
      </rPr>
      <t>POWERNET</t>
    </r>
  </si>
  <si>
    <t>J19</t>
  </si>
  <si>
    <r>
      <t xml:space="preserve">D5700(VDDA_UFS_CORE_J19) z30.PWR_SOC:U093S_L5A </t>
    </r>
    <r>
      <rPr>
        <b/>
        <sz val="10"/>
        <color theme="1"/>
        <rFont val="Arial"/>
        <family val="2"/>
      </rPr>
      <t>POWERNET</t>
    </r>
  </si>
  <si>
    <r>
      <t xml:space="preserve">D5700(J19) z30.PWR_SOC:U093S_L5A </t>
    </r>
    <r>
      <rPr>
        <b/>
        <sz val="10"/>
        <color theme="1"/>
        <rFont val="Arial"/>
        <family val="2"/>
      </rPr>
      <t>POWERNET</t>
    </r>
  </si>
  <si>
    <t>AB32</t>
  </si>
  <si>
    <r>
      <t xml:space="preserve">D5700(VDDA_USB_HS_1P8_AB32) z30.PWR_SOC:U18S_L12A </t>
    </r>
    <r>
      <rPr>
        <b/>
        <sz val="10"/>
        <color theme="1"/>
        <rFont val="Arial"/>
        <family val="2"/>
      </rPr>
      <t>POWERNET</t>
    </r>
  </si>
  <si>
    <r>
      <t xml:space="preserve">D5700(AB32) z30.PWR_SOC:U18S_L12A </t>
    </r>
    <r>
      <rPr>
        <b/>
        <sz val="10"/>
        <color theme="1"/>
        <rFont val="Arial"/>
        <family val="2"/>
      </rPr>
      <t>POWERNET</t>
    </r>
  </si>
  <si>
    <t>AH32</t>
  </si>
  <si>
    <r>
      <t xml:space="preserve">D5700(VDDA_USB_HS_3P1_AH32) z30.PWR_SOC:U313S_L13A </t>
    </r>
    <r>
      <rPr>
        <b/>
        <sz val="10"/>
        <color theme="1"/>
        <rFont val="Arial"/>
        <family val="2"/>
      </rPr>
      <t>POWERNET</t>
    </r>
  </si>
  <si>
    <r>
      <t xml:space="preserve">D5700(AH32) z30.PWR_SOC:U313S_L13A </t>
    </r>
    <r>
      <rPr>
        <b/>
        <sz val="10"/>
        <color theme="1"/>
        <rFont val="Arial"/>
        <family val="2"/>
      </rPr>
      <t>POWERNET</t>
    </r>
  </si>
  <si>
    <t>AC31</t>
  </si>
  <si>
    <r>
      <t xml:space="preserve">D5700(VDDA_USB_SS_1P8_AC31) z30.PWR_SOC:U18S_L12A </t>
    </r>
    <r>
      <rPr>
        <b/>
        <sz val="10"/>
        <color theme="1"/>
        <rFont val="Arial"/>
        <family val="2"/>
      </rPr>
      <t>POWERNET</t>
    </r>
  </si>
  <si>
    <r>
      <t xml:space="preserve">D5700(AC31) z30.PWR_SOC:U18S_L12A </t>
    </r>
    <r>
      <rPr>
        <b/>
        <sz val="10"/>
        <color theme="1"/>
        <rFont val="Arial"/>
        <family val="2"/>
      </rPr>
      <t>POWERNET</t>
    </r>
  </si>
  <si>
    <t>AF34</t>
  </si>
  <si>
    <r>
      <t xml:space="preserve">D5700(VDDA_USB_SS_DP_CORE_AF34) z30.PWR_SOC:U093S_L5A </t>
    </r>
    <r>
      <rPr>
        <b/>
        <sz val="10"/>
        <color theme="1"/>
        <rFont val="Arial"/>
        <family val="2"/>
      </rPr>
      <t>POWERNET</t>
    </r>
  </si>
  <si>
    <r>
      <t xml:space="preserve">D5700(AF34) z30.PWR_SOC:U093S_L5A </t>
    </r>
    <r>
      <rPr>
        <b/>
        <sz val="10"/>
        <color theme="1"/>
        <rFont val="Arial"/>
        <family val="2"/>
      </rPr>
      <t>POWERNET</t>
    </r>
  </si>
  <si>
    <t>AG31</t>
  </si>
  <si>
    <r>
      <t xml:space="preserve">D5700(VDDA_USB_SS_DP_CORE_AG31) z30.PWR_SOC:U093S_L5A </t>
    </r>
    <r>
      <rPr>
        <b/>
        <sz val="10"/>
        <color theme="1"/>
        <rFont val="Arial"/>
        <family val="2"/>
      </rPr>
      <t>POWERNET</t>
    </r>
  </si>
  <si>
    <r>
      <t xml:space="preserve">D5700(AG31) z30.PWR_SOC:U093S_L5A </t>
    </r>
    <r>
      <rPr>
        <b/>
        <sz val="10"/>
        <color theme="1"/>
        <rFont val="Arial"/>
        <family val="2"/>
      </rPr>
      <t>POWERNET</t>
    </r>
  </si>
  <si>
    <t>AF32</t>
  </si>
  <si>
    <r>
      <t xml:space="preserve">D5700(VDDA_USB0_HS_0P9_AF32) z30.PWR_SOC:U093S_L5A </t>
    </r>
    <r>
      <rPr>
        <b/>
        <sz val="10"/>
        <color theme="1"/>
        <rFont val="Arial"/>
        <family val="2"/>
      </rPr>
      <t>POWERNET</t>
    </r>
  </si>
  <si>
    <r>
      <t xml:space="preserve">D5700(AF32) z30.PWR_SOC:U093S_L5A </t>
    </r>
    <r>
      <rPr>
        <b/>
        <sz val="10"/>
        <color theme="1"/>
        <rFont val="Arial"/>
        <family val="2"/>
      </rPr>
      <t>POWERNET</t>
    </r>
  </si>
  <si>
    <t>Y30</t>
  </si>
  <si>
    <r>
      <t xml:space="preserve">D5700(VDDA_USB1_HS_0P9_Y30) z30.PWR_SOC:U093S_L5A </t>
    </r>
    <r>
      <rPr>
        <b/>
        <sz val="10"/>
        <color theme="1"/>
        <rFont val="Arial"/>
        <family val="2"/>
      </rPr>
      <t>POWERNET</t>
    </r>
  </si>
  <si>
    <r>
      <t xml:space="preserve">D5700(Y30) z30.PWR_SOC:U093S_L5A </t>
    </r>
    <r>
      <rPr>
        <b/>
        <sz val="10"/>
        <color theme="1"/>
        <rFont val="Arial"/>
        <family val="2"/>
      </rPr>
      <t>POWERNET</t>
    </r>
  </si>
  <si>
    <t>K8</t>
  </si>
  <si>
    <r>
      <t xml:space="preserve">D5700(VDDA_WCSS_ADCDAC_K8) GND </t>
    </r>
    <r>
      <rPr>
        <b/>
        <sz val="10"/>
        <color theme="1"/>
        <rFont val="Arial"/>
        <family val="2"/>
      </rPr>
      <t>POWERNET</t>
    </r>
  </si>
  <si>
    <r>
      <t xml:space="preserve">D5700(K8) GND </t>
    </r>
    <r>
      <rPr>
        <b/>
        <sz val="10"/>
        <color theme="1"/>
        <rFont val="Arial"/>
        <family val="2"/>
      </rPr>
      <t>POWERNET</t>
    </r>
  </si>
  <si>
    <t>L9</t>
  </si>
  <si>
    <r>
      <t xml:space="preserve">D5700(VDDA_WCSS_ADCDAC_L9) GND </t>
    </r>
    <r>
      <rPr>
        <b/>
        <sz val="10"/>
        <color theme="1"/>
        <rFont val="Arial"/>
        <family val="2"/>
      </rPr>
      <t>POWERNET</t>
    </r>
  </si>
  <si>
    <r>
      <t xml:space="preserve">D5700(L9) GND </t>
    </r>
    <r>
      <rPr>
        <b/>
        <sz val="10"/>
        <color theme="1"/>
        <rFont val="Arial"/>
        <family val="2"/>
      </rPr>
      <t>POWERNET</t>
    </r>
  </si>
  <si>
    <t>J7</t>
  </si>
  <si>
    <r>
      <t xml:space="preserve">D5700(VDDA_WCSS_PLL_J7) GND </t>
    </r>
    <r>
      <rPr>
        <b/>
        <sz val="10"/>
        <color theme="1"/>
        <rFont val="Arial"/>
        <family val="2"/>
      </rPr>
      <t>POWERNET</t>
    </r>
  </si>
  <si>
    <r>
      <t xml:space="preserve">D5700(J7) GND </t>
    </r>
    <r>
      <rPr>
        <b/>
        <sz val="10"/>
        <color theme="1"/>
        <rFont val="Arial"/>
        <family val="2"/>
      </rPr>
      <t>POWERNET</t>
    </r>
  </si>
  <si>
    <t>Y24</t>
  </si>
  <si>
    <r>
      <t xml:space="preserve">D5700(VDDCX_Y24) z30.PWR_SOC:U085S_S1A_S2A_S10A </t>
    </r>
    <r>
      <rPr>
        <b/>
        <sz val="10"/>
        <color theme="1"/>
        <rFont val="Arial"/>
        <family val="2"/>
      </rPr>
      <t>POWERNET</t>
    </r>
  </si>
  <si>
    <r>
      <t xml:space="preserve">D5700(Y24) z30.PWR_SOC:U085S_S1A_S2A_S10A </t>
    </r>
    <r>
      <rPr>
        <b/>
        <sz val="10"/>
        <color theme="1"/>
        <rFont val="Arial"/>
        <family val="2"/>
      </rPr>
      <t>POWERNET</t>
    </r>
  </si>
  <si>
    <t>Y22</t>
  </si>
  <si>
    <r>
      <t xml:space="preserve">D5700(VDDCX_Y22) z30.PWR_SOC:U085S_S1A_S2A_S10A </t>
    </r>
    <r>
      <rPr>
        <b/>
        <sz val="10"/>
        <color theme="1"/>
        <rFont val="Arial"/>
        <family val="2"/>
      </rPr>
      <t>POWERNET</t>
    </r>
  </si>
  <si>
    <r>
      <t xml:space="preserve">D5700(Y22) z30.PWR_SOC:U085S_S1A_S2A_S10A </t>
    </r>
    <r>
      <rPr>
        <b/>
        <sz val="10"/>
        <color theme="1"/>
        <rFont val="Arial"/>
        <family val="2"/>
      </rPr>
      <t>POWERNET</t>
    </r>
  </si>
  <si>
    <t>AA21</t>
  </si>
  <si>
    <r>
      <t xml:space="preserve">D5700(VDDCX_AA21) z30.PWR_SOC:U085S_S1A_S2A_S10A </t>
    </r>
    <r>
      <rPr>
        <b/>
        <sz val="10"/>
        <color theme="1"/>
        <rFont val="Arial"/>
        <family val="2"/>
      </rPr>
      <t>POWERNET</t>
    </r>
  </si>
  <si>
    <r>
      <t xml:space="preserve">D5700(AA21) z30.PWR_SOC:U085S_S1A_S2A_S10A </t>
    </r>
    <r>
      <rPr>
        <b/>
        <sz val="10"/>
        <color theme="1"/>
        <rFont val="Arial"/>
        <family val="2"/>
      </rPr>
      <t>POWERNET</t>
    </r>
  </si>
  <si>
    <t>AB18</t>
  </si>
  <si>
    <r>
      <t xml:space="preserve">D5700(VDDCX_AB18) z30.PWR_SOC:U085S_S1A_S2A_S10A </t>
    </r>
    <r>
      <rPr>
        <b/>
        <sz val="10"/>
        <color theme="1"/>
        <rFont val="Arial"/>
        <family val="2"/>
      </rPr>
      <t>POWERNET</t>
    </r>
  </si>
  <si>
    <r>
      <t xml:space="preserve">D5700(AB18) z30.PWR_SOC:U085S_S1A_S2A_S10A </t>
    </r>
    <r>
      <rPr>
        <b/>
        <sz val="10"/>
        <color theme="1"/>
        <rFont val="Arial"/>
        <family val="2"/>
      </rPr>
      <t>POWERNET</t>
    </r>
  </si>
  <si>
    <t>AB20</t>
  </si>
  <si>
    <r>
      <t xml:space="preserve">D5700(VDDCX_AB20) z30.PWR_SOC:U085S_S1A_S2A_S10A </t>
    </r>
    <r>
      <rPr>
        <b/>
        <sz val="10"/>
        <color theme="1"/>
        <rFont val="Arial"/>
        <family val="2"/>
      </rPr>
      <t>POWERNET</t>
    </r>
  </si>
  <si>
    <r>
      <t xml:space="preserve">D5700(AB20) z30.PWR_SOC:U085S_S1A_S2A_S10A </t>
    </r>
    <r>
      <rPr>
        <b/>
        <sz val="10"/>
        <color theme="1"/>
        <rFont val="Arial"/>
        <family val="2"/>
      </rPr>
      <t>POWERNET</t>
    </r>
  </si>
  <si>
    <t>AB22</t>
  </si>
  <si>
    <r>
      <t xml:space="preserve">D5700(VDDCX_AB22) z30.PWR_SOC:U085S_S1A_S2A_S10A </t>
    </r>
    <r>
      <rPr>
        <b/>
        <sz val="10"/>
        <color theme="1"/>
        <rFont val="Arial"/>
        <family val="2"/>
      </rPr>
      <t>POWERNET</t>
    </r>
  </si>
  <si>
    <r>
      <t xml:space="preserve">D5700(AB22) z30.PWR_SOC:U085S_S1A_S2A_S10A </t>
    </r>
    <r>
      <rPr>
        <b/>
        <sz val="10"/>
        <color theme="1"/>
        <rFont val="Arial"/>
        <family val="2"/>
      </rPr>
      <t>POWERNET</t>
    </r>
  </si>
  <si>
    <t>AB24</t>
  </si>
  <si>
    <r>
      <t xml:space="preserve">D5700(VDDCX_AB24) z30.PWR_SOC:U085S_S1A_S2A_S10A </t>
    </r>
    <r>
      <rPr>
        <b/>
        <sz val="10"/>
        <color theme="1"/>
        <rFont val="Arial"/>
        <family val="2"/>
      </rPr>
      <t>POWERNET</t>
    </r>
  </si>
  <si>
    <r>
      <t xml:space="preserve">D5700(AB24) z30.PWR_SOC:U085S_S1A_S2A_S10A </t>
    </r>
    <r>
      <rPr>
        <b/>
        <sz val="10"/>
        <color theme="1"/>
        <rFont val="Arial"/>
        <family val="2"/>
      </rPr>
      <t>POWERNET</t>
    </r>
  </si>
  <si>
    <t>AB26</t>
  </si>
  <si>
    <r>
      <t xml:space="preserve">D5700(VDDCX_AB26) z30.PWR_SOC:U085S_S1A_S2A_S10A </t>
    </r>
    <r>
      <rPr>
        <b/>
        <sz val="10"/>
        <color theme="1"/>
        <rFont val="Arial"/>
        <family val="2"/>
      </rPr>
      <t>POWERNET</t>
    </r>
  </si>
  <si>
    <r>
      <t xml:space="preserve">D5700(AB26) z30.PWR_SOC:U085S_S1A_S2A_S10A </t>
    </r>
    <r>
      <rPr>
        <b/>
        <sz val="10"/>
        <color theme="1"/>
        <rFont val="Arial"/>
        <family val="2"/>
      </rPr>
      <t>POWERNET</t>
    </r>
  </si>
  <si>
    <t>AB28</t>
  </si>
  <si>
    <r>
      <t xml:space="preserve">D5700(VDDCX_AB28) z30.PWR_SOC:U085S_S1A_S2A_S10A </t>
    </r>
    <r>
      <rPr>
        <b/>
        <sz val="10"/>
        <color theme="1"/>
        <rFont val="Arial"/>
        <family val="2"/>
      </rPr>
      <t>POWERNET</t>
    </r>
  </si>
  <si>
    <r>
      <t xml:space="preserve">D5700(AB28) z30.PWR_SOC:U085S_S1A_S2A_S10A </t>
    </r>
    <r>
      <rPr>
        <b/>
        <sz val="10"/>
        <color theme="1"/>
        <rFont val="Arial"/>
        <family val="2"/>
      </rPr>
      <t>POWERNET</t>
    </r>
  </si>
  <si>
    <t>N15</t>
  </si>
  <si>
    <r>
      <t xml:space="preserve">D5700(VDDCX_N15) z30.PWR_SOC:U085S_S1A_S2A_S10A </t>
    </r>
    <r>
      <rPr>
        <b/>
        <sz val="10"/>
        <color theme="1"/>
        <rFont val="Arial"/>
        <family val="2"/>
      </rPr>
      <t>POWERNET</t>
    </r>
  </si>
  <si>
    <r>
      <t xml:space="preserve">D5700(N15) z30.PWR_SOC:U085S_S1A_S2A_S10A </t>
    </r>
    <r>
      <rPr>
        <b/>
        <sz val="10"/>
        <color theme="1"/>
        <rFont val="Arial"/>
        <family val="2"/>
      </rPr>
      <t>POWERNET</t>
    </r>
  </si>
  <si>
    <t>N17</t>
  </si>
  <si>
    <r>
      <t xml:space="preserve">D5700(VDDCX_N17) z30.PWR_SOC:U085S_S1A_S2A_S10A </t>
    </r>
    <r>
      <rPr>
        <b/>
        <sz val="10"/>
        <color theme="1"/>
        <rFont val="Arial"/>
        <family val="2"/>
      </rPr>
      <t>POWERNET</t>
    </r>
  </si>
  <si>
    <r>
      <t xml:space="preserve">D5700(N17) z30.PWR_SOC:U085S_S1A_S2A_S10A </t>
    </r>
    <r>
      <rPr>
        <b/>
        <sz val="10"/>
        <color theme="1"/>
        <rFont val="Arial"/>
        <family val="2"/>
      </rPr>
      <t>POWERNET</t>
    </r>
  </si>
  <si>
    <t>N19</t>
  </si>
  <si>
    <r>
      <t xml:space="preserve">D5700(VDDCX_N19) z30.PWR_SOC:U085S_S1A_S2A_S10A </t>
    </r>
    <r>
      <rPr>
        <b/>
        <sz val="10"/>
        <color theme="1"/>
        <rFont val="Arial"/>
        <family val="2"/>
      </rPr>
      <t>POWERNET</t>
    </r>
  </si>
  <si>
    <r>
      <t xml:space="preserve">D5700(N19) z30.PWR_SOC:U085S_S1A_S2A_S10A </t>
    </r>
    <r>
      <rPr>
        <b/>
        <sz val="10"/>
        <color theme="1"/>
        <rFont val="Arial"/>
        <family val="2"/>
      </rPr>
      <t>POWERNET</t>
    </r>
  </si>
  <si>
    <t>N21</t>
  </si>
  <si>
    <r>
      <t xml:space="preserve">D5700(VDDCX_N21) z30.PWR_SOC:U085S_S1A_S2A_S10A </t>
    </r>
    <r>
      <rPr>
        <b/>
        <sz val="10"/>
        <color theme="1"/>
        <rFont val="Arial"/>
        <family val="2"/>
      </rPr>
      <t>POWERNET</t>
    </r>
  </si>
  <si>
    <r>
      <t xml:space="preserve">D5700(N21) z30.PWR_SOC:U085S_S1A_S2A_S10A </t>
    </r>
    <r>
      <rPr>
        <b/>
        <sz val="10"/>
        <color theme="1"/>
        <rFont val="Arial"/>
        <family val="2"/>
      </rPr>
      <t>POWERNET</t>
    </r>
  </si>
  <si>
    <t>P14</t>
  </si>
  <si>
    <r>
      <t xml:space="preserve">D5700(VDDCX_P14) z30.PWR_SOC:U085S_S1A_S2A_S10A </t>
    </r>
    <r>
      <rPr>
        <b/>
        <sz val="10"/>
        <color theme="1"/>
        <rFont val="Arial"/>
        <family val="2"/>
      </rPr>
      <t>POWERNET</t>
    </r>
  </si>
  <si>
    <r>
      <t xml:space="preserve">D5700(P14) z30.PWR_SOC:U085S_S1A_S2A_S10A </t>
    </r>
    <r>
      <rPr>
        <b/>
        <sz val="10"/>
        <color theme="1"/>
        <rFont val="Arial"/>
        <family val="2"/>
      </rPr>
      <t>POWERNET</t>
    </r>
  </si>
  <si>
    <t>P16</t>
  </si>
  <si>
    <r>
      <t xml:space="preserve">D5700(VDDCX_P16) z30.PWR_SOC:U085S_S1A_S2A_S10A </t>
    </r>
    <r>
      <rPr>
        <b/>
        <sz val="10"/>
        <color theme="1"/>
        <rFont val="Arial"/>
        <family val="2"/>
      </rPr>
      <t>POWERNET</t>
    </r>
  </si>
  <si>
    <r>
      <t xml:space="preserve">D5700(P16) z30.PWR_SOC:U085S_S1A_S2A_S10A </t>
    </r>
    <r>
      <rPr>
        <b/>
        <sz val="10"/>
        <color theme="1"/>
        <rFont val="Arial"/>
        <family val="2"/>
      </rPr>
      <t>POWERNET</t>
    </r>
  </si>
  <si>
    <t>P18</t>
  </si>
  <si>
    <r>
      <t xml:space="preserve">D5700(VDDCX_P18) z30.PWR_SOC:U085S_S1A_S2A_S10A </t>
    </r>
    <r>
      <rPr>
        <b/>
        <sz val="10"/>
        <color theme="1"/>
        <rFont val="Arial"/>
        <family val="2"/>
      </rPr>
      <t>POWERNET</t>
    </r>
  </si>
  <si>
    <r>
      <t xml:space="preserve">D5700(P18) z30.PWR_SOC:U085S_S1A_S2A_S10A </t>
    </r>
    <r>
      <rPr>
        <b/>
        <sz val="10"/>
        <color theme="1"/>
        <rFont val="Arial"/>
        <family val="2"/>
      </rPr>
      <t>POWERNET</t>
    </r>
  </si>
  <si>
    <t>P20</t>
  </si>
  <si>
    <r>
      <t xml:space="preserve">D5700(VDDCX_P20) z30.PWR_SOC:U085S_S1A_S2A_S10A </t>
    </r>
    <r>
      <rPr>
        <b/>
        <sz val="10"/>
        <color theme="1"/>
        <rFont val="Arial"/>
        <family val="2"/>
      </rPr>
      <t>POWERNET</t>
    </r>
  </si>
  <si>
    <r>
      <t xml:space="preserve">D5700(P20) z30.PWR_SOC:U085S_S1A_S2A_S10A </t>
    </r>
    <r>
      <rPr>
        <b/>
        <sz val="10"/>
        <color theme="1"/>
        <rFont val="Arial"/>
        <family val="2"/>
      </rPr>
      <t>POWERNET</t>
    </r>
  </si>
  <si>
    <t>P22</t>
  </si>
  <si>
    <r>
      <t xml:space="preserve">D5700(VDDCX_P22) z30.PWR_SOC:U085S_S1A_S2A_S10A </t>
    </r>
    <r>
      <rPr>
        <b/>
        <sz val="10"/>
        <color theme="1"/>
        <rFont val="Arial"/>
        <family val="2"/>
      </rPr>
      <t>POWERNET</t>
    </r>
  </si>
  <si>
    <r>
      <t xml:space="preserve">D5700(P22) z30.PWR_SOC:U085S_S1A_S2A_S10A </t>
    </r>
    <r>
      <rPr>
        <b/>
        <sz val="10"/>
        <color theme="1"/>
        <rFont val="Arial"/>
        <family val="2"/>
      </rPr>
      <t>POWERNET</t>
    </r>
  </si>
  <si>
    <t>P24</t>
  </si>
  <si>
    <r>
      <t xml:space="preserve">D5700(VDDCX_P24) z30.PWR_SOC:U085S_S1A_S2A_S10A </t>
    </r>
    <r>
      <rPr>
        <b/>
        <sz val="10"/>
        <color theme="1"/>
        <rFont val="Arial"/>
        <family val="2"/>
      </rPr>
      <t>POWERNET</t>
    </r>
  </si>
  <si>
    <r>
      <t xml:space="preserve">D5700(P24) z30.PWR_SOC:U085S_S1A_S2A_S10A </t>
    </r>
    <r>
      <rPr>
        <b/>
        <sz val="10"/>
        <color theme="1"/>
        <rFont val="Arial"/>
        <family val="2"/>
      </rPr>
      <t>POWERNET</t>
    </r>
  </si>
  <si>
    <t>P26</t>
  </si>
  <si>
    <r>
      <t xml:space="preserve">D5700(VDDCX_P26) z30.PWR_SOC:U085S_S1A_S2A_S10A </t>
    </r>
    <r>
      <rPr>
        <b/>
        <sz val="10"/>
        <color theme="1"/>
        <rFont val="Arial"/>
        <family val="2"/>
      </rPr>
      <t>POWERNET</t>
    </r>
  </si>
  <si>
    <r>
      <t xml:space="preserve">D5700(P26) z30.PWR_SOC:U085S_S1A_S2A_S10A </t>
    </r>
    <r>
      <rPr>
        <b/>
        <sz val="10"/>
        <color theme="1"/>
        <rFont val="Arial"/>
        <family val="2"/>
      </rPr>
      <t>POWERNET</t>
    </r>
  </si>
  <si>
    <t>P28</t>
  </si>
  <si>
    <r>
      <t xml:space="preserve">D5700(VDDCX_P28) z30.PWR_SOC:U085S_S1A_S2A_S10A </t>
    </r>
    <r>
      <rPr>
        <b/>
        <sz val="10"/>
        <color theme="1"/>
        <rFont val="Arial"/>
        <family val="2"/>
      </rPr>
      <t>POWERNET</t>
    </r>
  </si>
  <si>
    <r>
      <t xml:space="preserve">D5700(P28) z30.PWR_SOC:U085S_S1A_S2A_S10A </t>
    </r>
    <r>
      <rPr>
        <b/>
        <sz val="10"/>
        <color theme="1"/>
        <rFont val="Arial"/>
        <family val="2"/>
      </rPr>
      <t>POWERNET</t>
    </r>
  </si>
  <si>
    <t>T16</t>
  </si>
  <si>
    <r>
      <t xml:space="preserve">D5700(VDDCX_T16) z30.PWR_SOC:U085S_S1A_S2A_S10A </t>
    </r>
    <r>
      <rPr>
        <b/>
        <sz val="10"/>
        <color theme="1"/>
        <rFont val="Arial"/>
        <family val="2"/>
      </rPr>
      <t>POWERNET</t>
    </r>
  </si>
  <si>
    <r>
      <t xml:space="preserve">D5700(T16) z30.PWR_SOC:U085S_S1A_S2A_S10A </t>
    </r>
    <r>
      <rPr>
        <b/>
        <sz val="10"/>
        <color theme="1"/>
        <rFont val="Arial"/>
        <family val="2"/>
      </rPr>
      <t>POWERNET</t>
    </r>
  </si>
  <si>
    <t>T18</t>
  </si>
  <si>
    <r>
      <t xml:space="preserve">D5700(VDDCX_T18) z30.PWR_SOC:U085S_S1A_S2A_S10A </t>
    </r>
    <r>
      <rPr>
        <b/>
        <sz val="10"/>
        <color theme="1"/>
        <rFont val="Arial"/>
        <family val="2"/>
      </rPr>
      <t>POWERNET</t>
    </r>
  </si>
  <si>
    <r>
      <t xml:space="preserve">D5700(T18) z30.PWR_SOC:U085S_S1A_S2A_S10A </t>
    </r>
    <r>
      <rPr>
        <b/>
        <sz val="10"/>
        <color theme="1"/>
        <rFont val="Arial"/>
        <family val="2"/>
      </rPr>
      <t>POWERNET</t>
    </r>
  </si>
  <si>
    <t>T20</t>
  </si>
  <si>
    <r>
      <t xml:space="preserve">D5700(VDDCX_T20) z30.PWR_SOC:U085S_S1A_S2A_S10A </t>
    </r>
    <r>
      <rPr>
        <b/>
        <sz val="10"/>
        <color theme="1"/>
        <rFont val="Arial"/>
        <family val="2"/>
      </rPr>
      <t>POWERNET</t>
    </r>
  </si>
  <si>
    <r>
      <t xml:space="preserve">D5700(T20) z30.PWR_SOC:U085S_S1A_S2A_S10A </t>
    </r>
    <r>
      <rPr>
        <b/>
        <sz val="10"/>
        <color theme="1"/>
        <rFont val="Arial"/>
        <family val="2"/>
      </rPr>
      <t>POWERNET</t>
    </r>
  </si>
  <si>
    <t>T22</t>
  </si>
  <si>
    <r>
      <t xml:space="preserve">D5700(VDDCX_T22) z30.PWR_SOC:U085S_S1A_S2A_S10A </t>
    </r>
    <r>
      <rPr>
        <b/>
        <sz val="10"/>
        <color theme="1"/>
        <rFont val="Arial"/>
        <family val="2"/>
      </rPr>
      <t>POWERNET</t>
    </r>
  </si>
  <si>
    <r>
      <t xml:space="preserve">D5700(T22) z30.PWR_SOC:U085S_S1A_S2A_S10A </t>
    </r>
    <r>
      <rPr>
        <b/>
        <sz val="10"/>
        <color theme="1"/>
        <rFont val="Arial"/>
        <family val="2"/>
      </rPr>
      <t>POWERNET</t>
    </r>
  </si>
  <si>
    <t>T24</t>
  </si>
  <si>
    <r>
      <t xml:space="preserve">D5700(VDDCX_T24) z30.PWR_SOC:U085S_S1A_S2A_S10A </t>
    </r>
    <r>
      <rPr>
        <b/>
        <sz val="10"/>
        <color theme="1"/>
        <rFont val="Arial"/>
        <family val="2"/>
      </rPr>
      <t>POWERNET</t>
    </r>
  </si>
  <si>
    <r>
      <t xml:space="preserve">D5700(T24) z30.PWR_SOC:U085S_S1A_S2A_S10A </t>
    </r>
    <r>
      <rPr>
        <b/>
        <sz val="10"/>
        <color theme="1"/>
        <rFont val="Arial"/>
        <family val="2"/>
      </rPr>
      <t>POWERNET</t>
    </r>
  </si>
  <si>
    <t>T26</t>
  </si>
  <si>
    <r>
      <t xml:space="preserve">D5700(VDDCX_T26) z30.PWR_SOC:U085S_S1A_S2A_S10A </t>
    </r>
    <r>
      <rPr>
        <b/>
        <sz val="10"/>
        <color theme="1"/>
        <rFont val="Arial"/>
        <family val="2"/>
      </rPr>
      <t>POWERNET</t>
    </r>
  </si>
  <si>
    <r>
      <t xml:space="preserve">D5700(T26) z30.PWR_SOC:U085S_S1A_S2A_S10A </t>
    </r>
    <r>
      <rPr>
        <b/>
        <sz val="10"/>
        <color theme="1"/>
        <rFont val="Arial"/>
        <family val="2"/>
      </rPr>
      <t>POWERNET</t>
    </r>
  </si>
  <si>
    <t>T28</t>
  </si>
  <si>
    <r>
      <t xml:space="preserve">D5700(VDDCX_T28) z30.PWR_SOC:U085S_S1A_S2A_S10A </t>
    </r>
    <r>
      <rPr>
        <b/>
        <sz val="10"/>
        <color theme="1"/>
        <rFont val="Arial"/>
        <family val="2"/>
      </rPr>
      <t>POWERNET</t>
    </r>
  </si>
  <si>
    <r>
      <t xml:space="preserve">D5700(T28) z30.PWR_SOC:U085S_S1A_S2A_S10A </t>
    </r>
    <r>
      <rPr>
        <b/>
        <sz val="10"/>
        <color theme="1"/>
        <rFont val="Arial"/>
        <family val="2"/>
      </rPr>
      <t>POWERNET</t>
    </r>
  </si>
  <si>
    <t>V22</t>
  </si>
  <si>
    <r>
      <t xml:space="preserve">D5700(VDDCX_V22) z30.PWR_SOC:U085S_S1A_S2A_S10A </t>
    </r>
    <r>
      <rPr>
        <b/>
        <sz val="10"/>
        <color theme="1"/>
        <rFont val="Arial"/>
        <family val="2"/>
      </rPr>
      <t>POWERNET</t>
    </r>
  </si>
  <si>
    <r>
      <t xml:space="preserve">D5700(V22) z30.PWR_SOC:U085S_S1A_S2A_S10A </t>
    </r>
    <r>
      <rPr>
        <b/>
        <sz val="10"/>
        <color theme="1"/>
        <rFont val="Arial"/>
        <family val="2"/>
      </rPr>
      <t>POWERNET</t>
    </r>
  </si>
  <si>
    <t>V24</t>
  </si>
  <si>
    <r>
      <t xml:space="preserve">D5700(VDDCX_V24) z30.PWR_SOC:U085S_S1A_S2A_S10A </t>
    </r>
    <r>
      <rPr>
        <b/>
        <sz val="10"/>
        <color theme="1"/>
        <rFont val="Arial"/>
        <family val="2"/>
      </rPr>
      <t>POWERNET</t>
    </r>
  </si>
  <si>
    <r>
      <t xml:space="preserve">D5700(V24) z30.PWR_SOC:U085S_S1A_S2A_S10A </t>
    </r>
    <r>
      <rPr>
        <b/>
        <sz val="10"/>
        <color theme="1"/>
        <rFont val="Arial"/>
        <family val="2"/>
      </rPr>
      <t>POWERNET</t>
    </r>
  </si>
  <si>
    <t>V26</t>
  </si>
  <si>
    <r>
      <t xml:space="preserve">D5700(VDDCX_V26) z30.PWR_SOC:U085S_S1A_S2A_S10A </t>
    </r>
    <r>
      <rPr>
        <b/>
        <sz val="10"/>
        <color theme="1"/>
        <rFont val="Arial"/>
        <family val="2"/>
      </rPr>
      <t>POWERNET</t>
    </r>
  </si>
  <si>
    <r>
      <t xml:space="preserve">D5700(V26) z30.PWR_SOC:U085S_S1A_S2A_S10A </t>
    </r>
    <r>
      <rPr>
        <b/>
        <sz val="10"/>
        <color theme="1"/>
        <rFont val="Arial"/>
        <family val="2"/>
      </rPr>
      <t>POWERNET</t>
    </r>
  </si>
  <si>
    <t>V28</t>
  </si>
  <si>
    <r>
      <t xml:space="preserve">D5700(VDDCX_V28) z30.PWR_SOC:U085S_S1A_S2A_S10A </t>
    </r>
    <r>
      <rPr>
        <b/>
        <sz val="10"/>
        <color theme="1"/>
        <rFont val="Arial"/>
        <family val="2"/>
      </rPr>
      <t>POWERNET</t>
    </r>
  </si>
  <si>
    <r>
      <t xml:space="preserve">D5700(V28) z30.PWR_SOC:U085S_S1A_S2A_S10A </t>
    </r>
    <r>
      <rPr>
        <b/>
        <sz val="10"/>
        <color theme="1"/>
        <rFont val="Arial"/>
        <family val="2"/>
      </rPr>
      <t>POWERNET</t>
    </r>
  </si>
  <si>
    <t>Y26</t>
  </si>
  <si>
    <r>
      <t xml:space="preserve">D5700(VDDCX_Y26) z30.PWR_SOC:U085S_S1A_S2A_S10A </t>
    </r>
    <r>
      <rPr>
        <b/>
        <sz val="10"/>
        <color theme="1"/>
        <rFont val="Arial"/>
        <family val="2"/>
      </rPr>
      <t>POWERNET</t>
    </r>
  </si>
  <si>
    <r>
      <t xml:space="preserve">D5700(Y26) z30.PWR_SOC:U085S_S1A_S2A_S10A </t>
    </r>
    <r>
      <rPr>
        <b/>
        <sz val="10"/>
        <color theme="1"/>
        <rFont val="Arial"/>
        <family val="2"/>
      </rPr>
      <t>POWERNET</t>
    </r>
  </si>
  <si>
    <t>Y28</t>
  </si>
  <si>
    <r>
      <t xml:space="preserve">D5700(VDDCX_Y28) z30.PWR_SOC:U085S_S1A_S2A_S10A </t>
    </r>
    <r>
      <rPr>
        <b/>
        <sz val="10"/>
        <color theme="1"/>
        <rFont val="Arial"/>
        <family val="2"/>
      </rPr>
      <t>POWERNET</t>
    </r>
  </si>
  <si>
    <r>
      <t xml:space="preserve">D5700(Y28) z30.PWR_SOC:U085S_S1A_S2A_S10A </t>
    </r>
    <r>
      <rPr>
        <b/>
        <sz val="10"/>
        <color theme="1"/>
        <rFont val="Arial"/>
        <family val="2"/>
      </rPr>
      <t>POWERNET</t>
    </r>
  </si>
  <si>
    <t>M18</t>
  </si>
  <si>
    <r>
      <t xml:space="preserve">D5700(VDDIO_CK_EBI0_M18) z30.PWR_SOC:U06S_S3A </t>
    </r>
    <r>
      <rPr>
        <b/>
        <sz val="10"/>
        <color theme="1"/>
        <rFont val="Arial"/>
        <family val="2"/>
      </rPr>
      <t>POWERNET</t>
    </r>
  </si>
  <si>
    <r>
      <t xml:space="preserve">D5700(M18) z30.PWR_SOC:U06S_S3A </t>
    </r>
    <r>
      <rPr>
        <b/>
        <sz val="10"/>
        <color theme="1"/>
        <rFont val="Arial"/>
        <family val="2"/>
      </rPr>
      <t>POWERNET</t>
    </r>
  </si>
  <si>
    <t>K30</t>
  </si>
  <si>
    <r>
      <t xml:space="preserve">D5700(VDDIO_CK_EBI1_K30) z30.PWR_SOC:U06S_S3A </t>
    </r>
    <r>
      <rPr>
        <b/>
        <sz val="10"/>
        <color theme="1"/>
        <rFont val="Arial"/>
        <family val="2"/>
      </rPr>
      <t>POWERNET</t>
    </r>
  </si>
  <si>
    <r>
      <t xml:space="preserve">D5700(K30) z30.PWR_SOC:U06S_S3A </t>
    </r>
    <r>
      <rPr>
        <b/>
        <sz val="10"/>
        <color theme="1"/>
        <rFont val="Arial"/>
        <family val="2"/>
      </rPr>
      <t>POWERNET</t>
    </r>
  </si>
  <si>
    <t>K18</t>
  </si>
  <si>
    <r>
      <t xml:space="preserve">D5700(VDDIO_EBI_K18) z30.PWR_SOC:U06S_S3A </t>
    </r>
    <r>
      <rPr>
        <b/>
        <sz val="10"/>
        <color theme="1"/>
        <rFont val="Arial"/>
        <family val="2"/>
      </rPr>
      <t>POWERNET</t>
    </r>
  </si>
  <si>
    <r>
      <t xml:space="preserve">D5700(K18) z30.PWR_SOC:U06S_S3A </t>
    </r>
    <r>
      <rPr>
        <b/>
        <sz val="10"/>
        <color theme="1"/>
        <rFont val="Arial"/>
        <family val="2"/>
      </rPr>
      <t>POWERNET</t>
    </r>
  </si>
  <si>
    <t>L15</t>
  </si>
  <si>
    <r>
      <t xml:space="preserve">D5700(VDDIO_EBI_L15) z30.PWR_SOC:U06S_S3A </t>
    </r>
    <r>
      <rPr>
        <b/>
        <sz val="10"/>
        <color theme="1"/>
        <rFont val="Arial"/>
        <family val="2"/>
      </rPr>
      <t>POWERNET</t>
    </r>
  </si>
  <si>
    <r>
      <t xml:space="preserve">D5700(L15) z30.PWR_SOC:U06S_S3A </t>
    </r>
    <r>
      <rPr>
        <b/>
        <sz val="10"/>
        <color theme="1"/>
        <rFont val="Arial"/>
        <family val="2"/>
      </rPr>
      <t>POWERNET</t>
    </r>
  </si>
  <si>
    <t>L17</t>
  </si>
  <si>
    <r>
      <t xml:space="preserve">D5700(VDDIO_EBI_L17) z30.PWR_SOC:U06S_S3A </t>
    </r>
    <r>
      <rPr>
        <b/>
        <sz val="10"/>
        <color theme="1"/>
        <rFont val="Arial"/>
        <family val="2"/>
      </rPr>
      <t>POWERNET</t>
    </r>
  </si>
  <si>
    <r>
      <t xml:space="preserve">D5700(L17) z30.PWR_SOC:U06S_S3A </t>
    </r>
    <r>
      <rPr>
        <b/>
        <sz val="10"/>
        <color theme="1"/>
        <rFont val="Arial"/>
        <family val="2"/>
      </rPr>
      <t>POWERNET</t>
    </r>
  </si>
  <si>
    <t>L23</t>
  </si>
  <si>
    <r>
      <t xml:space="preserve">D5700(VDDIO_EBI_L23) z30.PWR_SOC:U06S_S3A </t>
    </r>
    <r>
      <rPr>
        <b/>
        <sz val="10"/>
        <color theme="1"/>
        <rFont val="Arial"/>
        <family val="2"/>
      </rPr>
      <t>POWERNET</t>
    </r>
  </si>
  <si>
    <r>
      <t xml:space="preserve">D5700(L23) z30.PWR_SOC:U06S_S3A </t>
    </r>
    <r>
      <rPr>
        <b/>
        <sz val="10"/>
        <color theme="1"/>
        <rFont val="Arial"/>
        <family val="2"/>
      </rPr>
      <t>POWERNET</t>
    </r>
  </si>
  <si>
    <t>L25</t>
  </si>
  <si>
    <r>
      <t xml:space="preserve">D5700(VDDIO_EBI_L25) z30.PWR_SOC:U06S_S3A </t>
    </r>
    <r>
      <rPr>
        <b/>
        <sz val="10"/>
        <color theme="1"/>
        <rFont val="Arial"/>
        <family val="2"/>
      </rPr>
      <t>POWERNET</t>
    </r>
  </si>
  <si>
    <r>
      <t xml:space="preserve">D5700(L25) z30.PWR_SOC:U06S_S3A </t>
    </r>
    <r>
      <rPr>
        <b/>
        <sz val="10"/>
        <color theme="1"/>
        <rFont val="Arial"/>
        <family val="2"/>
      </rPr>
      <t>POWERNET</t>
    </r>
  </si>
  <si>
    <t>L27</t>
  </si>
  <si>
    <r>
      <t xml:space="preserve">D5700(VDDIO_EBI_L27) z30.PWR_SOC:U06S_S3A </t>
    </r>
    <r>
      <rPr>
        <b/>
        <sz val="10"/>
        <color theme="1"/>
        <rFont val="Arial"/>
        <family val="2"/>
      </rPr>
      <t>POWERNET</t>
    </r>
  </si>
  <si>
    <r>
      <t xml:space="preserve">D5700(L27) z30.PWR_SOC:U06S_S3A </t>
    </r>
    <r>
      <rPr>
        <b/>
        <sz val="10"/>
        <color theme="1"/>
        <rFont val="Arial"/>
        <family val="2"/>
      </rPr>
      <t>POWERNET</t>
    </r>
  </si>
  <si>
    <t>L29</t>
  </si>
  <si>
    <r>
      <t xml:space="preserve">D5700(VDDIO_EBI_L29) z30.PWR_SOC:U06S_S3A </t>
    </r>
    <r>
      <rPr>
        <b/>
        <sz val="10"/>
        <color theme="1"/>
        <rFont val="Arial"/>
        <family val="2"/>
      </rPr>
      <t>POWERNET</t>
    </r>
  </si>
  <si>
    <r>
      <t xml:space="preserve">D5700(L29) z30.PWR_SOC:U06S_S3A </t>
    </r>
    <r>
      <rPr>
        <b/>
        <sz val="10"/>
        <color theme="1"/>
        <rFont val="Arial"/>
        <family val="2"/>
      </rPr>
      <t>POWERNET</t>
    </r>
  </si>
  <si>
    <t>AA31</t>
  </si>
  <si>
    <r>
      <t xml:space="preserve">D5700(VDDPX_0_AA31) z30.PWR_SOC:U_IO_OUT </t>
    </r>
    <r>
      <rPr>
        <b/>
        <sz val="10"/>
        <color theme="1"/>
        <rFont val="Arial"/>
        <family val="2"/>
      </rPr>
      <t>POWERNET</t>
    </r>
  </si>
  <si>
    <r>
      <t xml:space="preserve">D5700(AA31) z30.PWR_SOC:U_IO_OUT </t>
    </r>
    <r>
      <rPr>
        <b/>
        <sz val="10"/>
        <color theme="1"/>
        <rFont val="Arial"/>
        <family val="2"/>
      </rPr>
      <t>POWERNET</t>
    </r>
  </si>
  <si>
    <t>AM24</t>
  </si>
  <si>
    <r>
      <t xml:space="preserve">D5700(VDDPX_0_AM24) z30.PWR_SOC:U_IO_OUT </t>
    </r>
    <r>
      <rPr>
        <b/>
        <sz val="10"/>
        <color theme="1"/>
        <rFont val="Arial"/>
        <family val="2"/>
      </rPr>
      <t>POWERNET</t>
    </r>
  </si>
  <si>
    <r>
      <t xml:space="preserve">D5700(AM24) z30.PWR_SOC:U_IO_OUT </t>
    </r>
    <r>
      <rPr>
        <b/>
        <sz val="10"/>
        <color theme="1"/>
        <rFont val="Arial"/>
        <family val="2"/>
      </rPr>
      <t>POWERNET</t>
    </r>
  </si>
  <si>
    <t>K22</t>
  </si>
  <si>
    <r>
      <t xml:space="preserve">D5700(VDDPX_1_K22) z30.PWR_SOC:U113S_L9A </t>
    </r>
    <r>
      <rPr>
        <b/>
        <sz val="10"/>
        <color theme="1"/>
        <rFont val="Arial"/>
        <family val="2"/>
      </rPr>
      <t>POWERNET</t>
    </r>
  </si>
  <si>
    <r>
      <t xml:space="preserve">D5700(K22) z30.PWR_SOC:U113S_L9A </t>
    </r>
    <r>
      <rPr>
        <b/>
        <sz val="10"/>
        <color theme="1"/>
        <rFont val="Arial"/>
        <family val="2"/>
      </rPr>
      <t>POWERNET</t>
    </r>
  </si>
  <si>
    <t>K26</t>
  </si>
  <si>
    <r>
      <t xml:space="preserve">D5700(VDDPX_10_K26) z30.PWR_SOC:U123S_L11A </t>
    </r>
    <r>
      <rPr>
        <b/>
        <sz val="10"/>
        <color theme="1"/>
        <rFont val="Arial"/>
        <family val="2"/>
      </rPr>
      <t>POWERNET</t>
    </r>
  </si>
  <si>
    <r>
      <t xml:space="preserve">D5700(K26) z30.PWR_SOC:U123S_L11A </t>
    </r>
    <r>
      <rPr>
        <b/>
        <sz val="10"/>
        <color theme="1"/>
        <rFont val="Arial"/>
        <family val="2"/>
      </rPr>
      <t>POWERNET</t>
    </r>
  </si>
  <si>
    <t>Y32</t>
  </si>
  <si>
    <r>
      <t xml:space="preserve">D5700(VDDPX_11_Y32) z30.PWR_SOC:U18S_L12A </t>
    </r>
    <r>
      <rPr>
        <b/>
        <sz val="10"/>
        <color theme="1"/>
        <rFont val="Arial"/>
        <family val="2"/>
      </rPr>
      <t>POWERNET</t>
    </r>
  </si>
  <si>
    <r>
      <t xml:space="preserve">D5700(Y32) z30.PWR_SOC:U18S_L12A </t>
    </r>
    <r>
      <rPr>
        <b/>
        <sz val="10"/>
        <color theme="1"/>
        <rFont val="Arial"/>
        <family val="2"/>
      </rPr>
      <t>POWERNET</t>
    </r>
  </si>
  <si>
    <t>V8</t>
  </si>
  <si>
    <r>
      <t>D5700(VDDPX_2_V8) z30.z33.SIGN0019,</t>
    </r>
    <r>
      <rPr>
        <b/>
        <sz val="10"/>
        <color rgb="FFFFFF00"/>
        <rFont val="Arial"/>
        <family val="2"/>
      </rPr>
      <t xml:space="preserve"> &gt;&gt; C5582(1uF) GND</t>
    </r>
    <r>
      <rPr>
        <sz val="10"/>
        <rFont val="Arial"/>
      </rPr>
      <t>,</t>
    </r>
    <r>
      <rPr>
        <b/>
        <sz val="10"/>
        <color rgb="FFFFFF00"/>
        <rFont val="Arial"/>
        <family val="2"/>
      </rPr>
      <t xml:space="preserve"> &gt;&gt; ...</t>
    </r>
  </si>
  <si>
    <r>
      <t>z30.z33.SIGN0019</t>
    </r>
    <r>
      <rPr>
        <b/>
        <sz val="10"/>
        <color theme="1"/>
        <rFont val="Arial"/>
        <family val="2"/>
      </rPr>
      <t xml:space="preserve"> C5582(1uF) GND</t>
    </r>
    <r>
      <rPr>
        <sz val="10"/>
        <rFont val="Arial"/>
      </rPr>
      <t>,</t>
    </r>
    <r>
      <rPr>
        <sz val="8"/>
        <color theme="1"/>
        <rFont val="Arial"/>
        <family val="2"/>
      </rPr>
      <t>_x000D_
z30.z33.SIGN0019</t>
    </r>
    <r>
      <rPr>
        <b/>
        <sz val="10"/>
        <color theme="1"/>
        <rFont val="Arial"/>
        <family val="2"/>
      </rPr>
      <t xml:space="preserve"> R5500(50m) z30.PWR_SOC:U296S_L2A</t>
    </r>
  </si>
  <si>
    <r>
      <t xml:space="preserve">D5700(V8) </t>
    </r>
    <r>
      <rPr>
        <b/>
        <sz val="10"/>
        <color theme="1"/>
        <rFont val="Arial"/>
        <family val="2"/>
      </rPr>
      <t>z30.z33.U296S_L2A_</t>
    </r>
  </si>
  <si>
    <r>
      <t>z30.z33.U296S_L2A_</t>
    </r>
    <r>
      <rPr>
        <b/>
        <sz val="10"/>
        <color theme="1"/>
        <rFont val="Arial"/>
        <family val="2"/>
      </rPr>
      <t xml:space="preserve"> C5582(1u) GND</t>
    </r>
    <r>
      <rPr>
        <sz val="8"/>
        <color theme="1"/>
        <rFont val="Arial"/>
        <family val="2"/>
      </rPr>
      <t>,z30.z33.U296S_L2A_</t>
    </r>
    <r>
      <rPr>
        <b/>
        <sz val="10"/>
        <color theme="1"/>
        <rFont val="Arial"/>
        <family val="2"/>
      </rPr>
      <t xml:space="preserve"> R5500(0) z30.PWR_SOC:U296S_L2A</t>
    </r>
  </si>
  <si>
    <t>AD8</t>
  </si>
  <si>
    <r>
      <t xml:space="preserve">D5700(VDDPX_3_AD8) PWR:U18S_IO_SOCPMIC </t>
    </r>
    <r>
      <rPr>
        <b/>
        <sz val="10"/>
        <color theme="1"/>
        <rFont val="Arial"/>
        <family val="2"/>
      </rPr>
      <t>POWERNET</t>
    </r>
  </si>
  <si>
    <r>
      <t xml:space="preserve">D5700(AD8) PWR:U18S_IO_SOCPMIC </t>
    </r>
    <r>
      <rPr>
        <b/>
        <sz val="10"/>
        <color theme="1"/>
        <rFont val="Arial"/>
        <family val="2"/>
      </rPr>
      <t>POWERNET</t>
    </r>
  </si>
  <si>
    <t>AF8</t>
  </si>
  <si>
    <r>
      <t xml:space="preserve">D5700(VDDPX_3_AF8) PWR:U18S_IO_SOCPMIC </t>
    </r>
    <r>
      <rPr>
        <b/>
        <sz val="10"/>
        <color theme="1"/>
        <rFont val="Arial"/>
        <family val="2"/>
      </rPr>
      <t>POWERNET</t>
    </r>
  </si>
  <si>
    <r>
      <t xml:space="preserve">D5700(AF8) PWR:U18S_IO_SOCPMIC </t>
    </r>
    <r>
      <rPr>
        <b/>
        <sz val="10"/>
        <color theme="1"/>
        <rFont val="Arial"/>
        <family val="2"/>
      </rPr>
      <t>POWERNET</t>
    </r>
  </si>
  <si>
    <t>AK32</t>
  </si>
  <si>
    <r>
      <t xml:space="preserve">D5700(VDDPX_3_AK32) PWR:U18S_IO_SOCPMIC </t>
    </r>
    <r>
      <rPr>
        <b/>
        <sz val="10"/>
        <color theme="1"/>
        <rFont val="Arial"/>
        <family val="2"/>
      </rPr>
      <t>POWERNET</t>
    </r>
  </si>
  <si>
    <r>
      <t xml:space="preserve">D5700(AK32) PWR:U18S_IO_SOCPMIC </t>
    </r>
    <r>
      <rPr>
        <b/>
        <sz val="10"/>
        <color theme="1"/>
        <rFont val="Arial"/>
        <family val="2"/>
      </rPr>
      <t>POWERNET</t>
    </r>
  </si>
  <si>
    <t>AM14</t>
  </si>
  <si>
    <r>
      <t xml:space="preserve">D5700(VDDPX_3_AM14) PWR:U18S_IO_SOCPMIC </t>
    </r>
    <r>
      <rPr>
        <b/>
        <sz val="10"/>
        <color theme="1"/>
        <rFont val="Arial"/>
        <family val="2"/>
      </rPr>
      <t>POWERNET</t>
    </r>
  </si>
  <si>
    <r>
      <t xml:space="preserve">D5700(AM14) PWR:U18S_IO_SOCPMIC </t>
    </r>
    <r>
      <rPr>
        <b/>
        <sz val="10"/>
        <color theme="1"/>
        <rFont val="Arial"/>
        <family val="2"/>
      </rPr>
      <t>POWERNET</t>
    </r>
  </si>
  <si>
    <t>AM20</t>
  </si>
  <si>
    <r>
      <t xml:space="preserve">D5700(VDDPX_3_AM20) PWR:U18S_IO_SOCPMIC </t>
    </r>
    <r>
      <rPr>
        <b/>
        <sz val="10"/>
        <color theme="1"/>
        <rFont val="Arial"/>
        <family val="2"/>
      </rPr>
      <t>POWERNET</t>
    </r>
  </si>
  <si>
    <r>
      <t xml:space="preserve">D5700(AM20) PWR:U18S_IO_SOCPMIC </t>
    </r>
    <r>
      <rPr>
        <b/>
        <sz val="10"/>
        <color theme="1"/>
        <rFont val="Arial"/>
        <family val="2"/>
      </rPr>
      <t>POWERNET</t>
    </r>
  </si>
  <si>
    <t>AM30</t>
  </si>
  <si>
    <r>
      <t xml:space="preserve">D5700(VDDPX_3_AM30) PWR:U18S_IO_SOCPMIC </t>
    </r>
    <r>
      <rPr>
        <b/>
        <sz val="10"/>
        <color theme="1"/>
        <rFont val="Arial"/>
        <family val="2"/>
      </rPr>
      <t>POWERNET</t>
    </r>
  </si>
  <si>
    <r>
      <t xml:space="preserve">D5700(AM30) PWR:U18S_IO_SOCPMIC </t>
    </r>
    <r>
      <rPr>
        <b/>
        <sz val="10"/>
        <color theme="1"/>
        <rFont val="Arial"/>
        <family val="2"/>
      </rPr>
      <t>POWERNET</t>
    </r>
  </si>
  <si>
    <t>AN13</t>
  </si>
  <si>
    <r>
      <t xml:space="preserve">D5700(VDDPX_3_AN13) PWR:U18S_IO_SOCPMIC </t>
    </r>
    <r>
      <rPr>
        <b/>
        <sz val="10"/>
        <color theme="1"/>
        <rFont val="Arial"/>
        <family val="2"/>
      </rPr>
      <t>POWERNET</t>
    </r>
  </si>
  <si>
    <r>
      <t xml:space="preserve">D5700(AN13) PWR:U18S_IO_SOCPMIC </t>
    </r>
    <r>
      <rPr>
        <b/>
        <sz val="10"/>
        <color theme="1"/>
        <rFont val="Arial"/>
        <family val="2"/>
      </rPr>
      <t>POWERNET</t>
    </r>
  </si>
  <si>
    <t>K32</t>
  </si>
  <si>
    <r>
      <t xml:space="preserve">D5700(VDDPX_3_K32) PWR:U18S_IO_SOCPMIC </t>
    </r>
    <r>
      <rPr>
        <b/>
        <sz val="10"/>
        <color theme="1"/>
        <rFont val="Arial"/>
        <family val="2"/>
      </rPr>
      <t>POWERNET</t>
    </r>
  </si>
  <si>
    <r>
      <t xml:space="preserve">D5700(K32) PWR:U18S_IO_SOCPMIC </t>
    </r>
    <r>
      <rPr>
        <b/>
        <sz val="10"/>
        <color theme="1"/>
        <rFont val="Arial"/>
        <family val="2"/>
      </rPr>
      <t>POWERNET</t>
    </r>
  </si>
  <si>
    <t>M8</t>
  </si>
  <si>
    <r>
      <t xml:space="preserve">D5700(VDDPX_3_M8) PWR:U18S_IO_SOCPMIC </t>
    </r>
    <r>
      <rPr>
        <b/>
        <sz val="10"/>
        <color theme="1"/>
        <rFont val="Arial"/>
        <family val="2"/>
      </rPr>
      <t>POWERNET</t>
    </r>
  </si>
  <si>
    <r>
      <t xml:space="preserve">D5700(M8) PWR:U18S_IO_SOCPMIC </t>
    </r>
    <r>
      <rPr>
        <b/>
        <sz val="10"/>
        <color theme="1"/>
        <rFont val="Arial"/>
        <family val="2"/>
      </rPr>
      <t>POWERNET</t>
    </r>
  </si>
  <si>
    <t>R31</t>
  </si>
  <si>
    <r>
      <t xml:space="preserve">D5700(VDDPX_3_R31) PWR:U18S_IO_SOCPMIC </t>
    </r>
    <r>
      <rPr>
        <b/>
        <sz val="10"/>
        <color theme="1"/>
        <rFont val="Arial"/>
        <family val="2"/>
      </rPr>
      <t>POWERNET</t>
    </r>
  </si>
  <si>
    <r>
      <t xml:space="preserve">D5700(R31) PWR:U18S_IO_SOCPMIC </t>
    </r>
    <r>
      <rPr>
        <b/>
        <sz val="10"/>
        <color theme="1"/>
        <rFont val="Arial"/>
        <family val="2"/>
      </rPr>
      <t>POWERNET</t>
    </r>
  </si>
  <si>
    <t>AM8</t>
  </si>
  <si>
    <r>
      <t xml:space="preserve">D5700(VDDPX_5_AM8) PWR:U18S_IO_SOCPMIC </t>
    </r>
    <r>
      <rPr>
        <b/>
        <sz val="10"/>
        <color theme="1"/>
        <rFont val="Arial"/>
        <family val="2"/>
      </rPr>
      <t>POWERNET</t>
    </r>
  </si>
  <si>
    <r>
      <t xml:space="preserve">D5700(AM8) PWR:U18S_IO_SOCPMIC </t>
    </r>
    <r>
      <rPr>
        <b/>
        <sz val="10"/>
        <color theme="1"/>
        <rFont val="Arial"/>
        <family val="2"/>
      </rPr>
      <t>POWERNET</t>
    </r>
  </si>
  <si>
    <t>AK8</t>
  </si>
  <si>
    <r>
      <t xml:space="preserve">D5700(VDDPX_6_AK8) PWR:U18S_IO_SOCPMIC </t>
    </r>
    <r>
      <rPr>
        <b/>
        <sz val="10"/>
        <color theme="1"/>
        <rFont val="Arial"/>
        <family val="2"/>
      </rPr>
      <t>POWERNET</t>
    </r>
  </si>
  <si>
    <r>
      <t xml:space="preserve">D5700(AK8) PWR:U18S_IO_SOCPMIC </t>
    </r>
    <r>
      <rPr>
        <b/>
        <sz val="10"/>
        <color theme="1"/>
        <rFont val="Arial"/>
        <family val="2"/>
      </rPr>
      <t>POWERNET</t>
    </r>
  </si>
  <si>
    <t>G33</t>
  </si>
  <si>
    <t xml:space="preserve">PWR:U18S_IO_SOCPMIC, </t>
  </si>
  <si>
    <t>SDC1/eMMC power</t>
  </si>
  <si>
    <r>
      <t xml:space="preserve">D5700(VDDPX_7_G33) PWR:U18S_IO_SOCPMIC </t>
    </r>
    <r>
      <rPr>
        <b/>
        <sz val="10"/>
        <color theme="1"/>
        <rFont val="Arial"/>
        <family val="2"/>
      </rPr>
      <t>POWERNET</t>
    </r>
  </si>
  <si>
    <r>
      <t xml:space="preserve">D5700(G33) PWR:U18S_IO_SOCPMIC </t>
    </r>
    <r>
      <rPr>
        <b/>
        <sz val="10"/>
        <color theme="1"/>
        <rFont val="Arial"/>
        <family val="2"/>
      </rPr>
      <t>POWERNET</t>
    </r>
  </si>
  <si>
    <t>AB8</t>
  </si>
  <si>
    <r>
      <t xml:space="preserve">D5700(VDDPX_VBIAS_SDC_AB8) z30.PWR_SOC:U12S_REF_MSM </t>
    </r>
    <r>
      <rPr>
        <b/>
        <sz val="10"/>
        <color theme="1"/>
        <rFont val="Arial"/>
        <family val="2"/>
      </rPr>
      <t>POWERNET</t>
    </r>
  </si>
  <si>
    <r>
      <t xml:space="preserve">D5700(AB8) z30.PWR_SOC:U12S_REF_MSM </t>
    </r>
    <r>
      <rPr>
        <b/>
        <sz val="10"/>
        <color theme="1"/>
        <rFont val="Arial"/>
        <family val="2"/>
      </rPr>
      <t>POWERNET</t>
    </r>
  </si>
  <si>
    <t>AM10</t>
  </si>
  <si>
    <r>
      <t xml:space="preserve">D5700(VDDPX_VBIAS_UIM_AM10) z30.PWR_SOC:U12S_REF_MSM </t>
    </r>
    <r>
      <rPr>
        <b/>
        <sz val="10"/>
        <color theme="1"/>
        <rFont val="Arial"/>
        <family val="2"/>
      </rPr>
      <t>POWERNET</t>
    </r>
  </si>
  <si>
    <r>
      <t xml:space="preserve">D5700(AM10) z30.PWR_SOC:U12S_REF_MSM </t>
    </r>
    <r>
      <rPr>
        <b/>
        <sz val="10"/>
        <color theme="1"/>
        <rFont val="Arial"/>
        <family val="2"/>
      </rPr>
      <t>POWERNET</t>
    </r>
  </si>
  <si>
    <t>W23</t>
  </si>
  <si>
    <r>
      <t xml:space="preserve">D5700(GND_W23) GND </t>
    </r>
    <r>
      <rPr>
        <b/>
        <sz val="10"/>
        <color theme="1"/>
        <rFont val="Arial"/>
        <family val="2"/>
      </rPr>
      <t>POWERNET</t>
    </r>
  </si>
  <si>
    <r>
      <t xml:space="preserve">D5700(W23) GND </t>
    </r>
    <r>
      <rPr>
        <b/>
        <sz val="10"/>
        <color theme="1"/>
        <rFont val="Arial"/>
        <family val="2"/>
      </rPr>
      <t>POWERNET</t>
    </r>
  </si>
  <si>
    <t>W21</t>
  </si>
  <si>
    <r>
      <t xml:space="preserve">D5700(GND_W21) GND </t>
    </r>
    <r>
      <rPr>
        <b/>
        <sz val="10"/>
        <color theme="1"/>
        <rFont val="Arial"/>
        <family val="2"/>
      </rPr>
      <t>POWERNET</t>
    </r>
  </si>
  <si>
    <r>
      <t xml:space="preserve">D5700(W21) GND </t>
    </r>
    <r>
      <rPr>
        <b/>
        <sz val="10"/>
        <color theme="1"/>
        <rFont val="Arial"/>
        <family val="2"/>
      </rPr>
      <t>POWERNET</t>
    </r>
  </si>
  <si>
    <t>AA23</t>
  </si>
  <si>
    <r>
      <t xml:space="preserve">D5700(GND_AA23) GND </t>
    </r>
    <r>
      <rPr>
        <b/>
        <sz val="10"/>
        <color theme="1"/>
        <rFont val="Arial"/>
        <family val="2"/>
      </rPr>
      <t>POWERNET</t>
    </r>
  </si>
  <si>
    <r>
      <t xml:space="preserve">D5700(AA23) GND </t>
    </r>
    <r>
      <rPr>
        <b/>
        <sz val="10"/>
        <color theme="1"/>
        <rFont val="Arial"/>
        <family val="2"/>
      </rPr>
      <t>POWERNET</t>
    </r>
  </si>
  <si>
    <t>M22</t>
  </si>
  <si>
    <r>
      <t xml:space="preserve">D5700(GND_M22) GND </t>
    </r>
    <r>
      <rPr>
        <b/>
        <sz val="10"/>
        <color theme="1"/>
        <rFont val="Arial"/>
        <family val="2"/>
      </rPr>
      <t>POWERNET</t>
    </r>
  </si>
  <si>
    <r>
      <t xml:space="preserve">D5700(M22) GND </t>
    </r>
    <r>
      <rPr>
        <b/>
        <sz val="10"/>
        <color theme="1"/>
        <rFont val="Arial"/>
        <family val="2"/>
      </rPr>
      <t>POWERNET</t>
    </r>
  </si>
  <si>
    <t>AM26</t>
  </si>
  <si>
    <r>
      <t xml:space="preserve">D5700(GND_AM26) GND </t>
    </r>
    <r>
      <rPr>
        <b/>
        <sz val="10"/>
        <color theme="1"/>
        <rFont val="Arial"/>
        <family val="2"/>
      </rPr>
      <t>POWERNET</t>
    </r>
  </si>
  <si>
    <r>
      <t xml:space="preserve">D5700(AM26) GND </t>
    </r>
    <r>
      <rPr>
        <b/>
        <sz val="10"/>
        <color theme="1"/>
        <rFont val="Arial"/>
        <family val="2"/>
      </rPr>
      <t>POWERNET</t>
    </r>
  </si>
  <si>
    <t>H4</t>
  </si>
  <si>
    <r>
      <t xml:space="preserve">D5700(GND_H4) GND </t>
    </r>
    <r>
      <rPr>
        <b/>
        <sz val="10"/>
        <color theme="1"/>
        <rFont val="Arial"/>
        <family val="2"/>
      </rPr>
      <t>POWERNET</t>
    </r>
  </si>
  <si>
    <r>
      <t xml:space="preserve">D5700(H4) GND </t>
    </r>
    <r>
      <rPr>
        <b/>
        <sz val="10"/>
        <color theme="1"/>
        <rFont val="Arial"/>
        <family val="2"/>
      </rPr>
      <t>POWERNET</t>
    </r>
  </si>
  <si>
    <t>G3</t>
  </si>
  <si>
    <r>
      <t xml:space="preserve">D5700(GND_G3) GND </t>
    </r>
    <r>
      <rPr>
        <b/>
        <sz val="10"/>
        <color theme="1"/>
        <rFont val="Arial"/>
        <family val="2"/>
      </rPr>
      <t>POWERNET</t>
    </r>
  </si>
  <si>
    <r>
      <t xml:space="preserve">D5700(G3) GND </t>
    </r>
    <r>
      <rPr>
        <b/>
        <sz val="10"/>
        <color theme="1"/>
        <rFont val="Arial"/>
        <family val="2"/>
      </rPr>
      <t>POWERNET</t>
    </r>
  </si>
  <si>
    <t>J9</t>
  </si>
  <si>
    <r>
      <t xml:space="preserve">D5700(GND_J9) GND </t>
    </r>
    <r>
      <rPr>
        <b/>
        <sz val="10"/>
        <color theme="1"/>
        <rFont val="Arial"/>
        <family val="2"/>
      </rPr>
      <t>POWERNET</t>
    </r>
  </si>
  <si>
    <r>
      <t xml:space="preserve">D5700(J9) GND </t>
    </r>
    <r>
      <rPr>
        <b/>
        <sz val="10"/>
        <color theme="1"/>
        <rFont val="Arial"/>
        <family val="2"/>
      </rPr>
      <t>POWERNET</t>
    </r>
  </si>
  <si>
    <t>R15</t>
  </si>
  <si>
    <r>
      <t xml:space="preserve">D5700(GND_R15) GND </t>
    </r>
    <r>
      <rPr>
        <b/>
        <sz val="10"/>
        <color theme="1"/>
        <rFont val="Arial"/>
        <family val="2"/>
      </rPr>
      <t>POWERNET</t>
    </r>
  </si>
  <si>
    <r>
      <t xml:space="preserve">D5700(R15) GND </t>
    </r>
    <r>
      <rPr>
        <b/>
        <sz val="10"/>
        <color theme="1"/>
        <rFont val="Arial"/>
        <family val="2"/>
      </rPr>
      <t>POWERNET</t>
    </r>
  </si>
  <si>
    <t>A3</t>
  </si>
  <si>
    <r>
      <t xml:space="preserve">D5700(GND_A3) GND </t>
    </r>
    <r>
      <rPr>
        <b/>
        <sz val="10"/>
        <color theme="1"/>
        <rFont val="Arial"/>
        <family val="2"/>
      </rPr>
      <t>POWERNET</t>
    </r>
  </si>
  <si>
    <r>
      <t xml:space="preserve">D5700(A3) GND </t>
    </r>
    <r>
      <rPr>
        <b/>
        <sz val="10"/>
        <color theme="1"/>
        <rFont val="Arial"/>
        <family val="2"/>
      </rPr>
      <t>POWERNET</t>
    </r>
  </si>
  <si>
    <t>A21</t>
  </si>
  <si>
    <r>
      <t xml:space="preserve">D5700(GND_A21) GND </t>
    </r>
    <r>
      <rPr>
        <b/>
        <sz val="10"/>
        <color theme="1"/>
        <rFont val="Arial"/>
        <family val="2"/>
      </rPr>
      <t>POWERNET</t>
    </r>
  </si>
  <si>
    <r>
      <t xml:space="preserve">D5700(A21) GND </t>
    </r>
    <r>
      <rPr>
        <b/>
        <sz val="10"/>
        <color theme="1"/>
        <rFont val="Arial"/>
        <family val="2"/>
      </rPr>
      <t>POWERNET</t>
    </r>
  </si>
  <si>
    <t>A37</t>
  </si>
  <si>
    <r>
      <t xml:space="preserve">D5700(GND_A37) GND </t>
    </r>
    <r>
      <rPr>
        <b/>
        <sz val="10"/>
        <color theme="1"/>
        <rFont val="Arial"/>
        <family val="2"/>
      </rPr>
      <t>POWERNET</t>
    </r>
  </si>
  <si>
    <r>
      <t xml:space="preserve">D5700(A37) GND </t>
    </r>
    <r>
      <rPr>
        <b/>
        <sz val="10"/>
        <color theme="1"/>
        <rFont val="Arial"/>
        <family val="2"/>
      </rPr>
      <t>POWERNET</t>
    </r>
  </si>
  <si>
    <t>AA3</t>
  </si>
  <si>
    <r>
      <t xml:space="preserve">D5700(GND_AA3) GND </t>
    </r>
    <r>
      <rPr>
        <b/>
        <sz val="10"/>
        <color theme="1"/>
        <rFont val="Arial"/>
        <family val="2"/>
      </rPr>
      <t>POWERNET</t>
    </r>
  </si>
  <si>
    <r>
      <t xml:space="preserve">D5700(AA3) GND </t>
    </r>
    <r>
      <rPr>
        <b/>
        <sz val="10"/>
        <color theme="1"/>
        <rFont val="Arial"/>
        <family val="2"/>
      </rPr>
      <t>POWERNET</t>
    </r>
  </si>
  <si>
    <t>AA9</t>
  </si>
  <si>
    <r>
      <t xml:space="preserve">D5700(GND_AA9) GND </t>
    </r>
    <r>
      <rPr>
        <b/>
        <sz val="10"/>
        <color theme="1"/>
        <rFont val="Arial"/>
        <family val="2"/>
      </rPr>
      <t>POWERNET</t>
    </r>
  </si>
  <si>
    <r>
      <t xml:space="preserve">D5700(AA9) GND </t>
    </r>
    <r>
      <rPr>
        <b/>
        <sz val="10"/>
        <color theme="1"/>
        <rFont val="Arial"/>
        <family val="2"/>
      </rPr>
      <t>POWERNET</t>
    </r>
  </si>
  <si>
    <t>AA11</t>
  </si>
  <si>
    <r>
      <t xml:space="preserve">D5700(GND_AA11) GND </t>
    </r>
    <r>
      <rPr>
        <b/>
        <sz val="10"/>
        <color theme="1"/>
        <rFont val="Arial"/>
        <family val="2"/>
      </rPr>
      <t>POWERNET</t>
    </r>
  </si>
  <si>
    <r>
      <t xml:space="preserve">D5700(AA11) GND </t>
    </r>
    <r>
      <rPr>
        <b/>
        <sz val="10"/>
        <color theme="1"/>
        <rFont val="Arial"/>
        <family val="2"/>
      </rPr>
      <t>POWERNET</t>
    </r>
  </si>
  <si>
    <t>AA13</t>
  </si>
  <si>
    <r>
      <t xml:space="preserve">D5700(GND_AA13) GND </t>
    </r>
    <r>
      <rPr>
        <b/>
        <sz val="10"/>
        <color theme="1"/>
        <rFont val="Arial"/>
        <family val="2"/>
      </rPr>
      <t>POWERNET</t>
    </r>
  </si>
  <si>
    <r>
      <t xml:space="preserve">D5700(AA13) GND </t>
    </r>
    <r>
      <rPr>
        <b/>
        <sz val="10"/>
        <color theme="1"/>
        <rFont val="Arial"/>
        <family val="2"/>
      </rPr>
      <t>POWERNET</t>
    </r>
  </si>
  <si>
    <t>AA17</t>
  </si>
  <si>
    <r>
      <t xml:space="preserve">D5700(GND_AA17) GND </t>
    </r>
    <r>
      <rPr>
        <b/>
        <sz val="10"/>
        <color theme="1"/>
        <rFont val="Arial"/>
        <family val="2"/>
      </rPr>
      <t>POWERNET</t>
    </r>
  </si>
  <si>
    <r>
      <t xml:space="preserve">D5700(AA17) GND </t>
    </r>
    <r>
      <rPr>
        <b/>
        <sz val="10"/>
        <color theme="1"/>
        <rFont val="Arial"/>
        <family val="2"/>
      </rPr>
      <t>POWERNET</t>
    </r>
  </si>
  <si>
    <t>AA19</t>
  </si>
  <si>
    <r>
      <t xml:space="preserve">D5700(GND_AA19) GND </t>
    </r>
    <r>
      <rPr>
        <b/>
        <sz val="10"/>
        <color theme="1"/>
        <rFont val="Arial"/>
        <family val="2"/>
      </rPr>
      <t>POWERNET</t>
    </r>
  </si>
  <si>
    <r>
      <t xml:space="preserve">D5700(AA19) GND </t>
    </r>
    <r>
      <rPr>
        <b/>
        <sz val="10"/>
        <color theme="1"/>
        <rFont val="Arial"/>
        <family val="2"/>
      </rPr>
      <t>POWERNET</t>
    </r>
  </si>
  <si>
    <t>AA25</t>
  </si>
  <si>
    <r>
      <t xml:space="preserve">D5700(GND_AA25) GND </t>
    </r>
    <r>
      <rPr>
        <b/>
        <sz val="10"/>
        <color theme="1"/>
        <rFont val="Arial"/>
        <family val="2"/>
      </rPr>
      <t>POWERNET</t>
    </r>
  </si>
  <si>
    <r>
      <t xml:space="preserve">D5700(AA25) GND </t>
    </r>
    <r>
      <rPr>
        <b/>
        <sz val="10"/>
        <color theme="1"/>
        <rFont val="Arial"/>
        <family val="2"/>
      </rPr>
      <t>POWERNET</t>
    </r>
  </si>
  <si>
    <t>AA27</t>
  </si>
  <si>
    <r>
      <t xml:space="preserve">D5700(GND_AA27) GND </t>
    </r>
    <r>
      <rPr>
        <b/>
        <sz val="10"/>
        <color theme="1"/>
        <rFont val="Arial"/>
        <family val="2"/>
      </rPr>
      <t>POWERNET</t>
    </r>
  </si>
  <si>
    <r>
      <t xml:space="preserve">D5700(AA27) GND </t>
    </r>
    <r>
      <rPr>
        <b/>
        <sz val="10"/>
        <color theme="1"/>
        <rFont val="Arial"/>
        <family val="2"/>
      </rPr>
      <t>POWERNET</t>
    </r>
  </si>
  <si>
    <t>AA29</t>
  </si>
  <si>
    <r>
      <t xml:space="preserve">D5700(GND_AA29) GND </t>
    </r>
    <r>
      <rPr>
        <b/>
        <sz val="10"/>
        <color theme="1"/>
        <rFont val="Arial"/>
        <family val="2"/>
      </rPr>
      <t>POWERNET</t>
    </r>
  </si>
  <si>
    <r>
      <t xml:space="preserve">D5700(AA29) GND </t>
    </r>
    <r>
      <rPr>
        <b/>
        <sz val="10"/>
        <color theme="1"/>
        <rFont val="Arial"/>
        <family val="2"/>
      </rPr>
      <t>POWERNET</t>
    </r>
  </si>
  <si>
    <t>AA33</t>
  </si>
  <si>
    <r>
      <t xml:space="preserve">D5700(GND_AA33) GND </t>
    </r>
    <r>
      <rPr>
        <b/>
        <sz val="10"/>
        <color theme="1"/>
        <rFont val="Arial"/>
        <family val="2"/>
      </rPr>
      <t>POWERNET</t>
    </r>
  </si>
  <si>
    <r>
      <t xml:space="preserve">D5700(AA33) GND </t>
    </r>
    <r>
      <rPr>
        <b/>
        <sz val="10"/>
        <color theme="1"/>
        <rFont val="Arial"/>
        <family val="2"/>
      </rPr>
      <t>POWERNET</t>
    </r>
  </si>
  <si>
    <t>AB6</t>
  </si>
  <si>
    <r>
      <t xml:space="preserve">D5700(GND_AB6) GND </t>
    </r>
    <r>
      <rPr>
        <b/>
        <sz val="10"/>
        <color theme="1"/>
        <rFont val="Arial"/>
        <family val="2"/>
      </rPr>
      <t>POWERNET</t>
    </r>
  </si>
  <si>
    <r>
      <t xml:space="preserve">D5700(AB6) GND </t>
    </r>
    <r>
      <rPr>
        <b/>
        <sz val="10"/>
        <color theme="1"/>
        <rFont val="Arial"/>
        <family val="2"/>
      </rPr>
      <t>POWERNET</t>
    </r>
  </si>
  <si>
    <t>AB30</t>
  </si>
  <si>
    <r>
      <t xml:space="preserve">D5700(GND_AB30) GND </t>
    </r>
    <r>
      <rPr>
        <b/>
        <sz val="10"/>
        <color theme="1"/>
        <rFont val="Arial"/>
        <family val="2"/>
      </rPr>
      <t>POWERNET</t>
    </r>
  </si>
  <si>
    <r>
      <t xml:space="preserve">D5700(AB30) GND </t>
    </r>
    <r>
      <rPr>
        <b/>
        <sz val="10"/>
        <color theme="1"/>
        <rFont val="Arial"/>
        <family val="2"/>
      </rPr>
      <t>POWERNET</t>
    </r>
  </si>
  <si>
    <t>AC1</t>
  </si>
  <si>
    <r>
      <t xml:space="preserve">D5700(GND_AC1) GND </t>
    </r>
    <r>
      <rPr>
        <b/>
        <sz val="10"/>
        <color theme="1"/>
        <rFont val="Arial"/>
        <family val="2"/>
      </rPr>
      <t>POWERNET</t>
    </r>
  </si>
  <si>
    <r>
      <t xml:space="preserve">D5700(AC1) GND </t>
    </r>
    <r>
      <rPr>
        <b/>
        <sz val="10"/>
        <color theme="1"/>
        <rFont val="Arial"/>
        <family val="2"/>
      </rPr>
      <t>POWERNET</t>
    </r>
  </si>
  <si>
    <t>AC9</t>
  </si>
  <si>
    <r>
      <t xml:space="preserve">D5700(GND_AC9) GND </t>
    </r>
    <r>
      <rPr>
        <b/>
        <sz val="10"/>
        <color theme="1"/>
        <rFont val="Arial"/>
        <family val="2"/>
      </rPr>
      <t>POWERNET</t>
    </r>
  </si>
  <si>
    <r>
      <t xml:space="preserve">D5700(AC9) GND </t>
    </r>
    <r>
      <rPr>
        <b/>
        <sz val="10"/>
        <color theme="1"/>
        <rFont val="Arial"/>
        <family val="2"/>
      </rPr>
      <t>POWERNET</t>
    </r>
  </si>
  <si>
    <t>AC11</t>
  </si>
  <si>
    <r>
      <t xml:space="preserve">D5700(GND_AC11) GND </t>
    </r>
    <r>
      <rPr>
        <b/>
        <sz val="10"/>
        <color theme="1"/>
        <rFont val="Arial"/>
        <family val="2"/>
      </rPr>
      <t>POWERNET</t>
    </r>
  </si>
  <si>
    <r>
      <t xml:space="preserve">D5700(AC11) GND </t>
    </r>
    <r>
      <rPr>
        <b/>
        <sz val="10"/>
        <color theme="1"/>
        <rFont val="Arial"/>
        <family val="2"/>
      </rPr>
      <t>POWERNET</t>
    </r>
  </si>
  <si>
    <t>AC13</t>
  </si>
  <si>
    <r>
      <t xml:space="preserve">D5700(GND_AC13) GND </t>
    </r>
    <r>
      <rPr>
        <b/>
        <sz val="10"/>
        <color theme="1"/>
        <rFont val="Arial"/>
        <family val="2"/>
      </rPr>
      <t>POWERNET</t>
    </r>
  </si>
  <si>
    <r>
      <t xml:space="preserve">D5700(AC13) GND </t>
    </r>
    <r>
      <rPr>
        <b/>
        <sz val="10"/>
        <color theme="1"/>
        <rFont val="Arial"/>
        <family val="2"/>
      </rPr>
      <t>POWERNET</t>
    </r>
  </si>
  <si>
    <t>AC15</t>
  </si>
  <si>
    <r>
      <t xml:space="preserve">D5700(GND_AC15) GND </t>
    </r>
    <r>
      <rPr>
        <b/>
        <sz val="10"/>
        <color theme="1"/>
        <rFont val="Arial"/>
        <family val="2"/>
      </rPr>
      <t>POWERNET</t>
    </r>
  </si>
  <si>
    <r>
      <t xml:space="preserve">D5700(AC15) GND </t>
    </r>
    <r>
      <rPr>
        <b/>
        <sz val="10"/>
        <color theme="1"/>
        <rFont val="Arial"/>
        <family val="2"/>
      </rPr>
      <t>POWERNET</t>
    </r>
  </si>
  <si>
    <t>AC17</t>
  </si>
  <si>
    <r>
      <t xml:space="preserve">D5700(GND_AC17) GND </t>
    </r>
    <r>
      <rPr>
        <b/>
        <sz val="10"/>
        <color theme="1"/>
        <rFont val="Arial"/>
        <family val="2"/>
      </rPr>
      <t>POWERNET</t>
    </r>
  </si>
  <si>
    <r>
      <t xml:space="preserve">D5700(AC17) GND </t>
    </r>
    <r>
      <rPr>
        <b/>
        <sz val="10"/>
        <color theme="1"/>
        <rFont val="Arial"/>
        <family val="2"/>
      </rPr>
      <t>POWERNET</t>
    </r>
  </si>
  <si>
    <t>AC19</t>
  </si>
  <si>
    <r>
      <t xml:space="preserve">D5700(GND_AC19) GND </t>
    </r>
    <r>
      <rPr>
        <b/>
        <sz val="10"/>
        <color theme="1"/>
        <rFont val="Arial"/>
        <family val="2"/>
      </rPr>
      <t>POWERNET</t>
    </r>
  </si>
  <si>
    <r>
      <t xml:space="preserve">D5700(AC19) GND </t>
    </r>
    <r>
      <rPr>
        <b/>
        <sz val="10"/>
        <color theme="1"/>
        <rFont val="Arial"/>
        <family val="2"/>
      </rPr>
      <t>POWERNET</t>
    </r>
  </si>
  <si>
    <t>AC21</t>
  </si>
  <si>
    <r>
      <t xml:space="preserve">D5700(GND_AC21) GND </t>
    </r>
    <r>
      <rPr>
        <b/>
        <sz val="10"/>
        <color theme="1"/>
        <rFont val="Arial"/>
        <family val="2"/>
      </rPr>
      <t>POWERNET</t>
    </r>
  </si>
  <si>
    <r>
      <t xml:space="preserve">D5700(AC21) GND </t>
    </r>
    <r>
      <rPr>
        <b/>
        <sz val="10"/>
        <color theme="1"/>
        <rFont val="Arial"/>
        <family val="2"/>
      </rPr>
      <t>POWERNET</t>
    </r>
  </si>
  <si>
    <t>AC23</t>
  </si>
  <si>
    <r>
      <t xml:space="preserve">D5700(GND_AC23) GND </t>
    </r>
    <r>
      <rPr>
        <b/>
        <sz val="10"/>
        <color theme="1"/>
        <rFont val="Arial"/>
        <family val="2"/>
      </rPr>
      <t>POWERNET</t>
    </r>
  </si>
  <si>
    <r>
      <t xml:space="preserve">D5700(AC23) GND </t>
    </r>
    <r>
      <rPr>
        <b/>
        <sz val="10"/>
        <color theme="1"/>
        <rFont val="Arial"/>
        <family val="2"/>
      </rPr>
      <t>POWERNET</t>
    </r>
  </si>
  <si>
    <t>AC25</t>
  </si>
  <si>
    <r>
      <t xml:space="preserve">D5700(GND_AC25) GND </t>
    </r>
    <r>
      <rPr>
        <b/>
        <sz val="10"/>
        <color theme="1"/>
        <rFont val="Arial"/>
        <family val="2"/>
      </rPr>
      <t>POWERNET</t>
    </r>
  </si>
  <si>
    <r>
      <t xml:space="preserve">D5700(AC25) GND </t>
    </r>
    <r>
      <rPr>
        <b/>
        <sz val="10"/>
        <color theme="1"/>
        <rFont val="Arial"/>
        <family val="2"/>
      </rPr>
      <t>POWERNET</t>
    </r>
  </si>
  <si>
    <t>AC27</t>
  </si>
  <si>
    <r>
      <t xml:space="preserve">D5700(GND_AC27) GND </t>
    </r>
    <r>
      <rPr>
        <b/>
        <sz val="10"/>
        <color theme="1"/>
        <rFont val="Arial"/>
        <family val="2"/>
      </rPr>
      <t>POWERNET</t>
    </r>
  </si>
  <si>
    <r>
      <t xml:space="preserve">D5700(AC27) GND </t>
    </r>
    <r>
      <rPr>
        <b/>
        <sz val="10"/>
        <color theme="1"/>
        <rFont val="Arial"/>
        <family val="2"/>
      </rPr>
      <t>POWERNET</t>
    </r>
  </si>
  <si>
    <t>AC37</t>
  </si>
  <si>
    <r>
      <t xml:space="preserve">D5700(GND_AC37) GND </t>
    </r>
    <r>
      <rPr>
        <b/>
        <sz val="10"/>
        <color theme="1"/>
        <rFont val="Arial"/>
        <family val="2"/>
      </rPr>
      <t>POWERNET</t>
    </r>
  </si>
  <si>
    <r>
      <t xml:space="preserve">D5700(AC37) GND </t>
    </r>
    <r>
      <rPr>
        <b/>
        <sz val="10"/>
        <color theme="1"/>
        <rFont val="Arial"/>
        <family val="2"/>
      </rPr>
      <t>POWERNET</t>
    </r>
  </si>
  <si>
    <t>AD30</t>
  </si>
  <si>
    <r>
      <t xml:space="preserve">D5700(GND_AD30) GND </t>
    </r>
    <r>
      <rPr>
        <b/>
        <sz val="10"/>
        <color theme="1"/>
        <rFont val="Arial"/>
        <family val="2"/>
      </rPr>
      <t>POWERNET</t>
    </r>
  </si>
  <si>
    <r>
      <t xml:space="preserve">D5700(AD30) GND </t>
    </r>
    <r>
      <rPr>
        <b/>
        <sz val="10"/>
        <color theme="1"/>
        <rFont val="Arial"/>
        <family val="2"/>
      </rPr>
      <t>POWERNET</t>
    </r>
  </si>
  <si>
    <t>AD32</t>
  </si>
  <si>
    <r>
      <t xml:space="preserve">D5700(GND_AD32) GND </t>
    </r>
    <r>
      <rPr>
        <b/>
        <sz val="10"/>
        <color theme="1"/>
        <rFont val="Arial"/>
        <family val="2"/>
      </rPr>
      <t>POWERNET</t>
    </r>
  </si>
  <si>
    <r>
      <t xml:space="preserve">D5700(AD32) GND </t>
    </r>
    <r>
      <rPr>
        <b/>
        <sz val="10"/>
        <color theme="1"/>
        <rFont val="Arial"/>
        <family val="2"/>
      </rPr>
      <t>POWERNET</t>
    </r>
  </si>
  <si>
    <t>AE9</t>
  </si>
  <si>
    <r>
      <t xml:space="preserve">D5700(GND_AE9) GND </t>
    </r>
    <r>
      <rPr>
        <b/>
        <sz val="10"/>
        <color theme="1"/>
        <rFont val="Arial"/>
        <family val="2"/>
      </rPr>
      <t>POWERNET</t>
    </r>
  </si>
  <si>
    <r>
      <t xml:space="preserve">D5700(AE9) GND </t>
    </r>
    <r>
      <rPr>
        <b/>
        <sz val="10"/>
        <color theme="1"/>
        <rFont val="Arial"/>
        <family val="2"/>
      </rPr>
      <t>POWERNET</t>
    </r>
  </si>
  <si>
    <t>AE11</t>
  </si>
  <si>
    <r>
      <t xml:space="preserve">D5700(GND_AE11) GND </t>
    </r>
    <r>
      <rPr>
        <b/>
        <sz val="10"/>
        <color theme="1"/>
        <rFont val="Arial"/>
        <family val="2"/>
      </rPr>
      <t>POWERNET</t>
    </r>
  </si>
  <si>
    <r>
      <t xml:space="preserve">D5700(AE11) GND </t>
    </r>
    <r>
      <rPr>
        <b/>
        <sz val="10"/>
        <color theme="1"/>
        <rFont val="Arial"/>
        <family val="2"/>
      </rPr>
      <t>POWERNET</t>
    </r>
  </si>
  <si>
    <t>AE13</t>
  </si>
  <si>
    <r>
      <t xml:space="preserve">D5700(GND_AE13) GND </t>
    </r>
    <r>
      <rPr>
        <b/>
        <sz val="10"/>
        <color theme="1"/>
        <rFont val="Arial"/>
        <family val="2"/>
      </rPr>
      <t>POWERNET</t>
    </r>
  </si>
  <si>
    <r>
      <t xml:space="preserve">D5700(AE13) GND </t>
    </r>
    <r>
      <rPr>
        <b/>
        <sz val="10"/>
        <color theme="1"/>
        <rFont val="Arial"/>
        <family val="2"/>
      </rPr>
      <t>POWERNET</t>
    </r>
  </si>
  <si>
    <t>AE15</t>
  </si>
  <si>
    <r>
      <t xml:space="preserve">D5700(GND_AE15) GND </t>
    </r>
    <r>
      <rPr>
        <b/>
        <sz val="10"/>
        <color theme="1"/>
        <rFont val="Arial"/>
        <family val="2"/>
      </rPr>
      <t>POWERNET</t>
    </r>
  </si>
  <si>
    <r>
      <t xml:space="preserve">D5700(AE15) GND </t>
    </r>
    <r>
      <rPr>
        <b/>
        <sz val="10"/>
        <color theme="1"/>
        <rFont val="Arial"/>
        <family val="2"/>
      </rPr>
      <t>POWERNET</t>
    </r>
  </si>
  <si>
    <t>AE17</t>
  </si>
  <si>
    <r>
      <t xml:space="preserve">D5700(GND_AE17) GND </t>
    </r>
    <r>
      <rPr>
        <b/>
        <sz val="10"/>
        <color theme="1"/>
        <rFont val="Arial"/>
        <family val="2"/>
      </rPr>
      <t>POWERNET</t>
    </r>
  </si>
  <si>
    <r>
      <t xml:space="preserve">D5700(AE17) GND </t>
    </r>
    <r>
      <rPr>
        <b/>
        <sz val="10"/>
        <color theme="1"/>
        <rFont val="Arial"/>
        <family val="2"/>
      </rPr>
      <t>POWERNET</t>
    </r>
  </si>
  <si>
    <t>AE19</t>
  </si>
  <si>
    <r>
      <t xml:space="preserve">D5700(GND_AE19) GND </t>
    </r>
    <r>
      <rPr>
        <b/>
        <sz val="10"/>
        <color theme="1"/>
        <rFont val="Arial"/>
        <family val="2"/>
      </rPr>
      <t>POWERNET</t>
    </r>
  </si>
  <si>
    <r>
      <t xml:space="preserve">D5700(AE19) GND </t>
    </r>
    <r>
      <rPr>
        <b/>
        <sz val="10"/>
        <color theme="1"/>
        <rFont val="Arial"/>
        <family val="2"/>
      </rPr>
      <t>POWERNET</t>
    </r>
  </si>
  <si>
    <t>AE21</t>
  </si>
  <si>
    <r>
      <t xml:space="preserve">D5700(GND_AE21) GND </t>
    </r>
    <r>
      <rPr>
        <b/>
        <sz val="10"/>
        <color theme="1"/>
        <rFont val="Arial"/>
        <family val="2"/>
      </rPr>
      <t>POWERNET</t>
    </r>
  </si>
  <si>
    <r>
      <t xml:space="preserve">D5700(AE21) GND </t>
    </r>
    <r>
      <rPr>
        <b/>
        <sz val="10"/>
        <color theme="1"/>
        <rFont val="Arial"/>
        <family val="2"/>
      </rPr>
      <t>POWERNET</t>
    </r>
  </si>
  <si>
    <t>AE23</t>
  </si>
  <si>
    <r>
      <t xml:space="preserve">D5700(GND_AE23) GND </t>
    </r>
    <r>
      <rPr>
        <b/>
        <sz val="10"/>
        <color theme="1"/>
        <rFont val="Arial"/>
        <family val="2"/>
      </rPr>
      <t>POWERNET</t>
    </r>
  </si>
  <si>
    <r>
      <t xml:space="preserve">D5700(AE23) GND </t>
    </r>
    <r>
      <rPr>
        <b/>
        <sz val="10"/>
        <color theme="1"/>
        <rFont val="Arial"/>
        <family val="2"/>
      </rPr>
      <t>POWERNET</t>
    </r>
  </si>
  <si>
    <t>AE25</t>
  </si>
  <si>
    <r>
      <t xml:space="preserve">D5700(GND_AE25) GND </t>
    </r>
    <r>
      <rPr>
        <b/>
        <sz val="10"/>
        <color theme="1"/>
        <rFont val="Arial"/>
        <family val="2"/>
      </rPr>
      <t>POWERNET</t>
    </r>
  </si>
  <si>
    <r>
      <t xml:space="preserve">D5700(AE25) GND </t>
    </r>
    <r>
      <rPr>
        <b/>
        <sz val="10"/>
        <color theme="1"/>
        <rFont val="Arial"/>
        <family val="2"/>
      </rPr>
      <t>POWERNET</t>
    </r>
  </si>
  <si>
    <t>AE27</t>
  </si>
  <si>
    <r>
      <t xml:space="preserve">D5700(GND_AE27) GND </t>
    </r>
    <r>
      <rPr>
        <b/>
        <sz val="10"/>
        <color theme="1"/>
        <rFont val="Arial"/>
        <family val="2"/>
      </rPr>
      <t>POWERNET</t>
    </r>
  </si>
  <si>
    <r>
      <t xml:space="preserve">D5700(AE27) GND </t>
    </r>
    <r>
      <rPr>
        <b/>
        <sz val="10"/>
        <color theme="1"/>
        <rFont val="Arial"/>
        <family val="2"/>
      </rPr>
      <t>POWERNET</t>
    </r>
  </si>
  <si>
    <t>AF30</t>
  </si>
  <si>
    <r>
      <t xml:space="preserve">D5700(GND_AF30) GND </t>
    </r>
    <r>
      <rPr>
        <b/>
        <sz val="10"/>
        <color theme="1"/>
        <rFont val="Arial"/>
        <family val="2"/>
      </rPr>
      <t>POWERNET</t>
    </r>
  </si>
  <si>
    <r>
      <t xml:space="preserve">D5700(AF30) GND </t>
    </r>
    <r>
      <rPr>
        <b/>
        <sz val="10"/>
        <color theme="1"/>
        <rFont val="Arial"/>
        <family val="2"/>
      </rPr>
      <t>POWERNET</t>
    </r>
  </si>
  <si>
    <t>AG11</t>
  </si>
  <si>
    <r>
      <t xml:space="preserve">D5700(GND_AG11) GND </t>
    </r>
    <r>
      <rPr>
        <b/>
        <sz val="10"/>
        <color theme="1"/>
        <rFont val="Arial"/>
        <family val="2"/>
      </rPr>
      <t>POWERNET</t>
    </r>
  </si>
  <si>
    <r>
      <t xml:space="preserve">D5700(AG11) GND </t>
    </r>
    <r>
      <rPr>
        <b/>
        <sz val="10"/>
        <color theme="1"/>
        <rFont val="Arial"/>
        <family val="2"/>
      </rPr>
      <t>POWERNET</t>
    </r>
  </si>
  <si>
    <t>AG13</t>
  </si>
  <si>
    <r>
      <t xml:space="preserve">D5700(GND_AG13) GND </t>
    </r>
    <r>
      <rPr>
        <b/>
        <sz val="10"/>
        <color theme="1"/>
        <rFont val="Arial"/>
        <family val="2"/>
      </rPr>
      <t>POWERNET</t>
    </r>
  </si>
  <si>
    <r>
      <t xml:space="preserve">D5700(AG13) GND </t>
    </r>
    <r>
      <rPr>
        <b/>
        <sz val="10"/>
        <color theme="1"/>
        <rFont val="Arial"/>
        <family val="2"/>
      </rPr>
      <t>POWERNET</t>
    </r>
  </si>
  <si>
    <t>AG15</t>
  </si>
  <si>
    <r>
      <t xml:space="preserve">D5700(GND_AG15) GND </t>
    </r>
    <r>
      <rPr>
        <b/>
        <sz val="10"/>
        <color theme="1"/>
        <rFont val="Arial"/>
        <family val="2"/>
      </rPr>
      <t>POWERNET</t>
    </r>
  </si>
  <si>
    <r>
      <t xml:space="preserve">D5700(AG15) GND </t>
    </r>
    <r>
      <rPr>
        <b/>
        <sz val="10"/>
        <color theme="1"/>
        <rFont val="Arial"/>
        <family val="2"/>
      </rPr>
      <t>POWERNET</t>
    </r>
  </si>
  <si>
    <t>AG17</t>
  </si>
  <si>
    <r>
      <t xml:space="preserve">D5700(GND_AG17) GND </t>
    </r>
    <r>
      <rPr>
        <b/>
        <sz val="10"/>
        <color theme="1"/>
        <rFont val="Arial"/>
        <family val="2"/>
      </rPr>
      <t>POWERNET</t>
    </r>
  </si>
  <si>
    <r>
      <t xml:space="preserve">D5700(AG17) GND </t>
    </r>
    <r>
      <rPr>
        <b/>
        <sz val="10"/>
        <color theme="1"/>
        <rFont val="Arial"/>
        <family val="2"/>
      </rPr>
      <t>POWERNET</t>
    </r>
  </si>
  <si>
    <t>AG19</t>
  </si>
  <si>
    <r>
      <t xml:space="preserve">D5700(GND_AG19) GND </t>
    </r>
    <r>
      <rPr>
        <b/>
        <sz val="10"/>
        <color theme="1"/>
        <rFont val="Arial"/>
        <family val="2"/>
      </rPr>
      <t>POWERNET</t>
    </r>
  </si>
  <si>
    <r>
      <t xml:space="preserve">D5700(AG19) GND </t>
    </r>
    <r>
      <rPr>
        <b/>
        <sz val="10"/>
        <color theme="1"/>
        <rFont val="Arial"/>
        <family val="2"/>
      </rPr>
      <t>POWERNET</t>
    </r>
  </si>
  <si>
    <t>AG21</t>
  </si>
  <si>
    <r>
      <t xml:space="preserve">D5700(GND_AG21) GND </t>
    </r>
    <r>
      <rPr>
        <b/>
        <sz val="10"/>
        <color theme="1"/>
        <rFont val="Arial"/>
        <family val="2"/>
      </rPr>
      <t>POWERNET</t>
    </r>
  </si>
  <si>
    <r>
      <t xml:space="preserve">D5700(AG21) GND </t>
    </r>
    <r>
      <rPr>
        <b/>
        <sz val="10"/>
        <color theme="1"/>
        <rFont val="Arial"/>
        <family val="2"/>
      </rPr>
      <t>POWERNET</t>
    </r>
  </si>
  <si>
    <t>AG23</t>
  </si>
  <si>
    <r>
      <t xml:space="preserve">D5700(GND_AG23) GND </t>
    </r>
    <r>
      <rPr>
        <b/>
        <sz val="10"/>
        <color theme="1"/>
        <rFont val="Arial"/>
        <family val="2"/>
      </rPr>
      <t>POWERNET</t>
    </r>
  </si>
  <si>
    <r>
      <t xml:space="preserve">D5700(AG23) GND </t>
    </r>
    <r>
      <rPr>
        <b/>
        <sz val="10"/>
        <color theme="1"/>
        <rFont val="Arial"/>
        <family val="2"/>
      </rPr>
      <t>POWERNET</t>
    </r>
  </si>
  <si>
    <t>AG25</t>
  </si>
  <si>
    <r>
      <t xml:space="preserve">D5700(GND_AG25) GND </t>
    </r>
    <r>
      <rPr>
        <b/>
        <sz val="10"/>
        <color theme="1"/>
        <rFont val="Arial"/>
        <family val="2"/>
      </rPr>
      <t>POWERNET</t>
    </r>
  </si>
  <si>
    <r>
      <t xml:space="preserve">D5700(AG25) GND </t>
    </r>
    <r>
      <rPr>
        <b/>
        <sz val="10"/>
        <color theme="1"/>
        <rFont val="Arial"/>
        <family val="2"/>
      </rPr>
      <t>POWERNET</t>
    </r>
  </si>
  <si>
    <t>AG27</t>
  </si>
  <si>
    <r>
      <t xml:space="preserve">D5700(GND_AG27) GND </t>
    </r>
    <r>
      <rPr>
        <b/>
        <sz val="10"/>
        <color theme="1"/>
        <rFont val="Arial"/>
        <family val="2"/>
      </rPr>
      <t>POWERNET</t>
    </r>
  </si>
  <si>
    <r>
      <t xml:space="preserve">D5700(AG27) GND </t>
    </r>
    <r>
      <rPr>
        <b/>
        <sz val="10"/>
        <color theme="1"/>
        <rFont val="Arial"/>
        <family val="2"/>
      </rPr>
      <t>POWERNET</t>
    </r>
  </si>
  <si>
    <t>AG37</t>
  </si>
  <si>
    <r>
      <t xml:space="preserve">D5700(GND_AG37) GND </t>
    </r>
    <r>
      <rPr>
        <b/>
        <sz val="10"/>
        <color theme="1"/>
        <rFont val="Arial"/>
        <family val="2"/>
      </rPr>
      <t>POWERNET</t>
    </r>
  </si>
  <si>
    <r>
      <t xml:space="preserve">D5700(AG37) GND </t>
    </r>
    <r>
      <rPr>
        <b/>
        <sz val="10"/>
        <color theme="1"/>
        <rFont val="Arial"/>
        <family val="2"/>
      </rPr>
      <t>POWERNET</t>
    </r>
  </si>
  <si>
    <t>AH8</t>
  </si>
  <si>
    <r>
      <t xml:space="preserve">D5700(GND_AH8) GND </t>
    </r>
    <r>
      <rPr>
        <b/>
        <sz val="10"/>
        <color theme="1"/>
        <rFont val="Arial"/>
        <family val="2"/>
      </rPr>
      <t>POWERNET</t>
    </r>
  </si>
  <si>
    <r>
      <t xml:space="preserve">D5700(AH8) GND </t>
    </r>
    <r>
      <rPr>
        <b/>
        <sz val="10"/>
        <color theme="1"/>
        <rFont val="Arial"/>
        <family val="2"/>
      </rPr>
      <t>POWERNET</t>
    </r>
  </si>
  <si>
    <t>AH30</t>
  </si>
  <si>
    <r>
      <t xml:space="preserve">D5700(GND_AH30) GND </t>
    </r>
    <r>
      <rPr>
        <b/>
        <sz val="10"/>
        <color theme="1"/>
        <rFont val="Arial"/>
        <family val="2"/>
      </rPr>
      <t>POWERNET</t>
    </r>
  </si>
  <si>
    <r>
      <t xml:space="preserve">D5700(AH30) GND </t>
    </r>
    <r>
      <rPr>
        <b/>
        <sz val="10"/>
        <color theme="1"/>
        <rFont val="Arial"/>
        <family val="2"/>
      </rPr>
      <t>POWERNET</t>
    </r>
  </si>
  <si>
    <t>AJ9</t>
  </si>
  <si>
    <r>
      <t xml:space="preserve">D5700(GND_AJ9) GND </t>
    </r>
    <r>
      <rPr>
        <b/>
        <sz val="10"/>
        <color theme="1"/>
        <rFont val="Arial"/>
        <family val="2"/>
      </rPr>
      <t>POWERNET</t>
    </r>
  </si>
  <si>
    <r>
      <t xml:space="preserve">D5700(AJ9) GND </t>
    </r>
    <r>
      <rPr>
        <b/>
        <sz val="10"/>
        <color theme="1"/>
        <rFont val="Arial"/>
        <family val="2"/>
      </rPr>
      <t>POWERNET</t>
    </r>
  </si>
  <si>
    <t>AJ11</t>
  </si>
  <si>
    <r>
      <t xml:space="preserve">D5700(GND_AJ11) GND </t>
    </r>
    <r>
      <rPr>
        <b/>
        <sz val="10"/>
        <color theme="1"/>
        <rFont val="Arial"/>
        <family val="2"/>
      </rPr>
      <t>POWERNET</t>
    </r>
  </si>
  <si>
    <r>
      <t xml:space="preserve">D5700(AJ11) GND </t>
    </r>
    <r>
      <rPr>
        <b/>
        <sz val="10"/>
        <color theme="1"/>
        <rFont val="Arial"/>
        <family val="2"/>
      </rPr>
      <t>POWERNET</t>
    </r>
  </si>
  <si>
    <t>AJ13</t>
  </si>
  <si>
    <r>
      <t xml:space="preserve">D5700(GND_AJ13) GND </t>
    </r>
    <r>
      <rPr>
        <b/>
        <sz val="10"/>
        <color theme="1"/>
        <rFont val="Arial"/>
        <family val="2"/>
      </rPr>
      <t>POWERNET</t>
    </r>
  </si>
  <si>
    <r>
      <t xml:space="preserve">D5700(AJ13) GND </t>
    </r>
    <r>
      <rPr>
        <b/>
        <sz val="10"/>
        <color theme="1"/>
        <rFont val="Arial"/>
        <family val="2"/>
      </rPr>
      <t>POWERNET</t>
    </r>
  </si>
  <si>
    <t>AJ15</t>
  </si>
  <si>
    <r>
      <t xml:space="preserve">D5700(GND_AJ15) GND </t>
    </r>
    <r>
      <rPr>
        <b/>
        <sz val="10"/>
        <color theme="1"/>
        <rFont val="Arial"/>
        <family val="2"/>
      </rPr>
      <t>POWERNET</t>
    </r>
  </si>
  <si>
    <r>
      <t xml:space="preserve">D5700(AJ15) GND </t>
    </r>
    <r>
      <rPr>
        <b/>
        <sz val="10"/>
        <color theme="1"/>
        <rFont val="Arial"/>
        <family val="2"/>
      </rPr>
      <t>POWERNET</t>
    </r>
  </si>
  <si>
    <t>AJ17</t>
  </si>
  <si>
    <r>
      <t xml:space="preserve">D5700(GND_AJ17) GND </t>
    </r>
    <r>
      <rPr>
        <b/>
        <sz val="10"/>
        <color theme="1"/>
        <rFont val="Arial"/>
        <family val="2"/>
      </rPr>
      <t>POWERNET</t>
    </r>
  </si>
  <si>
    <r>
      <t xml:space="preserve">D5700(AJ17) GND </t>
    </r>
    <r>
      <rPr>
        <b/>
        <sz val="10"/>
        <color theme="1"/>
        <rFont val="Arial"/>
        <family val="2"/>
      </rPr>
      <t>POWERNET</t>
    </r>
  </si>
  <si>
    <t>AJ19</t>
  </si>
  <si>
    <r>
      <t xml:space="preserve">D5700(GND_AJ19) GND </t>
    </r>
    <r>
      <rPr>
        <b/>
        <sz val="10"/>
        <color theme="1"/>
        <rFont val="Arial"/>
        <family val="2"/>
      </rPr>
      <t>POWERNET</t>
    </r>
  </si>
  <si>
    <r>
      <t xml:space="preserve">D5700(AJ19) GND </t>
    </r>
    <r>
      <rPr>
        <b/>
        <sz val="10"/>
        <color theme="1"/>
        <rFont val="Arial"/>
        <family val="2"/>
      </rPr>
      <t>POWERNET</t>
    </r>
  </si>
  <si>
    <t>AJ21</t>
  </si>
  <si>
    <r>
      <t xml:space="preserve">D5700(GND_AJ21) GND </t>
    </r>
    <r>
      <rPr>
        <b/>
        <sz val="10"/>
        <color theme="1"/>
        <rFont val="Arial"/>
        <family val="2"/>
      </rPr>
      <t>POWERNET</t>
    </r>
  </si>
  <si>
    <r>
      <t xml:space="preserve">D5700(AJ21) GND </t>
    </r>
    <r>
      <rPr>
        <b/>
        <sz val="10"/>
        <color theme="1"/>
        <rFont val="Arial"/>
        <family val="2"/>
      </rPr>
      <t>POWERNET</t>
    </r>
  </si>
  <si>
    <t>AJ23</t>
  </si>
  <si>
    <r>
      <t xml:space="preserve">D5700(GND_AJ23) GND </t>
    </r>
    <r>
      <rPr>
        <b/>
        <sz val="10"/>
        <color theme="1"/>
        <rFont val="Arial"/>
        <family val="2"/>
      </rPr>
      <t>POWERNET</t>
    </r>
  </si>
  <si>
    <r>
      <t xml:space="preserve">D5700(AJ23) GND </t>
    </r>
    <r>
      <rPr>
        <b/>
        <sz val="10"/>
        <color theme="1"/>
        <rFont val="Arial"/>
        <family val="2"/>
      </rPr>
      <t>POWERNET</t>
    </r>
  </si>
  <si>
    <t>AJ25</t>
  </si>
  <si>
    <r>
      <t xml:space="preserve">D5700(GND_AJ25) GND </t>
    </r>
    <r>
      <rPr>
        <b/>
        <sz val="10"/>
        <color theme="1"/>
        <rFont val="Arial"/>
        <family val="2"/>
      </rPr>
      <t>POWERNET</t>
    </r>
  </si>
  <si>
    <r>
      <t xml:space="preserve">D5700(AJ25) GND </t>
    </r>
    <r>
      <rPr>
        <b/>
        <sz val="10"/>
        <color theme="1"/>
        <rFont val="Arial"/>
        <family val="2"/>
      </rPr>
      <t>POWERNET</t>
    </r>
  </si>
  <si>
    <t>AJ27</t>
  </si>
  <si>
    <r>
      <t xml:space="preserve">D5700(GND_AJ27) GND </t>
    </r>
    <r>
      <rPr>
        <b/>
        <sz val="10"/>
        <color theme="1"/>
        <rFont val="Arial"/>
        <family val="2"/>
      </rPr>
      <t>POWERNET</t>
    </r>
  </si>
  <si>
    <r>
      <t xml:space="preserve">D5700(AJ27) GND </t>
    </r>
    <r>
      <rPr>
        <b/>
        <sz val="10"/>
        <color theme="1"/>
        <rFont val="Arial"/>
        <family val="2"/>
      </rPr>
      <t>POWERNET</t>
    </r>
  </si>
  <si>
    <t>AJ29</t>
  </si>
  <si>
    <r>
      <t xml:space="preserve">D5700(GND_AJ29) GND </t>
    </r>
    <r>
      <rPr>
        <b/>
        <sz val="10"/>
        <color theme="1"/>
        <rFont val="Arial"/>
        <family val="2"/>
      </rPr>
      <t>POWERNET</t>
    </r>
  </si>
  <si>
    <r>
      <t xml:space="preserve">D5700(AJ29) GND </t>
    </r>
    <r>
      <rPr>
        <b/>
        <sz val="10"/>
        <color theme="1"/>
        <rFont val="Arial"/>
        <family val="2"/>
      </rPr>
      <t>POWERNET</t>
    </r>
  </si>
  <si>
    <t>AJ37</t>
  </si>
  <si>
    <r>
      <t xml:space="preserve">D5700(GND_AJ37) GND </t>
    </r>
    <r>
      <rPr>
        <b/>
        <sz val="10"/>
        <color theme="1"/>
        <rFont val="Arial"/>
        <family val="2"/>
      </rPr>
      <t>POWERNET</t>
    </r>
  </si>
  <si>
    <r>
      <t xml:space="preserve">D5700(AJ37) GND </t>
    </r>
    <r>
      <rPr>
        <b/>
        <sz val="10"/>
        <color theme="1"/>
        <rFont val="Arial"/>
        <family val="2"/>
      </rPr>
      <t>POWERNET</t>
    </r>
  </si>
  <si>
    <t>AK6</t>
  </si>
  <si>
    <r>
      <t xml:space="preserve">D5700(GND_AK6) GND </t>
    </r>
    <r>
      <rPr>
        <b/>
        <sz val="10"/>
        <color theme="1"/>
        <rFont val="Arial"/>
        <family val="2"/>
      </rPr>
      <t>POWERNET</t>
    </r>
  </si>
  <si>
    <r>
      <t xml:space="preserve">D5700(AK6) GND </t>
    </r>
    <r>
      <rPr>
        <b/>
        <sz val="10"/>
        <color theme="1"/>
        <rFont val="Arial"/>
        <family val="2"/>
      </rPr>
      <t>POWERNET</t>
    </r>
  </si>
  <si>
    <t>AK30</t>
  </si>
  <si>
    <r>
      <t xml:space="preserve">D5700(GND_AK30) GND </t>
    </r>
    <r>
      <rPr>
        <b/>
        <sz val="10"/>
        <color theme="1"/>
        <rFont val="Arial"/>
        <family val="2"/>
      </rPr>
      <t>POWERNET</t>
    </r>
  </si>
  <si>
    <r>
      <t xml:space="preserve">D5700(AK30) GND </t>
    </r>
    <r>
      <rPr>
        <b/>
        <sz val="10"/>
        <color theme="1"/>
        <rFont val="Arial"/>
        <family val="2"/>
      </rPr>
      <t>POWERNET</t>
    </r>
  </si>
  <si>
    <t>AK36</t>
  </si>
  <si>
    <r>
      <t xml:space="preserve">D5700(GND_AK36) GND </t>
    </r>
    <r>
      <rPr>
        <b/>
        <sz val="10"/>
        <color theme="1"/>
        <rFont val="Arial"/>
        <family val="2"/>
      </rPr>
      <t>POWERNET</t>
    </r>
  </si>
  <si>
    <r>
      <t xml:space="preserve">D5700(AK36) GND </t>
    </r>
    <r>
      <rPr>
        <b/>
        <sz val="10"/>
        <color theme="1"/>
        <rFont val="Arial"/>
        <family val="2"/>
      </rPr>
      <t>POWERNET</t>
    </r>
  </si>
  <si>
    <t>AL3</t>
  </si>
  <si>
    <r>
      <t xml:space="preserve">D5700(GND_AL3) GND </t>
    </r>
    <r>
      <rPr>
        <b/>
        <sz val="10"/>
        <color theme="1"/>
        <rFont val="Arial"/>
        <family val="2"/>
      </rPr>
      <t>POWERNET</t>
    </r>
  </si>
  <si>
    <r>
      <t xml:space="preserve">D5700(AL3) GND </t>
    </r>
    <r>
      <rPr>
        <b/>
        <sz val="10"/>
        <color theme="1"/>
        <rFont val="Arial"/>
        <family val="2"/>
      </rPr>
      <t>POWERNET</t>
    </r>
  </si>
  <si>
    <t>AL9</t>
  </si>
  <si>
    <r>
      <t xml:space="preserve">D5700(GND_AL9) GND </t>
    </r>
    <r>
      <rPr>
        <b/>
        <sz val="10"/>
        <color theme="1"/>
        <rFont val="Arial"/>
        <family val="2"/>
      </rPr>
      <t>POWERNET</t>
    </r>
  </si>
  <si>
    <r>
      <t xml:space="preserve">D5700(AL9) GND </t>
    </r>
    <r>
      <rPr>
        <b/>
        <sz val="10"/>
        <color theme="1"/>
        <rFont val="Arial"/>
        <family val="2"/>
      </rPr>
      <t>POWERNET</t>
    </r>
  </si>
  <si>
    <t>AL13</t>
  </si>
  <si>
    <r>
      <t xml:space="preserve">D5700(GND_AL13) GND </t>
    </r>
    <r>
      <rPr>
        <b/>
        <sz val="10"/>
        <color theme="1"/>
        <rFont val="Arial"/>
        <family val="2"/>
      </rPr>
      <t>POWERNET</t>
    </r>
  </si>
  <si>
    <r>
      <t xml:space="preserve">D5700(AL13) GND </t>
    </r>
    <r>
      <rPr>
        <b/>
        <sz val="10"/>
        <color theme="1"/>
        <rFont val="Arial"/>
        <family val="2"/>
      </rPr>
      <t>POWERNET</t>
    </r>
  </si>
  <si>
    <t>AL15</t>
  </si>
  <si>
    <r>
      <t xml:space="preserve">D5700(GND_AL15) GND </t>
    </r>
    <r>
      <rPr>
        <b/>
        <sz val="10"/>
        <color theme="1"/>
        <rFont val="Arial"/>
        <family val="2"/>
      </rPr>
      <t>POWERNET</t>
    </r>
  </si>
  <si>
    <r>
      <t xml:space="preserve">D5700(AL15) GND </t>
    </r>
    <r>
      <rPr>
        <b/>
        <sz val="10"/>
        <color theme="1"/>
        <rFont val="Arial"/>
        <family val="2"/>
      </rPr>
      <t>POWERNET</t>
    </r>
  </si>
  <si>
    <t>AL19</t>
  </si>
  <si>
    <r>
      <t xml:space="preserve">D5700(GND_AL19) GND </t>
    </r>
    <r>
      <rPr>
        <b/>
        <sz val="10"/>
        <color theme="1"/>
        <rFont val="Arial"/>
        <family val="2"/>
      </rPr>
      <t>POWERNET</t>
    </r>
  </si>
  <si>
    <r>
      <t xml:space="preserve">D5700(AL19) GND </t>
    </r>
    <r>
      <rPr>
        <b/>
        <sz val="10"/>
        <color theme="1"/>
        <rFont val="Arial"/>
        <family val="2"/>
      </rPr>
      <t>POWERNET</t>
    </r>
  </si>
  <si>
    <t>AL27</t>
  </si>
  <si>
    <r>
      <t xml:space="preserve">D5700(GND_AL27) GND </t>
    </r>
    <r>
      <rPr>
        <b/>
        <sz val="10"/>
        <color theme="1"/>
        <rFont val="Arial"/>
        <family val="2"/>
      </rPr>
      <t>POWERNET</t>
    </r>
  </si>
  <si>
    <r>
      <t xml:space="preserve">D5700(AL27) GND </t>
    </r>
    <r>
      <rPr>
        <b/>
        <sz val="10"/>
        <color theme="1"/>
        <rFont val="Arial"/>
        <family val="2"/>
      </rPr>
      <t>POWERNET</t>
    </r>
  </si>
  <si>
    <t>AL35</t>
  </si>
  <si>
    <r>
      <t xml:space="preserve">D5700(GND_AL35) GND </t>
    </r>
    <r>
      <rPr>
        <b/>
        <sz val="10"/>
        <color theme="1"/>
        <rFont val="Arial"/>
        <family val="2"/>
      </rPr>
      <t>POWERNET</t>
    </r>
  </si>
  <si>
    <r>
      <t xml:space="preserve">D5700(AL35) GND </t>
    </r>
    <r>
      <rPr>
        <b/>
        <sz val="10"/>
        <color theme="1"/>
        <rFont val="Arial"/>
        <family val="2"/>
      </rPr>
      <t>POWERNET</t>
    </r>
  </si>
  <si>
    <t>AM6</t>
  </si>
  <si>
    <r>
      <t xml:space="preserve">D5700(GND_AM6) GND </t>
    </r>
    <r>
      <rPr>
        <b/>
        <sz val="10"/>
        <color theme="1"/>
        <rFont val="Arial"/>
        <family val="2"/>
      </rPr>
      <t>POWERNET</t>
    </r>
  </si>
  <si>
    <r>
      <t xml:space="preserve">D5700(AM6) GND </t>
    </r>
    <r>
      <rPr>
        <b/>
        <sz val="10"/>
        <color theme="1"/>
        <rFont val="Arial"/>
        <family val="2"/>
      </rPr>
      <t>POWERNET</t>
    </r>
  </si>
  <si>
    <t>AM12</t>
  </si>
  <si>
    <r>
      <t xml:space="preserve">D5700(GND_AM12) GND </t>
    </r>
    <r>
      <rPr>
        <b/>
        <sz val="10"/>
        <color theme="1"/>
        <rFont val="Arial"/>
        <family val="2"/>
      </rPr>
      <t>POWERNET</t>
    </r>
  </si>
  <si>
    <r>
      <t xml:space="preserve">D5700(AM12) GND </t>
    </r>
    <r>
      <rPr>
        <b/>
        <sz val="10"/>
        <color theme="1"/>
        <rFont val="Arial"/>
        <family val="2"/>
      </rPr>
      <t>POWERNET</t>
    </r>
  </si>
  <si>
    <t>AM16</t>
  </si>
  <si>
    <r>
      <t xml:space="preserve">D5700(GND_AM16) GND </t>
    </r>
    <r>
      <rPr>
        <b/>
        <sz val="10"/>
        <color theme="1"/>
        <rFont val="Arial"/>
        <family val="2"/>
      </rPr>
      <t>POWERNET</t>
    </r>
  </si>
  <si>
    <r>
      <t xml:space="preserve">D5700(AM16) GND </t>
    </r>
    <r>
      <rPr>
        <b/>
        <sz val="10"/>
        <color theme="1"/>
        <rFont val="Arial"/>
        <family val="2"/>
      </rPr>
      <t>POWERNET</t>
    </r>
  </si>
  <si>
    <t>AM18</t>
  </si>
  <si>
    <r>
      <t xml:space="preserve">D5700(GND_AM18) GND </t>
    </r>
    <r>
      <rPr>
        <b/>
        <sz val="10"/>
        <color theme="1"/>
        <rFont val="Arial"/>
        <family val="2"/>
      </rPr>
      <t>POWERNET</t>
    </r>
  </si>
  <si>
    <r>
      <t xml:space="preserve">D5700(AM18) GND </t>
    </r>
    <r>
      <rPr>
        <b/>
        <sz val="10"/>
        <color theme="1"/>
        <rFont val="Arial"/>
        <family val="2"/>
      </rPr>
      <t>POWERNET</t>
    </r>
  </si>
  <si>
    <t>AM22</t>
  </si>
  <si>
    <r>
      <t xml:space="preserve">D5700(GND_AM22) GND </t>
    </r>
    <r>
      <rPr>
        <b/>
        <sz val="10"/>
        <color theme="1"/>
        <rFont val="Arial"/>
        <family val="2"/>
      </rPr>
      <t>POWERNET</t>
    </r>
  </si>
  <si>
    <r>
      <t xml:space="preserve">D5700(AM22) GND </t>
    </r>
    <r>
      <rPr>
        <b/>
        <sz val="10"/>
        <color theme="1"/>
        <rFont val="Arial"/>
        <family val="2"/>
      </rPr>
      <t>POWERNET</t>
    </r>
  </si>
  <si>
    <t>AN9</t>
  </si>
  <si>
    <r>
      <t xml:space="preserve">D5700(GND_AN9) GND </t>
    </r>
    <r>
      <rPr>
        <b/>
        <sz val="10"/>
        <color theme="1"/>
        <rFont val="Arial"/>
        <family val="2"/>
      </rPr>
      <t>POWERNET</t>
    </r>
  </si>
  <si>
    <r>
      <t xml:space="preserve">D5700(AN9) GND </t>
    </r>
    <r>
      <rPr>
        <b/>
        <sz val="10"/>
        <color theme="1"/>
        <rFont val="Arial"/>
        <family val="2"/>
      </rPr>
      <t>POWERNET</t>
    </r>
  </si>
  <si>
    <t>AN11</t>
  </si>
  <si>
    <r>
      <t xml:space="preserve">D5700(GND_AN11) GND </t>
    </r>
    <r>
      <rPr>
        <b/>
        <sz val="10"/>
        <color theme="1"/>
        <rFont val="Arial"/>
        <family val="2"/>
      </rPr>
      <t>POWERNET</t>
    </r>
  </si>
  <si>
    <r>
      <t xml:space="preserve">D5700(AN11) GND </t>
    </r>
    <r>
      <rPr>
        <b/>
        <sz val="10"/>
        <color theme="1"/>
        <rFont val="Arial"/>
        <family val="2"/>
      </rPr>
      <t>POWERNET</t>
    </r>
  </si>
  <si>
    <t>AN35</t>
  </si>
  <si>
    <r>
      <t xml:space="preserve">D5700(GND_AN35) GND </t>
    </r>
    <r>
      <rPr>
        <b/>
        <sz val="10"/>
        <color theme="1"/>
        <rFont val="Arial"/>
        <family val="2"/>
      </rPr>
      <t>POWERNET</t>
    </r>
  </si>
  <si>
    <r>
      <t xml:space="preserve">D5700(AN35) GND </t>
    </r>
    <r>
      <rPr>
        <b/>
        <sz val="10"/>
        <color theme="1"/>
        <rFont val="Arial"/>
        <family val="2"/>
      </rPr>
      <t>POWERNET</t>
    </r>
  </si>
  <si>
    <t>AP14</t>
  </si>
  <si>
    <r>
      <t xml:space="preserve">D5700(GND_AP14) GND </t>
    </r>
    <r>
      <rPr>
        <b/>
        <sz val="10"/>
        <color theme="1"/>
        <rFont val="Arial"/>
        <family val="2"/>
      </rPr>
      <t>POWERNET</t>
    </r>
  </si>
  <si>
    <r>
      <t xml:space="preserve">D5700(AP14) GND </t>
    </r>
    <r>
      <rPr>
        <b/>
        <sz val="10"/>
        <color theme="1"/>
        <rFont val="Arial"/>
        <family val="2"/>
      </rPr>
      <t>POWERNET</t>
    </r>
  </si>
  <si>
    <t>AR21</t>
  </si>
  <si>
    <r>
      <t xml:space="preserve">D5700(GND_AR21) GND </t>
    </r>
    <r>
      <rPr>
        <b/>
        <sz val="10"/>
        <color theme="1"/>
        <rFont val="Arial"/>
        <family val="2"/>
      </rPr>
      <t>POWERNET</t>
    </r>
  </si>
  <si>
    <r>
      <t xml:space="preserve">D5700(AR21) GND </t>
    </r>
    <r>
      <rPr>
        <b/>
        <sz val="10"/>
        <color theme="1"/>
        <rFont val="Arial"/>
        <family val="2"/>
      </rPr>
      <t>POWERNET</t>
    </r>
  </si>
  <si>
    <t>AT12</t>
  </si>
  <si>
    <r>
      <t xml:space="preserve">D5700(GND_AT12) GND </t>
    </r>
    <r>
      <rPr>
        <b/>
        <sz val="10"/>
        <color theme="1"/>
        <rFont val="Arial"/>
        <family val="2"/>
      </rPr>
      <t>POWERNET</t>
    </r>
  </si>
  <si>
    <r>
      <t xml:space="preserve">D5700(AT12) GND </t>
    </r>
    <r>
      <rPr>
        <b/>
        <sz val="10"/>
        <color theme="1"/>
        <rFont val="Arial"/>
        <family val="2"/>
      </rPr>
      <t>POWERNET</t>
    </r>
  </si>
  <si>
    <t>AU1</t>
  </si>
  <si>
    <r>
      <t xml:space="preserve">D5700(GND_AU1) GND </t>
    </r>
    <r>
      <rPr>
        <b/>
        <sz val="10"/>
        <color theme="1"/>
        <rFont val="Arial"/>
        <family val="2"/>
      </rPr>
      <t>POWERNET</t>
    </r>
  </si>
  <si>
    <r>
      <t xml:space="preserve">D5700(AU1) GND </t>
    </r>
    <r>
      <rPr>
        <b/>
        <sz val="10"/>
        <color theme="1"/>
        <rFont val="Arial"/>
        <family val="2"/>
      </rPr>
      <t>POWERNET</t>
    </r>
  </si>
  <si>
    <t>AU25</t>
  </si>
  <si>
    <r>
      <t xml:space="preserve">D5700(GND_AU25) GND </t>
    </r>
    <r>
      <rPr>
        <b/>
        <sz val="10"/>
        <color theme="1"/>
        <rFont val="Arial"/>
        <family val="2"/>
      </rPr>
      <t>POWERNET</t>
    </r>
  </si>
  <si>
    <r>
      <t xml:space="preserve">D5700(AU25) GND </t>
    </r>
    <r>
      <rPr>
        <b/>
        <sz val="10"/>
        <color theme="1"/>
        <rFont val="Arial"/>
        <family val="2"/>
      </rPr>
      <t>POWERNET</t>
    </r>
  </si>
  <si>
    <t>AU27</t>
  </si>
  <si>
    <r>
      <t xml:space="preserve">D5700(GND_AU27) GND </t>
    </r>
    <r>
      <rPr>
        <b/>
        <sz val="10"/>
        <color theme="1"/>
        <rFont val="Arial"/>
        <family val="2"/>
      </rPr>
      <t>POWERNET</t>
    </r>
  </si>
  <si>
    <r>
      <t xml:space="preserve">D5700(AU27) GND </t>
    </r>
    <r>
      <rPr>
        <b/>
        <sz val="10"/>
        <color theme="1"/>
        <rFont val="Arial"/>
        <family val="2"/>
      </rPr>
      <t>POWERNET</t>
    </r>
  </si>
  <si>
    <t>AU29</t>
  </si>
  <si>
    <r>
      <t xml:space="preserve">D5700(GND_AU29) GND </t>
    </r>
    <r>
      <rPr>
        <b/>
        <sz val="10"/>
        <color theme="1"/>
        <rFont val="Arial"/>
        <family val="2"/>
      </rPr>
      <t>POWERNET</t>
    </r>
  </si>
  <si>
    <r>
      <t xml:space="preserve">D5700(AU29) GND </t>
    </r>
    <r>
      <rPr>
        <b/>
        <sz val="10"/>
        <color theme="1"/>
        <rFont val="Arial"/>
        <family val="2"/>
      </rPr>
      <t>POWERNET</t>
    </r>
  </si>
  <si>
    <t>AU31</t>
  </si>
  <si>
    <r>
      <t xml:space="preserve">D5700(GND_AU31) GND </t>
    </r>
    <r>
      <rPr>
        <b/>
        <sz val="10"/>
        <color theme="1"/>
        <rFont val="Arial"/>
        <family val="2"/>
      </rPr>
      <t>POWERNET</t>
    </r>
  </si>
  <si>
    <r>
      <t xml:space="preserve">D5700(AU31) GND </t>
    </r>
    <r>
      <rPr>
        <b/>
        <sz val="10"/>
        <color theme="1"/>
        <rFont val="Arial"/>
        <family val="2"/>
      </rPr>
      <t>POWERNET</t>
    </r>
  </si>
  <si>
    <t>AU35</t>
  </si>
  <si>
    <r>
      <t xml:space="preserve">D5700(GND_AU35) GND </t>
    </r>
    <r>
      <rPr>
        <b/>
        <sz val="10"/>
        <color theme="1"/>
        <rFont val="Arial"/>
        <family val="2"/>
      </rPr>
      <t>POWERNET</t>
    </r>
  </si>
  <si>
    <r>
      <t xml:space="preserve">D5700(AU35) GND </t>
    </r>
    <r>
      <rPr>
        <b/>
        <sz val="10"/>
        <color theme="1"/>
        <rFont val="Arial"/>
        <family val="2"/>
      </rPr>
      <t>POWERNET</t>
    </r>
  </si>
  <si>
    <t>AU39</t>
  </si>
  <si>
    <r>
      <t xml:space="preserve">D5700(GND_AU39) GND </t>
    </r>
    <r>
      <rPr>
        <b/>
        <sz val="10"/>
        <color theme="1"/>
        <rFont val="Arial"/>
        <family val="2"/>
      </rPr>
      <t>POWERNET</t>
    </r>
  </si>
  <si>
    <r>
      <t xml:space="preserve">D5700(AU39) GND </t>
    </r>
    <r>
      <rPr>
        <b/>
        <sz val="10"/>
        <color theme="1"/>
        <rFont val="Arial"/>
        <family val="2"/>
      </rPr>
      <t>POWERNET</t>
    </r>
  </si>
  <si>
    <t>AV8</t>
  </si>
  <si>
    <r>
      <t xml:space="preserve">D5700(GND_AV8) GND </t>
    </r>
    <r>
      <rPr>
        <b/>
        <sz val="10"/>
        <color theme="1"/>
        <rFont val="Arial"/>
        <family val="2"/>
      </rPr>
      <t>POWERNET</t>
    </r>
  </si>
  <si>
    <r>
      <t xml:space="preserve">D5700(AV8) GND </t>
    </r>
    <r>
      <rPr>
        <b/>
        <sz val="10"/>
        <color theme="1"/>
        <rFont val="Arial"/>
        <family val="2"/>
      </rPr>
      <t>POWERNET</t>
    </r>
  </si>
  <si>
    <t>AV18</t>
  </si>
  <si>
    <r>
      <t xml:space="preserve">D5700(GND_AV18) GND </t>
    </r>
    <r>
      <rPr>
        <b/>
        <sz val="10"/>
        <color theme="1"/>
        <rFont val="Arial"/>
        <family val="2"/>
      </rPr>
      <t>POWERNET</t>
    </r>
  </si>
  <si>
    <r>
      <t xml:space="preserve">D5700(AV18) GND </t>
    </r>
    <r>
      <rPr>
        <b/>
        <sz val="10"/>
        <color theme="1"/>
        <rFont val="Arial"/>
        <family val="2"/>
      </rPr>
      <t>POWERNET</t>
    </r>
  </si>
  <si>
    <t>AV36</t>
  </si>
  <si>
    <r>
      <t xml:space="preserve">D5700(GND_AV36) GND </t>
    </r>
    <r>
      <rPr>
        <b/>
        <sz val="10"/>
        <color theme="1"/>
        <rFont val="Arial"/>
        <family val="2"/>
      </rPr>
      <t>POWERNET</t>
    </r>
  </si>
  <si>
    <r>
      <t xml:space="preserve">D5700(AV36) GND </t>
    </r>
    <r>
      <rPr>
        <b/>
        <sz val="10"/>
        <color theme="1"/>
        <rFont val="Arial"/>
        <family val="2"/>
      </rPr>
      <t>POWERNET</t>
    </r>
  </si>
  <si>
    <t>AW3</t>
  </si>
  <si>
    <r>
      <t xml:space="preserve">D5700(GND_AW3) GND </t>
    </r>
    <r>
      <rPr>
        <b/>
        <sz val="10"/>
        <color theme="1"/>
        <rFont val="Arial"/>
        <family val="2"/>
      </rPr>
      <t>POWERNET</t>
    </r>
  </si>
  <si>
    <r>
      <t xml:space="preserve">D5700(AW3) GND </t>
    </r>
    <r>
      <rPr>
        <b/>
        <sz val="10"/>
        <color theme="1"/>
        <rFont val="Arial"/>
        <family val="2"/>
      </rPr>
      <t>POWERNET</t>
    </r>
  </si>
  <si>
    <t>AW7</t>
  </si>
  <si>
    <r>
      <t xml:space="preserve">D5700(GND_AW7) GND </t>
    </r>
    <r>
      <rPr>
        <b/>
        <sz val="10"/>
        <color theme="1"/>
        <rFont val="Arial"/>
        <family val="2"/>
      </rPr>
      <t>POWERNET</t>
    </r>
  </si>
  <si>
    <r>
      <t xml:space="preserve">D5700(AW7) GND </t>
    </r>
    <r>
      <rPr>
        <b/>
        <sz val="10"/>
        <color theme="1"/>
        <rFont val="Arial"/>
        <family val="2"/>
      </rPr>
      <t>POWERNET</t>
    </r>
  </si>
  <si>
    <t>AW25</t>
  </si>
  <si>
    <r>
      <t xml:space="preserve">D5700(GND_AW25) GND </t>
    </r>
    <r>
      <rPr>
        <b/>
        <sz val="10"/>
        <color theme="1"/>
        <rFont val="Arial"/>
        <family val="2"/>
      </rPr>
      <t>POWERNET</t>
    </r>
  </si>
  <si>
    <r>
      <t xml:space="preserve">D5700(AW25) GND </t>
    </r>
    <r>
      <rPr>
        <b/>
        <sz val="10"/>
        <color theme="1"/>
        <rFont val="Arial"/>
        <family val="2"/>
      </rPr>
      <t>POWERNET</t>
    </r>
  </si>
  <si>
    <t>AW37</t>
  </si>
  <si>
    <r>
      <t xml:space="preserve">D5700(GND_AW37) GND </t>
    </r>
    <r>
      <rPr>
        <b/>
        <sz val="10"/>
        <color theme="1"/>
        <rFont val="Arial"/>
        <family val="2"/>
      </rPr>
      <t>POWERNET</t>
    </r>
  </si>
  <si>
    <r>
      <t xml:space="preserve">D5700(AW37) GND </t>
    </r>
    <r>
      <rPr>
        <b/>
        <sz val="10"/>
        <color theme="1"/>
        <rFont val="Arial"/>
        <family val="2"/>
      </rPr>
      <t>POWERNET</t>
    </r>
  </si>
  <si>
    <t>B8</t>
  </si>
  <si>
    <r>
      <t xml:space="preserve">D5700(GND_B8) GND </t>
    </r>
    <r>
      <rPr>
        <b/>
        <sz val="10"/>
        <color theme="1"/>
        <rFont val="Arial"/>
        <family val="2"/>
      </rPr>
      <t>POWERNET</t>
    </r>
  </si>
  <si>
    <r>
      <t xml:space="preserve">D5700(B8) GND </t>
    </r>
    <r>
      <rPr>
        <b/>
        <sz val="10"/>
        <color theme="1"/>
        <rFont val="Arial"/>
        <family val="2"/>
      </rPr>
      <t>POWERNET</t>
    </r>
  </si>
  <si>
    <t>B12</t>
  </si>
  <si>
    <r>
      <t xml:space="preserve">D5700(GND_B12) GND </t>
    </r>
    <r>
      <rPr>
        <b/>
        <sz val="10"/>
        <color theme="1"/>
        <rFont val="Arial"/>
        <family val="2"/>
      </rPr>
      <t>POWERNET</t>
    </r>
  </si>
  <si>
    <r>
      <t xml:space="preserve">D5700(B12) GND </t>
    </r>
    <r>
      <rPr>
        <b/>
        <sz val="10"/>
        <color theme="1"/>
        <rFont val="Arial"/>
        <family val="2"/>
      </rPr>
      <t>POWERNET</t>
    </r>
  </si>
  <si>
    <t>B16</t>
  </si>
  <si>
    <r>
      <t xml:space="preserve">D5700(GND_B16) GND </t>
    </r>
    <r>
      <rPr>
        <b/>
        <sz val="10"/>
        <color theme="1"/>
        <rFont val="Arial"/>
        <family val="2"/>
      </rPr>
      <t>POWERNET</t>
    </r>
  </si>
  <si>
    <r>
      <t xml:space="preserve">D5700(B16) GND </t>
    </r>
    <r>
      <rPr>
        <b/>
        <sz val="10"/>
        <color theme="1"/>
        <rFont val="Arial"/>
        <family val="2"/>
      </rPr>
      <t>POWERNET</t>
    </r>
  </si>
  <si>
    <t>B24</t>
  </si>
  <si>
    <r>
      <t xml:space="preserve">D5700(GND_B24) GND </t>
    </r>
    <r>
      <rPr>
        <b/>
        <sz val="10"/>
        <color theme="1"/>
        <rFont val="Arial"/>
        <family val="2"/>
      </rPr>
      <t>POWERNET</t>
    </r>
  </si>
  <si>
    <r>
      <t xml:space="preserve">D5700(B24) GND </t>
    </r>
    <r>
      <rPr>
        <b/>
        <sz val="10"/>
        <color theme="1"/>
        <rFont val="Arial"/>
        <family val="2"/>
      </rPr>
      <t>POWERNET</t>
    </r>
  </si>
  <si>
    <t>B28</t>
  </si>
  <si>
    <r>
      <t xml:space="preserve">D5700(GND_B28) GND </t>
    </r>
    <r>
      <rPr>
        <b/>
        <sz val="10"/>
        <color theme="1"/>
        <rFont val="Arial"/>
        <family val="2"/>
      </rPr>
      <t>POWERNET</t>
    </r>
  </si>
  <si>
    <r>
      <t xml:space="preserve">D5700(B28) GND </t>
    </r>
    <r>
      <rPr>
        <b/>
        <sz val="10"/>
        <color theme="1"/>
        <rFont val="Arial"/>
        <family val="2"/>
      </rPr>
      <t>POWERNET</t>
    </r>
  </si>
  <si>
    <t>B32</t>
  </si>
  <si>
    <r>
      <t xml:space="preserve">D5700(GND_B32) GND </t>
    </r>
    <r>
      <rPr>
        <b/>
        <sz val="10"/>
        <color theme="1"/>
        <rFont val="Arial"/>
        <family val="2"/>
      </rPr>
      <t>POWERNET</t>
    </r>
  </si>
  <si>
    <r>
      <t xml:space="preserve">D5700(B32) GND </t>
    </r>
    <r>
      <rPr>
        <b/>
        <sz val="10"/>
        <color theme="1"/>
        <rFont val="Arial"/>
        <family val="2"/>
      </rPr>
      <t>POWERNET</t>
    </r>
  </si>
  <si>
    <t>C1</t>
  </si>
  <si>
    <r>
      <t xml:space="preserve">D5700(GND_C1) GND </t>
    </r>
    <r>
      <rPr>
        <b/>
        <sz val="10"/>
        <color theme="1"/>
        <rFont val="Arial"/>
        <family val="2"/>
      </rPr>
      <t>POWERNET</t>
    </r>
  </si>
  <si>
    <r>
      <t xml:space="preserve">D5700(C1) GND </t>
    </r>
    <r>
      <rPr>
        <b/>
        <sz val="10"/>
        <color theme="1"/>
        <rFont val="Arial"/>
        <family val="2"/>
      </rPr>
      <t>POWERNET</t>
    </r>
  </si>
  <si>
    <t>C19</t>
  </si>
  <si>
    <r>
      <t xml:space="preserve">D5700(GND_C19) GND </t>
    </r>
    <r>
      <rPr>
        <b/>
        <sz val="10"/>
        <color theme="1"/>
        <rFont val="Arial"/>
        <family val="2"/>
      </rPr>
      <t>POWERNET</t>
    </r>
  </si>
  <si>
    <r>
      <t xml:space="preserve">D5700(C19) GND </t>
    </r>
    <r>
      <rPr>
        <b/>
        <sz val="10"/>
        <color theme="1"/>
        <rFont val="Arial"/>
        <family val="2"/>
      </rPr>
      <t>POWERNET</t>
    </r>
  </si>
  <si>
    <t>C21</t>
  </si>
  <si>
    <r>
      <t xml:space="preserve">D5700(GND_C21) GND </t>
    </r>
    <r>
      <rPr>
        <b/>
        <sz val="10"/>
        <color theme="1"/>
        <rFont val="Arial"/>
        <family val="2"/>
      </rPr>
      <t>POWERNET</t>
    </r>
  </si>
  <si>
    <r>
      <t xml:space="preserve">D5700(C21) GND </t>
    </r>
    <r>
      <rPr>
        <b/>
        <sz val="10"/>
        <color theme="1"/>
        <rFont val="Arial"/>
        <family val="2"/>
      </rPr>
      <t>POWERNET</t>
    </r>
  </si>
  <si>
    <t>C39</t>
  </si>
  <si>
    <r>
      <t xml:space="preserve">D5700(GND_C39) GND </t>
    </r>
    <r>
      <rPr>
        <b/>
        <sz val="10"/>
        <color theme="1"/>
        <rFont val="Arial"/>
        <family val="2"/>
      </rPr>
      <t>POWERNET</t>
    </r>
  </si>
  <si>
    <r>
      <t xml:space="preserve">D5700(C39) GND </t>
    </r>
    <r>
      <rPr>
        <b/>
        <sz val="10"/>
        <color theme="1"/>
        <rFont val="Arial"/>
        <family val="2"/>
      </rPr>
      <t>POWERNET</t>
    </r>
  </si>
  <si>
    <t>D4</t>
  </si>
  <si>
    <r>
      <t xml:space="preserve">D5700(GND_D4) GND </t>
    </r>
    <r>
      <rPr>
        <b/>
        <sz val="10"/>
        <color theme="1"/>
        <rFont val="Arial"/>
        <family val="2"/>
      </rPr>
      <t>POWERNET</t>
    </r>
  </si>
  <si>
    <r>
      <t xml:space="preserve">D5700(D4) GND </t>
    </r>
    <r>
      <rPr>
        <b/>
        <sz val="10"/>
        <color theme="1"/>
        <rFont val="Arial"/>
        <family val="2"/>
      </rPr>
      <t>POWERNET</t>
    </r>
  </si>
  <si>
    <t>D10</t>
  </si>
  <si>
    <r>
      <t xml:space="preserve">D5700(GND_D10) GND </t>
    </r>
    <r>
      <rPr>
        <b/>
        <sz val="10"/>
        <color theme="1"/>
        <rFont val="Arial"/>
        <family val="2"/>
      </rPr>
      <t>POWERNET</t>
    </r>
  </si>
  <si>
    <r>
      <t xml:space="preserve">D5700(D10) GND </t>
    </r>
    <r>
      <rPr>
        <b/>
        <sz val="10"/>
        <color theme="1"/>
        <rFont val="Arial"/>
        <family val="2"/>
      </rPr>
      <t>POWERNET</t>
    </r>
  </si>
  <si>
    <t>D12</t>
  </si>
  <si>
    <r>
      <t xml:space="preserve">D5700(GND_D12) GND </t>
    </r>
    <r>
      <rPr>
        <b/>
        <sz val="10"/>
        <color theme="1"/>
        <rFont val="Arial"/>
        <family val="2"/>
      </rPr>
      <t>POWERNET</t>
    </r>
  </si>
  <si>
    <r>
      <t xml:space="preserve">D5700(D12) GND </t>
    </r>
    <r>
      <rPr>
        <b/>
        <sz val="10"/>
        <color theme="1"/>
        <rFont val="Arial"/>
        <family val="2"/>
      </rPr>
      <t>POWERNET</t>
    </r>
  </si>
  <si>
    <t>D14</t>
  </si>
  <si>
    <r>
      <t xml:space="preserve">D5700(GND_D14) GND </t>
    </r>
    <r>
      <rPr>
        <b/>
        <sz val="10"/>
        <color theme="1"/>
        <rFont val="Arial"/>
        <family val="2"/>
      </rPr>
      <t>POWERNET</t>
    </r>
  </si>
  <si>
    <r>
      <t xml:space="preserve">D5700(D14) GND </t>
    </r>
    <r>
      <rPr>
        <b/>
        <sz val="10"/>
        <color theme="1"/>
        <rFont val="Arial"/>
        <family val="2"/>
      </rPr>
      <t>POWERNET</t>
    </r>
  </si>
  <si>
    <t>D16</t>
  </si>
  <si>
    <r>
      <t xml:space="preserve">D5700(GND_D16) GND </t>
    </r>
    <r>
      <rPr>
        <b/>
        <sz val="10"/>
        <color theme="1"/>
        <rFont val="Arial"/>
        <family val="2"/>
      </rPr>
      <t>POWERNET</t>
    </r>
  </si>
  <si>
    <r>
      <t xml:space="preserve">D5700(D16) GND </t>
    </r>
    <r>
      <rPr>
        <b/>
        <sz val="10"/>
        <color theme="1"/>
        <rFont val="Arial"/>
        <family val="2"/>
      </rPr>
      <t>POWERNET</t>
    </r>
  </si>
  <si>
    <t>D18</t>
  </si>
  <si>
    <r>
      <t xml:space="preserve">D5700(GND_D18) GND </t>
    </r>
    <r>
      <rPr>
        <b/>
        <sz val="10"/>
        <color theme="1"/>
        <rFont val="Arial"/>
        <family val="2"/>
      </rPr>
      <t>POWERNET</t>
    </r>
  </si>
  <si>
    <r>
      <t xml:space="preserve">D5700(D18) GND </t>
    </r>
    <r>
      <rPr>
        <b/>
        <sz val="10"/>
        <color theme="1"/>
        <rFont val="Arial"/>
        <family val="2"/>
      </rPr>
      <t>POWERNET</t>
    </r>
  </si>
  <si>
    <t>D20</t>
  </si>
  <si>
    <r>
      <t xml:space="preserve">D5700(GND_D20) GND </t>
    </r>
    <r>
      <rPr>
        <b/>
        <sz val="10"/>
        <color theme="1"/>
        <rFont val="Arial"/>
        <family val="2"/>
      </rPr>
      <t>POWERNET</t>
    </r>
  </si>
  <si>
    <r>
      <t xml:space="preserve">D5700(D20) GND </t>
    </r>
    <r>
      <rPr>
        <b/>
        <sz val="10"/>
        <color theme="1"/>
        <rFont val="Arial"/>
        <family val="2"/>
      </rPr>
      <t>POWERNET</t>
    </r>
  </si>
  <si>
    <t>D22</t>
  </si>
  <si>
    <r>
      <t xml:space="preserve">D5700(GND_D22) GND </t>
    </r>
    <r>
      <rPr>
        <b/>
        <sz val="10"/>
        <color theme="1"/>
        <rFont val="Arial"/>
        <family val="2"/>
      </rPr>
      <t>POWERNET</t>
    </r>
  </si>
  <si>
    <r>
      <t xml:space="preserve">D5700(D22) GND </t>
    </r>
    <r>
      <rPr>
        <b/>
        <sz val="10"/>
        <color theme="1"/>
        <rFont val="Arial"/>
        <family val="2"/>
      </rPr>
      <t>POWERNET</t>
    </r>
  </si>
  <si>
    <t>D24</t>
  </si>
  <si>
    <r>
      <t xml:space="preserve">D5700(GND_D24) GND </t>
    </r>
    <r>
      <rPr>
        <b/>
        <sz val="10"/>
        <color theme="1"/>
        <rFont val="Arial"/>
        <family val="2"/>
      </rPr>
      <t>POWERNET</t>
    </r>
  </si>
  <si>
    <r>
      <t xml:space="preserve">D5700(D24) GND </t>
    </r>
    <r>
      <rPr>
        <b/>
        <sz val="10"/>
        <color theme="1"/>
        <rFont val="Arial"/>
        <family val="2"/>
      </rPr>
      <t>POWERNET</t>
    </r>
  </si>
  <si>
    <t>D26</t>
  </si>
  <si>
    <r>
      <t xml:space="preserve">D5700(GND_D26) GND </t>
    </r>
    <r>
      <rPr>
        <b/>
        <sz val="10"/>
        <color theme="1"/>
        <rFont val="Arial"/>
        <family val="2"/>
      </rPr>
      <t>POWERNET</t>
    </r>
  </si>
  <si>
    <r>
      <t xml:space="preserve">D5700(D26) GND </t>
    </r>
    <r>
      <rPr>
        <b/>
        <sz val="10"/>
        <color theme="1"/>
        <rFont val="Arial"/>
        <family val="2"/>
      </rPr>
      <t>POWERNET</t>
    </r>
  </si>
  <si>
    <t>D28</t>
  </si>
  <si>
    <r>
      <t xml:space="preserve">D5700(GND_D28) GND </t>
    </r>
    <r>
      <rPr>
        <b/>
        <sz val="10"/>
        <color theme="1"/>
        <rFont val="Arial"/>
        <family val="2"/>
      </rPr>
      <t>POWERNET</t>
    </r>
  </si>
  <si>
    <r>
      <t xml:space="preserve">D5700(D28) GND </t>
    </r>
    <r>
      <rPr>
        <b/>
        <sz val="10"/>
        <color theme="1"/>
        <rFont val="Arial"/>
        <family val="2"/>
      </rPr>
      <t>POWERNET</t>
    </r>
  </si>
  <si>
    <t>D30</t>
  </si>
  <si>
    <r>
      <t xml:space="preserve">D5700(GND_D30) GND </t>
    </r>
    <r>
      <rPr>
        <b/>
        <sz val="10"/>
        <color theme="1"/>
        <rFont val="Arial"/>
        <family val="2"/>
      </rPr>
      <t>POWERNET</t>
    </r>
  </si>
  <si>
    <r>
      <t xml:space="preserve">D5700(D30) GND </t>
    </r>
    <r>
      <rPr>
        <b/>
        <sz val="10"/>
        <color theme="1"/>
        <rFont val="Arial"/>
        <family val="2"/>
      </rPr>
      <t>POWERNET</t>
    </r>
  </si>
  <si>
    <t>F34</t>
  </si>
  <si>
    <r>
      <t xml:space="preserve">D5700(GND_F34) GND </t>
    </r>
    <r>
      <rPr>
        <b/>
        <sz val="10"/>
        <color theme="1"/>
        <rFont val="Arial"/>
        <family val="2"/>
      </rPr>
      <t>POWERNET</t>
    </r>
  </si>
  <si>
    <r>
      <t xml:space="preserve">D5700(F34) GND </t>
    </r>
    <r>
      <rPr>
        <b/>
        <sz val="10"/>
        <color theme="1"/>
        <rFont val="Arial"/>
        <family val="2"/>
      </rPr>
      <t>POWERNET</t>
    </r>
  </si>
  <si>
    <t>G7</t>
  </si>
  <si>
    <r>
      <t xml:space="preserve">D5700(GND_G7) GND </t>
    </r>
    <r>
      <rPr>
        <b/>
        <sz val="10"/>
        <color theme="1"/>
        <rFont val="Arial"/>
        <family val="2"/>
      </rPr>
      <t>POWERNET</t>
    </r>
  </si>
  <si>
    <r>
      <t xml:space="preserve">D5700(G7) GND </t>
    </r>
    <r>
      <rPr>
        <b/>
        <sz val="10"/>
        <color theme="1"/>
        <rFont val="Arial"/>
        <family val="2"/>
      </rPr>
      <t>POWERNET</t>
    </r>
  </si>
  <si>
    <t>G13</t>
  </si>
  <si>
    <r>
      <t xml:space="preserve">D5700(GND_G13) GND </t>
    </r>
    <r>
      <rPr>
        <b/>
        <sz val="10"/>
        <color theme="1"/>
        <rFont val="Arial"/>
        <family val="2"/>
      </rPr>
      <t>POWERNET</t>
    </r>
  </si>
  <si>
    <r>
      <t xml:space="preserve">D5700(G13) GND </t>
    </r>
    <r>
      <rPr>
        <b/>
        <sz val="10"/>
        <color theme="1"/>
        <rFont val="Arial"/>
        <family val="2"/>
      </rPr>
      <t>POWERNET</t>
    </r>
  </si>
  <si>
    <t>G15</t>
  </si>
  <si>
    <r>
      <t xml:space="preserve">D5700(GND_G15) GND </t>
    </r>
    <r>
      <rPr>
        <b/>
        <sz val="10"/>
        <color theme="1"/>
        <rFont val="Arial"/>
        <family val="2"/>
      </rPr>
      <t>POWERNET</t>
    </r>
  </si>
  <si>
    <r>
      <t xml:space="preserve">D5700(G15) GND </t>
    </r>
    <r>
      <rPr>
        <b/>
        <sz val="10"/>
        <color theme="1"/>
        <rFont val="Arial"/>
        <family val="2"/>
      </rPr>
      <t>POWERNET</t>
    </r>
  </si>
  <si>
    <t>G17</t>
  </si>
  <si>
    <r>
      <t xml:space="preserve">D5700(GND_G17) GND </t>
    </r>
    <r>
      <rPr>
        <b/>
        <sz val="10"/>
        <color theme="1"/>
        <rFont val="Arial"/>
        <family val="2"/>
      </rPr>
      <t>POWERNET</t>
    </r>
  </si>
  <si>
    <r>
      <t xml:space="preserve">D5700(G17) GND </t>
    </r>
    <r>
      <rPr>
        <b/>
        <sz val="10"/>
        <color theme="1"/>
        <rFont val="Arial"/>
        <family val="2"/>
      </rPr>
      <t>POWERNET</t>
    </r>
  </si>
  <si>
    <t>G19</t>
  </si>
  <si>
    <r>
      <t xml:space="preserve">D5700(GND_G19) GND </t>
    </r>
    <r>
      <rPr>
        <b/>
        <sz val="10"/>
        <color theme="1"/>
        <rFont val="Arial"/>
        <family val="2"/>
      </rPr>
      <t>POWERNET</t>
    </r>
  </si>
  <si>
    <r>
      <t xml:space="preserve">D5700(G19) GND </t>
    </r>
    <r>
      <rPr>
        <b/>
        <sz val="10"/>
        <color theme="1"/>
        <rFont val="Arial"/>
        <family val="2"/>
      </rPr>
      <t>POWERNET</t>
    </r>
  </si>
  <si>
    <t>G21</t>
  </si>
  <si>
    <r>
      <t xml:space="preserve">D5700(GND_G21) GND </t>
    </r>
    <r>
      <rPr>
        <b/>
        <sz val="10"/>
        <color theme="1"/>
        <rFont val="Arial"/>
        <family val="2"/>
      </rPr>
      <t>POWERNET</t>
    </r>
  </si>
  <si>
    <r>
      <t xml:space="preserve">D5700(G21) GND </t>
    </r>
    <r>
      <rPr>
        <b/>
        <sz val="10"/>
        <color theme="1"/>
        <rFont val="Arial"/>
        <family val="2"/>
      </rPr>
      <t>POWERNET</t>
    </r>
  </si>
  <si>
    <t>G23</t>
  </si>
  <si>
    <r>
      <t xml:space="preserve">D5700(GND_G23) GND </t>
    </r>
    <r>
      <rPr>
        <b/>
        <sz val="10"/>
        <color theme="1"/>
        <rFont val="Arial"/>
        <family val="2"/>
      </rPr>
      <t>POWERNET</t>
    </r>
  </si>
  <si>
    <r>
      <t xml:space="preserve">D5700(G23) GND </t>
    </r>
    <r>
      <rPr>
        <b/>
        <sz val="10"/>
        <color theme="1"/>
        <rFont val="Arial"/>
        <family val="2"/>
      </rPr>
      <t>POWERNET</t>
    </r>
  </si>
  <si>
    <t>G25</t>
  </si>
  <si>
    <r>
      <t xml:space="preserve">D5700(GND_G25) GND </t>
    </r>
    <r>
      <rPr>
        <b/>
        <sz val="10"/>
        <color theme="1"/>
        <rFont val="Arial"/>
        <family val="2"/>
      </rPr>
      <t>POWERNET</t>
    </r>
  </si>
  <si>
    <r>
      <t xml:space="preserve">D5700(G25) GND </t>
    </r>
    <r>
      <rPr>
        <b/>
        <sz val="10"/>
        <color theme="1"/>
        <rFont val="Arial"/>
        <family val="2"/>
      </rPr>
      <t>POWERNET</t>
    </r>
  </si>
  <si>
    <t>G27</t>
  </si>
  <si>
    <r>
      <t xml:space="preserve">D5700(GND_G27) GND </t>
    </r>
    <r>
      <rPr>
        <b/>
        <sz val="10"/>
        <color theme="1"/>
        <rFont val="Arial"/>
        <family val="2"/>
      </rPr>
      <t>POWERNET</t>
    </r>
  </si>
  <si>
    <r>
      <t xml:space="preserve">D5700(G27) GND </t>
    </r>
    <r>
      <rPr>
        <b/>
        <sz val="10"/>
        <color theme="1"/>
        <rFont val="Arial"/>
        <family val="2"/>
      </rPr>
      <t>POWERNET</t>
    </r>
  </si>
  <si>
    <t>G29</t>
  </si>
  <si>
    <r>
      <t xml:space="preserve">D5700(GND_G29) GND </t>
    </r>
    <r>
      <rPr>
        <b/>
        <sz val="10"/>
        <color theme="1"/>
        <rFont val="Arial"/>
        <family val="2"/>
      </rPr>
      <t>POWERNET</t>
    </r>
  </si>
  <si>
    <r>
      <t xml:space="preserve">D5700(G29) GND </t>
    </r>
    <r>
      <rPr>
        <b/>
        <sz val="10"/>
        <color theme="1"/>
        <rFont val="Arial"/>
        <family val="2"/>
      </rPr>
      <t>POWERNET</t>
    </r>
  </si>
  <si>
    <t>G31</t>
  </si>
  <si>
    <r>
      <t xml:space="preserve">D5700(GND_G31) GND </t>
    </r>
    <r>
      <rPr>
        <b/>
        <sz val="10"/>
        <color theme="1"/>
        <rFont val="Arial"/>
        <family val="2"/>
      </rPr>
      <t>POWERNET</t>
    </r>
  </si>
  <si>
    <r>
      <t xml:space="preserve">D5700(G31) GND </t>
    </r>
    <r>
      <rPr>
        <b/>
        <sz val="10"/>
        <color theme="1"/>
        <rFont val="Arial"/>
        <family val="2"/>
      </rPr>
      <t>POWERNET</t>
    </r>
  </si>
  <si>
    <t>H6</t>
  </si>
  <si>
    <r>
      <t xml:space="preserve">D5700(GND_H6) GND </t>
    </r>
    <r>
      <rPr>
        <b/>
        <sz val="10"/>
        <color theme="1"/>
        <rFont val="Arial"/>
        <family val="2"/>
      </rPr>
      <t>POWERNET</t>
    </r>
  </si>
  <si>
    <r>
      <t xml:space="preserve">D5700(H6) GND </t>
    </r>
    <r>
      <rPr>
        <b/>
        <sz val="10"/>
        <color theme="1"/>
        <rFont val="Arial"/>
        <family val="2"/>
      </rPr>
      <t>POWERNET</t>
    </r>
  </si>
  <si>
    <t>H10</t>
  </si>
  <si>
    <r>
      <t xml:space="preserve">D5700(GND_H10) GND </t>
    </r>
    <r>
      <rPr>
        <b/>
        <sz val="10"/>
        <color theme="1"/>
        <rFont val="Arial"/>
        <family val="2"/>
      </rPr>
      <t>POWERNET</t>
    </r>
  </si>
  <si>
    <r>
      <t xml:space="preserve">D5700(H10) GND </t>
    </r>
    <r>
      <rPr>
        <b/>
        <sz val="10"/>
        <color theme="1"/>
        <rFont val="Arial"/>
        <family val="2"/>
      </rPr>
      <t>POWERNET</t>
    </r>
  </si>
  <si>
    <t>H34</t>
  </si>
  <si>
    <r>
      <t xml:space="preserve">D5700(GND_H34) GND </t>
    </r>
    <r>
      <rPr>
        <b/>
        <sz val="10"/>
        <color theme="1"/>
        <rFont val="Arial"/>
        <family val="2"/>
      </rPr>
      <t>POWERNET</t>
    </r>
  </si>
  <si>
    <r>
      <t xml:space="preserve">D5700(H34) GND </t>
    </r>
    <r>
      <rPr>
        <b/>
        <sz val="10"/>
        <color theme="1"/>
        <rFont val="Arial"/>
        <family val="2"/>
      </rPr>
      <t>POWERNET</t>
    </r>
  </si>
  <si>
    <t>J15</t>
  </si>
  <si>
    <r>
      <t xml:space="preserve">D5700(GND_J15) GND </t>
    </r>
    <r>
      <rPr>
        <b/>
        <sz val="10"/>
        <color theme="1"/>
        <rFont val="Arial"/>
        <family val="2"/>
      </rPr>
      <t>POWERNET</t>
    </r>
  </si>
  <si>
    <r>
      <t xml:space="preserve">D5700(J15) GND </t>
    </r>
    <r>
      <rPr>
        <b/>
        <sz val="10"/>
        <color theme="1"/>
        <rFont val="Arial"/>
        <family val="2"/>
      </rPr>
      <t>POWERNET</t>
    </r>
  </si>
  <si>
    <t>J37</t>
  </si>
  <si>
    <r>
      <t xml:space="preserve">D5700(GND_J37) GND </t>
    </r>
    <r>
      <rPr>
        <b/>
        <sz val="10"/>
        <color theme="1"/>
        <rFont val="Arial"/>
        <family val="2"/>
      </rPr>
      <t>POWERNET</t>
    </r>
  </si>
  <si>
    <r>
      <t xml:space="preserve">D5700(J37) GND </t>
    </r>
    <r>
      <rPr>
        <b/>
        <sz val="10"/>
        <color theme="1"/>
        <rFont val="Arial"/>
        <family val="2"/>
      </rPr>
      <t>POWERNET</t>
    </r>
  </si>
  <si>
    <t>K4</t>
  </si>
  <si>
    <r>
      <t xml:space="preserve">D5700(GND_K4) GND </t>
    </r>
    <r>
      <rPr>
        <b/>
        <sz val="10"/>
        <color theme="1"/>
        <rFont val="Arial"/>
        <family val="2"/>
      </rPr>
      <t>POWERNET</t>
    </r>
  </si>
  <si>
    <r>
      <t xml:space="preserve">D5700(K4) GND </t>
    </r>
    <r>
      <rPr>
        <b/>
        <sz val="10"/>
        <color theme="1"/>
        <rFont val="Arial"/>
        <family val="2"/>
      </rPr>
      <t>POWERNET</t>
    </r>
  </si>
  <si>
    <t>L1</t>
  </si>
  <si>
    <r>
      <t xml:space="preserve">D5700(GND_L1) GND </t>
    </r>
    <r>
      <rPr>
        <b/>
        <sz val="10"/>
        <color theme="1"/>
        <rFont val="Arial"/>
        <family val="2"/>
      </rPr>
      <t>POWERNET</t>
    </r>
  </si>
  <si>
    <r>
      <t xml:space="preserve">D5700(L1) GND </t>
    </r>
    <r>
      <rPr>
        <b/>
        <sz val="10"/>
        <color theme="1"/>
        <rFont val="Arial"/>
        <family val="2"/>
      </rPr>
      <t>POWERNET</t>
    </r>
  </si>
  <si>
    <t>L19</t>
  </si>
  <si>
    <r>
      <t xml:space="preserve">D5700(GND_L19) GND </t>
    </r>
    <r>
      <rPr>
        <b/>
        <sz val="10"/>
        <color theme="1"/>
        <rFont val="Arial"/>
        <family val="2"/>
      </rPr>
      <t>POWERNET</t>
    </r>
  </si>
  <si>
    <r>
      <t xml:space="preserve">D5700(L19) GND </t>
    </r>
    <r>
      <rPr>
        <b/>
        <sz val="10"/>
        <color theme="1"/>
        <rFont val="Arial"/>
        <family val="2"/>
      </rPr>
      <t>POWERNET</t>
    </r>
  </si>
  <si>
    <t>L37</t>
  </si>
  <si>
    <r>
      <t xml:space="preserve">D5700(GND_L37) GND </t>
    </r>
    <r>
      <rPr>
        <b/>
        <sz val="10"/>
        <color theme="1"/>
        <rFont val="Arial"/>
        <family val="2"/>
      </rPr>
      <t>POWERNET</t>
    </r>
  </si>
  <si>
    <r>
      <t xml:space="preserve">D5700(L37) GND </t>
    </r>
    <r>
      <rPr>
        <b/>
        <sz val="10"/>
        <color theme="1"/>
        <rFont val="Arial"/>
        <family val="2"/>
      </rPr>
      <t>POWERNET</t>
    </r>
  </si>
  <si>
    <t>M2</t>
  </si>
  <si>
    <r>
      <t xml:space="preserve">D5700(GND_M2) GND </t>
    </r>
    <r>
      <rPr>
        <b/>
        <sz val="10"/>
        <color theme="1"/>
        <rFont val="Arial"/>
        <family val="2"/>
      </rPr>
      <t>POWERNET</t>
    </r>
  </si>
  <si>
    <r>
      <t xml:space="preserve">D5700(M2) GND </t>
    </r>
    <r>
      <rPr>
        <b/>
        <sz val="10"/>
        <color theme="1"/>
        <rFont val="Arial"/>
        <family val="2"/>
      </rPr>
      <t>POWERNET</t>
    </r>
  </si>
  <si>
    <t>M10</t>
  </si>
  <si>
    <r>
      <t xml:space="preserve">D5700(GND_M10) GND </t>
    </r>
    <r>
      <rPr>
        <b/>
        <sz val="10"/>
        <color theme="1"/>
        <rFont val="Arial"/>
        <family val="2"/>
      </rPr>
      <t>POWERNET</t>
    </r>
  </si>
  <si>
    <r>
      <t xml:space="preserve">D5700(M10) GND </t>
    </r>
    <r>
      <rPr>
        <b/>
        <sz val="10"/>
        <color theme="1"/>
        <rFont val="Arial"/>
        <family val="2"/>
      </rPr>
      <t>POWERNET</t>
    </r>
  </si>
  <si>
    <t>M12</t>
  </si>
  <si>
    <r>
      <t xml:space="preserve">D5700(GND_M12) GND </t>
    </r>
    <r>
      <rPr>
        <b/>
        <sz val="10"/>
        <color theme="1"/>
        <rFont val="Arial"/>
        <family val="2"/>
      </rPr>
      <t>POWERNET</t>
    </r>
  </si>
  <si>
    <r>
      <t xml:space="preserve">D5700(M12) GND </t>
    </r>
    <r>
      <rPr>
        <b/>
        <sz val="10"/>
        <color theme="1"/>
        <rFont val="Arial"/>
        <family val="2"/>
      </rPr>
      <t>POWERNET</t>
    </r>
  </si>
  <si>
    <t>M14</t>
  </si>
  <si>
    <r>
      <t xml:space="preserve">D5700(GND_M14) GND </t>
    </r>
    <r>
      <rPr>
        <b/>
        <sz val="10"/>
        <color theme="1"/>
        <rFont val="Arial"/>
        <family val="2"/>
      </rPr>
      <t>POWERNET</t>
    </r>
  </si>
  <si>
    <r>
      <t xml:space="preserve">D5700(M14) GND </t>
    </r>
    <r>
      <rPr>
        <b/>
        <sz val="10"/>
        <color theme="1"/>
        <rFont val="Arial"/>
        <family val="2"/>
      </rPr>
      <t>POWERNET</t>
    </r>
  </si>
  <si>
    <t>M16</t>
  </si>
  <si>
    <r>
      <t xml:space="preserve">D5700(GND_M16) GND </t>
    </r>
    <r>
      <rPr>
        <b/>
        <sz val="10"/>
        <color theme="1"/>
        <rFont val="Arial"/>
        <family val="2"/>
      </rPr>
      <t>POWERNET</t>
    </r>
  </si>
  <si>
    <r>
      <t xml:space="preserve">D5700(M16) GND </t>
    </r>
    <r>
      <rPr>
        <b/>
        <sz val="10"/>
        <color theme="1"/>
        <rFont val="Arial"/>
        <family val="2"/>
      </rPr>
      <t>POWERNET</t>
    </r>
  </si>
  <si>
    <t>M20</t>
  </si>
  <si>
    <r>
      <t xml:space="preserve">D5700(GND_M20) GND </t>
    </r>
    <r>
      <rPr>
        <b/>
        <sz val="10"/>
        <color theme="1"/>
        <rFont val="Arial"/>
        <family val="2"/>
      </rPr>
      <t>POWERNET</t>
    </r>
  </si>
  <si>
    <r>
      <t xml:space="preserve">D5700(M20) GND </t>
    </r>
    <r>
      <rPr>
        <b/>
        <sz val="10"/>
        <color theme="1"/>
        <rFont val="Arial"/>
        <family val="2"/>
      </rPr>
      <t>POWERNET</t>
    </r>
  </si>
  <si>
    <t>M24</t>
  </si>
  <si>
    <r>
      <t xml:space="preserve">D5700(GND_M24) GND </t>
    </r>
    <r>
      <rPr>
        <b/>
        <sz val="10"/>
        <color theme="1"/>
        <rFont val="Arial"/>
        <family val="2"/>
      </rPr>
      <t>POWERNET</t>
    </r>
  </si>
  <si>
    <r>
      <t xml:space="preserve">D5700(M24) GND </t>
    </r>
    <r>
      <rPr>
        <b/>
        <sz val="10"/>
        <color theme="1"/>
        <rFont val="Arial"/>
        <family val="2"/>
      </rPr>
      <t>POWERNET</t>
    </r>
  </si>
  <si>
    <t>M26</t>
  </si>
  <si>
    <r>
      <t xml:space="preserve">D5700(GND_M26) GND </t>
    </r>
    <r>
      <rPr>
        <b/>
        <sz val="10"/>
        <color theme="1"/>
        <rFont val="Arial"/>
        <family val="2"/>
      </rPr>
      <t>POWERNET</t>
    </r>
  </si>
  <si>
    <r>
      <t xml:space="preserve">D5700(M26) GND </t>
    </r>
    <r>
      <rPr>
        <b/>
        <sz val="10"/>
        <color theme="1"/>
        <rFont val="Arial"/>
        <family val="2"/>
      </rPr>
      <t>POWERNET</t>
    </r>
  </si>
  <si>
    <t>M28</t>
  </si>
  <si>
    <r>
      <t xml:space="preserve">D5700(GND_M28) GND </t>
    </r>
    <r>
      <rPr>
        <b/>
        <sz val="10"/>
        <color theme="1"/>
        <rFont val="Arial"/>
        <family val="2"/>
      </rPr>
      <t>POWERNET</t>
    </r>
  </si>
  <si>
    <r>
      <t xml:space="preserve">D5700(M28) GND </t>
    </r>
    <r>
      <rPr>
        <b/>
        <sz val="10"/>
        <color theme="1"/>
        <rFont val="Arial"/>
        <family val="2"/>
      </rPr>
      <t>POWERNET</t>
    </r>
  </si>
  <si>
    <t>N3</t>
  </si>
  <si>
    <r>
      <t xml:space="preserve">D5700(GND_N3) GND </t>
    </r>
    <r>
      <rPr>
        <b/>
        <sz val="10"/>
        <color theme="1"/>
        <rFont val="Arial"/>
        <family val="2"/>
      </rPr>
      <t>POWERNET</t>
    </r>
  </si>
  <si>
    <r>
      <t xml:space="preserve">D5700(N3) GND </t>
    </r>
    <r>
      <rPr>
        <b/>
        <sz val="10"/>
        <color theme="1"/>
        <rFont val="Arial"/>
        <family val="2"/>
      </rPr>
      <t>POWERNET</t>
    </r>
  </si>
  <si>
    <t>N9</t>
  </si>
  <si>
    <r>
      <t xml:space="preserve">D5700(GND_N9) GND </t>
    </r>
    <r>
      <rPr>
        <b/>
        <sz val="10"/>
        <color theme="1"/>
        <rFont val="Arial"/>
        <family val="2"/>
      </rPr>
      <t>POWERNET</t>
    </r>
  </si>
  <si>
    <r>
      <t xml:space="preserve">D5700(N9) GND </t>
    </r>
    <r>
      <rPr>
        <b/>
        <sz val="10"/>
        <color theme="1"/>
        <rFont val="Arial"/>
        <family val="2"/>
      </rPr>
      <t>POWERNET</t>
    </r>
  </si>
  <si>
    <t>N23</t>
  </si>
  <si>
    <r>
      <t xml:space="preserve">D5700(GND_N23) GND </t>
    </r>
    <r>
      <rPr>
        <b/>
        <sz val="10"/>
        <color theme="1"/>
        <rFont val="Arial"/>
        <family val="2"/>
      </rPr>
      <t>POWERNET</t>
    </r>
  </si>
  <si>
    <r>
      <t xml:space="preserve">D5700(N23) GND </t>
    </r>
    <r>
      <rPr>
        <b/>
        <sz val="10"/>
        <color theme="1"/>
        <rFont val="Arial"/>
        <family val="2"/>
      </rPr>
      <t>POWERNET</t>
    </r>
  </si>
  <si>
    <t>N25</t>
  </si>
  <si>
    <r>
      <t xml:space="preserve">D5700(GND_N25) GND </t>
    </r>
    <r>
      <rPr>
        <b/>
        <sz val="10"/>
        <color theme="1"/>
        <rFont val="Arial"/>
        <family val="2"/>
      </rPr>
      <t>POWERNET</t>
    </r>
  </si>
  <si>
    <r>
      <t xml:space="preserve">D5700(N25) GND </t>
    </r>
    <r>
      <rPr>
        <b/>
        <sz val="10"/>
        <color theme="1"/>
        <rFont val="Arial"/>
        <family val="2"/>
      </rPr>
      <t>POWERNET</t>
    </r>
  </si>
  <si>
    <t>N27</t>
  </si>
  <si>
    <r>
      <t xml:space="preserve">D5700(GND_N27) GND </t>
    </r>
    <r>
      <rPr>
        <b/>
        <sz val="10"/>
        <color theme="1"/>
        <rFont val="Arial"/>
        <family val="2"/>
      </rPr>
      <t>POWERNET</t>
    </r>
  </si>
  <si>
    <r>
      <t xml:space="preserve">D5700(N27) GND </t>
    </r>
    <r>
      <rPr>
        <b/>
        <sz val="10"/>
        <color theme="1"/>
        <rFont val="Arial"/>
        <family val="2"/>
      </rPr>
      <t>POWERNET</t>
    </r>
  </si>
  <si>
    <t>N29</t>
  </si>
  <si>
    <r>
      <t xml:space="preserve">D5700(GND_N29) GND </t>
    </r>
    <r>
      <rPr>
        <b/>
        <sz val="10"/>
        <color theme="1"/>
        <rFont val="Arial"/>
        <family val="2"/>
      </rPr>
      <t>POWERNET</t>
    </r>
  </si>
  <si>
    <r>
      <t xml:space="preserve">D5700(N29) GND </t>
    </r>
    <r>
      <rPr>
        <b/>
        <sz val="10"/>
        <color theme="1"/>
        <rFont val="Arial"/>
        <family val="2"/>
      </rPr>
      <t>POWERNET</t>
    </r>
  </si>
  <si>
    <t>N31</t>
  </si>
  <si>
    <r>
      <t xml:space="preserve">D5700(GND_N31) GND </t>
    </r>
    <r>
      <rPr>
        <b/>
        <sz val="10"/>
        <color theme="1"/>
        <rFont val="Arial"/>
        <family val="2"/>
      </rPr>
      <t>POWERNET</t>
    </r>
  </si>
  <si>
    <r>
      <t xml:space="preserve">D5700(N31) GND </t>
    </r>
    <r>
      <rPr>
        <b/>
        <sz val="10"/>
        <color theme="1"/>
        <rFont val="Arial"/>
        <family val="2"/>
      </rPr>
      <t>POWERNET</t>
    </r>
  </si>
  <si>
    <t>N37</t>
  </si>
  <si>
    <r>
      <t xml:space="preserve">D5700(GND_N37) GND </t>
    </r>
    <r>
      <rPr>
        <b/>
        <sz val="10"/>
        <color theme="1"/>
        <rFont val="Arial"/>
        <family val="2"/>
      </rPr>
      <t>POWERNET</t>
    </r>
  </si>
  <si>
    <r>
      <t xml:space="preserve">D5700(N37) GND </t>
    </r>
    <r>
      <rPr>
        <b/>
        <sz val="10"/>
        <color theme="1"/>
        <rFont val="Arial"/>
        <family val="2"/>
      </rPr>
      <t>POWERNET</t>
    </r>
  </si>
  <si>
    <t>P30</t>
  </si>
  <si>
    <r>
      <t xml:space="preserve">D5700(GND_P30) GND </t>
    </r>
    <r>
      <rPr>
        <b/>
        <sz val="10"/>
        <color theme="1"/>
        <rFont val="Arial"/>
        <family val="2"/>
      </rPr>
      <t>POWERNET</t>
    </r>
  </si>
  <si>
    <r>
      <t xml:space="preserve">D5700(P30) GND </t>
    </r>
    <r>
      <rPr>
        <b/>
        <sz val="10"/>
        <color theme="1"/>
        <rFont val="Arial"/>
        <family val="2"/>
      </rPr>
      <t>POWERNET</t>
    </r>
  </si>
  <si>
    <t>P36</t>
  </si>
  <si>
    <r>
      <t xml:space="preserve">D5700(GND_P36) GND </t>
    </r>
    <r>
      <rPr>
        <b/>
        <sz val="10"/>
        <color theme="1"/>
        <rFont val="Arial"/>
        <family val="2"/>
      </rPr>
      <t>POWERNET</t>
    </r>
  </si>
  <si>
    <r>
      <t xml:space="preserve">D5700(P36) GND </t>
    </r>
    <r>
      <rPr>
        <b/>
        <sz val="10"/>
        <color theme="1"/>
        <rFont val="Arial"/>
        <family val="2"/>
      </rPr>
      <t>POWERNET</t>
    </r>
  </si>
  <si>
    <t>R3</t>
  </si>
  <si>
    <r>
      <t xml:space="preserve">D5700(GND_R3) GND </t>
    </r>
    <r>
      <rPr>
        <b/>
        <sz val="10"/>
        <color theme="1"/>
        <rFont val="Arial"/>
        <family val="2"/>
      </rPr>
      <t>POWERNET</t>
    </r>
  </si>
  <si>
    <r>
      <t xml:space="preserve">D5700(R3) GND </t>
    </r>
    <r>
      <rPr>
        <b/>
        <sz val="10"/>
        <color theme="1"/>
        <rFont val="Arial"/>
        <family val="2"/>
      </rPr>
      <t>POWERNET</t>
    </r>
  </si>
  <si>
    <t>R7</t>
  </si>
  <si>
    <r>
      <t xml:space="preserve">D5700(GND_R7) GND </t>
    </r>
    <r>
      <rPr>
        <b/>
        <sz val="10"/>
        <color theme="1"/>
        <rFont val="Arial"/>
        <family val="2"/>
      </rPr>
      <t>POWERNET</t>
    </r>
  </si>
  <si>
    <r>
      <t xml:space="preserve">D5700(R7) GND </t>
    </r>
    <r>
      <rPr>
        <b/>
        <sz val="10"/>
        <color theme="1"/>
        <rFont val="Arial"/>
        <family val="2"/>
      </rPr>
      <t>POWERNET</t>
    </r>
  </si>
  <si>
    <t>R9</t>
  </si>
  <si>
    <r>
      <t xml:space="preserve">D5700(GND_R9) GND </t>
    </r>
    <r>
      <rPr>
        <b/>
        <sz val="10"/>
        <color theme="1"/>
        <rFont val="Arial"/>
        <family val="2"/>
      </rPr>
      <t>POWERNET</t>
    </r>
  </si>
  <si>
    <r>
      <t xml:space="preserve">D5700(R9) GND </t>
    </r>
    <r>
      <rPr>
        <b/>
        <sz val="10"/>
        <color theme="1"/>
        <rFont val="Arial"/>
        <family val="2"/>
      </rPr>
      <t>POWERNET</t>
    </r>
  </si>
  <si>
    <t>R13</t>
  </si>
  <si>
    <r>
      <t xml:space="preserve">D5700(GND_R13) GND </t>
    </r>
    <r>
      <rPr>
        <b/>
        <sz val="10"/>
        <color theme="1"/>
        <rFont val="Arial"/>
        <family val="2"/>
      </rPr>
      <t>POWERNET</t>
    </r>
  </si>
  <si>
    <r>
      <t xml:space="preserve">D5700(R13) GND </t>
    </r>
    <r>
      <rPr>
        <b/>
        <sz val="10"/>
        <color theme="1"/>
        <rFont val="Arial"/>
        <family val="2"/>
      </rPr>
      <t>POWERNET</t>
    </r>
  </si>
  <si>
    <t>R17</t>
  </si>
  <si>
    <r>
      <t xml:space="preserve">D5700(GND_R17) GND </t>
    </r>
    <r>
      <rPr>
        <b/>
        <sz val="10"/>
        <color theme="1"/>
        <rFont val="Arial"/>
        <family val="2"/>
      </rPr>
      <t>POWERNET</t>
    </r>
  </si>
  <si>
    <r>
      <t xml:space="preserve">D5700(R17) GND </t>
    </r>
    <r>
      <rPr>
        <b/>
        <sz val="10"/>
        <color theme="1"/>
        <rFont val="Arial"/>
        <family val="2"/>
      </rPr>
      <t>POWERNET</t>
    </r>
  </si>
  <si>
    <t>R19</t>
  </si>
  <si>
    <r>
      <t xml:space="preserve">D5700(GND_R19) GND </t>
    </r>
    <r>
      <rPr>
        <b/>
        <sz val="10"/>
        <color theme="1"/>
        <rFont val="Arial"/>
        <family val="2"/>
      </rPr>
      <t>POWERNET</t>
    </r>
  </si>
  <si>
    <r>
      <t xml:space="preserve">D5700(R19) GND </t>
    </r>
    <r>
      <rPr>
        <b/>
        <sz val="10"/>
        <color theme="1"/>
        <rFont val="Arial"/>
        <family val="2"/>
      </rPr>
      <t>POWERNET</t>
    </r>
  </si>
  <si>
    <t>R21</t>
  </si>
  <si>
    <r>
      <t xml:space="preserve">D5700(GND_R21) GND </t>
    </r>
    <r>
      <rPr>
        <b/>
        <sz val="10"/>
        <color theme="1"/>
        <rFont val="Arial"/>
        <family val="2"/>
      </rPr>
      <t>POWERNET</t>
    </r>
  </si>
  <si>
    <r>
      <t xml:space="preserve">D5700(R21) GND </t>
    </r>
    <r>
      <rPr>
        <b/>
        <sz val="10"/>
        <color theme="1"/>
        <rFont val="Arial"/>
        <family val="2"/>
      </rPr>
      <t>POWERNET</t>
    </r>
  </si>
  <si>
    <t>R23</t>
  </si>
  <si>
    <r>
      <t xml:space="preserve">D5700(GND_R23) GND </t>
    </r>
    <r>
      <rPr>
        <b/>
        <sz val="10"/>
        <color theme="1"/>
        <rFont val="Arial"/>
        <family val="2"/>
      </rPr>
      <t>POWERNET</t>
    </r>
  </si>
  <si>
    <r>
      <t xml:space="preserve">D5700(R23) GND </t>
    </r>
    <r>
      <rPr>
        <b/>
        <sz val="10"/>
        <color theme="1"/>
        <rFont val="Arial"/>
        <family val="2"/>
      </rPr>
      <t>POWERNET</t>
    </r>
  </si>
  <si>
    <t>R25</t>
  </si>
  <si>
    <r>
      <t xml:space="preserve">D5700(GND_R25) GND </t>
    </r>
    <r>
      <rPr>
        <b/>
        <sz val="10"/>
        <color theme="1"/>
        <rFont val="Arial"/>
        <family val="2"/>
      </rPr>
      <t>POWERNET</t>
    </r>
  </si>
  <si>
    <r>
      <t xml:space="preserve">D5700(R25) GND </t>
    </r>
    <r>
      <rPr>
        <b/>
        <sz val="10"/>
        <color theme="1"/>
        <rFont val="Arial"/>
        <family val="2"/>
      </rPr>
      <t>POWERNET</t>
    </r>
  </si>
  <si>
    <t>R27</t>
  </si>
  <si>
    <r>
      <t xml:space="preserve">D5700(GND_R27) GND </t>
    </r>
    <r>
      <rPr>
        <b/>
        <sz val="10"/>
        <color theme="1"/>
        <rFont val="Arial"/>
        <family val="2"/>
      </rPr>
      <t>POWERNET</t>
    </r>
  </si>
  <si>
    <r>
      <t xml:space="preserve">D5700(R27) GND </t>
    </r>
    <r>
      <rPr>
        <b/>
        <sz val="10"/>
        <color theme="1"/>
        <rFont val="Arial"/>
        <family val="2"/>
      </rPr>
      <t>POWERNET</t>
    </r>
  </si>
  <si>
    <t>R29</t>
  </si>
  <si>
    <r>
      <t xml:space="preserve">D5700(GND_R29) GND </t>
    </r>
    <r>
      <rPr>
        <b/>
        <sz val="10"/>
        <color theme="1"/>
        <rFont val="Arial"/>
        <family val="2"/>
      </rPr>
      <t>POWERNET</t>
    </r>
  </si>
  <si>
    <r>
      <t xml:space="preserve">D5700(R29) GND </t>
    </r>
    <r>
      <rPr>
        <b/>
        <sz val="10"/>
        <color theme="1"/>
        <rFont val="Arial"/>
        <family val="2"/>
      </rPr>
      <t>POWERNET</t>
    </r>
  </si>
  <si>
    <t>R37</t>
  </si>
  <si>
    <r>
      <t xml:space="preserve">D5700(GND_R37) GND </t>
    </r>
    <r>
      <rPr>
        <b/>
        <sz val="10"/>
        <color theme="1"/>
        <rFont val="Arial"/>
        <family val="2"/>
      </rPr>
      <t>POWERNET</t>
    </r>
  </si>
  <si>
    <r>
      <t xml:space="preserve">D5700(R37) GND </t>
    </r>
    <r>
      <rPr>
        <b/>
        <sz val="10"/>
        <color theme="1"/>
        <rFont val="Arial"/>
        <family val="2"/>
      </rPr>
      <t>POWERNET</t>
    </r>
  </si>
  <si>
    <t>T6</t>
  </si>
  <si>
    <r>
      <t xml:space="preserve">D5700(GND_T6) GND </t>
    </r>
    <r>
      <rPr>
        <b/>
        <sz val="10"/>
        <color theme="1"/>
        <rFont val="Arial"/>
        <family val="2"/>
      </rPr>
      <t>POWERNET</t>
    </r>
  </si>
  <si>
    <r>
      <t xml:space="preserve">D5700(T6) GND </t>
    </r>
    <r>
      <rPr>
        <b/>
        <sz val="10"/>
        <color theme="1"/>
        <rFont val="Arial"/>
        <family val="2"/>
      </rPr>
      <t>POWERNET</t>
    </r>
  </si>
  <si>
    <t>T30</t>
  </si>
  <si>
    <r>
      <t xml:space="preserve">D5700(GND_T30) GND </t>
    </r>
    <r>
      <rPr>
        <b/>
        <sz val="10"/>
        <color theme="1"/>
        <rFont val="Arial"/>
        <family val="2"/>
      </rPr>
      <t>POWERNET</t>
    </r>
  </si>
  <si>
    <r>
      <t xml:space="preserve">D5700(T30) GND </t>
    </r>
    <r>
      <rPr>
        <b/>
        <sz val="10"/>
        <color theme="1"/>
        <rFont val="Arial"/>
        <family val="2"/>
      </rPr>
      <t>POWERNET</t>
    </r>
  </si>
  <si>
    <t>U3</t>
  </si>
  <si>
    <r>
      <t xml:space="preserve">D5700(GND_U3) GND </t>
    </r>
    <r>
      <rPr>
        <b/>
        <sz val="10"/>
        <color theme="1"/>
        <rFont val="Arial"/>
        <family val="2"/>
      </rPr>
      <t>POWERNET</t>
    </r>
  </si>
  <si>
    <r>
      <t xml:space="preserve">D5700(U3) GND </t>
    </r>
    <r>
      <rPr>
        <b/>
        <sz val="10"/>
        <color theme="1"/>
        <rFont val="Arial"/>
        <family val="2"/>
      </rPr>
      <t>POWERNET</t>
    </r>
  </si>
  <si>
    <t>U5</t>
  </si>
  <si>
    <r>
      <t xml:space="preserve">D5700(GND_U5) GND </t>
    </r>
    <r>
      <rPr>
        <b/>
        <sz val="10"/>
        <color theme="1"/>
        <rFont val="Arial"/>
        <family val="2"/>
      </rPr>
      <t>POWERNET</t>
    </r>
  </si>
  <si>
    <r>
      <t xml:space="preserve">D5700(U5) GND </t>
    </r>
    <r>
      <rPr>
        <b/>
        <sz val="10"/>
        <color theme="1"/>
        <rFont val="Arial"/>
        <family val="2"/>
      </rPr>
      <t>POWERNET</t>
    </r>
  </si>
  <si>
    <t>U7</t>
  </si>
  <si>
    <r>
      <t xml:space="preserve">D5700(GND_U7) GND </t>
    </r>
    <r>
      <rPr>
        <b/>
        <sz val="10"/>
        <color theme="1"/>
        <rFont val="Arial"/>
        <family val="2"/>
      </rPr>
      <t>POWERNET</t>
    </r>
  </si>
  <si>
    <r>
      <t xml:space="preserve">D5700(U7) GND </t>
    </r>
    <r>
      <rPr>
        <b/>
        <sz val="10"/>
        <color theme="1"/>
        <rFont val="Arial"/>
        <family val="2"/>
      </rPr>
      <t>POWERNET</t>
    </r>
  </si>
  <si>
    <t>U9</t>
  </si>
  <si>
    <r>
      <t xml:space="preserve">D5700(GND_U9) GND </t>
    </r>
    <r>
      <rPr>
        <b/>
        <sz val="10"/>
        <color theme="1"/>
        <rFont val="Arial"/>
        <family val="2"/>
      </rPr>
      <t>POWERNET</t>
    </r>
  </si>
  <si>
    <r>
      <t xml:space="preserve">D5700(U9) GND </t>
    </r>
    <r>
      <rPr>
        <b/>
        <sz val="10"/>
        <color theme="1"/>
        <rFont val="Arial"/>
        <family val="2"/>
      </rPr>
      <t>POWERNET</t>
    </r>
  </si>
  <si>
    <t>U11</t>
  </si>
  <si>
    <r>
      <t xml:space="preserve">D5700(GND_U11) GND </t>
    </r>
    <r>
      <rPr>
        <b/>
        <sz val="10"/>
        <color theme="1"/>
        <rFont val="Arial"/>
        <family val="2"/>
      </rPr>
      <t>POWERNET</t>
    </r>
  </si>
  <si>
    <r>
      <t xml:space="preserve">D5700(U11) GND </t>
    </r>
    <r>
      <rPr>
        <b/>
        <sz val="10"/>
        <color theme="1"/>
        <rFont val="Arial"/>
        <family val="2"/>
      </rPr>
      <t>POWERNET</t>
    </r>
  </si>
  <si>
    <t>U13</t>
  </si>
  <si>
    <r>
      <t xml:space="preserve">D5700(GND_U13) GND </t>
    </r>
    <r>
      <rPr>
        <b/>
        <sz val="10"/>
        <color theme="1"/>
        <rFont val="Arial"/>
        <family val="2"/>
      </rPr>
      <t>POWERNET</t>
    </r>
  </si>
  <si>
    <r>
      <t xml:space="preserve">D5700(U13) GND </t>
    </r>
    <r>
      <rPr>
        <b/>
        <sz val="10"/>
        <color theme="1"/>
        <rFont val="Arial"/>
        <family val="2"/>
      </rPr>
      <t>POWERNET</t>
    </r>
  </si>
  <si>
    <t>U15</t>
  </si>
  <si>
    <r>
      <t xml:space="preserve">D5700(GND_U15) GND </t>
    </r>
    <r>
      <rPr>
        <b/>
        <sz val="10"/>
        <color theme="1"/>
        <rFont val="Arial"/>
        <family val="2"/>
      </rPr>
      <t>POWERNET</t>
    </r>
  </si>
  <si>
    <r>
      <t xml:space="preserve">D5700(U15) GND </t>
    </r>
    <r>
      <rPr>
        <b/>
        <sz val="10"/>
        <color theme="1"/>
        <rFont val="Arial"/>
        <family val="2"/>
      </rPr>
      <t>POWERNET</t>
    </r>
  </si>
  <si>
    <t>U17</t>
  </si>
  <si>
    <r>
      <t xml:space="preserve">D5700(GND_U17) GND </t>
    </r>
    <r>
      <rPr>
        <b/>
        <sz val="10"/>
        <color theme="1"/>
        <rFont val="Arial"/>
        <family val="2"/>
      </rPr>
      <t>POWERNET</t>
    </r>
  </si>
  <si>
    <r>
      <t xml:space="preserve">D5700(U17) GND </t>
    </r>
    <r>
      <rPr>
        <b/>
        <sz val="10"/>
        <color theme="1"/>
        <rFont val="Arial"/>
        <family val="2"/>
      </rPr>
      <t>POWERNET</t>
    </r>
  </si>
  <si>
    <t>U19</t>
  </si>
  <si>
    <r>
      <t xml:space="preserve">D5700(GND_U19) GND </t>
    </r>
    <r>
      <rPr>
        <b/>
        <sz val="10"/>
        <color theme="1"/>
        <rFont val="Arial"/>
        <family val="2"/>
      </rPr>
      <t>POWERNET</t>
    </r>
  </si>
  <si>
    <r>
      <t xml:space="preserve">D5700(U19) GND </t>
    </r>
    <r>
      <rPr>
        <b/>
        <sz val="10"/>
        <color theme="1"/>
        <rFont val="Arial"/>
        <family val="2"/>
      </rPr>
      <t>POWERNET</t>
    </r>
  </si>
  <si>
    <t>U21</t>
  </si>
  <si>
    <r>
      <t xml:space="preserve">D5700(GND_U21) GND </t>
    </r>
    <r>
      <rPr>
        <b/>
        <sz val="10"/>
        <color theme="1"/>
        <rFont val="Arial"/>
        <family val="2"/>
      </rPr>
      <t>POWERNET</t>
    </r>
  </si>
  <si>
    <r>
      <t xml:space="preserve">D5700(U21) GND </t>
    </r>
    <r>
      <rPr>
        <b/>
        <sz val="10"/>
        <color theme="1"/>
        <rFont val="Arial"/>
        <family val="2"/>
      </rPr>
      <t>POWERNET</t>
    </r>
  </si>
  <si>
    <t>U23</t>
  </si>
  <si>
    <r>
      <t xml:space="preserve">D5700(GND_U23) GND </t>
    </r>
    <r>
      <rPr>
        <b/>
        <sz val="10"/>
        <color theme="1"/>
        <rFont val="Arial"/>
        <family val="2"/>
      </rPr>
      <t>POWERNET</t>
    </r>
  </si>
  <si>
    <r>
      <t xml:space="preserve">D5700(U23) GND </t>
    </r>
    <r>
      <rPr>
        <b/>
        <sz val="10"/>
        <color theme="1"/>
        <rFont val="Arial"/>
        <family val="2"/>
      </rPr>
      <t>POWERNET</t>
    </r>
  </si>
  <si>
    <t>U25</t>
  </si>
  <si>
    <r>
      <t xml:space="preserve">D5700(GND_U25) GND </t>
    </r>
    <r>
      <rPr>
        <b/>
        <sz val="10"/>
        <color theme="1"/>
        <rFont val="Arial"/>
        <family val="2"/>
      </rPr>
      <t>POWERNET</t>
    </r>
  </si>
  <si>
    <r>
      <t xml:space="preserve">D5700(U25) GND </t>
    </r>
    <r>
      <rPr>
        <b/>
        <sz val="10"/>
        <color theme="1"/>
        <rFont val="Arial"/>
        <family val="2"/>
      </rPr>
      <t>POWERNET</t>
    </r>
  </si>
  <si>
    <t>U27</t>
  </si>
  <si>
    <r>
      <t xml:space="preserve">D5700(GND_U27) GND </t>
    </r>
    <r>
      <rPr>
        <b/>
        <sz val="10"/>
        <color theme="1"/>
        <rFont val="Arial"/>
        <family val="2"/>
      </rPr>
      <t>POWERNET</t>
    </r>
  </si>
  <si>
    <r>
      <t xml:space="preserve">D5700(U27) GND </t>
    </r>
    <r>
      <rPr>
        <b/>
        <sz val="10"/>
        <color theme="1"/>
        <rFont val="Arial"/>
        <family val="2"/>
      </rPr>
      <t>POWERNET</t>
    </r>
  </si>
  <si>
    <t>U29</t>
  </si>
  <si>
    <r>
      <t xml:space="preserve">D5700(GND_U29) GND </t>
    </r>
    <r>
      <rPr>
        <b/>
        <sz val="10"/>
        <color theme="1"/>
        <rFont val="Arial"/>
        <family val="2"/>
      </rPr>
      <t>POWERNET</t>
    </r>
  </si>
  <si>
    <r>
      <t xml:space="preserve">D5700(U29) GND </t>
    </r>
    <r>
      <rPr>
        <b/>
        <sz val="10"/>
        <color theme="1"/>
        <rFont val="Arial"/>
        <family val="2"/>
      </rPr>
      <t>POWERNET</t>
    </r>
  </si>
  <si>
    <t>U37</t>
  </si>
  <si>
    <r>
      <t xml:space="preserve">D5700(GND_U37) GND </t>
    </r>
    <r>
      <rPr>
        <b/>
        <sz val="10"/>
        <color theme="1"/>
        <rFont val="Arial"/>
        <family val="2"/>
      </rPr>
      <t>POWERNET</t>
    </r>
  </si>
  <si>
    <r>
      <t xml:space="preserve">D5700(U37) GND </t>
    </r>
    <r>
      <rPr>
        <b/>
        <sz val="10"/>
        <color theme="1"/>
        <rFont val="Arial"/>
        <family val="2"/>
      </rPr>
      <t>POWERNET</t>
    </r>
  </si>
  <si>
    <t>V30</t>
  </si>
  <si>
    <r>
      <t xml:space="preserve">D5700(GND_V30) GND </t>
    </r>
    <r>
      <rPr>
        <b/>
        <sz val="10"/>
        <color theme="1"/>
        <rFont val="Arial"/>
        <family val="2"/>
      </rPr>
      <t>POWERNET</t>
    </r>
  </si>
  <si>
    <r>
      <t xml:space="preserve">D5700(V30) GND </t>
    </r>
    <r>
      <rPr>
        <b/>
        <sz val="10"/>
        <color theme="1"/>
        <rFont val="Arial"/>
        <family val="2"/>
      </rPr>
      <t>POWERNET</t>
    </r>
  </si>
  <si>
    <t>W3</t>
  </si>
  <si>
    <r>
      <t xml:space="preserve">D5700(GND_W3) GND </t>
    </r>
    <r>
      <rPr>
        <b/>
        <sz val="10"/>
        <color theme="1"/>
        <rFont val="Arial"/>
        <family val="2"/>
      </rPr>
      <t>POWERNET</t>
    </r>
  </si>
  <si>
    <r>
      <t xml:space="preserve">D5700(W3) GND </t>
    </r>
    <r>
      <rPr>
        <b/>
        <sz val="10"/>
        <color theme="1"/>
        <rFont val="Arial"/>
        <family val="2"/>
      </rPr>
      <t>POWERNET</t>
    </r>
  </si>
  <si>
    <t>W9</t>
  </si>
  <si>
    <r>
      <t xml:space="preserve">D5700(GND_W9) GND </t>
    </r>
    <r>
      <rPr>
        <b/>
        <sz val="10"/>
        <color theme="1"/>
        <rFont val="Arial"/>
        <family val="2"/>
      </rPr>
      <t>POWERNET</t>
    </r>
  </si>
  <si>
    <r>
      <t xml:space="preserve">D5700(W9) GND </t>
    </r>
    <r>
      <rPr>
        <b/>
        <sz val="10"/>
        <color theme="1"/>
        <rFont val="Arial"/>
        <family val="2"/>
      </rPr>
      <t>POWERNET</t>
    </r>
  </si>
  <si>
    <t>W11</t>
  </si>
  <si>
    <r>
      <t xml:space="preserve">D5700(GND_W11) GND </t>
    </r>
    <r>
      <rPr>
        <b/>
        <sz val="10"/>
        <color theme="1"/>
        <rFont val="Arial"/>
        <family val="2"/>
      </rPr>
      <t>POWERNET</t>
    </r>
  </si>
  <si>
    <r>
      <t xml:space="preserve">D5700(W11) GND </t>
    </r>
    <r>
      <rPr>
        <b/>
        <sz val="10"/>
        <color theme="1"/>
        <rFont val="Arial"/>
        <family val="2"/>
      </rPr>
      <t>POWERNET</t>
    </r>
  </si>
  <si>
    <t>W13</t>
  </si>
  <si>
    <r>
      <t xml:space="preserve">D5700(GND_W13) GND </t>
    </r>
    <r>
      <rPr>
        <b/>
        <sz val="10"/>
        <color theme="1"/>
        <rFont val="Arial"/>
        <family val="2"/>
      </rPr>
      <t>POWERNET</t>
    </r>
  </si>
  <si>
    <r>
      <t xml:space="preserve">D5700(W13) GND </t>
    </r>
    <r>
      <rPr>
        <b/>
        <sz val="10"/>
        <color theme="1"/>
        <rFont val="Arial"/>
        <family val="2"/>
      </rPr>
      <t>POWERNET</t>
    </r>
  </si>
  <si>
    <t>W15</t>
  </si>
  <si>
    <r>
      <t xml:space="preserve">D5700(GND_W15) GND </t>
    </r>
    <r>
      <rPr>
        <b/>
        <sz val="10"/>
        <color theme="1"/>
        <rFont val="Arial"/>
        <family val="2"/>
      </rPr>
      <t>POWERNET</t>
    </r>
  </si>
  <si>
    <r>
      <t xml:space="preserve">D5700(W15) GND </t>
    </r>
    <r>
      <rPr>
        <b/>
        <sz val="10"/>
        <color theme="1"/>
        <rFont val="Arial"/>
        <family val="2"/>
      </rPr>
      <t>POWERNET</t>
    </r>
  </si>
  <si>
    <t>W17</t>
  </si>
  <si>
    <r>
      <t xml:space="preserve">D5700(GND_W17) GND </t>
    </r>
    <r>
      <rPr>
        <b/>
        <sz val="10"/>
        <color theme="1"/>
        <rFont val="Arial"/>
        <family val="2"/>
      </rPr>
      <t>POWERNET</t>
    </r>
  </si>
  <si>
    <r>
      <t xml:space="preserve">D5700(W17) GND </t>
    </r>
    <r>
      <rPr>
        <b/>
        <sz val="10"/>
        <color theme="1"/>
        <rFont val="Arial"/>
        <family val="2"/>
      </rPr>
      <t>POWERNET</t>
    </r>
  </si>
  <si>
    <t>W19</t>
  </si>
  <si>
    <r>
      <t xml:space="preserve">D5700(GND_W19) GND </t>
    </r>
    <r>
      <rPr>
        <b/>
        <sz val="10"/>
        <color theme="1"/>
        <rFont val="Arial"/>
        <family val="2"/>
      </rPr>
      <t>POWERNET</t>
    </r>
  </si>
  <si>
    <r>
      <t xml:space="preserve">D5700(W19) GND </t>
    </r>
    <r>
      <rPr>
        <b/>
        <sz val="10"/>
        <color theme="1"/>
        <rFont val="Arial"/>
        <family val="2"/>
      </rPr>
      <t>POWERNET</t>
    </r>
  </si>
  <si>
    <t>W25</t>
  </si>
  <si>
    <r>
      <t xml:space="preserve">D5700(GND_W25) GND </t>
    </r>
    <r>
      <rPr>
        <b/>
        <sz val="10"/>
        <color theme="1"/>
        <rFont val="Arial"/>
        <family val="2"/>
      </rPr>
      <t>POWERNET</t>
    </r>
  </si>
  <si>
    <r>
      <t xml:space="preserve">D5700(W25) GND </t>
    </r>
    <r>
      <rPr>
        <b/>
        <sz val="10"/>
        <color theme="1"/>
        <rFont val="Arial"/>
        <family val="2"/>
      </rPr>
      <t>POWERNET</t>
    </r>
  </si>
  <si>
    <t>W27</t>
  </si>
  <si>
    <r>
      <t xml:space="preserve">D5700(GND_W27) GND </t>
    </r>
    <r>
      <rPr>
        <b/>
        <sz val="10"/>
        <color theme="1"/>
        <rFont val="Arial"/>
        <family val="2"/>
      </rPr>
      <t>POWERNET</t>
    </r>
  </si>
  <si>
    <r>
      <t xml:space="preserve">D5700(W27) GND </t>
    </r>
    <r>
      <rPr>
        <b/>
        <sz val="10"/>
        <color theme="1"/>
        <rFont val="Arial"/>
        <family val="2"/>
      </rPr>
      <t>POWERNET</t>
    </r>
  </si>
  <si>
    <t>W29</t>
  </si>
  <si>
    <r>
      <t xml:space="preserve">D5700(GND_W29) GND </t>
    </r>
    <r>
      <rPr>
        <b/>
        <sz val="10"/>
        <color theme="1"/>
        <rFont val="Arial"/>
        <family val="2"/>
      </rPr>
      <t>POWERNET</t>
    </r>
  </si>
  <si>
    <r>
      <t xml:space="preserve">D5700(W29) GND </t>
    </r>
    <r>
      <rPr>
        <b/>
        <sz val="10"/>
        <color theme="1"/>
        <rFont val="Arial"/>
        <family val="2"/>
      </rPr>
      <t>POWERNET</t>
    </r>
  </si>
  <si>
    <t>W35</t>
  </si>
  <si>
    <r>
      <t xml:space="preserve">D5700(GND_W35) GND </t>
    </r>
    <r>
      <rPr>
        <b/>
        <sz val="10"/>
        <color theme="1"/>
        <rFont val="Arial"/>
        <family val="2"/>
      </rPr>
      <t>POWERNET</t>
    </r>
  </si>
  <si>
    <r>
      <t xml:space="preserve">D5700(W35) GND </t>
    </r>
    <r>
      <rPr>
        <b/>
        <sz val="10"/>
        <color theme="1"/>
        <rFont val="Arial"/>
        <family val="2"/>
      </rPr>
      <t>POWERNET</t>
    </r>
  </si>
  <si>
    <t>Y36</t>
  </si>
  <si>
    <r>
      <t xml:space="preserve">D5700(GND_Y36) GND </t>
    </r>
    <r>
      <rPr>
        <b/>
        <sz val="10"/>
        <color theme="1"/>
        <rFont val="Arial"/>
        <family val="2"/>
      </rPr>
      <t>POWERNET</t>
    </r>
  </si>
  <si>
    <r>
      <t xml:space="preserve">D5700(Y36) GND </t>
    </r>
    <r>
      <rPr>
        <b/>
        <sz val="10"/>
        <color theme="1"/>
        <rFont val="Arial"/>
        <family val="2"/>
      </rPr>
      <t>POWERNET</t>
    </r>
  </si>
  <si>
    <t>AK34</t>
  </si>
  <si>
    <t>AJ33</t>
  </si>
  <si>
    <t>D32</t>
  </si>
  <si>
    <t>AR35</t>
  </si>
  <si>
    <t>AR31</t>
  </si>
  <si>
    <t>A1</t>
  </si>
  <si>
    <t>A39</t>
  </si>
  <si>
    <t>AW39</t>
  </si>
  <si>
    <t>_END_ROW</t>
  </si>
  <si>
    <t>AW1</t>
  </si>
  <si>
    <t>Unfolded Interface Group</t>
  </si>
  <si>
    <t>Unfolded Platform Signal Name</t>
  </si>
  <si>
    <t>Original HSI Interface Group</t>
  </si>
  <si>
    <t>HSI row</t>
  </si>
  <si>
    <t>HSI FileName</t>
  </si>
  <si>
    <t>HSI SheetName</t>
  </si>
  <si>
    <t>All derived signal and intfGrp pairs of current BBLib row</t>
  </si>
  <si>
    <t>Release Status</t>
  </si>
  <si>
    <t>Optional Signals</t>
  </si>
  <si>
    <t xml:space="preserve">ASIL </t>
  </si>
  <si>
    <t>Peripheral Device</t>
  </si>
  <si>
    <t>Interface Initiators
CPU: 
Application Processor
SCC: 
System communication controller
DSP, DBG_PCB</t>
  </si>
  <si>
    <t>Interface Type</t>
  </si>
  <si>
    <t>ResetValue 
[low, 
high, 
on, 
off, 
dc (don't care)]</t>
  </si>
  <si>
    <t>ProcDirection
[in, 
out, 
io, 
dc (don't care)]</t>
  </si>
  <si>
    <t>Polarity 
[low:on, 
low:off, 
high:on, 
high:off, dc (don't care)]</t>
  </si>
  <si>
    <t>ProcTermination
[PU[-VAL],
PD[-VAL],
NO,
dc (don't care)]</t>
  </si>
  <si>
    <t>Termination
[PU[-EXT|-INT][-VAL],
PD[-EXT|-INT][-VAL],
NO,
dc(don't care)]</t>
  </si>
  <si>
    <t>PAL bus definition</t>
  </si>
  <si>
    <t>DG bus definition</t>
  </si>
  <si>
    <t>CPU_GYRO_SPI_1V8:SPI_MCLK</t>
  </si>
  <si>
    <t>Honda_GenID_BBLib_Draft.xlsm</t>
  </si>
  <si>
    <t>MISC_BBLib</t>
  </si>
  <si>
    <t>CPU_GYRO_SPI_1V8:SPI_MCLK(ACCGYRO_CPU)</t>
  </si>
  <si>
    <t>Not used In SCH</t>
  </si>
  <si>
    <t>SMI230</t>
  </si>
  <si>
    <t>*(SCX)*</t>
  </si>
  <si>
    <t>SPI</t>
  </si>
  <si>
    <t>dc</t>
  </si>
  <si>
    <t>out</t>
  </si>
  <si>
    <t>CPU_GYRO_SPI_1V8:SPI_MISO</t>
  </si>
  <si>
    <t>CPU_GYRO_SPI_1V8:SPI_MISO(ACCGYRO_CPU)</t>
  </si>
  <si>
    <t>*(SDO1)*,*(SDO2)*</t>
  </si>
  <si>
    <t>in</t>
  </si>
  <si>
    <t>CPU_GYRO_SPI_1V8:SPI_MOSI</t>
  </si>
  <si>
    <t>CPU_GYRO_SPI_1V8:SPI_MOSI(ACCGYRO_CPU)</t>
  </si>
  <si>
    <t>*(SDX)*</t>
  </si>
  <si>
    <t>def: CPU_GYRO_SPI_1V8, Internal,SPI_MCLK,SPI_MISO,SPI_MOSI</t>
  </si>
  <si>
    <t>CPU_GYRO_SPI_1V8:SPI_MCLK,CPU_GYRO_SPI_1V8:SPI_MISO,CPU_GYRO_SPI_1V8:SPI_MOSI</t>
  </si>
  <si>
    <t>CPU_GYRO_I2C_1V8:I2C_SCL(ACCGYRO_CPU)</t>
  </si>
  <si>
    <t>Use I2C interface in B1-sample</t>
  </si>
  <si>
    <t>*(SCL)*</t>
  </si>
  <si>
    <t>I2C</t>
  </si>
  <si>
    <t>CPU_GYRO_I2C_1V8:I2C_SDA(ACCGYRO_CPU)</t>
  </si>
  <si>
    <t>*(SDA)*</t>
  </si>
  <si>
    <t>io</t>
  </si>
  <si>
    <t>def: CPU_GYRO_I2C_1V8, Internal,I2C_SCL,I2C_SDA</t>
  </si>
  <si>
    <t>CPU_GYRO_I2C_1V8:I2C_SCL,CPU_GYRO_I2C_1V8:I2C_SDA</t>
  </si>
  <si>
    <t>CPU_GYRO_CTRL_1V8:ACC_CS_B</t>
  </si>
  <si>
    <t>CPU_GYRO_CTRL_1V8:ACC_CS_B(ACCGYRO_CPU)</t>
  </si>
  <si>
    <t>*(CSB1)*</t>
  </si>
  <si>
    <t>high:off</t>
  </si>
  <si>
    <t>low:on</t>
  </si>
  <si>
    <t>CPU_GYRO_CTRL_1V8:GYRO_CS_B</t>
  </si>
  <si>
    <t>CPU_GYRO_CTRL_1V8:GYRO_CS_B(ACCGYRO_CPU)</t>
  </si>
  <si>
    <t>*(CSB2)*</t>
  </si>
  <si>
    <t>CPU_GYRO_CTRL_1V8:ACCGYRO_INT_B(ACCGYRO_CPU)</t>
  </si>
  <si>
    <t xml:space="preserve">OpenDrain, Sync INT2_B option ( INT3 need to be routed INT1) </t>
  </si>
  <si>
    <t>optionally</t>
  </si>
  <si>
    <t>*(INT2)*</t>
  </si>
  <si>
    <t>CPU_GYRO_CTRL_1V8:GYRO_INT_B(ACCGYRO_CPU)</t>
  </si>
  <si>
    <t xml:space="preserve">OpenDrain, Sync INT1_B option </t>
  </si>
  <si>
    <t>*(INT3)*</t>
  </si>
  <si>
    <t>def: CPU_GYRO_CTRL_1V8, Internal,ACC_CS_B,GYRO_CS_B,ACCGYRO_INT_B,GYRO_INT_B</t>
  </si>
  <si>
    <t>CPU_GYRO_CTRL_1V8:ACC_CS_B,CPU_GYRO_CTRL_1V8:GYRO_CS_B,CPU_GYRO_CTRL_1V8:ACCGYRO_INT_B,CPU_GYRO_CTRL_1V8:GYRO_INT_B</t>
  </si>
  <si>
    <t>ACCGYRO_SCC</t>
  </si>
  <si>
    <t>SCC_GYRO_SPI_3V3:SPI_MCLK</t>
  </si>
  <si>
    <t>SCC_GYRO_SPI_3V3:SPI_MCLK(ACCGYRO_SCC)</t>
  </si>
  <si>
    <t>SCC_GYRO_SPI_3V3:SPI_MISO</t>
  </si>
  <si>
    <t>SCC_GYRO_SPI_3V3:SPI_MISO(ACCGYRO_SCC)</t>
  </si>
  <si>
    <t>SCC_GYRO_SPI_3V3:SPI_MOSI</t>
  </si>
  <si>
    <t>SCC_GYRO_SPI_3V3:SPI_MOSI(ACCGYRO_SCC)</t>
  </si>
  <si>
    <t>def: SCC_GYRO_SPI_3V3, Internal,SPI_MCLK,SPI_MISO,SPI_MOSI</t>
  </si>
  <si>
    <t>SCC_GYRO_SPI_3V3:SPI_MCLK,SCC_GYRO_SPI_3V3:SPI_MISO,SCC_GYRO_SPI_3V3:SPI_MOSI</t>
  </si>
  <si>
    <t>SCC_GYRO_CTRL_3V3:ACC_CS_B</t>
  </si>
  <si>
    <t>SCC_GYRO_CTRL_3V3:ACC_CS_B(ACCGYRO_SCC)</t>
  </si>
  <si>
    <t>SCC_GYRO_CTRL_3V3:GYRO_CS_B</t>
  </si>
  <si>
    <t>SCC_GYRO_CTRL_3V3:GYRO_CS_B(ACCGYRO_SCC)</t>
  </si>
  <si>
    <t>SCC_GYRO_CTRL_3V3:ACCGYRO_INT_B</t>
  </si>
  <si>
    <t>SCC_GYRO_CTRL_3V3:ACCGYRO_INT_B(ACCGYRO_SCC)</t>
  </si>
  <si>
    <t>SCC_GYRO_CTRL_3V3:GYRO_INT_B</t>
  </si>
  <si>
    <t>SCC_GYRO_CTRL_3V3:GYRO_INT_B(ACCGYRO_SCC)</t>
  </si>
  <si>
    <t>def: SCC_GYRO_CTRL_3V3, Internal,ACC_CS_B,GYRO_CS_B,ACCGYRO_INT_B,GYRO_INT_B</t>
  </si>
  <si>
    <t>SCC_GYRO_CTRL_3V3:ACC_CS_B,SCC_GYRO_CTRL_3V3:GYRO_CS_B,SCC_GYRO_CTRL_3V3:ACCGYRO_INT_B,SCC_GYRO_CTRL_3V3:GYRO_INT_B</t>
  </si>
  <si>
    <t>CPU_APPLE_I2C_1V8:I2C_SCL(APPLE)</t>
  </si>
  <si>
    <t>Apple IC I2C</t>
  </si>
  <si>
    <t>MFI343S00177</t>
  </si>
  <si>
    <t>CPU_APPLE_I2C_1V8:I2C_SDA(APPLE)</t>
  </si>
  <si>
    <t>def: CPU_APPLE_I2C_1V8, Internal,I2C_SCL,I2C_SDA</t>
  </si>
  <si>
    <t>CPU_APPLE_I2C_1V8:I2C_SCL,CPU_APPLE_I2C_1V8:I2C_SDA</t>
  </si>
  <si>
    <t>CPU_AUD_I2C_1V8:I2C_SCL</t>
  </si>
  <si>
    <t>AUDIO_BBLib</t>
  </si>
  <si>
    <t>CPU_AUD_I2C_1V8:I2C_SCL(AUDIO),_x000D_
CPU_AUD_I2C_3V3:I2C_SCL(AUDIO)</t>
  </si>
  <si>
    <t>Common I2C for audio amplifier &amp; ADC (moved CPU -&gt; SCC in B1-Sample), in schematic it is SCC</t>
  </si>
  <si>
    <t>TAS6424E-Q1</t>
  </si>
  <si>
    <t>in/out</t>
  </si>
  <si>
    <t>PU ext - 2k2</t>
  </si>
  <si>
    <t>CPU_AUD_I2C_1V8:I2C_SDA</t>
  </si>
  <si>
    <t>CPU_AUD_I2C_1V8:I2C_SDA(AUDIO),_x000D_
CPU_AUD_I2C_3V3:I2C_SDA(AUDIO)</t>
  </si>
  <si>
    <t>def: CPU_AUD_I2C_1V8, Internal,I2C_SCL,I2C_SDA</t>
  </si>
  <si>
    <t>CPU_AUD_I2C_1V8:I2C_SCL,CPU_AUD_I2C_1V8:I2C_SDA</t>
  </si>
  <si>
    <t>CPU_AUD_I2C_3V3:I2C_SCL</t>
  </si>
  <si>
    <t>CPU_AUD_I2C_3V3:I2C_SDA</t>
  </si>
  <si>
    <t>def: CPU_AUD_I2C_3V3, Internal,I2C_SCL,I2C_SDA</t>
  </si>
  <si>
    <t>CPU_AUD_I2C_3V3:I2C_SCL,CPU_AUD_I2C_3V3:I2C_SDA</t>
  </si>
  <si>
    <t>SCC_AUD_RTC_I2C_3V3:I2C_SCL</t>
  </si>
  <si>
    <t>SCC_AUD_RTC_I2C_3V3:I2C_SCL(AUDIO)</t>
  </si>
  <si>
    <t>Common I2C for audio amplifier &amp; ADC &amp; RTC (moved CPU -&gt; SCC in B1-Sample)</t>
  </si>
  <si>
    <t>SCC</t>
  </si>
  <si>
    <t>SCC_AUD_RTC_I2C_3V3:I2C_SDA</t>
  </si>
  <si>
    <t>SCC_AUD_RTC_I2C_3V3:I2C_SDA(AUDIO)</t>
  </si>
  <si>
    <t>def: SCC_AUD_RTC_I2C_3V3, Internal,I2C_SCL,I2C_SDA</t>
  </si>
  <si>
    <t>SCC_AUD_RTC_I2C_3V3:I2C_SCL,SCC_AUD_RTC_I2C_3V3:I2C_SDA</t>
  </si>
  <si>
    <t>CPU_AUD_TDM8_1V8:TDM_BCLK(AUDIO),_x000D_
CPU_AUD_TDM8_3V3:TDM_BCLK(AUDIO)</t>
  </si>
  <si>
    <t>common clk -&gt; AMPs and MICs/DVR</t>
  </si>
  <si>
    <t>TAS6424E-Q1,PCM6240</t>
  </si>
  <si>
    <t>*(SCLK&amp;MCLK)*, *(BCLK)*</t>
  </si>
  <si>
    <t>TDM</t>
  </si>
  <si>
    <t>CPU_AUD_TDM8_1V8:TDM_FSYNC(AUDIO),_x000D_
CPU_AUD_TDM8_3V3:TDM_FSYNC(AUDIO)</t>
  </si>
  <si>
    <t>*(FSYNC)*</t>
  </si>
  <si>
    <t>CPU_AUD_TDM8_1V8:AMP_DATA(AUDIO),_x000D_
CPU_AUD_TDM8_3V3:AMP_DATA(AUDIO)</t>
  </si>
  <si>
    <t>AMP(4ch +4ch) output</t>
  </si>
  <si>
    <t>*(SDIN1)*</t>
  </si>
  <si>
    <t>CPU_AUD_TDM8_1V8:MICDVR_DATA(AUDIO),_x000D_
CPU_AUD_TDM8_3V3:MICDVR_DATA(AUDIO)</t>
  </si>
  <si>
    <t>Mic(2ch) + DVR(1ch) input</t>
  </si>
  <si>
    <t>PCM6240</t>
  </si>
  <si>
    <t>*(SDOUT)*</t>
  </si>
  <si>
    <t>def: CPU_AUD_TDM8_1V8, Internal,TDM_BCLK,TDM_FSYNC,AMP_DATA,MICDVR_DATA</t>
  </si>
  <si>
    <t>CPU_AUD_TDM8_1V8:TDM_BCLK,CPU_AUD_TDM8_1V8:TDM_FSYNC,CPU_AUD_TDM8_1V8:AMP_DATA,CPU_AUD_TDM8_1V8:MICDVR_DATA</t>
  </si>
  <si>
    <t>CPU_AUD_TDM8_3V3:TDM_BCLK</t>
  </si>
  <si>
    <t>CPU_AUD_TDM8_3V3:TDM_FSYNC</t>
  </si>
  <si>
    <t>CPU_AUD_TDM8_3V3:AMP_DATA</t>
  </si>
  <si>
    <t>CPU_AUD_TDM8_3V3:MICDVR_DATA</t>
  </si>
  <si>
    <t>def: CPU_AUD_TDM8_3V3, Internal,TDM_BCLK,TDM_FSYNC,AMP_DATA,MICDVR_DATA</t>
  </si>
  <si>
    <t>CPU_AUD_TDM8_3V3:TDM_BCLK,CPU_AUD_TDM8_3V3:TDM_FSYNC,CPU_AUD_TDM8_3V3:AMP_DATA,CPU_AUD_TDM8_3V3:MICDVR_DATA</t>
  </si>
  <si>
    <t>CPU_AMP_CTRL_1V8:PWR_EN</t>
  </si>
  <si>
    <t>CPU_AMP_CTRL_1V8:PWR_EN(AUDIO),_x000D_
CPU_AMP_CTRL_3V3:PWR_EN(AUDIO)</t>
  </si>
  <si>
    <t>AMP power on shared for AMP1 + AMP2 (moved CPU -&gt; SCC in B1-Sample), in sch it is SCC</t>
  </si>
  <si>
    <t>*(%STANDBY%)*</t>
  </si>
  <si>
    <t>high:on</t>
  </si>
  <si>
    <t>CPU_AMP_CTRL_1V8:HW_MUTE_B</t>
  </si>
  <si>
    <t>CPU_AMP_CTRL_1V8:HW_MUTE_B(AUDIO),_x000D_
CPU_AMP_CTRL_3V3:HW_MUTE_B(AUDIO)</t>
  </si>
  <si>
    <t>AMP mute shared for AMP1 + AMP2 ( moved CPU -&gt; SCC in B1-Sample), in sch it is SCC</t>
  </si>
  <si>
    <t>*(%MUTE%)*</t>
  </si>
  <si>
    <t>CPU_AMP_CTRL_1V8:FAULT_B</t>
  </si>
  <si>
    <t>CPU_AMP_CTRL_1V8:FAULT_B(AUDIO),_x000D_
CPU_AMP_CTRL_3V3:FAULT_B(AUDIO)</t>
  </si>
  <si>
    <t>Fault shared for AMP1 + AMP2 (moved CPU -&gt; SCC in B1-Sample), in sch it is SCC</t>
  </si>
  <si>
    <t>*(%FAULT%)*</t>
  </si>
  <si>
    <t>CPU_AMP_CTRL_1V8:FAULT2_B</t>
  </si>
  <si>
    <t>CPU_AMP_CTRL_1V8:FAULT2_B(AUDIO),_x000D_
CPU_AMP_CTRL_3V3:FAULT2_B(AUDIO)</t>
  </si>
  <si>
    <t>not use</t>
  </si>
  <si>
    <t>def: CPU_AMP_CTRL_1V8, Internal,PWR_EN,HW_MUTE_B,FAULT_B,FAULT2_B</t>
  </si>
  <si>
    <t>CPU_AMP_CTRL_1V8:PWR_EN,CPU_AMP_CTRL_1V8:HW_MUTE_B,CPU_AMP_CTRL_1V8:FAULT_B,CPU_AMP_CTRL_1V8:FAULT2_B</t>
  </si>
  <si>
    <t>CPU_AMP_CTRL_3V3:PWR_EN</t>
  </si>
  <si>
    <t>CPU_AMP_CTRL_3V3:HW_MUTE_B</t>
  </si>
  <si>
    <t>CPU_AMP_CTRL_3V3:FAULT_B</t>
  </si>
  <si>
    <t>CPU_AMP_CTRL_3V3:FAULT2_B</t>
  </si>
  <si>
    <t>def: CPU_AMP_CTRL_3V3, Internal,PWR_EN,HW_MUTE_B,FAULT_B,FAULT2_B</t>
  </si>
  <si>
    <t>CPU_AMP_CTRL_3V3:PWR_EN,CPU_AMP_CTRL_3V3:HW_MUTE_B,CPU_AMP_CTRL_3V3:FAULT_B,CPU_AMP_CTRL_3V3:FAULT2_B</t>
  </si>
  <si>
    <t>SCC_AMP_CTRL_3V3:PWR_EN</t>
  </si>
  <si>
    <t>SCC_AMP_CTRL_3V3:PWR_EN(AUDIO)</t>
  </si>
  <si>
    <t>AMP power on shared for AMP1 + AMP2</t>
  </si>
  <si>
    <t>SCC_AMP_CTRL_3V3:HW_MUTE_B</t>
  </si>
  <si>
    <t>SCC_AMP_CTRL_3V3:HW_MUTE_B(AUDIO)</t>
  </si>
  <si>
    <t>AMP mute shared for AMP1 + AMP2</t>
  </si>
  <si>
    <t>SCC_AMP_CTRL_3V3:FAULT_B</t>
  </si>
  <si>
    <t>SCC_AMP_CTRL_3V3:FAULT_B(AUDIO)</t>
  </si>
  <si>
    <t>Fault shared for AMP1 + AMP2</t>
  </si>
  <si>
    <t>PU ext - 10k</t>
  </si>
  <si>
    <t>SCC_AMP_CTRL_3V3:CLIP1_ADC</t>
  </si>
  <si>
    <t>SCC_AMP_CTRL_3V3:CLIP1_ADC(AUDIO)</t>
  </si>
  <si>
    <t>for AMP1 clipping ; Analog Signal (moved CPU -&gt; SCC)</t>
  </si>
  <si>
    <t>*(%WARN%)*</t>
  </si>
  <si>
    <t>ADC</t>
  </si>
  <si>
    <t>SCC_AMP_CTRL_3V3:CLIP2_ADC</t>
  </si>
  <si>
    <t>SCC_AMP_CTRL_3V3:CLIP2_ADC(AUDIO)</t>
  </si>
  <si>
    <t>for AMP2 clipping ; Analog Signal (moved CPU -&gt; SCC)</t>
  </si>
  <si>
    <t>def: SCC_AMP_CTRL_3V3, Internal,PWR_EN,HW_MUTE_B,FAULT_B,CLIP1_ADC,CLIP2_ADC</t>
  </si>
  <si>
    <t>SCC_AMP_CTRL_3V3:PWR_EN,SCC_AMP_CTRL_3V3:HW_MUTE_B,SCC_AMP_CTRL_3V3:FAULT_B,SCC_AMP_CTRL_3V3:CLIP1_ADC,SCC_AMP_CTRL_3V3:CLIP2_ADC</t>
  </si>
  <si>
    <t>CPU_MIC_CTRL_1V8:RST_B</t>
  </si>
  <si>
    <t>CPU_MIC_CTRL_1V8:RST_B(AUDIO),_x000D_
CPU_MIC_CTRL_3V3:RST_B(AUDIO)</t>
  </si>
  <si>
    <t>SOC-&gt; ADC</t>
  </si>
  <si>
    <t>*(SHDNZ)*</t>
  </si>
  <si>
    <t>PU ext - 1k2</t>
  </si>
  <si>
    <t>CPU_MIC_CTRL_1V8:INT_B</t>
  </si>
  <si>
    <t>CPU_MIC_CTRL_1V8:INT_B(AUDIO),_x000D_
CPU_MIC_CTRL_3V3:INT_B(AUDIO)</t>
  </si>
  <si>
    <t>ADC-&gt;SOC</t>
  </si>
  <si>
    <t>*(GPIO1)*</t>
  </si>
  <si>
    <t>Int PU</t>
  </si>
  <si>
    <t>def: CPU_MIC_CTRL_1V8, Internal,RST_B,INT_B</t>
  </si>
  <si>
    <t>CPU_MIC_CTRL_1V8:RST_B,CPU_MIC_CTRL_1V8:INT_B</t>
  </si>
  <si>
    <t>CPU_MIC_CTRL_3V3:RST_B</t>
  </si>
  <si>
    <t>CPU_MIC_CTRL_3V3:INT_B</t>
  </si>
  <si>
    <t>def: CPU_MIC_CTRL_3V3, Internal,RST_B,INT_B</t>
  </si>
  <si>
    <t>CPU_MIC_CTRL_3V3:RST_B,CPU_MIC_CTRL_3V3:INT_B</t>
  </si>
  <si>
    <t>SCC_MIC_CTRL_3V3:RST_B</t>
  </si>
  <si>
    <t>SCC_MIC_CTRL_3V3:RST_B(AUDIO)</t>
  </si>
  <si>
    <t>SOC -&gt; MIC ADC (moved CPU -&gt; SCC in B1-Sample)</t>
  </si>
  <si>
    <t>SCC_MIC_CTRL_3V3:INT_B</t>
  </si>
  <si>
    <t>SCC_MIC_CTRL_3V3:INT_B(AUDIO)</t>
  </si>
  <si>
    <t>MIC ADC -&gt; SOC (moved CPU -&gt; SCC in B1-Sample)</t>
  </si>
  <si>
    <t>def: SCC_MIC_CTRL_3V3, Internal,RST_B,INT_B</t>
  </si>
  <si>
    <t>SCC_MIC_CTRL_3V3:RST_B,SCC_MIC_CTRL_3V3:INT_B</t>
  </si>
  <si>
    <t>AUDIO_AMP_HW</t>
  </si>
  <si>
    <t>SPEAKER_NF_OUT:RSV+</t>
  </si>
  <si>
    <t>SPEAKER_NF_OUT:RSV+(AUDIO_AMP_HW)</t>
  </si>
  <si>
    <t>Reserved for additional speaker (india variant), + to _P</t>
  </si>
  <si>
    <t>SPEAKER_NF_OUT:RSV-</t>
  </si>
  <si>
    <t>SPEAKER_NF_OUT:RSV-(AUDIO_AMP_HW)</t>
  </si>
  <si>
    <t>Reserved for additional speaker (india variant), - to _N</t>
  </si>
  <si>
    <t>SPEAKER_NF_OUT:FR+</t>
  </si>
  <si>
    <t>SPEAKER_NF_OUT:FR+(AUDIO_AMP_HW)</t>
  </si>
  <si>
    <t>connect from AMP out to Speaker connector (pin5)</t>
  </si>
  <si>
    <t>*(OUT_1P)*</t>
  </si>
  <si>
    <t>connector</t>
  </si>
  <si>
    <t>SPEAKER_NF_OUT:FR-</t>
  </si>
  <si>
    <t>SPEAKER_NF_OUT:FR-(AUDIO_AMP_HW)</t>
  </si>
  <si>
    <t>connect from AMP out to Speaker connector (pin14)</t>
  </si>
  <si>
    <t>*(OUT_1M)*</t>
  </si>
  <si>
    <t>SPEAKER_NF_OUT:FL+</t>
  </si>
  <si>
    <t>SPEAKER_NF_OUT:FL+(AUDIO_AMP_HW)</t>
  </si>
  <si>
    <t>connect from AMP out to Speaker connector (pin4)</t>
  </si>
  <si>
    <t>*(OUT_2P)*</t>
  </si>
  <si>
    <t>SPEAKER_NF_OUT:FL-</t>
  </si>
  <si>
    <t>SPEAKER_NF_OUT:FL-(AUDIO_AMP_HW)</t>
  </si>
  <si>
    <t>connect from AMP out to Speaker connector (pin13)</t>
  </si>
  <si>
    <t>*(OUT_2M)*</t>
  </si>
  <si>
    <t>SPEAKER_NF_OUT:RR+</t>
  </si>
  <si>
    <t>SPEAKER_NF_OUT:RR+(AUDIO_AMP_HW)</t>
  </si>
  <si>
    <t>connect from AMP out to Speaker connector (pin3)</t>
  </si>
  <si>
    <t>*(OUT_3P)*</t>
  </si>
  <si>
    <t>SPEAKER_NF_OUT:RR-</t>
  </si>
  <si>
    <t>SPEAKER_NF_OUT:RR-(AUDIO_AMP_HW)</t>
  </si>
  <si>
    <t>connect from AMP out to Speaker connector (pin12)</t>
  </si>
  <si>
    <t>*(OUT_3M)*</t>
  </si>
  <si>
    <t>SPEAKER_NF_OUT:RL+</t>
  </si>
  <si>
    <t>SPEAKER_NF_OUT:RL+(AUDIO_AMP_HW)</t>
  </si>
  <si>
    <t>connect from AMP out to Speaker connector (pin2)</t>
  </si>
  <si>
    <t>*(OUT_4P)*</t>
  </si>
  <si>
    <t>SPEAKER_NF_OUT:RL-</t>
  </si>
  <si>
    <t>SPEAKER_NF_OUT:RL-(AUDIO_AMP_HW)</t>
  </si>
  <si>
    <t>connect from AMP out to Speaker connector (pin11)</t>
  </si>
  <si>
    <t>*(OUT_4M)*</t>
  </si>
  <si>
    <t>SPEAKER_NF_OUT:SW1+</t>
  </si>
  <si>
    <t>SPEAKER_NF_OUT:SW1+(AUDIO_AMP_HW)</t>
  </si>
  <si>
    <t>connect from AMP out to Speaker connector (pin6)</t>
  </si>
  <si>
    <t>SPEAKER_NF_OUT:SW1-</t>
  </si>
  <si>
    <t>SPEAKER_NF_OUT:SW1-(AUDIO_AMP_HW)</t>
  </si>
  <si>
    <t>connect from AMP out to Speaker connector (pin15)</t>
  </si>
  <si>
    <t>SPEAKER_NF_OUT:SW2+</t>
  </si>
  <si>
    <t>SPEAKER_NF_OUT:SW2+(AUDIO_AMP_HW)</t>
  </si>
  <si>
    <t>connect from AMP out to Speaker connector (pin7)</t>
  </si>
  <si>
    <t>SPEAKER_NF_OUT:SW2-</t>
  </si>
  <si>
    <t>SPEAKER_NF_OUT:SW2-(AUDIO_AMP_HW)</t>
  </si>
  <si>
    <t>connect from AMP out to Speaker connector (pin16)</t>
  </si>
  <si>
    <t>SPEAKER_NF_OUT:CENT+</t>
  </si>
  <si>
    <t>SPEAKER_NF_OUT:CENT+(AUDIO_AMP_HW)</t>
  </si>
  <si>
    <t>connect from AMP out to Speaker connector (pin8)</t>
  </si>
  <si>
    <t>SPEAKER_NF_OUT:CENT-</t>
  </si>
  <si>
    <t>SPEAKER_NF_OUT:CENT-(AUDIO_AMP_HW)</t>
  </si>
  <si>
    <t>connect from AMP out to Speaker connector (pin17)</t>
  </si>
  <si>
    <t>def: SPEAKER_NF_OUT, Internal,RSV+,RSV-,FR+,FR-,FL+,FL-,RR+,RR-,RL+,RL-,SW1+,SW1-,SW2+,SW2-,CENT+,CENT-</t>
  </si>
  <si>
    <t>SPEAKER_NF_OUT:RSV+,SPEAKER_NF_OUT:RSV-,SPEAKER_NF_OUT:FR+,SPEAKER_NF_OUT:FR-,SPEAKER_NF_OUT:FL+,SPEAKER_NF_OUT:FL-,SPEAKER_NF_OUT:RR+,SPEAKER_NF_OUT:RR-,SPEAKER_NF_OUT:RL+,SPEAKER_NF_OUT:RL-,SPEAKER_NF_OUT:SW1+,SPEAKER_NF_OUT:SW1-,SPEAKER_NF_OUT:SW2+,SPEAKER_NF_OUT:SW2-,SPEAKER_NF_OUT:CENT+,SPEAKER_NF_OUT:CENT-</t>
  </si>
  <si>
    <t>AUDIO_MICDVR_HW</t>
  </si>
  <si>
    <t>MICDVR:MIC_IN1</t>
  </si>
  <si>
    <t>MICDVR:MIC_IN1(AUDIO_MICDVR_HW)</t>
  </si>
  <si>
    <t>connect from Main connector (pin14) to ADC input</t>
  </si>
  <si>
    <t>*(AIN1P)*</t>
  </si>
  <si>
    <t>MICDVR:MIC_GND</t>
  </si>
  <si>
    <t>MICDVR:MIC_GND(AUDIO_MICDVR_HW)</t>
  </si>
  <si>
    <t>connect from Main connector (pin16) to ADC input</t>
  </si>
  <si>
    <t>*(AIN1N)* / *(AIN2N)*</t>
  </si>
  <si>
    <t>MICDVR:MIC_IN2</t>
  </si>
  <si>
    <t>MICDVR:MIC_IN2(AUDIO_MICDVR_HW)</t>
  </si>
  <si>
    <t>connect from Main connector (pin17) to ADC input</t>
  </si>
  <si>
    <t>*(AIN2P)*</t>
  </si>
  <si>
    <t>MICDVR:DVR_IN+</t>
  </si>
  <si>
    <t>MICDVR:DVR_IN+(AUDIO_MICDVR_HW)</t>
  </si>
  <si>
    <t>connect from Drive Recorder connector (pin6) to ADC input</t>
  </si>
  <si>
    <t>*(AIN3P)*</t>
  </si>
  <si>
    <t>MICDVR:DVR_GND</t>
  </si>
  <si>
    <t>MICDVR:DVR_GND(AUDIO_MICDVR_HW)</t>
  </si>
  <si>
    <t>connect from Drive Recorder connector (pin7) to ADC input</t>
  </si>
  <si>
    <t>*(AIN3N)*</t>
  </si>
  <si>
    <t>def: MICDVR, Internal,MIC_IN1,MIC_GND,MIC_IN2,DVR_IN+,DVR_GND</t>
  </si>
  <si>
    <t>MICDVR:MIC_IN1,MICDVR:MIC_GND,MICDVR:MIC_IN2,MICDVR:DVR_IN+,MICDVR:DVR_GND</t>
  </si>
  <si>
    <t>BTWLAN_DIAG_HW_fb</t>
  </si>
  <si>
    <t>DIAG_ANT_ADC:ANT_WLAN_DIAG</t>
  </si>
  <si>
    <t>BTWLAN_DIAG_HW&lt;_pcb&gt;</t>
  </si>
  <si>
    <t>DIAG_ANT_ADC:ANT_WLAN_DIAG(BTWLAN_DIAG_HW_fb)</t>
  </si>
  <si>
    <t>Not used in CCS2.0 ASA2hi 09.06.2021</t>
  </si>
  <si>
    <t>UGKZDA1 - QCA6595</t>
  </si>
  <si>
    <t>not used</t>
  </si>
  <si>
    <t>DIAG_ANT_ADC:ANT_BT_DIAG</t>
  </si>
  <si>
    <t>DIAG_ANT_ADC:ANT_BT_DIAG(BTWLAN_DIAG_HW_fb)</t>
  </si>
  <si>
    <t>def: DIAG_ANT_ADC, Internal,ANT_WLAN_DIAG,ANT_BT_DIAG</t>
  </si>
  <si>
    <t>DIAG_ANT_ADC:ANT_WLAN_DIAG,DIAG_ANT_ADC:ANT_BT_DIAG</t>
  </si>
  <si>
    <t>BTWLAN_DIAG_SCC</t>
  </si>
  <si>
    <t>SCC_DIAG_BTWLAN_ANT:WLAN_ADC</t>
  </si>
  <si>
    <t>SCC_DIAG_BTWLAN_ANT:WLAN_ADC(BTWLAN_DIAG_SCC)</t>
  </si>
  <si>
    <t>ATC6QPL002 (QCA6696)</t>
  </si>
  <si>
    <t>PD ext</t>
  </si>
  <si>
    <t>SCC_DIAG_BTWLAN_ANT:BT_ADC</t>
  </si>
  <si>
    <t>SCC_DIAG_BTWLAN_ANT:BT_ADC(BTWLAN_DIAG_SCC)</t>
  </si>
  <si>
    <t>def: SCC_DIAG_BTWLAN_ANT, Internal,WLAN_ADC,BT_ADC</t>
  </si>
  <si>
    <t>SCC_DIAG_BTWLAN_ANT:WLAN_ADC,SCC_DIAG_BTWLAN_ANT:BT_ADC</t>
  </si>
  <si>
    <t>BTWLAN&lt;_pcb&gt;</t>
  </si>
  <si>
    <t>CPU_BTWLAN_CTRL_1V8:WLAN_EN(BTWLAN_fb)</t>
  </si>
  <si>
    <t>21.06.2021 ASA2HI external Pull-DOWN 10k on MPCB; 100kR PD on module;+++</t>
  </si>
  <si>
    <t>*(WL_EN)*</t>
  </si>
  <si>
    <t>low:off</t>
  </si>
  <si>
    <t>CPU_BTWLAN_CTRL_1V8:BT_EN(BTWLAN_fb)</t>
  </si>
  <si>
    <t>*(BT_EN)*</t>
  </si>
  <si>
    <t>CPU_BTWLAN_CTRL_1V8:SLEEP_CLK</t>
  </si>
  <si>
    <t>CPU_BTWLAN_CTRL_1V8:SLEEP_CLK(BTWLAN_fb)</t>
  </si>
  <si>
    <t>21.06.2021 ASA2HI no external Pulls; SLEEP_CLK PMIC D4;+++</t>
  </si>
  <si>
    <t>*(SLEEP_CLK)*</t>
  </si>
  <si>
    <t>CPU.PMIC</t>
  </si>
  <si>
    <t>CPU_BTWLAN_CTRL_1V8:WL_SW_CTRL(BTWLAN_fb)</t>
  </si>
  <si>
    <t xml:space="preserve">QCA (BT/WIFI) module requests power (see mail Michael Winge, 21.11.2018); ASA2hi 09.06.2021 Not availible in UGZDA1 wit QCA6595;+++ </t>
  </si>
  <si>
    <t>CPU_BTWLAN_CTRL_1V8:U18S_CPUWIFI_PWR_ON(BTWLAN_fb)</t>
  </si>
  <si>
    <t>GPIO_173; QCOM review for timings; OK; ASA2hi 09.06.2021</t>
  </si>
  <si>
    <t>*(EN1)*</t>
  </si>
  <si>
    <t>CPU_BTWLAN_CTRL_1V8:U18S_CPUWIFI_PGOOD(BTWLAN_fb)</t>
  </si>
  <si>
    <t>CPU_BTWLAN_CTRL_1V8:U22S_CPUWIFI_PWR_ON(BTWLAN_fb)</t>
  </si>
  <si>
    <t>GPIO_174; QCOM review for timings; OK; ASA2hi 09.06.2021</t>
  </si>
  <si>
    <t>*(EN2)*</t>
  </si>
  <si>
    <t>CPU_BTWLAN_CTRL_1V8:U22S_CPUWIFI_PGOOD(BTWLAN_fb)</t>
  </si>
  <si>
    <t>def: CPU_BTWLAN_CTRL_1V8, Internal,WLAN_EN,BT_EN,SLEEP_CLK,WL_SW_CTRL,U18S_CPUWIFI_PWR_ON,U18S_CPUWIFI_PGOOD,U22S_CPUWIFI_PWR_ON,U22S_CPUWIFI_PGOOD</t>
  </si>
  <si>
    <t>CPU_BTWLAN_CTRL_1V8:WLAN_EN,CPU_BTWLAN_CTRL_1V8:BT_EN,CPU_BTWLAN_CTRL_1V8:SLEEP_CLK,CPU_BTWLAN_CTRL_1V8:WL_SW_CTRL,CPU_BTWLAN_CTRL_1V8:U18S_CPUWIFI_PWR_ON,CPU_BTWLAN_CTRL_1V8:U18S_CPUWIFI_PGOOD,CPU_BTWLAN_CTRL_1V8:U22S_CPUWIFI_PWR_ON,CPU_BTWLAN_CTRL_1V8:U22S_CPUWIFI_PGOOD</t>
  </si>
  <si>
    <t>RTC_32kHz_OUT_3V3</t>
  </si>
  <si>
    <t>RTC_32kHz_OUT_3V3(BTWLAN_fb)</t>
  </si>
  <si>
    <t>connected to SCC;  ASA2hi 09.06.2021 not available</t>
  </si>
  <si>
    <t>def: , Internal</t>
  </si>
  <si>
    <t>CPU_BT_I2S_1V8:I2S_LRCLK(BTWLAN_fb)</t>
  </si>
  <si>
    <t>21.06.2021 ASA2HI no external Pull on MPCB and Module;+++</t>
  </si>
  <si>
    <t>*(PCM_SYNC/I2S_WS)*</t>
  </si>
  <si>
    <t>I2S</t>
  </si>
  <si>
    <t>CPU_BT_I2S_1V8:I2S_TXD(BTWLAN_fb)</t>
  </si>
  <si>
    <t>21.06.2021 ASA2HI no external PULL-up connected, because no EDL-MODE; On MODUL an external 10kR pull-up connected;+++</t>
  </si>
  <si>
    <t>*(PCM_OUT/I2S_SD_OUT)*</t>
  </si>
  <si>
    <t>CPU_BT_I2S_1V8:I2S_RXD(BTWLAN_fb)</t>
  </si>
  <si>
    <t>incl. SLIMBUS.DATA; 21.06.2021 ASA2HI no external Pull on MPCB and Module;+++</t>
  </si>
  <si>
    <t>*(PCM_IN/I2S_SD_IN)*</t>
  </si>
  <si>
    <t>CPU_BT_I2S_1V8:I2S_BCLK(BTWLAN_fb)</t>
  </si>
  <si>
    <t>mail from M.Winge to J. Musielak (20181031)The reason why Qualcomm request that the SA8155 shall be the PCM Master is that the Software Package delivered from Qualcomm to GM includes DSP algorithm running on SA8155 LPASS which enhance the audio quality. This DSP algorithm requires that the SA8155 is the PCM/I2S master.; 21.06.2021 ASA2hi no comment;+++</t>
  </si>
  <si>
    <t>*(PCM_CLK/I2S_SCK)*</t>
  </si>
  <si>
    <t>def: CPU_BT_I2S_1V8, Internal,I2S_LRCLK,I2S_TXD,I2S_RXD,I2S_BCLK</t>
  </si>
  <si>
    <t>CPU_BT_I2S_1V8:I2S_LRCLK,CPU_BT_I2S_1V8:I2S_TXD,CPU_BT_I2S_1V8:I2S_RXD,CPU_BT_I2S_1V8:I2S_BCLK</t>
  </si>
  <si>
    <t>CPU_WLAN_PCIE:PCIE_CLK_P(BTWLAN_fb)</t>
  </si>
  <si>
    <t>21.06.2021 ASA2HI connected to PCIE_A;+++</t>
  </si>
  <si>
    <t>*(WL_PCIE_CLK_P)*</t>
  </si>
  <si>
    <t>CPU_WLAN_PCIE:PCIE_CLK_N(BTWLAN_fb)</t>
  </si>
  <si>
    <t>*(WL_PCIE_CLK_N)*</t>
  </si>
  <si>
    <t>CPU_WLAN_PCIE:PCIE_TXD_P(BTWLAN_fb)</t>
  </si>
  <si>
    <t>21.06.2021 ASA2HI connected to PCIE_A; 0.1uF on module;+++</t>
  </si>
  <si>
    <t>*(WL_PCIE_TX_P)*</t>
  </si>
  <si>
    <t>CPU_WLAN_PCIE:PCIE_TXD_N(BTWLAN_fb)</t>
  </si>
  <si>
    <t>*(WL_PCIE_TX_N)*</t>
  </si>
  <si>
    <t>CPU_WLAN_PCIE:PCIE_RXD_P(BTWLAN_fb)</t>
  </si>
  <si>
    <t>21.06.2021 ASA2HI connected to PCIE_A; 0.1uF on MPCB;+++</t>
  </si>
  <si>
    <t>*(WL_PCIE_RX_P)*</t>
  </si>
  <si>
    <t>CPU_WLAN_PCIE:PCIE_RXD_N(BTWLAN_fb)</t>
  </si>
  <si>
    <t>*(WL_PCIE_RX_N)*</t>
  </si>
  <si>
    <t>def: CPU_WLAN_PCIE, Internal,PCIE_CLK_P,PCIE_CLK_N,PCIE_TXD_P,PCIE_TXD_N,PCIE_RXD_P,PCIE_RXD_N</t>
  </si>
  <si>
    <t>CPU_WLAN_PCIE:PCIE_CLK_P,CPU_WLAN_PCIE:PCIE_CLK_N,CPU_WLAN_PCIE:PCIE_TXD_P,CPU_WLAN_PCIE:PCIE_TXD_N,CPU_WLAN_PCIE:PCIE_RXD_P,CPU_WLAN_PCIE:PCIE_RXD_N</t>
  </si>
  <si>
    <t>CPU_WLAN_PCIE_CTRL_1V8:NRESET_B</t>
  </si>
  <si>
    <t>CPU_WLAN_PCIE_CTRL_1V8:NRESET_B(BTWLAN_fb)</t>
  </si>
  <si>
    <t>Signal Name change according PCIe SIG Naming; +++ 21.06.2021 ASA2HI No external Pull populated;+++</t>
  </si>
  <si>
    <t>*(WL_PCIE_RST_L)*</t>
  </si>
  <si>
    <t>CPU_WLAN_PCIE_CTRL_1V8:WAKE_B(BTWLAN_fb)</t>
  </si>
  <si>
    <t>Can be skipped (GM), mapped to GPIO instead of PCIE_WAKE_N function (Tarun 2019/06/12 in call); +++21.06.2021 ASA2HI external 10k Pull-Up on MPCB populated + PU on module not populated; In GM the function salve wake up host was not requiered;+++</t>
  </si>
  <si>
    <t>*(WL_PCIE_WAKE_L)*</t>
  </si>
  <si>
    <t>CPU_WLAN_PCIE_CTRL_1V8:CLKREQ_B(BTWLAN_fb)</t>
  </si>
  <si>
    <t>+++21.06.2021 ASA2HI external 10k Pull-Up on MPCB populated + PU on module not populated;</t>
  </si>
  <si>
    <t>*(WL_PCIE_CLKREQ_L)*</t>
  </si>
  <si>
    <t>def: CPU_WLAN_PCIE_CTRL_1V8, Internal,NRESET_B,WAKE_B,CLKREQ_B</t>
  </si>
  <si>
    <t>CPU_WLAN_PCIE_CTRL_1V8:NRESET_B,CPU_WLAN_PCIE_CTRL_1V8:WAKE_B,CPU_WLAN_PCIE_CTRL_1V8:CLKREQ_B</t>
  </si>
  <si>
    <t>CPU_BT_UART_1V8:UART_RXD(BTWLAN_fb)</t>
  </si>
  <si>
    <t>use HSCIF for Linux UARTs; +++21.06.2021 ASA2HI external 47k Pull-Up on MPCB not populated + no PU on;</t>
  </si>
  <si>
    <t>*(BT_UART_RXD)*</t>
  </si>
  <si>
    <t>UART</t>
  </si>
  <si>
    <t>CPU_BT_UART_1V8:UART_RTS_B(BTWLAN_fb)</t>
  </si>
  <si>
    <t>Required!! (Stefan Otto, 2018Nov1); +++21.06.2021 ASA2HI external 47k Pull-Up on MPCB not populated + 10kR on PU populated;</t>
  </si>
  <si>
    <t>*(BT_UART_RTS)*</t>
  </si>
  <si>
    <t>CPU_BT_UART_1V8:UART_CTS_B(BTWLAN_fb)</t>
  </si>
  <si>
    <t>Required!! (Stefan Otto, 2018Nov1); +++21.06.2021 ASA2HI external 47k Pull-Up on MPCB not populated + no PU on;</t>
  </si>
  <si>
    <t>*(BT_UART_CTS)*</t>
  </si>
  <si>
    <t>CPU_BT_UART_1V8:UART_TXD(BTWLAN_fb)</t>
  </si>
  <si>
    <t>use HSCIF for Linux UARTs; +++21.06.2021 ASA2HI external 47k Pull-Up on MPCB not populated + 10kR on PU populated;</t>
  </si>
  <si>
    <t>*(BT_UART_TXD)*</t>
  </si>
  <si>
    <t>def: CPU_BT_UART_1V8, Internal,UART_RXD,UART_RTS_B,UART_CTS_B,UART_TXD</t>
  </si>
  <si>
    <t>CPU_BT_UART_1V8:UART_RXD,CPU_BT_UART_1V8:UART_RTS_B,CPU_BT_UART_1V8:UART_CTS_B,CPU_BT_UART_1V8:UART_TXD</t>
  </si>
  <si>
    <t>BTWLAN_SCC</t>
  </si>
  <si>
    <t>SCC_BTWLAN_CTRL_3V3:BT_WAKE_B</t>
  </si>
  <si>
    <t>SCC_BTWLAN_CTRL_3V3:BT_WAKE_B(BTWLAN_SCC)</t>
  </si>
  <si>
    <t xml:space="preserve">shared WakeUp for BT/WLAN WakeUp </t>
  </si>
  <si>
    <t>SCC-SBC</t>
  </si>
  <si>
    <t>intr</t>
  </si>
  <si>
    <t>SCC_BTWLAN_CTRL_3V3:WLAN_WAKE_B</t>
  </si>
  <si>
    <t>SCC_BTWLAN_CTRL_3V3:WLAN_WAKE_B(BTWLAN_SCC)</t>
  </si>
  <si>
    <t>shared WakeUp for BT/WLAN WakeUp</t>
  </si>
  <si>
    <t>def: SCC_BTWLAN_CTRL_3V3, Internal,BT_WAKE_B,WLAN_WAKE_B</t>
  </si>
  <si>
    <t>SCC_BTWLAN_CTRL_3V3:BT_WAKE_B,SCC_BTWLAN_CTRL_3V3:WLAN_WAKE_B</t>
  </si>
  <si>
    <t>CAN_FD</t>
  </si>
  <si>
    <t>SCC_CAN_3V3:CAN_RXD</t>
  </si>
  <si>
    <t>SCC_CAN_3V3:CAN_RXD(CAN_FD)</t>
  </si>
  <si>
    <t>in for processor. Name on SCH - SCC_CAN0_3V3:CAN_RXD</t>
  </si>
  <si>
    <t>TJA1043</t>
  </si>
  <si>
    <t>*(RXD)*</t>
  </si>
  <si>
    <t>CAN</t>
  </si>
  <si>
    <t>SCC_CAN_3V3:CAN_TXD</t>
  </si>
  <si>
    <t>SCC_CAN_3V3:CAN_TXD(CAN_FD)</t>
  </si>
  <si>
    <t>out for processor. Name on SCH - SCC_CAN0_3V3:CAN_RXD</t>
  </si>
  <si>
    <t>*(TXD)*</t>
  </si>
  <si>
    <t>def: SCC_CAN_3V3, Internal,CAN_RXD,CAN_TXD</t>
  </si>
  <si>
    <t>SCC_CAN_3V3:CAN_RXD,SCC_CAN_3V3:CAN_TXD</t>
  </si>
  <si>
    <t>SCC_CAN_CTRL_3V3:CAN_ERR_N</t>
  </si>
  <si>
    <t>SCC_CAN_CTRL_3V3:CAN_ERR_N(CAN_FD)</t>
  </si>
  <si>
    <t>error and power-on indication output (active LOW). Name on SCH - SCC_CAN0_3V3:CAN_RXD</t>
  </si>
  <si>
    <t>*(ERR_N)*</t>
  </si>
  <si>
    <t>SCC_CAN_CTRL_3V3:CAN_STB_N</t>
  </si>
  <si>
    <t>SCC_CAN_CTRL_3V3:CAN_STB_N(CAN_FD)</t>
  </si>
  <si>
    <t>Control pins STB_N and EN are used to
select the operating mode. Name on SCH - SCC_CAN0_3V3:CAN_RXD</t>
  </si>
  <si>
    <t>*(STB_N)*</t>
  </si>
  <si>
    <t>SCC_CAN_CTRL_3V3:CAN_EN</t>
  </si>
  <si>
    <t>SCC_CAN_CTRL_3V3:CAN_EN(CAN_FD)</t>
  </si>
  <si>
    <t>*(EN)*</t>
  </si>
  <si>
    <t>def: SCC_CAN_CTRL_3V3, Internal,CAN_ERR_N,CAN_STB_N,CAN_EN</t>
  </si>
  <si>
    <t>SCC_CAN_CTRL_3V3:CAN_ERR_N,SCC_CAN_CTRL_3V3:CAN_STB_N,SCC_CAN_CTRL_3V3:CAN_EN</t>
  </si>
  <si>
    <t>&lt;_inst&gt;_CTRL</t>
  </si>
  <si>
    <t>SCC_CPU_CTRL_1V8:SCC_SYS_RSTWARN_CPU_B(CPU_CTRL),_x000D_
SCC_CPU_CTRL_3V3:SCC_SYS_RSTWARN_CPU_B(CPU_CTRL)</t>
  </si>
  <si>
    <t>SCC asserts reset warning to SoC</t>
  </si>
  <si>
    <t>SCC_CPU_CTRL_1V8:CPU_APP_RUN(CPU_CTRL),_x000D_
SCC_CPU_CTRL_3V3:CPU_APP_RUN(CPU_CTRL)</t>
  </si>
  <si>
    <t>CPU indication line for App domain (e.g. Android) up and running</t>
  </si>
  <si>
    <t>SCC_CPU_CTRL_1V8:CPU_RTOS_RUN(CPU_CTRL),_x000D_
SCC_CPU_CTRL_3V3:CPU_RTOS_RUN(CPU_CTRL)</t>
  </si>
  <si>
    <t>CPU indication line for RTOS up and running</t>
  </si>
  <si>
    <t>SCC_CPU_CTRL_1V8:DLT_SYNC(CPU_CTRL),_x000D_
SCC_CPU_CTRL_3V3:DLT_SYNC(CPU_CTRL)</t>
  </si>
  <si>
    <t>SOC (logging) -&gt; SCC; 
DLT_SYNC (DebugLogTrace synchronisation)
This line shall be activated by the SoC when it sends an initial message with the SoC timestamp, so that the SCC can sync on it and sends also a message with the SCC timestamp. With this, the time difference between SoC and SCC time can be calculated. (resolution in ms)</t>
  </si>
  <si>
    <t>SCC_CPU_CTRL_1V8:SCC_RST_REQ_CPU_B(CPU_CTRL),_x000D_
SCC_CPU_CTRL_3V3:SCC_RST_REQ_CPU(CPU_CTRL)</t>
  </si>
  <si>
    <t>SCC informs SoC to reset soon</t>
  </si>
  <si>
    <t>SCC_CPU_CTRL_1V8:UDROP70_B(CPU_CTRL),_x000D_
PWR_MON_3V3:UDROP70_B(CPU_CTRL)</t>
  </si>
  <si>
    <t>Voltage monitor signal for undervoltage situations routed to MCU &amp; SoC.</t>
  </si>
  <si>
    <t>SCC_CPU_CTRL_1V8:FAST_POFF_EN_B</t>
  </si>
  <si>
    <t>SCC_CPU_CTRL_1V8:FAST_POFF_EN_B(CPU_CTRL),_x000D_
PWR_MON_3V3:UDROP40_B(CPU_CTRL)</t>
  </si>
  <si>
    <t>Interrupt to initiate a fast power off sequence on PMM8650AUs-&gt; UDROP40</t>
  </si>
  <si>
    <t>SCC_CPU_CTRL_1V8:START_DS_B</t>
  </si>
  <si>
    <t>SCC_CPU_CTRL_1V8:START_DS_B(CPU_CTRL),_x000D_
SCC_CPU_CTRL_3V3:START_DS(CPU_CTRL)</t>
  </si>
  <si>
    <t>SCC -&gt; CPU, SCC to trigger deep sleep</t>
  </si>
  <si>
    <t>def: SCC_CPU_CTRL_1V8, Internal,SCC_SYS_RSTWARN_CPU_B,CPU_APP_RUN,CPU_RTOS_RUN,DLT_SYNC,SCC_RST_REQ_CPU_B,UDROP70_B,FAST_POFF_EN_B,START_DS_B</t>
  </si>
  <si>
    <t>SCC_CPU_CTRL_1V8:SCC_SYS_RSTWARN_CPU_B,SCC_CPU_CTRL_1V8:CPU_APP_RUN,SCC_CPU_CTRL_1V8:CPU_RTOS_RUN,SCC_CPU_CTRL_1V8:DLT_SYNC,SCC_CPU_CTRL_1V8:SCC_RST_REQ_CPU_B,SCC_CPU_CTRL_1V8:UDROP70_B,SCC_CPU_CTRL_1V8:FAST_POFF_EN_B,SCC_CPU_CTRL_1V8:START_DS_B</t>
  </si>
  <si>
    <t>SCC_CPU_CTRL_3V3:SCC_SYS_RSTWARN_CPU_B</t>
  </si>
  <si>
    <t>SCC_CPU_CTRL_3V3:CPU_APP_RUN</t>
  </si>
  <si>
    <t>SCC_CPU_CTRL_3V3:CPU_RTOS_RUN</t>
  </si>
  <si>
    <t>SCC_CPU_CTRL_3V3:DLT_SYNC</t>
  </si>
  <si>
    <t>SCC_CPU_CTRL_3V3:SCC_RST_REQ_CPU</t>
  </si>
  <si>
    <t>SCC_CPU_CTRL_3V3:START_DS</t>
  </si>
  <si>
    <t>def: SCC_CPU_CTRL_3V3, Internal,SCC_SYS_RSTWARN_CPU_B,CPU_APP_RUN,CPU_RTOS_RUN,DLT_SYNC,SCC_RST_REQ_CPU,START_DS</t>
  </si>
  <si>
    <t>SCC_CPU_CTRL_3V3:SCC_SYS_RSTWARN_CPU_B,SCC_CPU_CTRL_3V3:CPU_APP_RUN,SCC_CPU_CTRL_3V3:CPU_RTOS_RUN,SCC_CPU_CTRL_3V3:DLT_SYNC,SCC_CPU_CTRL_3V3:SCC_RST_REQ_CPU,SCC_CPU_CTRL_3V3:START_DS</t>
  </si>
  <si>
    <t>CPU_CTRL:(PWR_MON)</t>
  </si>
  <si>
    <t>PWR_MON_3V3:UDROP70_B</t>
  </si>
  <si>
    <t>PWR_MON_3V3:UDROP40_B</t>
  </si>
  <si>
    <t>def: PWR_MON_3V3, Internal,UDROP70_B,UDROP40_B</t>
  </si>
  <si>
    <t>PWR_MON_3V3:UDROP70_B,PWR_MON_3V3:UDROP40_B</t>
  </si>
  <si>
    <t>CPU_INC_SPI_1V8:SPI_M_MCLK(CPU_INC_SPI),_x000D_
CPU_INC_SPI_3V3:SPI_M_MCLK(CPU_INC_SPI)</t>
  </si>
  <si>
    <t>SPI master (CPU is master, i.e. CPU.MCLK = out)</t>
  </si>
  <si>
    <t>CPU_INC_SPI_1V8:SPI_M_MOSI(CPU_INC_SPI),_x000D_
CPU_INC_SPI_3V3:SPI_M_MOSI(CPU_INC_SPI)</t>
  </si>
  <si>
    <t>CPU_INC_SPI_1V8:SPI_M_MISO(CPU_INC_SPI),_x000D_
CPU_INC_SPI_3V3:SPI_M_MISO(CPU_INC_SPI)</t>
  </si>
  <si>
    <t>CPU_INC_SPI_1V8:SPI_M_CS_B(CPU_INC_SPI),_x000D_
CPU_INC_SPI_3V3:SPI_M_CS_B(CPU_INC_SPI)</t>
  </si>
  <si>
    <t>CPU_INC_SPI_1V8:SPI_M_REQ(CPU_INC_SPI),_x000D_
CPU_INC_SPI_3V3:SPI_M_REQ(CPU_INC_SPI)</t>
  </si>
  <si>
    <t xml:space="preserve">REQ from slave, i.e input at CPU </t>
  </si>
  <si>
    <t>CPU_INC_SPI_1V8:SPI_M_ACK</t>
  </si>
  <si>
    <t>CPU_INC_SPI_1V8:SPI_M_ACK(CPU_INC_SPI),_x000D_
CPU_INC_SPI_3V3:SPI_M_ACK(CPU_INC_SPI)</t>
  </si>
  <si>
    <t>not used anymore (J Attig, C. Resch)</t>
  </si>
  <si>
    <t>CPU_INC_SPI_1V8:SPI_S_MCLK(CPU_INC_SPI),_x000D_
CPU_INC_SPI_3V3:SPI_S_MCLK(CPU_INC_SPI)</t>
  </si>
  <si>
    <t>SPI slave (CPU is slave i.e. CPU.MCLK = in)</t>
  </si>
  <si>
    <t>CPU_INC_SPI_1V8:SPI_S_MOSI(CPU_INC_SPI),_x000D_
CPU_INC_SPI_3V3:SPI_S_MOSI(CPU_INC_SPI)</t>
  </si>
  <si>
    <t>CPU_INC_SPI_1V8:SPI_S_MISO(CPU_INC_SPI),_x000D_
CPU_INC_SPI_3V3:SPI_S_MISO(CPU_INC_SPI)</t>
  </si>
  <si>
    <t>CPU_INC_SPI_1V8:SPI_S_CS_B(CPU_INC_SPI),_x000D_
CPU_INC_SPI_3V3:SPI_S_CS_B(CPU_INC_SPI)</t>
  </si>
  <si>
    <t>CPU_INC_SPI_1V8:SPI_S_REQ(CPU_INC_SPI),_x000D_
CPU_INC_SPI_3V3:SPI_S_REQ(CPU_INC_SPI)</t>
  </si>
  <si>
    <t xml:space="preserve">REQ from master i.e output at CPU </t>
  </si>
  <si>
    <t>CPU_INC_SPI_1V8:SPI_S_ACK</t>
  </si>
  <si>
    <t>CPU_INC_SPI_1V8:SPI_S_ACK(CPU_INC_SPI),_x000D_
CPU_INC_SPI_3V3:SPI_S_ACK(CPU_INC_SPI)</t>
  </si>
  <si>
    <t>def: CPU_INC_SPI_1V8, Internal,SPI_M_MCLK,SPI_M_MOSI,SPI_M_MISO,SPI_M_CS_B,SPI_M_REQ,SPI_M_ACK,SPI_S_MCLK,SPI_S_MOSI,SPI_S_MISO,SPI_S_CS_B,SPI_S_REQ,SPI_S_ACK</t>
  </si>
  <si>
    <t>CPU_INC_SPI_1V8:SPI_M_MCLK,CPU_INC_SPI_1V8:SPI_M_MOSI,CPU_INC_SPI_1V8:SPI_M_MISO,CPU_INC_SPI_1V8:SPI_M_CS_B,CPU_INC_SPI_1V8:SPI_M_REQ,CPU_INC_SPI_1V8:SPI_M_ACK,CPU_INC_SPI_1V8:SPI_S_MCLK,CPU_INC_SPI_1V8:SPI_S_MOSI,CPU_INC_SPI_1V8:SPI_S_MISO,CPU_INC_SPI_1V8:SPI_S_CS_B,CPU_INC_SPI_1V8:SPI_S_REQ,CPU_INC_SPI_1V8:SPI_S_ACK</t>
  </si>
  <si>
    <t>CPU_INC_SPI_3V3:SPI_M_MCLK</t>
  </si>
  <si>
    <t>CPU_INC_SPI_3V3:SPI_M_MOSI</t>
  </si>
  <si>
    <t>CPU_INC_SPI_3V3:SPI_M_MISO</t>
  </si>
  <si>
    <t>CPU_INC_SPI_3V3:SPI_M_CS_B</t>
  </si>
  <si>
    <t>CPU_INC_SPI_3V3:SPI_M_REQ</t>
  </si>
  <si>
    <t>CPU_INC_SPI_3V3:SPI_M_ACK</t>
  </si>
  <si>
    <t>CPU_INC_SPI_3V3:SPI_S_MCLK</t>
  </si>
  <si>
    <t>CPU_INC_SPI_3V3:SPI_S_MOSI</t>
  </si>
  <si>
    <t>CPU_INC_SPI_3V3:SPI_S_MISO</t>
  </si>
  <si>
    <t>CPU_INC_SPI_3V3:SPI_S_CS_B</t>
  </si>
  <si>
    <t>CPU_INC_SPI_3V3:SPI_S_REQ</t>
  </si>
  <si>
    <t>CPU_INC_SPI_3V3:SPI_S_ACK</t>
  </si>
  <si>
    <t>def: CPU_INC_SPI_3V3, Internal,SPI_M_MCLK,SPI_M_MOSI,SPI_M_MISO,SPI_M_CS_B,SPI_M_REQ,SPI_M_ACK,SPI_S_MCLK,SPI_S_MOSI,SPI_S_MISO,SPI_S_CS_B,SPI_S_REQ,SPI_S_ACK</t>
  </si>
  <si>
    <t>CPU_INC_SPI_3V3:SPI_M_MCLK,CPU_INC_SPI_3V3:SPI_M_MOSI,CPU_INC_SPI_3V3:SPI_M_MISO,CPU_INC_SPI_3V3:SPI_M_CS_B,CPU_INC_SPI_3V3:SPI_M_REQ,CPU_INC_SPI_3V3:SPI_M_ACK,CPU_INC_SPI_3V3:SPI_S_MCLK,CPU_INC_SPI_3V3:SPI_S_MOSI,CPU_INC_SPI_3V3:SPI_S_MISO,CPU_INC_SPI_3V3:SPI_S_CS_B,CPU_INC_SPI_3V3:SPI_S_REQ,CPU_INC_SPI_3V3:SPI_S_ACK</t>
  </si>
  <si>
    <t>PROC_BBLib</t>
  </si>
  <si>
    <t>CPU_DBG_JTAG_1V8:JTAG_TRSTN(DBG)</t>
  </si>
  <si>
    <t>DBGConn -&gt; SOC, SAIL</t>
  </si>
  <si>
    <t>CPU_DBG_JTAG_1V8:JTAG_TDI(DBG)</t>
  </si>
  <si>
    <t>CPU_DBG_JTAG_1V8:JTAG_TMS(DBG)</t>
  </si>
  <si>
    <t>CPU_DBG_JTAG_1V8:JTAG_TCK(DBG)</t>
  </si>
  <si>
    <t>CPU_DBG_JTAG_1V8:JTAG_TDO(DBG)</t>
  </si>
  <si>
    <t>CPU_DBG_JTAG_1V8:JTAG_SRSTN(DBG)</t>
  </si>
  <si>
    <t>CPU_DBG_JTAG_1V8:JTAG_VREF</t>
  </si>
  <si>
    <t>CPU_DBG_JTAG_1V8:JTAG_VREF(DBG)</t>
  </si>
  <si>
    <t>In order to provide PWR:U18S_IO_PMICSOC to JTAG debugger (e.g. Lauterbach)</t>
  </si>
  <si>
    <t>def: CPU_DBG_JTAG_1V8, Internal,JTAG_TRSTN,JTAG_TDI,JTAG_TMS,JTAG_TCK,JTAG_TDO,JTAG_SRSTN,JTAG_VREF</t>
  </si>
  <si>
    <t>CPU_DBG_JTAG_1V8:JTAG_TRSTN,CPU_DBG_JTAG_1V8:JTAG_TDI,CPU_DBG_JTAG_1V8:JTAG_TMS,CPU_DBG_JTAG_1V8:JTAG_TCK,CPU_DBG_JTAG_1V8:JTAG_TDO,CPU_DBG_JTAG_1V8:JTAG_SRSTN,CPU_DBG_JTAG_1V8:JTAG_VREF</t>
  </si>
  <si>
    <t>CPU_DBG_UART_1V8:UART_RXD(DBG),_x000D_
CPU_DBG_UART_3V3:UART_RXD(DBG)</t>
  </si>
  <si>
    <t>DBGConn -&gt; SOC
115kbit/s..4Mbit/s, 8N1
enabled via level shifter (DBG_UARTS_EN)</t>
  </si>
  <si>
    <t>CPU_DBG_UART_1V8:UART_TXD(DBG),_x000D_
CPU_DBG_UART_3V3:UART_TXD(DBG)</t>
  </si>
  <si>
    <t>def: CPU_DBG_UART_1V8, Internal,UART_RXD,UART_TXD</t>
  </si>
  <si>
    <t>CPU_DBG_UART_1V8:UART_RXD,CPU_DBG_UART_1V8:UART_TXD</t>
  </si>
  <si>
    <t>CPU_DBG_UART_3V3:UART_RXD</t>
  </si>
  <si>
    <t>CPU_DBG_UART_3V3:UART_TXD</t>
  </si>
  <si>
    <t>def: CPU_DBG_UART_3V3, Internal,UART_RXD,UART_TXD</t>
  </si>
  <si>
    <t>CPU_DBG_UART_3V3:UART_RXD,CPU_DBG_UART_3V3:UART_TXD</t>
  </si>
  <si>
    <t>CPU_DBG_GNSS_CTRL_1V8:UART_SEL(DBG)</t>
  </si>
  <si>
    <t>QUP0 selection for Suzuki DA3</t>
  </si>
  <si>
    <t>def: CPU_DBG_GNSS_CTRL_1V8, Internal,UART_SEL</t>
  </si>
  <si>
    <t>SAIL_DBG_UART_1V8:UART_RXD</t>
  </si>
  <si>
    <t>SAIL_DBG_UART_1V8:UART_RXD(DBG),_x000D_
SAIL_DBG_UART_3V3:UART_RXD(DBG)</t>
  </si>
  <si>
    <t>DBGConn -&gt; SOC
115kbit/s..4Mbit/s, 8N1
enabled via level shifter (DBG_UARTS_EN) and SW-controlled at CPU</t>
  </si>
  <si>
    <t>SAIL_DBG_UART_1V8:UART_TXD</t>
  </si>
  <si>
    <t>SAIL_DBG_UART_1V8:UART_TXD(DBG),_x000D_
SAIL_DBG_UART_3V3:UART_TXD(DBG)</t>
  </si>
  <si>
    <t>def: SAIL_DBG_UART_1V8, Internal,UART_RXD,UART_TXD</t>
  </si>
  <si>
    <t>SAIL_DBG_UART_1V8:UART_RXD,SAIL_DBG_UART_1V8:UART_TXD</t>
  </si>
  <si>
    <t>SAIL_DBG_UART_3V3:UART_RXD</t>
  </si>
  <si>
    <t>SAIL_DBG_UART_3V3:UART_TXD</t>
  </si>
  <si>
    <t>def: SAIL_DBG_UART_3V3, Internal,UART_RXD,UART_TXD</t>
  </si>
  <si>
    <t>SAIL_DBG_UART_3V3:UART_RXD,SAIL_DBG_UART_3V3:UART_TXD</t>
  </si>
  <si>
    <t>SYS_DBG_3V3:CPU_BOOT_MODE0</t>
  </si>
  <si>
    <t>SYS_DBG_3V3:CPU_BOOT_MODE0(DBG),_x000D_
SCC_CPU_BOOT_1V8:CPU_FORCE_USB(DBG_TOPO),_x000D_
SCC_CPU_BOOT_3V3:CPU_FORCE_USB(DBG_TOPO)</t>
  </si>
  <si>
    <t>DBG Conn -&gt; SCC &amp; SoC via LVLS  =&gt; FORCE_USB</t>
  </si>
  <si>
    <t>CPU_DBG_CTRL_3V3:BOOT_MODE0</t>
  </si>
  <si>
    <t>SYS_DBG_3V3:CPU_BOOT_MODE1</t>
  </si>
  <si>
    <t>SYS_DBG_3V3:CPU_BOOT_MODE1(DBG),_x000D_
SCC_CPU_BOOT_1V8:CPU_FORCE_FASTBOOT(DBG_TOPO),_x000D_
SCC_CPU_BOOT_3V3:CPU_FORCE_FASTBOOT(DBG_TOPO)</t>
  </si>
  <si>
    <t>DBG Conn -&gt; SCC &amp; SoC via LVLS  =&gt; FORCE_FASTBOOT</t>
  </si>
  <si>
    <t>CPU_DBG_CTRL_3V3:BOOT_MODE1</t>
  </si>
  <si>
    <t>*(GPIO_9)*</t>
  </si>
  <si>
    <t>SYS_DBG_3V3:CPU_BOOT_OPT0</t>
  </si>
  <si>
    <t>SYS_DBG_3V3:CPU_BOOT_OPT0(DBG),_x000D_
SCC_CPU_BOOT_1V8:CPU_LUNB(DBG_TOPO),_x000D_
SCC_CPU_BOOT_3V3:CPU_LUNB(DBG_TOPO)</t>
  </si>
  <si>
    <t>DBG Conn -&gt; SCC &amp; SoC via LVLS  =&gt; LUNB 
tbc QTI GPIO_225  (PMIC_GPIO preferred)</t>
  </si>
  <si>
    <t>CPU_DBG_CTRL_3V3:BOOT_OPT0</t>
  </si>
  <si>
    <t>SYS_DBG_3V3:CPU_BOOT_OPT1</t>
  </si>
  <si>
    <t>SYS_DBG_3V3:CPU_BOOT_OPT1(DBG),_x000D_
SCC_CPU_BOOT_1V8:CPU_LUNCTS(DBG_TOPO),_x000D_
SCC_CPU_BOOT_3V3:CPU_LUNCTS(DBG_TOPO)</t>
  </si>
  <si>
    <t>DBG Conn -&gt; SCC &amp; SoC via LVLS  =&gt; LUNCTS
tbc QTI GPIO_226  (PMIC_GPIO preferred)</t>
  </si>
  <si>
    <t>CPU_DBG_CTRL_3V3:BOOT_OPT1</t>
  </si>
  <si>
    <t>SYS_DBG_3V3:CPU_BOOT_OPT2</t>
  </si>
  <si>
    <t>SYS_DBG_3V3:CPU_BOOT_OPT2(DBG),_x000D_
SCC_CPU_BOOT_1V8:SAIL_LUNB(DBG_TOPO),_x000D_
SCC_CPU_BOOT_3V3:SAIL_LUNB(DBG_TOPO)</t>
  </si>
  <si>
    <t>DBG Conn -&gt; SCC &amp; SoC via LVLS  =&gt; SAIL_LUNB</t>
  </si>
  <si>
    <t>CPU_DBG_CTRL_3V3:BOOT_OPT2</t>
  </si>
  <si>
    <t>*(SAIL_IO_69)*</t>
  </si>
  <si>
    <t>SYS_DBG_3V3:CPU_BOOT_SEL0</t>
  </si>
  <si>
    <t>SYS_DBG_3V3:CPU_BOOT_SEL0(DBG),_x000D_
SCC_CPU_BOOT_1V8:SAIL_FORCE_USB(DBG_TOPO),_x000D_
SCC_CPU_BOOT_3V3:SAIL_FORCE_USB(DBG_TOPO)</t>
  </si>
  <si>
    <t>DBG Conn -&gt; SCC &amp; SoC via LVLS  =&gt; SAIL_FORCE_USB</t>
  </si>
  <si>
    <t>SYS_DBG_3V3:CPU_BOOT_SEL1</t>
  </si>
  <si>
    <t>SYS_DBG_3V3:CPU_BOOT_SEL1(DBG),_x000D_
SCC_CPU_BOOT_1V8:SAIL_FORCE_FASTBOOT(DBG_TOPO),_x000D_
SCC_CPU_BOOT_3V3:SAIL_FORCE_FASTBOOT(DBG_TOPO)</t>
  </si>
  <si>
    <t>DBG Conn -&gt; SCC &amp; SoC via LVLS  =&gt; SAIL_FORCE_FASTBOOT</t>
  </si>
  <si>
    <t>*(SAIL_IO_15)*</t>
  </si>
  <si>
    <t>SYS_DBG_3V3:CPU_RST_B</t>
  </si>
  <si>
    <t>SYS_DBG_1V8:CPU_RST_B(DBG),_x000D_
SYS_DBG_3V3:CPU_RST_B(DBG)</t>
  </si>
  <si>
    <t xml:space="preserve">DBG Conn -&gt; SoC.PM_RESIN_N
</t>
  </si>
  <si>
    <t>SYS_DBG_3V3:DBG_WDOG_OFF</t>
  </si>
  <si>
    <t>SYS_DBG_3V3:DBG_WDOG_OFF(DBG),_x000D_
SCC_CPU_BOOT_1V8:CPU_WDOG_OFF(DBG_TOPO),_x000D_
SCC_CPU_BOOT_1V8:SAIL_WDOG_OFF(DBG_TOPO)</t>
  </si>
  <si>
    <t>DBG Conn -&gt; SoC, SCC</t>
  </si>
  <si>
    <t>SYS_DBG_3V3:CPU_PWR_EN_B</t>
  </si>
  <si>
    <t>SYS_DBG_3V3:CPU_PWR_EN_B(DBG),_x000D_
SCC_PMIC_CTRL_1V8:CPU_PWR_EN_B(DBG_TOPO),_x000D_
SCC_PMIC_CTRL_3V3:CPU_PWR_EN(DBG_TOPO)</t>
  </si>
  <si>
    <t xml:space="preserve">path available, but only usable for new DBG PCB
connected to PWR_EN_N (aka KPD_PWR_N)  and to SCC WAKE UP.
</t>
  </si>
  <si>
    <t>SYS_DBG_3V3:PMS_EN</t>
  </si>
  <si>
    <t>SYS_DBG_3V3:PMS_EN(DBG),_x000D_
SCC_PMIC_CTRL_1V8:SAIL_PMS_EN(DBG_TOPO),_x000D_
SCC_PMIC_CTRL_3V3:SAIL_PMS_EN(DBG_TOPO)</t>
  </si>
  <si>
    <t>SCC -&gt; PMIC_S</t>
  </si>
  <si>
    <t>SYS_DBG_3V3:DBG_DNL_PWR_ON</t>
  </si>
  <si>
    <t>SYS_DBG_3V3:DBG_DNL_PWR_ON(DBG)</t>
  </si>
  <si>
    <t>SYS_DBG_3V3:CPU_ALIVE_OUT</t>
  </si>
  <si>
    <t>SYS_DBG_3V3:CPU_ALIVE_OUT(DBG),_x000D_
SYS_DBG_1V8:CPU_ALIVE_OUT(DBG)</t>
  </si>
  <si>
    <t xml:space="preserve">SoC -&gt; DBG Conn </t>
  </si>
  <si>
    <t>SYS_DBG_3V3:SAIL_ALIVE_OUT</t>
  </si>
  <si>
    <t>SYS_DBG_3V3:SAIL_ALIVE_OUT(DBG),_x000D_
SYS_DBG_1V8:SAIL_ALIVE_OUT(DBG)</t>
  </si>
  <si>
    <t>SYS_DBG_3V3:SCC_ALIVE_OUT</t>
  </si>
  <si>
    <t>SYS_DBG_3V3:SCC_ALIVE_OUT(DBG)</t>
  </si>
  <si>
    <t xml:space="preserve">SCC -&gt; DBG Conn </t>
  </si>
  <si>
    <t>SYS_DBG_3V3:CPU_BIST_OFF</t>
  </si>
  <si>
    <t>SYS_DBG_3V3:CPU_BIST_OFF(DBG)</t>
  </si>
  <si>
    <t xml:space="preserve">DBG -&gt; Main domain bootconfig </t>
  </si>
  <si>
    <t>SYS_DBG_3V3:SAIL_BIST_OFF</t>
  </si>
  <si>
    <t>SYS_DBG_3V3:SAIL_BIST_OFF(DBG)</t>
  </si>
  <si>
    <t xml:space="preserve">DBG -&gt; SAIL bootconfig </t>
  </si>
  <si>
    <t>def: SYS_DBG_3V3, Internal,CPU_BOOT_MODE0,CPU_BOOT_MODE1,CPU_BOOT_OPT0,CPU_BOOT_OPT1,CPU_BOOT_OPT2,CPU_BOOT_SEL0,CPU_BOOT_SEL1,CPU_RST_B,DBG_WDOG_OFF,CPU_PWR_EN_B,PMS_EN,DBG_DNL_PWR_ON,CPU_ALIVE_OUT,SAIL_ALIVE_OUT,SCC_ALIVE_OUT,CPU_BIST_OFF,SAIL_BIST_OFF</t>
  </si>
  <si>
    <t>SYS_DBG_3V3:CPU_BOOT_MODE0,SYS_DBG_3V3:CPU_BOOT_MODE1,SYS_DBG_3V3:CPU_BOOT_OPT0,SYS_DBG_3V3:CPU_BOOT_OPT1,SYS_DBG_3V3:CPU_BOOT_OPT2,SYS_DBG_3V3:CPU_BOOT_SEL0,SYS_DBG_3V3:CPU_BOOT_SEL1,SYS_DBG_3V3:CPU_RST_B,SYS_DBG_3V3:DBG_WDOG_OFF,SYS_DBG_3V3:CPU_PWR_EN_B,SYS_DBG_3V3:PMS_EN,SYS_DBG_3V3:DBG_DNL_PWR_ON,SYS_DBG_3V3:CPU_ALIVE_OUT,SYS_DBG_3V3:SAIL_ALIVE_OUT,SYS_DBG_3V3:SCC_ALIVE_OUT,SYS_DBG_3V3:CPU_BIST_OFF,SYS_DBG_3V3:SAIL_BIST_OFF</t>
  </si>
  <si>
    <t>SYS_DBG_1V8:CPU_RST_B</t>
  </si>
  <si>
    <t>SYS_DBG_1V8:SAIL_ALIVE_OUT</t>
  </si>
  <si>
    <t>def: SYS_DBG_1V8, Internal,CPU_RST_B,CPU_ALIVE_OUT,SAIL_ALIVE_OUT</t>
  </si>
  <si>
    <t>SYS_DBG_1V8:CPU_RST_B,SYS_DBG_1V8:CPU_ALIVE_OUT,SYS_DBG_1V8:SAIL_ALIVE_OUT</t>
  </si>
  <si>
    <t>DBG:(&lt;_pID&gt;&lt;_cpuID&gt;_CTRL)</t>
  </si>
  <si>
    <t>SYS_WUP_3V3:DBG_WUP_B</t>
  </si>
  <si>
    <t>SYS_WUP_3V3:DBG_WUP_B(DBG)</t>
  </si>
  <si>
    <t>connected to PWR_EN_N (aka KPD_PWR_N)  and to SCC WAKE UP
Currently NO WUP from STR planned.</t>
  </si>
  <si>
    <t>def: SYS_WUP_3V3, Internal,DBG_WUP_B</t>
  </si>
  <si>
    <t>SCC_DBG_JTAG_3V3:JTAG_TRST_B</t>
  </si>
  <si>
    <t>SCC_DBG_JTAG_3V3:JTAG_TRST_B(DBG)</t>
  </si>
  <si>
    <t>only used on main PCB, RSE does not have SCC</t>
  </si>
  <si>
    <t>SCC_DBG_JTAG_3V3:JTAG_TDI</t>
  </si>
  <si>
    <t>SCC_DBG_JTAG_3V3:JTAG_TDI(DBG)</t>
  </si>
  <si>
    <t>DBGConn -&gt; SCC</t>
  </si>
  <si>
    <t>SCC_DBG_JTAG_3V3:JTAG_TMS</t>
  </si>
  <si>
    <t>SCC_DBG_JTAG_3V3:JTAG_TMS(DBG)</t>
  </si>
  <si>
    <t>SCC_DBG_JTAG_3V3:JTAG_TCK</t>
  </si>
  <si>
    <t>SCC_DBG_JTAG_3V3:JTAG_TCK(DBG)</t>
  </si>
  <si>
    <t>SCC_DBG_JTAG_3V3:JTAG_TDO</t>
  </si>
  <si>
    <t>SCC_DBG_JTAG_3V3:JTAG_TDO(DBG)</t>
  </si>
  <si>
    <t>SCC_DBG_JTAG_3V3:JTAG_SCC_RST_B</t>
  </si>
  <si>
    <t>SCC_DBG_JTAG_3V3:JTAG_SCC_RST_B(DBG)</t>
  </si>
  <si>
    <t>SCC_DBG_JTAG_3V3:JTAG_DBG_MODE</t>
  </si>
  <si>
    <t>SCC_DBG_JTAG_3V3:JTAG_DBG_MODE(DBG)</t>
  </si>
  <si>
    <t>enables JTAG DBG mode on reset release</t>
  </si>
  <si>
    <t>def: SCC_DBG_JTAG_3V3, Internal,JTAG_TRST_B,JTAG_TDI,JTAG_TMS,JTAG_TCK,JTAG_TDO,JTAG_SCC_RST_B,JTAG_DBG_MODE</t>
  </si>
  <si>
    <t>SCC_DBG_JTAG_3V3:JTAG_TRST_B,SCC_DBG_JTAG_3V3:JTAG_TDI,SCC_DBG_JTAG_3V3:JTAG_TMS,SCC_DBG_JTAG_3V3:JTAG_TCK,SCC_DBG_JTAG_3V3:JTAG_TDO,SCC_DBG_JTAG_3V3:JTAG_SCC_RST_B,SCC_DBG_JTAG_3V3:JTAG_DBG_MODE</t>
  </si>
  <si>
    <t>SCC_DBG_UART_3V3:UART_RXD</t>
  </si>
  <si>
    <t>SCC_DBG_UART_3V3:UART_RXD(DBG)</t>
  </si>
  <si>
    <t>DBGConn -&gt; SCC
115kbit/s..4Mbit/s, 8N1
enabled via level shifter (DBG_UARTS_EN)</t>
  </si>
  <si>
    <t>SCC_DBG_UART_3V3:UART_TXD</t>
  </si>
  <si>
    <t>SCC_DBG_UART_3V3:UART_TXD(DBG)</t>
  </si>
  <si>
    <t>SCC_DBG_UART_3V3:DBG_UARTS_EN</t>
  </si>
  <si>
    <t>SCC_DBG_UART_3V3:DBG_UARTS_EN(DBG)</t>
  </si>
  <si>
    <t>enables/disables UART DBG</t>
  </si>
  <si>
    <t>def: SCC_DBG_UART_3V3, Internal,UART_RXD,UART_TXD,DBG_UARTS_EN</t>
  </si>
  <si>
    <t>SCC_DBG_UART_3V3:UART_RXD,SCC_DBG_UART_3V3:UART_TXD,SCC_DBG_UART_3V3:DBG_UARTS_EN</t>
  </si>
  <si>
    <t>DBG_TOPO:(&lt;_pID&gt;&lt;_cpuID&gt;_CTRL)</t>
  </si>
  <si>
    <t>SCC_CPU_BOOT_1V8:CPU_FORCE_USB</t>
  </si>
  <si>
    <t>DBG_TOPO</t>
  </si>
  <si>
    <t>SCC_CPU_BOOT_1V8:CPU_FORCE_FASTBOOT</t>
  </si>
  <si>
    <t>def: SCC_CPU_BOOT_1V8, Internal,CPU_FORCE_USB,CPU_FORCE_FASTBOOT,CPU_LUNB,CPU_LUNCTS</t>
  </si>
  <si>
    <t>SCC_CPU_BOOT_1V8:CPU_FORCE_USB,SCC_CPU_BOOT_1V8:CPU_FORCE_FASTBOOT,SCC_CPU_BOOT_1V8:CPU_LUNB,SCC_CPU_BOOT_1V8:CPU_LUNCTS</t>
  </si>
  <si>
    <t>DBG_TOPO:(&lt;_pID==QAM8255,QAM8650,QAM8630,QAM8775&gt;&lt;_cpuID&gt;_CTRL)</t>
  </si>
  <si>
    <t>SCC_CPU_BOOT_1V8:SAIL_LUNB</t>
  </si>
  <si>
    <t>SCC_CPU_BOOT_1V8:SAIL_FORCE_USB</t>
  </si>
  <si>
    <t>SCC_CPU_BOOT_1V8:SAIL_FORCE_FASTBOOT</t>
  </si>
  <si>
    <t>def: SCC_CPU_BOOT_1V8, Internal,SAIL_LUNB,SAIL_FORCE_USB,SAIL_FORCE_FASTBOOT</t>
  </si>
  <si>
    <t>SCC_CPU_BOOT_1V8:SAIL_LUNB,SCC_CPU_BOOT_1V8:SAIL_FORCE_USB,SCC_CPU_BOOT_1V8:SAIL_FORCE_FASTBOOT</t>
  </si>
  <si>
    <t>SCC_CPU_BOOT_1V8:CPU_WDOG_OFF</t>
  </si>
  <si>
    <t>def: SCC_CPU_BOOT_1V8, Internal,CPU_WDOG_OFF</t>
  </si>
  <si>
    <t>SCC_CPU_BOOT_1V8:SAIL_WDOG_OFF</t>
  </si>
  <si>
    <t>def: SCC_CPU_BOOT_1V8, Internal,SAIL_WDOG_OFF</t>
  </si>
  <si>
    <t>SCC_CPU_BOOT_3V3:CPU_FORCE_USB</t>
  </si>
  <si>
    <t>SCC_CPU_BOOT_3V3:CPU_FORCE_FASTBOOT</t>
  </si>
  <si>
    <t>SCC_CPU_BOOT_3V3:CPU_LUNB</t>
  </si>
  <si>
    <t>SCC_CPU_BOOT_3V3:CPU_LUNCTS</t>
  </si>
  <si>
    <t>def: SCC_CPU_BOOT_3V3, Internal,CPU_FORCE_USB,CPU_FORCE_FASTBOOT,CPU_LUNB,CPU_LUNCTS</t>
  </si>
  <si>
    <t>SCC_CPU_BOOT_3V3:CPU_FORCE_USB,SCC_CPU_BOOT_3V3:CPU_FORCE_FASTBOOT,SCC_CPU_BOOT_3V3:CPU_LUNB,SCC_CPU_BOOT_3V3:CPU_LUNCTS</t>
  </si>
  <si>
    <t>SCC_CPU_BOOT_3V3:SAIL_LUNB</t>
  </si>
  <si>
    <t>SCC_CPU_BOOT_3V3:SAIL_FORCE_USB</t>
  </si>
  <si>
    <t>SCC_CPU_BOOT_3V3:SAIL_FORCE_FASTBOOT</t>
  </si>
  <si>
    <t>def: SCC_CPU_BOOT_3V3, Internal,SAIL_LUNB,SAIL_FORCE_USB,SAIL_FORCE_FASTBOOT</t>
  </si>
  <si>
    <t>SCC_CPU_BOOT_3V3:SAIL_LUNB,SCC_CPU_BOOT_3V3:SAIL_FORCE_USB,SCC_CPU_BOOT_3V3:SAIL_FORCE_FASTBOOT</t>
  </si>
  <si>
    <t>SCC_PMIC_CTRL_1V8:CPU_PWR_EN_B</t>
  </si>
  <si>
    <t>def: SCC_PMIC_CTRL_1V8, Internal,CPU_PWR_EN_B</t>
  </si>
  <si>
    <t>DBG_TOPO:(&lt;_pID==QAM8775,QAM8650,QAM8630&gt;&lt;_cpuID&gt;_CTRL)</t>
  </si>
  <si>
    <t>SCC_PMIC_CTRL_1V8:SAIL_PMS_EN</t>
  </si>
  <si>
    <t>def: SCC_PMIC_CTRL_1V8, Internal,SAIL_PMS_EN</t>
  </si>
  <si>
    <t>SCC_PMIC_CTRL_3V3:CPU_PWR_EN</t>
  </si>
  <si>
    <t>def: SCC_PMIC_CTRL_3V3, Internal,CPU_PWR_EN</t>
  </si>
  <si>
    <t>SCC_PMIC_CTRL_3V3:SAIL_PMS_EN</t>
  </si>
  <si>
    <t>def: SCC_PMIC_CTRL_3V3, Internal,SAIL_PMS_EN</t>
  </si>
  <si>
    <t>DBG_TRACE_HS</t>
  </si>
  <si>
    <t>CPU_HS_TRACE_PCIE:PCIE_CLK_P</t>
  </si>
  <si>
    <t>CPU_HS_TRACE_PCIE:PCIE_CLK_P(DBG_TRACE_HS)</t>
  </si>
  <si>
    <t>CPU_HS_TRACE_PCIE:PCIE_CLK_N</t>
  </si>
  <si>
    <t>CPU_HS_TRACE_PCIE:PCIE_CLK_N(DBG_TRACE_HS)</t>
  </si>
  <si>
    <t>CPU_HS_TRACE_PCIE:PCIE_TXD0_P</t>
  </si>
  <si>
    <t>CPU_HS_TRACE_PCIE:PCIE_TXD0_P(DBG_TRACE_HS)</t>
  </si>
  <si>
    <t>CPU_HS_TRACE_PCIE:PCIE_TXD0_N</t>
  </si>
  <si>
    <t>CPU_HS_TRACE_PCIE:PCIE_TXD0_N(DBG_TRACE_HS)</t>
  </si>
  <si>
    <t>CPU_HS_TRACE_PCIE:PCIE_TXD1_P</t>
  </si>
  <si>
    <t>CPU_HS_TRACE_PCIE:PCIE_TXD1_P(DBG_TRACE_HS)</t>
  </si>
  <si>
    <t>CPU_HS_TRACE_PCIE:PCIE_TXD1_N</t>
  </si>
  <si>
    <t>CPU_HS_TRACE_PCIE:PCIE_TXD1_N(DBG_TRACE_HS)</t>
  </si>
  <si>
    <t>CPU_HS_TRACE_PCIE:PCIE_RXD0_P</t>
  </si>
  <si>
    <t>CPU_HS_TRACE_PCIE:PCIE_RXD0_P(DBG_TRACE_HS)</t>
  </si>
  <si>
    <t>CPU_HS_TRACE_PCIE:PCIE_RXD0_N</t>
  </si>
  <si>
    <t>CPU_HS_TRACE_PCIE:PCIE_RXD0_N(DBG_TRACE_HS)</t>
  </si>
  <si>
    <t>CPU_HS_TRACE_PCIE:PCIE_RXD1_P</t>
  </si>
  <si>
    <t>CPU_HS_TRACE_PCIE:PCIE_RXD1_P(DBG_TRACE_HS)</t>
  </si>
  <si>
    <t>CPU_HS_TRACE_PCIE:PCIE_RXD1_N</t>
  </si>
  <si>
    <t>CPU_HS_TRACE_PCIE:PCIE_RXD1_N(DBG_TRACE_HS)</t>
  </si>
  <si>
    <t>def: CPU_HS_TRACE_PCIE, Internal,PCIE_CLK_P,PCIE_CLK_N,PCIE_TXD0_P,PCIE_TXD0_N,PCIE_TXD1_P,PCIE_TXD1_N,PCIE_RXD0_P,PCIE_RXD0_N,PCIE_RXD1_P,PCIE_RXD1_N</t>
  </si>
  <si>
    <t>CPU_HS_TRACE_PCIE:PCIE_CLK_P,CPU_HS_TRACE_PCIE:PCIE_CLK_N,CPU_HS_TRACE_PCIE:PCIE_TXD0_P,CPU_HS_TRACE_PCIE:PCIE_TXD0_N,CPU_HS_TRACE_PCIE:PCIE_TXD1_P,CPU_HS_TRACE_PCIE:PCIE_TXD1_N,CPU_HS_TRACE_PCIE:PCIE_RXD0_P,CPU_HS_TRACE_PCIE:PCIE_RXD0_N,CPU_HS_TRACE_PCIE:PCIE_RXD1_P,CPU_HS_TRACE_PCIE:PCIE_RXD1_N</t>
  </si>
  <si>
    <t>CPU_HS_TRACE_PCIE_CTRL_1V8:PCIE_NRESET_B</t>
  </si>
  <si>
    <t>CPU_HS_TRACE_PCIE_CTRL_1V8:PCIE_NRESET_B(DBG_TRACE_HS)</t>
  </si>
  <si>
    <t xml:space="preserve">-&gt; RST_B also connected external Device </t>
  </si>
  <si>
    <t>CPU_HS_TRACE_PCIE_CTRL_1V8:PCIE_WAKE_B</t>
  </si>
  <si>
    <t>CPU_HS_TRACE_PCIE_CTRL_1V8:PCIE_WAKE_B(DBG_TRACE_HS)</t>
  </si>
  <si>
    <t>CPU_HS_TRACE_PCIE_CTRL_1V8:PCIE_CLKREQ_B</t>
  </si>
  <si>
    <t>CPU_HS_TRACE_PCIE_CTRL_1V8:PCIE_CLKREQ_B(DBG_TRACE_HS)</t>
  </si>
  <si>
    <t>CPU_HS_TRACE_PCIE_CTRL_1V8:SMI_I2C_SCL</t>
  </si>
  <si>
    <t>CPU_HS_TRACE_PCIE_CTRL_1V8:SMI_I2C_SCL(DBG_TRACE_HS)</t>
  </si>
  <si>
    <t>CPU_HS_TRACE_PCIE_CTRL_1V8:SMI_I2C_SDA</t>
  </si>
  <si>
    <t>CPU_HS_TRACE_PCIE_CTRL_1V8:SMI_I2C_SDA(DBG_TRACE_HS)</t>
  </si>
  <si>
    <t>CPU_HS_TRACE_PCIE_CTRL_1V8:DEV_INT_B</t>
  </si>
  <si>
    <t>CPU_HS_TRACE_PCIE_CTRL_1V8:DEV_INT_B(DBG_TRACE_HS)</t>
  </si>
  <si>
    <t>CPU_HS_TRACE_PCIE_CTRL_1V8:DEV_DECT_B</t>
  </si>
  <si>
    <t>CPU_HS_TRACE_PCIE_CTRL_1V8:DEV_DECT_B(DBG_TRACE_HS)</t>
  </si>
  <si>
    <t>Card / Adapter is connected</t>
  </si>
  <si>
    <t>def: CPU_HS_TRACE_PCIE_CTRL_1V8, Internal,PCIE_NRESET_B,PCIE_WAKE_B,PCIE_CLKREQ_B,SMI_I2C_SCL,SMI_I2C_SDA,DEV_INT_B,DEV_DECT_B</t>
  </si>
  <si>
    <t>CPU_HS_TRACE_PCIE_CTRL_1V8:PCIE_NRESET_B,CPU_HS_TRACE_PCIE_CTRL_1V8:PCIE_WAKE_B,CPU_HS_TRACE_PCIE_CTRL_1V8:PCIE_CLKREQ_B,CPU_HS_TRACE_PCIE_CTRL_1V8:SMI_I2C_SCL,CPU_HS_TRACE_PCIE_CTRL_1V8:SMI_I2C_SDA,CPU_HS_TRACE_PCIE_CTRL_1V8:DEV_INT_B,CPU_HS_TRACE_PCIE_CTRL_1V8:DEV_DECT_B</t>
  </si>
  <si>
    <t>DNL</t>
  </si>
  <si>
    <t>CPU_SCC_DNL_CTRL_1V8:CPU_SCC_DNL_EN(DNL)</t>
  </si>
  <si>
    <t>required to enable DNL function, in case of share DNL UART, DNL_EN shall be inactive for alternative function(e.g. SDARS)</t>
  </si>
  <si>
    <t>CPU, SCC</t>
  </si>
  <si>
    <t>CPU_SCC_DNL_CTRL_1V8:CPU_SCC_DNL_MODE(DNL)</t>
  </si>
  <si>
    <t>connected to FLMD0</t>
  </si>
  <si>
    <t>CPU_SCC_DNL_CTRL_1V8:CPU_SCC_RST(DNL)</t>
  </si>
  <si>
    <t>def: CPU_SCC_DNL_CTRL_1V8, Internal,CPU_SCC_DNL_EN,CPU_SCC_DNL_MODE,CPU_SCC_RST</t>
  </si>
  <si>
    <t>CPU_SCC_DNL_CTRL_1V8:CPU_SCC_DNL_EN,CPU_SCC_DNL_CTRL_1V8:CPU_SCC_DNL_MODE,CPU_SCC_DNL_CTRL_1V8:CPU_SCC_RST</t>
  </si>
  <si>
    <t>CPU_SCC_DNL_UART_1V8:UART_RXD(DNL)</t>
  </si>
  <si>
    <t>connected to SCC_JTAG_TDO</t>
  </si>
  <si>
    <t>CPU_SCC_DNL_UART_1V8:UART_TXD(DNL)</t>
  </si>
  <si>
    <t>connected to SCC_JTAG_TDI</t>
  </si>
  <si>
    <t>def: CPU_SCC_DNL_UART_1V8, Internal,UART_RXD,UART_TXD</t>
  </si>
  <si>
    <t>CPU_SCC_DNL_UART_1V8:UART_RXD,CPU_SCC_DNL_UART_1V8:UART_TXD</t>
  </si>
  <si>
    <t>SCC_DNL_CTRL_3V3:CPU_SCC_DNL_MODE</t>
  </si>
  <si>
    <t>SCC_DNL_CTRL_3V3:CPU_SCC_DNL_MODE(DNL)</t>
  </si>
  <si>
    <t>def: SCC_DNL_CTRL_3V3, Internal,CPU_SCC_DNL_MODE</t>
  </si>
  <si>
    <t>SCC_DNL_UART_3V3:UART_TXD</t>
  </si>
  <si>
    <t>SCC_DNL_UART_3V3:UART_TXD(DNL_SCC),_x000D_
CPU_SCC_DNL_UART_1V8:UART_TXD(DNL_SCC)</t>
  </si>
  <si>
    <t>Download and Trace Uart fixed to P14_0, P14_1</t>
  </si>
  <si>
    <t>fixed Port</t>
  </si>
  <si>
    <t>Aurix</t>
  </si>
  <si>
    <t>SCC_DNL_UART_3V3:UART_RXD</t>
  </si>
  <si>
    <t>SCC_DNL_UART_3V3:UART_RXD(DNL_SCC),_x000D_
CPU_SCC_DNL_UART_1V8:UART_RXD(DNL_SCC)</t>
  </si>
  <si>
    <t>fixed port</t>
  </si>
  <si>
    <t>SCC_DNL_UART_3V3:CPU_SCC_RST_B</t>
  </si>
  <si>
    <t>SCC_DNL_UART_3V3:CPU_SCC_RST_B(DNL_SCC),_x000D_
CPU_SCC_DNL_CTRL_1V8:CPU_SCC_RST(DNL_SCC)</t>
  </si>
  <si>
    <t>PU ext</t>
  </si>
  <si>
    <t>def: SCC_DNL_UART_3V3, Internal,UART_TXD,UART_RXD,CPU_SCC_RST_B</t>
  </si>
  <si>
    <t>SCC_DNL_UART_3V3:UART_TXD,SCC_DNL_UART_3V3:UART_RXD,SCC_DNL_UART_3V3:CPU_SCC_RST_B</t>
  </si>
  <si>
    <t>def: CPU_SCC_DNL_UART_1V8, Internal,UART_TXD,UART_RXD</t>
  </si>
  <si>
    <t>CPU_SCC_DNL_UART_1V8:UART_TXD,CPU_SCC_DNL_UART_1V8:UART_RXD</t>
  </si>
  <si>
    <t>SCC_DNL_CTRL_3V3:CPU_SCC_DNL_EN_B</t>
  </si>
  <si>
    <t>SCC_DNL_CTRL_3V3:CPU_SCC_DNL_EN_B(DNL_SCC),_x000D_
CPU_SCC_DNL_CTRL_1V8:CPU_SCC_DNL_EN(DNL_SCC)</t>
  </si>
  <si>
    <t>SCC_DNL_CTRL_3V3:CPU_SCC_DNL_MODE(DNL_SCC),_x000D_
CPU_SCC_DNL_CTRL_1V8:CPU_SCC_DNL_MODE(DNL_SCC)</t>
  </si>
  <si>
    <t>high.on</t>
  </si>
  <si>
    <t>def: SCC_DNL_CTRL_3V3, Internal,CPU_SCC_DNL_EN_B,CPU_SCC_DNL_MODE</t>
  </si>
  <si>
    <t>SCC_DNL_CTRL_3V3:CPU_SCC_DNL_EN_B,SCC_DNL_CTRL_3V3:CPU_SCC_DNL_MODE</t>
  </si>
  <si>
    <t>ETH_INC_RGMII</t>
  </si>
  <si>
    <t>SCC_RGMII_3V3:RGMII_TXC</t>
  </si>
  <si>
    <t>SCC_RGMII_3V3:RGMII_TXC(ETH_INC_RGMII),_x000D_
CPU_RGMII_1V8:RGMII_RXC(ETH_INC_RGMII)</t>
  </si>
  <si>
    <t>SCC -&gt; Level Shifter -&gt; SOC</t>
  </si>
  <si>
    <t>SCC,CPU</t>
  </si>
  <si>
    <t>SCC_RGMII_3V3:RGMII_TXD0</t>
  </si>
  <si>
    <t>SCC_RGMII_3V3:RGMII_TXD0(ETH_INC_RGMII),_x000D_
SCC_RGMII_3V3:RGMII_TXD1(ETH_INC_RGMII),_x000D_
SCC_RGMII_3V3:RGMII_TXD2(ETH_INC_RGMII),_x000D_
SCC_RGMII_3V3:RGMII_TXD3(ETH_INC_RGMII),_x000D_
CPU_RGMII_1V8:RGMII_RXD0(ETH_INC_RGMII),_x000D_
CPU_RGMII_1V8:RGMII_RXD1(ETH_INC_RGMII),_x000D_
CPU_RGMII_1V8:RGMII_RXD2(ETH_INC_RGMII),_x000D_
CPU_RGMII_1V8:RGMII_RXD3(ETH_INC_RGMII)</t>
  </si>
  <si>
    <t>SCC_RGMII_3V3:RGMII_TXD1</t>
  </si>
  <si>
    <t>SCC_RGMII_3V3:RGMII_TXD2</t>
  </si>
  <si>
    <t>SCC_RGMII_3V3:RGMII_TXD3</t>
  </si>
  <si>
    <t>SCC_RGMII_3V3:RGMII_TXEN</t>
  </si>
  <si>
    <t>SCC_RGMII_3V3:RGMII_TXEN(ETH_INC_RGMII),_x000D_
CPU_RGMII_1V8:RGMII_RXDV(ETH_INC_RGMII)</t>
  </si>
  <si>
    <t>SCC_RGMII_3V3:RGMII_RXC</t>
  </si>
  <si>
    <t>CPU_RGMII_1V8:RGMII_TXC(ETH_INC_RGMII),_x000D_
SCC_RGMII_3V3:RGMII_RXC(ETH_INC_RGMII)</t>
  </si>
  <si>
    <t>SOC -&gt; Level Shifter -&gt; SCC</t>
  </si>
  <si>
    <t>SCC_RGMII_3V3:RGMII_RXD0</t>
  </si>
  <si>
    <t>CPU_RGMII_1V8:RGMII_TXD0(ETH_INC_RGMII),_x000D_
CPU_RGMII_1V8:RGMII_TXD1(ETH_INC_RGMII),_x000D_
CPU_RGMII_1V8:RGMII_TXD2(ETH_INC_RGMII),_x000D_
CPU_RGMII_1V8:RGMII_TXD3(ETH_INC_RGMII),_x000D_
SCC_RGMII_3V3:RGMII_RXD0(ETH_INC_RGMII),_x000D_
SCC_RGMII_3V3:RGMII_RXD1(ETH_INC_RGMII),_x000D_
SCC_RGMII_3V3:RGMII_RXD2(ETH_INC_RGMII),_x000D_
SCC_RGMII_3V3:RGMII_RXD3(ETH_INC_RGMII)</t>
  </si>
  <si>
    <t>SCC_RGMII_3V3:RGMII_RXD1</t>
  </si>
  <si>
    <t>SCC_RGMII_3V3:RGMII_RXD2</t>
  </si>
  <si>
    <t>SCC_RGMII_3V3:RGMII_RXD3</t>
  </si>
  <si>
    <t>SCC_RGMII_3V3:RGMII_RXDV</t>
  </si>
  <si>
    <t>CPU_RGMII_1V8:RGMII_TXEN(ETH_INC_RGMII),_x000D_
SCC_RGMII_3V3:RGMII_RXDV(ETH_INC_RGMII)</t>
  </si>
  <si>
    <t>def: SCC_RGMII_3V3, Internal,RGMII_TXC,RGMII_TXD0,RGMII_TXD1,RGMII_TXD2,RGMII_TXD3,RGMII_TXEN,RGMII_RXC,RGMII_RXD0,RGMII_RXD1,RGMII_RXD2,RGMII_RXD3,RGMII_RXDV</t>
  </si>
  <si>
    <t>SCC_RGMII_3V3:RGMII_TXC,SCC_RGMII_3V3:RGMII_TXD0,SCC_RGMII_3V3:RGMII_TXD1,SCC_RGMII_3V3:RGMII_TXD2,SCC_RGMII_3V3:RGMII_TXD3,SCC_RGMII_3V3:RGMII_TXEN,SCC_RGMII_3V3:RGMII_RXC,SCC_RGMII_3V3:RGMII_RXD0,SCC_RGMII_3V3:RGMII_RXD1,SCC_RGMII_3V3:RGMII_RXD2,SCC_RGMII_3V3:RGMII_RXD3,SCC_RGMII_3V3:RGMII_RXDV</t>
  </si>
  <si>
    <t>CPU_RGMII_1V8:RGMII_RXC</t>
  </si>
  <si>
    <t>CPU_RGMII_1V8:RGMII_RXD0</t>
  </si>
  <si>
    <t>CPU_RGMII_1V8:RGMII_RXD1</t>
  </si>
  <si>
    <t>CPU_RGMII_1V8:RGMII_RXD2</t>
  </si>
  <si>
    <t>CPU_RGMII_1V8:RGMII_RXD3</t>
  </si>
  <si>
    <t>CPU_RGMII_1V8:RGMII_RXDV</t>
  </si>
  <si>
    <t>CPU_RGMII_1V8:RGMII_TXC</t>
  </si>
  <si>
    <t>CPU_RGMII_1V8:RGMII_TXD0</t>
  </si>
  <si>
    <t>CPU_RGMII_1V8:RGMII_TXD1</t>
  </si>
  <si>
    <t>CPU_RGMII_1V8:RGMII_TXD2</t>
  </si>
  <si>
    <t>CPU_RGMII_1V8:RGMII_TXD3</t>
  </si>
  <si>
    <t>CPU_RGMII_1V8:RGMII_TXEN</t>
  </si>
  <si>
    <t>def: CPU_RGMII_1V8, Internal,RGMII_RXC,RGMII_RXD0,RGMII_RXD1,RGMII_RXD2,RGMII_RXD3,RGMII_RXDV,RGMII_TXC,RGMII_TXD0,RGMII_TXD1,RGMII_TXD2,RGMII_TXD3,RGMII_TXEN</t>
  </si>
  <si>
    <t>CPU_RGMII_1V8:RGMII_RXC,CPU_RGMII_1V8:RGMII_RXD0,CPU_RGMII_1V8:RGMII_RXD1,CPU_RGMII_1V8:RGMII_RXD2,CPU_RGMII_1V8:RGMII_RXD3,CPU_RGMII_1V8:RGMII_RXDV,CPU_RGMII_1V8:RGMII_TXC,CPU_RGMII_1V8:RGMII_TXD0,CPU_RGMII_1V8:RGMII_TXD1,CPU_RGMII_1V8:RGMII_TXD2,CPU_RGMII_1V8:RGMII_TXD3,CPU_RGMII_1V8:RGMII_TXEN</t>
  </si>
  <si>
    <t>ETH_RGMII_SCC_REF_CLK_3V3</t>
  </si>
  <si>
    <t>ETH_RGMII_SCC_REF_CLK_3V3(ETH_INC_RGMII)</t>
  </si>
  <si>
    <t>Use external oscillator 125MHz</t>
  </si>
  <si>
    <t>FAN_CTRL_SCC</t>
  </si>
  <si>
    <t>SCC_FAN_CTRL_3V3:FAN_PWM</t>
  </si>
  <si>
    <t>SCC_FAN_CTRL_3V3:FAN_PWM(FAN_CTRL_SCC)</t>
  </si>
  <si>
    <t>FAN PWM</t>
  </si>
  <si>
    <t>GTM_TOUT</t>
  </si>
  <si>
    <t>SCC_FAN_CTRL_3V3:FAN_EN</t>
  </si>
  <si>
    <t>SCC_FAN_CTRL_3V3:FAN_EN(FAN_CTRL_SCC)</t>
  </si>
  <si>
    <t>FAN EN</t>
  </si>
  <si>
    <t>SCC_FAN_CTRL_3V3:FAN_I_SNS</t>
  </si>
  <si>
    <t>SCC_FAN_CTRL_3V3:FAN_I_SNS(FAN_CTRL_SCC)</t>
  </si>
  <si>
    <t>FAN_I_SENSE</t>
  </si>
  <si>
    <t>def: SCC_FAN_CTRL_3V3, Internal,FAN_PWM,FAN_EN,FAN_I_SNS</t>
  </si>
  <si>
    <t>SCC_FAN_CTRL_3V3:FAN_PWM,SCC_FAN_CTRL_3V3:FAN_EN,SCC_FAN_CTRL_3V3:FAN_I_SNS</t>
  </si>
  <si>
    <t>POWER_BBLib</t>
  </si>
  <si>
    <t>GND(GND)</t>
  </si>
  <si>
    <t>GND_B2</t>
  </si>
  <si>
    <t>GND_B2(GND)</t>
  </si>
  <si>
    <t>CPU_GNSS_CTRL_1V8:DNL_EN</t>
  </si>
  <si>
    <t>CPU_GNSS_CTRL_1V8:DNL_EN(GNSS)</t>
  </si>
  <si>
    <t>On/OFF 1pps</t>
  </si>
  <si>
    <t>uBlox M9140</t>
  </si>
  <si>
    <t>*(PIO6/SAFEBOOT_N / TIMEPULSE2 )*</t>
  </si>
  <si>
    <t>CPU_GNSS_CTRL_1V8:1PPS(GNSS),_x000D_
CPU_GNSS_CTRL_3V3:1PPS(GNSS)</t>
  </si>
  <si>
    <t>SoC 1PPS input from GNSS</t>
  </si>
  <si>
    <t>uBlox M9140/Pioneer DR</t>
  </si>
  <si>
    <t>No</t>
  </si>
  <si>
    <t>def: CPU_GNSS_CTRL_1V8, Internal,DNL_EN,1PPS</t>
  </si>
  <si>
    <t>CPU_GNSS_CTRL_1V8:DNL_EN,CPU_GNSS_CTRL_1V8:1PPS</t>
  </si>
  <si>
    <t>CPU_GNSS_CTRL_3V3:1PPS</t>
  </si>
  <si>
    <t>def: CPU_GNSS_CTRL_3V3, Internal,1PPS</t>
  </si>
  <si>
    <t>SCC_GNSS_CTRL_3V3:1PPS</t>
  </si>
  <si>
    <t>SCC_GNSS_CTRL_3V3:1PPS(GNSS)</t>
  </si>
  <si>
    <t>SCC 1PPS input from GNSS</t>
  </si>
  <si>
    <t>SCC_GNSS_CTRL_3V3:DNL_EN</t>
  </si>
  <si>
    <t>SCC_GNSS_CTRL_3V3:DNL_EN(GNSS)</t>
  </si>
  <si>
    <t>SCC_GNSS_CTRL_3V3:RST</t>
  </si>
  <si>
    <t>SCC_GNSS_CTRL_3V3:RST(GNSS)</t>
  </si>
  <si>
    <t xml:space="preserve">reset GNSS </t>
  </si>
  <si>
    <t>*(RESET_N)</t>
  </si>
  <si>
    <t>low: off</t>
  </si>
  <si>
    <t>def: SCC_GNSS_CTRL_3V3, Internal,1PPS,DNL_EN,RST</t>
  </si>
  <si>
    <t>SCC_GNSS_CTRL_3V3:1PPS,SCC_GNSS_CTRL_3V3:DNL_EN,SCC_GNSS_CTRL_3V3:RST</t>
  </si>
  <si>
    <t>CPU_RESET_OUT_3V3</t>
  </si>
  <si>
    <t>CPU_RESET_OUT_3V3(GNSS)</t>
  </si>
  <si>
    <t>enable level shifter</t>
  </si>
  <si>
    <t>74AVC4T245</t>
  </si>
  <si>
    <t>*(OE_B)*</t>
  </si>
  <si>
    <t>CPU_GNSS_UART_1V8:UART_RXD(GNSS),_x000D_
CPU_GNSS_UART_3V3:UART_RXD(GNSS)</t>
  </si>
  <si>
    <t>UART to ublox or pioneer module</t>
  </si>
  <si>
    <t>uBlox M9140/Pionner DR</t>
  </si>
  <si>
    <t>*(PIO1/UART1 RX)</t>
  </si>
  <si>
    <t>CPU_GNSS_UART_1V8:UART_TXD(GNSS),_x000D_
CPU_GNSS_UART_3V3:UART_TXD(GNSS)</t>
  </si>
  <si>
    <t>*(PIO2/UART1 TX)</t>
  </si>
  <si>
    <t>def: CPU_GNSS_UART_1V8, Internal,UART_RXD,UART_TXD</t>
  </si>
  <si>
    <t>CPU_GNSS_UART_1V8:UART_RXD,CPU_GNSS_UART_1V8:UART_TXD</t>
  </si>
  <si>
    <t>CPU_GNSS_UART_3V3:UART_RXD</t>
  </si>
  <si>
    <t>CPU_GNSS_UART_3V3:UART_TXD</t>
  </si>
  <si>
    <t>def: CPU_GNSS_UART_3V3, Internal,UART_RXD,UART_TXD</t>
  </si>
  <si>
    <t>CPU_GNSS_UART_3V3:UART_RXD,CPU_GNSS_UART_3V3:UART_TXD</t>
  </si>
  <si>
    <t>SCC_GNSS_UART_3V3:UART_RXD</t>
  </si>
  <si>
    <t>SCC_GNSS_UART_3V3:UART_RXD(GNSS)</t>
  </si>
  <si>
    <t>SCC_GNSS_UART_3V3:UART_TXD</t>
  </si>
  <si>
    <t>SCC_GNSS_UART_3V3:UART_TXD(GNSS)</t>
  </si>
  <si>
    <t>def: SCC_GNSS_UART_3V3, Internal,UART_RXD,UART_TXD</t>
  </si>
  <si>
    <t>SCC_GNSS_UART_3V3:UART_RXD,SCC_GNSS_UART_3V3:UART_TXD</t>
  </si>
  <si>
    <t>GNSS_Debug_ubx</t>
  </si>
  <si>
    <t>GNSS_DBG_UART_3V3:UART_RXD</t>
  </si>
  <si>
    <t>GNSS_Debug&lt;_inst==_ubx&gt;</t>
  </si>
  <si>
    <t>GNSS_DBG_UART_3V3:UART_RXD(GNSS_Debug_ubx)</t>
  </si>
  <si>
    <t>GNSS_DBG_UART_3V3:UART_TXD</t>
  </si>
  <si>
    <t>GNSS_DBG_UART_3V3:UART_TXD(GNSS_Debug_ubx)</t>
  </si>
  <si>
    <t>GNSS_DBG_UART_3V3:UART_SEL</t>
  </si>
  <si>
    <t>GNSS_DBG_UART_3V3:UART_SEL(GNSS_Debug_ubx)</t>
  </si>
  <si>
    <t>*(OE_B)</t>
  </si>
  <si>
    <t>def: GNSS_DBG_UART_3V3, Internal,UART_RXD,UART_TXD,UART_SEL</t>
  </si>
  <si>
    <t>GNSS_DBG_UART_3V3:UART_RXD,GNSS_DBG_UART_3V3:UART_TXD,GNSS_DBG_UART_3V3:UART_SEL</t>
  </si>
  <si>
    <t>GNSS_pioneer</t>
  </si>
  <si>
    <t>SCC_GNSS_CTRL_3V3:RQ</t>
  </si>
  <si>
    <t>GNSS&lt;_inst==_pioneer&gt;</t>
  </si>
  <si>
    <t>SCC_GNSS_CTRL_3V3:RQ(GNSS_pioneer)</t>
  </si>
  <si>
    <t>Service Request (Not used)</t>
  </si>
  <si>
    <t>Pionner DR</t>
  </si>
  <si>
    <t>*(RQ)</t>
  </si>
  <si>
    <t>SCC_GNSS_CTRL_3V3:SPD</t>
  </si>
  <si>
    <t>SCC_GNSS_CTRL_3V3:SPD(GNSS_pioneer)</t>
  </si>
  <si>
    <t>Vechicle Speed Pulse Input, PWM (Not used)</t>
  </si>
  <si>
    <t>*(SPEED)</t>
  </si>
  <si>
    <t>SCC_GNSS_CTRL_3V3:RVS</t>
  </si>
  <si>
    <t>SCC_GNSS_CTRL_3V3:RVS(GNSS_pioneer)</t>
  </si>
  <si>
    <t>Vehicle reverse sense input (Not used)</t>
  </si>
  <si>
    <t>*(REVERSE)</t>
  </si>
  <si>
    <t>SCC_GNSS_CTRL_3V3:ANT_SHORT_B</t>
  </si>
  <si>
    <t>SCC_GNSS_CTRL_3V3:ANT_SHORT_B(GNSS_pioneer)</t>
  </si>
  <si>
    <t>Short detect for an antenna connector- Ext PU- 3.3V ok, 0V- short (Not used)</t>
  </si>
  <si>
    <t>*(SHORT_B)*</t>
  </si>
  <si>
    <t>high: off</t>
  </si>
  <si>
    <t>PU ext10k</t>
  </si>
  <si>
    <t>SCC_GNSS_CTRL_3V3:ANT_OPEN_B</t>
  </si>
  <si>
    <t>SCC_GNSS_CTRL_3V3:ANT_OPEN_B(GNSS_pioneer)</t>
  </si>
  <si>
    <t>Open detect for an antenna connector -EX PU- 3.3V ok, 0V- open (Not used)</t>
  </si>
  <si>
    <t>*(OPEN_B)*</t>
  </si>
  <si>
    <t>def: SCC_GNSS_CTRL_3V3, Internal,RQ,SPD,RVS,ANT_SHORT_B,ANT_OPEN_B</t>
  </si>
  <si>
    <t>SCC_GNSS_CTRL_3V3:RQ,SCC_GNSS_CTRL_3V3:SPD,SCC_GNSS_CTRL_3V3:RVS,SCC_GNSS_CTRL_3V3:ANT_SHORT_B,SCC_GNSS_CTRL_3V3:ANT_OPEN_B</t>
  </si>
  <si>
    <t>CPU_GNSS_PNR_UART_3V3:UART_RXD</t>
  </si>
  <si>
    <t>CPU_GNSS_PNR_UART_3V3:UART_RXD(GNSS_pioneer)</t>
  </si>
  <si>
    <t>Pioneer GNSS UART (Not used)</t>
  </si>
  <si>
    <t>*(CHIPS_TO_HOST)*</t>
  </si>
  <si>
    <t>CPU_GNSS_PNR_UART_3V3:UART_TXD</t>
  </si>
  <si>
    <t>CPU_GNSS_PNR_UART_3V3:UART_TXD(GNSS_pioneer)</t>
  </si>
  <si>
    <t>*(HOST_TO_CHIPS)*</t>
  </si>
  <si>
    <t>def: CPU_GNSS_PNR_UART_3V3, Internal,UART_RXD,UART_TXD</t>
  </si>
  <si>
    <t>CPU_GNSS_PNR_UART_3V3:UART_RXD,CPU_GNSS_PNR_UART_3V3:UART_TXD</t>
  </si>
  <si>
    <t>GNSS_RFIN</t>
  </si>
  <si>
    <t>GNSS_RFIN(GNSS_pioneer)</t>
  </si>
  <si>
    <t>Pioneer Module RF IN (Not used)</t>
  </si>
  <si>
    <t>*(RFIN)*</t>
  </si>
  <si>
    <t>Antenna</t>
  </si>
  <si>
    <t>RF</t>
  </si>
  <si>
    <t>PWR_PHTM:U50S_PHTM_GNSS</t>
  </si>
  <si>
    <t>PWR_PHTM:U50S_PHTM_GNSS(GNSS_pioneer)</t>
  </si>
  <si>
    <t>Pioneer Module ANTV from phtm supply) (Not used)</t>
  </si>
  <si>
    <t>*(ANTV)*</t>
  </si>
  <si>
    <t>Power</t>
  </si>
  <si>
    <t>def: PWR_PHTM, Internal,U50S_PHTM_GNSS</t>
  </si>
  <si>
    <t>CPU_GNSS_CTRL_1V8:RST</t>
  </si>
  <si>
    <t>GNSS&lt;_inst==_ubx&gt;</t>
  </si>
  <si>
    <t>CPU_GNSS_CTRL_1V8:RST(GNSS_ubx)</t>
  </si>
  <si>
    <t>def: CPU_GNSS_CTRL_1V8, Internal,RST</t>
  </si>
  <si>
    <t>CPU_GNSS_UBX_UART_3V3:UART_RXD</t>
  </si>
  <si>
    <t>CPU_GNSS_UBX_UART_3V3:UART_RXD(GNSS_ubx)</t>
  </si>
  <si>
    <t>Ublox UART (Not used)</t>
  </si>
  <si>
    <t>*(PIO1/UART1 RX)*</t>
  </si>
  <si>
    <t>CPU_GNSS_UBX_UART_3V3:UART_TXD</t>
  </si>
  <si>
    <t>CPU_GNSS_UBX_UART_3V3:UART_TXD(GNSS_ubx)</t>
  </si>
  <si>
    <t>*(PIO2/UART1 TX)*</t>
  </si>
  <si>
    <t>def: CPU_GNSS_UBX_UART_3V3, Internal,UART_RXD,UART_TXD</t>
  </si>
  <si>
    <t>CPU_GNSS_UBX_UART_3V3:UART_RXD,CPU_GNSS_UBX_UART_3V3:UART_TXD</t>
  </si>
  <si>
    <t>LIN</t>
  </si>
  <si>
    <t>SYS_WUP_3V3:SCC_LIN_TR_WUP</t>
  </si>
  <si>
    <t>SYS_WUP_3V3:SCC_LIN_TR_WUP(LIN)</t>
  </si>
  <si>
    <t>TJA1021TK/20</t>
  </si>
  <si>
    <t>Vehicle</t>
  </si>
  <si>
    <t>def: SYS_WUP_3V3, Internal,SCC_LIN_TR_WUP</t>
  </si>
  <si>
    <t>SCC_LIN_3V3:EN</t>
  </si>
  <si>
    <t>SCC_LIN_3V3:EN(LIN)</t>
  </si>
  <si>
    <t>def: SCC_LIN_3V3, Internal,EN</t>
  </si>
  <si>
    <t>SCC_LIN_UART:UART_RXD</t>
  </si>
  <si>
    <t>SCC_LIN_UART:UART_RXD(LIN)</t>
  </si>
  <si>
    <t>receive data output of LIN transceiver</t>
  </si>
  <si>
    <t>SCC_LIN_UART:UART_TXD</t>
  </si>
  <si>
    <t>SCC_LIN_UART:UART_TXD(LIN)</t>
  </si>
  <si>
    <t>transmit data input of LIN transceiver</t>
  </si>
  <si>
    <t>def: SCC_LIN_UART, Internal,UART_RXD,UART_TXD</t>
  </si>
  <si>
    <t>SCC_LIN_UART:UART_RXD,SCC_LIN_UART:UART_TXD</t>
  </si>
  <si>
    <t>NOT_USED</t>
  </si>
  <si>
    <t>PWR_MON_3V3:U18S_IO:SAILPMIC_PG</t>
  </si>
  <si>
    <t>SCC_PMIC_CTRL_1V8:SAIL_PG(QAM8650_CTRL),_x000D_
SCC_PMIC_CTRL_1V8:SAIL_PG(QAM8630_CTRL),_x000D_
SCC_PMIC_CTRL_1V8:SAIL_PG(QAM8775_CTRL),_x000D_
PWR_MON_3V3:U18S_IO:SAILPMIC_PG(NOT_USED)</t>
  </si>
  <si>
    <t>PMS_GPIO9 
Indicates valid regulator output voltages and currents. Open drain, active high</t>
  </si>
  <si>
    <t>*(PMS_GPIO_9)*</t>
  </si>
  <si>
    <t>PHTM_CTRL</t>
  </si>
  <si>
    <t>SCC_PHTM_CTRL_3V3:PHTM_CAM_PWR_ON</t>
  </si>
  <si>
    <t>SCC_PHTM_CTRL_3V3:PHTM_CAM_PWR_ON(PHTM_CTRL)</t>
  </si>
  <si>
    <t>for CAM PHTM</t>
  </si>
  <si>
    <t>Power Supplies</t>
  </si>
  <si>
    <t>SCC_PHTM_CTRL_3V3: PHTM_TUN_GNSS_ON</t>
  </si>
  <si>
    <t>SCC_PHTM_CTRL_3V3: PHTM_TUN_GNSS_ON(PHTM_CTRL)</t>
  </si>
  <si>
    <t>for AM/FM and GNSS (PHTM)</t>
  </si>
  <si>
    <t>SCC_PHTM_CTRL_3V3: PHTM_DAB_ON</t>
  </si>
  <si>
    <t>SCC_PHTM_CTRL_3V3: PHTM_DAB_ON(PHTM_CTRL)</t>
  </si>
  <si>
    <t>for DAB PHTM  (added for B2-sample</t>
  </si>
  <si>
    <t>SCC_PHTM_CTRL_3V3:PHTM_CAM_FAULT_B</t>
  </si>
  <si>
    <t>SCC_PHTM_CTRL_3V3:PHTM_CAM_FAULT_B(PHTM_CTRL)</t>
  </si>
  <si>
    <t>for CAM PHTM- Fault B (need interrupt pin)</t>
  </si>
  <si>
    <t>SCC_PHTM_CTRL_3V3:PHTM_DAB_FAULT_B</t>
  </si>
  <si>
    <t>SCC_PHTM_CTRL_3V3:PHTM_DAB_FAULT_B(PHTM_CTRL)</t>
  </si>
  <si>
    <t>Fault_B for DAB (need interrupt pin)</t>
  </si>
  <si>
    <t>low</t>
  </si>
  <si>
    <t>SCC_PHTM_CTRL_3V3: PHTM_TUN_GNSS_FAULT_B</t>
  </si>
  <si>
    <t>SCC_PHTM_CTRL_3V3: PHTM_TUN_GNSS_FAULT_B(PHTM_CTRL)</t>
  </si>
  <si>
    <t>Fault_B for AM, FM and GNSS (need interrupt pin)</t>
  </si>
  <si>
    <t>def: SCC_PHTM_CTRL_3V3, Internal,PHTM_CAM_PWR_ON, PHTM_TUN_GNSS_ON, PHTM_DAB_ON,PHTM_CAM_FAULT_B,PHTM_DAB_FAULT_B, PHTM_TUN_GNSS_FAULT_B</t>
  </si>
  <si>
    <t>SCC_PHTM_CTRL_3V3:PHTM_CAM_PWR_ON,SCC_PHTM_CTRL_3V3: PHTM_TUN_GNSS_ON,SCC_PHTM_CTRL_3V3: PHTM_DAB_ON,SCC_PHTM_CTRL_3V3:PHTM_CAM_FAULT_B,SCC_PHTM_CTRL_3V3:PHTM_DAB_FAULT_B,SCC_PHTM_CTRL_3V3: PHTM_TUN_GNSS_FAULT_B</t>
  </si>
  <si>
    <t>SCC_PHTM_I2C_3V3:I2C_SCL</t>
  </si>
  <si>
    <t>SCC_PHTM_I2C_3V3:I2C_SCL(PHTM_CTRL)</t>
  </si>
  <si>
    <t>for GNSS, FM1, FM2&amp;DAB -share IC for all phtm supplies</t>
  </si>
  <si>
    <t>SCC_PHTM_I2C_3V3:I2C_SDA</t>
  </si>
  <si>
    <t>SCC_PHTM_I2C_3V3:I2C_SDA(PHTM_CTRL)</t>
  </si>
  <si>
    <t>def: SCC_PHTM_I2C_3V3, Internal,I2C_SCL,I2C_SDA</t>
  </si>
  <si>
    <t>SCC_PHTM_I2C_3V3:I2C_SCL,SCC_PHTM_I2C_3V3:I2C_SDA</t>
  </si>
  <si>
    <t>SCC_PHTM_I2C_SB_3V3:I2C_SCL</t>
  </si>
  <si>
    <t>SCC_PHTM_I2C_SB_3V3:I2C_SCL(PHTM_CTRL)</t>
  </si>
  <si>
    <t>for DTV @ SB-share IC for all phtm supplies SCC_PHTM_I2C_3V3:I2C_SCL=SCC_PHTM_I2C_SB_3V3:I2C_SCL</t>
  </si>
  <si>
    <t>SCC_PHTM_I2C_SB_3V3:I2C_SDA</t>
  </si>
  <si>
    <t>SCC_PHTM_I2C_SB_3V3:I2C_SDA(PHTM_CTRL)</t>
  </si>
  <si>
    <t>for DTV @ SB-share IC for all phtm 
SCC_PHTM_I2C_3V3:I2C_SDA =SCC_PHTM_I2C_SB_3V3:I2C_SDA</t>
  </si>
  <si>
    <t>def: SCC_PHTM_I2C_SB_3V3, Internal,I2C_SCL,I2C_SDA</t>
  </si>
  <si>
    <t>SCC_PHTM_I2C_SB_3V3:I2C_SCL,SCC_PHTM_I2C_SB_3V3:I2C_SDA</t>
  </si>
  <si>
    <t>SCC_PHTM_CTRL_SB_3V3:PHTM_DTV_PWR_ON</t>
  </si>
  <si>
    <t>SCC_PHTM_CTRL_SB_3V3:PHTM_DTV_PWR_ON(PHTM_CTRL)</t>
  </si>
  <si>
    <t>for DTV @ SB</t>
  </si>
  <si>
    <t>SCC_PHTM_CTRL_SB_3V3:PHTM_DTV_FAULT_B</t>
  </si>
  <si>
    <t>SCC_PHTM_CTRL_SB_3V3:PHTM_DTV_FAULT_B(PHTM_CTRL)</t>
  </si>
  <si>
    <t>def: SCC_PHTM_CTRL_SB_3V3, Internal,PHTM_DTV_PWR_ON,PHTM_DTV_FAULT_B</t>
  </si>
  <si>
    <t>SCC_PHTM_CTRL_SB_3V3:PHTM_DTV_PWR_ON,SCC_PHTM_CTRL_SB_3V3:PHTM_DTV_FAULT_B</t>
  </si>
  <si>
    <t>PWR:U140S_PERI</t>
  </si>
  <si>
    <t>PWR:U140S_PERI(PWR)</t>
  </si>
  <si>
    <t>Supply to FB - via B2B connector</t>
  </si>
  <si>
    <t>PowerSupply</t>
  </si>
  <si>
    <t>PWR:U33S_SCC</t>
  </si>
  <si>
    <t>PWR:U33S_SCC(PWR)</t>
  </si>
  <si>
    <t>PWR:U33S_SCC_PU</t>
  </si>
  <si>
    <t>PWR:U33S_SCC_PU(PWR)</t>
  </si>
  <si>
    <t>PWR:U1V25S_SCC</t>
  </si>
  <si>
    <t>PWR:U1V25S_SCC(PWR)</t>
  </si>
  <si>
    <t>Aurix Internal regulator</t>
  </si>
  <si>
    <t>PWR:U33S_PERI</t>
  </si>
  <si>
    <t>PWR:U33S_PERI(PWR)</t>
  </si>
  <si>
    <t>PWR:U50S_CAN</t>
  </si>
  <si>
    <t>PWR:U50S_CAN(PWR)</t>
  </si>
  <si>
    <t>Boosted from U33S_PERI</t>
  </si>
  <si>
    <t>PWR:U50S_PERI</t>
  </si>
  <si>
    <t>PWR:U50S_PERI(PWR)</t>
  </si>
  <si>
    <t>PWR:U33R_CPU</t>
  </si>
  <si>
    <t>PWR:U33R_CPU(PWR)</t>
  </si>
  <si>
    <t>Supply to FB board - via B2B connector</t>
  </si>
  <si>
    <t>PWR:U33S_CPUPERI</t>
  </si>
  <si>
    <t>PWR:U33S_CPUPERI(PWR)</t>
  </si>
  <si>
    <t>Supply to SB - via B2B connector</t>
  </si>
  <si>
    <t>PWR:U18S_CPUPERI</t>
  </si>
  <si>
    <t>PWR:U18S_CPUPERI(PWR)</t>
  </si>
  <si>
    <t>PWR:U11S_CPUPERI</t>
  </si>
  <si>
    <t>PWR:U11S_CPUPERI(PWR)</t>
  </si>
  <si>
    <t>def: PWR, Internal,U140S_PERI,U33S_SCC,U33S_SCC_PU,U1V25S_SCC,U33S_PERI,U50S_CAN,U50S_PERI,U33R_CPU,U33S_CPUPERI,U18S_CPUPERI,U11S_CPUPERI</t>
  </si>
  <si>
    <t>PWR:U140S_PERI,PWR:U33S_SCC,PWR:U33S_SCC_PU,PWR:U1V25S_SCC,PWR:U33S_PERI,PWR:U50S_CAN,PWR:U50S_PERI,PWR:U33R_CPU,PWR:U33S_CPUPERI,PWR:U18S_CPUPERI,PWR:U11S_CPUPERI</t>
  </si>
  <si>
    <t>PWR_SB:U92S_SB</t>
  </si>
  <si>
    <t>PWR_SB:U92S_SB(PWR)</t>
  </si>
  <si>
    <t>PWR:U92S_PHTM =PWR_SB:U92S_SB - via B2B</t>
  </si>
  <si>
    <t>PWR_SB:U50S_SB</t>
  </si>
  <si>
    <t>PWR_SB:U50S_SB(PWR)</t>
  </si>
  <si>
    <t>PWR:U50S_PERI = PWR_SB:U50S_SB</t>
  </si>
  <si>
    <t>PWR_SB:U33R_CPU_SB</t>
  </si>
  <si>
    <t>PWR_SB:U33R_CPU_SB(PWR)</t>
  </si>
  <si>
    <t>PWR_SB:U33S_DTV_SB</t>
  </si>
  <si>
    <t>PWR_SB:U33S_DTV_SB(PWR)</t>
  </si>
  <si>
    <t>PWR:U33S_CPUPERI = PWR_SB:U33S_SB_DTV</t>
  </si>
  <si>
    <t>PWR_SB:U50S_DTV_SB</t>
  </si>
  <si>
    <t>PWR_SB:U50S_DTV_SB(PWR)</t>
  </si>
  <si>
    <t>PWR_SB:U50S_HDMI1</t>
  </si>
  <si>
    <t>PWR_SB:U50S_HDMI1(PWR)</t>
  </si>
  <si>
    <t>PWR_SB:U50S_HDMI2</t>
  </si>
  <si>
    <t>PWR_SB:U50S_HDMI2(PWR)</t>
  </si>
  <si>
    <t>PWR_SB:U33S_SB</t>
  </si>
  <si>
    <t>PWR_SB:U33S_SB(PWR)</t>
  </si>
  <si>
    <t>PWR_SB:U10S_CORE</t>
  </si>
  <si>
    <t>PWR_SB:U10S_CORE(PWR)</t>
  </si>
  <si>
    <t>PWR_SB:U1V125S_ARM</t>
  </si>
  <si>
    <t>PWR_SB:U1V125S_ARM(PWR)</t>
  </si>
  <si>
    <t>PWR_SB:U15S_DRAM</t>
  </si>
  <si>
    <t>PWR_SB:U15S_DRAM(PWR)</t>
  </si>
  <si>
    <t>PWR_SB:U18S_SB</t>
  </si>
  <si>
    <t>PWR_SB:U18S_SB(PWR)</t>
  </si>
  <si>
    <t>PWR_SB:U12S_SB</t>
  </si>
  <si>
    <t>PWR_SB:U12S_SB(PWR)</t>
  </si>
  <si>
    <t>PWR_SB:U11S_SB</t>
  </si>
  <si>
    <t>PWR_SB:U11S_SB(PWR)</t>
  </si>
  <si>
    <t>def: PWR_SB, Internal,U92S_SB,U50S_SB,U33R_CPU_SB,U33S_DTV_SB,U50S_DTV_SB,U50S_HDMI1,U50S_HDMI2,U33S_SB,U10S_CORE,U1V125S_ARM,U15S_DRAM,U18S_SB,U12S_SB,U11S_SB</t>
  </si>
  <si>
    <t>PWR_SB:U92S_SB,PWR_SB:U50S_SB,PWR_SB:U33R_CPU_SB,PWR_SB:U33S_DTV_SB,PWR_SB:U50S_DTV_SB,PWR_SB:U50S_HDMI1,PWR_SB:U50S_HDMI2,PWR_SB:U33S_SB,PWR_SB:U10S_CORE,PWR_SB:U1V125S_ARM,PWR_SB:U15S_DRAM,PWR_SB:U18S_SB,PWR_SB:U12S_SB,PWR_SB:U11S_SB</t>
  </si>
  <si>
    <t>PWR_FB:U140S_FB</t>
  </si>
  <si>
    <t>PWR_FB:U140S_FB(PWR)</t>
  </si>
  <si>
    <t>PWR:U140S_PERI =PWR_FB:U140S_FB- via B2B</t>
  </si>
  <si>
    <t>PWR_FB:U33S_FB</t>
  </si>
  <si>
    <t>PWR_FB:U33S_FB(PWR)</t>
  </si>
  <si>
    <t>PWR:U33R_CPU=PWR_FB:U33S_FB - via B2B</t>
  </si>
  <si>
    <t>PWR_FB:U18S_IO_SOCPMIC</t>
  </si>
  <si>
    <t>PWR_FB:U18S_IO_SOCPMIC(PWR)</t>
  </si>
  <si>
    <t>PWR:U18S_IO_SOCPMIC = PWR_FB:U18S_IO_SOCPMIC - via B2B  FB Board</t>
  </si>
  <si>
    <t>PWR_FB:U33S_CPUWIFI</t>
  </si>
  <si>
    <t>PWR_FB:U33S_CPUWIFI(PWR)</t>
  </si>
  <si>
    <t>Wifi for QTI GNA04 chip set max 50mA</t>
  </si>
  <si>
    <t>PWR_FB:U22S_CPUWIFI</t>
  </si>
  <si>
    <t>PWR_FB:U22S_CPUWIFI(PWR)</t>
  </si>
  <si>
    <t>Wifi PA for QTI GNA04 chip set max 1500mA</t>
  </si>
  <si>
    <t>PWR_FB:U18S_CPUWIFI</t>
  </si>
  <si>
    <t>PWR_FB:U18S_CPUWIFI(PWR)</t>
  </si>
  <si>
    <t>Wifi for QTI GNA04 chip set max 1500mA</t>
  </si>
  <si>
    <t>PWR_FB:UxxS_BL_FB</t>
  </si>
  <si>
    <t>PWR_FB:UxxS_BL_FB(PWR)</t>
  </si>
  <si>
    <t>Backlight Supply 27V</t>
  </si>
  <si>
    <t>PWR_FB:U18S_FB</t>
  </si>
  <si>
    <t>PWR_FB:U18S_FB(PWR)</t>
  </si>
  <si>
    <t>PWR_FB:U33S_DISP</t>
  </si>
  <si>
    <t>PWR_FB:U33S_DISP(PWR)</t>
  </si>
  <si>
    <t>PWR_FB:U18S_DSILVDS</t>
  </si>
  <si>
    <t>PWR_FB:U18S_DSILVDS(PWR)</t>
  </si>
  <si>
    <t>Newly added in B1-sample</t>
  </si>
  <si>
    <t>def: PWR_FB, Internal,U140S_FB,U33S_FB,U18S_IO_SOCPMIC,U33S_CPUWIFI,U22S_CPUWIFI,U18S_CPUWIFI,UxxS_BL_FB,U18S_FB,U33S_DISP,U18S_DSILVDS</t>
  </si>
  <si>
    <t>PWR_FB:U140S_FB,PWR_FB:U33S_FB,PWR_FB:U18S_IO_SOCPMIC,PWR_FB:U33S_CPUWIFI,PWR_FB:U22S_CPUWIFI,PWR_FB:U18S_CPUWIFI,PWR_FB:UxxS_BL_FB,PWR_FB:U18S_FB,PWR_FB:U33S_DISP,PWR_FB:U18S_DSILVDS</t>
  </si>
  <si>
    <t>PWR_CTRL</t>
  </si>
  <si>
    <t>PWR_CTRL_3V3:UBAT1_SENSE_ON</t>
  </si>
  <si>
    <t>PWR_CTRL_3V3:UBAT1_SENSE_ON(PWR_CTRL)</t>
  </si>
  <si>
    <t>high (default port config)
deepstop (shutdown): low (not part of driver config) 
Requires GPIO in VERSB area ; UBAT SENSE and RECTIFIER shall be combined optionally</t>
  </si>
  <si>
    <t>PWR_CTRL_3V3:U140P_RECTIFIER_B1_ON</t>
  </si>
  <si>
    <t>PWR_CTRL_3V3:U140P_RECTIFIER_B1_ON(PWR_CTRL)</t>
  </si>
  <si>
    <t>PWR_CTRL_3V3:U140P_RECTIFIER_B2_ON</t>
  </si>
  <si>
    <t>PWR_CTRL_3V3:U140P_RECTIFIER_B2_ON(PWR_CTRL)</t>
  </si>
  <si>
    <t>high (default port config)
deepstop (shutdown): low (not part of driver config) 
Requires GPIO in VERSB area 
(newly added in B1-sample)</t>
  </si>
  <si>
    <t>PWR_CTRL_3V3:U140S_PERI_ON</t>
  </si>
  <si>
    <t>PWR_CTRL_3V3:U140S_PERI_ON(PWR_CTRL)</t>
  </si>
  <si>
    <t>Reset Save GPIO</t>
  </si>
  <si>
    <t>PWR_CTRL_3V3:U50S_CAN_ON</t>
  </si>
  <si>
    <t>PWR_CTRL_3V3:U50S_CAN_ON(PWR_CTRL)</t>
  </si>
  <si>
    <t>PWR_CTRL_3V3:UxxS_PERI_ON</t>
  </si>
  <si>
    <t>PWR_CTRL_3V3:UxxS_PERI_ON(PWR_CTRL)</t>
  </si>
  <si>
    <t>PWR_CTRL_3V3:U33R_CPU_ON</t>
  </si>
  <si>
    <t>PWR_CTRL_3V3:U33R_CPU_ON(PWR_CTRL)</t>
  </si>
  <si>
    <t>PWR_CTRL_3V3:UxxS_CPUPERI_ON</t>
  </si>
  <si>
    <t>PWR_CTRL_3V3:UxxS_CPUPERI_ON(PWR_CTRL)</t>
  </si>
  <si>
    <t>PWR_CTRL_3V3:U50S_PERI_ON</t>
  </si>
  <si>
    <t>PWR_CTRL_3V3:U50S_PERI_ON(PWR_CTRL)</t>
  </si>
  <si>
    <t>PWR_CTRL_3V3:UxxS_PHTM_ON</t>
  </si>
  <si>
    <t>PWR_CTRL_3V3:UxxS_PHTM_ON(PWR_CTRL)</t>
  </si>
  <si>
    <t>PWR_CTRL_3V3:U92S_PHTM_ON</t>
  </si>
  <si>
    <t>PWR_CTRL_3V3:U92S_PHTM_ON(PWR_CTRL)</t>
  </si>
  <si>
    <t>PWR_CTRL_3V3:U18S_APPLE_ON</t>
  </si>
  <si>
    <t>PWR_CTRL_3V3:U18S_APPLE_ON(PWR_CTRL)</t>
  </si>
  <si>
    <t>def: PWR_CTRL_3V3, Internal,UBAT1_SENSE_ON,U140P_RECTIFIER_B1_ON,U140P_RECTIFIER_B2_ON,U140S_PERI_ON,U50S_CAN_ON,UxxS_PERI_ON,U33R_CPU_ON,UxxS_CPUPERI_ON,U50S_PERI_ON,UxxS_PHTM_ON,U92S_PHTM_ON,U18S_APPLE_ON</t>
  </si>
  <si>
    <t>PWR_CTRL_3V3:UBAT1_SENSE_ON,PWR_CTRL_3V3:U140P_RECTIFIER_B1_ON,PWR_CTRL_3V3:U140P_RECTIFIER_B2_ON,PWR_CTRL_3V3:U140S_PERI_ON,PWR_CTRL_3V3:U50S_CAN_ON,PWR_CTRL_3V3:UxxS_PERI_ON,PWR_CTRL_3V3:U33R_CPU_ON,PWR_CTRL_3V3:UxxS_CPUPERI_ON,PWR_CTRL_3V3:U50S_PERI_ON,PWR_CTRL_3V3:UxxS_PHTM_ON,PWR_CTRL_3V3:U92S_PHTM_ON,PWR_CTRL_3V3:U18S_APPLE_ON</t>
  </si>
  <si>
    <t>PWR_CTRL_FB_3V3:UxxS_FB_ON</t>
  </si>
  <si>
    <t>PWR_CTRL_FB_3V3:UxxS_FB_ON(PWR_CTRL)</t>
  </si>
  <si>
    <t>PWR_CTRL_FB_3V3:U33S_CPUWIFI_ON</t>
  </si>
  <si>
    <t>PWR_CTRL_FB_3V3:U33S_CPUWIFI_ON(PWR_CTRL)</t>
  </si>
  <si>
    <t>Changed from UxxS_CPUPERI_ON to U33S_CPUWIFI_ON in B1-sample</t>
  </si>
  <si>
    <t>PWR_CTRL_FB_3V3:U33S_DISP_ON</t>
  </si>
  <si>
    <t>PWR_CTRL_FB_3V3:U33S_DISP_ON(PWR_CTRL)</t>
  </si>
  <si>
    <t>PWR_CTRL_FB_3V3:U18S_DSILVDS_ON</t>
  </si>
  <si>
    <t>PWR_CTRL_FB_3V3:U18S_DSILVDS_ON(PWR_CTRL)</t>
  </si>
  <si>
    <t>def: PWR_CTRL_FB_3V3, Internal,UxxS_FB_ON,U33S_CPUWIFI_ON,U33S_DISP_ON,U18S_DSILVDS_ON</t>
  </si>
  <si>
    <t>PWR_CTRL_FB_3V3:UxxS_FB_ON,PWR_CTRL_FB_3V3:U33S_CPUWIFI_ON,PWR_CTRL_FB_3V3:U33S_DISP_ON,PWR_CTRL_FB_3V3:U18S_DSILVDS_ON</t>
  </si>
  <si>
    <t>PWR_CTRL_SB_3V3:U12S_SB_ON</t>
  </si>
  <si>
    <t>PWR_CTRL_SB_3V3:U12S_SB_ON(PWR_CTRL)</t>
  </si>
  <si>
    <t>PWR_CTRL_SB_3V3:U33S_SB_ON</t>
  </si>
  <si>
    <t>PWR_CTRL_SB_3V3:U33S_SB_ON(PWR_CTRL)</t>
  </si>
  <si>
    <t>PWR_CTRL_SB_3V3:U50S_DTV_ON</t>
  </si>
  <si>
    <t>PWR_CTRL_SB_3V3:U50S_DTV_ON(PWR_CTRL)</t>
  </si>
  <si>
    <t>def: PWR_CTRL_SB_3V3, Internal,U12S_SB_ON,U33S_SB_ON,U50S_DTV_ON</t>
  </si>
  <si>
    <t>PWR_CTRL_SB_3V3:U12S_SB_ON,PWR_CTRL_SB_3V3:U33S_SB_ON,PWR_CTRL_SB_3V3:U50S_DTV_ON</t>
  </si>
  <si>
    <t>PWR_CTRL_SYNC_3V3:PWR_2MHZ_SYNC</t>
  </si>
  <si>
    <t>PWR_CTRL_SYNC_3V3:PWR_2MHZ_SYNC(PWR_CTRL)</t>
  </si>
  <si>
    <t>1,8 .. 2,2 Mhz SNT Snyc freq.</t>
  </si>
  <si>
    <t>PPG</t>
  </si>
  <si>
    <t>PWR_CTRL_SYNC_3V3:PWR_400KHZ_SYNC</t>
  </si>
  <si>
    <t>PWR_CTRL_SYNC_3V3:PWR_400KHZ_SYNC(PWR_CTRL)</t>
  </si>
  <si>
    <t>Main Power Supply 350 ..500khz Sync freq.</t>
  </si>
  <si>
    <t>PWR_CTRL_SYNC_3V3:PWR_MAIN_SYNC_EN</t>
  </si>
  <si>
    <t>PWR_CTRL_SYNC_3V3:PWR_MAIN_SYNC_EN(PWR_CTRL)</t>
  </si>
  <si>
    <t xml:space="preserve">Main Power Supply Sync gating </t>
  </si>
  <si>
    <t>PWR_CTRL_SYNC_3V3:PWR_9xxKHZ_SYNC</t>
  </si>
  <si>
    <t>PWR_CTRL_SYNC_3V3:PWR_9xxKHZ_SYNC(PWR_CTRL)</t>
  </si>
  <si>
    <t>Main Power Supply 920kHz ..960khz Sync freq. (newly added in B1-sample)</t>
  </si>
  <si>
    <t>def: PWR_CTRL_SYNC_3V3, Internal,PWR_2MHZ_SYNC,PWR_400KHZ_SYNC,PWR_MAIN_SYNC_EN,PWR_9xxKHZ_SYNC</t>
  </si>
  <si>
    <t>PWR_CTRL_SYNC_3V3:PWR_2MHZ_SYNC,PWR_CTRL_SYNC_3V3:PWR_400KHZ_SYNC,PWR_CTRL_SYNC_3V3:PWR_MAIN_SYNC_EN,PWR_CTRL_SYNC_3V3:PWR_9xxKHZ_SYNC</t>
  </si>
  <si>
    <t>PWR_DNL_CTRL</t>
  </si>
  <si>
    <t>PWR_DNL_CTRL_3V3:U140P_RECTIFIER_B1_ON</t>
  </si>
  <si>
    <t>PWR_DNL_CTRL_3V3:U140P_RECTIFIER_B1_ON(PWR_DNL_CTRL)</t>
  </si>
  <si>
    <t>PWR_DNL_CTRL_3V3:U140P_RECTIFIER_B2_ON</t>
  </si>
  <si>
    <t>PWR_DNL_CTRL_3V3:U140P_RECTIFIER_B2_ON(PWR_DNL_CTRL)</t>
  </si>
  <si>
    <t>high (default port config)
deepstop (shutdown): low (not part of driver config) 
Requires GPIO in VERSB area ; (newly added in B1-sample)</t>
  </si>
  <si>
    <t>PWR_DNL_CTRL_3V3:U140S_PERI_ON</t>
  </si>
  <si>
    <t>PWR_DNL_CTRL_3V3:U140S_PERI_ON(PWR_DNL_CTRL)</t>
  </si>
  <si>
    <t>Reset Save GPIO circuit on mainboard</t>
  </si>
  <si>
    <t>PWR_DNL_CTRL_3V3:U50S_CAN_ON</t>
  </si>
  <si>
    <t>PWR_DNL_CTRL_3V3:U50S_CAN_ON(PWR_DNL_CTRL)</t>
  </si>
  <si>
    <t>PWR_DNL_CTRL_3V3:UxxS_PERI_ON</t>
  </si>
  <si>
    <t>PWR_DNL_CTRL_3V3:UxxS_PERI_ON(PWR_DNL_CTRL)</t>
  </si>
  <si>
    <t>PWR_DNL_CTRL_3V3:U33R_CPU_ON</t>
  </si>
  <si>
    <t>PWR_DNL_CTRL_3V3:U33R_CPU_ON(PWR_DNL_CTRL)</t>
  </si>
  <si>
    <t>PWR_DNL_CTRL_3V3:UxxS_CPUPERI_ON</t>
  </si>
  <si>
    <t>PWR_DNL_CTRL_3V3:UxxS_CPUPERI_ON(PWR_DNL_CTRL)</t>
  </si>
  <si>
    <t>PWR_DNL_CTRL_3V3:U50S_PERI_ON</t>
  </si>
  <si>
    <t>PWR_DNL_CTRL_3V3:U50S_PERI_ON(PWR_DNL_CTRL)</t>
  </si>
  <si>
    <t>PWR_DNL_CTRL_3V3:UxxS_PHTM_ON</t>
  </si>
  <si>
    <t>PWR_DNL_CTRL_3V3:UxxS_PHTM_ON(PWR_DNL_CTRL)</t>
  </si>
  <si>
    <t>PWR_DNL_CTRL_3V3:U92S_PHTM_ON</t>
  </si>
  <si>
    <t>PWR_DNL_CTRL_3V3:U92S_PHTM_ON(PWR_DNL_CTRL)</t>
  </si>
  <si>
    <t>PWR_DNL_CTRL_3V3:U18S_APPLE_ON</t>
  </si>
  <si>
    <t>PWR_DNL_CTRL_3V3:U18S_APPLE_ON(PWR_DNL_CTRL)</t>
  </si>
  <si>
    <t>def: PWR_DNL_CTRL_3V3, Internal,U140P_RECTIFIER_B1_ON,U140P_RECTIFIER_B2_ON,U140S_PERI_ON,U50S_CAN_ON,UxxS_PERI_ON,U33R_CPU_ON,UxxS_CPUPERI_ON,U50S_PERI_ON,UxxS_PHTM_ON,U92S_PHTM_ON,U18S_APPLE_ON</t>
  </si>
  <si>
    <t>PWR_DNL_CTRL_3V3:U140P_RECTIFIER_B1_ON,PWR_DNL_CTRL_3V3:U140P_RECTIFIER_B2_ON,PWR_DNL_CTRL_3V3:U140S_PERI_ON,PWR_DNL_CTRL_3V3:U50S_CAN_ON,PWR_DNL_CTRL_3V3:UxxS_PERI_ON,PWR_DNL_CTRL_3V3:U33R_CPU_ON,PWR_DNL_CTRL_3V3:UxxS_CPUPERI_ON,PWR_DNL_CTRL_3V3:U50S_PERI_ON,PWR_DNL_CTRL_3V3:UxxS_PHTM_ON,PWR_DNL_CTRL_3V3:U92S_PHTM_ON,PWR_DNL_CTRL_3V3:U18S_APPLE_ON</t>
  </si>
  <si>
    <t>PWR_DNL_CTRL_SB_3V3:U12S_SB_ON</t>
  </si>
  <si>
    <t>PWR_DNL_CTRL_SB_3V3:U12S_SB_ON(PWR_DNL_CTRL)</t>
  </si>
  <si>
    <t>PWR_DNL_CTRL_SB_3V3:U33S_SB_ON</t>
  </si>
  <si>
    <t>PWR_DNL_CTRL_SB_3V3:U33S_SB_ON(PWR_DNL_CTRL)</t>
  </si>
  <si>
    <t>PWR_DNL_CTRL_SB_3V3:U50S_DTV_ON</t>
  </si>
  <si>
    <t>PWR_DNL_CTRL_SB_3V3:U50S_DTV_ON(PWR_DNL_CTRL)</t>
  </si>
  <si>
    <t>def: PWR_DNL_CTRL_SB_3V3, Internal,U12S_SB_ON,U33S_SB_ON,U50S_DTV_ON</t>
  </si>
  <si>
    <t>PWR_DNL_CTRL_SB_3V3:U12S_SB_ON,PWR_DNL_CTRL_SB_3V3:U33S_SB_ON,PWR_DNL_CTRL_SB_3V3:U50S_DTV_ON</t>
  </si>
  <si>
    <t>PWR_DNL_CTRL_FB_3V3:UxxS_FB_ON</t>
  </si>
  <si>
    <t>PWR_DNL_CTRL_FB_3V3:UxxS_FB_ON(PWR_DNL_CTRL)</t>
  </si>
  <si>
    <t>PWR_DNL_CTRL_FB_3V3:U33S_CPUWIFI_ON</t>
  </si>
  <si>
    <t>PWR_DNL_CTRL_FB_3V3:U33S_CPUWIFI_ON(PWR_DNL_CTRL)</t>
  </si>
  <si>
    <t>PWR_DNL_CTRL_FB_3V3:U33S_DISP_ON</t>
  </si>
  <si>
    <t>PWR_DNL_CTRL_FB_3V3:U33S_DISP_ON(PWR_DNL_CTRL)</t>
  </si>
  <si>
    <t>PWR_DNL_CTRL_FB_3V3:U18S_DSILVDS_ON</t>
  </si>
  <si>
    <t>PWR_DNL_CTRL_FB_3V3:U18S_DSILVDS_ON(PWR_DNL_CTRL)</t>
  </si>
  <si>
    <t>def: PWR_DNL_CTRL_FB_3V3, Internal,UxxS_FB_ON,U33S_CPUWIFI_ON,U33S_DISP_ON,U18S_DSILVDS_ON</t>
  </si>
  <si>
    <t>PWR_DNL_CTRL_FB_3V3:UxxS_FB_ON,PWR_DNL_CTRL_FB_3V3:U33S_CPUWIFI_ON,PWR_DNL_CTRL_FB_3V3:U33S_DISP_ON,PWR_DNL_CTRL_FB_3V3:U18S_DSILVDS_ON</t>
  </si>
  <si>
    <t>PWR_GND</t>
  </si>
  <si>
    <t>GND(PWR_GND)</t>
  </si>
  <si>
    <t>PWR_MAIN_mb</t>
  </si>
  <si>
    <t>PWR_MAIN:UBAT1</t>
  </si>
  <si>
    <t>PWR_MAIN&lt;_pcb&gt;</t>
  </si>
  <si>
    <t>PWR_MAIN:UBAT1(PWR_MAIN_mb),_x000D_
PWR_MAIN:UBAT2(PWR_MAIN_mb)</t>
  </si>
  <si>
    <t>ECU battery voltage B1 &amp; B2</t>
  </si>
  <si>
    <t>PWR_MAIN:UBAT2</t>
  </si>
  <si>
    <t>PWR_MAIN:U140P</t>
  </si>
  <si>
    <t>PWR_MAIN:U140P(PWR_MAIN_mb)</t>
  </si>
  <si>
    <t>Permanent 14.0V supply</t>
  </si>
  <si>
    <t>PWR_MAIN:U140P_AMP1</t>
  </si>
  <si>
    <t>PWR_MAIN:U140P_AMP1(PWR_MAIN_mb)</t>
  </si>
  <si>
    <t>Permanent 14.0V supply for Power Amp1</t>
  </si>
  <si>
    <t>PWR_MAIN:U140P_AMP2</t>
  </si>
  <si>
    <t>PWR_MAIN:U140P_AMP2(PWR_MAIN_mb)</t>
  </si>
  <si>
    <t>Permanent 14.0V supply for Power Amp2</t>
  </si>
  <si>
    <t>PWR_MAIN:U33P</t>
  </si>
  <si>
    <t>PWR_MAIN:U33P(PWR_MAIN_mb)</t>
  </si>
  <si>
    <t>Permanent 3.3V supply</t>
  </si>
  <si>
    <t>def: PWR_MAIN, Internal,UBAT1,UBAT2,U140P,U140P_AMP1,U140P_AMP2,U33P</t>
  </si>
  <si>
    <t>PWR_MAIN:UBAT1,PWR_MAIN:UBAT2,PWR_MAIN:U140P,PWR_MAIN:U140P_AMP1,PWR_MAIN:U140P_AMP2,PWR_MAIN:U33P</t>
  </si>
  <si>
    <t>PWR_MON</t>
  </si>
  <si>
    <t>PWR_MON_ADC:UBAT1_SNS</t>
  </si>
  <si>
    <t>PWR_MON_ADC:UBAT1_SNS(PWR_MON)</t>
  </si>
  <si>
    <t>Power Rail</t>
  </si>
  <si>
    <t>PWR_MON_ADC:U140P_SNS</t>
  </si>
  <si>
    <t>PWR_MON_ADC:U140P_SNS(PWR_MON)</t>
  </si>
  <si>
    <t>(newly added in B1-sample)</t>
  </si>
  <si>
    <t>PWR_MON_ADC:U140S_PERI_SNS</t>
  </si>
  <si>
    <t>PWR_MON_ADC:U140S_PERI_SNS(PWR_MON)</t>
  </si>
  <si>
    <t>PWR_MON_ADC:U140P_AMP1_SNS</t>
  </si>
  <si>
    <t>PWR_MON_ADC:U140P_AMP1_SNS(PWR_MON)</t>
  </si>
  <si>
    <t>PWR_MON_ADC:U140P_AMP2_SNS</t>
  </si>
  <si>
    <t>PWR_MON_ADC:U140P_AMP2_SNS(PWR_MON)</t>
  </si>
  <si>
    <t>PWR_MON_ADC:U92S_PHTM_SNS</t>
  </si>
  <si>
    <t>PWR_MON_ADC:U92S_PHTM_SNS(PWR_MON)</t>
  </si>
  <si>
    <t>PWR_MON_ADC:U50S_CAN_SNS</t>
  </si>
  <si>
    <t>PWR_MON_ADC:U50S_CAN_SNS(PWR_MON)</t>
  </si>
  <si>
    <t>PWR_MON_ADC:U50S_PERI_SNS</t>
  </si>
  <si>
    <t>PWR_MON_ADC:U50S_PERI_SNS(PWR_MON)</t>
  </si>
  <si>
    <t>PWR_MON_ADC:U33R_CPU_SNS</t>
  </si>
  <si>
    <t>PWR_MON_ADC:U33R_CPU_SNS(PWR_MON)</t>
  </si>
  <si>
    <t>PWR_MON_ADC:U33S_PERI_SNS</t>
  </si>
  <si>
    <t>PWR_MON_ADC:U33S_PERI_SNS(PWR_MON)</t>
  </si>
  <si>
    <t>PWR_MON_ADC:U33S_SCC_SNS</t>
  </si>
  <si>
    <t>PWR_MON_ADC:U33S_SCC_SNS(PWR_MON)</t>
  </si>
  <si>
    <t>PWR_MON_ADC:U33S_CPUPERI_SNS</t>
  </si>
  <si>
    <t>PWR_MON_ADC:U33S_CPUPERI_SNS(PWR_MON)</t>
  </si>
  <si>
    <t>def: PWR_MON_ADC, Internal,UBAT1_SNS,U140P_SNS,U140S_PERI_SNS,U140P_AMP1_SNS,U140P_AMP2_SNS,U92S_PHTM_SNS,U50S_CAN_SNS,U50S_PERI_SNS,U33R_CPU_SNS,U33S_PERI_SNS,U33S_SCC_SNS,U33S_CPUPERI_SNS</t>
  </si>
  <si>
    <t>PWR_MON_ADC:UBAT1_SNS,PWR_MON_ADC:U140P_SNS,PWR_MON_ADC:U140S_PERI_SNS,PWR_MON_ADC:U140P_AMP1_SNS,PWR_MON_ADC:U140P_AMP2_SNS,PWR_MON_ADC:U92S_PHTM_SNS,PWR_MON_ADC:U50S_CAN_SNS,PWR_MON_ADC:U50S_PERI_SNS,PWR_MON_ADC:U33R_CPU_SNS,PWR_MON_ADC:U33S_PERI_SNS,PWR_MON_ADC:U33S_SCC_SNS,PWR_MON_ADC:U33S_CPUPERI_SNS</t>
  </si>
  <si>
    <t>PWR_MON_3V3:UDROP40_B(PWR_MON)</t>
  </si>
  <si>
    <t>UPROP Detector</t>
  </si>
  <si>
    <t>PWR_MON_3V3:UDROP70_B(PWR_MON)</t>
  </si>
  <si>
    <t>PWR_MON_3V3:U33P_PGOOD</t>
  </si>
  <si>
    <t>PWR_MON_3V3:U33P_PGOOD(PWR_MON)</t>
  </si>
  <si>
    <t>PWR_MON_3V3:U50S_CAN_PGOOD</t>
  </si>
  <si>
    <t>PWR_MON_3V3:U50S_CAN_PGOOD(PWR_MON)</t>
  </si>
  <si>
    <t>PWR_MON_3V3:U33R_CPU_PGOOD</t>
  </si>
  <si>
    <t>PWR_MON_3V3:U33R_CPU_PGOOD(PWR_MON)</t>
  </si>
  <si>
    <t>PWR_MON_3V3:U12S_UFS0_SOCPMIC_PGOOD</t>
  </si>
  <si>
    <t>PWR_MON_3V3:U12S_UFS0_SOCPMIC_PGOOD(PWR_MON)</t>
  </si>
  <si>
    <t>(newly added in B1-sample) for UFS3.1 LDO</t>
  </si>
  <si>
    <t>PWR_MON_3V3:UxxS_CPUPERI_PGOOD</t>
  </si>
  <si>
    <t>PWR_MON_3V3:UxxS_CPUPERI_PGOOD(PWR_MON)</t>
  </si>
  <si>
    <t>PWR_MON_3V3:U50S_PERI_PGOOD</t>
  </si>
  <si>
    <t>PWR_MON_3V3:U50S_PERI_PGOOD(PWR_MON)</t>
  </si>
  <si>
    <t>PWR_MON_3V3:UxxS_PHTM_PGOOD</t>
  </si>
  <si>
    <t>PWR_MON_3V3:UxxS_PHTM_PGOOD(PWR_MON)</t>
  </si>
  <si>
    <t>PWR_MON_3V3:U92S_PHTM_PGOOD</t>
  </si>
  <si>
    <t>PWR_MON_3V3:U92S_PHTM_PGOOD(PWR_MON)</t>
  </si>
  <si>
    <t>PWR_MON_3V3:U18S_IO_CPUPMIC_PGOOD</t>
  </si>
  <si>
    <t>PWR_MON_3V3:U18S_IO_CPUPMIC_PGOOD(PWR_MON)</t>
  </si>
  <si>
    <t>def: PWR_MON_3V3, Internal,UDROP40_B,UDROP70_B,U33P_PGOOD,U50S_CAN_PGOOD,U33R_CPU_PGOOD,U12S_UFS0_SOCPMIC_PGOOD,UxxS_CPUPERI_PGOOD,U50S_PERI_PGOOD,UxxS_PHTM_PGOOD,U92S_PHTM_PGOOD,U18S_IO_CPUPMIC_PGOOD</t>
  </si>
  <si>
    <t>PWR_MON_3V3:UDROP40_B,PWR_MON_3V3:UDROP70_B,PWR_MON_3V3:U33P_PGOOD,PWR_MON_3V3:U50S_CAN_PGOOD,PWR_MON_3V3:U33R_CPU_PGOOD,PWR_MON_3V3:U12S_UFS0_SOCPMIC_PGOOD,PWR_MON_3V3:UxxS_CPUPERI_PGOOD,PWR_MON_3V3:U50S_PERI_PGOOD,PWR_MON_3V3:UxxS_PHTM_PGOOD,PWR_MON_3V3:U92S_PHTM_PGOOD,PWR_MON_3V3:U18S_IO_CPUPMIC_PGOOD</t>
  </si>
  <si>
    <t>PWR_MON_SB_3V3:UxxS_SB_PGOOD</t>
  </si>
  <si>
    <t>PWR_MON_SB_3V3:UxxS_SB_PGOOD(PWR_MON)</t>
  </si>
  <si>
    <t>SUB PCB PGOOD</t>
  </si>
  <si>
    <t>def: PWR_MON_SB_3V3, Internal,UxxS_SB_PGOOD</t>
  </si>
  <si>
    <t>PWR_PHTM</t>
  </si>
  <si>
    <t>PWR_PHTM:UxxS_PHTM</t>
  </si>
  <si>
    <t>PWR_PHTM:UxxS_PHTM(PWR_PHTM)</t>
  </si>
  <si>
    <t>PWR_PHTM:U45S_PHTM_GNSS</t>
  </si>
  <si>
    <t>PWR_PHTM:U45S_PHTM_GNSS(PWR_PHTM)</t>
  </si>
  <si>
    <t>GNSS Pthm</t>
  </si>
  <si>
    <t>PWR_PHTM:U120S_PHTM_DAB</t>
  </si>
  <si>
    <t>PWR_PHTM:U120S_PHTM_DAB(PWR_PHTM)</t>
  </si>
  <si>
    <t>PWR_PHTM:U120S_PHTM_AMFM</t>
  </si>
  <si>
    <t>PWR_PHTM:U120S_PHTM_AMFM(PWR_PHTM)</t>
  </si>
  <si>
    <t>PWR_PHTM:U80S_MICBIAS</t>
  </si>
  <si>
    <t>PWR_PHTM:U80S_MICBIAS(PWR_PHTM)</t>
  </si>
  <si>
    <t>Mic 8V supply</t>
  </si>
  <si>
    <t>PWR_PHTM:U92S_PHTM</t>
  </si>
  <si>
    <t>PWR_PHTM:U92S_PHTM(PWR_PHTM)</t>
  </si>
  <si>
    <t>CAM  and DTV PHTM power supply</t>
  </si>
  <si>
    <t>PWR_PHTM:U90S_PHTM_SVC1_RVC</t>
  </si>
  <si>
    <t>PWR_PHTM:U90S_PHTM_SVC1_RVC(PWR_PHTM)</t>
  </si>
  <si>
    <t>Int. SVC cam1 or RVC supply</t>
  </si>
  <si>
    <t>PWR_PHTM:U90S_PHTM_SVC2</t>
  </si>
  <si>
    <t>PWR_PHTM:U90S_PHTM_SVC2(PWR_PHTM)</t>
  </si>
  <si>
    <t>Int. SVC cam2 supply</t>
  </si>
  <si>
    <t>PWR_PHTM:U90S_PHTM_SVC3</t>
  </si>
  <si>
    <t>PWR_PHTM:U90S_PHTM_SVC3(PWR_PHTM)</t>
  </si>
  <si>
    <t>Int. SVC cam3 supply</t>
  </si>
  <si>
    <t>PWR_PHTM:U90S_PHTM_SVC4</t>
  </si>
  <si>
    <t>PWR_PHTM:U90S_PHTM_SVC4(PWR_PHTM)</t>
  </si>
  <si>
    <t>Int. SVC cam4 supply</t>
  </si>
  <si>
    <t>def: PWR_PHTM, Internal,UxxS_PHTM,U45S_PHTM_GNSS,U120S_PHTM_DAB,U120S_PHTM_AMFM,U80S_MICBIAS,U92S_PHTM,U90S_PHTM_SVC1_RVC,U90S_PHTM_SVC2,U90S_PHTM_SVC3,U90S_PHTM_SVC4</t>
  </si>
  <si>
    <t>PWR_PHTM:UxxS_PHTM,PWR_PHTM:U45S_PHTM_GNSS,PWR_PHTM:U120S_PHTM_DAB,PWR_PHTM:U120S_PHTM_AMFM,PWR_PHTM:U80S_MICBIAS,PWR_PHTM:U92S_PHTM,PWR_PHTM:U90S_PHTM_SVC1_RVC,PWR_PHTM:U90S_PHTM_SVC2,PWR_PHTM:U90S_PHTM_SVC3,PWR_PHTM:U90S_PHTM_SVC4</t>
  </si>
  <si>
    <t>PWR_PHTM_SB:U80S_DTV_ANT_1</t>
  </si>
  <si>
    <t>PWR_PHTM_SB:U80S_DTV_ANT_1(PWR_PHTM)</t>
  </si>
  <si>
    <t>PWR_PHTM_SB:U80S_DTV_ANT_2</t>
  </si>
  <si>
    <t>PWR_PHTM_SB:U80S_DTV_ANT_2(PWR_PHTM)</t>
  </si>
  <si>
    <t>PWR_PHTM_SB:U80S_DTV_ANT_3</t>
  </si>
  <si>
    <t>PWR_PHTM_SB:U80S_DTV_ANT_3(PWR_PHTM)</t>
  </si>
  <si>
    <t>def: PWR_PHTM_SB, Internal,U80S_DTV_ANT_1,U80S_DTV_ANT_2,U80S_DTV_ANT_3</t>
  </si>
  <si>
    <t>PWR_PHTM_SB:U80S_DTV_ANT_1,PWR_PHTM_SB:U80S_DTV_ANT_2,PWR_PHTM_SB:U80S_DTV_ANT_3</t>
  </si>
  <si>
    <t>PWR_SOC:U06S_S3A(PWR_SA6150)</t>
  </si>
  <si>
    <t>PWR bus between SOC and PMIC</t>
  </si>
  <si>
    <t>SA4150, PMM6155</t>
  </si>
  <si>
    <t>PWR_SOC:U085S_S1A_S2A_S10A(PWR_SA6150)</t>
  </si>
  <si>
    <t>PWR_SOC:U08S_S7A_S8A(PWR_SA6150)</t>
  </si>
  <si>
    <t>PWR_SOC:U08S_S9A(PWR_SA6150)</t>
  </si>
  <si>
    <t>PWR_SOC:U093S_L5A(PWR_SA6150)</t>
  </si>
  <si>
    <t>PWR_SOC:U113S_L9A(PWR_SA6150)</t>
  </si>
  <si>
    <t>PWR_SOC:U123S_L11A(PWR_SA6150)</t>
  </si>
  <si>
    <t>PWR_SOC:U18S_L12A(PWR_SA6150)</t>
  </si>
  <si>
    <t>PWR_SOC:U313S_L13A(PWR_SA6150)</t>
  </si>
  <si>
    <t>PWR_SOC:U12S_REF_MSM(PWR_SA6150)</t>
  </si>
  <si>
    <t>PWR_SOC:U_IO_OUT(PWR_SA6150)</t>
  </si>
  <si>
    <t>PWR_SOC:U296S_L2A(PWR_SA6150)</t>
  </si>
  <si>
    <t>for SDC2</t>
  </si>
  <si>
    <t>PWR_SOC:U20S_S5A</t>
  </si>
  <si>
    <t>PWR_SOC:U20S_S5A(PWR_SA6150)</t>
  </si>
  <si>
    <t>PWR_SOC:U135S_S6A</t>
  </si>
  <si>
    <t>PWR_SOC:U135S_S6A(PWR_SA6150)</t>
  </si>
  <si>
    <t>def: PWR_SOC, Internal,U06S_S3A,U085S_S1A_S2A_S10A,U08S_S7A_S8A,U08S_S9A,U093S_L5A,U113S_L9A,U123S_L11A,U18S_L12A,U313S_L13A,U12S_REF_MSM,U_IO_OUT,U296S_L2A,U20S_S5A,U135S_S6A</t>
  </si>
  <si>
    <t>PWR_SOC:U06S_S3A,PWR_SOC:U085S_S1A_S2A_S10A,PWR_SOC:U08S_S7A_S8A,PWR_SOC:U08S_S9A,PWR_SOC:U093S_L5A,PWR_SOC:U113S_L9A,PWR_SOC:U123S_L11A,PWR_SOC:U18S_L12A,PWR_SOC:U313S_L13A,PWR_SOC:U12S_REF_MSM,PWR_SOC:U_IO_OUT,PWR_SOC:U296S_L2A,PWR_SOC:U20S_S5A,PWR_SOC:U135S_S6A</t>
  </si>
  <si>
    <t>PWR:U18S_IO_SOCPMIC(PWR_SA6150)</t>
  </si>
  <si>
    <t xml:space="preserve">Supply to (for BT/WIFI) SB board via B2B connector, </t>
  </si>
  <si>
    <t>PWR:U18S_UFS0_SOCPMIC</t>
  </si>
  <si>
    <t>PWR:U18S_UFS0_SOCPMIC(PWR_SA6150)</t>
  </si>
  <si>
    <t>UFS2.1 (64GB) supply</t>
  </si>
  <si>
    <t>PWR:U12S_UFS0_SOCPMIC</t>
  </si>
  <si>
    <t>PWR:U12S_UFS0_SOCPMIC(PWR_SA6150)</t>
  </si>
  <si>
    <t>PWR:U2V95S_UFS0_SOCPMIC</t>
  </si>
  <si>
    <t>PWR:U2V95S_UFS0_SOCPMIC(PWR_SA6150)</t>
  </si>
  <si>
    <t>def: PWR, Internal,U18S_IO_SOCPMIC,U18S_UFS0_SOCPMIC,U12S_UFS0_SOCPMIC,U2V95S_UFS0_SOCPMIC</t>
  </si>
  <si>
    <t>PWR:U18S_IO_SOCPMIC,PWR:U18S_UFS0_SOCPMIC,PWR:U12S_UFS0_SOCPMIC,PWR:U2V95S_UFS0_SOCPMIC</t>
  </si>
  <si>
    <t>QAM8255_CTRL</t>
  </si>
  <si>
    <t>CPU_RESET_OUT:RESET_OUT_B_1V8</t>
  </si>
  <si>
    <t>&lt;_pID&gt;&lt;_cpuID&gt;_CTRL</t>
  </si>
  <si>
    <t>CPU_RESET_OUT:RESET_OUT_B_1V8(QAM8255_CTRL),_x000D_
CPU_RESET_OUT:RESET_OUT_B_1V8(QAM8650_CTRL),_x000D_
CPU_RESET_OUT:RESET_OUT_B_1V8(QAM8630_CTRL),_x000D_
CPU_RESET_OUT:RESET_OUT_B_1V8(QAM8775_CTRL),_x000D_
CPU_RESET_OUT:RESET_OUT_B_1V8(SA6150_CTRL)</t>
  </si>
  <si>
    <t>SOC RESET_OUT active low reset (1V8)</t>
  </si>
  <si>
    <t>*(RESOUT_N)*</t>
  </si>
  <si>
    <t>CPU_RESET_OUT:RESET_OUT_1V8</t>
  </si>
  <si>
    <t>CPU_RESET_OUT:RESET_OUT_1V8(QAM8255_CTRL),_x000D_
CPU_RESET_OUT:RESET_OUT_1V8(QAM8650_CTRL),_x000D_
CPU_RESET_OUT:RESET_OUT_1V8(QAM8630_CTRL),_x000D_
CPU_RESET_OUT:RESET_OUT_1V8(QAM8775_CTRL),_x000D_
CPU_RESET_OUT:RESET_OUT_1V8(SA6150_CTRL)</t>
  </si>
  <si>
    <t>SOC RESET_OUT active high reset (1V8)</t>
  </si>
  <si>
    <t>CPU_RESET_OUT:RESET_OUT_B_3V3</t>
  </si>
  <si>
    <t>CPU_RESET_OUT:RESET_OUT_B_3V3(QAM8255_CTRL),_x000D_
CPU_RESET_OUT:RESET_OUT_B_3V3(QAM8650_CTRL),_x000D_
CPU_RESET_OUT:RESET_OUT_B_3V3(QAM8630_CTRL),_x000D_
CPU_RESET_OUT:RESET_OUT_B_3V3(QAM8775_CTRL),_x000D_
CPU_RESET_OUT:RESET_OUT_B_3V3(SA6150_CTRL)</t>
  </si>
  <si>
    <t>SOC RESET_OUT active low reset (3V3)</t>
  </si>
  <si>
    <t>CPU_RESET_OUT:RESET_OUT_3V3</t>
  </si>
  <si>
    <t>CPU_RESET_OUT:RESET_OUT_3V3(QAM8255_CTRL),_x000D_
CPU_RESET_OUT:RESET_OUT_3V3(QAM8650_CTRL),_x000D_
CPU_RESET_OUT:RESET_OUT_3V3(QAM8630_CTRL),_x000D_
CPU_RESET_OUT:RESET_OUT_3V3(QAM8775_CTRL),_x000D_
CPU_RESET_OUT:RESET_OUT_3V3(SA6150_CTRL)</t>
  </si>
  <si>
    <t>SOC RESET_OUT active high reset (3V3)</t>
  </si>
  <si>
    <t>CPU_RESET_OUT:SAIL_RESET_OUT_1V8</t>
  </si>
  <si>
    <t>CPU_RESET_OUT:SAIL_RESET_OUT_1V8(QAM8255_CTRL),_x000D_
CPU_RESET_OUT:SAIL_RESET_OUT_1V8(QAM8650_CTRL),_x000D_
CPU_RESET_OUT:SAIL_RESET_OUT_1V8(QAM8630_CTRL),_x000D_
CPU_RESET_OUT:SAIL_RESET_OUT_1V8(QAM8775_CTRL)</t>
  </si>
  <si>
    <t>SAIL RESET_OUT active high reset (1V8)</t>
  </si>
  <si>
    <t>CPU_RESET_OUT:SAIL_RESET_OUT_B_1V8</t>
  </si>
  <si>
    <t>CPU_RESET_OUT:SAIL_RESET_OUT_B_1V8(QAM8255_CTRL),_x000D_
CPU_RESET_OUT:SAIL_RESET_OUT_B_1V8(QAM8650_CTRL),_x000D_
CPU_RESET_OUT:SAIL_RESET_OUT_B_1V8(QAM8630_CTRL),_x000D_
CPU_RESET_OUT:SAIL_RESET_OUT_B_1V8(QAM8775_CTRL)</t>
  </si>
  <si>
    <t>SAIL RESET_OUT active low reset (1V8)</t>
  </si>
  <si>
    <t>CPU_RESET_OUT:SAIL_RESET_OUT_3V3</t>
  </si>
  <si>
    <t>CPU_RESET_OUT:SAIL_RESET_OUT_3V3(QAM8255_CTRL),_x000D_
CPU_RESET_OUT:SAIL_RESET_OUT_3V3(QAM8650_CTRL),_x000D_
CPU_RESET_OUT:SAIL_RESET_OUT_3V3(QAM8630_CTRL),_x000D_
CPU_RESET_OUT:SAIL_RESET_OUT_3V3(QAM8775_CTRL)</t>
  </si>
  <si>
    <t>SAIL RESET_OUT active high reset (3V3)</t>
  </si>
  <si>
    <t>CPU_RESET_OUT:SAIL_RESET_OUT_B_3V3</t>
  </si>
  <si>
    <t>CPU_RESET_OUT:SAIL_RESET_OUT_B_3V3(QAM8255_CTRL),_x000D_
CPU_RESET_OUT:SAIL_RESET_OUT_B_3V3(QAM8650_CTRL),_x000D_
CPU_RESET_OUT:SAIL_RESET_OUT_B_3V3(QAM8630_CTRL),_x000D_
CPU_RESET_OUT:SAIL_RESET_OUT_B_3V3(QAM8775_CTRL)</t>
  </si>
  <si>
    <t>SAIL RESET_OUT active low reset (3V3)</t>
  </si>
  <si>
    <t>def: CPU_RESET_OUT, Internal,RESET_OUT_B_1V8,RESET_OUT_1V8,RESET_OUT_B_3V3,RESET_OUT_3V3,SAIL_RESET_OUT_1V8,SAIL_RESET_OUT_B_1V8,SAIL_RESET_OUT_3V3,SAIL_RESET_OUT_B_3V3</t>
  </si>
  <si>
    <t>CPU_RESET_OUT:RESET_OUT_B_1V8,CPU_RESET_OUT:RESET_OUT_1V8,CPU_RESET_OUT:RESET_OUT_B_3V3,CPU_RESET_OUT:RESET_OUT_3V3,CPU_RESET_OUT:SAIL_RESET_OUT_1V8,CPU_RESET_OUT:SAIL_RESET_OUT_B_1V8,CPU_RESET_OUT:SAIL_RESET_OUT_3V3,CPU_RESET_OUT:SAIL_RESET_OUT_B_3V3</t>
  </si>
  <si>
    <t>SCC_PMIC_CTRL_1V8:CPU_PS_HOLD(QAM8255_CTRL),_x000D_
SCC_PMIC_CTRL_3V3:CPU_PS_HOLD(QAM8255_CTRL),_x000D_
SCC_PMIC_CTRL_1V8:CPU_PS_HOLD(QAM8650_CTRL),_x000D_
SCC_PMIC_CTRL_3V3:CPU_PS_HOLD(QAM8650_CTRL),_x000D_
SCC_PMIC_CTRL_1V8:CPU_PS_HOLD(QAM8630_CTRL),_x000D_
SCC_PMIC_CTRL_3V3:CPU_PS_HOLD(QAM8630_CTRL),_x000D_
SCC_PMIC_CTRL_1V8:CPU_PS_HOLD(QAM8775_CTRL),_x000D_
SCC_PMIC_CTRL_3V3:CPU_PS_HOLD(QAM8775_CTRL),_x000D_
SCC_PMIC_CTRL_1V8:CPU_PS_HOLD(SA6150_CTRL),_x000D_
SCC_PMIC_CTRL_3V3:CPU_PS_HOLD(SA6150_CTRL)</t>
  </si>
  <si>
    <t>CPU -&gt; SCC snoops PS_HOLD signal (SOC&lt;-&gt;PMIC)</t>
  </si>
  <si>
    <t>SCC_PMIC_CTRL_1V8:CPU_PWR_OFF</t>
  </si>
  <si>
    <t>SCC_PMIC_CTRL_1V8:CPU_PWR_OFF(QAM8255_CTRL),_x000D_
SCC_PMIC_CTRL_3V3:CPU_PWR_OFF(QAM8255_CTRL),_x000D_
SCC_PMIC_CTRL_1V8:CPU_PWR_OFF(QAM8650_CTRL),_x000D_
SCC_PMIC_CTRL_3V3:CPU_PWR_OFF(QAM8650_CTRL),_x000D_
SCC_PMIC_CTRL_1V8:CPU_PWR_OFF(QAM8630_CTRL),_x000D_
SCC_PMIC_CTRL_3V3:CPU_PWR_OFF(QAM8630_CTRL),_x000D_
SCC_PMIC_CTRL_1V8:CPU_PWR_OFF(QAM8775_CTRL),_x000D_
SCC_PMIC_CTRL_3V3:CPU_PWR_OFF(QAM8775_CTRL),_x000D_
SCC_PMIC_CTRL_1V8:CPU_PWR_OFF(SA6150_CTRL),_x000D_
SCC_PMIC_CTRL_3V3:CPU_PWR_OFF(SA6150_CTRL)</t>
  </si>
  <si>
    <t>Indicates the status of power on or power off completion of PMM8650AUs
Transition from LOW to HIGH: Power on sequence is completed
Transition from HIGH to LOW: Power off sequence is completed</t>
  </si>
  <si>
    <t>*(POFF_COMPLETE)*</t>
  </si>
  <si>
    <t>SCC_PMIC_CTRL_1V8:CPU_PWR_EN_B(QAM8255_CTRL),_x000D_
SCC_PMIC_CTRL_1V8:CPU_PWR_EN_B(QAM8650_CTRL),_x000D_
SCC_PMIC_CTRL_1V8:CPU_PWR_EN_B(QAM8630_CTRL),_x000D_
SCC_PMIC_CTRL_1V8:CPU_PWR_EN_B(QAM8775_CTRL),_x000D_
SCC_PMIC_CTRL_1V8:CPU_PWR_EN_B(SA6150_CTRL),_x000D_
SCC_PMIC_CTRL_3V3:CPU_PWR_EN(QAM8255_CTRL),_x000D_
SCC_PMIC_CTRL_3V3:CPU_PWR_EN(QAM8650_CTRL),_x000D_
SCC_PMIC_CTRL_3V3:CPU_PWR_EN(QAM8630_CTRL),_x000D_
SCC_PMIC_CTRL_3V3:CPU_PWR_EN(QAM8775_CTRL),_x000D_
SCC_PMIC_CTRL_3V3:CPU_PWR_EN(SA6150_CTRL)</t>
  </si>
  <si>
    <t>Switch on SIP, formerly know as KPD_PWR_N
Also triggered by SYS_DBG_3V3:CPU_PWR_EN_B</t>
  </si>
  <si>
    <t>SCC_PMIC_CTRL_1V8:SIP_ID0_ADC</t>
  </si>
  <si>
    <t>SCC_PMIC_CTRL_1V8:SIP_ID0_ADC(QAM8255_CTRL),_x000D_
SCC_PMIC_CTRL_3V3:SIP_ID0_ADC(QAM8255_CTRL),_x000D_
SCC_PMIC_CTRL_1V8:SIP_ID0_ADC(QAM8650_CTRL),_x000D_
SCC_PMIC_CTRL_3V3:SIP_ID0_ADC(QAM8650_CTRL),_x000D_
SCC_PMIC_CTRL_1V8:SIP_ID0_ADC(QAM8630_CTRL),_x000D_
SCC_PMIC_CTRL_3V3:SIP_ID0_ADC(QAM8630_CTRL),_x000D_
SCC_PMIC_CTRL_1V8:SIP_ID0_ADC(QAM8775_CTRL),_x000D_
SCC_PMIC_CTRL_3V3:SIP_ID0_ADC(QAM8775_CTRL)</t>
  </si>
  <si>
    <t>SIP version, PU to U33S_SCC</t>
  </si>
  <si>
    <t>*(BRD_ID0)*</t>
  </si>
  <si>
    <t>SCC_PMIC_CTRL_1V8:SIP_ID1_ADC</t>
  </si>
  <si>
    <t>SCC_PMIC_CTRL_1V8:SIP_ID1_ADC(QAM8255_CTRL),_x000D_
SCC_PMIC_CTRL_3V3:SIP_ID1_ADC(QAM8255_CTRL),_x000D_
SCC_PMIC_CTRL_1V8:SIP_ID1_ADC(QAM8650_CTRL),_x000D_
SCC_PMIC_CTRL_3V3:SIP_ID1_ADC(QAM8650_CTRL),_x000D_
SCC_PMIC_CTRL_1V8:SIP_ID1_ADC(QAM8630_CTRL),_x000D_
SCC_PMIC_CTRL_3V3:SIP_ID1_ADC(QAM8630_CTRL),_x000D_
SCC_PMIC_CTRL_1V8:SIP_ID1_ADC(QAM8775_CTRL),_x000D_
SCC_PMIC_CTRL_3V3:SIP_ID1_ADC(QAM8775_CTRL)</t>
  </si>
  <si>
    <t>SIP version PU to U33S_SCC</t>
  </si>
  <si>
    <t>*(BRD_ID1)*</t>
  </si>
  <si>
    <t>def: SCC_PMIC_CTRL_1V8, Internal,CPU_PS_HOLD,CPU_PWR_OFF,CPU_PWR_EN_B,SIP_ID0_ADC,SIP_ID1_ADC</t>
  </si>
  <si>
    <t>SCC_PMIC_CTRL_1V8:CPU_PS_HOLD,SCC_PMIC_CTRL_1V8:CPU_PWR_OFF,SCC_PMIC_CTRL_1V8:CPU_PWR_EN_B,SCC_PMIC_CTRL_1V8:SIP_ID0_ADC,SCC_PMIC_CTRL_1V8:SIP_ID1_ADC</t>
  </si>
  <si>
    <t>SCC_PMIC_CTRL_3V3:CPU_PS_HOLD</t>
  </si>
  <si>
    <t>SCC_PMIC_CTRL_3V3:SET_CPU_PS_HOLD</t>
  </si>
  <si>
    <t>SCC_PMIC_CTRL_3V3:SET_CPU_PS_HOLD(QAM8255_CTRL),_x000D_
SCC_PMIC_CTRL_3V3:SET_CPU_PS_HOLD(QAM8650_CTRL),_x000D_
SCC_PMIC_CTRL_3V3:SET_CPU_PS_HOLD(QAM8630_CTRL),_x000D_
SCC_PMIC_CTRL_3V3:SET_CPU_PS_HOLD(QAM8775_CTRL),_x000D_
SCC_PMIC_CTRL_3V3:SET_CPU_PS_HOLD(SA6150_CTRL)</t>
  </si>
  <si>
    <t>SCC sets PS_HOLD to low</t>
  </si>
  <si>
    <t>SCC_PMIC_CTRL_3V3:CPU_PWR_OFF</t>
  </si>
  <si>
    <t>SCC_PMIC_CTRL_3V3:SIP_ID0_ADC</t>
  </si>
  <si>
    <t>SCC_PMIC_CTRL_3V3:SIP_ID1_ADC</t>
  </si>
  <si>
    <t>def: SCC_PMIC_CTRL_3V3, Internal,CPU_PS_HOLD,SET_CPU_PS_HOLD,CPU_PWR_OFF,CPU_PWR_EN,SIP_ID0_ADC,SIP_ID1_ADC</t>
  </si>
  <si>
    <t>SCC_PMIC_CTRL_3V3:CPU_PS_HOLD,SCC_PMIC_CTRL_3V3:SET_CPU_PS_HOLD,SCC_PMIC_CTRL_3V3:CPU_PWR_OFF,SCC_PMIC_CTRL_3V3:CPU_PWR_EN,SCC_PMIC_CTRL_3V3:SIP_ID0_ADC,SCC_PMIC_CTRL_3V3:SIP_ID1_ADC</t>
  </si>
  <si>
    <t>SCC_CPU_BOOT_1V8:CPU_FORCE_USB(QAM8255_CTRL),_x000D_
SCC_CPU_BOOT_3V3:CPU_FORCE_USB(QAM8255_CTRL),_x000D_
SCC_CPU_BOOT_1V8:CPU_FORCE_USB(QAM8650_CTRL),_x000D_
SCC_CPU_BOOT_3V3:CPU_FORCE_USB(QAM8650_CTRL),_x000D_
SCC_CPU_BOOT_1V8:CPU_FORCE_USB(QAM8630_CTRL),_x000D_
SCC_CPU_BOOT_3V3:CPU_FORCE_USB(QAM8630_CTRL),_x000D_
SCC_CPU_BOOT_1V8:CPU_FORCE_USB(QAM8775_CTRL),_x000D_
SCC_CPU_BOOT_3V3:CPU_FORCE_USB(QAM8775_CTRL),_x000D_
SCC_CPU_BOOT_1V8:CPU_FORCE_USB(SA6150_CTRL),_x000D_
SCC_CPU_BOOT_3V3:CPU_FORCE_USB(SA6150_CTRL)</t>
  </si>
  <si>
    <t>Forces SOC main domain into USB DNL mode, 
DBG Conn -&gt; SCC &amp; SoC via LVLS  =&gt; FORCE_USB</t>
  </si>
  <si>
    <t>SCC_CPU_BOOT_1V8:CPU_FORCE_FASTBOOT(QAM8255_CTRL),_x000D_
SCC_CPU_BOOT_3V3:CPU_FORCE_FASTBOOT(QAM8255_CTRL),_x000D_
SCC_CPU_BOOT_1V8:CPU_FORCE_FASTBOOT(QAM8650_CTRL),_x000D_
SCC_CPU_BOOT_3V3:CPU_FORCE_FASTBOOT(QAM8650_CTRL),_x000D_
SCC_CPU_BOOT_1V8:CPU_FORCE_FASTBOOT(QAM8630_CTRL),_x000D_
SCC_CPU_BOOT_3V3:CPU_FORCE_FASTBOOT(QAM8630_CTRL),_x000D_
SCC_CPU_BOOT_1V8:CPU_FORCE_FASTBOOT(QAM8775_CTRL),_x000D_
SCC_CPU_BOOT_3V3:CPU_FORCE_FASTBOOT(QAM8775_CTRL),_x000D_
SCC_CPU_BOOT_1V8:CPU_FORCE_FASTBOOT(SA6150_CTRL),_x000D_
SCC_CPU_BOOT_3V3:CPU_FORCE_FASTBOOT(SA6150_CTRL)</t>
  </si>
  <si>
    <t>BOOT option,
DBG Conn -&gt; SCC &amp; SoC via LVLS  =&gt; FORCE_FASTBOOT</t>
  </si>
  <si>
    <t>SCC_CPU_BOOT_1V8:CPU_LUNB(QAM8255_CTRL),_x000D_
SCC_CPU_BOOT_3V3:CPU_LUNB(QAM8255_CTRL),_x000D_
SCC_CPU_BOOT_1V8:CPU_LUNB(QAM8650_CTRL),_x000D_
SCC_CPU_BOOT_3V3:CPU_LUNB(QAM8650_CTRL),_x000D_
SCC_CPU_BOOT_1V8:CPU_LUNB(QAM8630_CTRL),_x000D_
SCC_CPU_BOOT_3V3:CPU_LUNB(QAM8630_CTRL),_x000D_
SCC_CPU_BOOT_1V8:CPU_LUNB(QAM8775_CTRL),_x000D_
SCC_CPU_BOOT_3V3:CPU_LUNB(QAM8775_CTRL),_x000D_
SCC_CPU_BOOT_1V8:CPU_LUNB(SA6150_CTRL),_x000D_
SCC_CPU_BOOT_3V3:CPU_LUNB(SA6150_CTRL)</t>
  </si>
  <si>
    <t>BOOT option,
DBG Conn -&gt; SCC &amp; SoC via LVLS  =&gt; LUNB</t>
  </si>
  <si>
    <t>SCC_CPU_BOOT_1V8:CPU_LUNCTS(QAM8255_CTRL),_x000D_
SCC_CPU_BOOT_3V3:CPU_LUNCTS(QAM8255_CTRL),_x000D_
SCC_CPU_BOOT_1V8:CPU_LUNCTS(QAM8650_CTRL),_x000D_
SCC_CPU_BOOT_3V3:CPU_LUNCTS(QAM8650_CTRL),_x000D_
SCC_CPU_BOOT_1V8:CPU_LUNCTS(QAM8630_CTRL),_x000D_
SCC_CPU_BOOT_3V3:CPU_LUNCTS(QAM8630_CTRL),_x000D_
SCC_CPU_BOOT_1V8:CPU_LUNCTS(QAM8775_CTRL),_x000D_
SCC_CPU_BOOT_3V3:CPU_LUNCTS(QAM8775_CTRL),_x000D_
SCC_CPU_BOOT_1V8:CPU_LUNCTS(SA6150_CTRL),_x000D_
SCC_CPU_BOOT_3V3:CPU_LUNCTS(SA6150_CTRL)</t>
  </si>
  <si>
    <t>BOOT option,
BOOT option,DBG Conn -&gt; SCC &amp; SoC via LVLS  =&gt; LUNCTS</t>
  </si>
  <si>
    <t>SCC_CPU_BOOT_1V8:SAIL_LUNB(QAM8255_CTRL),_x000D_
SCC_CPU_BOOT_3V3:SAIL_LUNB(QAM8255_CTRL),_x000D_
SCC_CPU_BOOT_1V8:SAIL_LUNB(QAM8650_CTRL),_x000D_
SCC_CPU_BOOT_3V3:SAIL_LUNB(QAM8650_CTRL),_x000D_
SCC_CPU_BOOT_1V8:SAIL_LUNB(QAM8630_CTRL),_x000D_
SCC_CPU_BOOT_3V3:SAIL_LUNB(QAM8630_CTRL),_x000D_
SCC_CPU_BOOT_1V8:SAIL_LUNB(QAM8775_CTRL),_x000D_
SCC_CPU_BOOT_3V3:SAIL_LUNB(QAM8775_CTRL)</t>
  </si>
  <si>
    <t>SAIL BOOT option,
DBG Conn -&gt; SCC &amp; SoC via LVLS  =&gt; SAIL_LUNB</t>
  </si>
  <si>
    <t>SCC_CPU_BOOT_1V8:SAIL_FORCE_USB(QAM8255_CTRL),_x000D_
SCC_CPU_BOOT_3V3:SAIL_FORCE_USB(QAM8255_CTRL),_x000D_
SCC_CPU_BOOT_1V8:SAIL_FORCE_USB(QAM8650_CTRL),_x000D_
SCC_CPU_BOOT_3V3:SAIL_FORCE_USB(QAM8650_CTRL),_x000D_
SCC_CPU_BOOT_1V8:SAIL_FORCE_USB(QAM8630_CTRL),_x000D_
SCC_CPU_BOOT_3V3:SAIL_FORCE_USB(QAM8630_CTRL),_x000D_
SCC_CPU_BOOT_1V8:SAIL_FORCE_USB(QAM8775_CTRL),_x000D_
SCC_CPU_BOOT_3V3:SAIL_FORCE_USB(QAM8775_CTRL)</t>
  </si>
  <si>
    <t>Forces SOC SAIL domain into USB DNL mode,
DBG Conn -&gt; SCC &amp; SoC via LVLS  =&gt; SAIL_FORCE_USB</t>
  </si>
  <si>
    <t>SCC_CPU_BOOT_1V8:SAIL_FORCE_FASTBOOT(QAM8255_CTRL),_x000D_
SCC_CPU_BOOT_3V3:SAIL_FORCE_FASTBOOT(QAM8255_CTRL),_x000D_
SCC_CPU_BOOT_1V8:SAIL_FORCE_FASTBOOT(QAM8650_CTRL),_x000D_
SCC_CPU_BOOT_3V3:SAIL_FORCE_FASTBOOT(QAM8650_CTRL),_x000D_
SCC_CPU_BOOT_1V8:SAIL_FORCE_FASTBOOT(QAM8630_CTRL),_x000D_
SCC_CPU_BOOT_3V3:SAIL_FORCE_FASTBOOT(QAM8630_CTRL),_x000D_
SCC_CPU_BOOT_1V8:SAIL_FORCE_FASTBOOT(QAM8775_CTRL),_x000D_
SCC_CPU_BOOT_3V3:SAIL_FORCE_FASTBOOT(QAM8775_CTRL)</t>
  </si>
  <si>
    <t>SAIL BOOT option,
DBG Conn -&gt; SCC &amp; SoC via LVLS  =&gt; SAIL_FORCE_FASTBOOT</t>
  </si>
  <si>
    <t>SCC_CPU_BOOT_1V8:CPU_WDOG_OFF(QAM8255_CTRL),_x000D_
SCC_CPU_BOOT_1V8:CPU_WDOG_OFF(QAM8650_CTRL),_x000D_
SCC_CPU_BOOT_1V8:CPU_WDOG_OFF(QAM8630_CTRL),_x000D_
SCC_CPU_BOOT_1V8:CPU_WDOG_OFF(QAM8775_CTRL),_x000D_
SCC_CPU_BOOT_1V8:CPU_WDOG_OFF(SA6150_CTRL)</t>
  </si>
  <si>
    <t>Switch off internal SOC (main domain) watchdog, (DBG Conn -&gt; SoC-MD, SCC)</t>
  </si>
  <si>
    <t>SCC_CPU_BOOT_1V8:SAIL_WDOG_OFF(QAM8255_CTRL),_x000D_
SCC_CPU_BOOT_1V8:SAIL_WDOG_OFF(QAM8650_CTRL),_x000D_
SCC_CPU_BOOT_1V8:SAIL_WDOG_OFF(QAM8630_CTRL),_x000D_
SCC_CPU_BOOT_1V8:SAIL_WDOG_OFF(QAM8775_CTRL)</t>
  </si>
  <si>
    <t>Switch off internal SAIL (SAIL domain) watchdog, (DBG Conn -&gt; SoC-SAIL, SCC)</t>
  </si>
  <si>
    <t>def: SCC_CPU_BOOT_1V8, Internal,CPU_FORCE_USB,CPU_FORCE_FASTBOOT,CPU_LUNB,CPU_LUNCTS,SAIL_LUNB,SAIL_FORCE_USB,SAIL_FORCE_FASTBOOT,CPU_WDOG_OFF,SAIL_WDOG_OFF</t>
  </si>
  <si>
    <t>SCC_CPU_BOOT_1V8:CPU_FORCE_USB,SCC_CPU_BOOT_1V8:CPU_FORCE_FASTBOOT,SCC_CPU_BOOT_1V8:CPU_LUNB,SCC_CPU_BOOT_1V8:CPU_LUNCTS,SCC_CPU_BOOT_1V8:SAIL_LUNB,SCC_CPU_BOOT_1V8:SAIL_FORCE_USB,SCC_CPU_BOOT_1V8:SAIL_FORCE_FASTBOOT,SCC_CPU_BOOT_1V8:CPU_WDOG_OFF,SCC_CPU_BOOT_1V8:SAIL_WDOG_OFF</t>
  </si>
  <si>
    <t>def: SCC_CPU_BOOT_3V3, Internal,CPU_FORCE_USB,CPU_FORCE_FASTBOOT,CPU_LUNB,CPU_LUNCTS,SAIL_LUNB,SAIL_FORCE_USB,SAIL_FORCE_FASTBOOT</t>
  </si>
  <si>
    <t>SCC_CPU_BOOT_3V3:CPU_FORCE_USB,SCC_CPU_BOOT_3V3:CPU_FORCE_FASTBOOT,SCC_CPU_BOOT_3V3:CPU_LUNB,SCC_CPU_BOOT_3V3:CPU_LUNCTS,SCC_CPU_BOOT_3V3:SAIL_LUNB,SCC_CPU_BOOT_3V3:SAIL_FORCE_USB,SCC_CPU_BOOT_3V3:SAIL_FORCE_FASTBOOT</t>
  </si>
  <si>
    <t>QAM8255_CTRL:(DBG)</t>
  </si>
  <si>
    <t>SYS_DBG_1V8:CPU_RST_B(QAM8255_CTRL),_x000D_
SYS_DBG_3V3:CPU_RST_B(QAM8255_CTRL),_x000D_
SYS_DBG_1V8:CPU_RST_B(QAM8650_CTRL),_x000D_
SYS_DBG_3V3:CPU_RST_B(QAM8650_CTRL),_x000D_
SYS_DBG_1V8:CPU_RST_B(QAM8630_CTRL),_x000D_
SYS_DBG_3V3:CPU_RST_B(QAM8630_CTRL),_x000D_
SYS_DBG_1V8:CPU_RST_B(QAM8775_CTRL),_x000D_
SYS_DBG_3V3:CPU_RST_B(QAM8775_CTRL),_x000D_
SYS_DBG_1V8:CPU_RST_B(SA6150_CTRL),_x000D_
SYS_DBG_3V3:CPU_RST_B(SA6150_CTRL)</t>
  </si>
  <si>
    <t xml:space="preserve">Resets SIP from by DBG PCB,
DBG Conn -&gt; SIP.PM_RESIN_N
</t>
  </si>
  <si>
    <t>*(PM_RESIN_N)*</t>
  </si>
  <si>
    <t>def: SYS_DBG_1V8, Internal,CPU_RST_B</t>
  </si>
  <si>
    <t>def: SYS_DBG_3V3, Internal,CPU_RST_B</t>
  </si>
  <si>
    <t>QAM8630_CTRL</t>
  </si>
  <si>
    <t>SCC_PMIC_CTRL_1V8:SAIL_PS_HOLD</t>
  </si>
  <si>
    <t>SCC_PMIC_CTRL_1V8:SAIL_PS_HOLD(QAM8650_CTRL),_x000D_
SCC_PMIC_CTRL_3V3:SAIL_PS_HOLD(QAM8650_CTRL),_x000D_
SCC_PMIC_CTRL_1V8:SAIL_PS_HOLD(QAM8630_CTRL),_x000D_
SCC_PMIC_CTRL_3V3:SAIL_PS_HOLD(QAM8630_CTRL),_x000D_
SCC_PMIC_CTRL_1V8:SAIL_PS_HOLD(QAM8775_CTRL),_x000D_
SCC_PMIC_CTRL_3V3:SAIL_PS_HOLD(QAM8775_CTRL)</t>
  </si>
  <si>
    <t>CPU -&gt; SCC, snoops PS_HOLD signal (SAIL&lt;-&gt;PMIC), ONLY 86xx/87xx, not available in QAM8255</t>
  </si>
  <si>
    <t>SCC_PMIC_CTRL_1V8:SAIL_PG</t>
  </si>
  <si>
    <t>SCC_PMIC_CTRL_1V8:SAIL_PON_DONE</t>
  </si>
  <si>
    <t>SCC_PMIC_CTRL_1V8:SAIL_PON_DONE(QAM8650_CTRL),_x000D_
SCC_PMIC_CTRL_3V3:SAIL_PON_DONE(QAM8650_CTRL),_x000D_
SCC_PMIC_CTRL_1V8:SAIL_PON_DONE(QAM8630_CTRL),_x000D_
SCC_PMIC_CTRL_3V3:SAIL_PON_DONE(QAM8630_CTRL),_x000D_
SCC_PMIC_CTRL_1V8:SAIL_PON_DONE(QAM8775_CTRL),_x000D_
SCC_PMIC_CTRL_3V3:SAIL_PON_DONE(QAM8775_CTRL)</t>
  </si>
  <si>
    <t>PMS_GPIO2 -&gt; PMA_GPIO5 reserved !!!
Indicates the power-on sequence of PMIC_S is completed. Open drain, active high</t>
  </si>
  <si>
    <t>*(PON_DONE)*</t>
  </si>
  <si>
    <t>SCC_PMIC_CTRL_1V8:SAIL_PMS_EN_DRV</t>
  </si>
  <si>
    <t>SCC_PMIC_CTRL_1V8:SAIL_PMS_EN_DRV(QAM8650_CTRL),_x000D_
SCC_PMIC_CTRL_3V3:SAIL_PMS_EN_DRV(QAM8650_CTRL),_x000D_
SCC_PMIC_CTRL_1V8:SAIL_PMS_EN_DRV(QAM8630_CTRL),_x000D_
SCC_PMIC_CTRL_3V3:SAIL_PMS_EN_DRV(QAM8630_CTRL),_x000D_
SCC_PMIC_CTRL_1V8:SAIL_PMS_EN_DRV(QAM8775_CTRL),_x000D_
SCC_PMIC_CTRL_3V3:SAIL_PMS_EN_DRV(QAM8775_CTRL)</t>
  </si>
  <si>
    <t>PMS -&gt; SCC
FEEDBACK path as safety feature</t>
  </si>
  <si>
    <t>def: SCC_PMIC_CTRL_1V8, Internal,CPU_PS_HOLD,SAIL_PS_HOLD,SAIL_PG,SAIL_PON_DONE,CPU_PWR_OFF,CPU_PWR_EN_B,SAIL_PMS_EN_DRV,SIP_ID0_ADC,SIP_ID1_ADC</t>
  </si>
  <si>
    <t>SCC_PMIC_CTRL_1V8:CPU_PS_HOLD,SCC_PMIC_CTRL_1V8:SAIL_PS_HOLD,SCC_PMIC_CTRL_1V8:SAIL_PG,SCC_PMIC_CTRL_1V8:SAIL_PON_DONE,SCC_PMIC_CTRL_1V8:CPU_PWR_OFF,SCC_PMIC_CTRL_1V8:CPU_PWR_EN_B,SCC_PMIC_CTRL_1V8:SAIL_PMS_EN_DRV,SCC_PMIC_CTRL_1V8:SIP_ID0_ADC,SCC_PMIC_CTRL_1V8:SIP_ID1_ADC</t>
  </si>
  <si>
    <t>SCC_PMIC_CTRL_3V3:SAIL_PS_HOLD</t>
  </si>
  <si>
    <t>SCC_PMIC_CTRL_3V3:SET_SAIL_PS_HOLD</t>
  </si>
  <si>
    <t>SCC_PMIC_CTRL_3V3:SET_SAIL_PS_HOLD(QAM8650_CTRL),_x000D_
SCC_PMIC_CTRL_3V3:SET_SAIL_PS_HOLD(QAM8630_CTRL),_x000D_
SCC_PMIC_CTRL_3V3:SET_SAIL_PS_HOLD(QAM8775_CTRL)</t>
  </si>
  <si>
    <t>SCC sets SAIL_PS_HOLD to low, ONLY 86xx/87xx, not available in QAM8255</t>
  </si>
  <si>
    <t>SCC_PMIC_CTRL_3V3:SAIL_PON_DONE</t>
  </si>
  <si>
    <t>SCC_PMIC_CTRL_3V3:SCC_SAIL_PMS_EN</t>
  </si>
  <si>
    <t>SCC_PMIC_CTRL_3V3:SCC_SAIL_PMS_EN(QAM8775_CTRL),_x000D_
SCC_PMIC_CTRL_3V3:SCC_SAIL_PMS_EN(QAM8650_CTRL),_x000D_
SCC_PMIC_CTRL_3V3:SCC_SAIL_PMS_EN(QAM8630_CTRL)</t>
  </si>
  <si>
    <t>Switch on SAIL PMIC (PMS), 
SCC -&gt; RESETSAFE -&gt; PMIC (PMIC_S=PMS)</t>
  </si>
  <si>
    <t>SCC_PMIC_CTRL_3V3:RESETSAFE_SAIL_PMS_EN</t>
  </si>
  <si>
    <t>SCC_PMIC_CTRL_3V3:RESETSAFE_SAIL_PMS_EN(QAM8775_CTRL),_x000D_
SCC_PMIC_CTRL_3V3:RESETSAFE_SAIL_PMS_EN(QAM8650_CTRL),_x000D_
SCC_PMIC_CTRL_3V3:RESETSAFE_SAIL_PMS_EN(QAM8630_CTRL)</t>
  </si>
  <si>
    <t>Switch on SAIL PMIC (PMS) RESETSAFE version,  
SCC -&gt; RESETSAFE -&gt; PMIC (PMIC_S=PMS)</t>
  </si>
  <si>
    <t>SCC_PMIC_CTRL_3V3:PMIC_SAIL_PMS_EN</t>
  </si>
  <si>
    <t>SCC_PMIC_CTRL_3V3:PMIC_SAIL_PMS_EN(QAM8775_CTRL),_x000D_
SCC_PMIC_CTRL_3V3:PMIC_SAIL_PMS_EN(QAM8650_CTRL),_x000D_
SCC_PMIC_CTRL_3V3:PMIC_SAIL_PMS_EN(QAM8630_CTRL)</t>
  </si>
  <si>
    <t>Switch on SAIL PMIC (PMS) connected to PMS,
SCC -&gt; RESETSAFE -&gt; PMIC (PMIC_S=PMS)</t>
  </si>
  <si>
    <t>SCC_PMIC_CTRL_3V3:SAIL_PMS_EN_DRV</t>
  </si>
  <si>
    <t>def: SCC_PMIC_CTRL_3V3, Internal,CPU_PS_HOLD,SAIL_PS_HOLD,SET_CPU_PS_HOLD,SET_SAIL_PS_HOLD,SAIL_PON_DONE,CPU_PWR_OFF,CPU_PWR_EN,SCC_SAIL_PMS_EN,RESETSAFE_SAIL_PMS_EN,PMIC_SAIL_PMS_EN,SAIL_PMS_EN_DRV,SIP_ID0_ADC,SIP_ID1_ADC</t>
  </si>
  <si>
    <t>SCC_PMIC_CTRL_3V3:CPU_PS_HOLD,SCC_PMIC_CTRL_3V3:SAIL_PS_HOLD,SCC_PMIC_CTRL_3V3:SET_CPU_PS_HOLD,SCC_PMIC_CTRL_3V3:SET_SAIL_PS_HOLD,SCC_PMIC_CTRL_3V3:SAIL_PON_DONE,SCC_PMIC_CTRL_3V3:CPU_PWR_OFF,SCC_PMIC_CTRL_3V3:CPU_PWR_EN,SCC_PMIC_CTRL_3V3:SCC_SAIL_PMS_EN,SCC_PMIC_CTRL_3V3:RESETSAFE_SAIL_PMS_EN,SCC_PMIC_CTRL_3V3:PMIC_SAIL_PMS_EN,SCC_PMIC_CTRL_3V3:SAIL_PMS_EN_DRV,SCC_PMIC_CTRL_3V3:SIP_ID0_ADC,SCC_PMIC_CTRL_3V3:SIP_ID1_ADC</t>
  </si>
  <si>
    <t>QAM8630_CTRL:(DBG)</t>
  </si>
  <si>
    <t>QAM8650_CTRL</t>
  </si>
  <si>
    <t>QAM8650_CTRL:(DBG)</t>
  </si>
  <si>
    <t>QAM8775_CTRL</t>
  </si>
  <si>
    <t>QAM8775_CTRL:(DBG)</t>
  </si>
  <si>
    <t>QAM_HW</t>
  </si>
  <si>
    <t>QAM_BOOTCFG_1V8:MD01</t>
  </si>
  <si>
    <t>&lt;_pID&gt;_HW</t>
  </si>
  <si>
    <t>QAM_BOOTCFG_1V8:MD01(QAM_HW)</t>
  </si>
  <si>
    <t>BOOTCFG signal, latched in during reset release, evaluated by internal BootROM</t>
  </si>
  <si>
    <t>QAM_BOOTCFG_1V8:MD02</t>
  </si>
  <si>
    <t>QAM_BOOTCFG_1V8:MD02(QAM_HW)</t>
  </si>
  <si>
    <t>QAM_BOOTCFG_1V8:MD03</t>
  </si>
  <si>
    <t>QAM_BOOTCFG_1V8:MD03(QAM_HW)</t>
  </si>
  <si>
    <t>QAM_BOOTCFG_1V8:MD04</t>
  </si>
  <si>
    <t>QAM_BOOTCFG_1V8:MD04(QAM_HW)</t>
  </si>
  <si>
    <t>QAM_BOOTCFG_1V8:MD05</t>
  </si>
  <si>
    <t>QAM_BOOTCFG_1V8:MD05(QAM_HW)</t>
  </si>
  <si>
    <t>QAM_BOOTCFG_1V8:MD06</t>
  </si>
  <si>
    <t>QAM_BOOTCFG_1V8:MD06(QAM_HW)</t>
  </si>
  <si>
    <t>QAM_BOOTCFG_1V8:MD11</t>
  </si>
  <si>
    <t>QAM_BOOTCFG_1V8:MD11(QAM_HW)</t>
  </si>
  <si>
    <t>QAM_BOOTCFG_1V8:MD12</t>
  </si>
  <si>
    <t>QAM_BOOTCFG_1V8:MD12(QAM_HW)</t>
  </si>
  <si>
    <t>QAM_BOOTCFG_1V8:MD13</t>
  </si>
  <si>
    <t>QAM_BOOTCFG_1V8:MD13(QAM_HW)</t>
  </si>
  <si>
    <t>QAM_BOOTCFG_1V8:MD14</t>
  </si>
  <si>
    <t>QAM_BOOTCFG_1V8:MD14(QAM_HW)</t>
  </si>
  <si>
    <t>QAM_BOOTCFG_1V8:FORCE_USB</t>
  </si>
  <si>
    <t>QAM_BOOTCFG_1V8:FORCE_USB(QAM_HW)</t>
  </si>
  <si>
    <t>QAM_BOOTCFG_1V8:WDOG_OFF</t>
  </si>
  <si>
    <t>QAM_BOOTCFG_1V8:WDOG_OFF(QAM_HW)</t>
  </si>
  <si>
    <t>def: QAM_BOOTCFG_1V8, Internal,MD01,MD02,MD03,MD04,MD05,MD06,MD11,MD12,MD13,MD14,FORCE_USB,WDOG_OFF</t>
  </si>
  <si>
    <t>QAM_BOOTCFG_1V8:MD01,QAM_BOOTCFG_1V8:MD02,QAM_BOOTCFG_1V8:MD03,QAM_BOOTCFG_1V8:MD04,QAM_BOOTCFG_1V8:MD05,QAM_BOOTCFG_1V8:MD06,QAM_BOOTCFG_1V8:MD11,QAM_BOOTCFG_1V8:MD12,QAM_BOOTCFG_1V8:MD13,QAM_BOOTCFG_1V8:MD14,QAM_BOOTCFG_1V8:FORCE_USB,QAM_BOOTCFG_1V8:WDOG_OFF</t>
  </si>
  <si>
    <t>SAIL_BOOTCFG_1V8:MD01</t>
  </si>
  <si>
    <t>SAIL_BOOTCFG_1V8:MD01(QAM_HW)</t>
  </si>
  <si>
    <t>SAIL_BOOTCFG_1V8:MD02</t>
  </si>
  <si>
    <t>SAIL_BOOTCFG_1V8:MD02(QAM_HW)</t>
  </si>
  <si>
    <t>SAIL_BOOTCFG_1V8:MD03</t>
  </si>
  <si>
    <t>SAIL_BOOTCFG_1V8:MD03(QAM_HW)</t>
  </si>
  <si>
    <t>SAIL_BOOTCFG_1V8:MD04</t>
  </si>
  <si>
    <t>SAIL_BOOTCFG_1V8:MD04(QAM_HW)</t>
  </si>
  <si>
    <t>SAIL_BOOTCFG_1V8:MD05</t>
  </si>
  <si>
    <t>SAIL_BOOTCFG_1V8:MD05(QAM_HW)</t>
  </si>
  <si>
    <t>SAIL_BOOTCFG_1V8:MD06</t>
  </si>
  <si>
    <t>SAIL_BOOTCFG_1V8:MD06(QAM_HW)</t>
  </si>
  <si>
    <t>SAIL_BOOTCFG_1V8:MD11</t>
  </si>
  <si>
    <t>SAIL_BOOTCFG_1V8:MD11(QAM_HW)</t>
  </si>
  <si>
    <t>SAIL_BOOTCFG_1V8:MD12</t>
  </si>
  <si>
    <t>SAIL_BOOTCFG_1V8:MD12(QAM_HW)</t>
  </si>
  <si>
    <t>SAIL_BOOTCFG_1V8:MD13</t>
  </si>
  <si>
    <t>SAIL_BOOTCFG_1V8:MD13(QAM_HW)</t>
  </si>
  <si>
    <t>SAIL_BOOTCFG_1V8:MD14</t>
  </si>
  <si>
    <t>SAIL_BOOTCFG_1V8:MD14(QAM_HW)</t>
  </si>
  <si>
    <t>SAIL_BOOTCFG_1V8:FORCE_USB</t>
  </si>
  <si>
    <t>SAIL_BOOTCFG_1V8:FORCE_USB(QAM_HW)</t>
  </si>
  <si>
    <t>SAIL_BOOTCFG_1V8:WDOG_OFF</t>
  </si>
  <si>
    <t>SAIL_BOOTCFG_1V8:WDOG_OFF(QAM_HW)</t>
  </si>
  <si>
    <t>SAIL_BOOTCFG_1V8:RGMII_VOL_SEL</t>
  </si>
  <si>
    <t>SAIL_BOOTCFG_1V8:RGMII_VOL_SEL(QAM_HW)</t>
  </si>
  <si>
    <t>def: SAIL_BOOTCFG_1V8, Internal,MD01,MD02,MD03,MD04,MD05,MD06,MD11,MD12,MD13,MD14,FORCE_USB,WDOG_OFF,RGMII_VOL_SEL</t>
  </si>
  <si>
    <t>SAIL_BOOTCFG_1V8:MD01,SAIL_BOOTCFG_1V8:MD02,SAIL_BOOTCFG_1V8:MD03,SAIL_BOOTCFG_1V8:MD04,SAIL_BOOTCFG_1V8:MD05,SAIL_BOOTCFG_1V8:MD06,SAIL_BOOTCFG_1V8:MD11,SAIL_BOOTCFG_1V8:MD12,SAIL_BOOTCFG_1V8:MD13,SAIL_BOOTCFG_1V8:MD14,SAIL_BOOTCFG_1V8:FORCE_USB,SAIL_BOOTCFG_1V8:WDOG_OFF,SAIL_BOOTCFG_1V8:RGMII_VOL_SEL</t>
  </si>
  <si>
    <t>RTC_SCC</t>
  </si>
  <si>
    <t>SCC_RTC_CTRL_3V3:WUP_RTC_IRQ_B</t>
  </si>
  <si>
    <t>SCC_RTC_CTRL_3V3:WUP_RTC_IRQ_B(RTC_SCC)</t>
  </si>
  <si>
    <t>Signal name in SCH : SYS_WUP_3V3:WUP_RTC_IRQ_B</t>
  </si>
  <si>
    <t>RA8804CE-XA</t>
  </si>
  <si>
    <t>*(%INT%)*</t>
  </si>
  <si>
    <t>GPIO, INT</t>
  </si>
  <si>
    <t>low.on</t>
  </si>
  <si>
    <t>def: SCC_RTC_CTRL_3V3, Internal,WUP_RTC_IRQ_B</t>
  </si>
  <si>
    <t>SCC_AUD_RTC_I2C_3V3:I2C_SCL(RTC_SCC)</t>
  </si>
  <si>
    <t>Common I2C for audio amplifier &amp; ADC &amp; RTC in B1-Sample</t>
  </si>
  <si>
    <t>PD-EXT</t>
  </si>
  <si>
    <t>SCC_AUD_RTC_I2C_3V3:I2C_SDA(RTC_SCC)</t>
  </si>
  <si>
    <t>def: CPU_RESET_OUT, Internal,RESET_OUT_B_1V8,RESET_OUT_1V8,RESET_OUT_B_3V3,RESET_OUT_3V3</t>
  </si>
  <si>
    <t>CPU_RESET_OUT:RESET_OUT_B_1V8,CPU_RESET_OUT:RESET_OUT_1V8,CPU_RESET_OUT:RESET_OUT_B_3V3,CPU_RESET_OUT:RESET_OUT_3V3</t>
  </si>
  <si>
    <t>def: SCC_PMIC_CTRL_1V8, Internal,CPU_PS_HOLD,CPU_PWR_OFF,CPU_PWR_EN_B</t>
  </si>
  <si>
    <t>SCC_PMIC_CTRL_1V8:CPU_PS_HOLD,SCC_PMIC_CTRL_1V8:CPU_PWR_OFF,SCC_PMIC_CTRL_1V8:CPU_PWR_EN_B</t>
  </si>
  <si>
    <t>def: SCC_PMIC_CTRL_3V3, Internal,CPU_PS_HOLD,SET_CPU_PS_HOLD,CPU_PWR_OFF,CPU_PWR_EN</t>
  </si>
  <si>
    <t>SCC_PMIC_CTRL_3V3:CPU_PS_HOLD,SCC_PMIC_CTRL_3V3:SET_CPU_PS_HOLD,SCC_PMIC_CTRL_3V3:CPU_PWR_OFF,SCC_PMIC_CTRL_3V3:CPU_PWR_EN</t>
  </si>
  <si>
    <t>CPU_PMIC_CTRL_1V8:SLEEP_CLK</t>
  </si>
  <si>
    <t>CPU_PMIC_CTRL_1V8:SLEEP_CLK(SA6150_CTRL)</t>
  </si>
  <si>
    <t>32kHz clock, PMIC -&gt; SOC, (BTWLAN)</t>
  </si>
  <si>
    <t>CPU_PMIC_CTRL_1V8:PON_RESET_B(SA6150_CTRL)</t>
  </si>
  <si>
    <t>SIP internal reset connection between PMIC and SOC</t>
  </si>
  <si>
    <t>*(PON_RESET_N)*</t>
  </si>
  <si>
    <t>CPU_PMIC_CTRL_1V8:CXO(SA6150_CTRL)</t>
  </si>
  <si>
    <t>SOC clock input 19MHz</t>
  </si>
  <si>
    <t>*(*CXO*)*</t>
  </si>
  <si>
    <t>def: CPU_PMIC_CTRL_1V8, Internal,SLEEP_CLK,PON_RESET_B,CXO</t>
  </si>
  <si>
    <t>CPU_PMIC_CTRL_1V8:SLEEP_CLK,CPU_PMIC_CTRL_1V8:PON_RESET_B,CPU_PMIC_CTRL_1V8:CXO</t>
  </si>
  <si>
    <t>CPU_PMIC_SPMI_1V8:SPMI_CLK(SA6150_CTRL)</t>
  </si>
  <si>
    <t>serial interface between SOC and PMIC</t>
  </si>
  <si>
    <t>*(SPMI_CLK)*</t>
  </si>
  <si>
    <t>CPU_PMIC_SPMI_1V8:SPMI_DATA(SA6150_CTRL)</t>
  </si>
  <si>
    <t>*(SPMI_DATA)*</t>
  </si>
  <si>
    <t>def: CPU_PMIC_SPMI_1V8, Internal,SPMI_CLK,SPMI_DATA</t>
  </si>
  <si>
    <t>CPU_PMIC_SPMI_1V8:SPMI_CLK,CPU_PMIC_SPMI_1V8:SPMI_DATA</t>
  </si>
  <si>
    <t>def: SCC_CPU_BOOT_1V8, Internal,CPU_FORCE_USB,CPU_FORCE_FASTBOOT,CPU_LUNB,CPU_LUNCTS,CPU_WDOG_OFF</t>
  </si>
  <si>
    <t>SCC_CPU_BOOT_1V8:CPU_FORCE_USB,SCC_CPU_BOOT_1V8:CPU_FORCE_FASTBOOT,SCC_CPU_BOOT_1V8:CPU_LUNB,SCC_CPU_BOOT_1V8:CPU_LUNCTS,SCC_CPU_BOOT_1V8:CPU_WDOG_OFF</t>
  </si>
  <si>
    <t>SA6150_CTRL:(DBG)</t>
  </si>
  <si>
    <t>SA6150_BOOTCFG_1V8:MD01(SA6150_HW)</t>
  </si>
  <si>
    <t>BOOTCFG signal, latched in during reset release, evaluated by internal BootROM. For details see 80-PJ407-5B or pinmux.</t>
  </si>
  <si>
    <t>SA6150_BOOTCFG_1V8:MD02</t>
  </si>
  <si>
    <t>SA6150_BOOTCFG_1V8:MD02(SA6150_HW)</t>
  </si>
  <si>
    <t>SA6150_BOOTCFG_1V8:MD03</t>
  </si>
  <si>
    <t>SA6150_BOOTCFG_1V8:MD03(SA6150_HW)</t>
  </si>
  <si>
    <t>SA6150_BOOTCFG_1V8:MD04(SA6150_HW)</t>
  </si>
  <si>
    <t>SA6150_BOOTCFG_1V8:MD05(SA6150_HW)</t>
  </si>
  <si>
    <t>SA6150_BOOTCFG_1V8:MD06</t>
  </si>
  <si>
    <t>SA6150_BOOTCFG_1V8:MD06(SA6150_HW)</t>
  </si>
  <si>
    <t>SA6150_BOOTCFG_1V8:MD07</t>
  </si>
  <si>
    <t>SA6150_BOOTCFG_1V8:MD07(SA6150_HW)</t>
  </si>
  <si>
    <t>SA6150_BOOTCFG_1V8:MD08</t>
  </si>
  <si>
    <t>SA6150_BOOTCFG_1V8:MD08(SA6150_HW)</t>
  </si>
  <si>
    <t>SA6150_BOOTCFG_1V8:MD09</t>
  </si>
  <si>
    <t>SA6150_BOOTCFG_1V8:MD09(SA6150_HW)</t>
  </si>
  <si>
    <t>SA6150_BOOTCFG_1V8:MD10</t>
  </si>
  <si>
    <t>SA6150_BOOTCFG_1V8:MD10(SA6150_HW)</t>
  </si>
  <si>
    <t>SA6150_BOOTCFG_1V8:MD11</t>
  </si>
  <si>
    <t>SA6150_BOOTCFG_1V8:MD11(SA6150_HW)</t>
  </si>
  <si>
    <t>SA6150_BOOTCFG_1V8:MD12(SA6150_HW)</t>
  </si>
  <si>
    <t>SA6150_BOOTCFG_1V8:MD13</t>
  </si>
  <si>
    <t>SA6150_BOOTCFG_1V8:MD13(SA6150_HW)</t>
  </si>
  <si>
    <t>SA6150_BOOTCFG_1V8:MD14</t>
  </si>
  <si>
    <t>SA6150_BOOTCFG_1V8:MD14(SA6150_HW)</t>
  </si>
  <si>
    <t>SA6150_BOOTCFG_1V8:MD15</t>
  </si>
  <si>
    <t>SA6150_BOOTCFG_1V8:MD15(SA6150_HW)</t>
  </si>
  <si>
    <t>SA6150_BOOTCFG_1V8:FORCE_USB</t>
  </si>
  <si>
    <t>SA6150_BOOTCFG_1V8:FORCE_USB(SA6150_HW)</t>
  </si>
  <si>
    <t>SA6150_BOOTCFG_1V8:FORCE_USB_POLARITY(SA6150_HW)</t>
  </si>
  <si>
    <t>SA6150_BOOTCFG_1V8:WDOG_OFF</t>
  </si>
  <si>
    <t>SA6150_BOOTCFG_1V8:WDOG_OFF(SA6150_HW)</t>
  </si>
  <si>
    <t>def: SA6150_BOOTCFG_1V8, Internal,MD01,MD02,MD03,MD04,MD05,MD06,MD07,MD08,MD09,MD10,MD11,MD12,MD13,MD14,MD15,FORCE_USB,FORCE_USB_POLARITY,WDOG_OFF</t>
  </si>
  <si>
    <t>SA6150_BOOTCFG_1V8:MD01,SA6150_BOOTCFG_1V8:MD02,SA6150_BOOTCFG_1V8:MD03,SA6150_BOOTCFG_1V8:MD04,SA6150_BOOTCFG_1V8:MD05,SA6150_BOOTCFG_1V8:MD06,SA6150_BOOTCFG_1V8:MD07,SA6150_BOOTCFG_1V8:MD08,SA6150_BOOTCFG_1V8:MD09,SA6150_BOOTCFG_1V8:MD10,SA6150_BOOTCFG_1V8:MD11,SA6150_BOOTCFG_1V8:MD12,SA6150_BOOTCFG_1V8:MD13,SA6150_BOOTCFG_1V8:MD14,SA6150_BOOTCFG_1V8:MD15,SA6150_BOOTCFG_1V8:FORCE_USB,SA6150_BOOTCFG_1V8:FORCE_USB_POLARITY,SA6150_BOOTCFG_1V8:WDOG_OFF</t>
  </si>
  <si>
    <t>SB_detect</t>
  </si>
  <si>
    <t>CPU_SB_DET:DET1_B</t>
  </si>
  <si>
    <t>CPU_SB_DET:DET1_B(SB_detect)</t>
  </si>
  <si>
    <t>High = not mounted
Low = mounted</t>
  </si>
  <si>
    <t>PU_INT</t>
  </si>
  <si>
    <t>CPU_SB_DET:DET2</t>
  </si>
  <si>
    <t>CPU_SB_DET:DET2(SB_detect)</t>
  </si>
  <si>
    <t>High = JPN variant
Low = India variant (w/ sub board)</t>
  </si>
  <si>
    <t>def: CPU_SB_DET, Internal,DET1_B,DET2</t>
  </si>
  <si>
    <t>CPU_SB_DET:DET1_B,CPU_SB_DET:DET2</t>
  </si>
  <si>
    <t>SBR_1</t>
  </si>
  <si>
    <t>CPU_SBR_CTRL_3V3:RST_B</t>
  </si>
  <si>
    <t>SBR&lt;BB&gt;_&lt;INST&gt;</t>
  </si>
  <si>
    <t>CPU_SBR_CTRL_1V8:RST_B(SBR_1_CPU),_x000D_
CPU_SBR_CTRL_1V8:RST_B(SBR_STA710A_1_CPU),_x000D_
CPU_SBR_CTRL_1V8:RST_B(SBR_STA710_1_CPU),_x000D_
CPU_SBR_CTRL_3V3:RST_B(SBR_1),_x000D_
CPU_SBR_CTRL_3V3:RST_B(SBR_STA710A_1),_x000D_
CPU_SBR_CTRL_3V3:RST_B(SBR_STA710_1)</t>
  </si>
  <si>
    <t>common reset for all STA7xx instances</t>
  </si>
  <si>
    <t>STA709, STA710</t>
  </si>
  <si>
    <t>*(RSTN)*</t>
  </si>
  <si>
    <t>def: CPU_SBR_CTRL_3V3, Internal,RST_B</t>
  </si>
  <si>
    <t>CPU_SBR_SPI_3V3:SPI_CLK</t>
  </si>
  <si>
    <t>CPU_SBR_SPI_1V8:SPI_CLK(SBR_1_CPU),_x000D_
CPU_SBR_SPI_1V8:SPI_CLK(SBR_STA710A_1_CPU),_x000D_
CPU_SBR_SPI_1V8:SPI_CLK(SBR_STA710_1_CPU),_x000D_
CPU_SBR_SPI_3V3:SPI_CLK(SBR_1),_x000D_
CPU_SBR_SPI_3V3:SPI_CLK(SBR_STA710A_1),_x000D_
CPU_SBR_SPI_3V3:SPI_CLK(SBR_STA710_1)</t>
  </si>
  <si>
    <t>common SPI bus for all STA7xx instances</t>
  </si>
  <si>
    <t>*(SPI_CLK)*</t>
  </si>
  <si>
    <t>CPU_SBR_SPI_3V3:SPI_MISO</t>
  </si>
  <si>
    <t>CPU_SBR_SPI_1V8:SPI_MISO(SBR_1_CPU),_x000D_
CPU_SBR_SPI_1V8:SPI_MISO(SBR_STA710A_1_CPU),_x000D_
CPU_SBR_SPI_1V8:SPI_MISO(SBR_STA710_1_CPU),_x000D_
CPU_SBR_SPI_3V3:SPI_MISO(SBR_1),_x000D_
CPU_SBR_SPI_3V3:SPI_MISO(SBR_STA710A_1),_x000D_
CPU_SBR_SPI_3V3:SPI_MISO(SBR_STA710_1)</t>
  </si>
  <si>
    <t>*(SPI_MISO)*</t>
  </si>
  <si>
    <t>CPU_SBR_SPI_3V3:SPI_MOSI</t>
  </si>
  <si>
    <t>CPU_SBR_SPI_1V8:SPI_MOSI(SBR_1_CPU),_x000D_
CPU_SBR_SPI_1V8:SPI_MOSI(SBR_STA710A_1_CPU),_x000D_
CPU_SBR_SPI_1V8:SPI_MOSI(SBR_STA710_1_CPU),_x000D_
CPU_SBR_SPI_3V3:SPI_MOSI(SBR_1),_x000D_
CPU_SBR_SPI_3V3:SPI_MOSI(SBR_STA710A_1),_x000D_
CPU_SBR_SPI_3V3:SPI_MOSI(SBR_STA710_1)</t>
  </si>
  <si>
    <t>*(SPI_MOSI)*</t>
  </si>
  <si>
    <t>def: CPU_SBR_SPI_3V3, Internal,SPI_CLK,SPI_MISO,SPI_MOSI</t>
  </si>
  <si>
    <t>CPU_SBR_SPI_3V3:SPI_CLK,CPU_SBR_SPI_3V3:SPI_MISO,CPU_SBR_SPI_3V3:SPI_MOSI</t>
  </si>
  <si>
    <t>CPU_SBR_1_SPI_CS_3V3:SPI_CS_B</t>
  </si>
  <si>
    <t>CPU_SBR_1_SPI_CS_1V8:SPI_CS_B(SBR_1_CPU),_x000D_
CPU_SBR_STA710A_1_SPI_CS_1V8:SPI_CS_B(SBR_STA710A_1_CPU),_x000D_
CPU_SBR_STA710_1_SPI_CS_1V8:SPI_CS_B(SBR_STA710_1_CPU),_x000D_
CPU_SBR_1_SPI_CS_3V3:SPI_CS_B(SBR_1),_x000D_
CPU_SBR_STA710A_1_SPI_CS_3V3:SPI_CS_B(SBR_STA710A_1),_x000D_
CPU_SBR_STA710_1_SPI_CS_3V3:SPI_CS_B(SBR_STA710_1)</t>
  </si>
  <si>
    <t>flexible number of SPI_CS busses, separate bus for each STA7xx instance</t>
  </si>
  <si>
    <t>*(SPI_CS_B)*</t>
  </si>
  <si>
    <t>def: CPU_SBR_1_SPI_CS_3V3, Internal,SPI_CS_B</t>
  </si>
  <si>
    <t>CPU_SBR_I2S_3V3:I2S_CLK</t>
  </si>
  <si>
    <t>CPU_SBR_I2S_1V8:I2S_CLK(SBR_1_CPU),_x000D_
CPU_SBR_I2S_1V8:I2S_CLK(SBR_STA710A_1_CPU),_x000D_
CPU_SBR_I2S_1V8:I2S_CLK(SBR_STA710_1_CPU),_x000D_
CPU_SBR_I2S_3V3:I2S_CLK(SBR_1),_x000D_
CPU_SBR_I2S_3V3:I2S_CLK(SBR_STA710A_1),_x000D_
CPU_SBR_I2S_3V3:I2S_CLK(SBR_STA710_1)</t>
  </si>
  <si>
    <t>common I2S_CLK for all STA7xx instances (LVDS converter required)</t>
  </si>
  <si>
    <t>STA709, STA710, DS90VL028Q</t>
  </si>
  <si>
    <t>*(J_CLK_P)*,*(J_CLK_N)*, *(ROUT*)*</t>
  </si>
  <si>
    <t>HSI2S</t>
  </si>
  <si>
    <t>CPU_SBR_I2S_3V3:I2S_WS</t>
  </si>
  <si>
    <t>CPU_SBR_I2S_1V8:I2S_WS(SBR_1_CPU),_x000D_
CPU_SBR_I2S_1V8:I2S_WS(SBR_STA710A_1_CPU),_x000D_
CPU_SBR_I2S_1V8:I2S_WS(SBR_STA710_1_CPU),_x000D_
CPU_SBR_I2S_3V3:I2S_WS(SBR_1),_x000D_
CPU_SBR_I2S_3V3:I2S_WS(SBR_STA710A_1),_x000D_
CPU_SBR_I2S_3V3:I2S_WS(SBR_STA710_1)</t>
  </si>
  <si>
    <t>common I2S_WS for all STA7xx instances (LVDS converter required)</t>
  </si>
  <si>
    <t>*(J_SYNC_P)*,*(J_SYNC_N)*, *(ROUT*)*</t>
  </si>
  <si>
    <t>def: CPU_SBR_I2S_3V3, Internal,I2S_CLK,I2S_WS</t>
  </si>
  <si>
    <t>CPU_SBR_I2S_3V3:I2S_CLK,CPU_SBR_I2S_3V3:I2S_WS</t>
  </si>
  <si>
    <t>CPU_SBR_1_I2S_DATA_3V3:I2S_DATA0</t>
  </si>
  <si>
    <t>CPU_SBR_1_I2S_DATA_1V8:I2S_DATA0(SBR_1_CPU),_x000D_
CPU_SBR_STA710A_1_I2S_DATA_1V8:I2S_DATA0(SBR_STA710A_1_CPU),_x000D_
CPU_SBR_STA710_1_I2S_DATA_1V8:I2S_DATA0(SBR_STA710_1_CPU),_x000D_
CPU_SBR_1_I2S_DATA_3V3:I2S_DATA0(SBR_1),_x000D_
CPU_SBR_STA710A_1_I2S_DATA_3V3:I2S_DATA0(SBR_STA710A_1),_x000D_
CPU_SBR_STA710_1_I2S_DATA_3V3:I2S_DATA0(SBR_STA710_1)</t>
  </si>
  <si>
    <t>(LVDS converter required)</t>
  </si>
  <si>
    <t>*(J_DATA_P)*,*(J_DATA_N)*, *(ROUT*)*</t>
  </si>
  <si>
    <t>CPU_SBR_1_I2S_DATA_3V3:I2S_DATA1</t>
  </si>
  <si>
    <t>CPU_SBR_1_I2S_DATA_1V8:I2S_DATA1(SBR_1_CPU),_x000D_
CPU_SBR_STA710A_1_I2S_DATA_1V8:I2S_DATA1(SBR_STA710A_1_CPU),_x000D_
CPU_SBR_STA710_1_I2S_DATA_1V8:I2S_DATA1(SBR_STA710_1_CPU),_x000D_
CPU_SBR_1_I2S_DATA_3V3:I2S_DATA1(SBR_1),_x000D_
CPU_SBR_STA710A_1_I2S_DATA_3V3:I2S_DATA1(SBR_STA710A_1),_x000D_
CPU_SBR_STA710_1_I2S_DATA_3V3:I2S_DATA1(SBR_STA710_1)</t>
  </si>
  <si>
    <t>only for STA710  (LVDS converter required)</t>
  </si>
  <si>
    <t>STA710, DS90VL028Q</t>
  </si>
  <si>
    <t>*(GPIO6)*,*(GPIO0)*, *(ROUT*)*</t>
  </si>
  <si>
    <t>def: CPU_SBR_1_I2S_DATA_3V3, Internal,I2S_DATA0,I2S_DATA1</t>
  </si>
  <si>
    <t>CPU_SBR_1_I2S_DATA_3V3:I2S_DATA0,CPU_SBR_1_I2S_DATA_3V3:I2S_DATA1</t>
  </si>
  <si>
    <t>SBR_1 ==NOTUSED</t>
  </si>
  <si>
    <t>CPU_SBR_CTRL_3V3:INT_B</t>
  </si>
  <si>
    <t>SBR&lt;BB&gt;_&lt;INST&gt; ==&lt;NOTUSED&gt;</t>
  </si>
  <si>
    <t>CPU_SBR_CTRL_1V8:INT_B(SBR_1_CPU),_x000D_
CPU_SBR_CTRL_1V8:INT_B(SBR_STA710A_1_CPU),_x000D_
CPU_SBR_CTRL_1V8:INT_B(SBR_STA710_1_CPU),_x000D_
CPU_SBR_CTRL_3V3:INT_B(SBR_1 ==NOTUSED),_x000D_
CPU_SBR_CTRL_3V3:INT_B(SBR_STA710A_1 ==NOTUSED),_x000D_
CPU_SBR_CTRL_3V3:INT_B(SBR_STA710_1 ==NOTUSED)</t>
  </si>
  <si>
    <t>common IRQ for all STA7xx instances</t>
  </si>
  <si>
    <t>*(IRQ)*</t>
  </si>
  <si>
    <t>INT</t>
  </si>
  <si>
    <t>def: CPU_SBR_CTRL_3V3, Internal,INT_B</t>
  </si>
  <si>
    <t>SBR_1_CPU</t>
  </si>
  <si>
    <t>SBR&lt;BB&gt;_&lt;INST&gt;_CPU</t>
  </si>
  <si>
    <t>CPU_SBR_CTRL_1V8:INT_B</t>
  </si>
  <si>
    <t>def: CPU_SBR_CTRL_1V8, Internal,RST_B,INT_B</t>
  </si>
  <si>
    <t>CPU_SBR_CTRL_1V8:RST_B,CPU_SBR_CTRL_1V8:INT_B</t>
  </si>
  <si>
    <t>def: CPU_SBR_SPI_1V8, Internal,SPI_CLK,SPI_MISO,SPI_MOSI</t>
  </si>
  <si>
    <t>CPU_SBR_SPI_1V8:SPI_CLK,CPU_SBR_SPI_1V8:SPI_MISO,CPU_SBR_SPI_1V8:SPI_MOSI</t>
  </si>
  <si>
    <t>CPU_SBR_1_SPI_CS_1V8:SPI_CS_B</t>
  </si>
  <si>
    <t>def: CPU_SBR_1_SPI_CS_1V8, Internal,SPI_CS_B</t>
  </si>
  <si>
    <t>def: CPU_SBR_I2S_1V8, Internal,I2S_CLK,I2S_WS</t>
  </si>
  <si>
    <t>CPU_SBR_I2S_1V8:I2S_CLK,CPU_SBR_I2S_1V8:I2S_WS</t>
  </si>
  <si>
    <t>CPU_SBR_1_I2S_DATA_1V8:I2S_DATA0</t>
  </si>
  <si>
    <t>CPU_SBR_1_I2S_DATA_1V8:I2S_DATA1</t>
  </si>
  <si>
    <t>def: CPU_SBR_1_I2S_DATA_1V8, Internal,I2S_DATA0,I2S_DATA1</t>
  </si>
  <si>
    <t>CPU_SBR_1_I2S_DATA_1V8:I2S_DATA0,CPU_SBR_1_I2S_DATA_1V8:I2S_DATA1</t>
  </si>
  <si>
    <t>SBR_STA710_1</t>
  </si>
  <si>
    <t>CPU_SBR_STA710_1_SPI_CS_3V3:SPI_CS_B</t>
  </si>
  <si>
    <t>def: CPU_SBR_STA710_1_SPI_CS_3V3, Internal,SPI_CS_B</t>
  </si>
  <si>
    <t>CPU_SBR_STA710_1_I2S_DATA_3V3:I2S_DATA0</t>
  </si>
  <si>
    <t>CPU_SBR_STA710_1_I2S_DATA_3V3:I2S_DATA1</t>
  </si>
  <si>
    <t>def: CPU_SBR_STA710_1_I2S_DATA_3V3, Internal,I2S_DATA0,I2S_DATA1</t>
  </si>
  <si>
    <t>CPU_SBR_STA710_1_I2S_DATA_3V3:I2S_DATA0,CPU_SBR_STA710_1_I2S_DATA_3V3:I2S_DATA1</t>
  </si>
  <si>
    <t>SBR_STA710_1 ==NOTUSED</t>
  </si>
  <si>
    <t>def: CPU_SBR_STA710_1_SPI_CS_1V8, Internal,SPI_CS_B</t>
  </si>
  <si>
    <t>CPU_SBR_STA710_1_I2S_DATA_1V8:I2S_DATA0</t>
  </si>
  <si>
    <t>CPU_SBR_STA710_1_I2S_DATA_1V8:I2S_DATA1</t>
  </si>
  <si>
    <t>def: CPU_SBR_STA710_1_I2S_DATA_1V8, Internal,I2S_DATA0,I2S_DATA1</t>
  </si>
  <si>
    <t>CPU_SBR_STA710_1_I2S_DATA_1V8:I2S_DATA0,CPU_SBR_STA710_1_I2S_DATA_1V8:I2S_DATA1</t>
  </si>
  <si>
    <t>SBR_STA710A_1</t>
  </si>
  <si>
    <t>CPU_SBR_STA710A_1_SPI_CS_3V3:SPI_CS_B</t>
  </si>
  <si>
    <t>def: CPU_SBR_STA710A_1_SPI_CS_3V3, Internal,SPI_CS_B</t>
  </si>
  <si>
    <t>CPU_SBR_STA710A_1_I2S_DATA_3V3:I2S_DATA0</t>
  </si>
  <si>
    <t>CPU_SBR_STA710A_1_I2S_DATA_3V3:I2S_DATA1</t>
  </si>
  <si>
    <t>def: CPU_SBR_STA710A_1_I2S_DATA_3V3, Internal,I2S_DATA0,I2S_DATA1</t>
  </si>
  <si>
    <t>CPU_SBR_STA710A_1_I2S_DATA_3V3:I2S_DATA0,CPU_SBR_STA710A_1_I2S_DATA_3V3:I2S_DATA1</t>
  </si>
  <si>
    <t>SBR_STA710A_1 ==NOTUSED</t>
  </si>
  <si>
    <t>def: CPU_SBR_STA710A_1_SPI_CS_1V8, Internal,SPI_CS_B</t>
  </si>
  <si>
    <t>def: CPU_SBR_STA710A_1_I2S_DATA_1V8, Internal,I2S_DATA0,I2S_DATA1</t>
  </si>
  <si>
    <t>CPU_SBR_STA710A_1_I2S_DATA_1V8:I2S_DATA0,CPU_SBR_STA710A_1_I2S_DATA_1V8:I2S_DATA1</t>
  </si>
  <si>
    <t>SCC_CPU</t>
  </si>
  <si>
    <t>SCC_CPU_CTRL_1V8:SCC_SYS_RSTWARN_CPU_B(SCC_CPU),_x000D_
SCC_CPU_CTRL_3V3:SCC_SYS_RSTWARN_CPU_B(SCC_CPU)</t>
  </si>
  <si>
    <t>e.g. UDROP40, or any other warning from SCC, internal  Pull-Up must be configured (smt2hi)
== SYS_RST_WARN_B_3V3</t>
  </si>
  <si>
    <t>SCC_CPU_CTRL_1V8:CPU_APP_RUN(SCC_CPU),_x000D_
SCC_CPU_CTRL_3V3:CPU_APP_RUN(SCC_CPU)</t>
  </si>
  <si>
    <t>Signal when APPL  (MultiMedia) SW is active, 
moved from INC_CTRL -&gt; LCM</t>
  </si>
  <si>
    <t>CPU,SCC</t>
  </si>
  <si>
    <t>SCC_CPU_CTRL_1V8:CPU_RTOS_RUN(SCC_CPU),_x000D_
SCC_CPU_CTRL_3V3:CPU_RTOS_RUN(SCC_CPU)</t>
  </si>
  <si>
    <t>SCC_CPU_CTRL_1V8:DLT_SYNC(SCC_CPU),_x000D_
SCC_CPU_CTRL_3V3:DLT_SYNC(SCC_CPU)</t>
  </si>
  <si>
    <t>Sync Signal for Trace Info SCC to SOC Time Sync.</t>
  </si>
  <si>
    <t>SCC_CPU_CTRL_1V8:SCC_RST_REQ_CPU_B(SCC_CPU)</t>
  </si>
  <si>
    <t xml:space="preserve">Scc request a CPU Software reset </t>
  </si>
  <si>
    <t>def: SCC_CPU_CTRL_1V8, Internal,SCC_SYS_RSTWARN_CPU_B,CPU_APP_RUN,CPU_RTOS_RUN,DLT_SYNC,SCC_RST_REQ_CPU_B</t>
  </si>
  <si>
    <t>SCC_CPU_CTRL_1V8:SCC_SYS_RSTWARN_CPU_B,SCC_CPU_CTRL_1V8:CPU_APP_RUN,SCC_CPU_CTRL_1V8:CPU_RTOS_RUN,SCC_CPU_CTRL_1V8:DLT_SYNC,SCC_CPU_CTRL_1V8:SCC_RST_REQ_CPU_B</t>
  </si>
  <si>
    <t>SCC_CPU_CTRL_3V3:SCC_RST_REQ_CPU(SCC_CPU)</t>
  </si>
  <si>
    <t>def: SCC_CPU_CTRL_3V3, Internal,SCC_SYS_RSTWARN_CPU_B,CPU_APP_RUN,CPU_RTOS_RUN,DLT_SYNC,SCC_RST_REQ_CPU</t>
  </si>
  <si>
    <t>SCC_CPU_CTRL_3V3:SCC_SYS_RSTWARN_CPU_B,SCC_CPU_CTRL_3V3:CPU_APP_RUN,SCC_CPU_CTRL_3V3:CPU_RTOS_RUN,SCC_CPU_CTRL_3V3:DLT_SYNC,SCC_CPU_CTRL_3V3:SCC_RST_REQ_CPU</t>
  </si>
  <si>
    <t>SCC_CPU_BOOT</t>
  </si>
  <si>
    <t>SCC_CPU_BOOT_3V3:BOOT_LUN_CTS</t>
  </si>
  <si>
    <t>SCC_CPU_BOOT_3V3:BOOT_LUN_CTS(SCC_CPU_BOOT)</t>
  </si>
  <si>
    <t>via 330 serial R to ( SYS_DBG/CPU_BOOT_OPT1 )</t>
  </si>
  <si>
    <t>SCC_CPU_BOOT_3V3:FORCE_USB</t>
  </si>
  <si>
    <t>SCC_CPU_BOOT_3V3:FORCE_USB(SCC_CPU_BOOT)</t>
  </si>
  <si>
    <t>via 330 serial R to ( SYS_DBG/CPU_BOOT_MODE0)</t>
  </si>
  <si>
    <t>SCC_CPU_BOOT_3V3:BOOT_LUNB</t>
  </si>
  <si>
    <t>SCC_CPU_BOOT_3V3:BOOT_LUNB(SCC_CPU_BOOT)</t>
  </si>
  <si>
    <t>via 330 serial R to ( SYS_DBG/CPU_BOOT OPT0)</t>
  </si>
  <si>
    <t>SCC_CPU_BOOT_3V3:BOOT_SFI_SEC</t>
  </si>
  <si>
    <t>SCC_CPU_BOOT_3V3:BOOT_SFI_SEC(SCC_CPU_BOOT)</t>
  </si>
  <si>
    <t>via 330 serial R to ( SYS_DBG/CPU_BOOT OPT2)</t>
  </si>
  <si>
    <t>SCC_CPU_BOOT_3V3:FORCE_FAST_BOOT</t>
  </si>
  <si>
    <t>SCC_CPU_BOOT_3V3:FORCE_FAST_BOOT(SCC_CPU_BOOT)</t>
  </si>
  <si>
    <t>via 330 serial R to ( SYS_DBG/CPU_BOOT_MODE1)</t>
  </si>
  <si>
    <t>def: SCC_CPU_BOOT_3V3, Internal,BOOT_LUN_CTS,FORCE_USB,BOOT_LUNB,BOOT_SFI_SEC,FORCE_FAST_BOOT</t>
  </si>
  <si>
    <t>SCC_CPU_BOOT_3V3:BOOT_LUN_CTS,SCC_CPU_BOOT_3V3:FORCE_USB,SCC_CPU_BOOT_3V3:BOOT_LUNB,SCC_CPU_BOOT_3V3:BOOT_SFI_SEC,SCC_CPU_BOOT_3V3:FORCE_FAST_BOOT</t>
  </si>
  <si>
    <t>SCC_CPU_NA</t>
  </si>
  <si>
    <t>SCC_CPU_CTRL_1V8:CPU_AVB_C_RUN</t>
  </si>
  <si>
    <t>SCC_CPU_CTRL_1V8:CPU_AVB_C_RUN(SCC_CPU_NA),_x000D_
SCC_CPU_CTRL_3V3:CPU_AVB_C_RUN(SCC_CPU_NA)</t>
  </si>
  <si>
    <t>Signal when DSP SW is active, 
moved from INC_CTRL -&gt; LCM
AVB_C_RUN, DSP</t>
  </si>
  <si>
    <t>SCC_CPU_CTRL_1V8:CPU_SFI_RUN</t>
  </si>
  <si>
    <t>SCC_CPU_CTRL_1V8:CPU_SFI_RUN(SCC_CPU_NA),_x000D_
SCC_CPU_CTRL_3V3:CPU_SFI_RUN(SCC_CPU_NA)</t>
  </si>
  <si>
    <t>Signal when SFI ( Safety ) SW is active, 
moved from INC_CTRL -&gt; LCM
SFI_RUN, SFI Alive Tigger / WatchDog, 750ms ( High,low )</t>
  </si>
  <si>
    <t>SCC_CPU_CTRL_1V8:AMUX_RUN</t>
  </si>
  <si>
    <t>SCC_CPU_CTRL_1V8:AMUX_RUN(SCC_CPU_NA),_x000D_
SCC_CPU_CTRL_3V3:AMUX_RUN(SCC_CPU_NA)</t>
  </si>
  <si>
    <t>AMUX, SCC</t>
  </si>
  <si>
    <t>def: SCC_CPU_CTRL_1V8, Internal,CPU_AVB_C_RUN,CPU_SFI_RUN,AMUX_RUN</t>
  </si>
  <si>
    <t>SCC_CPU_CTRL_1V8:CPU_AVB_C_RUN,SCC_CPU_CTRL_1V8:CPU_SFI_RUN,SCC_CPU_CTRL_1V8:AMUX_RUN</t>
  </si>
  <si>
    <t>SCC_CPU_CTRL_3V3:CPU_AVB_C_RUN</t>
  </si>
  <si>
    <t>SCC_CPU_CTRL_3V3:CPU_SFI_RUN</t>
  </si>
  <si>
    <t>SCC_CPU_CTRL_3V3:AMUX_RUN</t>
  </si>
  <si>
    <t>def: SCC_CPU_CTRL_3V3, Internal,CPU_AVB_C_RUN,CPU_SFI_RUN,AMUX_RUN</t>
  </si>
  <si>
    <t>SCC_CPU_CTRL_3V3:CPU_AVB_C_RUN,SCC_CPU_CTRL_3V3:CPU_SFI_RUN,SCC_CPU_CTRL_3V3:AMUX_RUN</t>
  </si>
  <si>
    <t>SCC_DBG</t>
  </si>
  <si>
    <t>SCC_DBG_UART_3V3:UART_TXD(SCC_DBG)</t>
  </si>
  <si>
    <t>SCC_DBG_UART_3V3:UART_RXD(SCC_DBG)</t>
  </si>
  <si>
    <t>def: SCC_DBG_UART_3V3, Internal,UART_TXD,UART_RXD</t>
  </si>
  <si>
    <t>SCC_DBG_UART_3V3:UART_TXD,SCC_DBG_UART_3V3:UART_RXD</t>
  </si>
  <si>
    <t>SCC_DBG_AURIX</t>
  </si>
  <si>
    <t>SCC_DBG_JTAG_3V3:JTAG_TRSTN</t>
  </si>
  <si>
    <t>SCC_DBG_JTAG_3V3:JTAG_TRSTN(SCC_DBG_AURIX)</t>
  </si>
  <si>
    <t>SCC_DBG_JTAG_3V3:JTAG_TCK(SCC_DBG_AURIX)</t>
  </si>
  <si>
    <t>SCC_DBG_JTAG_3V3:JTAG_TMS(SCC_DBG_AURIX)</t>
  </si>
  <si>
    <t>SCC_DBG_JTAG_3V3:JTAG_TDI(SCC_DBG_AURIX)</t>
  </si>
  <si>
    <t>SCC_DBG_JTAG_3V3:JTAG_TDO(SCC_DBG_AURIX)</t>
  </si>
  <si>
    <t>SCC_DBG_JTAG_3V3:JTAG_MODE</t>
  </si>
  <si>
    <t>SCC_DBG_JTAG_3V3:JTAG_MODE(SCC_DBG_AURIX)</t>
  </si>
  <si>
    <t>a High drive HW_CFG0,1 low to enter UART0 Bootloader</t>
  </si>
  <si>
    <t>SCC_DBG_JTAG_3V3:JTAG_SCC_RST_B(SCC_DBG_AURIX)</t>
  </si>
  <si>
    <t>def: SCC_DBG_JTAG_3V3, Internal,JTAG_TRSTN,JTAG_TCK,JTAG_TMS,JTAG_TDI,JTAG_TDO,JTAG_MODE,JTAG_SCC_RST_B</t>
  </si>
  <si>
    <t>SCC_DBG_JTAG_3V3:JTAG_TRSTN,SCC_DBG_JTAG_3V3:JTAG_TCK,SCC_DBG_JTAG_3V3:JTAG_TMS,SCC_DBG_JTAG_3V3:JTAG_TDI,SCC_DBG_JTAG_3V3:JTAG_TDO,SCC_DBG_JTAG_3V3:JTAG_MODE,SCC_DBG_JTAG_3V3:JTAG_SCC_RST_B</t>
  </si>
  <si>
    <t>SCC_HW_CFG</t>
  </si>
  <si>
    <t>SCC_HW_CFG_3V3:HW_CFG0</t>
  </si>
  <si>
    <t>SCC_HW_CFG_3V3:HW_CFG0(SCC_HW_CFG)</t>
  </si>
  <si>
    <t xml:space="preserve">not in used </t>
  </si>
  <si>
    <t>P14_6</t>
  </si>
  <si>
    <t>SCC_HW_CFG_3V3:HW_CFG1</t>
  </si>
  <si>
    <t>SCC_HW_CFG_3V3:HW_CFG1(SCC_HW_CFG)</t>
  </si>
  <si>
    <t>EVRC: Embedded Voltage Regulator LDO
1: EVR33ON
0: EVR33OFF *</t>
  </si>
  <si>
    <t>P14_5</t>
  </si>
  <si>
    <t>SCC_HW_CFG_3V3:HW_CFG2</t>
  </si>
  <si>
    <t>SCC_HW_CFG_3V3:HW_CFG2(SCC_HW_CFG)</t>
  </si>
  <si>
    <t>EVRC: Embedded Voltage Regulator Core
1: EVRCON   *
0: EVRCOFF</t>
  </si>
  <si>
    <t>P14_2</t>
  </si>
  <si>
    <t>SCC_HW_CFG_3V3:HW_CFG3</t>
  </si>
  <si>
    <t>SCC_HW_CFG_3V3:HW_CFG3(SCC_HW_CFG)</t>
  </si>
  <si>
    <t>1: Flash BMI boot
0: Boot from pins HWCFG [5:4] *</t>
  </si>
  <si>
    <t>P14_3</t>
  </si>
  <si>
    <t>SCC_HW_CFG_3V3:HW_CFG4</t>
  </si>
  <si>
    <t>SCC_HW_CFG_3V3:HW_CFG4(SCC_HW_CFG)</t>
  </si>
  <si>
    <t>[5:4] HWCFG (ABM = Alternate Boot Mode)
[1 1]- Internal start from Flash *
[1 0]- ABM, Generic Bootstrap Loader on fail (P14.0/1)
[0 1]- ABM, ASC Bootstrap Loader on fail (P15.2/3)
[0 0]- Generic Bootstrap Loader (P14.0/1) *</t>
  </si>
  <si>
    <t>P10_5</t>
  </si>
  <si>
    <t>SCC_HW_CFG_3V3:HW_CFG5</t>
  </si>
  <si>
    <t>SCC_HW_CFG_3V3:HW_CFG5(SCC_HW_CFG)</t>
  </si>
  <si>
    <t>P10_6</t>
  </si>
  <si>
    <t>SCC_HW_CFG_3V3:HW_CFG6</t>
  </si>
  <si>
    <t>SCC_HW_CFG_3V3:HW_CFG6(SCC_HW_CFG)</t>
  </si>
  <si>
    <t>Default Pad state
1: Pins with pull-up *
0: Pins in tristate</t>
  </si>
  <si>
    <t>P14_4</t>
  </si>
  <si>
    <t>def: SCC_HW_CFG_3V3, Internal,HW_CFG0,HW_CFG1,HW_CFG2,HW_CFG3,HW_CFG4,HW_CFG5,HW_CFG6</t>
  </si>
  <si>
    <t>SCC_HW_CFG_3V3:HW_CFG0,SCC_HW_CFG_3V3:HW_CFG1,SCC_HW_CFG_3V3:HW_CFG2,SCC_HW_CFG_3V3:HW_CFG3,SCC_HW_CFG_3V3:HW_CFG4,SCC_HW_CFG_3V3:HW_CFG5,SCC_HW_CFG_3V3:HW_CFG6</t>
  </si>
  <si>
    <t>SPM</t>
  </si>
  <si>
    <t>SCC_SPM_CTRL:SHDN_PERI_B</t>
  </si>
  <si>
    <t>SCC_SPM_CTRL:SHDN_PERI_B(SPM)</t>
  </si>
  <si>
    <t>def: SCC_SPM_CTRL, Internal,SHDN_PERI_B</t>
  </si>
  <si>
    <t>SCC_STR_CTRL_1V8:CPU_STR_MODE</t>
  </si>
  <si>
    <t>SCC_STR_CTRL_1V8:CPU_STR_MODE(STR),_x000D_
SYS_WUP_3V3:CPU_STR_MODE(STR)</t>
  </si>
  <si>
    <t>PMIC -&gt; SCC
0 = suspend-to-RAM inactive
1 = suspend-to-RAM active</t>
  </si>
  <si>
    <t>SCC_STR_CTRL_1V8:CPU_STR_WUP_B(STR),_x000D_
SCC_STR_CTRL_3V3:CPU_STR_WUP(STR)</t>
  </si>
  <si>
    <t>Active-low, wake-up from suspend-to-RAM
SCC -&gt; SOC  (wakeup!)</t>
  </si>
  <si>
    <t>def: SCC_STR_CTRL_1V8, Internal,CPU_STR_MODE,CPU_STR_WUP_B</t>
  </si>
  <si>
    <t>SCC_STR_CTRL_1V8:CPU_STR_MODE,SCC_STR_CTRL_1V8:CPU_STR_WUP_B</t>
  </si>
  <si>
    <t>STR:(SYS_WUP)</t>
  </si>
  <si>
    <t>SYS_WUP_3V3:CPU_STR_MODE</t>
  </si>
  <si>
    <t>SYS_WUP_3V3:STR_FLAG</t>
  </si>
  <si>
    <t>SYS_WUP_3V3:STR_FLAG(STR)</t>
  </si>
  <si>
    <t>Read STR-flag
FLAG -&gt; SCC (SCR)</t>
  </si>
  <si>
    <t>def: SYS_WUP_3V3, Internal,CPU_STR_MODE,STR_FLAG</t>
  </si>
  <si>
    <t>SYS_WUP_3V3:CPU_STR_MODE,SYS_WUP_3V3:STR_FLAG</t>
  </si>
  <si>
    <t>SCC_STR_CTRL_3V3:CPU_STR_WUP</t>
  </si>
  <si>
    <t>SCC_STR_CTRL_3V3:STR_SET_FLAG</t>
  </si>
  <si>
    <t>SCC_STR_CTRL_3V3:STR_SET_FLAG(STR)</t>
  </si>
  <si>
    <t>Set STR-flag (HW-latch) for suspend-to-RAM status
SCC -&gt; STR_HW</t>
  </si>
  <si>
    <t>SCC_STR_CTRL_3V3:STR_CLR_FLAG</t>
  </si>
  <si>
    <t>SCC_STR_CTRL_3V3:STR_CLR_FLAG(STR)</t>
  </si>
  <si>
    <t>Clear STR-flag (HW-latch)
SCC -&gt; STR_HW</t>
  </si>
  <si>
    <t>def: SCC_STR_CTRL_3V3, Internal,CPU_STR_WUP,STR_SET_FLAG,STR_CLR_FLAG</t>
  </si>
  <si>
    <t>SCC_STR_CTRL_3V3:CPU_STR_WUP,SCC_STR_CTRL_3V3:STR_SET_FLAG,SCC_STR_CTRL_3V3:STR_CLR_FLAG</t>
  </si>
  <si>
    <t>SYS_SCC</t>
  </si>
  <si>
    <t>SYS_SCC_XTAL1_20MHZ</t>
  </si>
  <si>
    <t>SYS_SCC_XTAL1_20MHZ(SYS_SCC)</t>
  </si>
  <si>
    <t>XTAL1</t>
  </si>
  <si>
    <t>XTAL</t>
  </si>
  <si>
    <t>SYS_SCC_XTAL2_20MHZ</t>
  </si>
  <si>
    <t>SYS_SCC_XTAL2_20MHZ(SYS_SCC)</t>
  </si>
  <si>
    <t>XTAL2</t>
  </si>
  <si>
    <t>SYS_DBG_3V3_DBG_DNL_PWR_ON</t>
  </si>
  <si>
    <t>SYS_DBG_3V3_DBG_DNL_PWR_ON(SYS_SCC)</t>
  </si>
  <si>
    <t>Gated via SCC_RESETOUT_B, PD in front of gate, PU on TEST_B(P20.2)</t>
  </si>
  <si>
    <t>P20.2</t>
  </si>
  <si>
    <t>PGIN</t>
  </si>
  <si>
    <t>SYS_DBG_3V3_DBG_WD_OFF</t>
  </si>
  <si>
    <t>SYS_DBG_3V3_DBG_WD_OFF(SYS_SCC),_x000D_
SYS_SCC_3V3:DBG_WD_OFF(SYS_SCC)</t>
  </si>
  <si>
    <t>SYS_SCC_3V3:DBG_WD_OFF</t>
  </si>
  <si>
    <t>SYS_SCC_3V3:ALIVE_OUT</t>
  </si>
  <si>
    <t>SCC_SYS_ALIVE_OUT_3V3(SYS_SCC),_x000D_
SYS_SCC_ALIVE_OUT_3V3(SYS_SCC),_x000D_
SYS_SCC_3V3:ALIVE_OUT(SYS_SCC)</t>
  </si>
  <si>
    <t>external WD Trigger and SCC_DBG_LED_OUT
in sch it is SYS_DBG_1V8:CPU_ALIVE_OUT</t>
  </si>
  <si>
    <t>P20.1</t>
  </si>
  <si>
    <t>SYS_SCC_3V3:SCC_NMI_B</t>
  </si>
  <si>
    <t>SYS_SCC_NMI_B_3V3(SYS_SCC),_x000D_
SCC_U33R_CPU_FAULT_B_3V3(SYS_SCC),_x000D_
SYS_SCC_3V3:SCC_NMI_B(SYS_SCC)</t>
  </si>
  <si>
    <t>ESR1</t>
  </si>
  <si>
    <t>SYS_SCC_3V3:U33R_CPU_FAULT_B</t>
  </si>
  <si>
    <t>SYS_SCC_3V3:U33R_CPU_FAULT_B(SYS_SCC)</t>
  </si>
  <si>
    <t>Monitors U33R_CPU by external voltage comparator IC (window supervisor)</t>
  </si>
  <si>
    <t>TC3x7</t>
  </si>
  <si>
    <t>*(ESR1)*</t>
  </si>
  <si>
    <t>SYS_SCC_3V3:SCC_RESET_OUT_B</t>
  </si>
  <si>
    <t>SYS_SCC_3V3:SCC_RESET_OUT_B(SYS_SCC)</t>
  </si>
  <si>
    <t>SCC active-low reset out</t>
  </si>
  <si>
    <t>*(ESR0)*</t>
  </si>
  <si>
    <t>SYS_SCC_3V3:SCC_RESET_OUT</t>
  </si>
  <si>
    <t>SYS_SCC_3V3:SCC_RESET_OUT(SYS_SCC)</t>
  </si>
  <si>
    <t>SCC active-high reset out</t>
  </si>
  <si>
    <t>SYS_SCC_3V3:SCC_RESET_B</t>
  </si>
  <si>
    <t>SYS_SCC_3V3:SCC_RESET_B(SYS_SCC)</t>
  </si>
  <si>
    <t>SCC reset line</t>
  </si>
  <si>
    <t>*(*PORST*)*</t>
  </si>
  <si>
    <t>SYS_SCC_3V3:U33S_SCC_ON</t>
  </si>
  <si>
    <t>SYS_SCC_3V3:U33S_SCC_ON(SYS_SCC)</t>
  </si>
  <si>
    <t>Reserved pin for SYS_SCC_3V3:U33S_SCC_ON ; do not use for other purpose.</t>
  </si>
  <si>
    <t>*(P33.0)*</t>
  </si>
  <si>
    <t>SYS_SCC_3V3:SYS_WD_RESET</t>
  </si>
  <si>
    <t>SYS_SCC_3V3:SYS_WD_RESET(SYS_SCC)</t>
  </si>
  <si>
    <t>SCC watchdog reset</t>
  </si>
  <si>
    <t>SYS_SCC_3V3:U33S_SCC_PWR_ON</t>
  </si>
  <si>
    <t>SYS_U33S_SCC_PWR_ON_3V3(SYS_SCC),_x000D_
U33S_SCC_PWR_ON_3V3(SYS_SCC),_x000D_
SYS_SCC_3V3:U33S_SCC_PWR_ON(SYS_SCC)</t>
  </si>
  <si>
    <t xml:space="preserve">Default ON, </t>
  </si>
  <si>
    <t>P33.0</t>
  </si>
  <si>
    <t>def: SYS_SCC_3V3, Internal,DBG_WD_OFF,ALIVE_OUT,SCC_NMI_B,U33R_CPU_FAULT_B,SCC_RESET_OUT_B,SCC_RESET_OUT,SCC_RESET_B,U33S_SCC_ON,SYS_WD_RESET,U33S_SCC_PWR_ON</t>
  </si>
  <si>
    <t>SYS_SCC_3V3:DBG_WD_OFF,SYS_SCC_3V3:ALIVE_OUT,SYS_SCC_3V3:SCC_NMI_B,SYS_SCC_3V3:U33R_CPU_FAULT_B,SYS_SCC_3V3:SCC_RESET_OUT_B,SYS_SCC_3V3:SCC_RESET_OUT,SYS_SCC_3V3:SCC_RESET_B,SYS_SCC_3V3:U33S_SCC_ON,SYS_SCC_3V3:SYS_WD_RESET,SYS_SCC_3V3:U33S_SCC_PWR_ON</t>
  </si>
  <si>
    <t>SCC_SYS_ALIVE_OUT_3V3</t>
  </si>
  <si>
    <t>SYS_SCC_ALIVE_OUT_3V3</t>
  </si>
  <si>
    <t>SYS_SCC_NMI_B_3V3</t>
  </si>
  <si>
    <t>SCC_U33R_CPU_FAULT_B_3V3</t>
  </si>
  <si>
    <t>SYS_SCC_U125S_VGATE1P</t>
  </si>
  <si>
    <t>SYS_SCC_U125S_VGATE1P(SYS_SCC),_x000D_
SCC_U125S_VGATE1P(SYS_SCC)</t>
  </si>
  <si>
    <t>P32.1</t>
  </si>
  <si>
    <t>VGATE1P</t>
  </si>
  <si>
    <t>SCC_U125S_VGATE1P</t>
  </si>
  <si>
    <t>SYS_SCC_U125S_VGATE1N</t>
  </si>
  <si>
    <t>SYS_SCC_U125S_VGATE1N(SYS_SCC),_x000D_
SCC_U125S_VGATE1N(SYS_SCC)</t>
  </si>
  <si>
    <t>P32.0</t>
  </si>
  <si>
    <t>VGATE1N</t>
  </si>
  <si>
    <t>SCC_U125S_VGATE1N</t>
  </si>
  <si>
    <t>SYS_U33S_SCC_PWR_ON_3V3</t>
  </si>
  <si>
    <t>U33S_SCC_PWR_ON_3V3</t>
  </si>
  <si>
    <t>SYS_WAKEUP</t>
  </si>
  <si>
    <t>SYS_WUP_3V3:STR_FLAG(SYS_WAKEUP)</t>
  </si>
  <si>
    <t>Flag for STR indication during WakeUp event</t>
  </si>
  <si>
    <t>fixed GPIO</t>
  </si>
  <si>
    <t>mandatory</t>
  </si>
  <si>
    <t>SYS_WUP_3V3:1STBATUP_WUP_B</t>
  </si>
  <si>
    <t>SYS_WUP_3V3:1STBATUP_WUP_B(SYS_WAKEUP)</t>
  </si>
  <si>
    <t>Flag for 1stBattery Up indication while WakeUp event</t>
  </si>
  <si>
    <t>SYS_WUP_3V3:DBG_WUP_B(SYS_WAKEUP)</t>
  </si>
  <si>
    <t>Debug Board WakeUp / Shutdown request</t>
  </si>
  <si>
    <t>SYS_WUP_3V3:WUP_RTC_IRQ_B</t>
  </si>
  <si>
    <t>SYS_WUP_3V3:WUP_RTC_IRQ_B(SYS_WAKEUP)</t>
  </si>
  <si>
    <t>RealTime Clock WakeUp event and RTC IRQ_B</t>
  </si>
  <si>
    <t>-&gt;WAKEUP:RTC and Autosar Intr.</t>
  </si>
  <si>
    <t>SYS_WUP_3V3:WUP_IGN</t>
  </si>
  <si>
    <t>SYS_WUP_3V3:WUP_IGN(SYS_WAKEUP)</t>
  </si>
  <si>
    <t>Ignition WakeUp event</t>
  </si>
  <si>
    <t>-&gt;WAKEUP:IGNITION</t>
  </si>
  <si>
    <t>SYS_WUP_3V3:WUP_ACC</t>
  </si>
  <si>
    <t>SYS_WUP_3V3:WUP_ACC(SYS_WAKEUP)</t>
  </si>
  <si>
    <t>-&gt;WAKEUP:ACC</t>
  </si>
  <si>
    <t>SYS_WUP_3V3:WUP_BTWLAN_B</t>
  </si>
  <si>
    <t>SYS_WUP_3V3:WUP_BTWLAN_B(SYS_WAKEUP)</t>
  </si>
  <si>
    <t>Not Used in SCH - BT/WLAN Wakeup event</t>
  </si>
  <si>
    <t>SYS_WUP_3V3:SCC_LIN_TR_WUP(SYS_WAKEUP)</t>
  </si>
  <si>
    <t>Lin Wakeup event</t>
  </si>
  <si>
    <t>SYS_WUP_3V3:WUP_HS_V_CAN_RXD</t>
  </si>
  <si>
    <t>SYS_WUP_3V3:WUP_HS_V_CAN_RXD(SYS_WAKEUP)</t>
  </si>
  <si>
    <t>CAN Wakeup</t>
  </si>
  <si>
    <t>-&gt;WAKEUP:HS_V_CAN_RXD</t>
  </si>
  <si>
    <t>SYS_WUP_3V3:WUP_CAN</t>
  </si>
  <si>
    <t>SYS_WUP_3V3:WUP_CAN(SYS_WAKEUP)</t>
  </si>
  <si>
    <t>Connect CAN INH to SCC</t>
  </si>
  <si>
    <t>def: SYS_WUP_3V3, Internal,STR_FLAG,1STBATUP_WUP_B,DBG_WUP_B,WUP_RTC_IRQ_B,WUP_IGN,WUP_ACC,WUP_BTWLAN_B,SCC_LIN_TR_WUP,WUP_HS_V_CAN_RXD,WUP_CAN</t>
  </si>
  <si>
    <t>SYS_WUP_3V3:STR_FLAG,SYS_WUP_3V3:1STBATUP_WUP_B,SYS_WUP_3V3:DBG_WUP_B,SYS_WUP_3V3:WUP_RTC_IRQ_B,SYS_WUP_3V3:WUP_IGN,SYS_WUP_3V3:WUP_ACC,SYS_WUP_3V3:WUP_BTWLAN_B,SYS_WUP_3V3:SCC_LIN_TR_WUP,SYS_WUP_3V3:WUP_HS_V_CAN_RXD,SYS_WUP_3V3:WUP_CAN</t>
  </si>
  <si>
    <t>TEMP_MON</t>
  </si>
  <si>
    <t>SCC_TEMP_MON_ADC:TEMP_PWR_MAIN</t>
  </si>
  <si>
    <t>SCC_TEMP_MON_ADC:TEMP_PWR_MAIN(TEMP_MON)</t>
  </si>
  <si>
    <t>PU 10k to U33S_SCC at ADC_REF</t>
  </si>
  <si>
    <t xml:space="preserve">PU </t>
  </si>
  <si>
    <t>SCC_TEMP_MON_ADC:TEMP_SOC</t>
  </si>
  <si>
    <t>SCC_TEMP_MON_ADC:TEMP_SOC(TEMP_MON)</t>
  </si>
  <si>
    <t>SCC_TEMP_MON_ADC:TEMP_SCC</t>
  </si>
  <si>
    <t>SCC_TEMP_MON_ADC:TEMP_SCC(TEMP_MON)</t>
  </si>
  <si>
    <t>SCC_TEMP_MON_ADC:TEMP_HEATSINK</t>
  </si>
  <si>
    <t>SCC_TEMP_MON_ADC:TEMP_HEATSINK(TEMP_MON)</t>
  </si>
  <si>
    <t>SCC_TEMP_MON_ADC:TEMP_NAND_DEV</t>
  </si>
  <si>
    <t>SCC_TEMP_MON_ADC:TEMP_NAND_DEV(TEMP_MON)</t>
  </si>
  <si>
    <t>SCC_TEMP_MON_ADC:TEMP_STA710</t>
  </si>
  <si>
    <t>SCC_TEMP_MON_ADC:TEMP_STA710(TEMP_MON)</t>
  </si>
  <si>
    <t>PU 10k to U33S_SCC at ADC_REF (newly added in B1-sample)</t>
  </si>
  <si>
    <t>SCC_TEMP_MON_ADC:TEMP_APPLE</t>
  </si>
  <si>
    <t>SCC_TEMP_MON_ADC:TEMP_APPLE(TEMP_MON)</t>
  </si>
  <si>
    <t>def: SCC_TEMP_MON_ADC, Internal,TEMP_PWR_MAIN,TEMP_SOC,TEMP_SCC,TEMP_HEATSINK,TEMP_NAND_DEV,TEMP_STA710,TEMP_APPLE</t>
  </si>
  <si>
    <t>SCC_TEMP_MON_ADC:TEMP_PWR_MAIN,SCC_TEMP_MON_ADC:TEMP_SOC,SCC_TEMP_MON_ADC:TEMP_SCC,SCC_TEMP_MON_ADC:TEMP_HEATSINK,SCC_TEMP_MON_ADC:TEMP_NAND_DEV,SCC_TEMP_MON_ADC:TEMP_STA710,SCC_TEMP_MON_ADC:TEMP_APPLE</t>
  </si>
  <si>
    <t>SCC_TEMP_MON_SB_ADC:TEMP_DTV</t>
  </si>
  <si>
    <t>SCC_TEMP_MON_SB_ADC:TEMP_DTV(TEMP_MON)</t>
  </si>
  <si>
    <t>SCC_TEMP_MON_SB_ADC:TEMP_SUB_PCB</t>
  </si>
  <si>
    <t>SCC_TEMP_MON_SB_ADC:TEMP_SUB_PCB(TEMP_MON)</t>
  </si>
  <si>
    <t>PU 10k to U33S_SCC at ADC_REF (not used)</t>
  </si>
  <si>
    <t>def: SCC_TEMP_MON_SB_ADC, Internal,TEMP_DTV,TEMP_SUB_PCB</t>
  </si>
  <si>
    <t>SCC_TEMP_MON_SB_ADC:TEMP_DTV,SCC_TEMP_MON_SB_ADC:TEMP_SUB_PCB</t>
  </si>
  <si>
    <t>SCC_TEMP_MON_FB_ADC:TEMP_BTWLAN</t>
  </si>
  <si>
    <t>SCC_TEMP_MON_FB_ADC:TEMP_BTWLAN(TEMP_MON)</t>
  </si>
  <si>
    <t>SCC_TEMP_MON_FB_ADC:TEMP_DSPL</t>
  </si>
  <si>
    <t>SCC_TEMP_MON_FB_ADC:TEMP_DSPL(TEMP_MON)</t>
  </si>
  <si>
    <t>def: SCC_TEMP_MON_FB_ADC, Internal,TEMP_BTWLAN,TEMP_DSPL</t>
  </si>
  <si>
    <t>SCC_TEMP_MON_FB_ADC:TEMP_BTWLAN,SCC_TEMP_MON_FB_ADC:TEMP_DSPL</t>
  </si>
  <si>
    <t>UFS&lt;_inst&gt;</t>
  </si>
  <si>
    <t>CPU_UFS_0:UFS_RXD0_N(UFS_0)</t>
  </si>
  <si>
    <t>UFS</t>
  </si>
  <si>
    <t>CPU_UFS_0:UFS_RXD0_P(UFS_0)</t>
  </si>
  <si>
    <t>CPU_UFS_0:UFS_TXD0_N(UFS_0)</t>
  </si>
  <si>
    <t>CPU_UFS_0:UFS_TXD0_P(UFS_0)</t>
  </si>
  <si>
    <t>CPU_UFS_0:UFS_RXD1_N</t>
  </si>
  <si>
    <t>CPU_UFS_0:UFS_RXD1_N(UFS_0)</t>
  </si>
  <si>
    <t>Not Used In SCH</t>
  </si>
  <si>
    <t>CPU_UFS_0:UFS_RXD1_P</t>
  </si>
  <si>
    <t>CPU_UFS_0:UFS_RXD1_P(UFS_0)</t>
  </si>
  <si>
    <t>CPU_UFS_0:UFS_TXD1_N</t>
  </si>
  <si>
    <t>CPU_UFS_0:UFS_TXD1_N(UFS_0)</t>
  </si>
  <si>
    <t>CPU_UFS_0:UFS_TXD1_P</t>
  </si>
  <si>
    <t>CPU_UFS_0:UFS_TXD1_P(UFS_0)</t>
  </si>
  <si>
    <t>CPU_UFS_0:UFS_REFCLK(UFS_0)</t>
  </si>
  <si>
    <t>CPU_UFS_0:UFS_RESET_N(UFS_0)</t>
  </si>
  <si>
    <t>def: CPU_UFS_0, Internal,UFS_RXD0_N,UFS_RXD0_P,UFS_TXD0_N,UFS_TXD0_P,UFS_RXD1_N,UFS_RXD1_P,UFS_TXD1_N,UFS_TXD1_P,UFS_REFCLK,UFS_RESET_N</t>
  </si>
  <si>
    <t>CPU_UFS_0:UFS_RXD0_N,CPU_UFS_0:UFS_RXD0_P,CPU_UFS_0:UFS_TXD0_N,CPU_UFS_0:UFS_TXD0_P,CPU_UFS_0:UFS_RXD1_N,CPU_UFS_0:UFS_RXD1_P,CPU_UFS_0:UFS_TXD1_N,CPU_UFS_0:UFS_TXD1_P,CPU_UFS_0:UFS_REFCLK,CPU_UFS_0:UFS_RESET_N</t>
  </si>
  <si>
    <t>CPU_USB20_0_CTRL_1V8:VBUS_PWR_EN_B</t>
  </si>
  <si>
    <t>USB20&lt;ID&gt;</t>
  </si>
  <si>
    <t>CPU_USB20_0_CTRL_1V8:VBUS_PWR_EN_B(USB20_0),_x000D_
CPU_USB20_0_CTRL_1V8:VBUS_PWR_EN_B(USB20_1)</t>
  </si>
  <si>
    <t>Hi/Open -USB Client Mode, Low - USB Host Mode</t>
  </si>
  <si>
    <t>MPQ4228-C</t>
  </si>
  <si>
    <t>*(CC2/EN1)</t>
  </si>
  <si>
    <t>CPU_USB20_0_CTRL_1V8:USB_OTG_EN</t>
  </si>
  <si>
    <t>CPU_USB20_0_CTRL_1V8:USB_OTG_EN(USB20_0),_x000D_
CPU_USB20_0_CTRL_3V3:USB_OTG_EN(USB20_0)</t>
  </si>
  <si>
    <t>Enable MPQ4228-C Client Mode</t>
  </si>
  <si>
    <t>MPQ4228</t>
  </si>
  <si>
    <t>*(CC2/EN2)</t>
  </si>
  <si>
    <t>CPU_USB20_0_CTRL_1V8:USB_OC_B(USB20_0),_x000D_
CPU_USB20_0_CTRL_3V3:USB_OC_B(USB20_0),_x000D_
CPU_USB20_1_CTRL_1V8:USB_OC_B(USB20_1),_x000D_
CPU_USB20_1_CTRL_3V3:USB_OC_B(USB20_1)</t>
  </si>
  <si>
    <t xml:space="preserve">Fault indication </t>
  </si>
  <si>
    <t>MPQ4228/TPD3S716</t>
  </si>
  <si>
    <t>*(FLT_B/FLT)*</t>
  </si>
  <si>
    <t>CPU_USB20_0_CTRL_1V8:USB_ID</t>
  </si>
  <si>
    <t>CPU_USB20_0_CTRL_1V8:USB_ID(USB20_0),_x000D_
CPU_USB20_1_CTRL_1V8:USB_ID(USB20_1)</t>
  </si>
  <si>
    <t>*(ID)*</t>
  </si>
  <si>
    <t>def: CPU_USB20_0_CTRL_1V8, Internal,VBUS_PWR_EN_B,USB_OTG_EN,USB_OC_B,USB_ID</t>
  </si>
  <si>
    <t>CPU_USB20_0_CTRL_1V8:VBUS_PWR_EN_B,CPU_USB20_0_CTRL_1V8:USB_OTG_EN,CPU_USB20_0_CTRL_1V8:USB_OC_B,CPU_USB20_0_CTRL_1V8:USB_ID</t>
  </si>
  <si>
    <t>CPU_USB20_1_CTRL_1V8:VBUS_PWR_EN</t>
  </si>
  <si>
    <t>CPU_USB20_1_CTRL_1V8:VBUS_PWR_EN(USB20_0),_x000D_
CPU_USB20_1_CTRL_1V8:VBUS_PWR_EN(USB20_1)</t>
  </si>
  <si>
    <t>Hi/Open -USB Host Mode, Low - USB Client Mode</t>
  </si>
  <si>
    <t>TPD3S716</t>
  </si>
  <si>
    <t>*(VEN_B)</t>
  </si>
  <si>
    <t>def: CPU_USB20_1_CTRL_1V8, Internal,VBUS_PWR_EN</t>
  </si>
  <si>
    <t>PWR_DNL_CTRL_3V3:U50S_PERI_ON(USB20_0)</t>
  </si>
  <si>
    <t>Enable MPQ4228-C buck , share with power supply control</t>
  </si>
  <si>
    <t>*(EN/SYNC)*</t>
  </si>
  <si>
    <t>def: PWR_DNL_CTRL_3V3, Internal,U50S_PERI_ON</t>
  </si>
  <si>
    <t>CPU_USB20_0_CTRL_3V3:USB_OTG_EN</t>
  </si>
  <si>
    <t>CPU_USB20_0_CTRL_3V3:USB_OC_B</t>
  </si>
  <si>
    <t>def: CPU_USB20_0_CTRL_3V3, Internal,USB_OTG_EN,USB_OC_B</t>
  </si>
  <si>
    <t>CPU_USB20_0_CTRL_3V3:USB_OTG_EN,CPU_USB20_0_CTRL_3V3:USB_OC_B</t>
  </si>
  <si>
    <t>CPU_USB20_0:USB_DP(USB20_0),_x000D_
CPU_USB20_1:USB_DP(USB20_1)</t>
  </si>
  <si>
    <t>USB_0 --&gt; USB OTG, USB_1 ---&gt; USB DCM (non-JP)  or USBHUB (JP)</t>
  </si>
  <si>
    <t>*(DP_OUT/D+)*</t>
  </si>
  <si>
    <t>CPU_USB20_0:USB_DM(USB20_0),_x000D_
CPU_USB20_1:USB_DM(USB20_1)</t>
  </si>
  <si>
    <t>*(DM_OUT/D-)*</t>
  </si>
  <si>
    <t>def: CPU_USB20_0, Internal,USB_DP,USB_DM</t>
  </si>
  <si>
    <t>CPU_USB20_0:USB_DP,CPU_USB20_0:USB_DM</t>
  </si>
  <si>
    <t>def: CPU_USB20_0_CTRL_1V8, Internal,VBUS_PWR_EN_B</t>
  </si>
  <si>
    <t>CPU_USB20_1_CTRL_1V8:USB_ID</t>
  </si>
  <si>
    <t>def: CPU_USB20_1_CTRL_1V8, Internal,VBUS_PWR_EN,USB_OC_B,USB_ID</t>
  </si>
  <si>
    <t>CPU_USB20_1_CTRL_1V8:VBUS_PWR_EN,CPU_USB20_1_CTRL_1V8:USB_OC_B,CPU_USB20_1_CTRL_1V8:USB_ID</t>
  </si>
  <si>
    <t>CPU_USB20_1_CTRL_3V3:USB_OC_B</t>
  </si>
  <si>
    <t>def: CPU_USB20_1_CTRL_3V3, Internal,USB_OC_B</t>
  </si>
  <si>
    <t>def: CPU_USB20_1, Internal,USB_DP,USB_DM</t>
  </si>
  <si>
    <t>CPU_USB20_1:USB_DP,CPU_USB20_1:USB_DM</t>
  </si>
  <si>
    <t>CPU_USB20_1:USB_DP(USB20_HUB)</t>
  </si>
  <si>
    <t>upstream port  (Shared with CPU_USB20_1: USB_DP)</t>
  </si>
  <si>
    <t>USB82512</t>
  </si>
  <si>
    <t>*(USBUP_DP)*</t>
  </si>
  <si>
    <t>CPU_USB20_1:USB_DM(USB20_HUB)</t>
  </si>
  <si>
    <t>upstream port  (Shared with CPU_USB20_1: USB_DM)</t>
  </si>
  <si>
    <t>*(USBUP_DM)*</t>
  </si>
  <si>
    <t>CPU_USBHUB_CTRL_1V8:HUB_RST(USB20_HUB)</t>
  </si>
  <si>
    <t>reset USB Hub</t>
  </si>
  <si>
    <t>*(RESET_N)*</t>
  </si>
  <si>
    <t>CPU_USBHUB_CTRL_1V8:USB_HUB_I2C_EN</t>
  </si>
  <si>
    <t>CPU_USBHUB_CTRL_1V8:USB_HUB_I2C_EN(USB20_HUB),_x000D_
CPU_USBHUB_CTRL_3V3:USB_HUB_I2C_EN(USB20_HUB)</t>
  </si>
  <si>
    <t>to enable I2C bus separator</t>
  </si>
  <si>
    <t>I2C Bus separator</t>
  </si>
  <si>
    <t>high</t>
  </si>
  <si>
    <t>def: CPU_USBHUB_CTRL_1V8, Internal,HUB_RST,USB_HUB_I2C_EN</t>
  </si>
  <si>
    <t>CPU_USBHUB_CTRL_1V8:HUB_RST,CPU_USBHUB_CTRL_1V8:USB_HUB_I2C_EN</t>
  </si>
  <si>
    <t>CPU_USBHUB_CTRL_3V3:USB_HUB_I2C_EN</t>
  </si>
  <si>
    <t>def: CPU_USBHUB_CTRL_3V3, Internal,USB_HUB_I2C_EN</t>
  </si>
  <si>
    <t>CPU_CMN2_CFG_I2C_1V8:I2C_SCL(USB20_HUB)</t>
  </si>
  <si>
    <t>I2C interface data. Share I2C with LT8711UX &amp; MAX96781. Address: 0xA1r/0xA0w</t>
  </si>
  <si>
    <t>*(*SMBCLK*)*</t>
  </si>
  <si>
    <t>SMB</t>
  </si>
  <si>
    <t>CPU_CMN2_CFG_I2C_1V8:I2C_SDA(USB20_HUB)</t>
  </si>
  <si>
    <t>I2C interface clock. Share I2C with LT8711UX &amp; MAX9678. Address: 0xA1r/0xA0w</t>
  </si>
  <si>
    <t>*(*SMBDATA*)*</t>
  </si>
  <si>
    <t>def: CPU_CMN2_CFG_I2C_1V8, Internal,I2C_SCL,I2C_SDA</t>
  </si>
  <si>
    <t>CPU_CMN2_CFG_I2C_1V8:I2C_SCL,CPU_CMN2_CFG_I2C_1V8:I2C_SDA</t>
  </si>
  <si>
    <t>CPU_USBHUB_I2C_3V3:I2C_SCL</t>
  </si>
  <si>
    <t>CPU_USBHUB_I2C_3V3:I2C_SCL(USB20_HUB)</t>
  </si>
  <si>
    <t>I2C interface data. Share I2C with LT8711UX &amp; MAX9678. Address: 0xA1r/0xA0w</t>
  </si>
  <si>
    <t>CPU_USBHUB_I2C_3V3:I2C_SDA</t>
  </si>
  <si>
    <t>CPU_USBHUB_I2C_3V3:I2C_SDA(USB20_HUB)</t>
  </si>
  <si>
    <t>def: CPU_USBHUB_I2C_3V3, Internal,I2C_SCL,I2C_SDA</t>
  </si>
  <si>
    <t>CPU_USBHUB_I2C_3V3:I2C_SCL,CPU_USBHUB_I2C_3V3:I2C_SDA</t>
  </si>
  <si>
    <t>USB20_HUB_HW</t>
  </si>
  <si>
    <t>USBHUB_DFP1:USBH_DP</t>
  </si>
  <si>
    <t>USBHUB_DFP1:USBH_DP(USB20_HUB_HW)</t>
  </si>
  <si>
    <t>downstream port (to DCM on mainboard)</t>
  </si>
  <si>
    <t>*(USBDN*1*_DP)*</t>
  </si>
  <si>
    <t>USBHUB_DFP1:USBH_DM</t>
  </si>
  <si>
    <t>USBHUB_DFP1:USBH_DM(USB20_HUB_HW)</t>
  </si>
  <si>
    <t>*(USBDN*1*_DM)*</t>
  </si>
  <si>
    <t>USBHUB_DFP1:USBH_OCI_B</t>
  </si>
  <si>
    <t>USBHUB_DFP1:USBH_OCI_B(USB20_HUB_HW)</t>
  </si>
  <si>
    <t>USBHUB_DFP1:USBH_PPON</t>
  </si>
  <si>
    <t>USBHUB_DFP1:USBH_PPON(USB20_HUB_HW)</t>
  </si>
  <si>
    <t>def: USBHUB_DFP1, Internal,USBH_DP,USBH_DM,USBH_OCI_B,USBH_PPON</t>
  </si>
  <si>
    <t>USBHUB_DFP1:USBH_DP,USBHUB_DFP1:USBH_DM,USBHUB_DFP1:USBH_OCI_B,USBHUB_DFP1:USBH_PPON</t>
  </si>
  <si>
    <t>USBHUB_DFP2:USBH_DP</t>
  </si>
  <si>
    <t>USBHUB_DFP2:USBH_DP(USB20_HUB_HW)</t>
  </si>
  <si>
    <t>downstream port  ( to ETC)</t>
  </si>
  <si>
    <t>*(USBDN*2*_DP)*</t>
  </si>
  <si>
    <t>USBHUB_DFP2:USBH_DM</t>
  </si>
  <si>
    <t>USBHUB_DFP2:USBH_DM(USB20_HUB_HW)</t>
  </si>
  <si>
    <t>downstream port (to ETC)</t>
  </si>
  <si>
    <t>*(USBDN*2*_DM)*</t>
  </si>
  <si>
    <t>USBHUB_DFP2:USBH_OCI_B</t>
  </si>
  <si>
    <t>USBHUB_DFP2:USBH_OCI_B(USB20_HUB_HW)</t>
  </si>
  <si>
    <t>USBHUB_DFP2:USBH_PPON</t>
  </si>
  <si>
    <t>USBHUB_DFP2:USBH_PPON(USB20_HUB_HW)</t>
  </si>
  <si>
    <t>def: USBHUB_DFP2, Internal,USBH_DP,USBH_DM,USBH_OCI_B,USBH_PPON</t>
  </si>
  <si>
    <t>USBHUB_DFP2:USBH_DP,USBHUB_DFP2:USBH_DM,USBHUB_DFP2:USBH_OCI_B,USBHUB_DFP2:USBH_PPON</t>
  </si>
  <si>
    <t>USB20_SW_MPQ4228_mb</t>
  </si>
  <si>
    <t>USB20_SW&lt;_dev&gt;&lt;_pcb&gt;</t>
  </si>
  <si>
    <t>CPU_USB20_0:USB_DP(USB20_SW_MPQ4228_mb)</t>
  </si>
  <si>
    <t>*(*DP_OUT*)*</t>
  </si>
  <si>
    <t>USB SW</t>
  </si>
  <si>
    <t>CPU_USB20_0:USB_DM(USB20_SW_MPQ4228_mb)</t>
  </si>
  <si>
    <t>*(*DM_OUT*)*</t>
  </si>
  <si>
    <t>USB20_SW_MPQ4228_mb_HW</t>
  </si>
  <si>
    <t>USB20_HS_CON1:USB_VBUS</t>
  </si>
  <si>
    <t>USB20_SW&lt;_dev&gt;&lt;_pcb&gt;_HW</t>
  </si>
  <si>
    <t>USB20_HS_CON1:USB_VBUS(USB20_SW_MPQ4228_mb_HW)</t>
  </si>
  <si>
    <t>To USB1_OTG connector</t>
  </si>
  <si>
    <t>*(*USB_OUT)*</t>
  </si>
  <si>
    <t>USB20_HS_CON1:USB_DM</t>
  </si>
  <si>
    <t>USB20_HS_CON1:USB_DM(USB20_SW_MPQ4228_mb_HW)</t>
  </si>
  <si>
    <t>*(*DM*)*</t>
  </si>
  <si>
    <t>USB20_HS_CON1:USB_DP</t>
  </si>
  <si>
    <t>USB20_HS_CON1:USB_DP(USB20_SW_MPQ4228_mb_HW)</t>
  </si>
  <si>
    <t>*(*DP*)*</t>
  </si>
  <si>
    <t>def: USB20_HS_CON1, Internal,USB_VBUS,USB_DM,USB_DP</t>
  </si>
  <si>
    <t>USB20_HS_CON1:USB_VBUS,USB20_HS_CON1:USB_DM,USB20_HS_CON1:USB_DP</t>
  </si>
  <si>
    <t>USB20_SW_TPD3S716_1_jpn</t>
  </si>
  <si>
    <t>USBHUB_DFP_1:USB_DP</t>
  </si>
  <si>
    <t>USB20_SW&lt;_dev&gt;&lt;_inst==_1&gt;&lt;_variant==_jpn&gt;</t>
  </si>
  <si>
    <t>USBHUB_DFP_1:USB_DP(USB20_SW_TPD3S716_1_jpn)</t>
  </si>
  <si>
    <t xml:space="preserve">D+ data line from USB hub CH1, for DCM (JP) </t>
  </si>
  <si>
    <t>*(*D+*)*</t>
  </si>
  <si>
    <t>USBHUB</t>
  </si>
  <si>
    <t>USBHUB_DFP_1:USB_DM</t>
  </si>
  <si>
    <t>USBHUB_DFP_1:USB_DM(USB20_SW_TPD3S716_1_jpn)</t>
  </si>
  <si>
    <t xml:space="preserve">D- data line from USB hub CH1, for DCM (JP) </t>
  </si>
  <si>
    <t>*(*D–*)*</t>
  </si>
  <si>
    <t>def: USBHUB_DFP_1, Internal,USB_DP,USB_DM</t>
  </si>
  <si>
    <t>USBHUB_DFP_1:USB_DP,USBHUB_DFP_1:USB_DM</t>
  </si>
  <si>
    <t>USB20_SW_TPD3S716_1_jpn_HW</t>
  </si>
  <si>
    <t>USB20_HS_CON_1:USB_VBUS</t>
  </si>
  <si>
    <t>USB20_SW&lt;_dev&gt;&lt;_inst&gt;&lt;_variant&gt;_HW</t>
  </si>
  <si>
    <t>USB20_HS_CON_1:USB_VBUS(USB20_SW_TPD3S716_1_jpn_HW),_x000D_
USB20_HS_CON_1:USB_VBUS(USB20_SW_TPD3S716_1_nonjpn_HW),_x000D_
USB20_HS_CON_2:USB_VBUS(USB20_SW_TPD3S716_2_jpn_HW),_x000D_
USB20_HS_CON_2:USB_VBUS(USB20_SW_TPD3S716_2_nonjpn_HW)</t>
  </si>
  <si>
    <t>CON2 -&gt; USB2_DCM, CON3--&gt;USB3_ETC</t>
  </si>
  <si>
    <t>*(*VBUS_CON*)*</t>
  </si>
  <si>
    <t>USB Connector</t>
  </si>
  <si>
    <t>USB20_HS_CON_1:USB_DM</t>
  </si>
  <si>
    <t>USB20_HS_CON_1:USB_DM(USB20_SW_TPD3S716_1_jpn_HW),_x000D_
USB20_HS_CON_1:USB_DM(USB20_SW_TPD3S716_1_nonjpn_HW),_x000D_
USB20_HS_CON_2:USB_DM(USB20_SW_TPD3S716_2_jpn_HW),_x000D_
USB20_HS_CON_2:USB_DM(USB20_SW_TPD3S716_2_nonjpn_HW)</t>
  </si>
  <si>
    <t>*(*VD–*)*</t>
  </si>
  <si>
    <t>USB20_HS_CON_1:USB_DP</t>
  </si>
  <si>
    <t>USB20_HS_CON_1:USB_DP(USB20_SW_TPD3S716_1_jpn_HW),_x000D_
USB20_HS_CON_1:USB_DP(USB20_SW_TPD3S716_1_nonjpn_HW),_x000D_
USB20_HS_CON_2:USB_DP(USB20_SW_TPD3S716_2_jpn_HW),_x000D_
USB20_HS_CON_2:USB_DP(USB20_SW_TPD3S716_2_nonjpn_HW)</t>
  </si>
  <si>
    <t>*(*VD+*)*</t>
  </si>
  <si>
    <t>def: USB20_HS_CON_1, Internal,USB_VBUS,USB_DM,USB_DP</t>
  </si>
  <si>
    <t>USB20_HS_CON_1:USB_VBUS,USB20_HS_CON_1:USB_DM,USB20_HS_CON_1:USB_DP</t>
  </si>
  <si>
    <t>USB20_SW_TPD3S716_1_nonjpn</t>
  </si>
  <si>
    <t>USB20_SW&lt;_dev&gt;&lt;_inst==_1&gt;&lt;_variant==_nonjpn&gt;</t>
  </si>
  <si>
    <t>CPU_USB20_1:USB_DP(USB20_SW_TPD3S716_1_nonjpn)</t>
  </si>
  <si>
    <t xml:space="preserve">D+ data line from CPU CH1, for DCM (Non-JP) </t>
  </si>
  <si>
    <t>CPU_USB20_1:USB_DM(USB20_SW_TPD3S716_1_nonjpn)</t>
  </si>
  <si>
    <t xml:space="preserve">D- data line from CPU CH1, for DCM (Non-JP) </t>
  </si>
  <si>
    <t>USB20_SW_TPD3S716_1_nonjpn_HW</t>
  </si>
  <si>
    <t>USB20_SW_TPD3S716_2_jpn</t>
  </si>
  <si>
    <t>USBHUB_DFP_2:USB_DP</t>
  </si>
  <si>
    <t>USB20_SW&lt;_dev&gt;&lt;_inst==_2&gt;&lt;_variant==_jpn&gt;</t>
  </si>
  <si>
    <t>USBHUB_DFP_2:USB_DP(USB20_SW_TPD3S716_2_jpn)</t>
  </si>
  <si>
    <t xml:space="preserve">D+ data line from USB hub CH2, for ETC (JP) </t>
  </si>
  <si>
    <t>USBHUB_DFP_2:USB_DM</t>
  </si>
  <si>
    <t>USBHUB_DFP_2:USB_DM(USB20_SW_TPD3S716_2_jpn)</t>
  </si>
  <si>
    <t xml:space="preserve">D- data line from USB hub CH2, for ETC (JP) </t>
  </si>
  <si>
    <t>def: USBHUB_DFP_2, Internal,USB_DP,USB_DM</t>
  </si>
  <si>
    <t>USBHUB_DFP_2:USB_DP,USBHUB_DFP_2:USB_DM</t>
  </si>
  <si>
    <t>USB20_SW_TPD3S716_2_jpn_HW</t>
  </si>
  <si>
    <t>USB20_HS_CON_2:USB_VBUS</t>
  </si>
  <si>
    <t>USB20_HS_CON_2:USB_DM</t>
  </si>
  <si>
    <t>USB20_HS_CON_2:USB_DP</t>
  </si>
  <si>
    <t>def: USB20_HS_CON_2, Internal,USB_VBUS,USB_DM,USB_DP</t>
  </si>
  <si>
    <t>USB20_HS_CON_2:USB_VBUS,USB20_HS_CON_2:USB_DM,USB20_HS_CON_2:USB_DP</t>
  </si>
  <si>
    <t>USB20_SW_TPD3S716_2_nonjpn_HW</t>
  </si>
  <si>
    <t>SCC_EXT_IO_3V3:SR_1</t>
  </si>
  <si>
    <t>SCC_EXT_IO_3V3:SR_1(VEHICLE_IO)</t>
  </si>
  <si>
    <t>STEERING SWITCH - ADC</t>
  </si>
  <si>
    <t>SCC_EXT_IO_3V3:SR_2</t>
  </si>
  <si>
    <t>SCC_EXT_IO_3V3:SR_2(VEHICLE_IO)</t>
  </si>
  <si>
    <t>SCC_EXT_IO_3V3:ILL_P</t>
  </si>
  <si>
    <t>SCC_EXT_IO_3V3:ILL_P(VEHICLE_IO)</t>
  </si>
  <si>
    <t>Illumination ON/OFF signal - High: Night Mode; Low: Day Mode</t>
  </si>
  <si>
    <t>SCC_EXT_IO_3V3:ILL_M</t>
  </si>
  <si>
    <t>SCC_EXT_IO_3V3:ILL_M(VEHICLE_IO)</t>
  </si>
  <si>
    <t>Illumination Control- PWM (from Vehicle to DA3)</t>
  </si>
  <si>
    <t>SCC_EXT_IO_3V3:PKB</t>
  </si>
  <si>
    <t>SCC_EXT_IO_3V3:PKB(VEHICLE_IO)</t>
  </si>
  <si>
    <t>Parking Switch</t>
  </si>
  <si>
    <t>SCC_EXT_IO_3V3:RVS_IN</t>
  </si>
  <si>
    <t>SCC_EXT_IO_3V3:RVS_IN(VEHICLE_IO)</t>
  </si>
  <si>
    <t>Reverse;  VRVS = Low Reverse OFF; VRVS = High Reverse ON</t>
  </si>
  <si>
    <t>SCC_EXT_IO_3V3:BCM_SPD</t>
  </si>
  <si>
    <t>SCC_EXT_IO_3V3:BCM_SPD(VEHICLE_IO)</t>
  </si>
  <si>
    <t>BCM- Speed Pulse</t>
  </si>
  <si>
    <t>SCC_EXT_IO_3V3:MIRROR_CLOSE</t>
  </si>
  <si>
    <t>SCC_EXT_IO_3V3:MIRROR_CLOSE(VEHICLE_IO)</t>
  </si>
  <si>
    <t>SCC_EXT_IO_3V3:CAM_SW</t>
  </si>
  <si>
    <t>SCC_EXT_IO_3V3:CAM_SW(VEHICLE_IO),_x000D_
CPU_EXT_IO_1V8:CAM_SW(VEHICLE_IO)</t>
  </si>
  <si>
    <t>Camera Switch</t>
  </si>
  <si>
    <t>SCC_EXT_IO_3V3:ECALL_INP</t>
  </si>
  <si>
    <t>SCC_EXT_IO_3V3:ECALL_INP(VEHICLE_IO)</t>
  </si>
  <si>
    <t>eCall INTERRUPT- 
Low : eCall Mute activation
OPEN : eCall Mute deactivated (normal)</t>
  </si>
  <si>
    <t>SCC_EXT_IO_3V3:EXTAMP_MUTE</t>
  </si>
  <si>
    <t>SCC_EXT_IO_3V3:EXTAMP_MUTE(VEHICLE_IO)</t>
  </si>
  <si>
    <t>Ext. Amplifier Mute</t>
  </si>
  <si>
    <t>SCC_EXT_IO_3V3:EXTAMP_EQ</t>
  </si>
  <si>
    <t>SCC_EXT_IO_3V3:EXTAMP_EQ(VEHICLE_IO)</t>
  </si>
  <si>
    <t>Ext. Amplifier EQ (PWM-out)</t>
  </si>
  <si>
    <t>def: SCC_EXT_IO_3V3, Internal,SR_1,SR_2,ILL_P,ILL_M,PKB,RVS_IN,BCM_SPD,MIRROR_CLOSE,CAM_SW,ECALL_INP,EXTAMP_MUTE,EXTAMP_EQ</t>
  </si>
  <si>
    <t>SCC_EXT_IO_3V3:SR_1,SCC_EXT_IO_3V3:SR_2,SCC_EXT_IO_3V3:ILL_P,SCC_EXT_IO_3V3:ILL_M,SCC_EXT_IO_3V3:PKB,SCC_EXT_IO_3V3:RVS_IN,SCC_EXT_IO_3V3:BCM_SPD,SCC_EXT_IO_3V3:MIRROR_CLOSE,SCC_EXT_IO_3V3:CAM_SW,SCC_EXT_IO_3V3:ECALL_INP,SCC_EXT_IO_3V3:EXTAMP_MUTE,SCC_EXT_IO_3V3:EXTAMP_EQ</t>
  </si>
  <si>
    <t>def: CPU_EXT_IO_1V8, Internal,CAM_SW</t>
  </si>
  <si>
    <t>CPU_EXTSVC_1V8:LVDS_DETECT(VEHICLE_IO),_x000D_
CPU_EXTSVC_3V3:LVDS_DETECT(VEHICLE_IO)</t>
  </si>
  <si>
    <t>Not Used in SCH - enable signal to ext SVC</t>
  </si>
  <si>
    <t>def: CPU_EXTSVC_1V8, Internal,LVDS_DETECT</t>
  </si>
  <si>
    <t>CPU_EXTSVC_3V3:LVDS_DETECT</t>
  </si>
  <si>
    <t>def: CPU_EXTSVC_3V3, Internal,LVDS_DETECT</t>
  </si>
  <si>
    <t>CPU_EXTDISPL_1V8:TD_PWR_E</t>
  </si>
  <si>
    <t>CPU_EXTDISPL_1V8:TD_PWR_E(VEHICLE_IO),_x000D_
CPU_EXTDISPL_3V3:TD_PWR_E(VEHICLE_IO)</t>
  </si>
  <si>
    <t>Not Used in SCH - enable signal to ext DISPLAY, Hi= Display On, Lo= Display off.</t>
  </si>
  <si>
    <t>def: CPU_EXTDISPL_1V8, Internal,TD_PWR_E</t>
  </si>
  <si>
    <t>CPU_EXTDISPL_3V3:TD_PWR_E</t>
  </si>
  <si>
    <t>def: CPU_EXTDISPL_3V3, Internal,TD_PWR_E</t>
  </si>
  <si>
    <t>VEHICLE_IO_HW</t>
  </si>
  <si>
    <t>EXT_IO:SR_1</t>
  </si>
  <si>
    <t>EXT_IO:SR_1(VEHICLE_IO_HW)</t>
  </si>
  <si>
    <t>EXT_IO:SR_2</t>
  </si>
  <si>
    <t>EXT_IO:SR_2(VEHICLE_IO_HW)</t>
  </si>
  <si>
    <t>EXT_IO:ILL_P</t>
  </si>
  <si>
    <t>EXT_IO:ILL_P(VEHICLE_IO_HW)</t>
  </si>
  <si>
    <t>Not Used In SCH - Illumination ON/OFF signal - High: Night Mode; Low: Day Mode</t>
  </si>
  <si>
    <t>EXT_IO:ILL_M</t>
  </si>
  <si>
    <t>EXT_IO:ILL_M(VEHICLE_IO_HW)</t>
  </si>
  <si>
    <t>Not Used in SCH - Illumination Control- PWM (from Vehicle to DA3)</t>
  </si>
  <si>
    <t>EXT_IO:PKB</t>
  </si>
  <si>
    <t>EXT_IO:PKB(VEHICLE_IO_HW)</t>
  </si>
  <si>
    <t>EXT_IO:RVS_IN</t>
  </si>
  <si>
    <t>EXT_IO:RVS_IN(VEHICLE_IO_HW)</t>
  </si>
  <si>
    <t>EXT_IO:BCM_SPD</t>
  </si>
  <si>
    <t>EXT_IO:BCM_SPD(VEHICLE_IO_HW)</t>
  </si>
  <si>
    <t>EXT_IO:MIRROR_CLOSE</t>
  </si>
  <si>
    <t>EXT_IO:MIRROR_CLOSE(VEHICLE_IO_HW)</t>
  </si>
  <si>
    <t>EXT_IO:CAM_SW</t>
  </si>
  <si>
    <t>EXT_IO:CAM_SW(VEHICLE_IO_HW)</t>
  </si>
  <si>
    <t>EXT_IO:ECALL_INP</t>
  </si>
  <si>
    <t>EXT_IO:ECALL_INP(VEHICLE_IO_HW)</t>
  </si>
  <si>
    <t>EXT_IO:EXTAMP_MUTE</t>
  </si>
  <si>
    <t>EXT_IO:EXTAMP_MUTE(VEHICLE_IO_HW)</t>
  </si>
  <si>
    <t>EXT_IO:EXTAMP_EQ</t>
  </si>
  <si>
    <t>EXT_IO:EXTAMP_EQ(VEHICLE_IO_HW)</t>
  </si>
  <si>
    <t>EXT_IO:ACC</t>
  </si>
  <si>
    <t>EXT_IO:ACC(VEHICLE_IO_HW)</t>
  </si>
  <si>
    <t>ACC signal</t>
  </si>
  <si>
    <t>EXT_IO:IGN</t>
  </si>
  <si>
    <t>EXT_IO:IGN(VEHICLE_IO_HW)</t>
  </si>
  <si>
    <t>Ignition Signal</t>
  </si>
  <si>
    <t>def: EXT_IO, Internal,SR_1,SR_2,ILL_P,ILL_M,PKB,RVS_IN,BCM_SPD,MIRROR_CLOSE,CAM_SW,ECALL_INP,EXTAMP_MUTE,EXTAMP_EQ,ACC,IGN</t>
  </si>
  <si>
    <t>EXT_IO:SR_1,EXT_IO:SR_2,EXT_IO:ILL_P,EXT_IO:ILL_M,EXT_IO:PKB,EXT_IO:RVS_IN,EXT_IO:BCM_SPD,EXT_IO:MIRROR_CLOSE,EXT_IO:CAM_SW,EXT_IO:ECALL_INP,EXT_IO:EXTAMP_MUTE,EXT_IO:EXTAMP_EQ,EXT_IO:ACC,EXT_IO:IGN</t>
  </si>
  <si>
    <t>VI&lt;_inst&gt;_&lt;_dev&gt;</t>
  </si>
  <si>
    <t>VIDEO_BBLib</t>
  </si>
  <si>
    <t>CPU_VI0123_CSI0:CSI_CLK_P(VI0123_MAX96724R_mb)</t>
  </si>
  <si>
    <t>MAX96724R</t>
  </si>
  <si>
    <t>*(CKAP)*</t>
  </si>
  <si>
    <t>CSI</t>
  </si>
  <si>
    <t>CPU_VI0123_CSI0:CSI_CLK_N(VI0123_MAX96724R_mb)</t>
  </si>
  <si>
    <t>*(CKAN)*</t>
  </si>
  <si>
    <t>CPU_VI0123_CSI0:CSI_D0P(VI0123_MAX96724R_mb)</t>
  </si>
  <si>
    <t>*(DA0P)*</t>
  </si>
  <si>
    <t>CPU_VI0123_CSI0:CSI_D0N(VI0123_MAX96724R_mb)</t>
  </si>
  <si>
    <t>*(DA0N)*</t>
  </si>
  <si>
    <t>CPU_VI0123_CSI0:CSI_D1P(VI0123_MAX96724R_mb)</t>
  </si>
  <si>
    <t>*(DA1P)*</t>
  </si>
  <si>
    <t>CPU_VI0123_CSI0:CSI_D1N(VI0123_MAX96724R_mb)</t>
  </si>
  <si>
    <t>*(DA1N)*</t>
  </si>
  <si>
    <t>CPU_VI0123_CSI0:CSI_D2P(VI0123_MAX96724R_mb)</t>
  </si>
  <si>
    <t>*(DA2P)*</t>
  </si>
  <si>
    <t>CPU_VI0123_CSI0:CSI_D2N(VI0123_MAX96724R_mb)</t>
  </si>
  <si>
    <t>*(DA2N)*</t>
  </si>
  <si>
    <t>CPU_VI0123_CSI0:CSI_D3P(VI0123_MAX96724R_mb)</t>
  </si>
  <si>
    <t>*(DA3P)*</t>
  </si>
  <si>
    <t>CPU_VI0123_CSI0:CSI_D3N(VI0123_MAX96724R_mb)</t>
  </si>
  <si>
    <t>*(DA3N)*</t>
  </si>
  <si>
    <t>def: CPU_VI0123_CSI0, Internal,CSI_CLK_P,CSI_CLK_N,CSI_D0P,CSI_D0N,CSI_D1P,CSI_D1N,CSI_D2P,CSI_D2N,CSI_D3P,CSI_D3N</t>
  </si>
  <si>
    <t>CPU_VI0123_CSI0:CSI_CLK_P,CPU_VI0123_CSI0:CSI_CLK_N,CPU_VI0123_CSI0:CSI_D0P,CPU_VI0123_CSI0:CSI_D0N,CPU_VI0123_CSI0:CSI_D1P,CPU_VI0123_CSI0:CSI_D1N,CPU_VI0123_CSI0:CSI_D2P,CPU_VI0123_CSI0:CSI_D2N,CPU_VI0123_CSI0:CSI_D3P,CPU_VI0123_CSI0:CSI_D3N</t>
  </si>
  <si>
    <t>CPU_VI0123_CTRL_1V8:ERR_B</t>
  </si>
  <si>
    <t>CPU_VI0123_CTRL_1V8:ERR_B(VI0123_MAX96724R_mb)</t>
  </si>
  <si>
    <t>*(MFP5)*</t>
  </si>
  <si>
    <t>CPU_VI0123_CTRL_1V8:RST_B(VI0123_MAX96724R_mb)</t>
  </si>
  <si>
    <t>*(PWDNB)*</t>
  </si>
  <si>
    <t>CPU_VI0123_CTRL_1V8:GPIO_LOCK(VI0123_MAX96724R_mb)</t>
  </si>
  <si>
    <t>*(MFP4)*</t>
  </si>
  <si>
    <t>CPU_VI0123_CTRL_1V8:FRAME_SYNC(VI0123_MAX96724R_mb)</t>
  </si>
  <si>
    <t>*(MFP0)*</t>
  </si>
  <si>
    <t>def: CPU_VI0123_CTRL_1V8, Internal,ERR_B,RST_B,GPIO_LOCK,FRAME_SYNC</t>
  </si>
  <si>
    <t>CPU_VI0123_CTRL_1V8:ERR_B,CPU_VI0123_CTRL_1V8:RST_B,CPU_VI0123_CTRL_1V8:GPIO_LOCK,CPU_VI0123_CTRL_1V8:FRAME_SYNC</t>
  </si>
  <si>
    <t>CPU_VI01234_CFG_CCI_I2C_1V8:I2C_SCL(VI0123_MAX96724R_mb)</t>
  </si>
  <si>
    <t xml:space="preserve">                                                                        </t>
  </si>
  <si>
    <t>*(I2C_SCL)*</t>
  </si>
  <si>
    <t>CPU_VI01234_CFG_CCI_I2C_1V8:I2C_SDA(VI0123_MAX96724R_mb)</t>
  </si>
  <si>
    <t>*(I2C_SDA)*</t>
  </si>
  <si>
    <t>def: CPU_VI01234_CFG_CCI_I2C_1V8, Internal,I2C_SCL,I2C_SDA</t>
  </si>
  <si>
    <t>CPU_VI01234_CFG_CCI_I2C_1V8:I2C_SCL,CPU_VI01234_CFG_CCI_I2C_1V8:I2C_SDA</t>
  </si>
  <si>
    <t>VI0123_MAX96724R_mb_HW</t>
  </si>
  <si>
    <t>MAX96724R_mb_CFG_1V8:CFG0</t>
  </si>
  <si>
    <t>VI&lt;_inst&gt;_&lt;_dev&gt;_HW</t>
  </si>
  <si>
    <t>MAX96724R_mb_CFG_1V8:CFG0(VI0123_MAX96724R_mb_HW)</t>
  </si>
  <si>
    <t>*(CFG0)*</t>
  </si>
  <si>
    <t>def: MAX96724R_mb_CFG_1V8, Internal,CFG0</t>
  </si>
  <si>
    <t>VI0123_SIO_A:SIOA_P</t>
  </si>
  <si>
    <t>VI0123_SIO_A:SIOA_P(VI0123_MAX96724R_mb_HW)</t>
  </si>
  <si>
    <t>*(SIOAP)*</t>
  </si>
  <si>
    <t>GMSL</t>
  </si>
  <si>
    <t>VI0123_SIO_A:SIOA_N</t>
  </si>
  <si>
    <t>VI0123_SIO_A:SIOA_N(VI0123_MAX96724R_mb_HW)</t>
  </si>
  <si>
    <t>*(SIOAN)*</t>
  </si>
  <si>
    <t>def: VI0123_SIO_A, Internal,SIOA_P,SIOA_N</t>
  </si>
  <si>
    <t>VI0123_SIO_A:SIOA_P,VI0123_SIO_A:SIOA_N</t>
  </si>
  <si>
    <t>VI0123_SIO_B:SIOB_P</t>
  </si>
  <si>
    <t>VI0123_SIO_B:SIOB_P(VI0123_MAX96724R_mb_HW)</t>
  </si>
  <si>
    <t>*(SIOBP)*</t>
  </si>
  <si>
    <t>VI0123_SIO_B:SIOB_N</t>
  </si>
  <si>
    <t>VI0123_SIO_B:SIOB_N(VI0123_MAX96724R_mb_HW)</t>
  </si>
  <si>
    <t>*(SIOBN)*</t>
  </si>
  <si>
    <t>def: VI0123_SIO_B, Internal,SIOB_P,SIOB_N</t>
  </si>
  <si>
    <t>VI0123_SIO_B:SIOB_P,VI0123_SIO_B:SIOB_N</t>
  </si>
  <si>
    <t>VI0123_SIO_C:SIOC_P</t>
  </si>
  <si>
    <t>VI0123_SIO_C:SIOC_P(VI0123_MAX96724R_mb_HW)</t>
  </si>
  <si>
    <t>*(SIOCP)*</t>
  </si>
  <si>
    <t>VI0123_SIO_C:SIOC_N</t>
  </si>
  <si>
    <t>VI0123_SIO_C:SIOC_N(VI0123_MAX96724R_mb_HW)</t>
  </si>
  <si>
    <t>*(SIOCN)*</t>
  </si>
  <si>
    <t>def: VI0123_SIO_C, Internal,SIOC_P,SIOC_N</t>
  </si>
  <si>
    <t>VI0123_SIO_C:SIOC_P,VI0123_SIO_C:SIOC_N</t>
  </si>
  <si>
    <t>VI0123_SIO_D:SIOD_P</t>
  </si>
  <si>
    <t>VI0123_SIO_D:SIOD_P(VI0123_MAX96724R_mb_HW)</t>
  </si>
  <si>
    <t>*(SIODP)*</t>
  </si>
  <si>
    <t>VI0123_SIO_D:SIOD_N</t>
  </si>
  <si>
    <t>VI0123_SIO_D:SIOD_N(VI0123_MAX96724R_mb_HW)</t>
  </si>
  <si>
    <t>*(SIODN)*</t>
  </si>
  <si>
    <t>def: VI0123_SIO_D, Internal,SIOD_P,SIOD_N</t>
  </si>
  <si>
    <t>VI0123_SIO_D:SIOD_P,VI0123_SIO_D:SIOD_N</t>
  </si>
  <si>
    <t>VI0123_MAX96724R_mb_HW:(PWR)</t>
  </si>
  <si>
    <t>PWR:U12S_CPUPERI</t>
  </si>
  <si>
    <t>PWR:U12S_CPUPERI(VI0123_MAX96724R_mb_HW)</t>
  </si>
  <si>
    <t>*(VDD,VTERM)*</t>
  </si>
  <si>
    <t>PWR:U18S_CPUPERI(VI0123_MAX96724R_mb_HW)</t>
  </si>
  <si>
    <t>*(VDD18)*,*(VDDIO)*</t>
  </si>
  <si>
    <t>def: PWR, Internal,U12S_CPUPERI,U18S_CPUPERI</t>
  </si>
  <si>
    <t>PWR:U12S_CPUPERI,PWR:U18S_CPUPERI</t>
  </si>
  <si>
    <t>VI5_ADV7281A_SB</t>
  </si>
  <si>
    <t>CPU_VI567_CFG_CCI_I2C_1V8:I2C_SCL(VI5_ADV7281A_SB),_x000D_
CPU_VI567_CFG_CCI_I2C_3V3:I2C_SCL(VI5_ADV7281A_SB)</t>
  </si>
  <si>
    <t>Share CCI I2C with ADV7480                                                                                                                                                                 Main I2C control channel for internal device register access
I2C with frequency: max. 400kHz</t>
  </si>
  <si>
    <t>ADV7281A</t>
  </si>
  <si>
    <t>*(SCLK)*</t>
  </si>
  <si>
    <t>CPU_VI567_CFG_CCI_I2C_1V8:I2C_SDA(VI5_ADV7281A_SB),_x000D_
CPU_VI567_CFG_CCI_I2C_3V3:I2C_SDA(VI5_ADV7281A_SB)</t>
  </si>
  <si>
    <t>Share CCI I2C with ADV7480                                                                                     Main I2C control channel for internal device register access
VI4 (ADV7281A):
- I2C address: 0x42r / 0x43w</t>
  </si>
  <si>
    <t>*(SDATA)*</t>
  </si>
  <si>
    <t>def: CPU_VI567_CFG_CCI_I2C_1V8, Internal,I2C_SCL,I2C_SDA</t>
  </si>
  <si>
    <t>CPU_VI567_CFG_CCI_I2C_1V8:I2C_SCL,CPU_VI567_CFG_CCI_I2C_1V8:I2C_SDA</t>
  </si>
  <si>
    <t>CPU_VI567_CFG_CCI_I2C_3V3:I2C_SCL</t>
  </si>
  <si>
    <t>CPU_VI567_CFG_CCI_I2C_3V3:I2C_SDA</t>
  </si>
  <si>
    <t>def: CPU_VI567_CFG_CCI_I2C_3V3, Internal,I2C_SCL,I2C_SDA</t>
  </si>
  <si>
    <t>CPU_VI567_CFG_CCI_I2C_3V3:I2C_SCL,CPU_VI567_CFG_CCI_I2C_3V3:I2C_SDA</t>
  </si>
  <si>
    <t>CPU_VI5_CSI1:CSI_CLK_P</t>
  </si>
  <si>
    <t>CPU_VI5_CSI1:CSI_CLK_P(VI5_ADV7281A_SB)</t>
  </si>
  <si>
    <t>*(CLKP)*</t>
  </si>
  <si>
    <t>CPU_VI5_CSI1:CSI_CLK_N</t>
  </si>
  <si>
    <t>CPU_VI5_CSI1:CSI_CLK_N(VI5_ADV7281A_SB)</t>
  </si>
  <si>
    <t>*(CLKN)*</t>
  </si>
  <si>
    <t>CPU_VI5_CSI1:CSI_D0P</t>
  </si>
  <si>
    <t>CPU_VI5_CSI1:CSI_D0P(VI5_ADV7281A_SB)</t>
  </si>
  <si>
    <t>*(D0P)*</t>
  </si>
  <si>
    <t>CPU_VI5_CSI1:CSI_D0N</t>
  </si>
  <si>
    <t>CPU_VI5_CSI1:CSI_D0N(VI5_ADV7281A_SB)</t>
  </si>
  <si>
    <t>*(D0N)*</t>
  </si>
  <si>
    <t>CPU_VI5_CSI1:CSI_D1P</t>
  </si>
  <si>
    <t>CPU_VI5_CSI1:CSI_D1P(VI5_ADV7281A_SB)</t>
  </si>
  <si>
    <t>*(D1P)*</t>
  </si>
  <si>
    <t>CPU_VI5_CSI1:CSI_D1N</t>
  </si>
  <si>
    <t>CPU_VI5_CSI1:CSI_D1N(VI5_ADV7281A_SB)</t>
  </si>
  <si>
    <t>*(D1N)*</t>
  </si>
  <si>
    <t>def: CPU_VI5_CSI1, Internal,CSI_CLK_P,CSI_CLK_N,CSI_D0P,CSI_D0N,CSI_D1P,CSI_D1N</t>
  </si>
  <si>
    <t>CPU_VI5_CSI1:CSI_CLK_P,CPU_VI5_CSI1:CSI_CLK_N,CPU_VI5_CSI1:CSI_D0P,CPU_VI5_CSI1:CSI_D0N,CPU_VI5_CSI1:CSI_D1P,CPU_VI5_CSI1:CSI_D1N</t>
  </si>
  <si>
    <t>CPU_VI5_CTRL_1V8:RST_B(VI5_ADV7281A_SB),_x000D_
CPU_VI5_CTRL_3V3:RST_B(VI5_ADV7281A_SB)</t>
  </si>
  <si>
    <t>*(%RESET%)*</t>
  </si>
  <si>
    <t>CPU_VI5_CTRL_1V8:PWDN_B(VI5_ADV7281A_SB),_x000D_
CPU_VI5_CTRL_3V3:PWDN_B(VI5_ADV7281A_SB)</t>
  </si>
  <si>
    <t>*(%PWRDWN%)*</t>
  </si>
  <si>
    <t>CPU_VI5_CTRL_1V8:INT_B(VI5_ADV7281A_SB),_x000D_
CPU_VI5_CTRL_3V3:INT_B(VI5_ADV7281A_SB)</t>
  </si>
  <si>
    <t>*(%INTRQ%)*</t>
  </si>
  <si>
    <t>def: CPU_VI5_CTRL_1V8, Internal,RST_B,PWDN_B,INT_B</t>
  </si>
  <si>
    <t>CPU_VI5_CTRL_1V8:RST_B,CPU_VI5_CTRL_1V8:PWDN_B,CPU_VI5_CTRL_1V8:INT_B</t>
  </si>
  <si>
    <t>CPU_VI5_CTRL_3V3:RST_B</t>
  </si>
  <si>
    <t>CPU_VI5_CTRL_3V3:PWDN_B</t>
  </si>
  <si>
    <t>CPU_VI5_CTRL_3V3:INT_B</t>
  </si>
  <si>
    <t>def: CPU_VI5_CTRL_3V3, Internal,RST_B,PWDN_B,INT_B</t>
  </si>
  <si>
    <t>CPU_VI5_CTRL_3V3:RST_B,CPU_VI5_CTRL_3V3:PWDN_B,CPU_VI5_CTRL_3V3:INT_B</t>
  </si>
  <si>
    <t>VI5_ADV7281A_SB_HW</t>
  </si>
  <si>
    <t>VI5_CVBS_IN:CVBS_IN+</t>
  </si>
  <si>
    <t>VI5_CVBS_IN:CVBS_IN+(VI5_ADV7281A_SB_HW)</t>
  </si>
  <si>
    <t>Analog Video Input (NTSC)</t>
  </si>
  <si>
    <t>*(AIN1)*</t>
  </si>
  <si>
    <t>CVBS</t>
  </si>
  <si>
    <t>VI5_CVBS_IN:CVBS_IN-</t>
  </si>
  <si>
    <t>VI5_CVBS_IN:CVBS_IN-(VI5_ADV7281A_SB_HW)</t>
  </si>
  <si>
    <t>*(AIN2)*</t>
  </si>
  <si>
    <t>def: VI5_CVBS_IN, Internal,CVBS_IN+,CVBS_IN-</t>
  </si>
  <si>
    <t>VI5_CVBS_IN:CVBS_IN+,VI5_CVBS_IN:CVBS_IN-</t>
  </si>
  <si>
    <t>VI67_ADV7480_sb_Jp</t>
  </si>
  <si>
    <t>CPU_VI67_CSI2:CSI_CLK_P</t>
  </si>
  <si>
    <t>CPU_VI67_CSI2:CSI_CLK_P(VI67_ADV7480_sb_Jp)</t>
  </si>
  <si>
    <t>MIPI CSI2 (1Gbps/lane)</t>
  </si>
  <si>
    <t>ADV7480</t>
  </si>
  <si>
    <t>*(CLKAP)*</t>
  </si>
  <si>
    <t>CPU_VI67_CSI2:CSI_CLK_N</t>
  </si>
  <si>
    <t>CPU_VI67_CSI2:CSI_CLK_N(VI67_ADV7480_sb_Jp)</t>
  </si>
  <si>
    <t>*(CLKAN)*</t>
  </si>
  <si>
    <t>CPU_VI67_CSI2:CSI_D0P</t>
  </si>
  <si>
    <t>CPU_VI67_CSI2:CSI_D0P(VI67_ADV7480_sb_Jp)</t>
  </si>
  <si>
    <t>CPU_VI67_CSI2:CSI_D0N</t>
  </si>
  <si>
    <t>CPU_VI67_CSI2:CSI_D0N(VI67_ADV7480_sb_Jp)</t>
  </si>
  <si>
    <t>CPU_VI67_CSI2:CSI_D1P</t>
  </si>
  <si>
    <t>CPU_VI67_CSI2:CSI_D1P(VI67_ADV7480_sb_Jp)</t>
  </si>
  <si>
    <t>CPU_VI67_CSI2:CSI_D1N</t>
  </si>
  <si>
    <t>CPU_VI67_CSI2:CSI_D1N(VI67_ADV7480_sb_Jp)</t>
  </si>
  <si>
    <t>CPU_VI67_CSI2:CSI_D2P</t>
  </si>
  <si>
    <t>CPU_VI67_CSI2:CSI_D2P(VI67_ADV7480_sb_Jp)</t>
  </si>
  <si>
    <t>CPU_VI67_CSI2:CSI_D2N</t>
  </si>
  <si>
    <t>CPU_VI67_CSI2:CSI_D2N(VI67_ADV7480_sb_Jp)</t>
  </si>
  <si>
    <t>CPU_VI67_CSI2:CSI_D3P</t>
  </si>
  <si>
    <t>CPU_VI67_CSI2:CSI_D3P(VI67_ADV7480_sb_Jp)</t>
  </si>
  <si>
    <t>CPU_VI67_CSI2:CSI_D3N</t>
  </si>
  <si>
    <t>CPU_VI67_CSI2:CSI_D3N(VI67_ADV7480_sb_Jp)</t>
  </si>
  <si>
    <t>def: CPU_VI67_CSI2, Internal,CSI_CLK_P,CSI_CLK_N,CSI_D0P,CSI_D0N,CSI_D1P,CSI_D1N,CSI_D2P,CSI_D2N,CSI_D3P,CSI_D3N</t>
  </si>
  <si>
    <t>CPU_VI67_CSI2:CSI_CLK_P,CPU_VI67_CSI2:CSI_CLK_N,CPU_VI67_CSI2:CSI_D0P,CPU_VI67_CSI2:CSI_D0N,CPU_VI67_CSI2:CSI_D1P,CPU_VI67_CSI2:CSI_D1N,CPU_VI67_CSI2:CSI_D2P,CPU_VI67_CSI2:CSI_D2N,CPU_VI67_CSI2:CSI_D3P,CPU_VI67_CSI2:CSI_D3N</t>
  </si>
  <si>
    <t>CPU_VI67_CTRL_1V8:RST_B(VI67_ADV7480_sb_Jp),_x000D_
CPU_VI67_CTRL_3V3:RST_B(VI67_ADV7480_sb_Jp)</t>
  </si>
  <si>
    <t>System Reset Input, Active Low</t>
  </si>
  <si>
    <t>CPU_VI67_CTRL_1V8:INT_B(VI67_ADV7480_sb_Jp),_x000D_
CPU_VI67_CTRL_3V3:INT_B(VI67_ADV7480_sb_Jp)</t>
  </si>
  <si>
    <t>Interrupt Request Output</t>
  </si>
  <si>
    <t>*(INTRQ1)*</t>
  </si>
  <si>
    <t>def: CPU_VI67_CTRL_1V8, Internal,RST_B,INT_B</t>
  </si>
  <si>
    <t>CPU_VI67_CTRL_1V8:RST_B,CPU_VI67_CTRL_1V8:INT_B</t>
  </si>
  <si>
    <t>CPU_VI67_CTRL_3V3:RST_B</t>
  </si>
  <si>
    <t>CPU_VI67_CTRL_3V3:INT_B</t>
  </si>
  <si>
    <t>def: CPU_VI67_CTRL_3V3, Internal,RST_B,INT_B</t>
  </si>
  <si>
    <t>CPU_VI67_CTRL_3V3:RST_B,CPU_VI67_CTRL_3V3:INT_B</t>
  </si>
  <si>
    <t>CPU_VI567_CFG_CCI_I2C_1V8:I2C_SCL(VI67_ADV7480_sb_Jp),_x000D_
CPU_VI567_CFG_CCI_I2C_3V3:I2C_SCL(VI67_ADV7480_sb_Jp)</t>
  </si>
  <si>
    <t>Share CCI I2C with ADV7281A. I2C Port Serial Clock Input.                                           Main I2C control channel for internal device register access
I2C with frequency: max. 400kHz</t>
  </si>
  <si>
    <t>CPU_VI567_CFG_CCI_I2C_1V8:I2C_SDA(VI67_ADV7480_sb_Jp),_x000D_
CPU_VI567_CFG_CCI_I2C_3V3:I2C_SDA(VI67_ADV7480_sb_Jp)</t>
  </si>
  <si>
    <t>Share CCI I2C with ADV7281A. I2C Port Serial  Data Input/Output.                      Main I2C control channel for internal device register access
VI67 (ADV7480):
- I2C address: 0xE0</t>
  </si>
  <si>
    <t>HDMI_VI67_CPU_TDM_1V8:I2S_D0(VI67_ADV7480_sb_Jp),_x000D_
HDMI_VI67_CPU_TDM_3V3:I2S_D0(VI67_ADV7480_sb_Jp)</t>
  </si>
  <si>
    <t>I2S Audio Output.</t>
  </si>
  <si>
    <t>*(I2S_SDATA)*</t>
  </si>
  <si>
    <t>HDMI_VI67_CPU_TDM_1V8:I2S_CLK(VI67_ADV7480_sb_Jp),_x000D_
HDMI_VI67_CPU_TDM_3V3:I2S_CLK(VI67_ADV7480_sb_Jp)</t>
  </si>
  <si>
    <t>Audio Serial Clock</t>
  </si>
  <si>
    <t>*(I2S_SCLK)*</t>
  </si>
  <si>
    <t>HDMI_VI67_CPU_TDM_1V8:I2S_MCLK(VI67_ADV7480_sb_Jp),_x000D_
HDMI_VI67_CPU_TDM_3V3:I2S_MCLK(VI67_ADV7480_sb_Jp)</t>
  </si>
  <si>
    <t>Audio Master Clock Output</t>
  </si>
  <si>
    <t>*(I2S_MCLK)*</t>
  </si>
  <si>
    <t>HDMI_VI67_CPU_TDM_1V8:I2S_WS(VI67_ADV7480_sb_Jp),_x000D_
HDMI_VI67_CPU_TDM_3V3:I2S_WS(VI67_ADV7480_sb_Jp)</t>
  </si>
  <si>
    <t>Audio Left/Right Clock</t>
  </si>
  <si>
    <t>*(I2S_LRCLK)*</t>
  </si>
  <si>
    <t>def: HDMI_VI67_CPU_TDM_1V8, Internal,I2S_D0,I2S_CLK,I2S_MCLK,I2S_WS</t>
  </si>
  <si>
    <t>HDMI_VI67_CPU_TDM_1V8:I2S_D0,HDMI_VI67_CPU_TDM_1V8:I2S_CLK,HDMI_VI67_CPU_TDM_1V8:I2S_MCLK,HDMI_VI67_CPU_TDM_1V8:I2S_WS</t>
  </si>
  <si>
    <t>HDMI_VI67_CPU_TDM_3V3:I2S_D0</t>
  </si>
  <si>
    <t>HDMI_VI67_CPU_TDM_3V3:I2S_CLK</t>
  </si>
  <si>
    <t>HDMI_VI67_CPU_TDM_3V3:I2S_MCLK</t>
  </si>
  <si>
    <t>HDMI_VI67_CPU_TDM_3V3:I2S_WS</t>
  </si>
  <si>
    <t>def: HDMI_VI67_CPU_TDM_3V3, Internal,I2S_D0,I2S_CLK,I2S_MCLK,I2S_WS</t>
  </si>
  <si>
    <t>HDMI_VI67_CPU_TDM_3V3:I2S_D0,HDMI_VI67_CPU_TDM_3V3:I2S_CLK,HDMI_VI67_CPU_TDM_3V3:I2S_MCLK,HDMI_VI67_CPU_TDM_3V3:I2S_WS</t>
  </si>
  <si>
    <t>CPU_HDMI_IN_VI6_CTRL_1V8:5V_DET(VI67_ADV7480_sb_Jp),_x000D_
CPU_HDMI_IN_VI6_CTRL_3V3:5V_DET(VI67_ADV7480_sb_Jp)</t>
  </si>
  <si>
    <t>HDMI 5V Input detection</t>
  </si>
  <si>
    <t xml:space="preserve">HDMI IN </t>
  </si>
  <si>
    <t>def: CPU_HDMI_IN_VI6_CTRL_1V8, Internal,5V_DET</t>
  </si>
  <si>
    <t>CPU_HDMI_IN_VI6_CTRL_3V3:5V_DET</t>
  </si>
  <si>
    <t>def: CPU_HDMI_IN_VI6_CTRL_3V3, Internal,5V_DET</t>
  </si>
  <si>
    <t>VI67_ADV7480_sb_Jp_HDMI</t>
  </si>
  <si>
    <t>HDMI_VI67_IN:CLK_P</t>
  </si>
  <si>
    <t>VI&lt;_inst&gt;_&lt;_dev&gt;_HDMI</t>
  </si>
  <si>
    <t>HDMI_VI67_IN:CLK_P(VI67_ADV7480_sb_Jp_HDMI)</t>
  </si>
  <si>
    <t>HDMI Input Clock</t>
  </si>
  <si>
    <t>*(RXCP)*</t>
  </si>
  <si>
    <t>HDMI</t>
  </si>
  <si>
    <t>HDMI_VI67_IN:CLK_N</t>
  </si>
  <si>
    <t>HDMI_VI67_IN:CLK_N(VI67_ADV7480_sb_Jp_HDMI)</t>
  </si>
  <si>
    <t>HDMI Input Clock Complement</t>
  </si>
  <si>
    <t>*(RXCN)*</t>
  </si>
  <si>
    <t>HDMI_VI67_IN:D0P</t>
  </si>
  <si>
    <t>HDMI_VI67_IN:D0P(VI67_ADV7480_sb_Jp_HDMI)</t>
  </si>
  <si>
    <t>HDMI Digital Input Channel 0 or MHL TMDS+</t>
  </si>
  <si>
    <t>*(RX0P)*</t>
  </si>
  <si>
    <t>HDMI_VI67_IN:D0N</t>
  </si>
  <si>
    <t>HDMI_VI67_IN:D0N(VI67_ADV7480_sb_Jp_HDMI)</t>
  </si>
  <si>
    <t>HDMI Digital Input Channel 0 Complement or MHL TMDS−</t>
  </si>
  <si>
    <t>*(RX0N)*</t>
  </si>
  <si>
    <t>HDMI_VI67_IN:D1P</t>
  </si>
  <si>
    <t>HDMI_VI67_IN:D1P(VI67_ADV7480_sb_Jp_HDMI)</t>
  </si>
  <si>
    <t>HDMI Digital Input Channel 1</t>
  </si>
  <si>
    <t>*(RX1P)*</t>
  </si>
  <si>
    <t>HDMI_VI67_IN:D1N</t>
  </si>
  <si>
    <t>HDMI_VI67_IN:D1N(VI67_ADV7480_sb_Jp_HDMI)</t>
  </si>
  <si>
    <t>HDMI Digital Input Channel 1 Complement</t>
  </si>
  <si>
    <t>*(RX1N)*</t>
  </si>
  <si>
    <t>HDMI_VI67_IN:D2P</t>
  </si>
  <si>
    <t>HDMI_VI67_IN:D2P(VI67_ADV7480_sb_Jp_HDMI)</t>
  </si>
  <si>
    <t>HDMI Digital Input Channel 2</t>
  </si>
  <si>
    <t>*(RX2P)*</t>
  </si>
  <si>
    <t>HDMI_VI67_IN:D2N</t>
  </si>
  <si>
    <t>HDMI_VI67_IN:D2N(VI67_ADV7480_sb_Jp_HDMI)</t>
  </si>
  <si>
    <t>HDMI Digital Input Channel 2 Complement</t>
  </si>
  <si>
    <t>*(RX2N)*</t>
  </si>
  <si>
    <t>HDMI_VI67_IN:HPD</t>
  </si>
  <si>
    <t>HDMI_VI67_IN:HPD(VI67_ADV7480_sb_Jp_HDMI)</t>
  </si>
  <si>
    <t>HDMI Hot Plug Assert or MHL CBUS</t>
  </si>
  <si>
    <t>*(HPD/CBUS)*</t>
  </si>
  <si>
    <t>HDMI_VI67_IN:CEC</t>
  </si>
  <si>
    <t>HDMI_VI67_IN:CEC(VI67_ADV7480_sb_Jp_HDMI)</t>
  </si>
  <si>
    <t>CEC Channel</t>
  </si>
  <si>
    <t>*(CEC)*</t>
  </si>
  <si>
    <t>CEC</t>
  </si>
  <si>
    <t>def: HDMI_VI67_IN, Internal,CLK_P,CLK_N,D0P,D0N,D1P,D1N,D2P,D2N,HPD,CEC</t>
  </si>
  <si>
    <t>HDMI_VI67_IN:CLK_P,HDMI_VI67_IN:CLK_N,HDMI_VI67_IN:D0P,HDMI_VI67_IN:D0N,HDMI_VI67_IN:D1P,HDMI_VI67_IN:D1N,HDMI_VI67_IN:D2P,HDMI_VI67_IN:D2N,HDMI_VI67_IN:HPD,HDMI_VI67_IN:CEC</t>
  </si>
  <si>
    <t>HDMI_VI67_IN_DDC_3V3:SCL</t>
  </si>
  <si>
    <t>HDMI_VI67_IN_DDC_3V3:SCL(VI67_ADV7480_sb_Jp_HDMI)</t>
  </si>
  <si>
    <t>Data Display channel (DDC) I2C which allows the HDMI host to access the internal E-EDID and the HDCP registers</t>
  </si>
  <si>
    <t>*(DDC_SCL/CD_PULLUP)*</t>
  </si>
  <si>
    <t>PU-INT</t>
  </si>
  <si>
    <t>HDMI_VI67_IN_DDC_3V3:SDA</t>
  </si>
  <si>
    <t>HDMI_VI67_IN_DDC_3V3:SDA(VI67_ADV7480_sb_Jp_HDMI)</t>
  </si>
  <si>
    <t>*(DDC_SDA)*</t>
  </si>
  <si>
    <t>def: HDMI_VI67_IN_DDC_3V3, Internal,SCL,SDA</t>
  </si>
  <si>
    <t>HDMI_VI67_IN_DDC_3V3:SCL,HDMI_VI67_IN_DDC_3V3:SDA</t>
  </si>
  <si>
    <t>VO&lt;_inst&gt;_&lt;_dev&gt;</t>
  </si>
  <si>
    <t>CPU_VO1_DP:DP_TX0_P(VO1_MAX96745_mb)</t>
  </si>
  <si>
    <t>MAX96745</t>
  </si>
  <si>
    <t>*(eRX0P)*</t>
  </si>
  <si>
    <t>CPU_VO1_DP:DP_TX0_N(VO1_MAX96745_mb)</t>
  </si>
  <si>
    <t>*(eRX0N)*</t>
  </si>
  <si>
    <t>CPU_VO1_DP:DP_TX1_P(VO1_MAX96745_mb)</t>
  </si>
  <si>
    <t>*(eRX1P)*</t>
  </si>
  <si>
    <t>CPU_VO1_DP:DP_TX1_N(VO1_MAX96745_mb)</t>
  </si>
  <si>
    <t>*(eRX1N)*</t>
  </si>
  <si>
    <t>CPU_VO1_DP:DP_TX2_P(VO1_MAX96745_mb)</t>
  </si>
  <si>
    <t>*(eRX2P)*</t>
  </si>
  <si>
    <t>CPU_VO1_DP:DP_TX2_N(VO1_MAX96745_mb)</t>
  </si>
  <si>
    <t>*(eRX2N)*</t>
  </si>
  <si>
    <t>CPU_VO1_DP:DP_TX3_P(VO1_MAX96745_mb)</t>
  </si>
  <si>
    <t>*(eRX3P)*</t>
  </si>
  <si>
    <t>CPU_VO1_DP:DP_TX3_N(VO1_MAX96745_mb)</t>
  </si>
  <si>
    <t>*(eRX3N)*</t>
  </si>
  <si>
    <t>CPU_VO1_DP:DP_AUX_P(VO1_MAX96745_mb)</t>
  </si>
  <si>
    <t>*(AUXP)*</t>
  </si>
  <si>
    <t>CPU_VO1_DP:DP_AUX_N</t>
  </si>
  <si>
    <t>CPU_VO1_DP:DP_AUX_N(VO1_MAX96745_mb)</t>
  </si>
  <si>
    <t>*(AUXN)*</t>
  </si>
  <si>
    <t>def: CPU_VO1_DP, Internal,DP_TX0_P,DP_TX0_N,DP_TX1_P,DP_TX1_N,DP_TX2_P,DP_TX2_N,DP_TX3_P,DP_TX3_N,DP_AUX_P,DP_AUX_N</t>
  </si>
  <si>
    <t>CPU_VO1_DP:DP_TX0_P,CPU_VO1_DP:DP_TX0_N,CPU_VO1_DP:DP_TX1_P,CPU_VO1_DP:DP_TX1_N,CPU_VO1_DP:DP_TX2_P,CPU_VO1_DP:DP_TX2_N,CPU_VO1_DP:DP_TX3_P,CPU_VO1_DP:DP_TX3_N,CPU_VO1_DP:DP_AUX_P,CPU_VO1_DP:DP_AUX_N</t>
  </si>
  <si>
    <t>CPU_VO1_CTRL_1V8:INT_B(VO1_MAX96745_mb)</t>
  </si>
  <si>
    <t>*(MFP9/ERRB)*</t>
  </si>
  <si>
    <t>CPU_VO1_CTRL_1V8:RST_B</t>
  </si>
  <si>
    <t>CPU_VO1_CTRL_1V8:RST_B(VO1_MAX96745_mb)</t>
  </si>
  <si>
    <t>CPU_VO1_CTRL_1V8:DP_HPD(VO1_MAX96745_mb)</t>
  </si>
  <si>
    <t>*(HPD)*</t>
  </si>
  <si>
    <t>CPU_VO1_CTRL_1V8:GPIO_LOCK(VO1_MAX96745_mb)</t>
  </si>
  <si>
    <t>*(MFP8)*</t>
  </si>
  <si>
    <t>CPU_VO1_CTRL_1V8:TOUCH_B(VO1_MAX96745_mb)</t>
  </si>
  <si>
    <t>*(MFP11)*</t>
  </si>
  <si>
    <t>CPU_VO1_CTRL_1V8:CID_ERR</t>
  </si>
  <si>
    <t>CPU_VO1_CTRL_1V8:CID_ERR(VO1_MAX96745_mb)</t>
  </si>
  <si>
    <t>MAX96746</t>
  </si>
  <si>
    <t>CPU_VO1_CTRL_1V8:MID_ERR</t>
  </si>
  <si>
    <t>CPU_VO1_CTRL_1V8:MID_ERR(VO1_MAX96745_mb)</t>
  </si>
  <si>
    <t>MAX96747</t>
  </si>
  <si>
    <t>*(MFP1)*</t>
  </si>
  <si>
    <t>def: CPU_VO1_CTRL_1V8, Internal,INT_B,RST_B,DP_HPD,GPIO_LOCK,TOUCH_B,CID_ERR,MID_ERR</t>
  </si>
  <si>
    <t>CPU_VO1_CTRL_1V8:INT_B,CPU_VO1_CTRL_1V8:RST_B,CPU_VO1_CTRL_1V8:DP_HPD,CPU_VO1_CTRL_1V8:GPIO_LOCK,CPU_VO1_CTRL_1V8:TOUCH_B,CPU_VO1_CTRL_1V8:CID_ERR,CPU_VO1_CTRL_1V8:MID_ERR</t>
  </si>
  <si>
    <t>CPU_CMN2_CFG_I2C_1V8:I2C_SCL(VO1_MAX96745_mb)</t>
  </si>
  <si>
    <t>Shared I2C Interface with USBHUB</t>
  </si>
  <si>
    <t>*(MFP7/SCL_TX)*</t>
  </si>
  <si>
    <t>CPU_CMN2_CFG_I2C_1V8:I2C_SDA(VO1_MAX96745_mb)</t>
  </si>
  <si>
    <t xml:space="preserve">Shared I2C Interface with USBHUB </t>
  </si>
  <si>
    <t>*(MFP3/SDA_RX)*</t>
  </si>
  <si>
    <t>CPU_VO2_PT_I2C_1V8:I2C_SCL(VO1_MAX96745_mb)</t>
  </si>
  <si>
    <t>*(MFP18)*</t>
  </si>
  <si>
    <t>CPU_VO2_PT_I2C_1V8:I2C_SDA(VO1_MAX96745_mb)</t>
  </si>
  <si>
    <t>*(MFP17)*</t>
  </si>
  <si>
    <t>def: CPU_VO2_PT_I2C_1V8, Internal,I2C_SCL,I2C_SDA</t>
  </si>
  <si>
    <t>CPU_VO2_PT_I2C_1V8:I2C_SCL,CPU_VO2_PT_I2C_1V8:I2C_SDA</t>
  </si>
  <si>
    <t>CPU_VO1_PT2_I2C_1V8:I2C_SCL</t>
  </si>
  <si>
    <t>CPU_VO1_PT2_I2C_1V8:I2C_SCL(VO1_MAX96745_mb)</t>
  </si>
  <si>
    <t>Pass through I2C</t>
  </si>
  <si>
    <t>*(MFP25/SCL2_TX)*</t>
  </si>
  <si>
    <t>CPU_VO1_PT2_I2C_1V8:I2C_SDA</t>
  </si>
  <si>
    <t>CPU_VO1_PT2_I2C_1V8:I2C_SDA(VO1_MAX96745_mb)</t>
  </si>
  <si>
    <t>*(MFP23/SDA2_RX)*</t>
  </si>
  <si>
    <t>def: CPU_VO1_PT2_I2C_1V8, Internal,I2C_SCL,I2C_SDA</t>
  </si>
  <si>
    <t>CPU_VO1_PT2_I2C_1V8:I2C_SCL,CPU_VO1_PT2_I2C_1V8:I2C_SDA</t>
  </si>
  <si>
    <t>VO1_MAX96745_mb==NOTUSED_HW</t>
  </si>
  <si>
    <t>1_CTRL_1V8:LFT_A_N</t>
  </si>
  <si>
    <t>VO&lt;_inst&gt;_&lt;_dev&gt;==&lt;NOTUSED&gt;_HW</t>
  </si>
  <si>
    <t>1_CTRL_1V8:LFT_A_N(VO1_MAX96745_mb==NOTUSED_HW)</t>
  </si>
  <si>
    <t>LMN3</t>
  </si>
  <si>
    <t xml:space="preserve">Line Fault </t>
  </si>
  <si>
    <t>*(MFP20)*</t>
  </si>
  <si>
    <t>1_CTRL_1V8:LFT_B_P</t>
  </si>
  <si>
    <t>1_CTRL_1V8:LFT_B_P(VO1_MAX96745_mb==NOTUSED_HW)</t>
  </si>
  <si>
    <t>LMN0</t>
  </si>
  <si>
    <t>1_CTRL_1V8:LFT_B_N</t>
  </si>
  <si>
    <t>1_CTRL_1V8:LFT_B_N(VO1_MAX96745_mb==NOTUSED_HW)</t>
  </si>
  <si>
    <t>LMN1</t>
  </si>
  <si>
    <t>def: 1_CTRL_1V8, Internal,LFT_A_N,LFT_B_P,LFT_B_N</t>
  </si>
  <si>
    <t>1_CTRL_1V8:LFT_A_N,1_CTRL_1V8:LFT_B_P,1_CTRL_1V8:LFT_B_N</t>
  </si>
  <si>
    <t>VO1_MAX96745_mb_HW</t>
  </si>
  <si>
    <t>DISP_CFG0_1V8:I2C_SEL</t>
  </si>
  <si>
    <t>VO&lt;_inst&gt;_&lt;_dev&gt;_HW</t>
  </si>
  <si>
    <t>DISP_CFG0_1V8:I2C_SEL(VO1_MAX96745_mb_HW)</t>
  </si>
  <si>
    <t>CFG0</t>
  </si>
  <si>
    <t>*(MFP6/CFG0)*</t>
  </si>
  <si>
    <t>def: DISP_CFG0_1V8, Internal,I2C_SEL</t>
  </si>
  <si>
    <t>DISP_CFG1_1V8:GMSL_MODEA</t>
  </si>
  <si>
    <t>DISP_CFG1_1V8:GMSL_MODEA(VO1_MAX96745_mb_HW)</t>
  </si>
  <si>
    <t>CFG1</t>
  </si>
  <si>
    <t>*(MFP10/CFG1)*</t>
  </si>
  <si>
    <t>def: DISP_CFG1_1V8, Internal,GMSL_MODEA</t>
  </si>
  <si>
    <t>DISP_CFG2_1V8:GMSL_MODEB</t>
  </si>
  <si>
    <t>DISP_CFG2_1V8:GMSL_MODEB(VO1_MAX96745_mb_HW)</t>
  </si>
  <si>
    <t>CFG2</t>
  </si>
  <si>
    <t>*(MFP16/CFG2)*</t>
  </si>
  <si>
    <t>def: DISP_CFG2_1V8, Internal,GMSL_MODEB</t>
  </si>
  <si>
    <t>DISP_CFG3_1V8:GMSL_DIS_REM</t>
  </si>
  <si>
    <t>DISP_CFG3_1V8:GMSL_DIS_REM(VO1_MAX96745_mb_HW)</t>
  </si>
  <si>
    <t>CFG3</t>
  </si>
  <si>
    <t>*(DIS_REM_CC)*</t>
  </si>
  <si>
    <t>def: DISP_CFG3_1V8, Internal,GMSL_DIS_REM</t>
  </si>
  <si>
    <t>1_CTRL_1V8:LFT_A_P</t>
  </si>
  <si>
    <t>1_CTRL_1V8:LFT_A_P(VO1_MAX96745_mb_HW)</t>
  </si>
  <si>
    <t>LMN2</t>
  </si>
  <si>
    <t>*(MFP19)*</t>
  </si>
  <si>
    <t>def: 1_CTRL_1V8, Internal,LFT_A_P</t>
  </si>
  <si>
    <t>VO1_SIO_A:SIOA_P</t>
  </si>
  <si>
    <t>VO1_SIO_A:SIOA_P(VO1_MAX96745_mb_HW)</t>
  </si>
  <si>
    <t>GMSL Link Output of Video Transceiver</t>
  </si>
  <si>
    <t>VO1_SIO_A:SIOA_N</t>
  </si>
  <si>
    <t>VO1_SIO_A:SIOA_N(VO1_MAX96745_mb_HW)</t>
  </si>
  <si>
    <t>*(SIOAN/SIOA)*</t>
  </si>
  <si>
    <t>def: VO1_SIO_A, Internal,SIOA_P,SIOA_N</t>
  </si>
  <si>
    <t>VO1_SIO_A:SIOA_P,VO1_SIO_A:SIOA_N</t>
  </si>
  <si>
    <t>VO1_SIO_B:SIOB_P</t>
  </si>
  <si>
    <t>VO1_SIO_B:SIOB_P(VO1_MAX96745_mb_HW)</t>
  </si>
  <si>
    <t>*(SIOBP/SIOB)*</t>
  </si>
  <si>
    <t>VO1_SIO_B:SIOB_N</t>
  </si>
  <si>
    <t>VO1_SIO_B:SIOB_N(VO1_MAX96745_mb_HW)</t>
  </si>
  <si>
    <t>def: VO1_SIO_B, Internal,SIOB_P,SIOB_N</t>
  </si>
  <si>
    <t>VO1_SIO_B:SIOB_P,VO1_SIO_B:SIOB_N</t>
  </si>
  <si>
    <t>VO1_MAX96745_mb_HW:(PWR)</t>
  </si>
  <si>
    <t>PWR:U12S_CPUPERI(VO1_MAX96745_mb_HW)</t>
  </si>
  <si>
    <t>PWR:U18S_CPUPERI(VO1_MAX96745_mb_HW)</t>
  </si>
  <si>
    <t>VO2_MAX96755f_sb</t>
  </si>
  <si>
    <t>CPU_CMN1_CFG_I2C_1V8:I2C_SDA(VO2_MAX96755f_sb)</t>
  </si>
  <si>
    <t>Common I2C for Sub Board</t>
  </si>
  <si>
    <t>MAX96755R</t>
  </si>
  <si>
    <t>*(SDA_RX)*</t>
  </si>
  <si>
    <t>CPU_CMN1_CFG_I2C_1V8:I2C_SCL(VO2_MAX96755f_sb)</t>
  </si>
  <si>
    <t>*(SCL_TX)*</t>
  </si>
  <si>
    <t>def: CPU_CMN1_CFG_I2C_1V8, Internal,I2C_SDA,I2C_SCL</t>
  </si>
  <si>
    <t>CPU_CMN1_CFG_I2C_1V8:I2C_SDA,CPU_CMN1_CFG_I2C_1V8:I2C_SCL</t>
  </si>
  <si>
    <t>CPU_VO_2_I2C_PT_1V8:I2C_SDA</t>
  </si>
  <si>
    <t>CPU_VO_2_I2C_PT_1V8:I2C_SDA(VO2_MAX96755f_sb)</t>
  </si>
  <si>
    <t>HUD Pass through I2C</t>
  </si>
  <si>
    <t>*(SDA2)*</t>
  </si>
  <si>
    <t>CPU_VO_2_I2C_PT_1V8:I2C_SCL</t>
  </si>
  <si>
    <t>CPU_VO_2_I2C_PT_1V8:I2C_SCL(VO2_MAX96755f_sb)</t>
  </si>
  <si>
    <t>*(SCL2)*</t>
  </si>
  <si>
    <t>def: CPU_VO_2_I2C_PT_1V8, Internal,I2C_SDA,I2C_SCL</t>
  </si>
  <si>
    <t>CPU_VO_2_I2C_PT_1V8:I2C_SDA,CPU_VO_2_I2C_PT_1V8:I2C_SCL</t>
  </si>
  <si>
    <t>CPU_VO2_CTRL_1V8:PWDN_B(VO2_MAX96755f_sb)</t>
  </si>
  <si>
    <t xml:space="preserve">HUD CTRL,  Active-Low, Power-Down Input with Internal 1MΩ Pulldown to Ground. </t>
  </si>
  <si>
    <t>CPU_VO2_CTRL_1V8:ERR_B(VO2_MAX96755f_sb)</t>
  </si>
  <si>
    <t>HUD CTRL</t>
  </si>
  <si>
    <t>*(ERR_B)*</t>
  </si>
  <si>
    <t>CPU_VO2_CTRL_1V8:LOCK(VO2_MAX96755f_sb)</t>
  </si>
  <si>
    <t>*(LOCK)*</t>
  </si>
  <si>
    <t>def: CPU_VO2_CTRL_1V8, Internal,PWDN_B,ERR_B,LOCK</t>
  </si>
  <si>
    <t>CPU_VO2_CTRL_1V8:PWDN_B,CPU_VO2_CTRL_1V8:ERR_B,CPU_VO2_CTRL_1V8:LOCK</t>
  </si>
  <si>
    <t>CPU_VO2_DSI0:DSI_CLK_N(VO2_MAX96755f_sb)</t>
  </si>
  <si>
    <t>DSI</t>
  </si>
  <si>
    <t>CPU_VO2_DSI0:DSI_CLK_P(VO2_MAX96755f_sb)</t>
  </si>
  <si>
    <t>CPU_VO2_DSI0:DSI_D0N(VO2_MAX96755f_sb)</t>
  </si>
  <si>
    <t>CPU_VO2_DSI0:DSI_D0P(VO2_MAX96755f_sb)</t>
  </si>
  <si>
    <t>CPU_VO2_DSI0:DSI_D1N(VO2_MAX96755f_sb)</t>
  </si>
  <si>
    <t>CPU_VO2_DSI0:DSI_D1P(VO2_MAX96755f_sb)</t>
  </si>
  <si>
    <t>CPU_VO2_DSI0:DSI_D2N(VO2_MAX96755f_sb)</t>
  </si>
  <si>
    <t>CPU_VO2_DSI0:DSI_D2P(VO2_MAX96755f_sb)</t>
  </si>
  <si>
    <t>def: CPU_VO2_DSI0, Internal,DSI_CLK_N,DSI_CLK_P,DSI_D0N,DSI_D0P,DSI_D1N,DSI_D1P,DSI_D2N,DSI_D2P</t>
  </si>
  <si>
    <t>CPU_VO2_DSI0:DSI_CLK_N,CPU_VO2_DSI0:DSI_CLK_P,CPU_VO2_DSI0:DSI_D0N,CPU_VO2_DSI0:DSI_D0P,CPU_VO2_DSI0:DSI_D1N,CPU_VO2_DSI0:DSI_D1P,CPU_VO2_DSI0:DSI_D2N,CPU_VO2_DSI0:DSI_D2P</t>
  </si>
  <si>
    <t>VO2_SIO_A:SIOA_P</t>
  </si>
  <si>
    <t>VO2_SIO_A:SIOA_P(VO2_MAX96755f_sb)</t>
  </si>
  <si>
    <t>VO2_SIO_A:SIOA_N</t>
  </si>
  <si>
    <t>VO2_SIO_A:SIOA_N(VO2_MAX96755f_sb)</t>
  </si>
  <si>
    <t>def: VO2_SIO_A, Internal,SIOA_P,SIOA_N</t>
  </si>
  <si>
    <t>VO2_SIO_A:SIOA_P,VO2_SIO_A:SIOA_N</t>
  </si>
  <si>
    <t>VO2_CFG0</t>
  </si>
  <si>
    <t>VO2_CFG0(VO2_MAX96755f_sb)</t>
  </si>
  <si>
    <t>selecting between I2C and UART</t>
  </si>
  <si>
    <t>VO2_CFG1</t>
  </si>
  <si>
    <t>VO2_CFG1(VO2_MAX96755f_sb)</t>
  </si>
  <si>
    <t>configuration for Coax or STP</t>
  </si>
  <si>
    <t>*(CFG1)*</t>
  </si>
  <si>
    <t>VO2_CFG2</t>
  </si>
  <si>
    <t>VO2_CFG2(VO2_MAX96755f_sb)</t>
  </si>
  <si>
    <t>relating RCLKOUT, need to check</t>
  </si>
  <si>
    <t>*(CFG2)*</t>
  </si>
  <si>
    <t>Import [all devices, check all signals] : C:\Users\opf1kor\OneDrive - Bosch Group\01_XC_Project\05_Honda_Gen_ID\B0_Sample\Schematic\NetConnectView_PVNB 9.csv(2026-07-15 14:24:34, 204)</t>
  </si>
  <si>
    <t>Import only mounted devices: https://sites.inside-share3.bosch.com/sites/166380/Documents/04_Hardware_Project/04.Work_products/01.Schematic_and_Layout/A_MAIN24/PI2_7978h01/Netlists/netlist_7978h01_220722rev1.1_After_released.csv(2022-07-25 08:58:14, 204)</t>
  </si>
  <si>
    <t>Compare :Imported Schematic Signal Name*(PI2); previous content: Import only mounted devices: https://sites.inside-share3.bosch.com/sites/166380/Documents/04_Hardware_Project/04.Work_products/01.Schematic_and_Layout/A_MAIN24/PI2_7978h01/Netlists/netlist_7978h01_220721_before_release.csv(2022-07-21 13:53:13, 204) with current content: Import only mounted devices: https://sites.inside-share3.bosch.com/sites/166380/Documents/04_Hardware_Project/04.Work_products/01.Schematic_and_Layout/A_MAIN24/PI2_7978h01/Netlists/netlist_7978h01_220722rev1.1_After_released.csv(2022-07-25 08:58:14, 204)</t>
  </si>
  <si>
    <t>Import only mounted devices: C:\Users\hao2hi\Documents\30_HWProjects\00_Gen5_Projects\Nissan-CCS20(QTI+Aurix)\Netlist\post_netlist_0510_schupdate.xlsx(2021-10-05 15:48:48, 23)</t>
  </si>
  <si>
    <t>Import only mounted devices: C:\Users\hao2hi\Documents\20_HWPlatform\00_HWPlatformTools\00_PIP(ProcessorInterfacePlanner)\90_utils\ParseSnapdragon\ParseQTIPinMux\SA4150P\PMM4150_SymbolCheck\netlist_PMM4150P_SymbolCheck.csv(2022-06-23 15:11:43, 204)</t>
  </si>
  <si>
    <t>PI4</t>
  </si>
  <si>
    <t>PI3</t>
  </si>
  <si>
    <t>CCS2DA</t>
  </si>
  <si>
    <t>ID (PMM6155AU)</t>
  </si>
  <si>
    <t>Ball Name (PMM6155AU)</t>
  </si>
  <si>
    <t>PadType (PMM6155AU)</t>
  </si>
  <si>
    <t>Default Pull (PMM6155AU)</t>
  </si>
  <si>
    <t>Funtional Description (PMM6155AU)</t>
  </si>
  <si>
    <t>Interfaces (PMM6155AU)</t>
  </si>
  <si>
    <t>Port (PinMux01)</t>
  </si>
  <si>
    <t>Instance (PinMux01)</t>
  </si>
  <si>
    <t>Dir (PinMux01)</t>
  </si>
  <si>
    <t>Changes to previous SB (A0)</t>
  </si>
  <si>
    <t>PinMux Setting (A0)</t>
  </si>
  <si>
    <t>Remarks (A0)</t>
  </si>
  <si>
    <t>Netlist Review Findings (A0)</t>
  </si>
  <si>
    <t>Imported External Termination (A0)</t>
  </si>
  <si>
    <t>CMP Imported Schematic Signal Name (A0)</t>
  </si>
  <si>
    <t>CMP Imported External Termination (A0)</t>
  </si>
  <si>
    <t>Function (A0)</t>
  </si>
  <si>
    <t>Remark (A0)</t>
  </si>
  <si>
    <t>Changes to previous SB (PI4)</t>
  </si>
  <si>
    <t>PinMuxed Name (PI4)</t>
  </si>
  <si>
    <t>Selected Interface (PI4)</t>
  </si>
  <si>
    <t>PinMux Setting (PI4)</t>
  </si>
  <si>
    <t>Gen5 Signal Name (PI4)</t>
  </si>
  <si>
    <t>Interface Group (PI4)</t>
  </si>
  <si>
    <t>Remarks (PI4)</t>
  </si>
  <si>
    <t>Netlist Review Findings (PI4)</t>
  </si>
  <si>
    <t>Imported Schematic Signal Name (PI4)</t>
  </si>
  <si>
    <t>Imported External Termination (PI4)</t>
  </si>
  <si>
    <t>CMP Imported Schematic Signal Name (PI4)</t>
  </si>
  <si>
    <t>CMP Imported External Termination (PI4)</t>
  </si>
  <si>
    <t>Direction (PI4)</t>
  </si>
  <si>
    <t>IO_GPIO_PULL (PI4)</t>
  </si>
  <si>
    <t>Function (PI4)</t>
  </si>
  <si>
    <t>Remark (PI4)</t>
  </si>
  <si>
    <t>Changes to previous SB (PI3)</t>
  </si>
  <si>
    <t>PinMuxed Name (PI3)</t>
  </si>
  <si>
    <t>Selected Interface (PI3)</t>
  </si>
  <si>
    <t>PinMux Setting (PI3)</t>
  </si>
  <si>
    <t>Gen5 Signal Name (PI3)</t>
  </si>
  <si>
    <t>Interface Group (PI3)</t>
  </si>
  <si>
    <t>Remarks (PI3)</t>
  </si>
  <si>
    <t>Netlist Review Findings (PI3)</t>
  </si>
  <si>
    <t>Imported Schematic Signal Name (PI3)</t>
  </si>
  <si>
    <t>Imported External Termination (PI3)</t>
  </si>
  <si>
    <t>CMP Imported Schematic Signal Name (PI3)</t>
  </si>
  <si>
    <t>CMP Imported External Termination (PI3)</t>
  </si>
  <si>
    <t>Direction (PI3)</t>
  </si>
  <si>
    <t>IO_GPIO_PULL (PI3)</t>
  </si>
  <si>
    <t>Function (PI3)</t>
  </si>
  <si>
    <t>Remark (PI3)</t>
  </si>
  <si>
    <t>Changes to previous SB (PI2)</t>
  </si>
  <si>
    <t>PinMuxed Name (PI2)</t>
  </si>
  <si>
    <t>Selected Interface (PI2)</t>
  </si>
  <si>
    <t>PinMux Setting (PI2)</t>
  </si>
  <si>
    <t>Gen5 Signal Name (PI2)</t>
  </si>
  <si>
    <t>Interface Group (PI2)</t>
  </si>
  <si>
    <t>Remarks (PI2)</t>
  </si>
  <si>
    <t>Netlist Review Findings (PI2)</t>
  </si>
  <si>
    <t>Imported Schematic Signal Name (PI2)</t>
  </si>
  <si>
    <t>Imported External Termination (PI2)</t>
  </si>
  <si>
    <t>CMP Imported Schematic Signal Name (PI2)</t>
  </si>
  <si>
    <t>CMP Imported External Termination (PI2)</t>
  </si>
  <si>
    <t>Direction (PI2)</t>
  </si>
  <si>
    <t>IO_GPIO_PULL (PI2)</t>
  </si>
  <si>
    <t>Function (PI2)</t>
  </si>
  <si>
    <t>Remark (PI2)</t>
  </si>
  <si>
    <t>Changes to previous SB (CCS2DA)</t>
  </si>
  <si>
    <t>PinMuxed Name (CCS2DA)</t>
  </si>
  <si>
    <t>Selected Interface (CCS2DA)</t>
  </si>
  <si>
    <t>PinMux Setting (CCS2DA)</t>
  </si>
  <si>
    <t>Gen5 Signal Name (CCS2DA)</t>
  </si>
  <si>
    <t>Interface Group (CCS2DA)</t>
  </si>
  <si>
    <t>QTI ADP Mapping (CCS2DA)</t>
  </si>
  <si>
    <t>Imported Schematic Signal Name (CCS2DA)</t>
  </si>
  <si>
    <t>Imported External Termination (CCS2DA)</t>
  </si>
  <si>
    <t>Direction (CCS2DA)</t>
  </si>
  <si>
    <t>IO_GPIO_PULL (CCS2DA)</t>
  </si>
  <si>
    <t>Function (CCS2DA)</t>
  </si>
  <si>
    <t>Remark (CCS2DA)</t>
  </si>
  <si>
    <t>SymbolCheckImport (CCS2DA)</t>
  </si>
  <si>
    <t>SymbolCheckRef (CCS2DA)</t>
  </si>
  <si>
    <t>SymbolCheckResult (CCS2DA)</t>
  </si>
  <si>
    <t>GPIO_01</t>
  </si>
  <si>
    <t>LV (1V8)</t>
  </si>
  <si>
    <t>configurable, default digital input, 10uA PD</t>
  </si>
  <si>
    <t>PMA_GPIO_01</t>
  </si>
  <si>
    <t>PMA_GPIO</t>
  </si>
  <si>
    <r>
      <t>D5730(GPIO_01_E5)</t>
    </r>
    <r>
      <rPr>
        <b/>
        <sz val="10"/>
        <color theme="1"/>
        <rFont val="Arial"/>
        <family val="2"/>
      </rPr>
      <t xml:space="preserve"> CPU_BTWLAN_CTRL_1V8:U18S_CPUWIFI_PWR_ON POWERNET</t>
    </r>
  </si>
  <si>
    <t>no pull</t>
  </si>
  <si>
    <t>db013: U18S_CPUWIFI moved as per Qualcomm</t>
  </si>
  <si>
    <t>BTWLAN_RN</t>
  </si>
  <si>
    <r>
      <t xml:space="preserve">D1(E5_GPIO_01) </t>
    </r>
    <r>
      <rPr>
        <b/>
        <sz val="10"/>
        <color theme="1"/>
        <rFont val="Arial"/>
        <family val="2"/>
      </rPr>
      <t>BUS_E5_GPIO_01:E5_GPIO_01</t>
    </r>
  </si>
  <si>
    <t>GPIO_02</t>
  </si>
  <si>
    <t>PMA_GPIO_02</t>
  </si>
  <si>
    <r>
      <t>D5730(GPIO_02_W13)</t>
    </r>
    <r>
      <rPr>
        <b/>
        <sz val="10"/>
        <color theme="1"/>
        <rFont val="Arial"/>
        <family val="2"/>
      </rPr>
      <t xml:space="preserve"> SCC_PMIC_CTRL_1V8:CPU_PWR_OFF</t>
    </r>
    <r>
      <rPr>
        <sz val="10"/>
        <rFont val="Arial"/>
      </rPr>
      <t>,</t>
    </r>
    <r>
      <rPr>
        <sz val="8"/>
        <color theme="1"/>
        <rFont val="Arial"/>
        <family val="2"/>
      </rPr>
      <t xml:space="preserve">_x000D_
_x000D_
</t>
    </r>
    <r>
      <rPr>
        <b/>
        <sz val="10"/>
        <color theme="1"/>
        <rFont val="Arial"/>
        <family val="2"/>
      </rPr>
      <t xml:space="preserve">    D8763=74LVC1T45GM(B&lt;&gt;A) z37.SCC_PMIC_CTRL_3V3:CPU_PWR_OFF</t>
    </r>
    <r>
      <rPr>
        <sz val="10"/>
        <rFont val="Arial"/>
      </rPr>
      <t>,</t>
    </r>
    <r>
      <rPr>
        <sz val="8"/>
        <color theme="1"/>
        <rFont val="Arial"/>
        <family val="2"/>
      </rPr>
      <t xml:space="preserve">_x000D_
_x000D_
</t>
    </r>
    <r>
      <rPr>
        <b/>
        <sz val="10"/>
        <color theme="1"/>
        <rFont val="Arial"/>
        <family val="2"/>
      </rPr>
      <t xml:space="preserve">        D8500=TC377TP-96F300S(P00.10/VADCG6-2/MD/SENT9) ENDPNT</t>
    </r>
  </si>
  <si>
    <t>SA6155_CTRL</t>
  </si>
  <si>
    <t>tbc</t>
  </si>
  <si>
    <r>
      <t xml:space="preserve">D5730(W13) </t>
    </r>
    <r>
      <rPr>
        <b/>
        <sz val="10"/>
        <color theme="1"/>
        <rFont val="Arial"/>
        <family val="2"/>
      </rPr>
      <t>SCC_PMIC_CTRL_1V8:CPU_PWR_OFF</t>
    </r>
    <r>
      <rPr>
        <sz val="10"/>
        <rFont val="Arial"/>
        <family val="2"/>
      </rPr>
      <t xml:space="preserve">,D8763(3) </t>
    </r>
    <r>
      <rPr>
        <b/>
        <sz val="10"/>
        <color theme="1"/>
        <rFont val="Arial"/>
        <family val="2"/>
      </rPr>
      <t>z29.SCC_PMIC_CTRL_3V3:CPU_PWR_OFF</t>
    </r>
    <r>
      <rPr>
        <sz val="10"/>
        <rFont val="Arial"/>
        <family val="2"/>
      </rPr>
      <t>,D8500=</t>
    </r>
    <r>
      <rPr>
        <b/>
        <sz val="10"/>
        <color rgb="FFC00000"/>
        <rFont val="Arial"/>
        <family val="2"/>
      </rPr>
      <t>SAK-TC377TP-96F300S</t>
    </r>
    <r>
      <rPr>
        <sz val="10"/>
        <rFont val="Arial"/>
        <family val="2"/>
      </rPr>
      <t>(</t>
    </r>
    <r>
      <rPr>
        <b/>
        <sz val="10"/>
        <color rgb="FFC00000"/>
        <rFont val="Arial"/>
        <family val="2"/>
      </rPr>
      <t>K5_P00.10</t>
    </r>
    <r>
      <rPr>
        <sz val="10"/>
        <rFont val="Arial"/>
        <family val="2"/>
      </rPr>
      <t>) ENDPNT</t>
    </r>
  </si>
  <si>
    <r>
      <t>z29.SCC_PMIC_CTRL_3V3:CPU_PWR_OFF</t>
    </r>
    <r>
      <rPr>
        <b/>
        <sz val="10"/>
        <color theme="1"/>
        <rFont val="Arial"/>
        <family val="2"/>
      </rPr>
      <t xml:space="preserve"> R8518 GND</t>
    </r>
  </si>
  <si>
    <t>SA4150_CTRL</t>
  </si>
  <si>
    <r>
      <t xml:space="preserve">D1(W13_GPIO_02) </t>
    </r>
    <r>
      <rPr>
        <b/>
        <sz val="10"/>
        <color theme="1"/>
        <rFont val="Arial"/>
        <family val="2"/>
      </rPr>
      <t>BUS_W13_GPIO_02:W13_GPIO_02</t>
    </r>
  </si>
  <si>
    <t>GPIO_03</t>
  </si>
  <si>
    <t>PMA_GPIO_03</t>
  </si>
  <si>
    <r>
      <t>D5730(GPIO_03_W7)</t>
    </r>
    <r>
      <rPr>
        <b/>
        <sz val="10"/>
        <color theme="1"/>
        <rFont val="Arial"/>
        <family val="2"/>
      </rPr>
      <t xml:space="preserve"> z30.z33.z34.SIGN00114</t>
    </r>
    <r>
      <rPr>
        <sz val="10"/>
        <rFont val="Arial"/>
      </rPr>
      <t>,</t>
    </r>
    <r>
      <rPr>
        <sz val="8"/>
        <color theme="1"/>
        <rFont val="Arial"/>
        <family val="2"/>
      </rPr>
      <t xml:space="preserve">_x000D_
_x000D_
</t>
    </r>
    <r>
      <rPr>
        <b/>
        <sz val="10"/>
        <color theme="1"/>
        <rFont val="Arial"/>
        <family val="2"/>
      </rPr>
      <t xml:space="preserve">    R5732=1k(B&lt;&gt;A) SCC_STR_CTRL_1V8:CPU_STR_MODE</t>
    </r>
    <r>
      <rPr>
        <sz val="10"/>
        <rFont val="Arial"/>
      </rPr>
      <t>,</t>
    </r>
    <r>
      <rPr>
        <sz val="8"/>
        <color theme="1"/>
        <rFont val="Arial"/>
        <family val="2"/>
      </rPr>
      <t xml:space="preserve">_x000D_
</t>
    </r>
    <r>
      <rPr>
        <b/>
        <sz val="10"/>
        <color theme="1"/>
        <rFont val="Arial"/>
        <family val="2"/>
      </rPr>
      <t xml:space="preserve"> &gt;&gt; R8777(47k) GND</t>
    </r>
    <r>
      <rPr>
        <sz val="10"/>
        <rFont val="Arial"/>
      </rPr>
      <t>,</t>
    </r>
    <r>
      <rPr>
        <sz val="8"/>
        <color theme="1"/>
        <rFont val="Arial"/>
        <family val="2"/>
      </rPr>
      <t xml:space="preserve">_x000D_
_x000D_
</t>
    </r>
    <r>
      <rPr>
        <b/>
        <sz val="10"/>
        <color theme="1"/>
        <rFont val="Arial"/>
        <family val="2"/>
      </rPr>
      <t xml:space="preserve">        MP8751=(1) ENDPNT</t>
    </r>
    <r>
      <rPr>
        <sz val="10"/>
        <rFont val="Arial"/>
      </rPr>
      <t>,</t>
    </r>
    <r>
      <rPr>
        <sz val="8"/>
        <color theme="1"/>
        <rFont val="Arial"/>
        <family val="2"/>
      </rPr>
      <t xml:space="preserve">_x000D_
_x000D_
</t>
    </r>
    <r>
      <rPr>
        <b/>
        <sz val="10"/>
        <color theme="1"/>
        <rFont val="Arial"/>
        <family val="2"/>
      </rPr>
      <t xml:space="preserve">        D8757=74LVC1T45GM(B&lt;&gt;A) SYS_WUP_3V3:CPU_STR_MODE</t>
    </r>
    <r>
      <rPr>
        <sz val="10"/>
        <rFont val="Arial"/>
      </rPr>
      <t>,</t>
    </r>
    <r>
      <rPr>
        <sz val="8"/>
        <color theme="1"/>
        <rFont val="Arial"/>
        <family val="2"/>
      </rPr>
      <t xml:space="preserve">_x000D_
</t>
    </r>
    <r>
      <rPr>
        <b/>
        <sz val="10"/>
        <color theme="1"/>
        <rFont val="Arial"/>
        <family val="2"/>
      </rPr>
      <t xml:space="preserve"> &gt;&gt; R8542(10k) PWR_MAIN:U33P</t>
    </r>
    <r>
      <rPr>
        <sz val="10"/>
        <rFont val="Arial"/>
      </rPr>
      <t>,</t>
    </r>
    <r>
      <rPr>
        <sz val="8"/>
        <color theme="1"/>
        <rFont val="Arial"/>
        <family val="2"/>
      </rPr>
      <t xml:space="preserve">_x000D_
_x000D_
</t>
    </r>
    <r>
      <rPr>
        <b/>
        <sz val="10"/>
        <color theme="1"/>
        <rFont val="Arial"/>
        <family val="2"/>
      </rPr>
      <t xml:space="preserve">            D8500=TC377TP-96F300S(P33.13/GTMIO35/ATX1/MRST3/INJ11) ENDPNT</t>
    </r>
    <r>
      <rPr>
        <sz val="10"/>
        <rFont val="Arial"/>
      </rPr>
      <t>,</t>
    </r>
    <r>
      <rPr>
        <sz val="8"/>
        <color theme="1"/>
        <rFont val="Arial"/>
        <family val="2"/>
      </rPr>
      <t xml:space="preserve">_x000D_
_x000D_
</t>
    </r>
    <r>
      <rPr>
        <b/>
        <sz val="10"/>
        <color theme="1"/>
        <rFont val="Arial"/>
        <family val="2"/>
      </rPr>
      <t xml:space="preserve">            MP_CPU_STR_MODE=(1) ENDPNT</t>
    </r>
  </si>
  <si>
    <r>
      <t xml:space="preserve">D5730(W7) </t>
    </r>
    <r>
      <rPr>
        <b/>
        <sz val="10"/>
        <color theme="1"/>
        <rFont val="Arial"/>
        <family val="2"/>
      </rPr>
      <t>z22.z25.z26.D5730_W7_SCC_STR_CTRL_1V8_CPU_STR_MODE_P0</t>
    </r>
    <r>
      <rPr>
        <sz val="10"/>
        <rFont val="Arial"/>
        <family val="2"/>
      </rPr>
      <t xml:space="preserve">,R5732(1) </t>
    </r>
    <r>
      <rPr>
        <b/>
        <sz val="10"/>
        <color theme="1"/>
        <rFont val="Arial"/>
        <family val="2"/>
      </rPr>
      <t>SCC_STR_CTRL_1V8:CPU_STR_MODE</t>
    </r>
    <r>
      <rPr>
        <sz val="10"/>
        <rFont val="Arial"/>
        <family val="2"/>
      </rPr>
      <t xml:space="preserve">,MP5700=MP(1) ENDPNT,MP8751=MP(1) ENDPNT,D8757(3) </t>
    </r>
    <r>
      <rPr>
        <b/>
        <sz val="10"/>
        <color theme="1"/>
        <rFont val="Arial"/>
        <family val="2"/>
      </rPr>
      <t>SYS_WUP_3V3:CPU_STR_MODE</t>
    </r>
    <r>
      <rPr>
        <sz val="10"/>
        <rFont val="Arial"/>
        <family val="2"/>
      </rPr>
      <t>,D8500=</t>
    </r>
    <r>
      <rPr>
        <b/>
        <sz val="10"/>
        <color rgb="FFC00000"/>
        <rFont val="Arial"/>
        <family val="2"/>
      </rPr>
      <t>SAK-TC377TP-96F300S</t>
    </r>
    <r>
      <rPr>
        <sz val="10"/>
        <rFont val="Arial"/>
        <family val="2"/>
      </rPr>
      <t>(</t>
    </r>
    <r>
      <rPr>
        <b/>
        <sz val="10"/>
        <color rgb="FFC00000"/>
        <rFont val="Arial"/>
        <family val="2"/>
      </rPr>
      <t>Y16_P33.13</t>
    </r>
    <r>
      <rPr>
        <sz val="10"/>
        <rFont val="Arial"/>
        <family val="2"/>
      </rPr>
      <t>) ENDPNT,MP_CPU_STR_MODE=MP(1) ENDPNT</t>
    </r>
  </si>
  <si>
    <r>
      <t>SCC_STR_CTRL_1V8:CPU_STR_MODE</t>
    </r>
    <r>
      <rPr>
        <b/>
        <sz val="10"/>
        <color theme="1"/>
        <rFont val="Arial"/>
        <family val="2"/>
      </rPr>
      <t xml:space="preserve"> R8777 GND</t>
    </r>
  </si>
  <si>
    <t>SCC_PMIC_CTRL_1V8:CPU_STR_MODE</t>
  </si>
  <si>
    <r>
      <t xml:space="preserve">D5730(W7) z28.z31.z32.SIGN001134,R5732(1) </t>
    </r>
    <r>
      <rPr>
        <b/>
        <sz val="10"/>
        <color theme="1"/>
        <rFont val="Arial"/>
        <family val="2"/>
      </rPr>
      <t>SCC_PMIC_CTRL_1V8:CPU_STR_MODE</t>
    </r>
    <r>
      <rPr>
        <sz val="10"/>
        <rFont val="Arial"/>
        <family val="2"/>
      </rPr>
      <t xml:space="preserve">,MP5700=MP(1) ENDPNT,D8635(6) </t>
    </r>
    <r>
      <rPr>
        <b/>
        <sz val="10"/>
        <color theme="1"/>
        <rFont val="Arial"/>
        <family val="2"/>
      </rPr>
      <t>z35.SCC_PMIC_CTRL_3V3:CPU_STR_MODE</t>
    </r>
    <r>
      <rPr>
        <sz val="10"/>
        <rFont val="Arial"/>
        <family val="2"/>
      </rPr>
      <t>,D8500=</t>
    </r>
    <r>
      <rPr>
        <b/>
        <sz val="10"/>
        <color rgb="FFC00000"/>
        <rFont val="Arial"/>
        <family val="2"/>
      </rPr>
      <t>SAK-TC377TP-96F300S</t>
    </r>
    <r>
      <rPr>
        <sz val="10"/>
        <rFont val="Arial"/>
        <family val="2"/>
      </rPr>
      <t>(</t>
    </r>
    <r>
      <rPr>
        <b/>
        <sz val="10"/>
        <color rgb="FFC00000"/>
        <rFont val="Arial"/>
        <family val="2"/>
      </rPr>
      <t>J20_P21.5</t>
    </r>
    <r>
      <rPr>
        <sz val="10"/>
        <rFont val="Arial"/>
        <family val="2"/>
      </rPr>
      <t>) ENDPNT</t>
    </r>
  </si>
  <si>
    <r>
      <t xml:space="preserve">D1(W7_GPIO_03) </t>
    </r>
    <r>
      <rPr>
        <b/>
        <sz val="10"/>
        <color theme="1"/>
        <rFont val="Arial"/>
        <family val="2"/>
      </rPr>
      <t>BUS_W7_GPIO_03:W7_GPIO_03</t>
    </r>
  </si>
  <si>
    <t>GPIO_04</t>
  </si>
  <si>
    <t>configurable, default digital input, 1.5uA PD</t>
  </si>
  <si>
    <t>PMA_GPIO_04</t>
  </si>
  <si>
    <r>
      <t xml:space="preserve">D1(F6_GPIO_04) </t>
    </r>
    <r>
      <rPr>
        <b/>
        <sz val="10"/>
        <color theme="1"/>
        <rFont val="Arial"/>
        <family val="2"/>
      </rPr>
      <t>BUS_F6_GPIO_04:F6_GPIO_04</t>
    </r>
  </si>
  <si>
    <t>GPIO_05</t>
  </si>
  <si>
    <t>MV (1V8, 3V3)</t>
  </si>
  <si>
    <t>RESERVED</t>
  </si>
  <si>
    <t>PMA_GPIO_05(READONLY)</t>
  </si>
  <si>
    <r>
      <t xml:space="preserve">D1(W15_GPIO_05) </t>
    </r>
    <r>
      <rPr>
        <b/>
        <sz val="10"/>
        <color theme="1"/>
        <rFont val="Arial"/>
        <family val="2"/>
      </rPr>
      <t>BUS_W15_GPIO_05:W15_GPIO_05</t>
    </r>
  </si>
  <si>
    <t>GPIO_06</t>
  </si>
  <si>
    <t>PMA_GPIO_06</t>
  </si>
  <si>
    <r>
      <t>D5730(GPIO_06_W9)</t>
    </r>
    <r>
      <rPr>
        <b/>
        <sz val="10"/>
        <color theme="1"/>
        <rFont val="Arial"/>
        <family val="2"/>
      </rPr>
      <t xml:space="preserve"> CPU_BTWLAN_CTRL_1V8:U22S_CPUWIFI_PWR_ON</t>
    </r>
    <r>
      <rPr>
        <sz val="10"/>
        <rFont val="Arial"/>
      </rPr>
      <t>,</t>
    </r>
    <r>
      <rPr>
        <sz val="8"/>
        <color theme="1"/>
        <rFont val="Arial"/>
        <family val="2"/>
      </rPr>
      <t xml:space="preserve">_x000D_
_x000D_
</t>
    </r>
    <r>
      <rPr>
        <b/>
        <sz val="10"/>
        <color theme="1"/>
        <rFont val="Arial"/>
        <family val="2"/>
      </rPr>
      <t xml:space="preserve">    P2091=(1) ENDPNT</t>
    </r>
    <r>
      <rPr>
        <sz val="10"/>
        <rFont val="Arial"/>
      </rPr>
      <t>,</t>
    </r>
    <r>
      <rPr>
        <sz val="8"/>
        <color theme="1"/>
        <rFont val="Arial"/>
        <family val="2"/>
      </rPr>
      <t xml:space="preserve">_x000D_
_x000D_
</t>
    </r>
    <r>
      <rPr>
        <b/>
        <sz val="10"/>
        <color theme="1"/>
        <rFont val="Arial"/>
        <family val="2"/>
      </rPr>
      <t xml:space="preserve">    R2094=50m(A&lt;&gt;B) z10.z14.z15.z19.BUCK5_EN_INT</t>
    </r>
    <r>
      <rPr>
        <sz val="10"/>
        <rFont val="Arial"/>
      </rPr>
      <t>,</t>
    </r>
    <r>
      <rPr>
        <sz val="8"/>
        <color theme="1"/>
        <rFont val="Arial"/>
        <family val="2"/>
      </rPr>
      <t xml:space="preserve">_x000D_
</t>
    </r>
    <r>
      <rPr>
        <b/>
        <sz val="10"/>
        <color theme="1"/>
        <rFont val="Arial"/>
        <family val="2"/>
      </rPr>
      <t xml:space="preserve"> &gt;&gt; R2097(50m) PWR:U33R_CPU</t>
    </r>
    <r>
      <rPr>
        <sz val="10"/>
        <rFont val="Arial"/>
      </rPr>
      <t>,</t>
    </r>
    <r>
      <rPr>
        <sz val="8"/>
        <color theme="1"/>
        <rFont val="Arial"/>
        <family val="2"/>
      </rPr>
      <t xml:space="preserve">_x000D_
</t>
    </r>
    <r>
      <rPr>
        <b/>
        <sz val="10"/>
        <color theme="1"/>
        <rFont val="Arial"/>
        <family val="2"/>
      </rPr>
      <t xml:space="preserve"> &gt;&gt; ...</t>
    </r>
    <r>
      <rPr>
        <sz val="10"/>
        <rFont val="Arial"/>
      </rPr>
      <t>,</t>
    </r>
    <r>
      <rPr>
        <sz val="8"/>
        <color theme="1"/>
        <rFont val="Arial"/>
        <family val="2"/>
      </rPr>
      <t xml:space="preserve">_x000D_
_x000D_
</t>
    </r>
    <r>
      <rPr>
        <b/>
        <sz val="10"/>
        <color theme="1"/>
        <rFont val="Arial"/>
        <family val="2"/>
      </rPr>
      <t xml:space="preserve">        D2068=MPQ2247GTL-2000-(EN) ENDPNT</t>
    </r>
    <r>
      <rPr>
        <sz val="10"/>
        <rFont val="Arial"/>
      </rPr>
      <t>,</t>
    </r>
    <r>
      <rPr>
        <sz val="8"/>
        <color theme="1"/>
        <rFont val="Arial"/>
        <family val="2"/>
      </rPr>
      <t xml:space="preserve">_x000D_
_x000D_
</t>
    </r>
    <r>
      <rPr>
        <b/>
        <sz val="10"/>
        <color theme="1"/>
        <rFont val="Arial"/>
        <family val="2"/>
      </rPr>
      <t xml:space="preserve">        P2096=(1) ENDPNT</t>
    </r>
  </si>
  <si>
    <t>db013: U22S_CPUWIFI moved as per Qualcomm</t>
  </si>
  <si>
    <r>
      <t xml:space="preserve">D1(W9_GPIO_06) </t>
    </r>
    <r>
      <rPr>
        <b/>
        <sz val="10"/>
        <color theme="1"/>
        <rFont val="Arial"/>
        <family val="2"/>
      </rPr>
      <t>BUS_W9_GPIO_06:W9_GPIO_06</t>
    </r>
  </si>
  <si>
    <t>GPIO_07</t>
  </si>
  <si>
    <t>PMA_GPIO_07</t>
  </si>
  <si>
    <r>
      <t>D5730(GPIO_07_C3)</t>
    </r>
    <r>
      <rPr>
        <b/>
        <sz val="10"/>
        <color theme="1"/>
        <rFont val="Arial"/>
        <family val="2"/>
      </rPr>
      <t xml:space="preserve"> z30.z33.z34.SIGN00197</t>
    </r>
    <r>
      <rPr>
        <sz val="10"/>
        <rFont val="Arial"/>
      </rPr>
      <t>,</t>
    </r>
    <r>
      <rPr>
        <sz val="8"/>
        <color theme="1"/>
        <rFont val="Arial"/>
        <family val="2"/>
      </rPr>
      <t xml:space="preserve">_x000D_
_x000D_
</t>
    </r>
    <r>
      <rPr>
        <b/>
        <sz val="10"/>
        <color theme="1"/>
        <rFont val="Arial"/>
        <family val="2"/>
      </rPr>
      <t xml:space="preserve">    V5730=PUMD2/DG/B4(C) ENDPNT</t>
    </r>
  </si>
  <si>
    <t>BTWLAN_RN:CTRL</t>
  </si>
  <si>
    <r>
      <t xml:space="preserve">D5730(C3) </t>
    </r>
    <r>
      <rPr>
        <b/>
        <sz val="10"/>
        <color theme="1"/>
        <rFont val="Arial"/>
        <family val="2"/>
      </rPr>
      <t>CPU_BTWLAN_CTRL_1V8:WLAN_EN</t>
    </r>
    <r>
      <rPr>
        <sz val="10"/>
        <rFont val="Arial"/>
        <family val="2"/>
      </rPr>
      <t>,R7301(2) z02.SIGN00143,D7300=</t>
    </r>
    <r>
      <rPr>
        <b/>
        <sz val="10"/>
        <color rgb="FFC00000"/>
        <rFont val="Arial"/>
        <family val="2"/>
      </rPr>
      <t>UGKZDA1</t>
    </r>
    <r>
      <rPr>
        <sz val="10"/>
        <rFont val="Arial"/>
        <family val="2"/>
      </rPr>
      <t>(</t>
    </r>
    <r>
      <rPr>
        <b/>
        <sz val="10"/>
        <color rgb="FFC00000"/>
        <rFont val="Arial"/>
        <family val="2"/>
      </rPr>
      <t>%WL_RESET%</t>
    </r>
    <r>
      <rPr>
        <sz val="10"/>
        <rFont val="Arial"/>
        <family val="2"/>
      </rPr>
      <t>) ENDPNT,MP_WLAN_EN=MP(1) ENDPNT</t>
    </r>
  </si>
  <si>
    <r>
      <t xml:space="preserve">D1(C3_GPIO_07) </t>
    </r>
    <r>
      <rPr>
        <b/>
        <sz val="10"/>
        <color theme="1"/>
        <rFont val="Arial"/>
        <family val="2"/>
      </rPr>
      <t>BUS_C3_GPIO_07:C3_GPIO_07</t>
    </r>
  </si>
  <si>
    <t>GPIO_08</t>
  </si>
  <si>
    <t>PMA_GPIO_08</t>
  </si>
  <si>
    <r>
      <t xml:space="preserve">D1(C5_GPIO_08) </t>
    </r>
    <r>
      <rPr>
        <b/>
        <sz val="10"/>
        <color theme="1"/>
        <rFont val="Arial"/>
        <family val="2"/>
      </rPr>
      <t>BUS_C5_GPIO_08:C5_GPIO_08</t>
    </r>
  </si>
  <si>
    <t>GPIO_09</t>
  </si>
  <si>
    <t>PMA_GPIO_09</t>
  </si>
  <si>
    <t>db013: BT_EN moved from GPIO_06</t>
  </si>
  <si>
    <r>
      <t xml:space="preserve">D5730(W9) </t>
    </r>
    <r>
      <rPr>
        <b/>
        <sz val="10"/>
        <color theme="1"/>
        <rFont val="Arial"/>
        <family val="2"/>
      </rPr>
      <t>CPU_BTWLAN_CTRL_1V8:BT_EN</t>
    </r>
    <r>
      <rPr>
        <sz val="10"/>
        <rFont val="Arial"/>
        <family val="2"/>
      </rPr>
      <t>,R7302(2) z02.SIGN00144,D7300=</t>
    </r>
    <r>
      <rPr>
        <b/>
        <sz val="10"/>
        <color rgb="FFC00000"/>
        <rFont val="Arial"/>
        <family val="2"/>
      </rPr>
      <t>UGKZDA1</t>
    </r>
    <r>
      <rPr>
        <sz val="10"/>
        <rFont val="Arial"/>
        <family val="2"/>
      </rPr>
      <t>(</t>
    </r>
    <r>
      <rPr>
        <b/>
        <sz val="10"/>
        <color rgb="FFC00000"/>
        <rFont val="Arial"/>
        <family val="2"/>
      </rPr>
      <t>%BT_RESET%</t>
    </r>
    <r>
      <rPr>
        <sz val="10"/>
        <rFont val="Arial"/>
        <family val="2"/>
      </rPr>
      <t>) ENDPNT,MP_BT_EN=MP(1) ENDPNT</t>
    </r>
  </si>
  <si>
    <r>
      <t xml:space="preserve">D1(U19_GPIO_09) </t>
    </r>
    <r>
      <rPr>
        <b/>
        <sz val="10"/>
        <color theme="1"/>
        <rFont val="Arial"/>
        <family val="2"/>
      </rPr>
      <t>BUS_U19_GPIO_09:U19_GPIO_09</t>
    </r>
  </si>
  <si>
    <t>PMA_GPIO_10</t>
  </si>
  <si>
    <r>
      <t xml:space="preserve">D1(T18_GPIO_10) </t>
    </r>
    <r>
      <rPr>
        <b/>
        <sz val="10"/>
        <color theme="1"/>
        <rFont val="Arial"/>
        <family val="2"/>
      </rPr>
      <t>BUS_T18_GPIO_10:T18_GPIO_10</t>
    </r>
  </si>
  <si>
    <t>FAULT_N</t>
  </si>
  <si>
    <t>Reset input to PMM (40 kΩ internal PU)</t>
  </si>
  <si>
    <t>PMIC</t>
  </si>
  <si>
    <r>
      <t>D5730(FAULT_N_U17)</t>
    </r>
    <r>
      <rPr>
        <b/>
        <sz val="10"/>
        <color theme="1"/>
        <rFont val="Arial"/>
        <family val="2"/>
      </rPr>
      <t xml:space="preserve"> z30.z33.z34.PMIC_MP:PM_FAULT_B</t>
    </r>
    <r>
      <rPr>
        <sz val="10"/>
        <rFont val="Arial"/>
      </rPr>
      <t>,</t>
    </r>
    <r>
      <rPr>
        <sz val="8"/>
        <color theme="1"/>
        <rFont val="Arial"/>
        <family val="2"/>
      </rPr>
      <t xml:space="preserve">_x000D_
_x000D_
</t>
    </r>
    <r>
      <rPr>
        <b/>
        <sz val="10"/>
        <color theme="1"/>
        <rFont val="Arial"/>
        <family val="2"/>
      </rPr>
      <t xml:space="preserve">    PM_FAULT_B=(1) ENDPNT</t>
    </r>
  </si>
  <si>
    <t>PMIC_MP:PM_FAULT_B</t>
  </si>
  <si>
    <t>PMIC_MP</t>
  </si>
  <si>
    <r>
      <t xml:space="preserve">D5730(U17) </t>
    </r>
    <r>
      <rPr>
        <b/>
        <sz val="10"/>
        <color theme="1"/>
        <rFont val="Arial"/>
        <family val="2"/>
      </rPr>
      <t>z22.z25.z26.PMIC_MP:PM_FAULT_B</t>
    </r>
    <r>
      <rPr>
        <sz val="10"/>
        <rFont val="Arial"/>
        <family val="2"/>
      </rPr>
      <t>,PM_FAULT_B=</t>
    </r>
    <r>
      <rPr>
        <b/>
        <sz val="10"/>
        <color rgb="FFC00000"/>
        <rFont val="Arial"/>
        <family val="2"/>
      </rPr>
      <t>MP</t>
    </r>
    <r>
      <rPr>
        <sz val="10"/>
        <rFont val="Arial"/>
        <family val="2"/>
      </rPr>
      <t>(</t>
    </r>
    <r>
      <rPr>
        <b/>
        <sz val="10"/>
        <color rgb="FFC00000"/>
        <rFont val="Arial"/>
        <family val="2"/>
      </rPr>
      <t>1</t>
    </r>
    <r>
      <rPr>
        <sz val="10"/>
        <rFont val="Arial"/>
        <family val="2"/>
      </rPr>
      <t>) ENDPNT</t>
    </r>
  </si>
  <si>
    <t>SCC_PMIC_CTRL_1V8:PM_FAULT_B</t>
  </si>
  <si>
    <r>
      <t xml:space="preserve">D5730(U17) </t>
    </r>
    <r>
      <rPr>
        <b/>
        <sz val="10"/>
        <color theme="1"/>
        <rFont val="Arial"/>
        <family val="2"/>
      </rPr>
      <t>SCC_PMIC_CTRL_1V8:PM_FAULT_B</t>
    </r>
    <r>
      <rPr>
        <sz val="10"/>
        <rFont val="Arial"/>
        <family val="2"/>
      </rPr>
      <t>,MP_PM_FAULT_N=MP(1) ENDPNT,MV8757=NC(1) ENDPNT</t>
    </r>
  </si>
  <si>
    <r>
      <t xml:space="preserve">D1(U17_FAULT_N) </t>
    </r>
    <r>
      <rPr>
        <b/>
        <sz val="10"/>
        <color theme="1"/>
        <rFont val="Arial"/>
        <family val="2"/>
      </rPr>
      <t>BUS_U17_FAULT_N:U17_FAULT_N</t>
    </r>
  </si>
  <si>
    <t>reset input to PMM (4kOhm internal PU)</t>
  </si>
  <si>
    <r>
      <t>D5730(RESIN_N_F18)</t>
    </r>
    <r>
      <rPr>
        <b/>
        <sz val="10"/>
        <color theme="1"/>
        <rFont val="Arial"/>
        <family val="2"/>
      </rPr>
      <t xml:space="preserve"> z30.z33.z34.PMIC_MP:PM_RESIN</t>
    </r>
    <r>
      <rPr>
        <sz val="10"/>
        <rFont val="Arial"/>
      </rPr>
      <t>,</t>
    </r>
    <r>
      <rPr>
        <sz val="8"/>
        <color theme="1"/>
        <rFont val="Arial"/>
        <family val="2"/>
      </rPr>
      <t xml:space="preserve">_x000D_
</t>
    </r>
    <r>
      <rPr>
        <b/>
        <sz val="10"/>
        <color theme="1"/>
        <rFont val="Arial"/>
        <family val="2"/>
      </rPr>
      <t xml:space="preserve"> &gt;&gt; C5730(1nF) GND</t>
    </r>
    <r>
      <rPr>
        <sz val="10"/>
        <rFont val="Arial"/>
      </rPr>
      <t>,</t>
    </r>
    <r>
      <rPr>
        <sz val="8"/>
        <color theme="1"/>
        <rFont val="Arial"/>
        <family val="2"/>
      </rPr>
      <t xml:space="preserve">_x000D_
_x000D_
</t>
    </r>
    <r>
      <rPr>
        <b/>
        <sz val="10"/>
        <color theme="1"/>
        <rFont val="Arial"/>
        <family val="2"/>
      </rPr>
      <t xml:space="preserve">    MP_PM_RESIN_N=(1) ENDPNT</t>
    </r>
  </si>
  <si>
    <t>PMIC_MP:PM_RESIN</t>
  </si>
  <si>
    <t>SA6155_CTRL,
PMIC_MP</t>
  </si>
  <si>
    <t>connect 
to SET_PS_HOLD</t>
  </si>
  <si>
    <r>
      <t xml:space="preserve">D5730(F18) </t>
    </r>
    <r>
      <rPr>
        <b/>
        <sz val="10"/>
        <color theme="1"/>
        <rFont val="Arial"/>
        <family val="2"/>
      </rPr>
      <t>z22.z25.z26.PMIC_MP:PM_RESIN</t>
    </r>
    <r>
      <rPr>
        <sz val="10"/>
        <rFont val="Arial"/>
        <family val="2"/>
      </rPr>
      <t>,MP_PM_RESIN_N=MP(1) ENDPNT</t>
    </r>
  </si>
  <si>
    <r>
      <t>z22.z25.z26.PMIC_MP:PM_RESIN</t>
    </r>
    <r>
      <rPr>
        <b/>
        <sz val="10"/>
        <color theme="1"/>
        <rFont val="Arial"/>
        <family val="2"/>
      </rPr>
      <t xml:space="preserve"> C5730 GND</t>
    </r>
  </si>
  <si>
    <t>db010</t>
  </si>
  <si>
    <t>SA4150_CTRL,
PMIC_MP</t>
  </si>
  <si>
    <t>MP_PM_RESIN</t>
  </si>
  <si>
    <r>
      <t xml:space="preserve">D5730(F18) </t>
    </r>
    <r>
      <rPr>
        <b/>
        <sz val="10"/>
        <color theme="1"/>
        <rFont val="Arial"/>
        <family val="2"/>
      </rPr>
      <t>z28.z31.RESETIN_B</t>
    </r>
    <r>
      <rPr>
        <sz val="10"/>
        <rFont val="Arial"/>
        <family val="2"/>
      </rPr>
      <t>,MP_PM_RESIN_N=MP(1) ENDPNT</t>
    </r>
  </si>
  <si>
    <r>
      <t>z28.z31.RESETIN_B</t>
    </r>
    <r>
      <rPr>
        <b/>
        <sz val="10"/>
        <color theme="1"/>
        <rFont val="Arial"/>
        <family val="2"/>
      </rPr>
      <t xml:space="preserve"> C5871 GND</t>
    </r>
  </si>
  <si>
    <r>
      <t xml:space="preserve">D1(F18_RESIN_N) </t>
    </r>
    <r>
      <rPr>
        <b/>
        <sz val="10"/>
        <color theme="1"/>
        <rFont val="Arial"/>
        <family val="2"/>
      </rPr>
      <t>BUS_F18_RESIN_N:F18_RESIN_N</t>
    </r>
  </si>
  <si>
    <t>power supply hold</t>
  </si>
  <si>
    <r>
      <t>D5730(PS_HOLD_E17)</t>
    </r>
    <r>
      <rPr>
        <b/>
        <sz val="10"/>
        <color theme="1"/>
        <rFont val="Arial"/>
        <family val="2"/>
      </rPr>
      <t xml:space="preserve"> SCC_PMIC_CTRL_1V8:CPU_PS_HOLD</t>
    </r>
    <r>
      <rPr>
        <sz val="10"/>
        <rFont val="Arial"/>
      </rPr>
      <t>,</t>
    </r>
    <r>
      <rPr>
        <sz val="8"/>
        <color theme="1"/>
        <rFont val="Arial"/>
        <family val="2"/>
      </rPr>
      <t xml:space="preserve">_x000D_
_x000D_
</t>
    </r>
    <r>
      <rPr>
        <b/>
        <sz val="10"/>
        <color theme="1"/>
        <rFont val="Arial"/>
        <family val="2"/>
      </rPr>
      <t xml:space="preserve">    D8758=74AVC2T245GU-Q10(B1) ENDPNT</t>
    </r>
    <r>
      <rPr>
        <sz val="10"/>
        <rFont val="Arial"/>
      </rPr>
      <t>,</t>
    </r>
    <r>
      <rPr>
        <sz val="8"/>
        <color theme="1"/>
        <rFont val="Arial"/>
        <family val="2"/>
      </rPr>
      <t xml:space="preserve">_x000D_
_x000D_
</t>
    </r>
    <r>
      <rPr>
        <b/>
        <sz val="10"/>
        <color theme="1"/>
        <rFont val="Arial"/>
        <family val="2"/>
      </rPr>
      <t xml:space="preserve">    MP_CPU_PMIC_SPMI_PS_HOLD=(1) ENDPNT</t>
    </r>
    <r>
      <rPr>
        <sz val="10"/>
        <rFont val="Arial"/>
      </rPr>
      <t>,</t>
    </r>
    <r>
      <rPr>
        <sz val="8"/>
        <color theme="1"/>
        <rFont val="Arial"/>
        <family val="2"/>
      </rPr>
      <t xml:space="preserve">_x000D_
_x000D_
</t>
    </r>
    <r>
      <rPr>
        <b/>
        <sz val="10"/>
        <color theme="1"/>
        <rFont val="Arial"/>
        <family val="2"/>
      </rPr>
      <t xml:space="preserve">    R5701=10k(A&lt;&gt;B) z30.z35.SIGN0011</t>
    </r>
    <r>
      <rPr>
        <sz val="10"/>
        <rFont val="Arial"/>
      </rPr>
      <t>,</t>
    </r>
    <r>
      <rPr>
        <sz val="8"/>
        <color theme="1"/>
        <rFont val="Arial"/>
        <family val="2"/>
      </rPr>
      <t xml:space="preserve">_x000D_
_x000D_
</t>
    </r>
    <r>
      <rPr>
        <b/>
        <sz val="10"/>
        <color theme="1"/>
        <rFont val="Arial"/>
        <family val="2"/>
      </rPr>
      <t xml:space="preserve">        D5700=SA6155P(PS_HOLD) ENDPNT</t>
    </r>
    <r>
      <rPr>
        <sz val="10"/>
        <rFont val="Arial"/>
      </rPr>
      <t>,</t>
    </r>
    <r>
      <rPr>
        <sz val="8"/>
        <color theme="1"/>
        <rFont val="Arial"/>
        <family val="2"/>
      </rPr>
      <t>_x000D_
_x000D_
D5730(PS_HOLD_E17)</t>
    </r>
    <r>
      <rPr>
        <b/>
        <sz val="10"/>
        <color theme="1"/>
        <rFont val="Arial"/>
        <family val="2"/>
      </rPr>
      <t xml:space="preserve"> SCC_PMIC_CTRL_1V8:CPU_PS_HOLD{#2}</t>
    </r>
    <r>
      <rPr>
        <sz val="10"/>
        <rFont val="Arial"/>
      </rPr>
      <t>,</t>
    </r>
    <r>
      <rPr>
        <sz val="8"/>
        <color theme="1"/>
        <rFont val="Arial"/>
        <family val="2"/>
      </rPr>
      <t xml:space="preserve">_x000D_
_x000D_
</t>
    </r>
    <r>
      <rPr>
        <b/>
        <sz val="10"/>
        <color theme="1"/>
        <rFont val="Arial"/>
        <family val="2"/>
      </rPr>
      <t xml:space="preserve">    R5733=50m(B&lt;&gt;A) z30.z33.z34.SIGN00188</t>
    </r>
    <r>
      <rPr>
        <sz val="10"/>
        <rFont val="Arial"/>
      </rPr>
      <t>,</t>
    </r>
    <r>
      <rPr>
        <sz val="8"/>
        <color theme="1"/>
        <rFont val="Arial"/>
        <family val="2"/>
      </rPr>
      <t xml:space="preserve">_x000D_
_x000D_
</t>
    </r>
    <r>
      <rPr>
        <b/>
        <sz val="10"/>
        <color theme="1"/>
        <rFont val="Arial"/>
        <family val="2"/>
      </rPr>
      <t xml:space="preserve">        MP_PS_HOLD_B=(1) ENDPNT</t>
    </r>
    <r>
      <rPr>
        <sz val="10"/>
        <rFont val="Arial"/>
      </rPr>
      <t>,</t>
    </r>
    <r>
      <rPr>
        <sz val="8"/>
        <color theme="1"/>
        <rFont val="Arial"/>
        <family val="2"/>
      </rPr>
      <t xml:space="preserve">_x000D_
_x000D_
</t>
    </r>
    <r>
      <rPr>
        <b/>
        <sz val="10"/>
        <color theme="1"/>
        <rFont val="Arial"/>
        <family val="2"/>
      </rPr>
      <t xml:space="preserve">        R5737=50m(B&lt;&gt;A) SCC_PMIC_CTRL_1V8:CPU_PS_HOLD</t>
    </r>
    <r>
      <rPr>
        <sz val="10"/>
        <rFont val="Arial"/>
      </rPr>
      <t>,</t>
    </r>
    <r>
      <rPr>
        <sz val="8"/>
        <color theme="1"/>
        <rFont val="Arial"/>
        <family val="2"/>
      </rPr>
      <t xml:space="preserve">_x000D_
_x000D_
</t>
    </r>
    <r>
      <rPr>
        <b/>
        <sz val="10"/>
        <color theme="1"/>
        <rFont val="Arial"/>
        <family val="2"/>
      </rPr>
      <t xml:space="preserve">            NODEV=SCC_PMIC_CTRL_1V8:CPU_PS_HOLD(LOOPCUT) ENDPNT</t>
    </r>
    <r>
      <rPr>
        <sz val="10"/>
        <rFont val="Arial"/>
      </rPr>
      <t>,</t>
    </r>
    <r>
      <rPr>
        <sz val="8"/>
        <color theme="1"/>
        <rFont val="Arial"/>
        <family val="2"/>
      </rPr>
      <t xml:space="preserve">_x000D_
_x000D_
</t>
    </r>
    <r>
      <rPr>
        <b/>
        <sz val="10"/>
        <color theme="1"/>
        <rFont val="Arial"/>
        <family val="2"/>
      </rPr>
      <t xml:space="preserve">    R5733=50m(B&lt;&gt;A) z30.z33.z34.SIGN00188{#2}</t>
    </r>
    <r>
      <rPr>
        <sz val="10"/>
        <rFont val="Arial"/>
      </rPr>
      <t>,</t>
    </r>
    <r>
      <rPr>
        <sz val="8"/>
        <color theme="1"/>
        <rFont val="Arial"/>
        <family val="2"/>
      </rPr>
      <t xml:space="preserve">_x000D_
_x000D_
</t>
    </r>
    <r>
      <rPr>
        <b/>
        <sz val="10"/>
        <color theme="1"/>
        <rFont val="Arial"/>
        <family val="2"/>
      </rPr>
      <t xml:space="preserve">        R5739=50m(B&lt;&gt;A) z30.z33.z34.SIGN00192</t>
    </r>
    <r>
      <rPr>
        <sz val="10"/>
        <rFont val="Arial"/>
      </rPr>
      <t>,</t>
    </r>
    <r>
      <rPr>
        <sz val="8"/>
        <color theme="1"/>
        <rFont val="Arial"/>
        <family val="2"/>
      </rPr>
      <t xml:space="preserve">_x000D_
_x000D_
</t>
    </r>
    <r>
      <rPr>
        <b/>
        <sz val="10"/>
        <color theme="1"/>
        <rFont val="Arial"/>
        <family val="2"/>
      </rPr>
      <t xml:space="preserve">            D5731=74LVC1G07GW/ Buf(Y&lt;&gt;A) SYS_DBG_3V3:CPU_RST_B</t>
    </r>
    <r>
      <rPr>
        <sz val="10"/>
        <rFont val="Arial"/>
      </rPr>
      <t>,</t>
    </r>
    <r>
      <rPr>
        <sz val="8"/>
        <color theme="1"/>
        <rFont val="Arial"/>
        <family val="2"/>
      </rPr>
      <t xml:space="preserve">_x000D_
_x000D_
</t>
    </r>
    <r>
      <rPr>
        <b/>
        <sz val="10"/>
        <color theme="1"/>
        <rFont val="Arial"/>
        <family val="2"/>
      </rPr>
      <t xml:space="preserve">                MP_CPU_RST_B=(1) ENDPNT</t>
    </r>
    <r>
      <rPr>
        <sz val="10"/>
        <rFont val="Arial"/>
      </rPr>
      <t>,</t>
    </r>
    <r>
      <rPr>
        <sz val="8"/>
        <color theme="1"/>
        <rFont val="Arial"/>
        <family val="2"/>
      </rPr>
      <t xml:space="preserve">_x000D_
_x000D_
</t>
    </r>
    <r>
      <rPr>
        <b/>
        <sz val="10"/>
        <color theme="1"/>
        <rFont val="Arial"/>
        <family val="2"/>
      </rPr>
      <t xml:space="preserve">                R9911=50m(A&lt;&gt;B) z54.SYS_DBG_3V3_CPU_RST_B_P1</t>
    </r>
    <r>
      <rPr>
        <sz val="10"/>
        <rFont val="Arial"/>
      </rPr>
      <t>,</t>
    </r>
    <r>
      <rPr>
        <sz val="8"/>
        <color theme="1"/>
        <rFont val="Arial"/>
        <family val="2"/>
      </rPr>
      <t xml:space="preserve">_x000D_
_x000D_
</t>
    </r>
    <r>
      <rPr>
        <b/>
        <sz val="10"/>
        <color theme="1"/>
        <rFont val="Arial"/>
        <family val="2"/>
      </rPr>
      <t xml:space="preserve">                    MP9931=(1) ENDPNT</t>
    </r>
    <r>
      <rPr>
        <sz val="10"/>
        <rFont val="Arial"/>
      </rPr>
      <t>,</t>
    </r>
    <r>
      <rPr>
        <sz val="8"/>
        <color theme="1"/>
        <rFont val="Arial"/>
        <family val="2"/>
      </rPr>
      <t xml:space="preserve">_x000D_
_x000D_
</t>
    </r>
    <r>
      <rPr>
        <b/>
        <sz val="10"/>
        <color theme="1"/>
        <rFont val="Arial"/>
        <family val="2"/>
      </rPr>
      <t xml:space="preserve">                    X9900=QSH-030-01-L-D-A(44) ENDPNT</t>
    </r>
    <r>
      <rPr>
        <sz val="10"/>
        <rFont val="Arial"/>
      </rPr>
      <t>,</t>
    </r>
    <r>
      <rPr>
        <sz val="8"/>
        <color theme="1"/>
        <rFont val="Arial"/>
        <family val="2"/>
      </rPr>
      <t>_x000D_
_x000D_
D5730(PS_HOLD_E17)</t>
    </r>
    <r>
      <rPr>
        <b/>
        <sz val="10"/>
        <color theme="1"/>
        <rFont val="Arial"/>
        <family val="2"/>
      </rPr>
      <t xml:space="preserve"> SCC_PMIC_CTRL_1V8:CPU_PS_HOLD{#3}</t>
    </r>
    <r>
      <rPr>
        <sz val="10"/>
        <rFont val="Arial"/>
      </rPr>
      <t>,</t>
    </r>
    <r>
      <rPr>
        <sz val="8"/>
        <color theme="1"/>
        <rFont val="Arial"/>
        <family val="2"/>
      </rPr>
      <t xml:space="preserve">_x000D_
_x000D_
</t>
    </r>
    <r>
      <rPr>
        <b/>
        <sz val="10"/>
        <color theme="1"/>
        <rFont val="Arial"/>
        <family val="2"/>
      </rPr>
      <t xml:space="preserve">    R5737=50m(A&lt;&gt;B) z30.z33.z34.SIGN00188</t>
    </r>
    <r>
      <rPr>
        <sz val="10"/>
        <rFont val="Arial"/>
      </rPr>
      <t>,</t>
    </r>
    <r>
      <rPr>
        <sz val="8"/>
        <color theme="1"/>
        <rFont val="Arial"/>
        <family val="2"/>
      </rPr>
      <t xml:space="preserve">_x000D_
_x000D_
</t>
    </r>
    <r>
      <rPr>
        <b/>
        <sz val="10"/>
        <color theme="1"/>
        <rFont val="Arial"/>
        <family val="2"/>
      </rPr>
      <t xml:space="preserve">        NODEV=z30.z33.z34.SIGN00188(LOOPCUT) ENDPNT</t>
    </r>
    <r>
      <rPr>
        <sz val="10"/>
        <rFont val="Arial"/>
      </rPr>
      <t>,</t>
    </r>
    <r>
      <rPr>
        <sz val="8"/>
        <color theme="1"/>
        <rFont val="Arial"/>
        <family val="2"/>
      </rPr>
      <t>_x000D_
_x000D_
D5730(PS_HOLD_E17)</t>
    </r>
    <r>
      <rPr>
        <b/>
        <sz val="10"/>
        <color theme="1"/>
        <rFont val="Arial"/>
        <family val="2"/>
      </rPr>
      <t xml:space="preserve"> SCC_PMIC_CTRL_1V8:CPU_PS_HOLD{#4}</t>
    </r>
    <r>
      <rPr>
        <sz val="10"/>
        <rFont val="Arial"/>
      </rPr>
      <t>,</t>
    </r>
    <r>
      <rPr>
        <sz val="8"/>
        <color theme="1"/>
        <rFont val="Arial"/>
        <family val="2"/>
      </rPr>
      <t xml:space="preserve">_x000D_
_x000D_
</t>
    </r>
    <r>
      <rPr>
        <b/>
        <sz val="10"/>
        <color theme="1"/>
        <rFont val="Arial"/>
        <family val="2"/>
      </rPr>
      <t xml:space="preserve">    V8750=DTC124XE3 HZG(C&lt;&gt;B) z37.SCC_PMIC_CTRL_3V3:SET_CPU_PS_HOLD</t>
    </r>
    <r>
      <rPr>
        <sz val="10"/>
        <rFont val="Arial"/>
      </rPr>
      <t>,</t>
    </r>
    <r>
      <rPr>
        <sz val="8"/>
        <color theme="1"/>
        <rFont val="Arial"/>
        <family val="2"/>
      </rPr>
      <t xml:space="preserve">_x000D_
_x000D_
</t>
    </r>
    <r>
      <rPr>
        <b/>
        <sz val="10"/>
        <color theme="1"/>
        <rFont val="Arial"/>
        <family val="2"/>
      </rPr>
      <t xml:space="preserve">        D8500=TC377TP-96F300S(P00.11/VADCG6-1/MD) ENDPNT</t>
    </r>
  </si>
  <si>
    <t>SCC_PMIC_CTRL_1V8:CPU_PS_HOLD,
SCC_PMIC_CTRL_1V8:SCC_RST_CPU_B</t>
  </si>
  <si>
    <t>SCC_RST_CPU_B via R* to CPU_PS_HOLD</t>
  </si>
  <si>
    <t>tbc in schematic</t>
  </si>
  <si>
    <r>
      <t xml:space="preserve">D5730(E17) </t>
    </r>
    <r>
      <rPr>
        <b/>
        <sz val="10"/>
        <color theme="1"/>
        <rFont val="Arial"/>
        <family val="2"/>
      </rPr>
      <t>SCC_PMIC_CTRL_1V8:CPU_PS_HOLD</t>
    </r>
    <r>
      <rPr>
        <sz val="10"/>
        <rFont val="Arial"/>
        <family val="2"/>
      </rPr>
      <t xml:space="preserve">,MP_CPU_PMIC_SPMI_PS_HOLD=MP(1) ENDPNT,D8758(8) </t>
    </r>
    <r>
      <rPr>
        <b/>
        <sz val="10"/>
        <color theme="1"/>
        <rFont val="Arial"/>
        <family val="2"/>
      </rPr>
      <t>z29.SCC_PMIC_CTRL_3V3:CPU_PS_HOLD</t>
    </r>
    <r>
      <rPr>
        <sz val="10"/>
        <rFont val="Arial"/>
        <family val="2"/>
      </rPr>
      <t>,D8500=</t>
    </r>
    <r>
      <rPr>
        <b/>
        <sz val="10"/>
        <color rgb="FFC00000"/>
        <rFont val="Arial"/>
        <family val="2"/>
      </rPr>
      <t>SAK-TC377TP-96F300S</t>
    </r>
    <r>
      <rPr>
        <sz val="10"/>
        <rFont val="Arial"/>
        <family val="2"/>
      </rPr>
      <t>(</t>
    </r>
    <r>
      <rPr>
        <b/>
        <sz val="10"/>
        <color rgb="FFC00000"/>
        <rFont val="Arial"/>
        <family val="2"/>
      </rPr>
      <t>M16_P22.8</t>
    </r>
    <r>
      <rPr>
        <sz val="10"/>
        <rFont val="Arial"/>
        <family val="2"/>
      </rPr>
      <t xml:space="preserve">) ENDPNT,MP_PS_HOLD_B_3V3=MP(1) ENDPNT,D5730(E17) </t>
    </r>
    <r>
      <rPr>
        <b/>
        <sz val="10"/>
        <color theme="1"/>
        <rFont val="Arial"/>
        <family val="2"/>
      </rPr>
      <t>SCC_PMIC_CTRL_1V8:CPU_PS_HOLD{#2}</t>
    </r>
    <r>
      <rPr>
        <sz val="10"/>
        <rFont val="Arial"/>
        <family val="2"/>
      </rPr>
      <t xml:space="preserve">,R5701(2) </t>
    </r>
    <r>
      <rPr>
        <b/>
        <sz val="10"/>
        <color theme="1"/>
        <rFont val="Arial"/>
        <family val="2"/>
      </rPr>
      <t>z22.z27.D5700_AV38_SCC_PMIC_CTRL_1V8_CPU_PS_HOLD_P0</t>
    </r>
    <r>
      <rPr>
        <sz val="10"/>
        <rFont val="Arial"/>
        <family val="2"/>
      </rPr>
      <t>,D5700=</t>
    </r>
    <r>
      <rPr>
        <b/>
        <sz val="10"/>
        <color rgb="FFC00000"/>
        <rFont val="Arial"/>
        <family val="2"/>
      </rPr>
      <t>SA4150P</t>
    </r>
    <r>
      <rPr>
        <sz val="10"/>
        <rFont val="Arial"/>
        <family val="2"/>
      </rPr>
      <t>(</t>
    </r>
    <r>
      <rPr>
        <b/>
        <sz val="10"/>
        <color rgb="FFC00000"/>
        <rFont val="Arial"/>
        <family val="2"/>
      </rPr>
      <t>AV38_PS_HOLD</t>
    </r>
    <r>
      <rPr>
        <sz val="10"/>
        <rFont val="Arial"/>
        <family val="2"/>
      </rPr>
      <t xml:space="preserve">) ENDPNT,D5730(E17) </t>
    </r>
    <r>
      <rPr>
        <b/>
        <sz val="10"/>
        <color theme="1"/>
        <rFont val="Arial"/>
        <family val="2"/>
      </rPr>
      <t>SCC_PMIC_CTRL_1V8:CPU_PS_HOLD{#3}</t>
    </r>
    <r>
      <rPr>
        <sz val="10"/>
        <rFont val="Arial"/>
        <family val="2"/>
      </rPr>
      <t xml:space="preserve">,R5733(1) z22.z25.z26.SIGN001188,MP_PS_HOLD_B=MP(1) ENDPNT,R5737(1) </t>
    </r>
    <r>
      <rPr>
        <b/>
        <sz val="10"/>
        <color theme="1"/>
        <rFont val="Arial"/>
        <family val="2"/>
      </rPr>
      <t>SCC_PMIC_CTRL_1V8:SCC_RST_CPU_B</t>
    </r>
    <r>
      <rPr>
        <sz val="10"/>
        <rFont val="Arial"/>
        <family val="2"/>
      </rPr>
      <t xml:space="preserve">,V8750(1) </t>
    </r>
    <r>
      <rPr>
        <b/>
        <sz val="10"/>
        <color theme="1"/>
        <rFont val="Arial"/>
        <family val="2"/>
      </rPr>
      <t>z29.SCC_PMIC_CTRL_3V3:CPU_SET_PS_HOLD</t>
    </r>
    <r>
      <rPr>
        <sz val="10"/>
        <rFont val="Arial"/>
        <family val="2"/>
      </rPr>
      <t>,D8500=</t>
    </r>
    <r>
      <rPr>
        <b/>
        <sz val="10"/>
        <color rgb="FFC00000"/>
        <rFont val="Arial"/>
        <family val="2"/>
      </rPr>
      <t>SAK-TC377TP-96F300S</t>
    </r>
    <r>
      <rPr>
        <sz val="10"/>
        <rFont val="Arial"/>
        <family val="2"/>
      </rPr>
      <t>(</t>
    </r>
    <r>
      <rPr>
        <b/>
        <sz val="10"/>
        <color rgb="FFC00000"/>
        <rFont val="Arial"/>
        <family val="2"/>
      </rPr>
      <t>T13_P34.4</t>
    </r>
    <r>
      <rPr>
        <sz val="10"/>
        <rFont val="Arial"/>
        <family val="2"/>
      </rPr>
      <t xml:space="preserve">) ENDPNT,R5733(1) z22.z25.z26.SIGN001188{#2},R5739(1) z22.z25.z26.SIGN001187,D5731(2) </t>
    </r>
    <r>
      <rPr>
        <b/>
        <sz val="10"/>
        <color theme="1"/>
        <rFont val="Arial"/>
        <family val="2"/>
      </rPr>
      <t>SYS_DBG_3V3:CPU_RST_B</t>
    </r>
    <r>
      <rPr>
        <sz val="10"/>
        <rFont val="Arial"/>
        <family val="2"/>
      </rPr>
      <t>,MP_CPU_RST_B=MP(1) ENDPNT,R9965(2) z21.SIGN00137,MP9976=MP(1) ENDPNT,X9960=</t>
    </r>
    <r>
      <rPr>
        <b/>
        <sz val="10"/>
        <color rgb="FFC00000"/>
        <rFont val="Arial"/>
        <family val="2"/>
      </rPr>
      <t>1mmMicroCard</t>
    </r>
    <r>
      <rPr>
        <sz val="10"/>
        <rFont val="Arial"/>
        <family val="2"/>
      </rPr>
      <t>(</t>
    </r>
    <r>
      <rPr>
        <b/>
        <sz val="10"/>
        <color rgb="FFC00000"/>
        <rFont val="Arial"/>
        <family val="2"/>
      </rPr>
      <t>29</t>
    </r>
    <r>
      <rPr>
        <sz val="10"/>
        <rFont val="Arial"/>
        <family val="2"/>
      </rPr>
      <t xml:space="preserve">) ENDPNT,D5731(2) </t>
    </r>
    <r>
      <rPr>
        <b/>
        <sz val="10"/>
        <color theme="1"/>
        <rFont val="Arial"/>
        <family val="2"/>
      </rPr>
      <t>SYS_DBG_3V3:CPU_RST_B{#2}</t>
    </r>
    <r>
      <rPr>
        <sz val="10"/>
        <rFont val="Arial"/>
        <family val="2"/>
      </rPr>
      <t>,</t>
    </r>
    <r>
      <rPr>
        <u/>
        <sz val="10"/>
        <rFont val="Arial"/>
        <family val="2"/>
      </rPr>
      <t xml:space="preserve">V8581(2) </t>
    </r>
    <r>
      <rPr>
        <b/>
        <u/>
        <sz val="10"/>
        <color theme="1"/>
        <rFont val="Arial"/>
        <family val="2"/>
      </rPr>
      <t>SYS_SCC_3V3:SCC_RESET_B</t>
    </r>
    <r>
      <rPr>
        <sz val="10"/>
        <rFont val="Arial"/>
        <family val="2"/>
      </rPr>
      <t>,</t>
    </r>
    <r>
      <rPr>
        <u/>
        <sz val="10"/>
        <rFont val="Arial"/>
        <family val="2"/>
      </rPr>
      <t>D8500=</t>
    </r>
    <r>
      <rPr>
        <b/>
        <u/>
        <sz val="10"/>
        <color rgb="FFC00000"/>
        <rFont val="Arial"/>
        <family val="2"/>
      </rPr>
      <t>SAK-TC377TP-96F300S</t>
    </r>
    <r>
      <rPr>
        <u/>
        <sz val="10"/>
        <rFont val="Arial"/>
        <family val="2"/>
      </rPr>
      <t>(</t>
    </r>
    <r>
      <rPr>
        <b/>
        <u/>
        <sz val="10"/>
        <color rgb="FFC00000"/>
        <rFont val="Arial"/>
        <family val="2"/>
      </rPr>
      <t>G17_%PORST%</t>
    </r>
    <r>
      <rPr>
        <u/>
        <sz val="10"/>
        <rFont val="Arial"/>
        <family val="2"/>
      </rPr>
      <t>) ENDPNT</t>
    </r>
    <r>
      <rPr>
        <sz val="10"/>
        <rFont val="Arial"/>
        <family val="2"/>
      </rPr>
      <t>,</t>
    </r>
    <r>
      <rPr>
        <u/>
        <sz val="10"/>
        <rFont val="Arial"/>
        <family val="2"/>
      </rPr>
      <t>MP_SCC_RST_B=MP(1) ENDPNT</t>
    </r>
    <r>
      <rPr>
        <sz val="10"/>
        <rFont val="Arial"/>
        <family val="2"/>
      </rPr>
      <t>,</t>
    </r>
    <r>
      <rPr>
        <u/>
        <sz val="10"/>
        <rFont val="Arial"/>
        <family val="2"/>
      </rPr>
      <t>R8599(2) z29.z31.SIGN851</t>
    </r>
    <r>
      <rPr>
        <sz val="10"/>
        <rFont val="Arial"/>
        <family val="2"/>
      </rPr>
      <t xml:space="preserve">,V8582(1) </t>
    </r>
    <r>
      <rPr>
        <b/>
        <sz val="10"/>
        <color theme="1"/>
        <rFont val="Arial"/>
        <family val="2"/>
      </rPr>
      <t>z29.CPU_SCC_DNL_CTRL_3V3:CPU_SCC_RST</t>
    </r>
    <r>
      <rPr>
        <sz val="10"/>
        <rFont val="Arial"/>
        <family val="2"/>
      </rPr>
      <t xml:space="preserve">,R8791(1) z29.z30.SIGN001112,MP_CPU_SCC_RST=MP(1) ENDPNT,D8760(1) </t>
    </r>
    <r>
      <rPr>
        <b/>
        <sz val="10"/>
        <color theme="1"/>
        <rFont val="Arial"/>
        <family val="2"/>
      </rPr>
      <t>CPU_SCC_DNL_CTRL_1V8:CPU_SCC_RST</t>
    </r>
    <r>
      <rPr>
        <sz val="10"/>
        <rFont val="Arial"/>
        <family val="2"/>
      </rPr>
      <t>,D5700=</t>
    </r>
    <r>
      <rPr>
        <b/>
        <sz val="10"/>
        <color rgb="FFC00000"/>
        <rFont val="Arial"/>
        <family val="2"/>
      </rPr>
      <t>SA4150P</t>
    </r>
    <r>
      <rPr>
        <sz val="10"/>
        <rFont val="Arial"/>
        <family val="2"/>
      </rPr>
      <t>(</t>
    </r>
    <r>
      <rPr>
        <b/>
        <sz val="10"/>
        <color rgb="FFC00000"/>
        <rFont val="Arial"/>
        <family val="2"/>
      </rPr>
      <t>AG7_GPIO_48</t>
    </r>
    <r>
      <rPr>
        <sz val="10"/>
        <rFont val="Arial"/>
        <family val="2"/>
      </rPr>
      <t>) ENDPNT,D8760=</t>
    </r>
    <r>
      <rPr>
        <b/>
        <sz val="10"/>
        <color rgb="FFC00000"/>
        <rFont val="Arial"/>
        <family val="2"/>
      </rPr>
      <t>74LVC1G08</t>
    </r>
    <r>
      <rPr>
        <sz val="10"/>
        <rFont val="Arial"/>
        <family val="2"/>
      </rPr>
      <t>(</t>
    </r>
    <r>
      <rPr>
        <b/>
        <sz val="10"/>
        <color rgb="FFC00000"/>
        <rFont val="Arial"/>
        <family val="2"/>
      </rPr>
      <t>A</t>
    </r>
    <r>
      <rPr>
        <sz val="10"/>
        <rFont val="Arial"/>
        <family val="2"/>
      </rPr>
      <t>) ENDPNT,</t>
    </r>
    <r>
      <rPr>
        <u/>
        <sz val="10"/>
        <rFont val="Arial"/>
        <family val="2"/>
      </rPr>
      <t xml:space="preserve">V8581(2) </t>
    </r>
    <r>
      <rPr>
        <b/>
        <u/>
        <sz val="10"/>
        <color theme="1"/>
        <rFont val="Arial"/>
        <family val="2"/>
      </rPr>
      <t>SYS_SCC_3V3:SCC_RESET_B{#2}</t>
    </r>
    <r>
      <rPr>
        <sz val="10"/>
        <rFont val="Arial"/>
        <family val="2"/>
      </rPr>
      <t>,</t>
    </r>
    <r>
      <rPr>
        <u/>
        <sz val="10"/>
        <rFont val="Arial"/>
        <family val="2"/>
      </rPr>
      <t>R8630(1) z29.z31.SIGN001282</t>
    </r>
    <r>
      <rPr>
        <sz val="10"/>
        <rFont val="Arial"/>
        <family val="2"/>
      </rPr>
      <t>,D8582=</t>
    </r>
    <r>
      <rPr>
        <b/>
        <sz val="10"/>
        <color rgb="FFC00000"/>
        <rFont val="Arial"/>
        <family val="2"/>
      </rPr>
      <t>TPS3799A5340DSERQ1</t>
    </r>
    <r>
      <rPr>
        <sz val="10"/>
        <rFont val="Arial"/>
        <family val="2"/>
      </rPr>
      <t>(</t>
    </r>
    <r>
      <rPr>
        <b/>
        <sz val="10"/>
        <color rgb="FFC00000"/>
        <rFont val="Arial"/>
        <family val="2"/>
      </rPr>
      <t>%RESET%</t>
    </r>
    <r>
      <rPr>
        <sz val="10"/>
        <rFont val="Arial"/>
        <family val="2"/>
      </rPr>
      <t>) ENDPNT,</t>
    </r>
    <r>
      <rPr>
        <u/>
        <sz val="10"/>
        <rFont val="Arial"/>
        <family val="2"/>
      </rPr>
      <t xml:space="preserve">V8581(2) </t>
    </r>
    <r>
      <rPr>
        <b/>
        <u/>
        <sz val="10"/>
        <color theme="1"/>
        <rFont val="Arial"/>
        <family val="2"/>
      </rPr>
      <t>SYS_SCC_3V3:SCC_RESET_B{#3}</t>
    </r>
    <r>
      <rPr>
        <sz val="10"/>
        <rFont val="Arial"/>
        <family val="2"/>
      </rPr>
      <t>,</t>
    </r>
    <r>
      <rPr>
        <u/>
        <sz val="10"/>
        <rFont val="Arial"/>
        <family val="2"/>
      </rPr>
      <t>R8631(2) z29.z31.SIGN001281</t>
    </r>
    <r>
      <rPr>
        <sz val="10"/>
        <rFont val="Arial"/>
        <family val="2"/>
      </rPr>
      <t xml:space="preserve">,V8583(1) </t>
    </r>
    <r>
      <rPr>
        <b/>
        <sz val="10"/>
        <color theme="1"/>
        <rFont val="Arial"/>
        <family val="2"/>
      </rPr>
      <t>SYS_WD_RESET_3V3</t>
    </r>
    <r>
      <rPr>
        <sz val="10"/>
        <rFont val="Arial"/>
        <family val="2"/>
      </rPr>
      <t xml:space="preserve">,V2506(1) </t>
    </r>
    <r>
      <rPr>
        <b/>
        <sz val="10"/>
        <color theme="1"/>
        <rFont val="Arial"/>
        <family val="2"/>
      </rPr>
      <t>z06.z20.%WD_PWR_OFF%</t>
    </r>
    <r>
      <rPr>
        <sz val="10"/>
        <rFont val="Arial"/>
        <family val="2"/>
      </rPr>
      <t>,D2502=</t>
    </r>
    <r>
      <rPr>
        <b/>
        <sz val="10"/>
        <color rgb="FFC00000"/>
        <rFont val="Arial"/>
        <family val="2"/>
      </rPr>
      <t>MAX6369</t>
    </r>
    <r>
      <rPr>
        <sz val="10"/>
        <rFont val="Arial"/>
        <family val="2"/>
      </rPr>
      <t>(</t>
    </r>
    <r>
      <rPr>
        <b/>
        <sz val="10"/>
        <color rgb="FFC00000"/>
        <rFont val="Arial"/>
        <family val="2"/>
      </rPr>
      <t>%WDO%</t>
    </r>
    <r>
      <rPr>
        <sz val="10"/>
        <rFont val="Arial"/>
        <family val="2"/>
      </rPr>
      <t>) ENDPNT,</t>
    </r>
    <r>
      <rPr>
        <u/>
        <sz val="10"/>
        <rFont val="Arial"/>
        <family val="2"/>
      </rPr>
      <t xml:space="preserve">V8581(2) </t>
    </r>
    <r>
      <rPr>
        <b/>
        <u/>
        <sz val="10"/>
        <color theme="1"/>
        <rFont val="Arial"/>
        <family val="2"/>
      </rPr>
      <t>SYS_SCC_3V3:SCC_RESET_B{#4}</t>
    </r>
    <r>
      <rPr>
        <sz val="10"/>
        <rFont val="Arial"/>
        <family val="2"/>
      </rPr>
      <t>,</t>
    </r>
    <r>
      <rPr>
        <u/>
        <sz val="10"/>
        <rFont val="Arial"/>
        <family val="2"/>
      </rPr>
      <t>R8640(1) z29.z31.SIGN001286</t>
    </r>
    <r>
      <rPr>
        <sz val="10"/>
        <rFont val="Arial"/>
        <family val="2"/>
      </rPr>
      <t>,D8581=</t>
    </r>
    <r>
      <rPr>
        <b/>
        <sz val="10"/>
        <color rgb="FFC00000"/>
        <rFont val="Arial"/>
        <family val="2"/>
      </rPr>
      <t>MAX16133FQP/V+T</t>
    </r>
    <r>
      <rPr>
        <sz val="10"/>
        <rFont val="Arial"/>
        <family val="2"/>
      </rPr>
      <t>(</t>
    </r>
    <r>
      <rPr>
        <b/>
        <sz val="10"/>
        <color rgb="FFC00000"/>
        <rFont val="Arial"/>
        <family val="2"/>
      </rPr>
      <t>%RESET2%</t>
    </r>
    <r>
      <rPr>
        <sz val="10"/>
        <rFont val="Arial"/>
        <family val="2"/>
      </rPr>
      <t>) ENDPNT,</t>
    </r>
    <r>
      <rPr>
        <u/>
        <sz val="10"/>
        <rFont val="Arial"/>
        <family val="2"/>
      </rPr>
      <t xml:space="preserve">V8581(2) </t>
    </r>
    <r>
      <rPr>
        <b/>
        <u/>
        <sz val="10"/>
        <color theme="1"/>
        <rFont val="Arial"/>
        <family val="2"/>
      </rPr>
      <t>SYS_SCC_3V3:SCC_RESET_B{#5}</t>
    </r>
    <r>
      <rPr>
        <sz val="10"/>
        <rFont val="Arial"/>
        <family val="2"/>
      </rPr>
      <t>,</t>
    </r>
    <r>
      <rPr>
        <u/>
        <sz val="10"/>
        <rFont val="Arial"/>
        <family val="2"/>
      </rPr>
      <t xml:space="preserve">V8599(1) </t>
    </r>
    <r>
      <rPr>
        <b/>
        <u/>
        <sz val="10"/>
        <color theme="1"/>
        <rFont val="Arial"/>
        <family val="2"/>
      </rPr>
      <t>SCC_DBG_JTAG_3V3:JTAG_SCC_RST_B</t>
    </r>
    <r>
      <rPr>
        <sz val="10"/>
        <rFont val="Arial"/>
        <family val="2"/>
      </rPr>
      <t>,MP9967=MP(1) ENDPNT,X9960=</t>
    </r>
    <r>
      <rPr>
        <b/>
        <sz val="10"/>
        <color rgb="FFC00000"/>
        <rFont val="Arial"/>
        <family val="2"/>
      </rPr>
      <t>1mmMicroCard</t>
    </r>
    <r>
      <rPr>
        <sz val="10"/>
        <rFont val="Arial"/>
        <family val="2"/>
      </rPr>
      <t>(</t>
    </r>
    <r>
      <rPr>
        <b/>
        <sz val="10"/>
        <color rgb="FFC00000"/>
        <rFont val="Arial"/>
        <family val="2"/>
      </rPr>
      <t>39</t>
    </r>
    <r>
      <rPr>
        <sz val="10"/>
        <rFont val="Arial"/>
        <family val="2"/>
      </rPr>
      <t xml:space="preserve">) ENDPNT,V8503(2) z29.z32.SIGN001360,MP_SCR_WAKEUP=MP(1) ENDPNT,R8540(1) </t>
    </r>
    <r>
      <rPr>
        <b/>
        <sz val="10"/>
        <color theme="1"/>
        <rFont val="Arial"/>
        <family val="2"/>
      </rPr>
      <t>SYS_WUP_3V3:1STBATUP_WUP_B</t>
    </r>
    <r>
      <rPr>
        <sz val="10"/>
        <rFont val="Arial"/>
        <family val="2"/>
      </rPr>
      <t>,D8500=</t>
    </r>
    <r>
      <rPr>
        <b/>
        <sz val="10"/>
        <color rgb="FFC00000"/>
        <rFont val="Arial"/>
        <family val="2"/>
      </rPr>
      <t>SAK-TC377TP-96F300S</t>
    </r>
    <r>
      <rPr>
        <sz val="10"/>
        <rFont val="Arial"/>
        <family val="2"/>
      </rPr>
      <t>(</t>
    </r>
    <r>
      <rPr>
        <b/>
        <sz val="10"/>
        <color rgb="FFC00000"/>
        <rFont val="Arial"/>
        <family val="2"/>
      </rPr>
      <t>Y10_P33.1</t>
    </r>
    <r>
      <rPr>
        <sz val="10"/>
        <rFont val="Arial"/>
        <family val="2"/>
      </rPr>
      <t>) ENDPNT,MP_1STBATUP_WUP_B=MP(1) ENDPNT,V2518=</t>
    </r>
    <r>
      <rPr>
        <b/>
        <sz val="10"/>
        <color rgb="FFC00000"/>
        <rFont val="Arial"/>
        <family val="2"/>
      </rPr>
      <t>BC847CW</t>
    </r>
    <r>
      <rPr>
        <sz val="10"/>
        <rFont val="Arial"/>
        <family val="2"/>
      </rPr>
      <t>(</t>
    </r>
    <r>
      <rPr>
        <b/>
        <sz val="10"/>
        <color rgb="FFC00000"/>
        <rFont val="Arial"/>
        <family val="2"/>
      </rPr>
      <t>C</t>
    </r>
    <r>
      <rPr>
        <sz val="10"/>
        <rFont val="Arial"/>
        <family val="2"/>
      </rPr>
      <t xml:space="preserve">) ENDPNT,V8503(2) z29.z32.SIGN001360{#2},V8501(1) </t>
    </r>
    <r>
      <rPr>
        <b/>
        <sz val="10"/>
        <color theme="1"/>
        <rFont val="Arial"/>
        <family val="2"/>
      </rPr>
      <t>SYS_WUP_3V3:DBG_WUP_B</t>
    </r>
    <r>
      <rPr>
        <sz val="10"/>
        <rFont val="Arial"/>
        <family val="2"/>
      </rPr>
      <t>,D8500=</t>
    </r>
    <r>
      <rPr>
        <b/>
        <sz val="10"/>
        <color rgb="FFC00000"/>
        <rFont val="Arial"/>
        <family val="2"/>
      </rPr>
      <t>SAK-TC377TP-96F300S</t>
    </r>
    <r>
      <rPr>
        <sz val="10"/>
        <rFont val="Arial"/>
        <family val="2"/>
      </rPr>
      <t>(</t>
    </r>
    <r>
      <rPr>
        <b/>
        <sz val="10"/>
        <color rgb="FFC00000"/>
        <rFont val="Arial"/>
        <family val="2"/>
      </rPr>
      <t>W11_P33.2</t>
    </r>
    <r>
      <rPr>
        <sz val="10"/>
        <rFont val="Arial"/>
        <family val="2"/>
      </rPr>
      <t xml:space="preserve">) ENDPNT,V8503(2) z29.z32.SIGN001360{#3},V8502(1) </t>
    </r>
    <r>
      <rPr>
        <b/>
        <sz val="10"/>
        <color theme="1"/>
        <rFont val="Arial"/>
        <family val="2"/>
      </rPr>
      <t>PWR_MON_3V3:U33P_PG</t>
    </r>
    <r>
      <rPr>
        <sz val="10"/>
        <rFont val="Arial"/>
        <family val="2"/>
      </rPr>
      <t>,D2020=</t>
    </r>
    <r>
      <rPr>
        <b/>
        <sz val="10"/>
        <color rgb="FFC00000"/>
        <rFont val="Arial"/>
        <family val="2"/>
      </rPr>
      <t>MPQ9841</t>
    </r>
    <r>
      <rPr>
        <sz val="10"/>
        <rFont val="Arial"/>
        <family val="2"/>
      </rPr>
      <t>(</t>
    </r>
    <r>
      <rPr>
        <b/>
        <sz val="10"/>
        <color rgb="FFC00000"/>
        <rFont val="Arial"/>
        <family val="2"/>
      </rPr>
      <t>PG</t>
    </r>
    <r>
      <rPr>
        <sz val="10"/>
        <rFont val="Arial"/>
        <family val="2"/>
      </rPr>
      <t>) ENDPNT,D8500=</t>
    </r>
    <r>
      <rPr>
        <b/>
        <sz val="10"/>
        <color rgb="FFC00000"/>
        <rFont val="Arial"/>
        <family val="2"/>
      </rPr>
      <t>SAK-TC377TP-96F300S</t>
    </r>
    <r>
      <rPr>
        <sz val="10"/>
        <rFont val="Arial"/>
        <family val="2"/>
      </rPr>
      <t>(</t>
    </r>
    <r>
      <rPr>
        <b/>
        <sz val="10"/>
        <color rgb="FFC00000"/>
        <rFont val="Arial"/>
        <family val="2"/>
      </rPr>
      <t>P2_AN37/P40.7</t>
    </r>
    <r>
      <rPr>
        <sz val="10"/>
        <rFont val="Arial"/>
        <family val="2"/>
      </rPr>
      <t>) ENDPNT,MP_U33P_PGOOD=MP(1) ENDPNT,V2502(3) z06.z20.SIGN001336,MP2501=MP(1) ENDPNT,V2503(3) z06.z20.SIGN001323,D2501=</t>
    </r>
    <r>
      <rPr>
        <b/>
        <sz val="10"/>
        <color rgb="FFC00000"/>
        <rFont val="Arial"/>
        <family val="2"/>
      </rPr>
      <t>74HCS32-Q1</t>
    </r>
    <r>
      <rPr>
        <sz val="10"/>
        <rFont val="Arial"/>
        <family val="2"/>
      </rPr>
      <t>(</t>
    </r>
    <r>
      <rPr>
        <b/>
        <sz val="10"/>
        <color rgb="FFC00000"/>
        <rFont val="Arial"/>
        <family val="2"/>
      </rPr>
      <t>A</t>
    </r>
    <r>
      <rPr>
        <sz val="10"/>
        <rFont val="Arial"/>
        <family val="2"/>
      </rPr>
      <t>) ENDPNT,MP2503=MP(1) ENDPNT,V2502(3) z06.z20.SIGN001336{#2},V2504(3) z06.z20.SIGN001333,D2501=</t>
    </r>
    <r>
      <rPr>
        <b/>
        <sz val="10"/>
        <color rgb="FFC00000"/>
        <rFont val="Arial"/>
        <family val="2"/>
      </rPr>
      <t>74HCS32-Q1</t>
    </r>
    <r>
      <rPr>
        <sz val="10"/>
        <rFont val="Arial"/>
        <family val="2"/>
      </rPr>
      <t>(</t>
    </r>
    <r>
      <rPr>
        <b/>
        <sz val="10"/>
        <color rgb="FFC00000"/>
        <rFont val="Arial"/>
        <family val="2"/>
      </rPr>
      <t>A</t>
    </r>
    <r>
      <rPr>
        <sz val="10"/>
        <rFont val="Arial"/>
        <family val="2"/>
      </rPr>
      <t xml:space="preserve">) ENDPNT,MP2504=MP(1) ENDPNT,R2504(1) </t>
    </r>
    <r>
      <rPr>
        <b/>
        <sz val="10"/>
        <color theme="1"/>
        <rFont val="Arial"/>
        <family val="2"/>
      </rPr>
      <t>z06.PWR_DNL_CTRL_3V3:U33R_CPU_ON</t>
    </r>
    <r>
      <rPr>
        <sz val="10"/>
        <rFont val="Arial"/>
        <family val="2"/>
      </rPr>
      <t>,D2110=</t>
    </r>
    <r>
      <rPr>
        <b/>
        <sz val="10"/>
        <color rgb="FFC00000"/>
        <rFont val="Arial"/>
        <family val="2"/>
      </rPr>
      <t>LT8650SPAJV</t>
    </r>
    <r>
      <rPr>
        <sz val="10"/>
        <rFont val="Arial"/>
        <family val="2"/>
      </rPr>
      <t>(</t>
    </r>
    <r>
      <rPr>
        <b/>
        <sz val="10"/>
        <color rgb="FFC00000"/>
        <rFont val="Arial"/>
        <family val="2"/>
      </rPr>
      <t>EN1</t>
    </r>
    <r>
      <rPr>
        <sz val="10"/>
        <rFont val="Arial"/>
        <family val="2"/>
      </rPr>
      <t>) ENDPNT,D2110=</t>
    </r>
    <r>
      <rPr>
        <b/>
        <sz val="10"/>
        <color rgb="FFC00000"/>
        <rFont val="Arial"/>
        <family val="2"/>
      </rPr>
      <t>LT8650SPAJV</t>
    </r>
    <r>
      <rPr>
        <sz val="10"/>
        <rFont val="Arial"/>
        <family val="2"/>
      </rPr>
      <t>(</t>
    </r>
    <r>
      <rPr>
        <b/>
        <sz val="10"/>
        <color rgb="FFC00000"/>
        <rFont val="Arial"/>
        <family val="2"/>
      </rPr>
      <t>EN2</t>
    </r>
    <r>
      <rPr>
        <sz val="10"/>
        <rFont val="Arial"/>
        <family val="2"/>
      </rPr>
      <t>) ENDPNT,D2300=</t>
    </r>
    <r>
      <rPr>
        <b/>
        <sz val="10"/>
        <color rgb="FFC00000"/>
        <rFont val="Arial"/>
        <family val="2"/>
      </rPr>
      <t>TPS22953</t>
    </r>
    <r>
      <rPr>
        <sz val="10"/>
        <rFont val="Arial"/>
        <family val="2"/>
      </rPr>
      <t>(</t>
    </r>
    <r>
      <rPr>
        <b/>
        <sz val="10"/>
        <color rgb="FFC00000"/>
        <rFont val="Arial"/>
        <family val="2"/>
      </rPr>
      <t>EN</t>
    </r>
    <r>
      <rPr>
        <sz val="10"/>
        <rFont val="Arial"/>
        <family val="2"/>
      </rPr>
      <t>) ENDPNT,D2501=</t>
    </r>
    <r>
      <rPr>
        <b/>
        <sz val="10"/>
        <color rgb="FFC00000"/>
        <rFont val="Arial"/>
        <family val="2"/>
      </rPr>
      <t>74HCS32-Q1</t>
    </r>
    <r>
      <rPr>
        <sz val="10"/>
        <rFont val="Arial"/>
        <family val="2"/>
      </rPr>
      <t>(</t>
    </r>
    <r>
      <rPr>
        <b/>
        <sz val="10"/>
        <color rgb="FFC00000"/>
        <rFont val="Arial"/>
        <family val="2"/>
      </rPr>
      <t>Y</t>
    </r>
    <r>
      <rPr>
        <sz val="10"/>
        <rFont val="Arial"/>
        <family val="2"/>
      </rPr>
      <t>) ENDPNT,MP2300=MP(1) ENDPNT,V2514(3) z06.z20.SIGN001329,V2513=</t>
    </r>
    <r>
      <rPr>
        <b/>
        <sz val="10"/>
        <color rgb="FFC00000"/>
        <rFont val="Arial"/>
        <family val="2"/>
      </rPr>
      <t>RK7002A</t>
    </r>
    <r>
      <rPr>
        <sz val="10"/>
        <rFont val="Arial"/>
        <family val="2"/>
      </rPr>
      <t>(</t>
    </r>
    <r>
      <rPr>
        <b/>
        <sz val="10"/>
        <color rgb="FFC00000"/>
        <rFont val="Arial"/>
        <family val="2"/>
      </rPr>
      <t>G</t>
    </r>
    <r>
      <rPr>
        <sz val="10"/>
        <rFont val="Arial"/>
        <family val="2"/>
      </rPr>
      <t xml:space="preserve">) ENDPNT,V2504(3) z06.z20.SIGN001333{#2},R2511(2) </t>
    </r>
    <r>
      <rPr>
        <b/>
        <sz val="10"/>
        <color theme="1"/>
        <rFont val="Arial"/>
        <family val="2"/>
      </rPr>
      <t>PWR_CTRL_3V3:U33R_CPU_ON</t>
    </r>
    <r>
      <rPr>
        <sz val="10"/>
        <rFont val="Arial"/>
        <family val="2"/>
      </rPr>
      <t>,D8500=</t>
    </r>
    <r>
      <rPr>
        <b/>
        <sz val="10"/>
        <color rgb="FFC00000"/>
        <rFont val="Arial"/>
        <family val="2"/>
      </rPr>
      <t>SAK-TC377TP-96F300S</t>
    </r>
    <r>
      <rPr>
        <sz val="10"/>
        <rFont val="Arial"/>
        <family val="2"/>
      </rPr>
      <t>(</t>
    </r>
    <r>
      <rPr>
        <b/>
        <sz val="10"/>
        <color rgb="FFC00000"/>
        <rFont val="Arial"/>
        <family val="2"/>
      </rPr>
      <t>T12_P34.2</t>
    </r>
    <r>
      <rPr>
        <sz val="10"/>
        <rFont val="Arial"/>
        <family val="2"/>
      </rPr>
      <t>) ENDPNT,R8634(2) z29.z31.SIGN001288,V8580=</t>
    </r>
    <r>
      <rPr>
        <b/>
        <sz val="10"/>
        <color rgb="FFC00000"/>
        <rFont val="Arial"/>
        <family val="2"/>
      </rPr>
      <t>BC847CW</t>
    </r>
    <r>
      <rPr>
        <sz val="10"/>
        <rFont val="Arial"/>
        <family val="2"/>
      </rPr>
      <t>(</t>
    </r>
    <r>
      <rPr>
        <b/>
        <sz val="10"/>
        <color rgb="FFC00000"/>
        <rFont val="Arial"/>
        <family val="2"/>
      </rPr>
      <t>B</t>
    </r>
    <r>
      <rPr>
        <sz val="10"/>
        <rFont val="Arial"/>
        <family val="2"/>
      </rPr>
      <t>) ENDPNT,V2502(3) z06.z20.SIGN001336{#3},V2512(3) z06.z20.SIGN001325,D2501=</t>
    </r>
    <r>
      <rPr>
        <b/>
        <sz val="10"/>
        <color rgb="FFC00000"/>
        <rFont val="Arial"/>
        <family val="2"/>
      </rPr>
      <t>74HCS32-Q1</t>
    </r>
    <r>
      <rPr>
        <sz val="10"/>
        <rFont val="Arial"/>
        <family val="2"/>
      </rPr>
      <t>(</t>
    </r>
    <r>
      <rPr>
        <b/>
        <sz val="10"/>
        <color rgb="FFC00000"/>
        <rFont val="Arial"/>
        <family val="2"/>
      </rPr>
      <t>A</t>
    </r>
    <r>
      <rPr>
        <sz val="10"/>
        <rFont val="Arial"/>
        <family val="2"/>
      </rPr>
      <t xml:space="preserve">) ENDPNT,MP2502=MP(1) ENDPNT,R2537(2) </t>
    </r>
    <r>
      <rPr>
        <b/>
        <sz val="10"/>
        <color theme="1"/>
        <rFont val="Arial"/>
        <family val="2"/>
      </rPr>
      <t>PWR_CTRL_3V3:U50S_CAN_ON</t>
    </r>
    <r>
      <rPr>
        <sz val="10"/>
        <rFont val="Arial"/>
        <family val="2"/>
      </rPr>
      <t>,D8500=</t>
    </r>
    <r>
      <rPr>
        <b/>
        <sz val="10"/>
        <color rgb="FFC00000"/>
        <rFont val="Arial"/>
        <family val="2"/>
      </rPr>
      <t>SAK-TC377TP-96F300S</t>
    </r>
    <r>
      <rPr>
        <sz val="10"/>
        <rFont val="Arial"/>
        <family val="2"/>
      </rPr>
      <t>(</t>
    </r>
    <r>
      <rPr>
        <b/>
        <sz val="10"/>
        <color rgb="FFC00000"/>
        <rFont val="Arial"/>
        <family val="2"/>
      </rPr>
      <t>E1_P02.6</t>
    </r>
    <r>
      <rPr>
        <sz val="10"/>
        <rFont val="Arial"/>
        <family val="2"/>
      </rPr>
      <t xml:space="preserve">) ENDPNT,V2512(3) z06.z20.SIGN001325{#2},R2538(1) </t>
    </r>
    <r>
      <rPr>
        <b/>
        <sz val="10"/>
        <color theme="1"/>
        <rFont val="Arial"/>
        <family val="2"/>
      </rPr>
      <t>z06.PWR_DNL_CTRL_3V3:U50S_CAN_ON</t>
    </r>
    <r>
      <rPr>
        <sz val="10"/>
        <rFont val="Arial"/>
        <family val="2"/>
      </rPr>
      <t>,D2040=</t>
    </r>
    <r>
      <rPr>
        <b/>
        <sz val="10"/>
        <color rgb="FFC00000"/>
        <rFont val="Arial"/>
        <family val="2"/>
      </rPr>
      <t>MAX20471ATCB</t>
    </r>
    <r>
      <rPr>
        <sz val="10"/>
        <rFont val="Arial"/>
        <family val="2"/>
      </rPr>
      <t>(</t>
    </r>
    <r>
      <rPr>
        <b/>
        <sz val="10"/>
        <color rgb="FFC00000"/>
        <rFont val="Arial"/>
        <family val="2"/>
      </rPr>
      <t>EN</t>
    </r>
    <r>
      <rPr>
        <sz val="10"/>
        <rFont val="Arial"/>
        <family val="2"/>
      </rPr>
      <t>) ENDPNT,D2501=</t>
    </r>
    <r>
      <rPr>
        <b/>
        <sz val="10"/>
        <color rgb="FFC00000"/>
        <rFont val="Arial"/>
        <family val="2"/>
      </rPr>
      <t>74HCS32-Q1</t>
    </r>
    <r>
      <rPr>
        <sz val="10"/>
        <rFont val="Arial"/>
        <family val="2"/>
      </rPr>
      <t>(</t>
    </r>
    <r>
      <rPr>
        <b/>
        <sz val="10"/>
        <color rgb="FFC00000"/>
        <rFont val="Arial"/>
        <family val="2"/>
      </rPr>
      <t>Y</t>
    </r>
    <r>
      <rPr>
        <sz val="10"/>
        <rFont val="Arial"/>
        <family val="2"/>
      </rPr>
      <t>) ENDPNT</t>
    </r>
  </si>
  <si>
    <r>
      <t>SCC_PMIC_CTRL_1V8:SCC_RST_CPU_B</t>
    </r>
    <r>
      <rPr>
        <b/>
        <sz val="10"/>
        <color theme="1"/>
        <rFont val="Arial"/>
        <family val="2"/>
      </rPr>
      <t xml:space="preserve"> R8764 PWR:U18S_IO_SOCPMIC</t>
    </r>
    <r>
      <rPr>
        <sz val="10"/>
        <rFont val="Arial"/>
        <family val="2"/>
      </rPr>
      <t>,</t>
    </r>
    <r>
      <rPr>
        <sz val="8"/>
        <color theme="1"/>
        <rFont val="Arial"/>
        <family val="2"/>
      </rPr>
      <t>z29.SCC_PMIC_CTRL_3V3:CPU_SET_PS_HOLD</t>
    </r>
    <r>
      <rPr>
        <b/>
        <sz val="10"/>
        <color theme="1"/>
        <rFont val="Arial"/>
        <family val="2"/>
      </rPr>
      <t xml:space="preserve"> R8766 GND</t>
    </r>
    <r>
      <rPr>
        <sz val="10"/>
        <rFont val="Arial"/>
        <family val="2"/>
      </rPr>
      <t>,</t>
    </r>
    <r>
      <rPr>
        <sz val="8"/>
        <color theme="1"/>
        <rFont val="Arial"/>
        <family val="2"/>
      </rPr>
      <t>SYS_DBG_3V3:CPU_RST_B</t>
    </r>
    <r>
      <rPr>
        <b/>
        <sz val="10"/>
        <color theme="1"/>
        <rFont val="Arial"/>
        <family val="2"/>
      </rPr>
      <t xml:space="preserve"> R5736 PWR:U33R_CPU</t>
    </r>
    <r>
      <rPr>
        <sz val="10"/>
        <rFont val="Arial"/>
        <family val="2"/>
      </rPr>
      <t>,</t>
    </r>
    <r>
      <rPr>
        <u/>
        <sz val="8"/>
        <color theme="1"/>
        <rFont val="Arial"/>
        <family val="2"/>
      </rPr>
      <t>SYS_SCC_3V3:SCC_RESET_B</t>
    </r>
    <r>
      <rPr>
        <b/>
        <u/>
        <sz val="10"/>
        <color theme="1"/>
        <rFont val="Arial"/>
        <family val="2"/>
      </rPr>
      <t xml:space="preserve"> C8581 GND</t>
    </r>
    <r>
      <rPr>
        <sz val="10"/>
        <rFont val="Arial"/>
        <family val="2"/>
      </rPr>
      <t>,</t>
    </r>
    <r>
      <rPr>
        <u/>
        <sz val="8"/>
        <color theme="1"/>
        <rFont val="Arial"/>
        <family val="2"/>
      </rPr>
      <t>SYS_SCC_3V3:SCC_RESET_B</t>
    </r>
    <r>
      <rPr>
        <b/>
        <u/>
        <sz val="10"/>
        <color theme="1"/>
        <rFont val="Arial"/>
        <family val="2"/>
      </rPr>
      <t xml:space="preserve"> R8501 PWR:U33S_SCC</t>
    </r>
    <r>
      <rPr>
        <sz val="10"/>
        <rFont val="Arial"/>
        <family val="2"/>
      </rPr>
      <t>,</t>
    </r>
    <r>
      <rPr>
        <sz val="8"/>
        <color theme="1"/>
        <rFont val="Arial"/>
        <family val="2"/>
      </rPr>
      <t>z29.CPU_SCC_DNL_CTRL_3V3:CPU_SCC_RST</t>
    </r>
    <r>
      <rPr>
        <b/>
        <sz val="10"/>
        <color theme="1"/>
        <rFont val="Arial"/>
        <family val="2"/>
      </rPr>
      <t xml:space="preserve"> R8598 GND</t>
    </r>
    <r>
      <rPr>
        <sz val="10"/>
        <rFont val="Arial"/>
        <family val="2"/>
      </rPr>
      <t>,</t>
    </r>
    <r>
      <rPr>
        <sz val="8"/>
        <color theme="1"/>
        <rFont val="Arial"/>
        <family val="2"/>
      </rPr>
      <t>SYS_WD_RESET_3V3</t>
    </r>
    <r>
      <rPr>
        <b/>
        <sz val="10"/>
        <color theme="1"/>
        <rFont val="Arial"/>
        <family val="2"/>
      </rPr>
      <t xml:space="preserve"> R8605 GND</t>
    </r>
    <r>
      <rPr>
        <sz val="10"/>
        <rFont val="Arial"/>
        <family val="2"/>
      </rPr>
      <t>,</t>
    </r>
    <r>
      <rPr>
        <sz val="8"/>
        <color theme="1"/>
        <rFont val="Arial"/>
        <family val="2"/>
      </rPr>
      <t>z29.z32.SIGN001360</t>
    </r>
    <r>
      <rPr>
        <b/>
        <sz val="10"/>
        <color theme="1"/>
        <rFont val="Arial"/>
        <family val="2"/>
      </rPr>
      <t xml:space="preserve"> R8550 PWR_MAIN:U33P</t>
    </r>
    <r>
      <rPr>
        <sz val="10"/>
        <rFont val="Arial"/>
        <family val="2"/>
      </rPr>
      <t>,</t>
    </r>
    <r>
      <rPr>
        <sz val="8"/>
        <color theme="1"/>
        <rFont val="Arial"/>
        <family val="2"/>
      </rPr>
      <t>z06.z20.SIGN001323</t>
    </r>
    <r>
      <rPr>
        <b/>
        <sz val="10"/>
        <color theme="1"/>
        <rFont val="Arial"/>
        <family val="2"/>
      </rPr>
      <t xml:space="preserve"> R2501 z06.PWR_DNL_CTRL_3V3:UxxS_ETH_ON</t>
    </r>
    <r>
      <rPr>
        <sz val="10"/>
        <rFont val="Arial"/>
        <family val="2"/>
      </rPr>
      <t>,</t>
    </r>
    <r>
      <rPr>
        <sz val="8"/>
        <color theme="1"/>
        <rFont val="Arial"/>
        <family val="2"/>
      </rPr>
      <t>z06.z20.SIGN001323</t>
    </r>
    <r>
      <rPr>
        <b/>
        <sz val="10"/>
        <color theme="1"/>
        <rFont val="Arial"/>
        <family val="2"/>
      </rPr>
      <t xml:space="preserve"> R2509 PWR_CTRL_3V3:UxxS_ETH_ON</t>
    </r>
    <r>
      <rPr>
        <sz val="10"/>
        <rFont val="Arial"/>
        <family val="2"/>
      </rPr>
      <t>,</t>
    </r>
    <r>
      <rPr>
        <sz val="8"/>
        <color theme="1"/>
        <rFont val="Arial"/>
        <family val="2"/>
      </rPr>
      <t>z06.z20.SIGN001329</t>
    </r>
    <r>
      <rPr>
        <b/>
        <sz val="10"/>
        <color theme="1"/>
        <rFont val="Arial"/>
        <family val="2"/>
      </rPr>
      <t xml:space="preserve"> R2544 PWR_MAIN:U33P</t>
    </r>
    <r>
      <rPr>
        <sz val="10"/>
        <rFont val="Arial"/>
        <family val="2"/>
      </rPr>
      <t>,</t>
    </r>
    <r>
      <rPr>
        <sz val="8"/>
        <color theme="1"/>
        <rFont val="Arial"/>
        <family val="2"/>
      </rPr>
      <t>PWR_CTRL_3V3:U33R_CPU_ON</t>
    </r>
    <r>
      <rPr>
        <b/>
        <sz val="10"/>
        <color theme="1"/>
        <rFont val="Arial"/>
        <family val="2"/>
      </rPr>
      <t xml:space="preserve"> R2505 GND</t>
    </r>
    <r>
      <rPr>
        <sz val="10"/>
        <rFont val="Arial"/>
        <family val="2"/>
      </rPr>
      <t>,</t>
    </r>
    <r>
      <rPr>
        <sz val="8"/>
        <color theme="1"/>
        <rFont val="Arial"/>
        <family val="2"/>
      </rPr>
      <t>PWR_CTRL_3V3:U50S_CAN_ON</t>
    </r>
    <r>
      <rPr>
        <b/>
        <sz val="10"/>
        <color theme="1"/>
        <rFont val="Arial"/>
        <family val="2"/>
      </rPr>
      <t xml:space="preserve"> R2536 GND</t>
    </r>
  </si>
  <si>
    <r>
      <t xml:space="preserve">D5730(E17) </t>
    </r>
    <r>
      <rPr>
        <b/>
        <sz val="10"/>
        <color theme="1"/>
        <rFont val="Arial"/>
        <family val="2"/>
      </rPr>
      <t>SCC_PMIC_CTRL_1V8:CPU_PS_HOLD</t>
    </r>
    <r>
      <rPr>
        <sz val="10"/>
        <rFont val="Arial"/>
        <family val="2"/>
      </rPr>
      <t xml:space="preserve">,MP_CPU_PMIC_SPMI_PS_HOLD=MP(1) ENDPNT,D8758(8) </t>
    </r>
    <r>
      <rPr>
        <b/>
        <sz val="10"/>
        <color theme="1"/>
        <rFont val="Arial"/>
        <family val="2"/>
      </rPr>
      <t>z29.SCC_PMIC_CTRL_3V3:CPU_PS_HOLD</t>
    </r>
    <r>
      <rPr>
        <sz val="10"/>
        <rFont val="Arial"/>
        <family val="2"/>
      </rPr>
      <t>,D8500=</t>
    </r>
    <r>
      <rPr>
        <b/>
        <sz val="10"/>
        <color rgb="FFC00000"/>
        <rFont val="Arial"/>
        <family val="2"/>
      </rPr>
      <t>SAK-TC377TP-96F300S</t>
    </r>
    <r>
      <rPr>
        <sz val="10"/>
        <rFont val="Arial"/>
        <family val="2"/>
      </rPr>
      <t>(</t>
    </r>
    <r>
      <rPr>
        <b/>
        <sz val="10"/>
        <color rgb="FFC00000"/>
        <rFont val="Arial"/>
        <family val="2"/>
      </rPr>
      <t>M16_P22.8</t>
    </r>
    <r>
      <rPr>
        <sz val="10"/>
        <rFont val="Arial"/>
        <family val="2"/>
      </rPr>
      <t xml:space="preserve">) ENDPNT,MP_PS_HOLD_B_3V3=MP(1) ENDPNT,D5730(E17) </t>
    </r>
    <r>
      <rPr>
        <b/>
        <sz val="10"/>
        <color theme="1"/>
        <rFont val="Arial"/>
        <family val="2"/>
      </rPr>
      <t>SCC_PMIC_CTRL_1V8:CPU_PS_HOLD{#2}</t>
    </r>
    <r>
      <rPr>
        <sz val="10"/>
        <rFont val="Arial"/>
        <family val="2"/>
      </rPr>
      <t xml:space="preserve">,R5701(2) </t>
    </r>
    <r>
      <rPr>
        <b/>
        <sz val="10"/>
        <color theme="1"/>
        <rFont val="Arial"/>
        <family val="2"/>
      </rPr>
      <t>z22.z27.D5700_AV38_SCC_PMIC_CTRL_1V8_CPU_PS_HOLD_P0</t>
    </r>
    <r>
      <rPr>
        <sz val="10"/>
        <rFont val="Arial"/>
        <family val="2"/>
      </rPr>
      <t>,D5700=</t>
    </r>
    <r>
      <rPr>
        <b/>
        <sz val="10"/>
        <color rgb="FFC00000"/>
        <rFont val="Arial"/>
        <family val="2"/>
      </rPr>
      <t>SA4150P</t>
    </r>
    <r>
      <rPr>
        <sz val="10"/>
        <rFont val="Arial"/>
        <family val="2"/>
      </rPr>
      <t>(</t>
    </r>
    <r>
      <rPr>
        <b/>
        <sz val="10"/>
        <color rgb="FFC00000"/>
        <rFont val="Arial"/>
        <family val="2"/>
      </rPr>
      <t>AV38_PS_HOLD</t>
    </r>
    <r>
      <rPr>
        <sz val="10"/>
        <rFont val="Arial"/>
        <family val="2"/>
      </rPr>
      <t xml:space="preserve">) ENDPNT,D5730(E17) </t>
    </r>
    <r>
      <rPr>
        <b/>
        <sz val="10"/>
        <color theme="1"/>
        <rFont val="Arial"/>
        <family val="2"/>
      </rPr>
      <t>SCC_PMIC_CTRL_1V8:CPU_PS_HOLD{#3}</t>
    </r>
    <r>
      <rPr>
        <sz val="10"/>
        <rFont val="Arial"/>
        <family val="2"/>
      </rPr>
      <t xml:space="preserve">,R5733(1) z22.z25.z26.SIGN001188,MP_PS_HOLD_B=MP(1) ENDPNT,R5737(1) </t>
    </r>
    <r>
      <rPr>
        <b/>
        <sz val="10"/>
        <color theme="1"/>
        <rFont val="Arial"/>
        <family val="2"/>
      </rPr>
      <t>SCC_PMIC_CTRL_1V8:SCC_RST_CPU_B</t>
    </r>
    <r>
      <rPr>
        <sz val="10"/>
        <rFont val="Arial"/>
        <family val="2"/>
      </rPr>
      <t xml:space="preserve">,V8750(1) </t>
    </r>
    <r>
      <rPr>
        <b/>
        <sz val="10"/>
        <color theme="1"/>
        <rFont val="Arial"/>
        <family val="2"/>
      </rPr>
      <t>z29.SCC_PMIC_CTRL_3V3:CPU_SET_PS_HOLD</t>
    </r>
    <r>
      <rPr>
        <sz val="10"/>
        <rFont val="Arial"/>
        <family val="2"/>
      </rPr>
      <t>,D8500=</t>
    </r>
    <r>
      <rPr>
        <b/>
        <sz val="10"/>
        <color rgb="FFC00000"/>
        <rFont val="Arial"/>
        <family val="2"/>
      </rPr>
      <t>SAK-TC377TP-96F300S</t>
    </r>
    <r>
      <rPr>
        <sz val="10"/>
        <rFont val="Arial"/>
        <family val="2"/>
      </rPr>
      <t>(</t>
    </r>
    <r>
      <rPr>
        <b/>
        <sz val="10"/>
        <color rgb="FFC00000"/>
        <rFont val="Arial"/>
        <family val="2"/>
      </rPr>
      <t>T13_P34.4</t>
    </r>
    <r>
      <rPr>
        <sz val="10"/>
        <rFont val="Arial"/>
        <family val="2"/>
      </rPr>
      <t xml:space="preserve">) ENDPNT,R5733(1) z22.z25.z26.SIGN001188{#2},R5739(1) z22.z25.z26.SIGN001187,D5731(2) </t>
    </r>
    <r>
      <rPr>
        <b/>
        <sz val="10"/>
        <color theme="1"/>
        <rFont val="Arial"/>
        <family val="2"/>
      </rPr>
      <t>SYS_DBG_3V3:CPU_RST_B</t>
    </r>
    <r>
      <rPr>
        <sz val="10"/>
        <rFont val="Arial"/>
        <family val="2"/>
      </rPr>
      <t>,MP_CPU_RST_B=MP(1) ENDPNT,R9965(2) z21.SIGN00137,MP9976=MP(1) ENDPNT,X9960=</t>
    </r>
    <r>
      <rPr>
        <b/>
        <sz val="10"/>
        <color rgb="FFC00000"/>
        <rFont val="Arial"/>
        <family val="2"/>
      </rPr>
      <t>1mmMicroCard</t>
    </r>
    <r>
      <rPr>
        <sz val="10"/>
        <rFont val="Arial"/>
        <family val="2"/>
      </rPr>
      <t>(</t>
    </r>
    <r>
      <rPr>
        <b/>
        <sz val="10"/>
        <color rgb="FFC00000"/>
        <rFont val="Arial"/>
        <family val="2"/>
      </rPr>
      <t>29</t>
    </r>
    <r>
      <rPr>
        <sz val="10"/>
        <rFont val="Arial"/>
        <family val="2"/>
      </rPr>
      <t xml:space="preserve">) ENDPNT,D5731(2) </t>
    </r>
    <r>
      <rPr>
        <b/>
        <sz val="10"/>
        <color theme="1"/>
        <rFont val="Arial"/>
        <family val="2"/>
      </rPr>
      <t>SYS_DBG_3V3:CPU_RST_B{#2}</t>
    </r>
    <r>
      <rPr>
        <sz val="10"/>
        <rFont val="Arial"/>
        <family val="2"/>
      </rPr>
      <t>,</t>
    </r>
    <r>
      <rPr>
        <u/>
        <sz val="10"/>
        <rFont val="Arial"/>
        <family val="2"/>
      </rPr>
      <t xml:space="preserve">V8581(2) </t>
    </r>
    <r>
      <rPr>
        <b/>
        <u/>
        <sz val="10"/>
        <color theme="1"/>
        <rFont val="Arial"/>
        <family val="2"/>
      </rPr>
      <t>z29.z31.SYS_SCC_RESET_B_3V3</t>
    </r>
    <r>
      <rPr>
        <sz val="10"/>
        <rFont val="Arial"/>
        <family val="2"/>
      </rPr>
      <t>,</t>
    </r>
    <r>
      <rPr>
        <u/>
        <sz val="10"/>
        <rFont val="Arial"/>
        <family val="2"/>
      </rPr>
      <t>D8500=</t>
    </r>
    <r>
      <rPr>
        <b/>
        <u/>
        <sz val="10"/>
        <color rgb="FFC00000"/>
        <rFont val="Arial"/>
        <family val="2"/>
      </rPr>
      <t>SAK-TC377TP-96F300S</t>
    </r>
    <r>
      <rPr>
        <u/>
        <sz val="10"/>
        <rFont val="Arial"/>
        <family val="2"/>
      </rPr>
      <t>(</t>
    </r>
    <r>
      <rPr>
        <b/>
        <u/>
        <sz val="10"/>
        <color rgb="FFC00000"/>
        <rFont val="Arial"/>
        <family val="2"/>
      </rPr>
      <t>G17_%PORST%</t>
    </r>
    <r>
      <rPr>
        <u/>
        <sz val="10"/>
        <rFont val="Arial"/>
        <family val="2"/>
      </rPr>
      <t>) ENDPNT</t>
    </r>
    <r>
      <rPr>
        <sz val="10"/>
        <rFont val="Arial"/>
        <family val="2"/>
      </rPr>
      <t>,</t>
    </r>
    <r>
      <rPr>
        <u/>
        <sz val="10"/>
        <rFont val="Arial"/>
        <family val="2"/>
      </rPr>
      <t>MP_SCC_RST_B=MP(1) ENDPNT</t>
    </r>
    <r>
      <rPr>
        <sz val="10"/>
        <rFont val="Arial"/>
        <family val="2"/>
      </rPr>
      <t>,</t>
    </r>
    <r>
      <rPr>
        <u/>
        <sz val="10"/>
        <rFont val="Arial"/>
        <family val="2"/>
      </rPr>
      <t>R8599(2) z29.z31.SIGN851</t>
    </r>
    <r>
      <rPr>
        <sz val="10"/>
        <rFont val="Arial"/>
        <family val="2"/>
      </rPr>
      <t xml:space="preserve">,V8582(1) </t>
    </r>
    <r>
      <rPr>
        <b/>
        <sz val="10"/>
        <color theme="1"/>
        <rFont val="Arial"/>
        <family val="2"/>
      </rPr>
      <t>z29.CPU_SCC_DNL_CTRL_3V3:CPU_SCC_RST</t>
    </r>
    <r>
      <rPr>
        <sz val="10"/>
        <rFont val="Arial"/>
        <family val="2"/>
      </rPr>
      <t xml:space="preserve">,R8791(1) z29.z30.SIGN001112,MP_CPU_SCC_RST=MP(1) ENDPNT,D8760(1) </t>
    </r>
    <r>
      <rPr>
        <b/>
        <sz val="10"/>
        <color theme="1"/>
        <rFont val="Arial"/>
        <family val="2"/>
      </rPr>
      <t>CPU_SCC_DNL_CTRL_1V8:CPU_SCC_RST</t>
    </r>
    <r>
      <rPr>
        <sz val="10"/>
        <rFont val="Arial"/>
        <family val="2"/>
      </rPr>
      <t>,D5700=</t>
    </r>
    <r>
      <rPr>
        <b/>
        <sz val="10"/>
        <color rgb="FFC00000"/>
        <rFont val="Arial"/>
        <family val="2"/>
      </rPr>
      <t>SA4150P</t>
    </r>
    <r>
      <rPr>
        <sz val="10"/>
        <rFont val="Arial"/>
        <family val="2"/>
      </rPr>
      <t>(</t>
    </r>
    <r>
      <rPr>
        <b/>
        <sz val="10"/>
        <color rgb="FFC00000"/>
        <rFont val="Arial"/>
        <family val="2"/>
      </rPr>
      <t>AG7_GPIO_48</t>
    </r>
    <r>
      <rPr>
        <sz val="10"/>
        <rFont val="Arial"/>
        <family val="2"/>
      </rPr>
      <t>) ENDPNT,D8760=</t>
    </r>
    <r>
      <rPr>
        <b/>
        <sz val="10"/>
        <color rgb="FFC00000"/>
        <rFont val="Arial"/>
        <family val="2"/>
      </rPr>
      <t>74LVC1G08</t>
    </r>
    <r>
      <rPr>
        <sz val="10"/>
        <rFont val="Arial"/>
        <family val="2"/>
      </rPr>
      <t>(</t>
    </r>
    <r>
      <rPr>
        <b/>
        <sz val="10"/>
        <color rgb="FFC00000"/>
        <rFont val="Arial"/>
        <family val="2"/>
      </rPr>
      <t>A</t>
    </r>
    <r>
      <rPr>
        <sz val="10"/>
        <rFont val="Arial"/>
        <family val="2"/>
      </rPr>
      <t>) ENDPNT,</t>
    </r>
    <r>
      <rPr>
        <u/>
        <sz val="10"/>
        <rFont val="Arial"/>
        <family val="2"/>
      </rPr>
      <t xml:space="preserve">V8581(2) </t>
    </r>
    <r>
      <rPr>
        <b/>
        <u/>
        <sz val="10"/>
        <color theme="1"/>
        <rFont val="Arial"/>
        <family val="2"/>
      </rPr>
      <t>z29.z31.SYS_SCC_RESET_B_3V3{#2}</t>
    </r>
    <r>
      <rPr>
        <sz val="10"/>
        <rFont val="Arial"/>
        <family val="2"/>
      </rPr>
      <t>,</t>
    </r>
    <r>
      <rPr>
        <u/>
        <sz val="10"/>
        <rFont val="Arial"/>
        <family val="2"/>
      </rPr>
      <t>R8630(1) z29.z31.SIGN001282</t>
    </r>
    <r>
      <rPr>
        <sz val="10"/>
        <rFont val="Arial"/>
        <family val="2"/>
      </rPr>
      <t>,D8582=</t>
    </r>
    <r>
      <rPr>
        <b/>
        <sz val="10"/>
        <color rgb="FFC00000"/>
        <rFont val="Arial"/>
        <family val="2"/>
      </rPr>
      <t>TPS3799A5340DSERQ1</t>
    </r>
    <r>
      <rPr>
        <sz val="10"/>
        <rFont val="Arial"/>
        <family val="2"/>
      </rPr>
      <t>(</t>
    </r>
    <r>
      <rPr>
        <b/>
        <sz val="10"/>
        <color rgb="FFC00000"/>
        <rFont val="Arial"/>
        <family val="2"/>
      </rPr>
      <t>%RESET%</t>
    </r>
    <r>
      <rPr>
        <sz val="10"/>
        <rFont val="Arial"/>
        <family val="2"/>
      </rPr>
      <t>) ENDPNT,</t>
    </r>
    <r>
      <rPr>
        <u/>
        <sz val="10"/>
        <rFont val="Arial"/>
        <family val="2"/>
      </rPr>
      <t xml:space="preserve">V8581(2) </t>
    </r>
    <r>
      <rPr>
        <b/>
        <u/>
        <sz val="10"/>
        <color theme="1"/>
        <rFont val="Arial"/>
        <family val="2"/>
      </rPr>
      <t>z29.z31.SYS_SCC_RESET_B_3V3{#3}</t>
    </r>
    <r>
      <rPr>
        <sz val="10"/>
        <rFont val="Arial"/>
        <family val="2"/>
      </rPr>
      <t>,</t>
    </r>
    <r>
      <rPr>
        <u/>
        <sz val="10"/>
        <rFont val="Arial"/>
        <family val="2"/>
      </rPr>
      <t>R8631(2) z29.z31.SIGN001281</t>
    </r>
    <r>
      <rPr>
        <sz val="10"/>
        <rFont val="Arial"/>
        <family val="2"/>
      </rPr>
      <t xml:space="preserve">,V8583(1) </t>
    </r>
    <r>
      <rPr>
        <b/>
        <sz val="10"/>
        <color theme="1"/>
        <rFont val="Arial"/>
        <family val="2"/>
      </rPr>
      <t>SYS_WD_RESET_3V3</t>
    </r>
    <r>
      <rPr>
        <sz val="10"/>
        <rFont val="Arial"/>
        <family val="2"/>
      </rPr>
      <t xml:space="preserve">,V2506(1) </t>
    </r>
    <r>
      <rPr>
        <b/>
        <sz val="10"/>
        <color theme="1"/>
        <rFont val="Arial"/>
        <family val="2"/>
      </rPr>
      <t>z06.z20.%WD_PWR_OFF%</t>
    </r>
    <r>
      <rPr>
        <sz val="10"/>
        <rFont val="Arial"/>
        <family val="2"/>
      </rPr>
      <t>,D2502=</t>
    </r>
    <r>
      <rPr>
        <b/>
        <sz val="10"/>
        <color rgb="FFC00000"/>
        <rFont val="Arial"/>
        <family val="2"/>
      </rPr>
      <t>MAX6369</t>
    </r>
    <r>
      <rPr>
        <sz val="10"/>
        <rFont val="Arial"/>
        <family val="2"/>
      </rPr>
      <t>(</t>
    </r>
    <r>
      <rPr>
        <b/>
        <sz val="10"/>
        <color rgb="FFC00000"/>
        <rFont val="Arial"/>
        <family val="2"/>
      </rPr>
      <t>%WDO%</t>
    </r>
    <r>
      <rPr>
        <sz val="10"/>
        <rFont val="Arial"/>
        <family val="2"/>
      </rPr>
      <t>) ENDPNT,</t>
    </r>
    <r>
      <rPr>
        <u/>
        <sz val="10"/>
        <rFont val="Arial"/>
        <family val="2"/>
      </rPr>
      <t xml:space="preserve">V8581(2) </t>
    </r>
    <r>
      <rPr>
        <b/>
        <u/>
        <sz val="10"/>
        <color theme="1"/>
        <rFont val="Arial"/>
        <family val="2"/>
      </rPr>
      <t>z29.z31.SYS_SCC_RESET_B_3V3{#4}</t>
    </r>
    <r>
      <rPr>
        <sz val="10"/>
        <rFont val="Arial"/>
        <family val="2"/>
      </rPr>
      <t>,</t>
    </r>
    <r>
      <rPr>
        <u/>
        <sz val="10"/>
        <rFont val="Arial"/>
        <family val="2"/>
      </rPr>
      <t>R8640(1) z29.z31.SIGN001286</t>
    </r>
    <r>
      <rPr>
        <sz val="10"/>
        <rFont val="Arial"/>
        <family val="2"/>
      </rPr>
      <t>,D8581=</t>
    </r>
    <r>
      <rPr>
        <b/>
        <sz val="10"/>
        <color rgb="FFC00000"/>
        <rFont val="Arial"/>
        <family val="2"/>
      </rPr>
      <t>MAX16133FQP/V+T</t>
    </r>
    <r>
      <rPr>
        <sz val="10"/>
        <rFont val="Arial"/>
        <family val="2"/>
      </rPr>
      <t>(</t>
    </r>
    <r>
      <rPr>
        <b/>
        <sz val="10"/>
        <color rgb="FFC00000"/>
        <rFont val="Arial"/>
        <family val="2"/>
      </rPr>
      <t>%RESET2%</t>
    </r>
    <r>
      <rPr>
        <sz val="10"/>
        <rFont val="Arial"/>
        <family val="2"/>
      </rPr>
      <t>) ENDPNT,</t>
    </r>
    <r>
      <rPr>
        <u/>
        <sz val="10"/>
        <rFont val="Arial"/>
        <family val="2"/>
      </rPr>
      <t xml:space="preserve">V8581(2) </t>
    </r>
    <r>
      <rPr>
        <b/>
        <u/>
        <sz val="10"/>
        <color theme="1"/>
        <rFont val="Arial"/>
        <family val="2"/>
      </rPr>
      <t>z29.z31.SYS_SCC_RESET_B_3V3{#5}</t>
    </r>
    <r>
      <rPr>
        <sz val="10"/>
        <rFont val="Arial"/>
        <family val="2"/>
      </rPr>
      <t>,</t>
    </r>
    <r>
      <rPr>
        <u/>
        <sz val="10"/>
        <rFont val="Arial"/>
        <family val="2"/>
      </rPr>
      <t xml:space="preserve">V8599(1) </t>
    </r>
    <r>
      <rPr>
        <b/>
        <u/>
        <sz val="10"/>
        <color theme="1"/>
        <rFont val="Arial"/>
        <family val="2"/>
      </rPr>
      <t>SCC_DBG_JTAG_3V3:JTAG_SCC_RST_B</t>
    </r>
    <r>
      <rPr>
        <sz val="10"/>
        <rFont val="Arial"/>
        <family val="2"/>
      </rPr>
      <t>,MP9967=MP(1) ENDPNT,X9960=</t>
    </r>
    <r>
      <rPr>
        <b/>
        <sz val="10"/>
        <color rgb="FFC00000"/>
        <rFont val="Arial"/>
        <family val="2"/>
      </rPr>
      <t>1mmMicroCard</t>
    </r>
    <r>
      <rPr>
        <sz val="10"/>
        <rFont val="Arial"/>
        <family val="2"/>
      </rPr>
      <t>(</t>
    </r>
    <r>
      <rPr>
        <b/>
        <sz val="10"/>
        <color rgb="FFC00000"/>
        <rFont val="Arial"/>
        <family val="2"/>
      </rPr>
      <t>39</t>
    </r>
    <r>
      <rPr>
        <sz val="10"/>
        <rFont val="Arial"/>
        <family val="2"/>
      </rPr>
      <t xml:space="preserve">) ENDPNT,V8503(2) z29.z32.SIGN001360,MP_SCR_WAKEUP=MP(1) ENDPNT,R8540(1) </t>
    </r>
    <r>
      <rPr>
        <b/>
        <sz val="10"/>
        <color theme="1"/>
        <rFont val="Arial"/>
        <family val="2"/>
      </rPr>
      <t>SYS_WUP_3V3:1STBATUP_WUP_B</t>
    </r>
    <r>
      <rPr>
        <sz val="10"/>
        <rFont val="Arial"/>
        <family val="2"/>
      </rPr>
      <t>,D8500=</t>
    </r>
    <r>
      <rPr>
        <b/>
        <sz val="10"/>
        <color rgb="FFC00000"/>
        <rFont val="Arial"/>
        <family val="2"/>
      </rPr>
      <t>SAK-TC377TP-96F300S</t>
    </r>
    <r>
      <rPr>
        <sz val="10"/>
        <rFont val="Arial"/>
        <family val="2"/>
      </rPr>
      <t>(</t>
    </r>
    <r>
      <rPr>
        <b/>
        <sz val="10"/>
        <color rgb="FFC00000"/>
        <rFont val="Arial"/>
        <family val="2"/>
      </rPr>
      <t>Y10_P33.1</t>
    </r>
    <r>
      <rPr>
        <sz val="10"/>
        <rFont val="Arial"/>
        <family val="2"/>
      </rPr>
      <t>) ENDPNT,MP_1STBATUP_WUP_B=MP(1) ENDPNT,V2518=</t>
    </r>
    <r>
      <rPr>
        <b/>
        <sz val="10"/>
        <color rgb="FFC00000"/>
        <rFont val="Arial"/>
        <family val="2"/>
      </rPr>
      <t>BC847CW</t>
    </r>
    <r>
      <rPr>
        <sz val="10"/>
        <rFont val="Arial"/>
        <family val="2"/>
      </rPr>
      <t>(</t>
    </r>
    <r>
      <rPr>
        <b/>
        <sz val="10"/>
        <color rgb="FFC00000"/>
        <rFont val="Arial"/>
        <family val="2"/>
      </rPr>
      <t>C</t>
    </r>
    <r>
      <rPr>
        <sz val="10"/>
        <rFont val="Arial"/>
        <family val="2"/>
      </rPr>
      <t xml:space="preserve">) ENDPNT,V8503(2) z29.z32.SIGN001360{#2},V8501(1) </t>
    </r>
    <r>
      <rPr>
        <b/>
        <sz val="10"/>
        <color theme="1"/>
        <rFont val="Arial"/>
        <family val="2"/>
      </rPr>
      <t>SYS_WUP_3V3:DBG_WUP_B</t>
    </r>
    <r>
      <rPr>
        <sz val="10"/>
        <rFont val="Arial"/>
        <family val="2"/>
      </rPr>
      <t>,D8500=</t>
    </r>
    <r>
      <rPr>
        <b/>
        <sz val="10"/>
        <color rgb="FFC00000"/>
        <rFont val="Arial"/>
        <family val="2"/>
      </rPr>
      <t>SAK-TC377TP-96F300S</t>
    </r>
    <r>
      <rPr>
        <sz val="10"/>
        <rFont val="Arial"/>
        <family val="2"/>
      </rPr>
      <t>(</t>
    </r>
    <r>
      <rPr>
        <b/>
        <sz val="10"/>
        <color rgb="FFC00000"/>
        <rFont val="Arial"/>
        <family val="2"/>
      </rPr>
      <t>W11_P33.2</t>
    </r>
    <r>
      <rPr>
        <sz val="10"/>
        <rFont val="Arial"/>
        <family val="2"/>
      </rPr>
      <t xml:space="preserve">) ENDPNT,V8503(2) z29.z32.SIGN001360{#3},V8502(1) </t>
    </r>
    <r>
      <rPr>
        <b/>
        <sz val="10"/>
        <color theme="1"/>
        <rFont val="Arial"/>
        <family val="2"/>
      </rPr>
      <t>PWR_MON_3V3:U33P_PG</t>
    </r>
    <r>
      <rPr>
        <sz val="10"/>
        <rFont val="Arial"/>
        <family val="2"/>
      </rPr>
      <t>,D2020=</t>
    </r>
    <r>
      <rPr>
        <b/>
        <sz val="10"/>
        <color rgb="FFC00000"/>
        <rFont val="Arial"/>
        <family val="2"/>
      </rPr>
      <t>MPQ9841</t>
    </r>
    <r>
      <rPr>
        <sz val="10"/>
        <rFont val="Arial"/>
        <family val="2"/>
      </rPr>
      <t>(</t>
    </r>
    <r>
      <rPr>
        <b/>
        <sz val="10"/>
        <color rgb="FFC00000"/>
        <rFont val="Arial"/>
        <family val="2"/>
      </rPr>
      <t>PG</t>
    </r>
    <r>
      <rPr>
        <sz val="10"/>
        <rFont val="Arial"/>
        <family val="2"/>
      </rPr>
      <t>) ENDPNT,D8500=</t>
    </r>
    <r>
      <rPr>
        <b/>
        <sz val="10"/>
        <color rgb="FFC00000"/>
        <rFont val="Arial"/>
        <family val="2"/>
      </rPr>
      <t>SAK-TC377TP-96F300S</t>
    </r>
    <r>
      <rPr>
        <sz val="10"/>
        <rFont val="Arial"/>
        <family val="2"/>
      </rPr>
      <t>(</t>
    </r>
    <r>
      <rPr>
        <b/>
        <sz val="10"/>
        <color rgb="FFC00000"/>
        <rFont val="Arial"/>
        <family val="2"/>
      </rPr>
      <t>P2_AN37/P40.7</t>
    </r>
    <r>
      <rPr>
        <sz val="10"/>
        <rFont val="Arial"/>
        <family val="2"/>
      </rPr>
      <t>) ENDPNT,MP_U33P_PGOOD=MP(1) ENDPNT,V2502(3) z06.z20.SIGN001336,MP2501=MP(1) ENDPNT,V2503(3) z06.z20.SIGN001323,D2501=</t>
    </r>
    <r>
      <rPr>
        <b/>
        <sz val="10"/>
        <color rgb="FFC00000"/>
        <rFont val="Arial"/>
        <family val="2"/>
      </rPr>
      <t>74HCS32-Q1</t>
    </r>
    <r>
      <rPr>
        <sz val="10"/>
        <rFont val="Arial"/>
        <family val="2"/>
      </rPr>
      <t>(</t>
    </r>
    <r>
      <rPr>
        <b/>
        <sz val="10"/>
        <color rgb="FFC00000"/>
        <rFont val="Arial"/>
        <family val="2"/>
      </rPr>
      <t>A</t>
    </r>
    <r>
      <rPr>
        <sz val="10"/>
        <rFont val="Arial"/>
        <family val="2"/>
      </rPr>
      <t>) ENDPNT,MP2503=MP(1) ENDPNT,V2502(3) z06.z20.SIGN001336{#2},V2504(3) z06.z20.SIGN001333,D2501=</t>
    </r>
    <r>
      <rPr>
        <b/>
        <sz val="10"/>
        <color rgb="FFC00000"/>
        <rFont val="Arial"/>
        <family val="2"/>
      </rPr>
      <t>74HCS32-Q1</t>
    </r>
    <r>
      <rPr>
        <sz val="10"/>
        <rFont val="Arial"/>
        <family val="2"/>
      </rPr>
      <t>(</t>
    </r>
    <r>
      <rPr>
        <b/>
        <sz val="10"/>
        <color rgb="FFC00000"/>
        <rFont val="Arial"/>
        <family val="2"/>
      </rPr>
      <t>A</t>
    </r>
    <r>
      <rPr>
        <sz val="10"/>
        <rFont val="Arial"/>
        <family val="2"/>
      </rPr>
      <t xml:space="preserve">) ENDPNT,MP2504=MP(1) ENDPNT,R2504(1) </t>
    </r>
    <r>
      <rPr>
        <b/>
        <sz val="10"/>
        <color theme="1"/>
        <rFont val="Arial"/>
        <family val="2"/>
      </rPr>
      <t>z06.PWR_DNL_CTRL_3V3:U33R_CPU_ON</t>
    </r>
    <r>
      <rPr>
        <sz val="10"/>
        <rFont val="Arial"/>
        <family val="2"/>
      </rPr>
      <t>,D2110=</t>
    </r>
    <r>
      <rPr>
        <b/>
        <sz val="10"/>
        <color rgb="FFC00000"/>
        <rFont val="Arial"/>
        <family val="2"/>
      </rPr>
      <t>LT8650SPAJV</t>
    </r>
    <r>
      <rPr>
        <sz val="10"/>
        <rFont val="Arial"/>
        <family val="2"/>
      </rPr>
      <t>(</t>
    </r>
    <r>
      <rPr>
        <b/>
        <sz val="10"/>
        <color rgb="FFC00000"/>
        <rFont val="Arial"/>
        <family val="2"/>
      </rPr>
      <t>EN1</t>
    </r>
    <r>
      <rPr>
        <sz val="10"/>
        <rFont val="Arial"/>
        <family val="2"/>
      </rPr>
      <t>) ENDPNT,D2110=</t>
    </r>
    <r>
      <rPr>
        <b/>
        <sz val="10"/>
        <color rgb="FFC00000"/>
        <rFont val="Arial"/>
        <family val="2"/>
      </rPr>
      <t>LT8650SPAJV</t>
    </r>
    <r>
      <rPr>
        <sz val="10"/>
        <rFont val="Arial"/>
        <family val="2"/>
      </rPr>
      <t>(</t>
    </r>
    <r>
      <rPr>
        <b/>
        <sz val="10"/>
        <color rgb="FFC00000"/>
        <rFont val="Arial"/>
        <family val="2"/>
      </rPr>
      <t>EN2</t>
    </r>
    <r>
      <rPr>
        <sz val="10"/>
        <rFont val="Arial"/>
        <family val="2"/>
      </rPr>
      <t>) ENDPNT,D2300=</t>
    </r>
    <r>
      <rPr>
        <b/>
        <sz val="10"/>
        <color rgb="FFC00000"/>
        <rFont val="Arial"/>
        <family val="2"/>
      </rPr>
      <t>TPS22953</t>
    </r>
    <r>
      <rPr>
        <sz val="10"/>
        <rFont val="Arial"/>
        <family val="2"/>
      </rPr>
      <t>(</t>
    </r>
    <r>
      <rPr>
        <b/>
        <sz val="10"/>
        <color rgb="FFC00000"/>
        <rFont val="Arial"/>
        <family val="2"/>
      </rPr>
      <t>EN</t>
    </r>
    <r>
      <rPr>
        <sz val="10"/>
        <rFont val="Arial"/>
        <family val="2"/>
      </rPr>
      <t>) ENDPNT,D2501=</t>
    </r>
    <r>
      <rPr>
        <b/>
        <sz val="10"/>
        <color rgb="FFC00000"/>
        <rFont val="Arial"/>
        <family val="2"/>
      </rPr>
      <t>74HCS32-Q1</t>
    </r>
    <r>
      <rPr>
        <sz val="10"/>
        <rFont val="Arial"/>
        <family val="2"/>
      </rPr>
      <t>(</t>
    </r>
    <r>
      <rPr>
        <b/>
        <sz val="10"/>
        <color rgb="FFC00000"/>
        <rFont val="Arial"/>
        <family val="2"/>
      </rPr>
      <t>Y</t>
    </r>
    <r>
      <rPr>
        <sz val="10"/>
        <rFont val="Arial"/>
        <family val="2"/>
      </rPr>
      <t>) ENDPNT,MP2300=MP(1) ENDPNT,V2514(3) z06.z20.SIGN001329,V2513=</t>
    </r>
    <r>
      <rPr>
        <b/>
        <sz val="10"/>
        <color rgb="FFC00000"/>
        <rFont val="Arial"/>
        <family val="2"/>
      </rPr>
      <t>RK7002A</t>
    </r>
    <r>
      <rPr>
        <sz val="10"/>
        <rFont val="Arial"/>
        <family val="2"/>
      </rPr>
      <t>(</t>
    </r>
    <r>
      <rPr>
        <b/>
        <sz val="10"/>
        <color rgb="FFC00000"/>
        <rFont val="Arial"/>
        <family val="2"/>
      </rPr>
      <t>G</t>
    </r>
    <r>
      <rPr>
        <sz val="10"/>
        <rFont val="Arial"/>
        <family val="2"/>
      </rPr>
      <t xml:space="preserve">) ENDPNT,V2504(3) z06.z20.SIGN001333{#2},R2511(2) </t>
    </r>
    <r>
      <rPr>
        <b/>
        <sz val="10"/>
        <color theme="1"/>
        <rFont val="Arial"/>
        <family val="2"/>
      </rPr>
      <t>PWR_CTRL_3V3:U33R_CPU_ON</t>
    </r>
    <r>
      <rPr>
        <sz val="10"/>
        <rFont val="Arial"/>
        <family val="2"/>
      </rPr>
      <t>,D8500=</t>
    </r>
    <r>
      <rPr>
        <b/>
        <sz val="10"/>
        <color rgb="FFC00000"/>
        <rFont val="Arial"/>
        <family val="2"/>
      </rPr>
      <t>SAK-TC377TP-96F300S</t>
    </r>
    <r>
      <rPr>
        <sz val="10"/>
        <rFont val="Arial"/>
        <family val="2"/>
      </rPr>
      <t>(</t>
    </r>
    <r>
      <rPr>
        <b/>
        <sz val="10"/>
        <color rgb="FFC00000"/>
        <rFont val="Arial"/>
        <family val="2"/>
      </rPr>
      <t>T12_P34.2</t>
    </r>
    <r>
      <rPr>
        <sz val="10"/>
        <rFont val="Arial"/>
        <family val="2"/>
      </rPr>
      <t>) ENDPNT,R8634(2) z29.z31.SIGN001288,V8580=</t>
    </r>
    <r>
      <rPr>
        <b/>
        <sz val="10"/>
        <color rgb="FFC00000"/>
        <rFont val="Arial"/>
        <family val="2"/>
      </rPr>
      <t>BC847CW</t>
    </r>
    <r>
      <rPr>
        <sz val="10"/>
        <rFont val="Arial"/>
        <family val="2"/>
      </rPr>
      <t>(</t>
    </r>
    <r>
      <rPr>
        <b/>
        <sz val="10"/>
        <color rgb="FFC00000"/>
        <rFont val="Arial"/>
        <family val="2"/>
      </rPr>
      <t>B</t>
    </r>
    <r>
      <rPr>
        <sz val="10"/>
        <rFont val="Arial"/>
        <family val="2"/>
      </rPr>
      <t>) ENDPNT,V2502(3) z06.z20.SIGN001336{#3},V2512(3) z06.z20.SIGN001325,D2501=</t>
    </r>
    <r>
      <rPr>
        <b/>
        <sz val="10"/>
        <color rgb="FFC00000"/>
        <rFont val="Arial"/>
        <family val="2"/>
      </rPr>
      <t>74HCS32-Q1</t>
    </r>
    <r>
      <rPr>
        <sz val="10"/>
        <rFont val="Arial"/>
        <family val="2"/>
      </rPr>
      <t>(</t>
    </r>
    <r>
      <rPr>
        <b/>
        <sz val="10"/>
        <color rgb="FFC00000"/>
        <rFont val="Arial"/>
        <family val="2"/>
      </rPr>
      <t>A</t>
    </r>
    <r>
      <rPr>
        <sz val="10"/>
        <rFont val="Arial"/>
        <family val="2"/>
      </rPr>
      <t xml:space="preserve">) ENDPNT,MP2502=MP(1) ENDPNT,R2537(2) </t>
    </r>
    <r>
      <rPr>
        <b/>
        <sz val="10"/>
        <color theme="1"/>
        <rFont val="Arial"/>
        <family val="2"/>
      </rPr>
      <t>PWR_CTRL_3V3:U50S_CAN_ON</t>
    </r>
    <r>
      <rPr>
        <sz val="10"/>
        <rFont val="Arial"/>
        <family val="2"/>
      </rPr>
      <t>,D8500=</t>
    </r>
    <r>
      <rPr>
        <b/>
        <sz val="10"/>
        <color rgb="FFC00000"/>
        <rFont val="Arial"/>
        <family val="2"/>
      </rPr>
      <t>SAK-TC377TP-96F300S</t>
    </r>
    <r>
      <rPr>
        <sz val="10"/>
        <rFont val="Arial"/>
        <family val="2"/>
      </rPr>
      <t>(</t>
    </r>
    <r>
      <rPr>
        <b/>
        <sz val="10"/>
        <color rgb="FFC00000"/>
        <rFont val="Arial"/>
        <family val="2"/>
      </rPr>
      <t>E1_P02.6</t>
    </r>
    <r>
      <rPr>
        <sz val="10"/>
        <rFont val="Arial"/>
        <family val="2"/>
      </rPr>
      <t xml:space="preserve">) ENDPNT,V2512(3) z06.z20.SIGN001325{#2},R2538(1) </t>
    </r>
    <r>
      <rPr>
        <b/>
        <sz val="10"/>
        <color theme="1"/>
        <rFont val="Arial"/>
        <family val="2"/>
      </rPr>
      <t>z06.PWR_DNL_CTRL_3V3:U50S_CAN_ON</t>
    </r>
    <r>
      <rPr>
        <sz val="10"/>
        <rFont val="Arial"/>
        <family val="2"/>
      </rPr>
      <t>,D2040=</t>
    </r>
    <r>
      <rPr>
        <b/>
        <sz val="10"/>
        <color rgb="FFC00000"/>
        <rFont val="Arial"/>
        <family val="2"/>
      </rPr>
      <t>MAX20471ATCB</t>
    </r>
    <r>
      <rPr>
        <sz val="10"/>
        <rFont val="Arial"/>
        <family val="2"/>
      </rPr>
      <t>(</t>
    </r>
    <r>
      <rPr>
        <b/>
        <sz val="10"/>
        <color rgb="FFC00000"/>
        <rFont val="Arial"/>
        <family val="2"/>
      </rPr>
      <t>EN</t>
    </r>
    <r>
      <rPr>
        <sz val="10"/>
        <rFont val="Arial"/>
        <family val="2"/>
      </rPr>
      <t>) ENDPNT,D2501=</t>
    </r>
    <r>
      <rPr>
        <b/>
        <sz val="10"/>
        <color rgb="FFC00000"/>
        <rFont val="Arial"/>
        <family val="2"/>
      </rPr>
      <t>74HCS32-Q1</t>
    </r>
    <r>
      <rPr>
        <sz val="10"/>
        <rFont val="Arial"/>
        <family val="2"/>
      </rPr>
      <t>(</t>
    </r>
    <r>
      <rPr>
        <b/>
        <sz val="10"/>
        <color rgb="FFC00000"/>
        <rFont val="Arial"/>
        <family val="2"/>
      </rPr>
      <t>Y</t>
    </r>
    <r>
      <rPr>
        <sz val="10"/>
        <rFont val="Arial"/>
        <family val="2"/>
      </rPr>
      <t>) ENDPNT</t>
    </r>
  </si>
  <si>
    <r>
      <t>SCC_PMIC_CTRL_1V8:SCC_RST_CPU_B</t>
    </r>
    <r>
      <rPr>
        <b/>
        <sz val="10"/>
        <color theme="1"/>
        <rFont val="Arial"/>
        <family val="2"/>
      </rPr>
      <t xml:space="preserve"> R8764 PWR:U18S_IO_SOCPMIC</t>
    </r>
    <r>
      <rPr>
        <sz val="10"/>
        <rFont val="Arial"/>
        <family val="2"/>
      </rPr>
      <t>,</t>
    </r>
    <r>
      <rPr>
        <sz val="8"/>
        <color theme="1"/>
        <rFont val="Arial"/>
        <family val="2"/>
      </rPr>
      <t>z29.SCC_PMIC_CTRL_3V3:CPU_SET_PS_HOLD</t>
    </r>
    <r>
      <rPr>
        <b/>
        <sz val="10"/>
        <color theme="1"/>
        <rFont val="Arial"/>
        <family val="2"/>
      </rPr>
      <t xml:space="preserve"> R8766 GND</t>
    </r>
    <r>
      <rPr>
        <sz val="10"/>
        <rFont val="Arial"/>
        <family val="2"/>
      </rPr>
      <t>,</t>
    </r>
    <r>
      <rPr>
        <sz val="8"/>
        <color theme="1"/>
        <rFont val="Arial"/>
        <family val="2"/>
      </rPr>
      <t>SYS_DBG_3V3:CPU_RST_B</t>
    </r>
    <r>
      <rPr>
        <b/>
        <sz val="10"/>
        <color theme="1"/>
        <rFont val="Arial"/>
        <family val="2"/>
      </rPr>
      <t xml:space="preserve"> R5736 PWR:U33R_CPU</t>
    </r>
    <r>
      <rPr>
        <sz val="10"/>
        <rFont val="Arial"/>
        <family val="2"/>
      </rPr>
      <t>,</t>
    </r>
    <r>
      <rPr>
        <u/>
        <sz val="8"/>
        <color theme="1"/>
        <rFont val="Arial"/>
        <family val="2"/>
      </rPr>
      <t>z29.z31.SYS_SCC_RESET_B_3V3</t>
    </r>
    <r>
      <rPr>
        <b/>
        <u/>
        <sz val="10"/>
        <color theme="1"/>
        <rFont val="Arial"/>
        <family val="2"/>
      </rPr>
      <t xml:space="preserve"> C8581 GND</t>
    </r>
    <r>
      <rPr>
        <sz val="10"/>
        <rFont val="Arial"/>
        <family val="2"/>
      </rPr>
      <t>,</t>
    </r>
    <r>
      <rPr>
        <u/>
        <sz val="8"/>
        <color theme="1"/>
        <rFont val="Arial"/>
        <family val="2"/>
      </rPr>
      <t>z29.z31.SYS_SCC_RESET_B_3V3</t>
    </r>
    <r>
      <rPr>
        <b/>
        <u/>
        <sz val="10"/>
        <color theme="1"/>
        <rFont val="Arial"/>
        <family val="2"/>
      </rPr>
      <t xml:space="preserve"> R8501 PWR:U33S_SCC</t>
    </r>
    <r>
      <rPr>
        <sz val="10"/>
        <rFont val="Arial"/>
        <family val="2"/>
      </rPr>
      <t>,</t>
    </r>
    <r>
      <rPr>
        <sz val="8"/>
        <color theme="1"/>
        <rFont val="Arial"/>
        <family val="2"/>
      </rPr>
      <t>z29.CPU_SCC_DNL_CTRL_3V3:CPU_SCC_RST</t>
    </r>
    <r>
      <rPr>
        <b/>
        <sz val="10"/>
        <color theme="1"/>
        <rFont val="Arial"/>
        <family val="2"/>
      </rPr>
      <t xml:space="preserve"> R8598 GND</t>
    </r>
    <r>
      <rPr>
        <sz val="10"/>
        <rFont val="Arial"/>
        <family val="2"/>
      </rPr>
      <t>,</t>
    </r>
    <r>
      <rPr>
        <sz val="8"/>
        <color theme="1"/>
        <rFont val="Arial"/>
        <family val="2"/>
      </rPr>
      <t>SYS_WD_RESET_3V3</t>
    </r>
    <r>
      <rPr>
        <b/>
        <sz val="10"/>
        <color theme="1"/>
        <rFont val="Arial"/>
        <family val="2"/>
      </rPr>
      <t xml:space="preserve"> R8605 GND</t>
    </r>
    <r>
      <rPr>
        <sz val="10"/>
        <rFont val="Arial"/>
        <family val="2"/>
      </rPr>
      <t>,</t>
    </r>
    <r>
      <rPr>
        <sz val="8"/>
        <color theme="1"/>
        <rFont val="Arial"/>
        <family val="2"/>
      </rPr>
      <t>z29.z32.SIGN001360</t>
    </r>
    <r>
      <rPr>
        <b/>
        <sz val="10"/>
        <color theme="1"/>
        <rFont val="Arial"/>
        <family val="2"/>
      </rPr>
      <t xml:space="preserve"> R8550 PWR_MAIN:U33P</t>
    </r>
    <r>
      <rPr>
        <sz val="10"/>
        <rFont val="Arial"/>
        <family val="2"/>
      </rPr>
      <t>,</t>
    </r>
    <r>
      <rPr>
        <sz val="8"/>
        <color theme="1"/>
        <rFont val="Arial"/>
        <family val="2"/>
      </rPr>
      <t>z06.z20.SIGN001323</t>
    </r>
    <r>
      <rPr>
        <b/>
        <sz val="10"/>
        <color theme="1"/>
        <rFont val="Arial"/>
        <family val="2"/>
      </rPr>
      <t xml:space="preserve"> R2501 z06.PWR_DNL_CTRL_3V3:UxxS_ETH_ON</t>
    </r>
    <r>
      <rPr>
        <sz val="10"/>
        <rFont val="Arial"/>
        <family val="2"/>
      </rPr>
      <t>,</t>
    </r>
    <r>
      <rPr>
        <sz val="8"/>
        <color theme="1"/>
        <rFont val="Arial"/>
        <family val="2"/>
      </rPr>
      <t>z06.z20.SIGN001323</t>
    </r>
    <r>
      <rPr>
        <b/>
        <sz val="10"/>
        <color theme="1"/>
        <rFont val="Arial"/>
        <family val="2"/>
      </rPr>
      <t xml:space="preserve"> R2509 PWR_CTRL_3V3:UxxS_ETH_ON</t>
    </r>
    <r>
      <rPr>
        <sz val="10"/>
        <rFont val="Arial"/>
        <family val="2"/>
      </rPr>
      <t>,</t>
    </r>
    <r>
      <rPr>
        <sz val="8"/>
        <color theme="1"/>
        <rFont val="Arial"/>
        <family val="2"/>
      </rPr>
      <t>z06.z20.SIGN001329</t>
    </r>
    <r>
      <rPr>
        <b/>
        <sz val="10"/>
        <color theme="1"/>
        <rFont val="Arial"/>
        <family val="2"/>
      </rPr>
      <t xml:space="preserve"> R2544 PWR_MAIN:U33P</t>
    </r>
    <r>
      <rPr>
        <sz val="10"/>
        <rFont val="Arial"/>
        <family val="2"/>
      </rPr>
      <t>,</t>
    </r>
    <r>
      <rPr>
        <sz val="8"/>
        <color theme="1"/>
        <rFont val="Arial"/>
        <family val="2"/>
      </rPr>
      <t>PWR_CTRL_3V3:U33R_CPU_ON</t>
    </r>
    <r>
      <rPr>
        <b/>
        <sz val="10"/>
        <color theme="1"/>
        <rFont val="Arial"/>
        <family val="2"/>
      </rPr>
      <t xml:space="preserve"> R2505 GND</t>
    </r>
    <r>
      <rPr>
        <sz val="10"/>
        <rFont val="Arial"/>
        <family val="2"/>
      </rPr>
      <t>,</t>
    </r>
    <r>
      <rPr>
        <sz val="8"/>
        <color theme="1"/>
        <rFont val="Arial"/>
        <family val="2"/>
      </rPr>
      <t>PWR_CTRL_3V3:U50S_CAN_ON</t>
    </r>
    <r>
      <rPr>
        <b/>
        <sz val="10"/>
        <color theme="1"/>
        <rFont val="Arial"/>
        <family val="2"/>
      </rPr>
      <t xml:space="preserve"> R2536 GND</t>
    </r>
  </si>
  <si>
    <t>CPU_PMIC_CTRL_1V8:PS_HOLD, 
SCC_PMIC_CTRL_1V8:PS_HOLD_B, 
SCC_PMIC_CTRL_1V8:SCC_RST_CPU_B</t>
  </si>
  <si>
    <r>
      <t xml:space="preserve">D5730(E17) </t>
    </r>
    <r>
      <rPr>
        <b/>
        <sz val="10"/>
        <color theme="1"/>
        <rFont val="Arial"/>
        <family val="2"/>
      </rPr>
      <t>z28.CPU_PMIC_CTRL_1V8:PS_HOLD</t>
    </r>
    <r>
      <rPr>
        <sz val="10"/>
        <rFont val="Arial"/>
        <family val="2"/>
      </rPr>
      <t>,R5739(2) z28.z33.SIGN00152,D5700=</t>
    </r>
    <r>
      <rPr>
        <b/>
        <sz val="10"/>
        <color rgb="FFC00000"/>
        <rFont val="Arial"/>
        <family val="2"/>
      </rPr>
      <t>SA6155P</t>
    </r>
    <r>
      <rPr>
        <sz val="10"/>
        <rFont val="Arial"/>
        <family val="2"/>
      </rPr>
      <t>(</t>
    </r>
    <r>
      <rPr>
        <b/>
        <sz val="10"/>
        <color rgb="FFC00000"/>
        <rFont val="Arial"/>
        <family val="2"/>
      </rPr>
      <t>AV38_PS_HOLD</t>
    </r>
    <r>
      <rPr>
        <sz val="10"/>
        <rFont val="Arial"/>
        <family val="2"/>
      </rPr>
      <t xml:space="preserve">) ENDPNT,D5730(E17) </t>
    </r>
    <r>
      <rPr>
        <b/>
        <sz val="10"/>
        <color theme="1"/>
        <rFont val="Arial"/>
        <family val="2"/>
      </rPr>
      <t>z28.CPU_PMIC_CTRL_1V8:PS_HOLD{#2}</t>
    </r>
    <r>
      <rPr>
        <sz val="10"/>
        <rFont val="Arial"/>
        <family val="2"/>
      </rPr>
      <t xml:space="preserve">,W5730(1) </t>
    </r>
    <r>
      <rPr>
        <b/>
        <sz val="10"/>
        <color theme="1"/>
        <rFont val="Arial"/>
        <family val="2"/>
      </rPr>
      <t>SCC_PMIC_CTRL_1V8:PS_HOLD_B</t>
    </r>
    <r>
      <rPr>
        <sz val="10"/>
        <rFont val="Arial"/>
        <family val="2"/>
      </rPr>
      <t>,D5732=</t>
    </r>
    <r>
      <rPr>
        <b/>
        <sz val="10"/>
        <color rgb="FFC00000"/>
        <rFont val="Arial"/>
        <family val="2"/>
      </rPr>
      <t>74LVC1G125</t>
    </r>
    <r>
      <rPr>
        <sz val="10"/>
        <rFont val="Arial"/>
        <family val="2"/>
      </rPr>
      <t>(</t>
    </r>
    <r>
      <rPr>
        <b/>
        <sz val="10"/>
        <color rgb="FFC00000"/>
        <rFont val="Arial"/>
        <family val="2"/>
      </rPr>
      <t>Y</t>
    </r>
    <r>
      <rPr>
        <sz val="10"/>
        <rFont val="Arial"/>
        <family val="2"/>
      </rPr>
      <t xml:space="preserve">) ENDPNT,D8750(4) </t>
    </r>
    <r>
      <rPr>
        <b/>
        <sz val="10"/>
        <color theme="1"/>
        <rFont val="Arial"/>
        <family val="2"/>
      </rPr>
      <t>z35.SCC_PMIC_CTRL_3V3:PS_HOLD_B</t>
    </r>
    <r>
      <rPr>
        <sz val="10"/>
        <rFont val="Arial"/>
        <family val="2"/>
      </rPr>
      <t>,D8500=</t>
    </r>
    <r>
      <rPr>
        <b/>
        <sz val="10"/>
        <color rgb="FFC00000"/>
        <rFont val="Arial"/>
        <family val="2"/>
      </rPr>
      <t>SAK-TC377TP-96F300S</t>
    </r>
    <r>
      <rPr>
        <sz val="10"/>
        <rFont val="Arial"/>
        <family val="2"/>
      </rPr>
      <t>(</t>
    </r>
    <r>
      <rPr>
        <b/>
        <sz val="10"/>
        <color rgb="FFC00000"/>
        <rFont val="Arial"/>
        <family val="2"/>
      </rPr>
      <t>M16_P22.8</t>
    </r>
    <r>
      <rPr>
        <sz val="10"/>
        <rFont val="Arial"/>
        <family val="2"/>
      </rPr>
      <t xml:space="preserve">) ENDPNT,MP_SOCPMIC_PSHOLD_B=MP(1) ENDPNT,W5730(1) </t>
    </r>
    <r>
      <rPr>
        <b/>
        <sz val="10"/>
        <color theme="1"/>
        <rFont val="Arial"/>
        <family val="2"/>
      </rPr>
      <t>SCC_PMIC_CTRL_1V8:PS_HOLD_B{#2}</t>
    </r>
    <r>
      <rPr>
        <sz val="10"/>
        <rFont val="Arial"/>
        <family val="2"/>
      </rPr>
      <t xml:space="preserve">,R5734(1) </t>
    </r>
    <r>
      <rPr>
        <b/>
        <sz val="10"/>
        <color theme="1"/>
        <rFont val="Arial"/>
        <family val="2"/>
      </rPr>
      <t>SCC_PMIC_CTRL_1V8:SCC_RST_CPU_B</t>
    </r>
    <r>
      <rPr>
        <sz val="10"/>
        <rFont val="Arial"/>
        <family val="2"/>
      </rPr>
      <t>,MV5753=NC(1) ENDPNT,V8630=</t>
    </r>
    <r>
      <rPr>
        <b/>
        <sz val="10"/>
        <color rgb="FFC00000"/>
        <rFont val="Arial"/>
        <family val="2"/>
      </rPr>
      <t>DTC124XE</t>
    </r>
    <r>
      <rPr>
        <sz val="10"/>
        <rFont val="Arial"/>
        <family val="2"/>
      </rPr>
      <t>(</t>
    </r>
    <r>
      <rPr>
        <b/>
        <sz val="10"/>
        <color rgb="FFC00000"/>
        <rFont val="Arial"/>
        <family val="2"/>
      </rPr>
      <t>C</t>
    </r>
    <r>
      <rPr>
        <sz val="10"/>
        <rFont val="Arial"/>
        <family val="2"/>
      </rPr>
      <t>) ENDPNT</t>
    </r>
  </si>
  <si>
    <r>
      <t xml:space="preserve">D1(E17_PS_HOLD) </t>
    </r>
    <r>
      <rPr>
        <b/>
        <sz val="10"/>
        <color theme="1"/>
        <rFont val="Arial"/>
        <family val="2"/>
      </rPr>
      <t>BUS_E17_PS_HOLD:E17_PS_HOLD</t>
    </r>
  </si>
  <si>
    <t>KPD_PWR_N</t>
  </si>
  <si>
    <t>power on trigger(200kOhm internal PU). Can also be used as reset input to PMM after power down</t>
  </si>
  <si>
    <r>
      <t>D5730(KPD_PWR_N_E19)</t>
    </r>
    <r>
      <rPr>
        <b/>
        <sz val="10"/>
        <color theme="1"/>
        <rFont val="Arial"/>
        <family val="2"/>
      </rPr>
      <t xml:space="preserve"> SCC_PMIC_CTRL_1V8:CPU_PWR_EN_B</t>
    </r>
    <r>
      <rPr>
        <sz val="10"/>
        <rFont val="Arial"/>
      </rPr>
      <t>,</t>
    </r>
    <r>
      <rPr>
        <sz val="8"/>
        <color theme="1"/>
        <rFont val="Arial"/>
        <family val="2"/>
      </rPr>
      <t xml:space="preserve">_x000D_
</t>
    </r>
    <r>
      <rPr>
        <b/>
        <sz val="10"/>
        <color theme="1"/>
        <rFont val="Arial"/>
        <family val="2"/>
      </rPr>
      <t xml:space="preserve"> &gt;&gt; C5872(100pF) GND</t>
    </r>
    <r>
      <rPr>
        <sz val="10"/>
        <rFont val="Arial"/>
      </rPr>
      <t>,</t>
    </r>
    <r>
      <rPr>
        <sz val="8"/>
        <color theme="1"/>
        <rFont val="Arial"/>
        <family val="2"/>
      </rPr>
      <t xml:space="preserve">_x000D_
_x000D_
</t>
    </r>
    <r>
      <rPr>
        <b/>
        <sz val="10"/>
        <color theme="1"/>
        <rFont val="Arial"/>
        <family val="2"/>
      </rPr>
      <t xml:space="preserve">    MP_CPU_PWR_EN_B=(1) ENDPNT</t>
    </r>
    <r>
      <rPr>
        <sz val="10"/>
        <rFont val="Arial"/>
      </rPr>
      <t>,</t>
    </r>
    <r>
      <rPr>
        <sz val="8"/>
        <color theme="1"/>
        <rFont val="Arial"/>
        <family val="2"/>
      </rPr>
      <t xml:space="preserve">_x000D_
_x000D_
</t>
    </r>
    <r>
      <rPr>
        <b/>
        <sz val="10"/>
        <color theme="1"/>
        <rFont val="Arial"/>
        <family val="2"/>
      </rPr>
      <t xml:space="preserve">    R8793=50m(B&lt;&gt;A) z37.z38.SIGN00250</t>
    </r>
    <r>
      <rPr>
        <sz val="10"/>
        <rFont val="Arial"/>
      </rPr>
      <t>,</t>
    </r>
    <r>
      <rPr>
        <sz val="8"/>
        <color theme="1"/>
        <rFont val="Arial"/>
        <family val="2"/>
      </rPr>
      <t xml:space="preserve">_x000D_
_x000D_
</t>
    </r>
    <r>
      <rPr>
        <b/>
        <sz val="10"/>
        <color theme="1"/>
        <rFont val="Arial"/>
        <family val="2"/>
      </rPr>
      <t xml:space="preserve">        D8761=74LVC1G07GW/ Buf(Y&lt;&gt;A) z37.z38.SIGN00253</t>
    </r>
    <r>
      <rPr>
        <sz val="10"/>
        <rFont val="Arial"/>
      </rPr>
      <t>,</t>
    </r>
    <r>
      <rPr>
        <sz val="8"/>
        <color theme="1"/>
        <rFont val="Arial"/>
        <family val="2"/>
      </rPr>
      <t xml:space="preserve">_x000D_
_x000D_
</t>
    </r>
    <r>
      <rPr>
        <b/>
        <sz val="10"/>
        <color theme="1"/>
        <rFont val="Arial"/>
        <family val="2"/>
      </rPr>
      <t xml:space="preserve">            V8753=BC847CW-Q/S800(C) ENDPNT</t>
    </r>
    <r>
      <rPr>
        <sz val="10"/>
        <rFont val="Arial"/>
      </rPr>
      <t>,</t>
    </r>
    <r>
      <rPr>
        <sz val="8"/>
        <color theme="1"/>
        <rFont val="Arial"/>
        <family val="2"/>
      </rPr>
      <t>_x000D_
_x000D_
D5730(KPD_PWR_N_E19)</t>
    </r>
    <r>
      <rPr>
        <b/>
        <sz val="10"/>
        <color theme="1"/>
        <rFont val="Arial"/>
        <family val="2"/>
      </rPr>
      <t xml:space="preserve"> SCC_PMIC_CTRL_1V8:CPU_PWR_EN_B{#2}</t>
    </r>
    <r>
      <rPr>
        <sz val="10"/>
        <rFont val="Arial"/>
      </rPr>
      <t>,</t>
    </r>
    <r>
      <rPr>
        <sz val="8"/>
        <color theme="1"/>
        <rFont val="Arial"/>
        <family val="2"/>
      </rPr>
      <t xml:space="preserve">_x000D_
_x000D_
</t>
    </r>
    <r>
      <rPr>
        <b/>
        <sz val="10"/>
        <color theme="1"/>
        <rFont val="Arial"/>
        <family val="2"/>
      </rPr>
      <t xml:space="preserve">    V6000=NSVBAT54HT1(AN&lt;&gt;CAT) z30.z33.z34.SIGN00190</t>
    </r>
    <r>
      <rPr>
        <sz val="10"/>
        <rFont val="Arial"/>
      </rPr>
      <t>,</t>
    </r>
    <r>
      <rPr>
        <sz val="8"/>
        <color theme="1"/>
        <rFont val="Arial"/>
        <family val="2"/>
      </rPr>
      <t xml:space="preserve">_x000D_
_x000D_
</t>
    </r>
    <r>
      <rPr>
        <b/>
        <sz val="10"/>
        <color theme="1"/>
        <rFont val="Arial"/>
        <family val="2"/>
      </rPr>
      <t xml:space="preserve">        MP_DBG_WUP_B=(1) ENDPNT</t>
    </r>
    <r>
      <rPr>
        <sz val="10"/>
        <rFont val="Arial"/>
      </rPr>
      <t>,</t>
    </r>
    <r>
      <rPr>
        <sz val="8"/>
        <color theme="1"/>
        <rFont val="Arial"/>
        <family val="2"/>
      </rPr>
      <t>_x000D_
_x000D_
D5730(KPD_PWR_N_E19)</t>
    </r>
    <r>
      <rPr>
        <b/>
        <sz val="10"/>
        <color theme="1"/>
        <rFont val="Arial"/>
        <family val="2"/>
      </rPr>
      <t xml:space="preserve"> SCC_PMIC_CTRL_1V8:CPU_PWR_EN_B{#3}</t>
    </r>
    <r>
      <rPr>
        <sz val="10"/>
        <rFont val="Arial"/>
      </rPr>
      <t>,</t>
    </r>
    <r>
      <rPr>
        <sz val="8"/>
        <color theme="1"/>
        <rFont val="Arial"/>
        <family val="2"/>
      </rPr>
      <t xml:space="preserve">_x000D_
_x000D_
</t>
    </r>
    <r>
      <rPr>
        <b/>
        <sz val="10"/>
        <color theme="1"/>
        <rFont val="Arial"/>
        <family val="2"/>
      </rPr>
      <t xml:space="preserve">    V8754=DTC124XE3 HZG(C&lt;&gt;B) z37.SCC_PMIC_CTRL_3V3:CPU_PWR_EN</t>
    </r>
    <r>
      <rPr>
        <sz val="10"/>
        <rFont val="Arial"/>
      </rPr>
      <t>,</t>
    </r>
    <r>
      <rPr>
        <sz val="8"/>
        <color theme="1"/>
        <rFont val="Arial"/>
        <family val="2"/>
      </rPr>
      <t xml:space="preserve">_x000D_
_x000D_
</t>
    </r>
    <r>
      <rPr>
        <b/>
        <sz val="10"/>
        <color theme="1"/>
        <rFont val="Arial"/>
        <family val="2"/>
      </rPr>
      <t xml:space="preserve">        D8500=TC377TP-96F300S(P00.2/VADCG7-4/DS5PA/MD/SENT1) ENDPNT</t>
    </r>
    <r>
      <rPr>
        <sz val="10"/>
        <rFont val="Arial"/>
      </rPr>
      <t>,</t>
    </r>
    <r>
      <rPr>
        <sz val="8"/>
        <color theme="1"/>
        <rFont val="Arial"/>
        <family val="2"/>
      </rPr>
      <t xml:space="preserve">_x000D_
_x000D_
</t>
    </r>
    <r>
      <rPr>
        <b/>
        <sz val="10"/>
        <color theme="1"/>
        <rFont val="Arial"/>
        <family val="2"/>
      </rPr>
      <t xml:space="preserve">        MP_PWR_ON_KEY=(1) ENDPNT</t>
    </r>
  </si>
  <si>
    <t>NOK, connect via transistor to SCC_PMIC_CTRL_3V3:CPU_PWR_EN</t>
  </si>
  <si>
    <r>
      <t xml:space="preserve">D5730(E19) </t>
    </r>
    <r>
      <rPr>
        <b/>
        <sz val="10"/>
        <color theme="1"/>
        <rFont val="Arial"/>
        <family val="2"/>
      </rPr>
      <t>SCC_PMIC_CTRL_1V8:CPU_PWR_EN_B</t>
    </r>
    <r>
      <rPr>
        <sz val="10"/>
        <rFont val="Arial"/>
        <family val="2"/>
      </rPr>
      <t xml:space="preserve">,MP_CPU_PWR_EN_B=MP(1) ENDPNT,R8793(2) z29.z30.SIGN001100,D8761(2) </t>
    </r>
    <r>
      <rPr>
        <b/>
        <sz val="10"/>
        <color theme="1"/>
        <rFont val="Arial"/>
        <family val="2"/>
      </rPr>
      <t>z29.z30.SYS_DBG_3V3_DBG_WUP_B</t>
    </r>
    <r>
      <rPr>
        <sz val="10"/>
        <rFont val="Arial"/>
        <family val="2"/>
      </rPr>
      <t>,V8753=</t>
    </r>
    <r>
      <rPr>
        <b/>
        <sz val="10"/>
        <color rgb="FFC00000"/>
        <rFont val="Arial"/>
        <family val="2"/>
      </rPr>
      <t>BC847CW</t>
    </r>
    <r>
      <rPr>
        <sz val="10"/>
        <rFont val="Arial"/>
        <family val="2"/>
      </rPr>
      <t>(</t>
    </r>
    <r>
      <rPr>
        <b/>
        <sz val="10"/>
        <color rgb="FFC00000"/>
        <rFont val="Arial"/>
        <family val="2"/>
      </rPr>
      <t>C</t>
    </r>
    <r>
      <rPr>
        <sz val="10"/>
        <rFont val="Arial"/>
        <family val="2"/>
      </rPr>
      <t xml:space="preserve">) ENDPNT,D5730(E19) </t>
    </r>
    <r>
      <rPr>
        <b/>
        <sz val="10"/>
        <color theme="1"/>
        <rFont val="Arial"/>
        <family val="2"/>
      </rPr>
      <t>SCC_PMIC_CTRL_1V8:CPU_PWR_EN_B{#2}</t>
    </r>
    <r>
      <rPr>
        <sz val="10"/>
        <rFont val="Arial"/>
        <family val="2"/>
      </rPr>
      <t xml:space="preserve">,V6000(1) z22.z25.z26.SIGN001166,MP_DBG_WUP_B=MP(1) ENDPNT,D5730(E19) </t>
    </r>
    <r>
      <rPr>
        <b/>
        <sz val="10"/>
        <color theme="1"/>
        <rFont val="Arial"/>
        <family val="2"/>
      </rPr>
      <t>SCC_PMIC_CTRL_1V8:CPU_PWR_EN_B{#3}</t>
    </r>
    <r>
      <rPr>
        <sz val="10"/>
        <rFont val="Arial"/>
        <family val="2"/>
      </rPr>
      <t xml:space="preserve">,V8754(1) </t>
    </r>
    <r>
      <rPr>
        <b/>
        <sz val="10"/>
        <color theme="1"/>
        <rFont val="Arial"/>
        <family val="2"/>
      </rPr>
      <t>z29.SCC_PMIC_CTRL_3V3:CPU_PWR_EN</t>
    </r>
    <r>
      <rPr>
        <sz val="10"/>
        <rFont val="Arial"/>
        <family val="2"/>
      </rPr>
      <t>,D8500=</t>
    </r>
    <r>
      <rPr>
        <b/>
        <sz val="10"/>
        <color rgb="FFC00000"/>
        <rFont val="Arial"/>
        <family val="2"/>
      </rPr>
      <t>SAK-TC377TP-96F300S</t>
    </r>
    <r>
      <rPr>
        <sz val="10"/>
        <rFont val="Arial"/>
        <family val="2"/>
      </rPr>
      <t>(</t>
    </r>
    <r>
      <rPr>
        <b/>
        <sz val="10"/>
        <color rgb="FFC00000"/>
        <rFont val="Arial"/>
        <family val="2"/>
      </rPr>
      <t>H1_P00.2</t>
    </r>
    <r>
      <rPr>
        <sz val="10"/>
        <rFont val="Arial"/>
        <family val="2"/>
      </rPr>
      <t>) ENDPNT,MP_PWR_ON_KEY=MP(1) ENDPNT</t>
    </r>
  </si>
  <si>
    <r>
      <t>SCC_PMIC_CTRL_1V8:CPU_PWR_EN_B</t>
    </r>
    <r>
      <rPr>
        <b/>
        <sz val="10"/>
        <color theme="1"/>
        <rFont val="Arial"/>
        <family val="2"/>
      </rPr>
      <t xml:space="preserve"> C5872 GND</t>
    </r>
    <r>
      <rPr>
        <sz val="10"/>
        <rFont val="Arial"/>
        <family val="2"/>
      </rPr>
      <t>,</t>
    </r>
    <r>
      <rPr>
        <sz val="8"/>
        <color theme="1"/>
        <rFont val="Arial"/>
        <family val="2"/>
      </rPr>
      <t>z29.z30.SYS_DBG_3V3_DBG_WUP_B</t>
    </r>
    <r>
      <rPr>
        <b/>
        <sz val="10"/>
        <color theme="1"/>
        <rFont val="Arial"/>
        <family val="2"/>
      </rPr>
      <t xml:space="preserve"> R8796 PWR:U33R_CPU</t>
    </r>
    <r>
      <rPr>
        <sz val="10"/>
        <rFont val="Arial"/>
        <family val="2"/>
      </rPr>
      <t>,</t>
    </r>
    <r>
      <rPr>
        <sz val="8"/>
        <color theme="1"/>
        <rFont val="Arial"/>
        <family val="2"/>
      </rPr>
      <t>z29.SCC_PMIC_CTRL_3V3:CPU_PWR_EN</t>
    </r>
    <r>
      <rPr>
        <b/>
        <sz val="10"/>
        <color theme="1"/>
        <rFont val="Arial"/>
        <family val="2"/>
      </rPr>
      <t xml:space="preserve"> R8797 GND</t>
    </r>
  </si>
  <si>
    <t>SCC_PMIC_CTRL_1V8:SCC_KPD_PWR_B</t>
  </si>
  <si>
    <r>
      <t xml:space="preserve">D5730(E19) </t>
    </r>
    <r>
      <rPr>
        <b/>
        <sz val="10"/>
        <color theme="1"/>
        <rFont val="Arial"/>
        <family val="2"/>
      </rPr>
      <t>SCC_PMIC_CTRL_1V8:SCC_KPD_PWR_B</t>
    </r>
    <r>
      <rPr>
        <sz val="10"/>
        <rFont val="Arial"/>
        <family val="2"/>
      </rPr>
      <t>,MP_KPD_PWR_N=MP(1) ENDPNT,MP_SCC_KPD_PWR_B=MP(1) ENDPNT,V8633=</t>
    </r>
    <r>
      <rPr>
        <b/>
        <sz val="10"/>
        <color rgb="FFC00000"/>
        <rFont val="Arial"/>
        <family val="2"/>
      </rPr>
      <t>DTC124XE</t>
    </r>
    <r>
      <rPr>
        <sz val="10"/>
        <rFont val="Arial"/>
        <family val="2"/>
      </rPr>
      <t>(</t>
    </r>
    <r>
      <rPr>
        <b/>
        <sz val="10"/>
        <color rgb="FFC00000"/>
        <rFont val="Arial"/>
        <family val="2"/>
      </rPr>
      <t>C</t>
    </r>
    <r>
      <rPr>
        <sz val="10"/>
        <rFont val="Arial"/>
        <family val="2"/>
      </rPr>
      <t>) ENDPNT</t>
    </r>
  </si>
  <si>
    <r>
      <t>SCC_PMIC_CTRL_1V8:SCC_KPD_PWR_B</t>
    </r>
    <r>
      <rPr>
        <b/>
        <sz val="10"/>
        <color theme="1"/>
        <rFont val="Arial"/>
        <family val="2"/>
      </rPr>
      <t xml:space="preserve"> C5872 GND</t>
    </r>
  </si>
  <si>
    <r>
      <t xml:space="preserve">D1(E19_KPD_PWR_N) </t>
    </r>
    <r>
      <rPr>
        <b/>
        <sz val="10"/>
        <color theme="1"/>
        <rFont val="Arial"/>
        <family val="2"/>
      </rPr>
      <t>BUS_E19_KPD_PWR_N:E19_KPD_PWR_N</t>
    </r>
  </si>
  <si>
    <t>CBL_PWR_N</t>
  </si>
  <si>
    <t>Power-on trigger (200kOhm internal PU)</t>
  </si>
  <si>
    <r>
      <t>D5730(CBL_PWR_N_F16)</t>
    </r>
    <r>
      <rPr>
        <b/>
        <sz val="10"/>
        <color theme="1"/>
        <rFont val="Arial"/>
        <family val="2"/>
      </rPr>
      <t xml:space="preserve"> z30.z33.z34.PMIC_MP:CBL_PWR</t>
    </r>
    <r>
      <rPr>
        <sz val="10"/>
        <rFont val="Arial"/>
      </rPr>
      <t>,</t>
    </r>
    <r>
      <rPr>
        <sz val="8"/>
        <color theme="1"/>
        <rFont val="Arial"/>
        <family val="2"/>
      </rPr>
      <t xml:space="preserve">_x000D_
</t>
    </r>
    <r>
      <rPr>
        <b/>
        <sz val="10"/>
        <color theme="1"/>
        <rFont val="Arial"/>
        <family val="2"/>
      </rPr>
      <t xml:space="preserve"> &gt;&gt; R5734(10k) GND</t>
    </r>
    <r>
      <rPr>
        <sz val="10"/>
        <rFont val="Arial"/>
      </rPr>
      <t>,</t>
    </r>
    <r>
      <rPr>
        <sz val="8"/>
        <color theme="1"/>
        <rFont val="Arial"/>
        <family val="2"/>
      </rPr>
      <t xml:space="preserve">_x000D_
_x000D_
</t>
    </r>
    <r>
      <rPr>
        <b/>
        <sz val="10"/>
        <color theme="1"/>
        <rFont val="Arial"/>
        <family val="2"/>
      </rPr>
      <t xml:space="preserve">    MP_CBL_PWR=(1) ENDPNT</t>
    </r>
  </si>
  <si>
    <t xml:space="preserve">
PMIC_MP:CBL_PWR</t>
  </si>
  <si>
    <t xml:space="preserve">
PMIC_MP</t>
  </si>
  <si>
    <r>
      <t xml:space="preserve">D5730(F16) </t>
    </r>
    <r>
      <rPr>
        <b/>
        <sz val="10"/>
        <color theme="1"/>
        <rFont val="Arial"/>
        <family val="2"/>
      </rPr>
      <t>z22.z25.z26.PMIC_MP:CBL_PWR</t>
    </r>
    <r>
      <rPr>
        <sz val="10"/>
        <rFont val="Arial"/>
        <family val="2"/>
      </rPr>
      <t>,MP_CBL_PWR=MP(1) ENDPNT</t>
    </r>
  </si>
  <si>
    <t>CPU_PMIC_CTRL_1V8:CBL_PWR, 
MP_CBL_PWR</t>
  </si>
  <si>
    <t>CPU, 
MP</t>
  </si>
  <si>
    <r>
      <t xml:space="preserve">D5730(F16) </t>
    </r>
    <r>
      <rPr>
        <b/>
        <sz val="10"/>
        <color theme="1"/>
        <rFont val="Arial"/>
        <family val="2"/>
      </rPr>
      <t>z28.CPU_PMIC_CTRL_1V8:CBL_PWR</t>
    </r>
    <r>
      <rPr>
        <sz val="10"/>
        <rFont val="Arial"/>
        <family val="2"/>
      </rPr>
      <t>,MP_CBL_PWR_N=MP(1) ENDPNT</t>
    </r>
  </si>
  <si>
    <r>
      <t xml:space="preserve">D1(F16_CBL_PWR_N) </t>
    </r>
    <r>
      <rPr>
        <b/>
        <sz val="10"/>
        <color theme="1"/>
        <rFont val="Arial"/>
        <family val="2"/>
      </rPr>
      <t>BUS_F16_CBL_PWR_N:F16_CBL_PWR_N</t>
    </r>
  </si>
  <si>
    <t>PON_RESET_N</t>
  </si>
  <si>
    <t>Reset output to SoC device'S RESIN_N</t>
  </si>
  <si>
    <r>
      <t>D5730(PON_RESET_N_G19)</t>
    </r>
    <r>
      <rPr>
        <b/>
        <sz val="10"/>
        <color theme="1"/>
        <rFont val="Arial"/>
        <family val="2"/>
      </rPr>
      <t xml:space="preserve"> z30.CPU_PMIC_CTRL_1V8:PON_RESET_B</t>
    </r>
    <r>
      <rPr>
        <sz val="10"/>
        <rFont val="Arial"/>
      </rPr>
      <t>,</t>
    </r>
    <r>
      <rPr>
        <sz val="8"/>
        <color theme="1"/>
        <rFont val="Arial"/>
        <family val="2"/>
      </rPr>
      <t xml:space="preserve">_x000D_
_x000D_
</t>
    </r>
    <r>
      <rPr>
        <b/>
        <sz val="10"/>
        <color theme="1"/>
        <rFont val="Arial"/>
        <family val="2"/>
      </rPr>
      <t xml:space="preserve">    MP_PON_RESET=(1) ENDPNT</t>
    </r>
    <r>
      <rPr>
        <sz val="10"/>
        <rFont val="Arial"/>
      </rPr>
      <t>,</t>
    </r>
    <r>
      <rPr>
        <sz val="8"/>
        <color theme="1"/>
        <rFont val="Arial"/>
        <family val="2"/>
      </rPr>
      <t xml:space="preserve">_x000D_
_x000D_
</t>
    </r>
    <r>
      <rPr>
        <b/>
        <sz val="10"/>
        <color theme="1"/>
        <rFont val="Arial"/>
        <family val="2"/>
      </rPr>
      <t xml:space="preserve">    R5705=1k(A&lt;&gt;B) z30.z35.SIGN0019</t>
    </r>
    <r>
      <rPr>
        <sz val="10"/>
        <rFont val="Arial"/>
      </rPr>
      <t>,</t>
    </r>
    <r>
      <rPr>
        <sz val="8"/>
        <color theme="1"/>
        <rFont val="Arial"/>
        <family val="2"/>
      </rPr>
      <t xml:space="preserve">_x000D_
</t>
    </r>
    <r>
      <rPr>
        <b/>
        <sz val="10"/>
        <color theme="1"/>
        <rFont val="Arial"/>
        <family val="2"/>
      </rPr>
      <t xml:space="preserve"> &gt;&gt; C5703(100nF) GND</t>
    </r>
    <r>
      <rPr>
        <sz val="10"/>
        <rFont val="Arial"/>
      </rPr>
      <t>,</t>
    </r>
    <r>
      <rPr>
        <sz val="8"/>
        <color theme="1"/>
        <rFont val="Arial"/>
        <family val="2"/>
      </rPr>
      <t xml:space="preserve">_x000D_
_x000D_
</t>
    </r>
    <r>
      <rPr>
        <b/>
        <sz val="10"/>
        <color theme="1"/>
        <rFont val="Arial"/>
        <family val="2"/>
      </rPr>
      <t xml:space="preserve">        D5700=SA6155P(RESIN_N) ENDPNT</t>
    </r>
    <r>
      <rPr>
        <sz val="10"/>
        <rFont val="Arial"/>
      </rPr>
      <t>,</t>
    </r>
    <r>
      <rPr>
        <sz val="8"/>
        <color theme="1"/>
        <rFont val="Arial"/>
        <family val="2"/>
      </rPr>
      <t xml:space="preserve">_x000D_
_x000D_
</t>
    </r>
    <r>
      <rPr>
        <b/>
        <sz val="10"/>
        <color theme="1"/>
        <rFont val="Arial"/>
        <family val="2"/>
      </rPr>
      <t xml:space="preserve">        MP_PON_RST_B=(1) ENDPNT</t>
    </r>
  </si>
  <si>
    <t>CPU_PMIC_CTRL_1V8:PON_RESET_B, 
PMIC_MP:PON_RESET</t>
  </si>
  <si>
    <r>
      <t xml:space="preserve">D5730(G19) </t>
    </r>
    <r>
      <rPr>
        <b/>
        <sz val="10"/>
        <color theme="1"/>
        <rFont val="Arial"/>
        <family val="2"/>
      </rPr>
      <t>z22.CPU_PMIC_CTRL_1V8:PON_RESET_B</t>
    </r>
    <r>
      <rPr>
        <sz val="10"/>
        <rFont val="Arial"/>
        <family val="2"/>
      </rPr>
      <t xml:space="preserve">,MP_PON_RESET=MP(1) ENDPNT,R5705(2) </t>
    </r>
    <r>
      <rPr>
        <b/>
        <sz val="10"/>
        <color theme="1"/>
        <rFont val="Arial"/>
        <family val="2"/>
      </rPr>
      <t>z22.z27.CPU_PMIC_CTRL_1V8_PON_RESET_B</t>
    </r>
    <r>
      <rPr>
        <sz val="10"/>
        <rFont val="Arial"/>
        <family val="2"/>
      </rPr>
      <t>,D5700=</t>
    </r>
    <r>
      <rPr>
        <b/>
        <sz val="10"/>
        <color rgb="FFC00000"/>
        <rFont val="Arial"/>
        <family val="2"/>
      </rPr>
      <t>SA4150P</t>
    </r>
    <r>
      <rPr>
        <sz val="10"/>
        <rFont val="Arial"/>
        <family val="2"/>
      </rPr>
      <t>(</t>
    </r>
    <r>
      <rPr>
        <b/>
        <sz val="10"/>
        <color rgb="FFC00000"/>
        <rFont val="Arial"/>
        <family val="2"/>
      </rPr>
      <t>AT36_RESIN_N</t>
    </r>
    <r>
      <rPr>
        <sz val="10"/>
        <rFont val="Arial"/>
        <family val="2"/>
      </rPr>
      <t>) ENDPNT,MP_PON_RST_B=MP(1) ENDPNT</t>
    </r>
  </si>
  <si>
    <t>CPU_PMIC_CTRL_1V8:RESIN_B, 
MP_PON_RESET</t>
  </si>
  <si>
    <t>CPU, MP</t>
  </si>
  <si>
    <r>
      <t xml:space="preserve">D5730(G19) </t>
    </r>
    <r>
      <rPr>
        <b/>
        <sz val="10"/>
        <color theme="1"/>
        <rFont val="Arial"/>
        <family val="2"/>
      </rPr>
      <t>z28.CPU_PMIC_CTRL_1V8:RESIN_B</t>
    </r>
    <r>
      <rPr>
        <sz val="10"/>
        <rFont val="Arial"/>
        <family val="2"/>
      </rPr>
      <t>,D5700=</t>
    </r>
    <r>
      <rPr>
        <b/>
        <sz val="10"/>
        <color rgb="FFC00000"/>
        <rFont val="Arial"/>
        <family val="2"/>
      </rPr>
      <t>SA6155P</t>
    </r>
    <r>
      <rPr>
        <sz val="10"/>
        <rFont val="Arial"/>
        <family val="2"/>
      </rPr>
      <t>(</t>
    </r>
    <r>
      <rPr>
        <b/>
        <sz val="10"/>
        <color rgb="FFC00000"/>
        <rFont val="Arial"/>
        <family val="2"/>
      </rPr>
      <t>AT36_RESIN_N</t>
    </r>
    <r>
      <rPr>
        <sz val="10"/>
        <rFont val="Arial"/>
        <family val="2"/>
      </rPr>
      <t>) ENDPNT,MP_PON_RST_B=MP(1) ENDPNT</t>
    </r>
  </si>
  <si>
    <r>
      <t xml:space="preserve">D1(G19_PON_RESET_N) </t>
    </r>
    <r>
      <rPr>
        <b/>
        <sz val="10"/>
        <color theme="1"/>
        <rFont val="Arial"/>
        <family val="2"/>
      </rPr>
      <t>BUS_G19_PON_RESET_N:G19_PON_RESET_N</t>
    </r>
  </si>
  <si>
    <t>SPMI_CLK</t>
  </si>
  <si>
    <t>SPMI communication bus clock signal</t>
  </si>
  <si>
    <r>
      <t>D5730(SPMI_CLK_C19)</t>
    </r>
    <r>
      <rPr>
        <b/>
        <sz val="10"/>
        <color theme="1"/>
        <rFont val="Arial"/>
        <family val="2"/>
      </rPr>
      <t xml:space="preserve"> z30.CPU_PMIC_SPMI_1V8:SPMI_CLK</t>
    </r>
    <r>
      <rPr>
        <sz val="10"/>
        <rFont val="Arial"/>
      </rPr>
      <t>,</t>
    </r>
    <r>
      <rPr>
        <sz val="8"/>
        <color theme="1"/>
        <rFont val="Arial"/>
        <family val="2"/>
      </rPr>
      <t xml:space="preserve">_x000D_
_x000D_
</t>
    </r>
    <r>
      <rPr>
        <b/>
        <sz val="10"/>
        <color theme="1"/>
        <rFont val="Arial"/>
        <family val="2"/>
      </rPr>
      <t xml:space="preserve">    D5700=SA6155P(PMIC_SPMI_CLK) ENDPNT</t>
    </r>
    <r>
      <rPr>
        <sz val="10"/>
        <rFont val="Arial"/>
      </rPr>
      <t>,</t>
    </r>
    <r>
      <rPr>
        <sz val="8"/>
        <color theme="1"/>
        <rFont val="Arial"/>
        <family val="2"/>
      </rPr>
      <t xml:space="preserve">_x000D_
_x000D_
</t>
    </r>
    <r>
      <rPr>
        <b/>
        <sz val="10"/>
        <color theme="1"/>
        <rFont val="Arial"/>
        <family val="2"/>
      </rPr>
      <t xml:space="preserve">    MP_CPU_PMIC_SPMI_CLK=(1) ENDPNT</t>
    </r>
  </si>
  <si>
    <r>
      <t xml:space="preserve">D5730(C19) </t>
    </r>
    <r>
      <rPr>
        <b/>
        <sz val="10"/>
        <color theme="1"/>
        <rFont val="Arial"/>
        <family val="2"/>
      </rPr>
      <t>z22.CPU_PMIC_SPMI_1V8:SPMI_CLK</t>
    </r>
    <r>
      <rPr>
        <sz val="10"/>
        <rFont val="Arial"/>
        <family val="2"/>
      </rPr>
      <t>,D5700=</t>
    </r>
    <r>
      <rPr>
        <b/>
        <sz val="10"/>
        <color rgb="FFC00000"/>
        <rFont val="Arial"/>
        <family val="2"/>
      </rPr>
      <t>SA4150P</t>
    </r>
    <r>
      <rPr>
        <sz val="10"/>
        <rFont val="Arial"/>
        <family val="2"/>
      </rPr>
      <t>(</t>
    </r>
    <r>
      <rPr>
        <b/>
        <sz val="10"/>
        <color rgb="FFC00000"/>
        <rFont val="Arial"/>
        <family val="2"/>
      </rPr>
      <t>AV24_PMIC_SPMI_CLK</t>
    </r>
    <r>
      <rPr>
        <sz val="10"/>
        <rFont val="Arial"/>
        <family val="2"/>
      </rPr>
      <t>) ENDPNT,MP_CPU_PMIC_SPMI_CLK=MP(1) ENDPNT</t>
    </r>
  </si>
  <si>
    <t>CPU_PMIC_CTRL_1V8:SPMI_CLK</t>
  </si>
  <si>
    <r>
      <t xml:space="preserve">D5730(C19) </t>
    </r>
    <r>
      <rPr>
        <b/>
        <sz val="10"/>
        <color theme="1"/>
        <rFont val="Arial"/>
        <family val="2"/>
      </rPr>
      <t>z28.CPU_PMIC_CTRL_1V8:SPMI_CLK</t>
    </r>
    <r>
      <rPr>
        <sz val="10"/>
        <rFont val="Arial"/>
        <family val="2"/>
      </rPr>
      <t>,D5700=</t>
    </r>
    <r>
      <rPr>
        <b/>
        <sz val="10"/>
        <color rgb="FFC00000"/>
        <rFont val="Arial"/>
        <family val="2"/>
      </rPr>
      <t>SA6155P</t>
    </r>
    <r>
      <rPr>
        <sz val="10"/>
        <rFont val="Arial"/>
        <family val="2"/>
      </rPr>
      <t>(</t>
    </r>
    <r>
      <rPr>
        <b/>
        <sz val="10"/>
        <color rgb="FFC00000"/>
        <rFont val="Arial"/>
        <family val="2"/>
      </rPr>
      <t>AV24_PMIC_SPMI_CLK</t>
    </r>
    <r>
      <rPr>
        <sz val="10"/>
        <rFont val="Arial"/>
        <family val="2"/>
      </rPr>
      <t>) ENDPNT,MP_CPU_PMIC_SPMI_CLK=MP(1) ENDPNT</t>
    </r>
  </si>
  <si>
    <r>
      <t xml:space="preserve">D1(C19_SPMI_CLK) </t>
    </r>
    <r>
      <rPr>
        <b/>
        <sz val="10"/>
        <color theme="1"/>
        <rFont val="Arial"/>
        <family val="2"/>
      </rPr>
      <t>BUS_C19_SPMI_CLK:C19_SPMI_CLK</t>
    </r>
  </si>
  <si>
    <t>SPMI_DATA</t>
  </si>
  <si>
    <t>SPMI communication bus data signal</t>
  </si>
  <si>
    <r>
      <t>D5730(SPMI_DATA_D18)</t>
    </r>
    <r>
      <rPr>
        <b/>
        <sz val="10"/>
        <color theme="1"/>
        <rFont val="Arial"/>
        <family val="2"/>
      </rPr>
      <t xml:space="preserve"> z30.CPU_PMIC_SPMI_1V8:SPMI_DATA</t>
    </r>
    <r>
      <rPr>
        <sz val="10"/>
        <rFont val="Arial"/>
      </rPr>
      <t>,</t>
    </r>
    <r>
      <rPr>
        <sz val="8"/>
        <color theme="1"/>
        <rFont val="Arial"/>
        <family val="2"/>
      </rPr>
      <t xml:space="preserve">_x000D_
_x000D_
</t>
    </r>
    <r>
      <rPr>
        <b/>
        <sz val="10"/>
        <color theme="1"/>
        <rFont val="Arial"/>
        <family val="2"/>
      </rPr>
      <t xml:space="preserve">    D5700=SA6155P(PMIC_SPMI_DATA) ENDPNT</t>
    </r>
    <r>
      <rPr>
        <sz val="10"/>
        <rFont val="Arial"/>
      </rPr>
      <t>,</t>
    </r>
    <r>
      <rPr>
        <sz val="8"/>
        <color theme="1"/>
        <rFont val="Arial"/>
        <family val="2"/>
      </rPr>
      <t xml:space="preserve">_x000D_
_x000D_
</t>
    </r>
    <r>
      <rPr>
        <b/>
        <sz val="10"/>
        <color theme="1"/>
        <rFont val="Arial"/>
        <family val="2"/>
      </rPr>
      <t xml:space="preserve">    MP_CPU_PMIC_SPMI_DATA=(1) ENDPNT</t>
    </r>
  </si>
  <si>
    <r>
      <t xml:space="preserve">D5730(D18) </t>
    </r>
    <r>
      <rPr>
        <b/>
        <sz val="10"/>
        <color theme="1"/>
        <rFont val="Arial"/>
        <family val="2"/>
      </rPr>
      <t>z22.CPU_PMIC_SPMI_1V8:SPMI_DATA</t>
    </r>
    <r>
      <rPr>
        <sz val="10"/>
        <rFont val="Arial"/>
        <family val="2"/>
      </rPr>
      <t>,D5700=</t>
    </r>
    <r>
      <rPr>
        <b/>
        <sz val="10"/>
        <color rgb="FFC00000"/>
        <rFont val="Arial"/>
        <family val="2"/>
      </rPr>
      <t>SA4150P</t>
    </r>
    <r>
      <rPr>
        <sz val="10"/>
        <rFont val="Arial"/>
        <family val="2"/>
      </rPr>
      <t>(</t>
    </r>
    <r>
      <rPr>
        <b/>
        <sz val="10"/>
        <color rgb="FFC00000"/>
        <rFont val="Arial"/>
        <family val="2"/>
      </rPr>
      <t>AW23_PMIC_SPMI_DATA</t>
    </r>
    <r>
      <rPr>
        <sz val="10"/>
        <rFont val="Arial"/>
        <family val="2"/>
      </rPr>
      <t>) ENDPNT,MP_CPU_PMIC_SPMI_DATA=MP(1) ENDPNT</t>
    </r>
  </si>
  <si>
    <t>CPU_PMIC_CTRL_1V8:SPMI_DATA</t>
  </si>
  <si>
    <r>
      <t xml:space="preserve">D5730(D18) </t>
    </r>
    <r>
      <rPr>
        <b/>
        <sz val="10"/>
        <color theme="1"/>
        <rFont val="Arial"/>
        <family val="2"/>
      </rPr>
      <t>z28.CPU_PMIC_CTRL_1V8:SPMI_DATA</t>
    </r>
    <r>
      <rPr>
        <sz val="10"/>
        <rFont val="Arial"/>
        <family val="2"/>
      </rPr>
      <t>,D5700=</t>
    </r>
    <r>
      <rPr>
        <b/>
        <sz val="10"/>
        <color rgb="FFC00000"/>
        <rFont val="Arial"/>
        <family val="2"/>
      </rPr>
      <t>SA6155P</t>
    </r>
    <r>
      <rPr>
        <sz val="10"/>
        <rFont val="Arial"/>
        <family val="2"/>
      </rPr>
      <t>(</t>
    </r>
    <r>
      <rPr>
        <b/>
        <sz val="10"/>
        <color rgb="FFC00000"/>
        <rFont val="Arial"/>
        <family val="2"/>
      </rPr>
      <t>AW23_PMIC_SPMI_DATA</t>
    </r>
    <r>
      <rPr>
        <sz val="10"/>
        <rFont val="Arial"/>
        <family val="2"/>
      </rPr>
      <t>) ENDPNT,MP_CPU_PMIC_SPMI_DATA=MP(1) ENDPNT</t>
    </r>
  </si>
  <si>
    <r>
      <t xml:space="preserve">D1(D18_SPMI_DATA) </t>
    </r>
    <r>
      <rPr>
        <b/>
        <sz val="10"/>
        <color theme="1"/>
        <rFont val="Arial"/>
        <family val="2"/>
      </rPr>
      <t>BUS_D18_SPMI_DATA:D18_SPMI_DATA</t>
    </r>
  </si>
  <si>
    <t>32 kHz sleep-clock output</t>
  </si>
  <si>
    <r>
      <t>D5730(SLEEP_CLK_D4)</t>
    </r>
    <r>
      <rPr>
        <b/>
        <sz val="10"/>
        <color theme="1"/>
        <rFont val="Arial"/>
        <family val="2"/>
      </rPr>
      <t xml:space="preserve"> z30.CPU_PMIC_CTRL_1V8:SLEEP_CLK</t>
    </r>
    <r>
      <rPr>
        <sz val="10"/>
        <rFont val="Arial"/>
      </rPr>
      <t>,</t>
    </r>
    <r>
      <rPr>
        <sz val="8"/>
        <color theme="1"/>
        <rFont val="Arial"/>
        <family val="2"/>
      </rPr>
      <t xml:space="preserve">_x000D_
_x000D_
</t>
    </r>
    <r>
      <rPr>
        <b/>
        <sz val="10"/>
        <color theme="1"/>
        <rFont val="Arial"/>
        <family val="2"/>
      </rPr>
      <t xml:space="preserve">    D5700=SA6155P(SLEEP_CLK) ENDPNT</t>
    </r>
    <r>
      <rPr>
        <sz val="10"/>
        <rFont val="Arial"/>
      </rPr>
      <t>,</t>
    </r>
    <r>
      <rPr>
        <sz val="8"/>
        <color theme="1"/>
        <rFont val="Arial"/>
        <family val="2"/>
      </rPr>
      <t xml:space="preserve">_x000D_
_x000D_
</t>
    </r>
    <r>
      <rPr>
        <b/>
        <sz val="10"/>
        <color theme="1"/>
        <rFont val="Arial"/>
        <family val="2"/>
      </rPr>
      <t xml:space="preserve">    MP_SLEEP_CLK=(1) ENDPNT</t>
    </r>
    <r>
      <rPr>
        <sz val="10"/>
        <rFont val="Arial"/>
      </rPr>
      <t>,</t>
    </r>
    <r>
      <rPr>
        <sz val="8"/>
        <color theme="1"/>
        <rFont val="Arial"/>
        <family val="2"/>
      </rPr>
      <t xml:space="preserve">_x000D_
_x000D_
</t>
    </r>
    <r>
      <rPr>
        <b/>
        <sz val="10"/>
        <color theme="1"/>
        <rFont val="Arial"/>
        <family val="2"/>
      </rPr>
      <t xml:space="preserve">    W5701=(AU[1]&lt;&gt;AU[0]) CPU_BTWLAN_CTRL_1V8:SLEEP_CLK</t>
    </r>
    <r>
      <rPr>
        <sz val="10"/>
        <rFont val="Arial"/>
      </rPr>
      <t>,</t>
    </r>
    <r>
      <rPr>
        <sz val="8"/>
        <color theme="1"/>
        <rFont val="Arial"/>
        <family val="2"/>
      </rPr>
      <t xml:space="preserve">_x000D_
_x000D_
</t>
    </r>
    <r>
      <rPr>
        <b/>
        <sz val="10"/>
        <color theme="1"/>
        <rFont val="Arial"/>
        <family val="2"/>
      </rPr>
      <t xml:space="preserve">        R5536=50m(B&lt;&gt;A) z08.SIGN001213</t>
    </r>
    <r>
      <rPr>
        <sz val="10"/>
        <rFont val="Arial"/>
      </rPr>
      <t>,</t>
    </r>
    <r>
      <rPr>
        <sz val="8"/>
        <color theme="1"/>
        <rFont val="Arial"/>
        <family val="2"/>
      </rPr>
      <t xml:space="preserve">_x000D_
</t>
    </r>
    <r>
      <rPr>
        <b/>
        <sz val="10"/>
        <color theme="1"/>
        <rFont val="Arial"/>
        <family val="2"/>
      </rPr>
      <t xml:space="preserve"> &gt;&gt; C5613(1nF) GND</t>
    </r>
    <r>
      <rPr>
        <sz val="10"/>
        <rFont val="Arial"/>
      </rPr>
      <t>,</t>
    </r>
    <r>
      <rPr>
        <sz val="8"/>
        <color theme="1"/>
        <rFont val="Arial"/>
        <family val="2"/>
      </rPr>
      <t xml:space="preserve">_x000D_
_x000D_
</t>
    </r>
    <r>
      <rPr>
        <b/>
        <sz val="10"/>
        <color theme="1"/>
        <rFont val="Arial"/>
        <family val="2"/>
      </rPr>
      <t xml:space="preserve">            D5502=AF61YABMD(WLAN_SLP_CLK) ENDPNT</t>
    </r>
    <r>
      <rPr>
        <sz val="10"/>
        <rFont val="Arial"/>
      </rPr>
      <t>,</t>
    </r>
    <r>
      <rPr>
        <sz val="8"/>
        <color theme="1"/>
        <rFont val="Arial"/>
        <family val="2"/>
      </rPr>
      <t xml:space="preserve">_x000D_
_x000D_
</t>
    </r>
    <r>
      <rPr>
        <b/>
        <sz val="10"/>
        <color theme="1"/>
        <rFont val="Arial"/>
        <family val="2"/>
      </rPr>
      <t xml:space="preserve">            MP5520=(1) ENDPNT</t>
    </r>
  </si>
  <si>
    <r>
      <t xml:space="preserve">D5730(D4) </t>
    </r>
    <r>
      <rPr>
        <b/>
        <sz val="10"/>
        <color theme="1"/>
        <rFont val="Arial"/>
        <family val="2"/>
      </rPr>
      <t>z22.CPU_PMIC_CTRL_1V8:SLEEP_CLK</t>
    </r>
    <r>
      <rPr>
        <sz val="10"/>
        <rFont val="Arial"/>
        <family val="2"/>
      </rPr>
      <t>,D5700=</t>
    </r>
    <r>
      <rPr>
        <b/>
        <sz val="10"/>
        <color rgb="FFC00000"/>
        <rFont val="Arial"/>
        <family val="2"/>
      </rPr>
      <t>SA4150P</t>
    </r>
    <r>
      <rPr>
        <sz val="10"/>
        <rFont val="Arial"/>
        <family val="2"/>
      </rPr>
      <t>(</t>
    </r>
    <r>
      <rPr>
        <b/>
        <sz val="10"/>
        <color rgb="FFC00000"/>
        <rFont val="Arial"/>
        <family val="2"/>
      </rPr>
      <t>AU37_SLEEP_CLK</t>
    </r>
    <r>
      <rPr>
        <sz val="10"/>
        <rFont val="Arial"/>
        <family val="2"/>
      </rPr>
      <t>) ENDPNT,MP_SLEEP_CLK=MP(1) ENDPNT</t>
    </r>
  </si>
  <si>
    <r>
      <t xml:space="preserve">D5730(D4) </t>
    </r>
    <r>
      <rPr>
        <b/>
        <sz val="10"/>
        <color theme="1"/>
        <rFont val="Arial"/>
        <family val="2"/>
      </rPr>
      <t>CPU_BTWLAN_CTRL_1V8:SLEEP_CLK</t>
    </r>
    <r>
      <rPr>
        <sz val="10"/>
        <rFont val="Arial"/>
        <family val="2"/>
      </rPr>
      <t>,D5700=</t>
    </r>
    <r>
      <rPr>
        <b/>
        <sz val="10"/>
        <color rgb="FFC00000"/>
        <rFont val="Arial"/>
        <family val="2"/>
      </rPr>
      <t>SA6155P</t>
    </r>
    <r>
      <rPr>
        <sz val="10"/>
        <rFont val="Arial"/>
        <family val="2"/>
      </rPr>
      <t>(</t>
    </r>
    <r>
      <rPr>
        <b/>
        <sz val="10"/>
        <color rgb="FFC00000"/>
        <rFont val="Arial"/>
        <family val="2"/>
      </rPr>
      <t>AU37_SLEEP_CLK</t>
    </r>
    <r>
      <rPr>
        <sz val="10"/>
        <rFont val="Arial"/>
        <family val="2"/>
      </rPr>
      <t>) ENDPNT,MP_SLEEP_CLK=MP(1) ENDPNT,MV6017=NC(1) ENDPNT,R7319(1) z02.SIGN00177,D7300=</t>
    </r>
    <r>
      <rPr>
        <b/>
        <sz val="10"/>
        <color rgb="FFC00000"/>
        <rFont val="Arial"/>
        <family val="2"/>
      </rPr>
      <t>UGKZDA1</t>
    </r>
    <r>
      <rPr>
        <sz val="10"/>
        <rFont val="Arial"/>
        <family val="2"/>
      </rPr>
      <t>(</t>
    </r>
    <r>
      <rPr>
        <b/>
        <sz val="10"/>
        <color rgb="FFC00000"/>
        <rFont val="Arial"/>
        <family val="2"/>
      </rPr>
      <t>SLEEP_CLK</t>
    </r>
    <r>
      <rPr>
        <sz val="10"/>
        <rFont val="Arial"/>
        <family val="2"/>
      </rPr>
      <t>) ENDPNT,MP_SLEEP_CLK_BT=MP(1) ENDPNT</t>
    </r>
  </si>
  <si>
    <r>
      <t xml:space="preserve">D1(D4_SLEEP_CLK) </t>
    </r>
    <r>
      <rPr>
        <b/>
        <sz val="10"/>
        <color theme="1"/>
        <rFont val="Arial"/>
        <family val="2"/>
      </rPr>
      <t>BUS_D4_SLEEP_CLK:D4_SLEEP_CLK</t>
    </r>
  </si>
  <si>
    <t>AMUX_1</t>
  </si>
  <si>
    <r>
      <t>D5730(AMUX_1_N1)</t>
    </r>
    <r>
      <rPr>
        <b/>
        <sz val="10"/>
        <color theme="1"/>
        <rFont val="Arial"/>
        <family val="2"/>
      </rPr>
      <t xml:space="preserve"> z30.z33.z34.PMIC_MP:AMUX_1</t>
    </r>
    <r>
      <rPr>
        <sz val="10"/>
        <rFont val="Arial"/>
      </rPr>
      <t>,</t>
    </r>
    <r>
      <rPr>
        <sz val="8"/>
        <color theme="1"/>
        <rFont val="Arial"/>
        <family val="2"/>
      </rPr>
      <t xml:space="preserve">_x000D_
</t>
    </r>
    <r>
      <rPr>
        <b/>
        <sz val="10"/>
        <color theme="1"/>
        <rFont val="Arial"/>
        <family val="2"/>
      </rPr>
      <t xml:space="preserve"> &gt;&gt; R5741(10k(NTC)) GND</t>
    </r>
    <r>
      <rPr>
        <sz val="10"/>
        <rFont val="Arial"/>
      </rPr>
      <t>,</t>
    </r>
    <r>
      <rPr>
        <sz val="8"/>
        <color theme="1"/>
        <rFont val="Arial"/>
        <family val="2"/>
      </rPr>
      <t xml:space="preserve">_x000D_
_x000D_
</t>
    </r>
    <r>
      <rPr>
        <b/>
        <sz val="10"/>
        <color theme="1"/>
        <rFont val="Arial"/>
        <family val="2"/>
      </rPr>
      <t xml:space="preserve">    AMUX1=(1) ENDPNT</t>
    </r>
  </si>
  <si>
    <t>PMIC_MP:AMUX_1</t>
  </si>
  <si>
    <r>
      <t xml:space="preserve">D5730(N1) </t>
    </r>
    <r>
      <rPr>
        <b/>
        <sz val="10"/>
        <color theme="1"/>
        <rFont val="Arial"/>
        <family val="2"/>
      </rPr>
      <t>z22.z25.z26.PMIC_MP:AMUX_1</t>
    </r>
    <r>
      <rPr>
        <sz val="10"/>
        <rFont val="Arial"/>
        <family val="2"/>
      </rPr>
      <t>,AMUX1=</t>
    </r>
    <r>
      <rPr>
        <b/>
        <sz val="10"/>
        <color rgb="FFC00000"/>
        <rFont val="Arial"/>
        <family val="2"/>
      </rPr>
      <t>MP</t>
    </r>
    <r>
      <rPr>
        <sz val="10"/>
        <rFont val="Arial"/>
        <family val="2"/>
      </rPr>
      <t>(</t>
    </r>
    <r>
      <rPr>
        <b/>
        <sz val="10"/>
        <color rgb="FFC00000"/>
        <rFont val="Arial"/>
        <family val="2"/>
      </rPr>
      <t>1</t>
    </r>
    <r>
      <rPr>
        <sz val="10"/>
        <rFont val="Arial"/>
        <family val="2"/>
      </rPr>
      <t>) ENDPNT</t>
    </r>
  </si>
  <si>
    <r>
      <t xml:space="preserve">D1(N1_AMUX_1) </t>
    </r>
    <r>
      <rPr>
        <b/>
        <sz val="10"/>
        <color theme="1"/>
        <rFont val="Arial"/>
        <family val="2"/>
      </rPr>
      <t>BUS_N1_AMUX_1:N1_AMUX_1</t>
    </r>
  </si>
  <si>
    <t>AMUX_2</t>
  </si>
  <si>
    <r>
      <t>D5730(AMUX_2_M2)</t>
    </r>
    <r>
      <rPr>
        <b/>
        <sz val="10"/>
        <color theme="1"/>
        <rFont val="Arial"/>
        <family val="2"/>
      </rPr>
      <t xml:space="preserve"> z30.z33.z34.PMIC_MP:AMUX_2</t>
    </r>
    <r>
      <rPr>
        <sz val="10"/>
        <rFont val="Arial"/>
      </rPr>
      <t>,</t>
    </r>
    <r>
      <rPr>
        <sz val="8"/>
        <color theme="1"/>
        <rFont val="Arial"/>
        <family val="2"/>
      </rPr>
      <t xml:space="preserve">_x000D_
_x000D_
</t>
    </r>
    <r>
      <rPr>
        <b/>
        <sz val="10"/>
        <color theme="1"/>
        <rFont val="Arial"/>
        <family val="2"/>
      </rPr>
      <t xml:space="preserve">    AMUX2=(1) ENDPNT</t>
    </r>
  </si>
  <si>
    <t>PMIC_MP:AMUX_2</t>
  </si>
  <si>
    <r>
      <t xml:space="preserve">D5730(M2) </t>
    </r>
    <r>
      <rPr>
        <b/>
        <sz val="10"/>
        <color theme="1"/>
        <rFont val="Arial"/>
        <family val="2"/>
      </rPr>
      <t>z22.z25.z26.PMIC_MP:AMUX_2</t>
    </r>
    <r>
      <rPr>
        <sz val="10"/>
        <rFont val="Arial"/>
        <family val="2"/>
      </rPr>
      <t>,AMUX2=</t>
    </r>
    <r>
      <rPr>
        <b/>
        <sz val="10"/>
        <color rgb="FFC00000"/>
        <rFont val="Arial"/>
        <family val="2"/>
      </rPr>
      <t>MP</t>
    </r>
    <r>
      <rPr>
        <sz val="10"/>
        <rFont val="Arial"/>
        <family val="2"/>
      </rPr>
      <t>(</t>
    </r>
    <r>
      <rPr>
        <b/>
        <sz val="10"/>
        <color rgb="FFC00000"/>
        <rFont val="Arial"/>
        <family val="2"/>
      </rPr>
      <t>1</t>
    </r>
    <r>
      <rPr>
        <sz val="10"/>
        <rFont val="Arial"/>
        <family val="2"/>
      </rPr>
      <t>) ENDPNT</t>
    </r>
  </si>
  <si>
    <r>
      <t xml:space="preserve">D1(M2_AMUX_2) </t>
    </r>
    <r>
      <rPr>
        <b/>
        <sz val="10"/>
        <color theme="1"/>
        <rFont val="Arial"/>
        <family val="2"/>
      </rPr>
      <t>BUS_M2_AMUX_2:M2_AMUX_2</t>
    </r>
  </si>
  <si>
    <t>AVDD_BYP</t>
  </si>
  <si>
    <r>
      <t>D5730(AVDD_BYP_W11)</t>
    </r>
    <r>
      <rPr>
        <b/>
        <sz val="10"/>
        <color theme="1"/>
        <rFont val="Arial"/>
        <family val="2"/>
      </rPr>
      <t xml:space="preserve"> z30.z33.z34.SIGN00177</t>
    </r>
    <r>
      <rPr>
        <sz val="10"/>
        <rFont val="Arial"/>
      </rPr>
      <t>,</t>
    </r>
    <r>
      <rPr>
        <sz val="8"/>
        <color theme="1"/>
        <rFont val="Arial"/>
        <family val="2"/>
      </rPr>
      <t xml:space="preserve">_x000D_
</t>
    </r>
    <r>
      <rPr>
        <b/>
        <sz val="10"/>
        <color theme="1"/>
        <rFont val="Arial"/>
        <family val="2"/>
      </rPr>
      <t xml:space="preserve"> &gt;&gt; C5746(1uF) GND</t>
    </r>
  </si>
  <si>
    <t>C2GND</t>
  </si>
  <si>
    <t>D5730(W11) z22.z25.z26.SIGN00177</t>
  </si>
  <si>
    <r>
      <t>z22.z25.z26.SIGN00177</t>
    </r>
    <r>
      <rPr>
        <b/>
        <sz val="10"/>
        <color theme="1"/>
        <rFont val="Arial"/>
        <family val="2"/>
      </rPr>
      <t xml:space="preserve"> C5746 GND</t>
    </r>
  </si>
  <si>
    <r>
      <t xml:space="preserve">D1(W11_AVDD_BYP) </t>
    </r>
    <r>
      <rPr>
        <b/>
        <sz val="10"/>
        <color theme="1"/>
        <rFont val="Arial"/>
        <family val="2"/>
      </rPr>
      <t>BUS_W11_AVDD_BYP:W11_AVDD_BYP</t>
    </r>
  </si>
  <si>
    <t>CMN_GND</t>
  </si>
  <si>
    <r>
      <t>D5730(CMN_GND_C1)</t>
    </r>
    <r>
      <rPr>
        <b/>
        <sz val="10"/>
        <color theme="1"/>
        <rFont val="Arial"/>
        <family val="2"/>
      </rPr>
      <t xml:space="preserve"> GND POWERNET</t>
    </r>
  </si>
  <si>
    <r>
      <t xml:space="preserve">D5730(C1) GND </t>
    </r>
    <r>
      <rPr>
        <b/>
        <sz val="10"/>
        <color theme="1"/>
        <rFont val="Arial"/>
        <family val="2"/>
      </rPr>
      <t>POWERNET</t>
    </r>
  </si>
  <si>
    <r>
      <t xml:space="preserve">D1(C1_CMN_GND) </t>
    </r>
    <r>
      <rPr>
        <b/>
        <sz val="10"/>
        <color theme="1"/>
        <rFont val="Arial"/>
        <family val="2"/>
      </rPr>
      <t>BUS_C1_CMN_GND:C1_CMN_GND</t>
    </r>
  </si>
  <si>
    <r>
      <t>D5730(CMN_GND_E1)</t>
    </r>
    <r>
      <rPr>
        <b/>
        <sz val="10"/>
        <color theme="1"/>
        <rFont val="Arial"/>
        <family val="2"/>
      </rPr>
      <t xml:space="preserve"> GND POWERNET</t>
    </r>
  </si>
  <si>
    <r>
      <t xml:space="preserve">D5730(E1) GND </t>
    </r>
    <r>
      <rPr>
        <b/>
        <sz val="10"/>
        <color theme="1"/>
        <rFont val="Arial"/>
        <family val="2"/>
      </rPr>
      <t>POWERNET</t>
    </r>
  </si>
  <si>
    <r>
      <t xml:space="preserve">D1(E1_CMN_GND) </t>
    </r>
    <r>
      <rPr>
        <b/>
        <sz val="10"/>
        <color theme="1"/>
        <rFont val="Arial"/>
        <family val="2"/>
      </rPr>
      <t>BUS_E1_CMN_GND:E1_CMN_GND</t>
    </r>
  </si>
  <si>
    <r>
      <t>D5730(CMN_GND_G1)</t>
    </r>
    <r>
      <rPr>
        <b/>
        <sz val="10"/>
        <color theme="1"/>
        <rFont val="Arial"/>
        <family val="2"/>
      </rPr>
      <t xml:space="preserve"> GND POWERNET</t>
    </r>
  </si>
  <si>
    <r>
      <t xml:space="preserve">D5730(G1) GND </t>
    </r>
    <r>
      <rPr>
        <b/>
        <sz val="10"/>
        <color theme="1"/>
        <rFont val="Arial"/>
        <family val="2"/>
      </rPr>
      <t>POWERNET</t>
    </r>
  </si>
  <si>
    <r>
      <t xml:space="preserve">D1(G1_CMN_GND) </t>
    </r>
    <r>
      <rPr>
        <b/>
        <sz val="10"/>
        <color theme="1"/>
        <rFont val="Arial"/>
        <family val="2"/>
      </rPr>
      <t>BUS_G1_CMN_GND:G1_CMN_GND</t>
    </r>
  </si>
  <si>
    <r>
      <t>D5730(CMN_GND_U1)</t>
    </r>
    <r>
      <rPr>
        <b/>
        <sz val="10"/>
        <color theme="1"/>
        <rFont val="Arial"/>
        <family val="2"/>
      </rPr>
      <t xml:space="preserve"> GND POWERNET</t>
    </r>
  </si>
  <si>
    <r>
      <t xml:space="preserve">D5730(U1) GND </t>
    </r>
    <r>
      <rPr>
        <b/>
        <sz val="10"/>
        <color theme="1"/>
        <rFont val="Arial"/>
        <family val="2"/>
      </rPr>
      <t>POWERNET</t>
    </r>
  </si>
  <si>
    <r>
      <t xml:space="preserve">D1(U1_CMN_GND) </t>
    </r>
    <r>
      <rPr>
        <b/>
        <sz val="10"/>
        <color theme="1"/>
        <rFont val="Arial"/>
        <family val="2"/>
      </rPr>
      <t>BUS_U1_CMN_GND:U1_CMN_GND</t>
    </r>
  </si>
  <si>
    <r>
      <t>D5730(CMN_GND_B2)</t>
    </r>
    <r>
      <rPr>
        <b/>
        <sz val="10"/>
        <color theme="1"/>
        <rFont val="Arial"/>
        <family val="2"/>
      </rPr>
      <t xml:space="preserve"> GND POWERNET</t>
    </r>
  </si>
  <si>
    <r>
      <t xml:space="preserve">D5730(B2) GND </t>
    </r>
    <r>
      <rPr>
        <b/>
        <sz val="10"/>
        <color theme="1"/>
        <rFont val="Arial"/>
        <family val="2"/>
      </rPr>
      <t>POWERNET</t>
    </r>
  </si>
  <si>
    <r>
      <t xml:space="preserve">D1(B2_CMN_GND) </t>
    </r>
    <r>
      <rPr>
        <b/>
        <sz val="10"/>
        <color theme="1"/>
        <rFont val="Arial"/>
        <family val="2"/>
      </rPr>
      <t>BUS_B2_CMN_GND:B2_CMN_GND</t>
    </r>
  </si>
  <si>
    <r>
      <t>D5730(CMN_GND_D2)</t>
    </r>
    <r>
      <rPr>
        <b/>
        <sz val="10"/>
        <color theme="1"/>
        <rFont val="Arial"/>
        <family val="2"/>
      </rPr>
      <t xml:space="preserve"> GND POWERNET</t>
    </r>
  </si>
  <si>
    <r>
      <t xml:space="preserve">D5730(D2) GND </t>
    </r>
    <r>
      <rPr>
        <b/>
        <sz val="10"/>
        <color theme="1"/>
        <rFont val="Arial"/>
        <family val="2"/>
      </rPr>
      <t>POWERNET</t>
    </r>
  </si>
  <si>
    <r>
      <t xml:space="preserve">D1(D2_CMN_GND) </t>
    </r>
    <r>
      <rPr>
        <b/>
        <sz val="10"/>
        <color theme="1"/>
        <rFont val="Arial"/>
        <family val="2"/>
      </rPr>
      <t>BUS_D2_CMN_GND:D2_CMN_GND</t>
    </r>
  </si>
  <si>
    <r>
      <t>D5730(CMN_GND_F2)</t>
    </r>
    <r>
      <rPr>
        <b/>
        <sz val="10"/>
        <color theme="1"/>
        <rFont val="Arial"/>
        <family val="2"/>
      </rPr>
      <t xml:space="preserve"> GND POWERNET</t>
    </r>
  </si>
  <si>
    <r>
      <t xml:space="preserve">D5730(F2) GND </t>
    </r>
    <r>
      <rPr>
        <b/>
        <sz val="10"/>
        <color theme="1"/>
        <rFont val="Arial"/>
        <family val="2"/>
      </rPr>
      <t>POWERNET</t>
    </r>
  </si>
  <si>
    <r>
      <t xml:space="preserve">D1(F2_CMN_GND) </t>
    </r>
    <r>
      <rPr>
        <b/>
        <sz val="10"/>
        <color theme="1"/>
        <rFont val="Arial"/>
        <family val="2"/>
      </rPr>
      <t>BUS_F2_CMN_GND:F2_CMN_GND</t>
    </r>
  </si>
  <si>
    <r>
      <t>D5730(CMN_GND_T2)</t>
    </r>
    <r>
      <rPr>
        <b/>
        <sz val="10"/>
        <color theme="1"/>
        <rFont val="Arial"/>
        <family val="2"/>
      </rPr>
      <t xml:space="preserve"> GND POWERNET</t>
    </r>
  </si>
  <si>
    <r>
      <t xml:space="preserve">D5730(T2) GND </t>
    </r>
    <r>
      <rPr>
        <b/>
        <sz val="10"/>
        <color theme="1"/>
        <rFont val="Arial"/>
        <family val="2"/>
      </rPr>
      <t>POWERNET</t>
    </r>
  </si>
  <si>
    <r>
      <t xml:space="preserve">D1(T2_CMN_GND) </t>
    </r>
    <r>
      <rPr>
        <b/>
        <sz val="10"/>
        <color theme="1"/>
        <rFont val="Arial"/>
        <family val="2"/>
      </rPr>
      <t>BUS_T2_CMN_GND:T2_CMN_GND</t>
    </r>
  </si>
  <si>
    <r>
      <t>D5730(CMN_GND_A3)</t>
    </r>
    <r>
      <rPr>
        <b/>
        <sz val="10"/>
        <color theme="1"/>
        <rFont val="Arial"/>
        <family val="2"/>
      </rPr>
      <t xml:space="preserve"> GND POWERNET</t>
    </r>
  </si>
  <si>
    <r>
      <t xml:space="preserve">D5730(A3) GND </t>
    </r>
    <r>
      <rPr>
        <b/>
        <sz val="10"/>
        <color theme="1"/>
        <rFont val="Arial"/>
        <family val="2"/>
      </rPr>
      <t>POWERNET</t>
    </r>
  </si>
  <si>
    <r>
      <t xml:space="preserve">D1(A3_CMN_GND) </t>
    </r>
    <r>
      <rPr>
        <b/>
        <sz val="10"/>
        <color theme="1"/>
        <rFont val="Arial"/>
        <family val="2"/>
      </rPr>
      <t>BUS_A3_CMN_GND:A3_CMN_GND</t>
    </r>
  </si>
  <si>
    <r>
      <t>D5730(CMN_GND_E3)</t>
    </r>
    <r>
      <rPr>
        <b/>
        <sz val="10"/>
        <color theme="1"/>
        <rFont val="Arial"/>
        <family val="2"/>
      </rPr>
      <t xml:space="preserve"> GND POWERNET</t>
    </r>
  </si>
  <si>
    <r>
      <t xml:space="preserve">D5730(E3) GND </t>
    </r>
    <r>
      <rPr>
        <b/>
        <sz val="10"/>
        <color theme="1"/>
        <rFont val="Arial"/>
        <family val="2"/>
      </rPr>
      <t>POWERNET</t>
    </r>
  </si>
  <si>
    <r>
      <t xml:space="preserve">D1(E3_CMN_GND) </t>
    </r>
    <r>
      <rPr>
        <b/>
        <sz val="10"/>
        <color theme="1"/>
        <rFont val="Arial"/>
        <family val="2"/>
      </rPr>
      <t>BUS_E3_CMN_GND:E3_CMN_GND</t>
    </r>
  </si>
  <si>
    <r>
      <t>D5730(CMN_GND_U3)</t>
    </r>
    <r>
      <rPr>
        <b/>
        <sz val="10"/>
        <color theme="1"/>
        <rFont val="Arial"/>
        <family val="2"/>
      </rPr>
      <t xml:space="preserve"> GND POWERNET</t>
    </r>
  </si>
  <si>
    <r>
      <t xml:space="preserve">D5730(U3) GND </t>
    </r>
    <r>
      <rPr>
        <b/>
        <sz val="10"/>
        <color theme="1"/>
        <rFont val="Arial"/>
        <family val="2"/>
      </rPr>
      <t>POWERNET</t>
    </r>
  </si>
  <si>
    <r>
      <t xml:space="preserve">D1(U3_CMN_GND) </t>
    </r>
    <r>
      <rPr>
        <b/>
        <sz val="10"/>
        <color theme="1"/>
        <rFont val="Arial"/>
        <family val="2"/>
      </rPr>
      <t>BUS_U3_CMN_GND:U3_CMN_GND</t>
    </r>
  </si>
  <si>
    <r>
      <t>D5730(CMN_GND_W3)</t>
    </r>
    <r>
      <rPr>
        <b/>
        <sz val="10"/>
        <color theme="1"/>
        <rFont val="Arial"/>
        <family val="2"/>
      </rPr>
      <t xml:space="preserve"> GND POWERNET</t>
    </r>
  </si>
  <si>
    <r>
      <t xml:space="preserve">D5730(W3) GND </t>
    </r>
    <r>
      <rPr>
        <b/>
        <sz val="10"/>
        <color theme="1"/>
        <rFont val="Arial"/>
        <family val="2"/>
      </rPr>
      <t>POWERNET</t>
    </r>
  </si>
  <si>
    <r>
      <t xml:space="preserve">D1(W3_CMN_GND) </t>
    </r>
    <r>
      <rPr>
        <b/>
        <sz val="10"/>
        <color theme="1"/>
        <rFont val="Arial"/>
        <family val="2"/>
      </rPr>
      <t>BUS_W3_CMN_GND:W3_CMN_GND</t>
    </r>
  </si>
  <si>
    <r>
      <t>D5730(CMN_GND_B4)</t>
    </r>
    <r>
      <rPr>
        <b/>
        <sz val="10"/>
        <color theme="1"/>
        <rFont val="Arial"/>
        <family val="2"/>
      </rPr>
      <t xml:space="preserve"> GND POWERNET</t>
    </r>
  </si>
  <si>
    <r>
      <t xml:space="preserve">D5730(B4) GND </t>
    </r>
    <r>
      <rPr>
        <b/>
        <sz val="10"/>
        <color theme="1"/>
        <rFont val="Arial"/>
        <family val="2"/>
      </rPr>
      <t>POWERNET</t>
    </r>
  </si>
  <si>
    <r>
      <t xml:space="preserve">D1(B4_CMN_GND) </t>
    </r>
    <r>
      <rPr>
        <b/>
        <sz val="10"/>
        <color theme="1"/>
        <rFont val="Arial"/>
        <family val="2"/>
      </rPr>
      <t>BUS_B4_CMN_GND:B4_CMN_GND</t>
    </r>
  </si>
  <si>
    <r>
      <t>D5730(CMN_GND_Y4)</t>
    </r>
    <r>
      <rPr>
        <b/>
        <sz val="10"/>
        <color theme="1"/>
        <rFont val="Arial"/>
        <family val="2"/>
      </rPr>
      <t xml:space="preserve"> GND POWERNET</t>
    </r>
  </si>
  <si>
    <r>
      <t xml:space="preserve">D5730(Y4) GND </t>
    </r>
    <r>
      <rPr>
        <b/>
        <sz val="10"/>
        <color theme="1"/>
        <rFont val="Arial"/>
        <family val="2"/>
      </rPr>
      <t>POWERNET</t>
    </r>
  </si>
  <si>
    <r>
      <t xml:space="preserve">D1(Y4_CMN_GND) </t>
    </r>
    <r>
      <rPr>
        <b/>
        <sz val="10"/>
        <color theme="1"/>
        <rFont val="Arial"/>
        <family val="2"/>
      </rPr>
      <t>BUS_Y4_CMN_GND:Y4_CMN_GND</t>
    </r>
  </si>
  <si>
    <r>
      <t>D5730(CMN_GND_A5)</t>
    </r>
    <r>
      <rPr>
        <b/>
        <sz val="10"/>
        <color theme="1"/>
        <rFont val="Arial"/>
        <family val="2"/>
      </rPr>
      <t xml:space="preserve"> GND POWERNET</t>
    </r>
  </si>
  <si>
    <r>
      <t xml:space="preserve">D5730(A5) GND </t>
    </r>
    <r>
      <rPr>
        <b/>
        <sz val="10"/>
        <color theme="1"/>
        <rFont val="Arial"/>
        <family val="2"/>
      </rPr>
      <t>POWERNET</t>
    </r>
  </si>
  <si>
    <r>
      <t xml:space="preserve">D1(A5_CMN_GND) </t>
    </r>
    <r>
      <rPr>
        <b/>
        <sz val="10"/>
        <color theme="1"/>
        <rFont val="Arial"/>
        <family val="2"/>
      </rPr>
      <t>BUS_A5_CMN_GND:A5_CMN_GND</t>
    </r>
  </si>
  <si>
    <r>
      <t>D5730(CMN_GND_Y6)</t>
    </r>
    <r>
      <rPr>
        <b/>
        <sz val="10"/>
        <color theme="1"/>
        <rFont val="Arial"/>
        <family val="2"/>
      </rPr>
      <t xml:space="preserve"> GND POWERNET</t>
    </r>
  </si>
  <si>
    <r>
      <t xml:space="preserve">D5730(Y6) GND </t>
    </r>
    <r>
      <rPr>
        <b/>
        <sz val="10"/>
        <color theme="1"/>
        <rFont val="Arial"/>
        <family val="2"/>
      </rPr>
      <t>POWERNET</t>
    </r>
  </si>
  <si>
    <r>
      <t xml:space="preserve">D1(Y6_CMN_GND) </t>
    </r>
    <r>
      <rPr>
        <b/>
        <sz val="10"/>
        <color theme="1"/>
        <rFont val="Arial"/>
        <family val="2"/>
      </rPr>
      <t>BUS_Y6_CMN_GND:Y6_CMN_GND</t>
    </r>
  </si>
  <si>
    <r>
      <t>D5730(CMN_GND_Y8)</t>
    </r>
    <r>
      <rPr>
        <b/>
        <sz val="10"/>
        <color theme="1"/>
        <rFont val="Arial"/>
        <family val="2"/>
      </rPr>
      <t xml:space="preserve"> GND POWERNET</t>
    </r>
  </si>
  <si>
    <r>
      <t xml:space="preserve">D5730(Y8) GND </t>
    </r>
    <r>
      <rPr>
        <b/>
        <sz val="10"/>
        <color theme="1"/>
        <rFont val="Arial"/>
        <family val="2"/>
      </rPr>
      <t>POWERNET</t>
    </r>
  </si>
  <si>
    <r>
      <t xml:space="preserve">D1(Y8_CMN_GND) </t>
    </r>
    <r>
      <rPr>
        <b/>
        <sz val="10"/>
        <color theme="1"/>
        <rFont val="Arial"/>
        <family val="2"/>
      </rPr>
      <t>BUS_Y8_CMN_GND:Y8_CMN_GND</t>
    </r>
  </si>
  <si>
    <r>
      <t>D5730(CMN_GND_K10)</t>
    </r>
    <r>
      <rPr>
        <b/>
        <sz val="10"/>
        <color theme="1"/>
        <rFont val="Arial"/>
        <family val="2"/>
      </rPr>
      <t xml:space="preserve"> GND POWERNET</t>
    </r>
  </si>
  <si>
    <r>
      <t xml:space="preserve">D5730(K10) GND </t>
    </r>
    <r>
      <rPr>
        <b/>
        <sz val="10"/>
        <color theme="1"/>
        <rFont val="Arial"/>
        <family val="2"/>
      </rPr>
      <t>POWERNET</t>
    </r>
  </si>
  <si>
    <r>
      <t xml:space="preserve">D1(K10_CMN_GND) </t>
    </r>
    <r>
      <rPr>
        <b/>
        <sz val="10"/>
        <color theme="1"/>
        <rFont val="Arial"/>
        <family val="2"/>
      </rPr>
      <t>BUS_K10_CMN_GND:K10_CMN_GND</t>
    </r>
  </si>
  <si>
    <r>
      <t>D5730(CMN_GND_K12)</t>
    </r>
    <r>
      <rPr>
        <b/>
        <sz val="10"/>
        <color theme="1"/>
        <rFont val="Arial"/>
        <family val="2"/>
      </rPr>
      <t xml:space="preserve"> GND POWERNET</t>
    </r>
  </si>
  <si>
    <r>
      <t xml:space="preserve">D5730(K12) GND </t>
    </r>
    <r>
      <rPr>
        <b/>
        <sz val="10"/>
        <color theme="1"/>
        <rFont val="Arial"/>
        <family val="2"/>
      </rPr>
      <t>POWERNET</t>
    </r>
  </si>
  <si>
    <r>
      <t xml:space="preserve">D1(K12_CMN_GND) </t>
    </r>
    <r>
      <rPr>
        <b/>
        <sz val="10"/>
        <color theme="1"/>
        <rFont val="Arial"/>
        <family val="2"/>
      </rPr>
      <t>BUS_K12_CMN_GND:K12_CMN_GND</t>
    </r>
  </si>
  <si>
    <r>
      <t>D5730(CMN_GND_M14)</t>
    </r>
    <r>
      <rPr>
        <b/>
        <sz val="10"/>
        <color theme="1"/>
        <rFont val="Arial"/>
        <family val="2"/>
      </rPr>
      <t xml:space="preserve"> GND POWERNET</t>
    </r>
  </si>
  <si>
    <r>
      <t xml:space="preserve">D5730(M14) GND </t>
    </r>
    <r>
      <rPr>
        <b/>
        <sz val="10"/>
        <color theme="1"/>
        <rFont val="Arial"/>
        <family val="2"/>
      </rPr>
      <t>POWERNET</t>
    </r>
  </si>
  <si>
    <r>
      <t xml:space="preserve">D1(M14_CMN_GND) </t>
    </r>
    <r>
      <rPr>
        <b/>
        <sz val="10"/>
        <color theme="1"/>
        <rFont val="Arial"/>
        <family val="2"/>
      </rPr>
      <t>BUS_M14_CMN_GND:M14_CMN_GND</t>
    </r>
  </si>
  <si>
    <r>
      <t>D5730(CMN_GND_C15)</t>
    </r>
    <r>
      <rPr>
        <b/>
        <sz val="10"/>
        <color theme="1"/>
        <rFont val="Arial"/>
        <family val="2"/>
      </rPr>
      <t xml:space="preserve"> GND POWERNET</t>
    </r>
  </si>
  <si>
    <r>
      <t xml:space="preserve">D5730(C15) GND </t>
    </r>
    <r>
      <rPr>
        <b/>
        <sz val="10"/>
        <color theme="1"/>
        <rFont val="Arial"/>
        <family val="2"/>
      </rPr>
      <t>POWERNET</t>
    </r>
  </si>
  <si>
    <r>
      <t xml:space="preserve">D1(C15_CMN_GND) </t>
    </r>
    <r>
      <rPr>
        <b/>
        <sz val="10"/>
        <color theme="1"/>
        <rFont val="Arial"/>
        <family val="2"/>
      </rPr>
      <t>BUS_C15_CMN_GND:C15_CMN_GND</t>
    </r>
  </si>
  <si>
    <r>
      <t>D5730(CMN_GND_Y16)</t>
    </r>
    <r>
      <rPr>
        <b/>
        <sz val="10"/>
        <color theme="1"/>
        <rFont val="Arial"/>
        <family val="2"/>
      </rPr>
      <t xml:space="preserve"> GND POWERNET</t>
    </r>
  </si>
  <si>
    <r>
      <t xml:space="preserve">D5730(Y16) GND </t>
    </r>
    <r>
      <rPr>
        <b/>
        <sz val="10"/>
        <color theme="1"/>
        <rFont val="Arial"/>
        <family val="2"/>
      </rPr>
      <t>POWERNET</t>
    </r>
  </si>
  <si>
    <r>
      <t xml:space="preserve">D1(Y16_CMN_GND) </t>
    </r>
    <r>
      <rPr>
        <b/>
        <sz val="10"/>
        <color theme="1"/>
        <rFont val="Arial"/>
        <family val="2"/>
      </rPr>
      <t>BUS_Y16_CMN_GND:Y16_CMN_GND</t>
    </r>
  </si>
  <si>
    <r>
      <t>D5730(CMN_GND_A17)</t>
    </r>
    <r>
      <rPr>
        <b/>
        <sz val="10"/>
        <color theme="1"/>
        <rFont val="Arial"/>
        <family val="2"/>
      </rPr>
      <t xml:space="preserve"> GND POWERNET</t>
    </r>
  </si>
  <si>
    <r>
      <t xml:space="preserve">D5730(A17) GND </t>
    </r>
    <r>
      <rPr>
        <b/>
        <sz val="10"/>
        <color theme="1"/>
        <rFont val="Arial"/>
        <family val="2"/>
      </rPr>
      <t>POWERNET</t>
    </r>
  </si>
  <si>
    <r>
      <t xml:space="preserve">D1(A17_CMN_GND) </t>
    </r>
    <r>
      <rPr>
        <b/>
        <sz val="10"/>
        <color theme="1"/>
        <rFont val="Arial"/>
        <family val="2"/>
      </rPr>
      <t>BUS_A17_CMN_GND:A17_CMN_GND</t>
    </r>
  </si>
  <si>
    <r>
      <t>D5730(CMN_GND_C17)</t>
    </r>
    <r>
      <rPr>
        <b/>
        <sz val="10"/>
        <color theme="1"/>
        <rFont val="Arial"/>
        <family val="2"/>
      </rPr>
      <t xml:space="preserve"> GND POWERNET</t>
    </r>
  </si>
  <si>
    <r>
      <t xml:space="preserve">D5730(C17) GND </t>
    </r>
    <r>
      <rPr>
        <b/>
        <sz val="10"/>
        <color theme="1"/>
        <rFont val="Arial"/>
        <family val="2"/>
      </rPr>
      <t>POWERNET</t>
    </r>
  </si>
  <si>
    <r>
      <t xml:space="preserve">D1(C17_CMN_GND) </t>
    </r>
    <r>
      <rPr>
        <b/>
        <sz val="10"/>
        <color theme="1"/>
        <rFont val="Arial"/>
        <family val="2"/>
      </rPr>
      <t>BUS_C17_CMN_GND:C17_CMN_GND</t>
    </r>
  </si>
  <si>
    <r>
      <t>D5730(CMN_GND_W17)</t>
    </r>
    <r>
      <rPr>
        <b/>
        <sz val="10"/>
        <color theme="1"/>
        <rFont val="Arial"/>
        <family val="2"/>
      </rPr>
      <t xml:space="preserve"> GND POWERNET</t>
    </r>
  </si>
  <si>
    <r>
      <t xml:space="preserve">D5730(W17) GND </t>
    </r>
    <r>
      <rPr>
        <b/>
        <sz val="10"/>
        <color theme="1"/>
        <rFont val="Arial"/>
        <family val="2"/>
      </rPr>
      <t>POWERNET</t>
    </r>
  </si>
  <si>
    <r>
      <t xml:space="preserve">D1(W17_CMN_GND) </t>
    </r>
    <r>
      <rPr>
        <b/>
        <sz val="10"/>
        <color theme="1"/>
        <rFont val="Arial"/>
        <family val="2"/>
      </rPr>
      <t>BUS_W17_CMN_GND:W17_CMN_GND</t>
    </r>
  </si>
  <si>
    <r>
      <t>D5730(CMN_GND_B18)</t>
    </r>
    <r>
      <rPr>
        <b/>
        <sz val="10"/>
        <color theme="1"/>
        <rFont val="Arial"/>
        <family val="2"/>
      </rPr>
      <t xml:space="preserve"> GND POWERNET</t>
    </r>
  </si>
  <si>
    <r>
      <t xml:space="preserve">D5730(B18) GND </t>
    </r>
    <r>
      <rPr>
        <b/>
        <sz val="10"/>
        <color theme="1"/>
        <rFont val="Arial"/>
        <family val="2"/>
      </rPr>
      <t>POWERNET</t>
    </r>
  </si>
  <si>
    <r>
      <t xml:space="preserve">D1(B18_CMN_GND) </t>
    </r>
    <r>
      <rPr>
        <b/>
        <sz val="10"/>
        <color theme="1"/>
        <rFont val="Arial"/>
        <family val="2"/>
      </rPr>
      <t>BUS_B18_CMN_GND:B18_CMN_GND</t>
    </r>
  </si>
  <si>
    <r>
      <t>D5730(CMN_GND_V18)</t>
    </r>
    <r>
      <rPr>
        <b/>
        <sz val="10"/>
        <color theme="1"/>
        <rFont val="Arial"/>
        <family val="2"/>
      </rPr>
      <t xml:space="preserve"> GND POWERNET</t>
    </r>
  </si>
  <si>
    <r>
      <t xml:space="preserve">D5730(V18) GND </t>
    </r>
    <r>
      <rPr>
        <b/>
        <sz val="10"/>
        <color theme="1"/>
        <rFont val="Arial"/>
        <family val="2"/>
      </rPr>
      <t>POWERNET</t>
    </r>
  </si>
  <si>
    <r>
      <t xml:space="preserve">D1(V18_CMN_GND) </t>
    </r>
    <r>
      <rPr>
        <b/>
        <sz val="10"/>
        <color theme="1"/>
        <rFont val="Arial"/>
        <family val="2"/>
      </rPr>
      <t>BUS_V18_CMN_GND:V18_CMN_GND</t>
    </r>
  </si>
  <si>
    <r>
      <t>D5730(CMN_GND_Y18)</t>
    </r>
    <r>
      <rPr>
        <b/>
        <sz val="10"/>
        <color theme="1"/>
        <rFont val="Arial"/>
        <family val="2"/>
      </rPr>
      <t xml:space="preserve"> GND POWERNET</t>
    </r>
  </si>
  <si>
    <r>
      <t xml:space="preserve">D5730(Y18) GND </t>
    </r>
    <r>
      <rPr>
        <b/>
        <sz val="10"/>
        <color theme="1"/>
        <rFont val="Arial"/>
        <family val="2"/>
      </rPr>
      <t>POWERNET</t>
    </r>
  </si>
  <si>
    <r>
      <t xml:space="preserve">D1(Y18_CMN_GND) </t>
    </r>
    <r>
      <rPr>
        <b/>
        <sz val="10"/>
        <color theme="1"/>
        <rFont val="Arial"/>
        <family val="2"/>
      </rPr>
      <t>BUS_Y18_CMN_GND:Y18_CMN_GND</t>
    </r>
  </si>
  <si>
    <r>
      <t>D5730(CMN_GND_W19)</t>
    </r>
    <r>
      <rPr>
        <b/>
        <sz val="10"/>
        <color theme="1"/>
        <rFont val="Arial"/>
        <family val="2"/>
      </rPr>
      <t xml:space="preserve"> GND POWERNET</t>
    </r>
  </si>
  <si>
    <r>
      <t xml:space="preserve">D5730(W19) GND </t>
    </r>
    <r>
      <rPr>
        <b/>
        <sz val="10"/>
        <color theme="1"/>
        <rFont val="Arial"/>
        <family val="2"/>
      </rPr>
      <t>POWERNET</t>
    </r>
  </si>
  <si>
    <r>
      <t xml:space="preserve">D1(W19_CMN_GND) </t>
    </r>
    <r>
      <rPr>
        <b/>
        <sz val="10"/>
        <color theme="1"/>
        <rFont val="Arial"/>
        <family val="2"/>
      </rPr>
      <t>BUS_W19_CMN_GND:W19_CMN_GND</t>
    </r>
  </si>
  <si>
    <r>
      <t>D5730(CMN_GND_D20)</t>
    </r>
    <r>
      <rPr>
        <b/>
        <sz val="10"/>
        <color theme="1"/>
        <rFont val="Arial"/>
        <family val="2"/>
      </rPr>
      <t xml:space="preserve"> GND POWERNET</t>
    </r>
  </si>
  <si>
    <r>
      <t xml:space="preserve">D5730(D20) GND </t>
    </r>
    <r>
      <rPr>
        <b/>
        <sz val="10"/>
        <color theme="1"/>
        <rFont val="Arial"/>
        <family val="2"/>
      </rPr>
      <t>POWERNET</t>
    </r>
  </si>
  <si>
    <r>
      <t xml:space="preserve">D1(D20_CMN_GND) </t>
    </r>
    <r>
      <rPr>
        <b/>
        <sz val="10"/>
        <color theme="1"/>
        <rFont val="Arial"/>
        <family val="2"/>
      </rPr>
      <t>BUS_D20_CMN_GND:D20_CMN_GND</t>
    </r>
  </si>
  <si>
    <r>
      <t>D5730(CMN_GND_F20)</t>
    </r>
    <r>
      <rPr>
        <b/>
        <sz val="10"/>
        <color theme="1"/>
        <rFont val="Arial"/>
        <family val="2"/>
      </rPr>
      <t xml:space="preserve"> GND POWERNET</t>
    </r>
  </si>
  <si>
    <r>
      <t xml:space="preserve">D5730(F20) GND </t>
    </r>
    <r>
      <rPr>
        <b/>
        <sz val="10"/>
        <color theme="1"/>
        <rFont val="Arial"/>
        <family val="2"/>
      </rPr>
      <t>POWERNET</t>
    </r>
  </si>
  <si>
    <r>
      <t xml:space="preserve">D1(F20_CMN_GND) </t>
    </r>
    <r>
      <rPr>
        <b/>
        <sz val="10"/>
        <color theme="1"/>
        <rFont val="Arial"/>
        <family val="2"/>
      </rPr>
      <t>BUS_F20_CMN_GND:F20_CMN_GND</t>
    </r>
  </si>
  <si>
    <r>
      <t>D5730(CMN_GND_V20)</t>
    </r>
    <r>
      <rPr>
        <b/>
        <sz val="10"/>
        <color theme="1"/>
        <rFont val="Arial"/>
        <family val="2"/>
      </rPr>
      <t xml:space="preserve"> GND POWERNET</t>
    </r>
  </si>
  <si>
    <r>
      <t xml:space="preserve">D5730(V20) GND </t>
    </r>
    <r>
      <rPr>
        <b/>
        <sz val="10"/>
        <color theme="1"/>
        <rFont val="Arial"/>
        <family val="2"/>
      </rPr>
      <t>POWERNET</t>
    </r>
  </si>
  <si>
    <r>
      <t xml:space="preserve">D1(V20_CMN_GND) </t>
    </r>
    <r>
      <rPr>
        <b/>
        <sz val="10"/>
        <color theme="1"/>
        <rFont val="Arial"/>
        <family val="2"/>
      </rPr>
      <t>BUS_V20_CMN_GND:V20_CMN_GND</t>
    </r>
  </si>
  <si>
    <t>DVDD_BYP</t>
  </si>
  <si>
    <r>
      <t>D5730(DVDD_BYP_V12)</t>
    </r>
    <r>
      <rPr>
        <b/>
        <sz val="10"/>
        <color theme="1"/>
        <rFont val="Arial"/>
        <family val="2"/>
      </rPr>
      <t xml:space="preserve"> z30.z33.z34.SIGN00178</t>
    </r>
    <r>
      <rPr>
        <sz val="10"/>
        <rFont val="Arial"/>
      </rPr>
      <t>,</t>
    </r>
    <r>
      <rPr>
        <sz val="8"/>
        <color theme="1"/>
        <rFont val="Arial"/>
        <family val="2"/>
      </rPr>
      <t xml:space="preserve">_x000D_
</t>
    </r>
    <r>
      <rPr>
        <b/>
        <sz val="10"/>
        <color theme="1"/>
        <rFont val="Arial"/>
        <family val="2"/>
      </rPr>
      <t xml:space="preserve"> &gt;&gt; C5749(1uF) GND</t>
    </r>
  </si>
  <si>
    <t>D5730(V12) z22.z25.z26.SIGN00176</t>
  </si>
  <si>
    <r>
      <t>z22.z25.z26.SIGN00176</t>
    </r>
    <r>
      <rPr>
        <b/>
        <sz val="10"/>
        <color theme="1"/>
        <rFont val="Arial"/>
        <family val="2"/>
      </rPr>
      <t xml:space="preserve"> C5749 GND</t>
    </r>
  </si>
  <si>
    <r>
      <t xml:space="preserve">D1(V12_DVDD_BYP) </t>
    </r>
    <r>
      <rPr>
        <b/>
        <sz val="10"/>
        <color theme="1"/>
        <rFont val="Arial"/>
        <family val="2"/>
      </rPr>
      <t>BUS_V12_DVDD_BYP:V12_DVDD_BYP</t>
    </r>
  </si>
  <si>
    <t>GND_RF</t>
  </si>
  <si>
    <r>
      <t>D5730(GND_RF_V6)</t>
    </r>
    <r>
      <rPr>
        <b/>
        <sz val="10"/>
        <color theme="1"/>
        <rFont val="Arial"/>
        <family val="2"/>
      </rPr>
      <t xml:space="preserve"> GND POWERNET</t>
    </r>
  </si>
  <si>
    <r>
      <t xml:space="preserve">D5730(V6) GND </t>
    </r>
    <r>
      <rPr>
        <b/>
        <sz val="10"/>
        <color theme="1"/>
        <rFont val="Arial"/>
        <family val="2"/>
      </rPr>
      <t>POWERNET</t>
    </r>
  </si>
  <si>
    <r>
      <t xml:space="preserve">D1(V6_GND_RF) </t>
    </r>
    <r>
      <rPr>
        <b/>
        <sz val="10"/>
        <color theme="1"/>
        <rFont val="Arial"/>
        <family val="2"/>
      </rPr>
      <t>BUS_V6_GND_RF:V6_GND_RF</t>
    </r>
  </si>
  <si>
    <t>GND_S1</t>
  </si>
  <si>
    <r>
      <t>D5730(GND_S1_D8)</t>
    </r>
    <r>
      <rPr>
        <b/>
        <sz val="10"/>
        <color theme="1"/>
        <rFont val="Arial"/>
        <family val="2"/>
      </rPr>
      <t xml:space="preserve"> GND POWERNET</t>
    </r>
  </si>
  <si>
    <r>
      <t xml:space="preserve">D5730(D8) GND </t>
    </r>
    <r>
      <rPr>
        <b/>
        <sz val="10"/>
        <color theme="1"/>
        <rFont val="Arial"/>
        <family val="2"/>
      </rPr>
      <t>POWERNET</t>
    </r>
  </si>
  <si>
    <r>
      <t xml:space="preserve">D1(D8_GND_S1) </t>
    </r>
    <r>
      <rPr>
        <b/>
        <sz val="10"/>
        <color theme="1"/>
        <rFont val="Arial"/>
        <family val="2"/>
      </rPr>
      <t>BUS_D8_GND_S1:D8_GND_S1</t>
    </r>
  </si>
  <si>
    <r>
      <t>D5730(GND_S1_F8)</t>
    </r>
    <r>
      <rPr>
        <b/>
        <sz val="10"/>
        <color theme="1"/>
        <rFont val="Arial"/>
        <family val="2"/>
      </rPr>
      <t xml:space="preserve"> GND POWERNET</t>
    </r>
  </si>
  <si>
    <r>
      <t xml:space="preserve">D5730(F8) GND </t>
    </r>
    <r>
      <rPr>
        <b/>
        <sz val="10"/>
        <color theme="1"/>
        <rFont val="Arial"/>
        <family val="2"/>
      </rPr>
      <t>POWERNET</t>
    </r>
  </si>
  <si>
    <r>
      <t xml:space="preserve">D1(F8_GND_S1) </t>
    </r>
    <r>
      <rPr>
        <b/>
        <sz val="10"/>
        <color theme="1"/>
        <rFont val="Arial"/>
        <family val="2"/>
      </rPr>
      <t>BUS_F8_GND_S1:F8_GND_S1</t>
    </r>
  </si>
  <si>
    <t>GND_S10</t>
  </si>
  <si>
    <r>
      <t>D5730(GND_S10_C9)</t>
    </r>
    <r>
      <rPr>
        <b/>
        <sz val="10"/>
        <color theme="1"/>
        <rFont val="Arial"/>
        <family val="2"/>
      </rPr>
      <t xml:space="preserve"> GND POWERNET</t>
    </r>
  </si>
  <si>
    <r>
      <t xml:space="preserve">D5730(C9) GND </t>
    </r>
    <r>
      <rPr>
        <b/>
        <sz val="10"/>
        <color theme="1"/>
        <rFont val="Arial"/>
        <family val="2"/>
      </rPr>
      <t>POWERNET</t>
    </r>
  </si>
  <si>
    <r>
      <t xml:space="preserve">D1(C9_GND_S10) </t>
    </r>
    <r>
      <rPr>
        <b/>
        <sz val="10"/>
        <color theme="1"/>
        <rFont val="Arial"/>
        <family val="2"/>
      </rPr>
      <t>BUS_C9_GND_S10:C9_GND_S10</t>
    </r>
  </si>
  <si>
    <r>
      <t>D5730(GND_S10_E9)</t>
    </r>
    <r>
      <rPr>
        <b/>
        <sz val="10"/>
        <color theme="1"/>
        <rFont val="Arial"/>
        <family val="2"/>
      </rPr>
      <t xml:space="preserve"> GND POWERNET</t>
    </r>
  </si>
  <si>
    <r>
      <t xml:space="preserve">D5730(E9) GND </t>
    </r>
    <r>
      <rPr>
        <b/>
        <sz val="10"/>
        <color theme="1"/>
        <rFont val="Arial"/>
        <family val="2"/>
      </rPr>
      <t>POWERNET</t>
    </r>
  </si>
  <si>
    <r>
      <t xml:space="preserve">D1(E9_GND_S10) </t>
    </r>
    <r>
      <rPr>
        <b/>
        <sz val="10"/>
        <color theme="1"/>
        <rFont val="Arial"/>
        <family val="2"/>
      </rPr>
      <t>BUS_E9_GND_S10:E9_GND_S10</t>
    </r>
  </si>
  <si>
    <t>GND_S2</t>
  </si>
  <si>
    <r>
      <t>D5730(GND_S2_H4)</t>
    </r>
    <r>
      <rPr>
        <b/>
        <sz val="10"/>
        <color theme="1"/>
        <rFont val="Arial"/>
        <family val="2"/>
      </rPr>
      <t xml:space="preserve"> GND POWERNET</t>
    </r>
  </si>
  <si>
    <r>
      <t xml:space="preserve">D5730(H4) GND </t>
    </r>
    <r>
      <rPr>
        <b/>
        <sz val="10"/>
        <color theme="1"/>
        <rFont val="Arial"/>
        <family val="2"/>
      </rPr>
      <t>POWERNET</t>
    </r>
  </si>
  <si>
    <r>
      <t xml:space="preserve">D1(H4_GND_S2) </t>
    </r>
    <r>
      <rPr>
        <b/>
        <sz val="10"/>
        <color theme="1"/>
        <rFont val="Arial"/>
        <family val="2"/>
      </rPr>
      <t>BUS_H4_GND_S2:H4_GND_S2</t>
    </r>
  </si>
  <si>
    <r>
      <t>D5730(GND_S2_J5)</t>
    </r>
    <r>
      <rPr>
        <b/>
        <sz val="10"/>
        <color theme="1"/>
        <rFont val="Arial"/>
        <family val="2"/>
      </rPr>
      <t xml:space="preserve"> GND POWERNET</t>
    </r>
  </si>
  <si>
    <r>
      <t xml:space="preserve">D5730(J5) GND </t>
    </r>
    <r>
      <rPr>
        <b/>
        <sz val="10"/>
        <color theme="1"/>
        <rFont val="Arial"/>
        <family val="2"/>
      </rPr>
      <t>POWERNET</t>
    </r>
  </si>
  <si>
    <r>
      <t xml:space="preserve">D1(J5_GND_S2) </t>
    </r>
    <r>
      <rPr>
        <b/>
        <sz val="10"/>
        <color theme="1"/>
        <rFont val="Arial"/>
        <family val="2"/>
      </rPr>
      <t>BUS_J5_GND_S2:J5_GND_S2</t>
    </r>
  </si>
  <si>
    <t>GND_S3</t>
  </si>
  <si>
    <r>
      <t>D5730(GND_S3_K4)</t>
    </r>
    <r>
      <rPr>
        <b/>
        <sz val="10"/>
        <color theme="1"/>
        <rFont val="Arial"/>
        <family val="2"/>
      </rPr>
      <t xml:space="preserve"> GND POWERNET</t>
    </r>
  </si>
  <si>
    <r>
      <t xml:space="preserve">D5730(K4) GND </t>
    </r>
    <r>
      <rPr>
        <b/>
        <sz val="10"/>
        <color theme="1"/>
        <rFont val="Arial"/>
        <family val="2"/>
      </rPr>
      <t>POWERNET</t>
    </r>
  </si>
  <si>
    <r>
      <t xml:space="preserve">D1(K4_GND_S3) </t>
    </r>
    <r>
      <rPr>
        <b/>
        <sz val="10"/>
        <color theme="1"/>
        <rFont val="Arial"/>
        <family val="2"/>
      </rPr>
      <t>BUS_K4_GND_S3:K4_GND_S3</t>
    </r>
  </si>
  <si>
    <r>
      <t>D5730(GND_S3_K6)</t>
    </r>
    <r>
      <rPr>
        <b/>
        <sz val="10"/>
        <color theme="1"/>
        <rFont val="Arial"/>
        <family val="2"/>
      </rPr>
      <t xml:space="preserve"> GND POWERNET</t>
    </r>
  </si>
  <si>
    <r>
      <t xml:space="preserve">D5730(K6) GND </t>
    </r>
    <r>
      <rPr>
        <b/>
        <sz val="10"/>
        <color theme="1"/>
        <rFont val="Arial"/>
        <family val="2"/>
      </rPr>
      <t>POWERNET</t>
    </r>
  </si>
  <si>
    <r>
      <t xml:space="preserve">D1(K6_GND_S3) </t>
    </r>
    <r>
      <rPr>
        <b/>
        <sz val="10"/>
        <color theme="1"/>
        <rFont val="Arial"/>
        <family val="2"/>
      </rPr>
      <t>BUS_K6_GND_S3:K6_GND_S3</t>
    </r>
  </si>
  <si>
    <t>GND_S4</t>
  </si>
  <si>
    <r>
      <t>D5730(GND_S4_K16)</t>
    </r>
    <r>
      <rPr>
        <b/>
        <sz val="10"/>
        <color theme="1"/>
        <rFont val="Arial"/>
        <family val="2"/>
      </rPr>
      <t xml:space="preserve"> GND POWERNET</t>
    </r>
  </si>
  <si>
    <r>
      <t xml:space="preserve">D5730(K16) GND </t>
    </r>
    <r>
      <rPr>
        <b/>
        <sz val="10"/>
        <color theme="1"/>
        <rFont val="Arial"/>
        <family val="2"/>
      </rPr>
      <t>POWERNET</t>
    </r>
  </si>
  <si>
    <r>
      <t xml:space="preserve">D1(K16_GND_S4) </t>
    </r>
    <r>
      <rPr>
        <b/>
        <sz val="10"/>
        <color theme="1"/>
        <rFont val="Arial"/>
        <family val="2"/>
      </rPr>
      <t>BUS_K16_GND_S4:K16_GND_S4</t>
    </r>
  </si>
  <si>
    <r>
      <t>D5730(GND_S4_K18)</t>
    </r>
    <r>
      <rPr>
        <b/>
        <sz val="10"/>
        <color theme="1"/>
        <rFont val="Arial"/>
        <family val="2"/>
      </rPr>
      <t xml:space="preserve"> GND POWERNET</t>
    </r>
  </si>
  <si>
    <r>
      <t xml:space="preserve">D5730(K18) GND </t>
    </r>
    <r>
      <rPr>
        <b/>
        <sz val="10"/>
        <color theme="1"/>
        <rFont val="Arial"/>
        <family val="2"/>
      </rPr>
      <t>POWERNET</t>
    </r>
  </si>
  <si>
    <r>
      <t xml:space="preserve">D1(K18_GND_S4) </t>
    </r>
    <r>
      <rPr>
        <b/>
        <sz val="10"/>
        <color theme="1"/>
        <rFont val="Arial"/>
        <family val="2"/>
      </rPr>
      <t>BUS_K18_GND_S4:K18_GND_S4</t>
    </r>
  </si>
  <si>
    <t>GND_S5</t>
  </si>
  <si>
    <r>
      <t>D5730(GND_S5_M18)</t>
    </r>
    <r>
      <rPr>
        <b/>
        <sz val="10"/>
        <color theme="1"/>
        <rFont val="Arial"/>
        <family val="2"/>
      </rPr>
      <t xml:space="preserve"> GND POWERNET</t>
    </r>
  </si>
  <si>
    <r>
      <t xml:space="preserve">D5730(M18) GND </t>
    </r>
    <r>
      <rPr>
        <b/>
        <sz val="10"/>
        <color theme="1"/>
        <rFont val="Arial"/>
        <family val="2"/>
      </rPr>
      <t>POWERNET</t>
    </r>
  </si>
  <si>
    <r>
      <t xml:space="preserve">D1(M18_GND_S5) </t>
    </r>
    <r>
      <rPr>
        <b/>
        <sz val="10"/>
        <color theme="1"/>
        <rFont val="Arial"/>
        <family val="2"/>
      </rPr>
      <t>BUS_M18_GND_S5:M18_GND_S5</t>
    </r>
  </si>
  <si>
    <t>GND_S6</t>
  </si>
  <si>
    <r>
      <t>D5730(GND_S6_R15)</t>
    </r>
    <r>
      <rPr>
        <b/>
        <sz val="10"/>
        <color theme="1"/>
        <rFont val="Arial"/>
        <family val="2"/>
      </rPr>
      <t xml:space="preserve"> GND POWERNET</t>
    </r>
  </si>
  <si>
    <r>
      <t xml:space="preserve">D5730(R15) GND </t>
    </r>
    <r>
      <rPr>
        <b/>
        <sz val="10"/>
        <color theme="1"/>
        <rFont val="Arial"/>
        <family val="2"/>
      </rPr>
      <t>POWERNET</t>
    </r>
  </si>
  <si>
    <r>
      <t xml:space="preserve">D1(R15_GND_S6) </t>
    </r>
    <r>
      <rPr>
        <b/>
        <sz val="10"/>
        <color theme="1"/>
        <rFont val="Arial"/>
        <family val="2"/>
      </rPr>
      <t>BUS_R15_GND_S6:R15_GND_S6</t>
    </r>
  </si>
  <si>
    <r>
      <t>D5730(GND_S6_R17)</t>
    </r>
    <r>
      <rPr>
        <b/>
        <sz val="10"/>
        <color theme="1"/>
        <rFont val="Arial"/>
        <family val="2"/>
      </rPr>
      <t xml:space="preserve"> GND POWERNET</t>
    </r>
  </si>
  <si>
    <r>
      <t xml:space="preserve">D5730(R17) GND </t>
    </r>
    <r>
      <rPr>
        <b/>
        <sz val="10"/>
        <color theme="1"/>
        <rFont val="Arial"/>
        <family val="2"/>
      </rPr>
      <t>POWERNET</t>
    </r>
  </si>
  <si>
    <r>
      <t xml:space="preserve">D1(R17_GND_S6) </t>
    </r>
    <r>
      <rPr>
        <b/>
        <sz val="10"/>
        <color theme="1"/>
        <rFont val="Arial"/>
        <family val="2"/>
      </rPr>
      <t>BUS_R17_GND_S6:R17_GND_S6</t>
    </r>
  </si>
  <si>
    <t>GND_S7</t>
  </si>
  <si>
    <r>
      <t>D5730(GND_S7_J15)</t>
    </r>
    <r>
      <rPr>
        <b/>
        <sz val="10"/>
        <color theme="1"/>
        <rFont val="Arial"/>
        <family val="2"/>
      </rPr>
      <t xml:space="preserve"> GND POWERNET</t>
    </r>
  </si>
  <si>
    <r>
      <t xml:space="preserve">D5730(J15) GND </t>
    </r>
    <r>
      <rPr>
        <b/>
        <sz val="10"/>
        <color theme="1"/>
        <rFont val="Arial"/>
        <family val="2"/>
      </rPr>
      <t>POWERNET</t>
    </r>
  </si>
  <si>
    <r>
      <t xml:space="preserve">D1(J15_GND_S7) </t>
    </r>
    <r>
      <rPr>
        <b/>
        <sz val="10"/>
        <color theme="1"/>
        <rFont val="Arial"/>
        <family val="2"/>
      </rPr>
      <t>BUS_J15_GND_S7:J15_GND_S7</t>
    </r>
  </si>
  <si>
    <r>
      <t>D5730(GND_S7_J17)</t>
    </r>
    <r>
      <rPr>
        <b/>
        <sz val="10"/>
        <color theme="1"/>
        <rFont val="Arial"/>
        <family val="2"/>
      </rPr>
      <t xml:space="preserve"> GND POWERNET</t>
    </r>
  </si>
  <si>
    <r>
      <t xml:space="preserve">D5730(J17) GND </t>
    </r>
    <r>
      <rPr>
        <b/>
        <sz val="10"/>
        <color theme="1"/>
        <rFont val="Arial"/>
        <family val="2"/>
      </rPr>
      <t>POWERNET</t>
    </r>
  </si>
  <si>
    <r>
      <t xml:space="preserve">D1(J17_GND_S7) </t>
    </r>
    <r>
      <rPr>
        <b/>
        <sz val="10"/>
        <color theme="1"/>
        <rFont val="Arial"/>
        <family val="2"/>
      </rPr>
      <t>BUS_J17_GND_S7:J17_GND_S7</t>
    </r>
  </si>
  <si>
    <t>GND_S8</t>
  </si>
  <si>
    <r>
      <t>D5730(GND_S8_C13)</t>
    </r>
    <r>
      <rPr>
        <b/>
        <sz val="10"/>
        <color theme="1"/>
        <rFont val="Arial"/>
        <family val="2"/>
      </rPr>
      <t xml:space="preserve"> GND POWERNET</t>
    </r>
  </si>
  <si>
    <r>
      <t xml:space="preserve">D5730(C13) GND </t>
    </r>
    <r>
      <rPr>
        <b/>
        <sz val="10"/>
        <color theme="1"/>
        <rFont val="Arial"/>
        <family val="2"/>
      </rPr>
      <t>POWERNET</t>
    </r>
  </si>
  <si>
    <r>
      <t xml:space="preserve">D1(C13_GND_S8) </t>
    </r>
    <r>
      <rPr>
        <b/>
        <sz val="10"/>
        <color theme="1"/>
        <rFont val="Arial"/>
        <family val="2"/>
      </rPr>
      <t>BUS_C13_GND_S8:C13_GND_S8</t>
    </r>
  </si>
  <si>
    <r>
      <t>D5730(GND_S8_D14)</t>
    </r>
    <r>
      <rPr>
        <b/>
        <sz val="10"/>
        <color theme="1"/>
        <rFont val="Arial"/>
        <family val="2"/>
      </rPr>
      <t xml:space="preserve"> GND POWERNET</t>
    </r>
  </si>
  <si>
    <r>
      <t xml:space="preserve">D5730(D14) GND </t>
    </r>
    <r>
      <rPr>
        <b/>
        <sz val="10"/>
        <color theme="1"/>
        <rFont val="Arial"/>
        <family val="2"/>
      </rPr>
      <t>POWERNET</t>
    </r>
  </si>
  <si>
    <r>
      <t xml:space="preserve">D1(D14_GND_S8) </t>
    </r>
    <r>
      <rPr>
        <b/>
        <sz val="10"/>
        <color theme="1"/>
        <rFont val="Arial"/>
        <family val="2"/>
      </rPr>
      <t>BUS_D14_GND_S8:D14_GND_S8</t>
    </r>
  </si>
  <si>
    <t>GND_S9</t>
  </si>
  <si>
    <r>
      <t>D5730(GND_S9_D12)</t>
    </r>
    <r>
      <rPr>
        <b/>
        <sz val="10"/>
        <color theme="1"/>
        <rFont val="Arial"/>
        <family val="2"/>
      </rPr>
      <t xml:space="preserve"> GND POWERNET</t>
    </r>
  </si>
  <si>
    <r>
      <t xml:space="preserve">D5730(D12) GND </t>
    </r>
    <r>
      <rPr>
        <b/>
        <sz val="10"/>
        <color theme="1"/>
        <rFont val="Arial"/>
        <family val="2"/>
      </rPr>
      <t>POWERNET</t>
    </r>
  </si>
  <si>
    <r>
      <t xml:space="preserve">D1(D12_GND_S9) </t>
    </r>
    <r>
      <rPr>
        <b/>
        <sz val="10"/>
        <color theme="1"/>
        <rFont val="Arial"/>
        <family val="2"/>
      </rPr>
      <t>BUS_D12_GND_S9:D12_GND_S9</t>
    </r>
  </si>
  <si>
    <r>
      <t>D5730(GND_S9_E13)</t>
    </r>
    <r>
      <rPr>
        <b/>
        <sz val="10"/>
        <color theme="1"/>
        <rFont val="Arial"/>
        <family val="2"/>
      </rPr>
      <t xml:space="preserve"> GND POWERNET</t>
    </r>
  </si>
  <si>
    <r>
      <t xml:space="preserve">D5730(E13) GND </t>
    </r>
    <r>
      <rPr>
        <b/>
        <sz val="10"/>
        <color theme="1"/>
        <rFont val="Arial"/>
        <family val="2"/>
      </rPr>
      <t>POWERNET</t>
    </r>
  </si>
  <si>
    <r>
      <t xml:space="preserve">D1(E13_GND_S9) </t>
    </r>
    <r>
      <rPr>
        <b/>
        <sz val="10"/>
        <color theme="1"/>
        <rFont val="Arial"/>
        <family val="2"/>
      </rPr>
      <t>BUS_E13_GND_S9:E13_GND_S9</t>
    </r>
  </si>
  <si>
    <t>GND_XO</t>
  </si>
  <si>
    <r>
      <t>D5730(GND_XO_V8)</t>
    </r>
    <r>
      <rPr>
        <b/>
        <sz val="10"/>
        <color theme="1"/>
        <rFont val="Arial"/>
        <family val="2"/>
      </rPr>
      <t xml:space="preserve"> GND POWERNET</t>
    </r>
  </si>
  <si>
    <r>
      <t xml:space="preserve">D5730(V8) GND </t>
    </r>
    <r>
      <rPr>
        <b/>
        <sz val="10"/>
        <color theme="1"/>
        <rFont val="Arial"/>
        <family val="2"/>
      </rPr>
      <t>POWERNET</t>
    </r>
  </si>
  <si>
    <r>
      <t xml:space="preserve">D1(V8_GND_XO) </t>
    </r>
    <r>
      <rPr>
        <b/>
        <sz val="10"/>
        <color theme="1"/>
        <rFont val="Arial"/>
        <family val="2"/>
      </rPr>
      <t>BUS_V8_GND_XO:V8_GND_XO</t>
    </r>
  </si>
  <si>
    <t>GND_XOADC</t>
  </si>
  <si>
    <r>
      <t>D5730(GND_XOADC_R1)</t>
    </r>
    <r>
      <rPr>
        <b/>
        <sz val="10"/>
        <color theme="1"/>
        <rFont val="Arial"/>
        <family val="2"/>
      </rPr>
      <t xml:space="preserve"> GND POWERNET</t>
    </r>
  </si>
  <si>
    <t>GND_XOAD C</t>
  </si>
  <si>
    <r>
      <t xml:space="preserve">D5730(R1) GND </t>
    </r>
    <r>
      <rPr>
        <b/>
        <sz val="10"/>
        <color theme="1"/>
        <rFont val="Arial"/>
        <family val="2"/>
      </rPr>
      <t>POWERNET</t>
    </r>
  </si>
  <si>
    <r>
      <t xml:space="preserve">D1(R1_GND_XOADC) </t>
    </r>
    <r>
      <rPr>
        <b/>
        <sz val="10"/>
        <color theme="1"/>
        <rFont val="Arial"/>
        <family val="2"/>
      </rPr>
      <t>BUS_R1_GND_XOADC:R1_GND_XOADC</t>
    </r>
  </si>
  <si>
    <t>LN_BB_CLK1</t>
  </si>
  <si>
    <r>
      <t>D5730(LN_BB_CLK1_R9)</t>
    </r>
    <r>
      <rPr>
        <b/>
        <sz val="10"/>
        <color theme="1"/>
        <rFont val="Arial"/>
        <family val="2"/>
      </rPr>
      <t xml:space="preserve"> z30.z33.z34.SIGN00186</t>
    </r>
    <r>
      <rPr>
        <sz val="10"/>
        <rFont val="Arial"/>
      </rPr>
      <t>,</t>
    </r>
    <r>
      <rPr>
        <sz val="8"/>
        <color theme="1"/>
        <rFont val="Arial"/>
        <family val="2"/>
      </rPr>
      <t xml:space="preserve">_x000D_
_x000D_
</t>
    </r>
    <r>
      <rPr>
        <b/>
        <sz val="10"/>
        <color theme="1"/>
        <rFont val="Arial"/>
        <family val="2"/>
      </rPr>
      <t xml:space="preserve">    R5731=50m(B&lt;&gt;A) z30.CPU_PMIC_CTRL_1V8:CXO</t>
    </r>
    <r>
      <rPr>
        <sz val="10"/>
        <rFont val="Arial"/>
      </rPr>
      <t>,</t>
    </r>
    <r>
      <rPr>
        <sz val="8"/>
        <color theme="1"/>
        <rFont val="Arial"/>
        <family val="2"/>
      </rPr>
      <t xml:space="preserve">_x000D_
_x000D_
</t>
    </r>
    <r>
      <rPr>
        <b/>
        <sz val="10"/>
        <color theme="1"/>
        <rFont val="Arial"/>
        <family val="2"/>
      </rPr>
      <t xml:space="preserve">        D5700=SA6155P(CXO) ENDPNT</t>
    </r>
  </si>
  <si>
    <t>LN_BB_CLK 1</t>
  </si>
  <si>
    <r>
      <t xml:space="preserve">D5730(R9) </t>
    </r>
    <r>
      <rPr>
        <b/>
        <sz val="10"/>
        <color theme="1"/>
        <rFont val="Arial"/>
        <family val="2"/>
      </rPr>
      <t>z22.z25.z26.D5730_R9_CPU_PMIC_CTRL_1V8_CXO_P0</t>
    </r>
    <r>
      <rPr>
        <sz val="10"/>
        <rFont val="Arial"/>
        <family val="2"/>
      </rPr>
      <t xml:space="preserve">,R5731(1) </t>
    </r>
    <r>
      <rPr>
        <b/>
        <sz val="10"/>
        <color theme="1"/>
        <rFont val="Arial"/>
        <family val="2"/>
      </rPr>
      <t>z22.CPU_PMIC_CTRL_1V8:CXO</t>
    </r>
    <r>
      <rPr>
        <sz val="10"/>
        <rFont val="Arial"/>
        <family val="2"/>
      </rPr>
      <t>,D5700=</t>
    </r>
    <r>
      <rPr>
        <b/>
        <sz val="10"/>
        <color rgb="FFC00000"/>
        <rFont val="Arial"/>
        <family val="2"/>
      </rPr>
      <t>SA4150P</t>
    </r>
    <r>
      <rPr>
        <sz val="10"/>
        <rFont val="Arial"/>
        <family val="2"/>
      </rPr>
      <t>(</t>
    </r>
    <r>
      <rPr>
        <b/>
        <sz val="10"/>
        <color rgb="FFC00000"/>
        <rFont val="Arial"/>
        <family val="2"/>
      </rPr>
      <t>V34_CXO</t>
    </r>
    <r>
      <rPr>
        <sz val="10"/>
        <rFont val="Arial"/>
        <family val="2"/>
      </rPr>
      <t>) ENDPNT</t>
    </r>
  </si>
  <si>
    <r>
      <t xml:space="preserve">D1(R9_LN_BB_CLK1) </t>
    </r>
    <r>
      <rPr>
        <b/>
        <sz val="10"/>
        <color theme="1"/>
        <rFont val="Arial"/>
        <family val="2"/>
      </rPr>
      <t>BUS_R9_LN_BB_CLK1:R9_LN_BB_CLK1</t>
    </r>
  </si>
  <si>
    <t>LN_BB_CLK2</t>
  </si>
  <si>
    <t>LN_BB_CLK 2</t>
  </si>
  <si>
    <r>
      <t xml:space="preserve">D1(T10_LN_BB_CLK2) </t>
    </r>
    <r>
      <rPr>
        <b/>
        <sz val="10"/>
        <color theme="1"/>
        <rFont val="Arial"/>
        <family val="2"/>
      </rPr>
      <t>BUS_T10_LN_BB_CLK2:T10_LN_BB_CLK2</t>
    </r>
  </si>
  <si>
    <t>LN_BB_CLK3</t>
  </si>
  <si>
    <t>LN_BB_CLK 3</t>
  </si>
  <si>
    <r>
      <t xml:space="preserve">D1(N9_LN_BB_CLK3) </t>
    </r>
    <r>
      <rPr>
        <b/>
        <sz val="10"/>
        <color theme="1"/>
        <rFont val="Arial"/>
        <family val="2"/>
      </rPr>
      <t>BUS_N9_LN_BB_CLK3:N9_LN_BB_CLK3</t>
    </r>
  </si>
  <si>
    <t>NC</t>
  </si>
  <si>
    <r>
      <t>D5730(NC_A1)</t>
    </r>
    <r>
      <rPr>
        <b/>
        <sz val="10"/>
        <color theme="1"/>
        <rFont val="Arial"/>
        <family val="2"/>
      </rPr>
      <t xml:space="preserve"> z30.z33.z34.SIGN0012</t>
    </r>
  </si>
  <si>
    <t>D5730(A1) z22.z25.z26.SIGN00131,MV5731=NC(1) ENDPNT</t>
  </si>
  <si>
    <r>
      <t xml:space="preserve">D1(A1_NC) </t>
    </r>
    <r>
      <rPr>
        <b/>
        <sz val="10"/>
        <color theme="1"/>
        <rFont val="Arial"/>
        <family val="2"/>
      </rPr>
      <t>BUS_A1_NC:A1_NC</t>
    </r>
  </si>
  <si>
    <r>
      <t>D5730(NC_W1)</t>
    </r>
    <r>
      <rPr>
        <b/>
        <sz val="10"/>
        <color theme="1"/>
        <rFont val="Arial"/>
        <family val="2"/>
      </rPr>
      <t xml:space="preserve"> z30.z33.z34.SIGN0015</t>
    </r>
  </si>
  <si>
    <t>D5730(W1) z22.z25.z26.SIGN00134,MV5734=NC(1) ENDPNT</t>
  </si>
  <si>
    <r>
      <t xml:space="preserve">D1(W1_NC) </t>
    </r>
    <r>
      <rPr>
        <b/>
        <sz val="10"/>
        <color theme="1"/>
        <rFont val="Arial"/>
        <family val="2"/>
      </rPr>
      <t>BUS_W1_NC:W1_NC</t>
    </r>
  </si>
  <si>
    <r>
      <t>D5730(NC_Y2)</t>
    </r>
    <r>
      <rPr>
        <b/>
        <sz val="10"/>
        <color theme="1"/>
        <rFont val="Arial"/>
        <family val="2"/>
      </rPr>
      <t xml:space="preserve"> z30.z33.z34.SIGN0017</t>
    </r>
  </si>
  <si>
    <t>D5730(Y2) z22.z25.z26.SIGN00135,MV5735=NC(1) ENDPNT</t>
  </si>
  <si>
    <r>
      <t xml:space="preserve">D1(Y2_NC) </t>
    </r>
    <r>
      <rPr>
        <b/>
        <sz val="10"/>
        <color theme="1"/>
        <rFont val="Arial"/>
        <family val="2"/>
      </rPr>
      <t>BUS_Y2_NC:Y2_NC</t>
    </r>
  </si>
  <si>
    <r>
      <t>D5730(NC_Y10)</t>
    </r>
    <r>
      <rPr>
        <b/>
        <sz val="10"/>
        <color theme="1"/>
        <rFont val="Arial"/>
        <family val="2"/>
      </rPr>
      <t xml:space="preserve"> z30.z33.z34.SIGN0019</t>
    </r>
  </si>
  <si>
    <t>D5730(Y10) z22.z25.z26.SIGN00136,MV5736=NC(1) ENDPNT</t>
  </si>
  <si>
    <r>
      <t xml:space="preserve">D1(Y10_NC) </t>
    </r>
    <r>
      <rPr>
        <b/>
        <sz val="10"/>
        <color theme="1"/>
        <rFont val="Arial"/>
        <family val="2"/>
      </rPr>
      <t>BUS_Y10_NC:Y10_NC</t>
    </r>
  </si>
  <si>
    <r>
      <t>D5730(NC_Y12)</t>
    </r>
    <r>
      <rPr>
        <b/>
        <sz val="10"/>
        <color theme="1"/>
        <rFont val="Arial"/>
        <family val="2"/>
      </rPr>
      <t xml:space="preserve"> z30.z33.z34.SIGN0018</t>
    </r>
  </si>
  <si>
    <t>D5730(Y12) z22.z25.z26.SIGN00137,MV5737=NC(1) ENDPNT</t>
  </si>
  <si>
    <r>
      <t xml:space="preserve">D1(Y12_NC) </t>
    </r>
    <r>
      <rPr>
        <b/>
        <sz val="10"/>
        <color theme="1"/>
        <rFont val="Arial"/>
        <family val="2"/>
      </rPr>
      <t>BUS_Y12_NC:Y12_NC</t>
    </r>
  </si>
  <si>
    <r>
      <t>D5730(NC_Y14)</t>
    </r>
    <r>
      <rPr>
        <b/>
        <sz val="10"/>
        <color theme="1"/>
        <rFont val="Arial"/>
        <family val="2"/>
      </rPr>
      <t xml:space="preserve"> z30.z33.z34.SIGN0016</t>
    </r>
  </si>
  <si>
    <t>D5730(Y14) z22.z25.z26.SIGN00138,MV5738=NC(1) ENDPNT</t>
  </si>
  <si>
    <r>
      <t xml:space="preserve">D1(Y14_NC) </t>
    </r>
    <r>
      <rPr>
        <b/>
        <sz val="10"/>
        <color theme="1"/>
        <rFont val="Arial"/>
        <family val="2"/>
      </rPr>
      <t>BUS_Y14_NC:Y14_NC</t>
    </r>
  </si>
  <si>
    <r>
      <t>D5730(NC_A19)</t>
    </r>
    <r>
      <rPr>
        <b/>
        <sz val="10"/>
        <color theme="1"/>
        <rFont val="Arial"/>
        <family val="2"/>
      </rPr>
      <t xml:space="preserve"> z30.z33.z34.SIGN0013</t>
    </r>
  </si>
  <si>
    <t>D5730(A19) z22.z25.z26.SIGN00132,MV5732=NC(1) ENDPNT</t>
  </si>
  <si>
    <r>
      <t xml:space="preserve">D1(A19_NC) </t>
    </r>
    <r>
      <rPr>
        <b/>
        <sz val="10"/>
        <color theme="1"/>
        <rFont val="Arial"/>
        <family val="2"/>
      </rPr>
      <t>BUS_A19_NC:A19_NC</t>
    </r>
  </si>
  <si>
    <r>
      <t>D5730(NC_B20)</t>
    </r>
    <r>
      <rPr>
        <b/>
        <sz val="10"/>
        <color theme="1"/>
        <rFont val="Arial"/>
        <family val="2"/>
      </rPr>
      <t xml:space="preserve"> z30.z33.z34.SIGN0014</t>
    </r>
  </si>
  <si>
    <t>D5730(B20) z22.z25.z26.SIGN00133,MV5733=NC(1) ENDPNT</t>
  </si>
  <si>
    <r>
      <t xml:space="preserve">D1(B20_NC) </t>
    </r>
    <r>
      <rPr>
        <b/>
        <sz val="10"/>
        <color theme="1"/>
        <rFont val="Arial"/>
        <family val="2"/>
      </rPr>
      <t>BUS_B20_NC:B20_NC</t>
    </r>
  </si>
  <si>
    <r>
      <t>D5730(NC_Y20)</t>
    </r>
    <r>
      <rPr>
        <b/>
        <sz val="10"/>
        <color theme="1"/>
        <rFont val="Arial"/>
        <family val="2"/>
      </rPr>
      <t xml:space="preserve"> z30.z33.z34.SIGN00110</t>
    </r>
  </si>
  <si>
    <t>D5730(Y20) z22.z25.z26.SIGN00139,MV5739=NC(1) ENDPNT</t>
  </si>
  <si>
    <r>
      <t xml:space="preserve">D1(Y20_NC) </t>
    </r>
    <r>
      <rPr>
        <b/>
        <sz val="10"/>
        <color theme="1"/>
        <rFont val="Arial"/>
        <family val="2"/>
      </rPr>
      <t>BUS_Y20_NC:Y20_NC</t>
    </r>
  </si>
  <si>
    <t>REF_BYP</t>
  </si>
  <si>
    <r>
      <t>D5730(REF_BYP_L11)</t>
    </r>
    <r>
      <rPr>
        <b/>
        <sz val="10"/>
        <color theme="1"/>
        <rFont val="Arial"/>
        <family val="2"/>
      </rPr>
      <t xml:space="preserve"> z30.z33.z34.SIGN00166</t>
    </r>
    <r>
      <rPr>
        <sz val="10"/>
        <rFont val="Arial"/>
      </rPr>
      <t>,</t>
    </r>
    <r>
      <rPr>
        <sz val="8"/>
        <color theme="1"/>
        <rFont val="Arial"/>
        <family val="2"/>
      </rPr>
      <t xml:space="preserve">_x000D_
</t>
    </r>
    <r>
      <rPr>
        <b/>
        <sz val="10"/>
        <color theme="1"/>
        <rFont val="Arial"/>
        <family val="2"/>
      </rPr>
      <t xml:space="preserve"> &gt;&gt; C5748(100nF) GND</t>
    </r>
  </si>
  <si>
    <t>D5730(L11) z22.z25.z26.SIGN001170</t>
  </si>
  <si>
    <r>
      <t>z22.z25.z26.SIGN001170</t>
    </r>
    <r>
      <rPr>
        <b/>
        <sz val="10"/>
        <color theme="1"/>
        <rFont val="Arial"/>
        <family val="2"/>
      </rPr>
      <t xml:space="preserve"> C5748 GND</t>
    </r>
  </si>
  <si>
    <r>
      <t xml:space="preserve">D1(L11_REF_BYP) </t>
    </r>
    <r>
      <rPr>
        <b/>
        <sz val="10"/>
        <color theme="1"/>
        <rFont val="Arial"/>
        <family val="2"/>
      </rPr>
      <t>BUS_L11_REF_BYP:L11_REF_BYP</t>
    </r>
  </si>
  <si>
    <t>REF_GND</t>
  </si>
  <si>
    <r>
      <t>D5730(REF_GND_N11)</t>
    </r>
    <r>
      <rPr>
        <b/>
        <sz val="10"/>
        <color theme="1"/>
        <rFont val="Arial"/>
        <family val="2"/>
      </rPr>
      <t xml:space="preserve"> GND POWERNET</t>
    </r>
  </si>
  <si>
    <r>
      <t xml:space="preserve">D5730(N11) GND </t>
    </r>
    <r>
      <rPr>
        <b/>
        <sz val="10"/>
        <color theme="1"/>
        <rFont val="Arial"/>
        <family val="2"/>
      </rPr>
      <t>POWERNET</t>
    </r>
  </si>
  <si>
    <r>
      <t xml:space="preserve">D1(N11_REF_GND) </t>
    </r>
    <r>
      <rPr>
        <b/>
        <sz val="10"/>
        <color theme="1"/>
        <rFont val="Arial"/>
        <family val="2"/>
      </rPr>
      <t>BUS_N11_REF_GND:N11_REF_GND</t>
    </r>
  </si>
  <si>
    <t>RF_CLK1</t>
  </si>
  <si>
    <r>
      <t>D5730(RF_CLK1_U9)</t>
    </r>
    <r>
      <rPr>
        <b/>
        <sz val="10"/>
        <color theme="1"/>
        <rFont val="Arial"/>
        <family val="2"/>
      </rPr>
      <t xml:space="preserve"> z30.z33.z34.PMIC_MP:RF_CLK1</t>
    </r>
    <r>
      <rPr>
        <sz val="10"/>
        <rFont val="Arial"/>
      </rPr>
      <t>,</t>
    </r>
    <r>
      <rPr>
        <sz val="8"/>
        <color theme="1"/>
        <rFont val="Arial"/>
        <family val="2"/>
      </rPr>
      <t xml:space="preserve">_x000D_
_x000D_
</t>
    </r>
    <r>
      <rPr>
        <b/>
        <sz val="10"/>
        <color theme="1"/>
        <rFont val="Arial"/>
        <family val="2"/>
      </rPr>
      <t xml:space="preserve">    MP_RF_CLK_1=(1) ENDPNT</t>
    </r>
  </si>
  <si>
    <t>PMIC_MP:RF_CLK1</t>
  </si>
  <si>
    <r>
      <t xml:space="preserve">D5730(U9) </t>
    </r>
    <r>
      <rPr>
        <b/>
        <sz val="10"/>
        <color theme="1"/>
        <rFont val="Arial"/>
        <family val="2"/>
      </rPr>
      <t>z22.z25.z26.PMIC_MP:RF_CLK1</t>
    </r>
    <r>
      <rPr>
        <sz val="10"/>
        <rFont val="Arial"/>
        <family val="2"/>
      </rPr>
      <t>,MP_RF_CLK_1=MP(1) ENDPNT</t>
    </r>
  </si>
  <si>
    <r>
      <t xml:space="preserve">D1(U9_RF_CLK1) </t>
    </r>
    <r>
      <rPr>
        <b/>
        <sz val="10"/>
        <color theme="1"/>
        <rFont val="Arial"/>
        <family val="2"/>
      </rPr>
      <t>BUS_U9_RF_CLK1:U9_RF_CLK1</t>
    </r>
  </si>
  <si>
    <t>RF_CLK2</t>
  </si>
  <si>
    <r>
      <t>D5730(RF_CLK2_T8)</t>
    </r>
    <r>
      <rPr>
        <b/>
        <sz val="10"/>
        <color theme="1"/>
        <rFont val="Arial"/>
        <family val="2"/>
      </rPr>
      <t xml:space="preserve"> z30.z33.z34.PMIC_MP:RF_CLK2</t>
    </r>
    <r>
      <rPr>
        <sz val="10"/>
        <rFont val="Arial"/>
      </rPr>
      <t>,</t>
    </r>
    <r>
      <rPr>
        <sz val="8"/>
        <color theme="1"/>
        <rFont val="Arial"/>
        <family val="2"/>
      </rPr>
      <t xml:space="preserve">_x000D_
_x000D_
</t>
    </r>
    <r>
      <rPr>
        <b/>
        <sz val="10"/>
        <color theme="1"/>
        <rFont val="Arial"/>
        <family val="2"/>
      </rPr>
      <t xml:space="preserve">    MP_RF_CLK_2=(1) ENDPNT</t>
    </r>
  </si>
  <si>
    <t>PMIC_MP:RF_CLK2</t>
  </si>
  <si>
    <r>
      <t xml:space="preserve">D5730(T8) </t>
    </r>
    <r>
      <rPr>
        <b/>
        <sz val="10"/>
        <color theme="1"/>
        <rFont val="Arial"/>
        <family val="2"/>
      </rPr>
      <t>z22.z25.z26.PMIC_MP:RF_CLK2</t>
    </r>
    <r>
      <rPr>
        <sz val="10"/>
        <rFont val="Arial"/>
        <family val="2"/>
      </rPr>
      <t>,MP_RF_CLK_2=MP(1) ENDPNT</t>
    </r>
  </si>
  <si>
    <r>
      <t xml:space="preserve">D1(T8_RF_CLK2) </t>
    </r>
    <r>
      <rPr>
        <b/>
        <sz val="10"/>
        <color theme="1"/>
        <rFont val="Arial"/>
        <family val="2"/>
      </rPr>
      <t>BUS_T8_RF_CLK2:T8_RF_CLK2</t>
    </r>
  </si>
  <si>
    <t>RF_CLK3</t>
  </si>
  <si>
    <r>
      <t>D5730(RF_CLK3_P10)</t>
    </r>
    <r>
      <rPr>
        <b/>
        <sz val="10"/>
        <color theme="1"/>
        <rFont val="Arial"/>
        <family val="2"/>
      </rPr>
      <t xml:space="preserve"> z30.z33.z34.PMIC_MP:RF_CLK3</t>
    </r>
    <r>
      <rPr>
        <sz val="10"/>
        <rFont val="Arial"/>
      </rPr>
      <t>,</t>
    </r>
    <r>
      <rPr>
        <sz val="8"/>
        <color theme="1"/>
        <rFont val="Arial"/>
        <family val="2"/>
      </rPr>
      <t xml:space="preserve">_x000D_
_x000D_
</t>
    </r>
    <r>
      <rPr>
        <b/>
        <sz val="10"/>
        <color theme="1"/>
        <rFont val="Arial"/>
        <family val="2"/>
      </rPr>
      <t xml:space="preserve">    MP_RF_CLK_3=(1) ENDPNT</t>
    </r>
  </si>
  <si>
    <t>PMIC_MP:RF_CLK3</t>
  </si>
  <si>
    <r>
      <t xml:space="preserve">D5730(P10) </t>
    </r>
    <r>
      <rPr>
        <b/>
        <sz val="10"/>
        <color theme="1"/>
        <rFont val="Arial"/>
        <family val="2"/>
      </rPr>
      <t>z22.z25.z26.PMIC_MP:RF_CLK3</t>
    </r>
    <r>
      <rPr>
        <sz val="10"/>
        <rFont val="Arial"/>
        <family val="2"/>
      </rPr>
      <t>,MP_RF_CLK_3=MP(1) ENDPNT</t>
    </r>
  </si>
  <si>
    <r>
      <t xml:space="preserve">D1(P10_RF_CLK3) </t>
    </r>
    <r>
      <rPr>
        <b/>
        <sz val="10"/>
        <color theme="1"/>
        <rFont val="Arial"/>
        <family val="2"/>
      </rPr>
      <t>BUS_P10_RF_CLK3:P10_RF_CLK3</t>
    </r>
  </si>
  <si>
    <t>RMT_GND_S1</t>
  </si>
  <si>
    <r>
      <t>D5730(RMT_GND_S1_G7)</t>
    </r>
    <r>
      <rPr>
        <b/>
        <sz val="10"/>
        <color theme="1"/>
        <rFont val="Arial"/>
        <family val="2"/>
      </rPr>
      <t xml:space="preserve"> GND POWERNET</t>
    </r>
  </si>
  <si>
    <t>RMT_GND_ S1</t>
  </si>
  <si>
    <r>
      <t xml:space="preserve">D5730(G7) GND </t>
    </r>
    <r>
      <rPr>
        <b/>
        <sz val="10"/>
        <color theme="1"/>
        <rFont val="Arial"/>
        <family val="2"/>
      </rPr>
      <t>POWERNET</t>
    </r>
  </si>
  <si>
    <r>
      <t xml:space="preserve">D1(G7_RMT_GND_S1) </t>
    </r>
    <r>
      <rPr>
        <b/>
        <sz val="10"/>
        <color theme="1"/>
        <rFont val="Arial"/>
        <family val="2"/>
      </rPr>
      <t>BUS_G7_RMT_GND_S1:G7_RMT_GND_S1</t>
    </r>
  </si>
  <si>
    <t>RMT_GND_S10</t>
  </si>
  <si>
    <r>
      <t>D5730(RMT_GND_S10_G9)</t>
    </r>
    <r>
      <rPr>
        <b/>
        <sz val="10"/>
        <color theme="1"/>
        <rFont val="Arial"/>
        <family val="2"/>
      </rPr>
      <t xml:space="preserve"> GND POWERNET</t>
    </r>
  </si>
  <si>
    <t>RMT_GND_ S10</t>
  </si>
  <si>
    <r>
      <t xml:space="preserve">D5730(G9) GND </t>
    </r>
    <r>
      <rPr>
        <b/>
        <sz val="10"/>
        <color theme="1"/>
        <rFont val="Arial"/>
        <family val="2"/>
      </rPr>
      <t>POWERNET</t>
    </r>
  </si>
  <si>
    <r>
      <t xml:space="preserve">D1(G9_RMT_GND_S10) </t>
    </r>
    <r>
      <rPr>
        <b/>
        <sz val="10"/>
        <color theme="1"/>
        <rFont val="Arial"/>
        <family val="2"/>
      </rPr>
      <t>BUS_G9_RMT_GND_S10:G9_RMT_GND_S10</t>
    </r>
  </si>
  <si>
    <t>RMT_GND_S2</t>
  </si>
  <si>
    <r>
      <t>D5730(RMT_GND_S2_K8)</t>
    </r>
    <r>
      <rPr>
        <b/>
        <sz val="10"/>
        <color theme="1"/>
        <rFont val="Arial"/>
        <family val="2"/>
      </rPr>
      <t xml:space="preserve"> GND POWERNET</t>
    </r>
  </si>
  <si>
    <t>RMT_GND_ S2</t>
  </si>
  <si>
    <r>
      <t xml:space="preserve">D5730(K8) GND </t>
    </r>
    <r>
      <rPr>
        <b/>
        <sz val="10"/>
        <color theme="1"/>
        <rFont val="Arial"/>
        <family val="2"/>
      </rPr>
      <t>POWERNET</t>
    </r>
  </si>
  <si>
    <r>
      <t xml:space="preserve">D1(K8_RMT_GND_S2) </t>
    </r>
    <r>
      <rPr>
        <b/>
        <sz val="10"/>
        <color theme="1"/>
        <rFont val="Arial"/>
        <family val="2"/>
      </rPr>
      <t>BUS_K8_RMT_GND_S2:K8_RMT_GND_S2</t>
    </r>
  </si>
  <si>
    <t>RMT_GND_S3</t>
  </si>
  <si>
    <r>
      <t>D5730(RMT_GND_S3_L7)</t>
    </r>
    <r>
      <rPr>
        <b/>
        <sz val="10"/>
        <color theme="1"/>
        <rFont val="Arial"/>
        <family val="2"/>
      </rPr>
      <t xml:space="preserve"> GND POWERNET</t>
    </r>
  </si>
  <si>
    <t>RMT_GND_ S3</t>
  </si>
  <si>
    <r>
      <t xml:space="preserve">D5730(L7) GND </t>
    </r>
    <r>
      <rPr>
        <b/>
        <sz val="10"/>
        <color theme="1"/>
        <rFont val="Arial"/>
        <family val="2"/>
      </rPr>
      <t>POWERNET</t>
    </r>
  </si>
  <si>
    <r>
      <t xml:space="preserve">D1(L7_RMT_GND_S3) </t>
    </r>
    <r>
      <rPr>
        <b/>
        <sz val="10"/>
        <color theme="1"/>
        <rFont val="Arial"/>
        <family val="2"/>
      </rPr>
      <t>BUS_L7_RMT_GND_S3:L7_RMT_GND_S3</t>
    </r>
  </si>
  <si>
    <t>RMT_GND_S6</t>
  </si>
  <si>
    <r>
      <t>D5730(RMT_GND_S6_P14)</t>
    </r>
    <r>
      <rPr>
        <b/>
        <sz val="10"/>
        <color theme="1"/>
        <rFont val="Arial"/>
        <family val="2"/>
      </rPr>
      <t xml:space="preserve"> GND POWERNET</t>
    </r>
  </si>
  <si>
    <t>RMT_GND_ S6</t>
  </si>
  <si>
    <r>
      <t xml:space="preserve">D5730(P14) GND </t>
    </r>
    <r>
      <rPr>
        <b/>
        <sz val="10"/>
        <color theme="1"/>
        <rFont val="Arial"/>
        <family val="2"/>
      </rPr>
      <t>POWERNET</t>
    </r>
  </si>
  <si>
    <r>
      <t xml:space="preserve">D1(P14_RMT_GND_S6) </t>
    </r>
    <r>
      <rPr>
        <b/>
        <sz val="10"/>
        <color theme="1"/>
        <rFont val="Arial"/>
        <family val="2"/>
      </rPr>
      <t>BUS_P14_RMT_GND_S6:P14_RMT_GND_S6</t>
    </r>
  </si>
  <si>
    <t>RMT_GND_S7</t>
  </si>
  <si>
    <r>
      <t>D5730(RMT_GND_S7_J13)</t>
    </r>
    <r>
      <rPr>
        <b/>
        <sz val="10"/>
        <color theme="1"/>
        <rFont val="Arial"/>
        <family val="2"/>
      </rPr>
      <t xml:space="preserve"> GND POWERNET</t>
    </r>
  </si>
  <si>
    <t>RMT_GND_ S7</t>
  </si>
  <si>
    <r>
      <t xml:space="preserve">D5730(J13) GND </t>
    </r>
    <r>
      <rPr>
        <b/>
        <sz val="10"/>
        <color theme="1"/>
        <rFont val="Arial"/>
        <family val="2"/>
      </rPr>
      <t>POWERNET</t>
    </r>
  </si>
  <si>
    <r>
      <t xml:space="preserve">D1(J13_RMT_GND_S7) </t>
    </r>
    <r>
      <rPr>
        <b/>
        <sz val="10"/>
        <color theme="1"/>
        <rFont val="Arial"/>
        <family val="2"/>
      </rPr>
      <t>BUS_J13_RMT_GND_S7:J13_RMT_GND_S7</t>
    </r>
  </si>
  <si>
    <t>RMT_GND_S8</t>
  </si>
  <si>
    <r>
      <t>D5730(RMT_GND_S8_G13)</t>
    </r>
    <r>
      <rPr>
        <b/>
        <sz val="10"/>
        <color theme="1"/>
        <rFont val="Arial"/>
        <family val="2"/>
      </rPr>
      <t xml:space="preserve"> GND POWERNET</t>
    </r>
  </si>
  <si>
    <t>RMT_GND_ S8</t>
  </si>
  <si>
    <r>
      <t xml:space="preserve">D5730(G13) GND </t>
    </r>
    <r>
      <rPr>
        <b/>
        <sz val="10"/>
        <color theme="1"/>
        <rFont val="Arial"/>
        <family val="2"/>
      </rPr>
      <t>POWERNET</t>
    </r>
  </si>
  <si>
    <r>
      <t xml:space="preserve">D1(G13_RMT_GND_S8) </t>
    </r>
    <r>
      <rPr>
        <b/>
        <sz val="10"/>
        <color theme="1"/>
        <rFont val="Arial"/>
        <family val="2"/>
      </rPr>
      <t>BUS_G13_RMT_GND_S8:G13_RMT_GND_S8</t>
    </r>
  </si>
  <si>
    <t>RMT_GND_S9</t>
  </si>
  <si>
    <r>
      <t>D5730(RMT_GND_S9_J11)</t>
    </r>
    <r>
      <rPr>
        <b/>
        <sz val="10"/>
        <color theme="1"/>
        <rFont val="Arial"/>
        <family val="2"/>
      </rPr>
      <t xml:space="preserve"> GND POWERNET</t>
    </r>
  </si>
  <si>
    <t>RMT_GND_ S9</t>
  </si>
  <si>
    <r>
      <t xml:space="preserve">D5730(J11) GND </t>
    </r>
    <r>
      <rPr>
        <b/>
        <sz val="10"/>
        <color theme="1"/>
        <rFont val="Arial"/>
        <family val="2"/>
      </rPr>
      <t>POWERNET</t>
    </r>
  </si>
  <si>
    <r>
      <t xml:space="preserve">D1(J11_RMT_GND_S9) </t>
    </r>
    <r>
      <rPr>
        <b/>
        <sz val="10"/>
        <color theme="1"/>
        <rFont val="Arial"/>
        <family val="2"/>
      </rPr>
      <t>BUS_J11_RMT_GND_S9:J11_RMT_GND_S9</t>
    </r>
  </si>
  <si>
    <t>TEST_EN_VPP</t>
  </si>
  <si>
    <r>
      <t>D5730(TEST_EN_VPP_D16)</t>
    </r>
    <r>
      <rPr>
        <b/>
        <sz val="10"/>
        <color theme="1"/>
        <rFont val="Arial"/>
        <family val="2"/>
      </rPr>
      <t xml:space="preserve"> z30.z33.z34.PMIC_MP:TEST_EN</t>
    </r>
    <r>
      <rPr>
        <sz val="10"/>
        <rFont val="Arial"/>
      </rPr>
      <t>,</t>
    </r>
    <r>
      <rPr>
        <sz val="8"/>
        <color theme="1"/>
        <rFont val="Arial"/>
        <family val="2"/>
      </rPr>
      <t xml:space="preserve">_x000D_
</t>
    </r>
    <r>
      <rPr>
        <b/>
        <sz val="10"/>
        <color theme="1"/>
        <rFont val="Arial"/>
        <family val="2"/>
      </rPr>
      <t xml:space="preserve"> &gt;&gt; R5730(10k) GND</t>
    </r>
    <r>
      <rPr>
        <sz val="10"/>
        <rFont val="Arial"/>
      </rPr>
      <t>,</t>
    </r>
    <r>
      <rPr>
        <sz val="8"/>
        <color theme="1"/>
        <rFont val="Arial"/>
        <family val="2"/>
      </rPr>
      <t xml:space="preserve">_x000D_
_x000D_
</t>
    </r>
    <r>
      <rPr>
        <b/>
        <sz val="10"/>
        <color theme="1"/>
        <rFont val="Arial"/>
        <family val="2"/>
      </rPr>
      <t xml:space="preserve">    TEST_EN=(1) ENDPNT</t>
    </r>
  </si>
  <si>
    <t>TEST_EN_V PP</t>
  </si>
  <si>
    <t>PMIC_MP:TEST_EN</t>
  </si>
  <si>
    <r>
      <t xml:space="preserve">D5730(D16) </t>
    </r>
    <r>
      <rPr>
        <b/>
        <sz val="10"/>
        <color theme="1"/>
        <rFont val="Arial"/>
        <family val="2"/>
      </rPr>
      <t>z22.z25.z26.PMIC_MP:TEST_EN</t>
    </r>
    <r>
      <rPr>
        <sz val="10"/>
        <rFont val="Arial"/>
        <family val="2"/>
      </rPr>
      <t>,TEST_EN=</t>
    </r>
    <r>
      <rPr>
        <b/>
        <sz val="10"/>
        <color rgb="FFC00000"/>
        <rFont val="Arial"/>
        <family val="2"/>
      </rPr>
      <t>MP</t>
    </r>
    <r>
      <rPr>
        <sz val="10"/>
        <rFont val="Arial"/>
        <family val="2"/>
      </rPr>
      <t>(</t>
    </r>
    <r>
      <rPr>
        <b/>
        <sz val="10"/>
        <color rgb="FFC00000"/>
        <rFont val="Arial"/>
        <family val="2"/>
      </rPr>
      <t>1</t>
    </r>
    <r>
      <rPr>
        <sz val="10"/>
        <rFont val="Arial"/>
        <family val="2"/>
      </rPr>
      <t>) ENDPNT</t>
    </r>
  </si>
  <si>
    <r>
      <t>z22.z25.z26.PMIC_MP:TEST_EN</t>
    </r>
    <r>
      <rPr>
        <b/>
        <sz val="10"/>
        <color theme="1"/>
        <rFont val="Arial"/>
        <family val="2"/>
      </rPr>
      <t xml:space="preserve"> R5730 GND</t>
    </r>
  </si>
  <si>
    <r>
      <t xml:space="preserve">D1(D16_TEST_EN_VPP) </t>
    </r>
    <r>
      <rPr>
        <b/>
        <sz val="10"/>
        <color theme="1"/>
        <rFont val="Arial"/>
        <family val="2"/>
      </rPr>
      <t>BUS_D16_TEST_EN_VPP:D16_TEST_EN_VPP</t>
    </r>
  </si>
  <si>
    <t>VCOIN</t>
  </si>
  <si>
    <r>
      <t xml:space="preserve">D1(V16_VCOIN) </t>
    </r>
    <r>
      <rPr>
        <b/>
        <sz val="10"/>
        <color theme="1"/>
        <rFont val="Arial"/>
        <family val="2"/>
      </rPr>
      <t>BUS_V16_VCOIN:V16_VCOIN</t>
    </r>
  </si>
  <si>
    <t>VDD_L1_L8_L11</t>
  </si>
  <si>
    <r>
      <t>D5730(VDD_L1_L8_L11_T6)</t>
    </r>
    <r>
      <rPr>
        <b/>
        <sz val="10"/>
        <color theme="1"/>
        <rFont val="Arial"/>
        <family val="2"/>
      </rPr>
      <t xml:space="preserve"> z30.PWR_SOC:U135S_S6A POWERNET</t>
    </r>
  </si>
  <si>
    <t>PWR_SA6155</t>
  </si>
  <si>
    <r>
      <t xml:space="preserve">D5730(T6) z22.PWR_SOC:U135S_S6A </t>
    </r>
    <r>
      <rPr>
        <b/>
        <sz val="10"/>
        <color theme="1"/>
        <rFont val="Arial"/>
        <family val="2"/>
      </rPr>
      <t>POWERNET</t>
    </r>
  </si>
  <si>
    <t>PWR_SA4150</t>
  </si>
  <si>
    <r>
      <t xml:space="preserve">D1(T6_VDD_L1_L8_L11) </t>
    </r>
    <r>
      <rPr>
        <b/>
        <sz val="10"/>
        <color theme="1"/>
        <rFont val="Arial"/>
        <family val="2"/>
      </rPr>
      <t>BUS_T6_VDD_L1_L8_L11:T6_VDD_L1_L8_L11</t>
    </r>
  </si>
  <si>
    <r>
      <t>D5730(VDD_L1_L8_L11_R7)</t>
    </r>
    <r>
      <rPr>
        <b/>
        <sz val="10"/>
        <color theme="1"/>
        <rFont val="Arial"/>
        <family val="2"/>
      </rPr>
      <t xml:space="preserve"> z30.PWR_SOC:U135S_S6A POWERNET</t>
    </r>
  </si>
  <si>
    <r>
      <t xml:space="preserve">D5730(R7) z22.PWR_SOC:U135S_S6A </t>
    </r>
    <r>
      <rPr>
        <b/>
        <sz val="10"/>
        <color theme="1"/>
        <rFont val="Arial"/>
        <family val="2"/>
      </rPr>
      <t>POWERNET</t>
    </r>
  </si>
  <si>
    <r>
      <t xml:space="preserve">D1(R7_VDD_L1_L8_L11) </t>
    </r>
    <r>
      <rPr>
        <b/>
        <sz val="10"/>
        <color theme="1"/>
        <rFont val="Arial"/>
        <family val="2"/>
      </rPr>
      <t>BUS_R7_VDD_L1_L8_L11:R7_VDD_L1_L8_L11</t>
    </r>
  </si>
  <si>
    <t>VDD_L13_L16_L17</t>
  </si>
  <si>
    <r>
      <t>D5730(VDD_L13_L16_L17_M10)</t>
    </r>
    <r>
      <rPr>
        <b/>
        <sz val="10"/>
        <color theme="1"/>
        <rFont val="Arial"/>
        <family val="2"/>
      </rPr>
      <t xml:space="preserve"> PWR:U33R_CPU POWERNET</t>
    </r>
  </si>
  <si>
    <t>VDD_L13_L 16_L17</t>
  </si>
  <si>
    <t>PWR_A_MAIN24</t>
  </si>
  <si>
    <r>
      <t xml:space="preserve">D5730(M10) PWR:U33R_CPU </t>
    </r>
    <r>
      <rPr>
        <b/>
        <sz val="10"/>
        <color theme="1"/>
        <rFont val="Arial"/>
        <family val="2"/>
      </rPr>
      <t>POWERNET</t>
    </r>
  </si>
  <si>
    <r>
      <t xml:space="preserve">D1(M10_VDD_L13_L16_L17) </t>
    </r>
    <r>
      <rPr>
        <b/>
        <sz val="10"/>
        <color theme="1"/>
        <rFont val="Arial"/>
        <family val="2"/>
      </rPr>
      <t>BUS_M10_VDD_L13_L16_L17:M10_VDD_L13_L16_L17</t>
    </r>
  </si>
  <si>
    <t>VDD_L2_L10</t>
  </si>
  <si>
    <r>
      <t>D5730(VDD_L2_L10_G15)</t>
    </r>
    <r>
      <rPr>
        <b/>
        <sz val="10"/>
        <color theme="1"/>
        <rFont val="Arial"/>
        <family val="2"/>
      </rPr>
      <t xml:space="preserve"> PWR:U33R_CPU POWERNET</t>
    </r>
  </si>
  <si>
    <t>VDD_L2_L1 0</t>
  </si>
  <si>
    <r>
      <t xml:space="preserve">D5730(G15) PWR:U33R_CPU </t>
    </r>
    <r>
      <rPr>
        <b/>
        <sz val="10"/>
        <color theme="1"/>
        <rFont val="Arial"/>
        <family val="2"/>
      </rPr>
      <t>POWERNET</t>
    </r>
  </si>
  <si>
    <r>
      <t xml:space="preserve">D1(G15_VDD_L2_L10) </t>
    </r>
    <r>
      <rPr>
        <b/>
        <sz val="10"/>
        <color theme="1"/>
        <rFont val="Arial"/>
        <family val="2"/>
      </rPr>
      <t>BUS_G15_VDD_L2_L10:G15_VDD_L2_L10</t>
    </r>
  </si>
  <si>
    <t>VDD_L3_L4_L5_L18</t>
  </si>
  <si>
    <r>
      <t>D5730(VDD_L3_L4_L5_L18_T12)</t>
    </r>
    <r>
      <rPr>
        <b/>
        <sz val="10"/>
        <color theme="1"/>
        <rFont val="Arial"/>
        <family val="2"/>
      </rPr>
      <t xml:space="preserve"> z30.PWR_SOC:U135S_S6A POWERNET</t>
    </r>
  </si>
  <si>
    <r>
      <t xml:space="preserve">D5730(T12) z22.PWR_SOC:U135S_S6A </t>
    </r>
    <r>
      <rPr>
        <b/>
        <sz val="10"/>
        <color theme="1"/>
        <rFont val="Arial"/>
        <family val="2"/>
      </rPr>
      <t>POWERNET</t>
    </r>
  </si>
  <si>
    <r>
      <t xml:space="preserve">D1(T12_VDD_L3_L4_L5_L18) </t>
    </r>
    <r>
      <rPr>
        <b/>
        <sz val="10"/>
        <color theme="1"/>
        <rFont val="Arial"/>
        <family val="2"/>
      </rPr>
      <t>BUS_T12_VDD_L3_L4_L5_L18:T12_VDD_L3_L4_L5_L18</t>
    </r>
  </si>
  <si>
    <r>
      <t>D5730(VDD_L3_L4_L5_L18_R13)</t>
    </r>
    <r>
      <rPr>
        <b/>
        <sz val="10"/>
        <color theme="1"/>
        <rFont val="Arial"/>
        <family val="2"/>
      </rPr>
      <t xml:space="preserve"> z30.PWR_SOC:U135S_S6A POWERNET</t>
    </r>
  </si>
  <si>
    <r>
      <t xml:space="preserve">D5730(R13) z22.PWR_SOC:U135S_S6A </t>
    </r>
    <r>
      <rPr>
        <b/>
        <sz val="10"/>
        <color theme="1"/>
        <rFont val="Arial"/>
        <family val="2"/>
      </rPr>
      <t>POWERNET</t>
    </r>
  </si>
  <si>
    <r>
      <t xml:space="preserve">D1(R13_VDD_L3_L4_L5_L18) </t>
    </r>
    <r>
      <rPr>
        <b/>
        <sz val="10"/>
        <color theme="1"/>
        <rFont val="Arial"/>
        <family val="2"/>
      </rPr>
      <t>BUS_R13_VDD_L3_L4_L5_L18:R13_VDD_L3_L4_L5_L18</t>
    </r>
  </si>
  <si>
    <t>VDD_L6_L9</t>
  </si>
  <si>
    <r>
      <t>D5730(VDD_L6_L9_N5)</t>
    </r>
    <r>
      <rPr>
        <b/>
        <sz val="10"/>
        <color theme="1"/>
        <rFont val="Arial"/>
        <family val="2"/>
      </rPr>
      <t xml:space="preserve"> z30.PWR_SOC:U135S_S6A POWERNET</t>
    </r>
  </si>
  <si>
    <r>
      <t xml:space="preserve">D5730(N5) z22.PWR_SOC:U135S_S6A </t>
    </r>
    <r>
      <rPr>
        <b/>
        <sz val="10"/>
        <color theme="1"/>
        <rFont val="Arial"/>
        <family val="2"/>
      </rPr>
      <t>POWERNET</t>
    </r>
  </si>
  <si>
    <r>
      <t xml:space="preserve">D1(N5_VDD_L6_L9) </t>
    </r>
    <r>
      <rPr>
        <b/>
        <sz val="10"/>
        <color theme="1"/>
        <rFont val="Arial"/>
        <family val="2"/>
      </rPr>
      <t>BUS_N5_VDD_L6_L9:N5_VDD_L6_L9</t>
    </r>
  </si>
  <si>
    <r>
      <t>D5730(VDD_L6_L9_P6)</t>
    </r>
    <r>
      <rPr>
        <b/>
        <sz val="10"/>
        <color theme="1"/>
        <rFont val="Arial"/>
        <family val="2"/>
      </rPr>
      <t xml:space="preserve"> z30.PWR_SOC:U135S_S6A POWERNET</t>
    </r>
  </si>
  <si>
    <r>
      <t xml:space="preserve">D5730(P6) z22.PWR_SOC:U135S_S6A </t>
    </r>
    <r>
      <rPr>
        <b/>
        <sz val="10"/>
        <color theme="1"/>
        <rFont val="Arial"/>
        <family val="2"/>
      </rPr>
      <t>POWERNET</t>
    </r>
  </si>
  <si>
    <r>
      <t xml:space="preserve">D1(P6_VDD_L6_L9) </t>
    </r>
    <r>
      <rPr>
        <b/>
        <sz val="10"/>
        <color theme="1"/>
        <rFont val="Arial"/>
        <family val="2"/>
      </rPr>
      <t>BUS_P6_VDD_L6_L9:P6_VDD_L6_L9</t>
    </r>
  </si>
  <si>
    <t>VDD_L7_L12_L14_L15</t>
  </si>
  <si>
    <r>
      <t>D5730(VDD_L7_L12_L14_L15_N7)</t>
    </r>
    <r>
      <rPr>
        <b/>
        <sz val="10"/>
        <color theme="1"/>
        <rFont val="Arial"/>
        <family val="2"/>
      </rPr>
      <t xml:space="preserve"> z30.PWR_SOC:U20S_S5A POWERNET</t>
    </r>
  </si>
  <si>
    <t>VDD_L7_L1 2_L14_L15</t>
  </si>
  <si>
    <r>
      <t xml:space="preserve">D5730(N7) z22.PWR_SOC:U20S_S5A </t>
    </r>
    <r>
      <rPr>
        <b/>
        <sz val="10"/>
        <color theme="1"/>
        <rFont val="Arial"/>
        <family val="2"/>
      </rPr>
      <t>POWERNET</t>
    </r>
  </si>
  <si>
    <r>
      <t xml:space="preserve">D1(N7_VDD_L7_L12_L14_L15) </t>
    </r>
    <r>
      <rPr>
        <b/>
        <sz val="10"/>
        <color theme="1"/>
        <rFont val="Arial"/>
        <family val="2"/>
      </rPr>
      <t>BUS_N7_VDD_L7_L12_L14_L15:N7_VDD_L7_L12_L14_L15</t>
    </r>
  </si>
  <si>
    <t>VDD_LDO_XO_RF</t>
  </si>
  <si>
    <r>
      <t>D5730(VDD_LDO_XO_RF_R3)</t>
    </r>
    <r>
      <rPr>
        <b/>
        <sz val="10"/>
        <color theme="1"/>
        <rFont val="Arial"/>
        <family val="2"/>
      </rPr>
      <t xml:space="preserve"> PWR:U18S_IO_SOCPMIC POWERNET</t>
    </r>
  </si>
  <si>
    <t>VDD_LDO_ XO_RF</t>
  </si>
  <si>
    <r>
      <t xml:space="preserve">D5730(R3) PWR:U18S_IO_SOCPMIC </t>
    </r>
    <r>
      <rPr>
        <b/>
        <sz val="10"/>
        <color theme="1"/>
        <rFont val="Arial"/>
        <family val="2"/>
      </rPr>
      <t>POWERNET</t>
    </r>
  </si>
  <si>
    <r>
      <t xml:space="preserve">D1(R3_VDD_LDO_XO_RF) </t>
    </r>
    <r>
      <rPr>
        <b/>
        <sz val="10"/>
        <color theme="1"/>
        <rFont val="Arial"/>
        <family val="2"/>
      </rPr>
      <t>BUS_R3_VDD_LDO_XO_RF:R3_VDD_LDO_XO_RF</t>
    </r>
  </si>
  <si>
    <t>VDD_S1</t>
  </si>
  <si>
    <r>
      <t>D5730(VDD_S1_D6)</t>
    </r>
    <r>
      <rPr>
        <b/>
        <sz val="10"/>
        <color theme="1"/>
        <rFont val="Arial"/>
        <family val="2"/>
      </rPr>
      <t xml:space="preserve"> PWR:U33R_CPU POWERNET</t>
    </r>
  </si>
  <si>
    <r>
      <t xml:space="preserve">D5730(D6) PWR:U33R_CPU </t>
    </r>
    <r>
      <rPr>
        <b/>
        <sz val="10"/>
        <color theme="1"/>
        <rFont val="Arial"/>
        <family val="2"/>
      </rPr>
      <t>POWERNET</t>
    </r>
  </si>
  <si>
    <r>
      <t xml:space="preserve">D1(D6_VDD_S1) </t>
    </r>
    <r>
      <rPr>
        <b/>
        <sz val="10"/>
        <color theme="1"/>
        <rFont val="Arial"/>
        <family val="2"/>
      </rPr>
      <t>BUS_D6_VDD_S1:D6_VDD_S1</t>
    </r>
  </si>
  <si>
    <r>
      <t>D5730(VDD_S1_E7)</t>
    </r>
    <r>
      <rPr>
        <b/>
        <sz val="10"/>
        <color theme="1"/>
        <rFont val="Arial"/>
        <family val="2"/>
      </rPr>
      <t xml:space="preserve"> PWR:U33R_CPU POWERNET</t>
    </r>
  </si>
  <si>
    <r>
      <t xml:space="preserve">D5730(E7) PWR:U33R_CPU </t>
    </r>
    <r>
      <rPr>
        <b/>
        <sz val="10"/>
        <color theme="1"/>
        <rFont val="Arial"/>
        <family val="2"/>
      </rPr>
      <t>POWERNET</t>
    </r>
  </si>
  <si>
    <r>
      <t xml:space="preserve">D1(E7_VDD_S1) </t>
    </r>
    <r>
      <rPr>
        <b/>
        <sz val="10"/>
        <color theme="1"/>
        <rFont val="Arial"/>
        <family val="2"/>
      </rPr>
      <t>BUS_E7_VDD_S1:E7_VDD_S1</t>
    </r>
  </si>
  <si>
    <t>VDD_S10</t>
  </si>
  <si>
    <r>
      <t>D5730(VDD_S10_D10)</t>
    </r>
    <r>
      <rPr>
        <b/>
        <sz val="10"/>
        <color theme="1"/>
        <rFont val="Arial"/>
        <family val="2"/>
      </rPr>
      <t xml:space="preserve"> PWR:U33R_CPU POWERNET</t>
    </r>
  </si>
  <si>
    <r>
      <t xml:space="preserve">D5730(D10) PWR:U33R_CPU </t>
    </r>
    <r>
      <rPr>
        <b/>
        <sz val="10"/>
        <color theme="1"/>
        <rFont val="Arial"/>
        <family val="2"/>
      </rPr>
      <t>POWERNET</t>
    </r>
  </si>
  <si>
    <r>
      <t xml:space="preserve">D1(D10_VDD_S10) </t>
    </r>
    <r>
      <rPr>
        <b/>
        <sz val="10"/>
        <color theme="1"/>
        <rFont val="Arial"/>
        <family val="2"/>
      </rPr>
      <t>BUS_D10_VDD_S10:D10_VDD_S10</t>
    </r>
  </si>
  <si>
    <r>
      <t>D5730(VDD_S10_F10)</t>
    </r>
    <r>
      <rPr>
        <b/>
        <sz val="10"/>
        <color theme="1"/>
        <rFont val="Arial"/>
        <family val="2"/>
      </rPr>
      <t xml:space="preserve"> PWR:U33R_CPU POWERNET</t>
    </r>
  </si>
  <si>
    <r>
      <t xml:space="preserve">D5730(F10) PWR:U33R_CPU </t>
    </r>
    <r>
      <rPr>
        <b/>
        <sz val="10"/>
        <color theme="1"/>
        <rFont val="Arial"/>
        <family val="2"/>
      </rPr>
      <t>POWERNET</t>
    </r>
  </si>
  <si>
    <r>
      <t xml:space="preserve">D1(F10_VDD_S10) </t>
    </r>
    <r>
      <rPr>
        <b/>
        <sz val="10"/>
        <color theme="1"/>
        <rFont val="Arial"/>
        <family val="2"/>
      </rPr>
      <t>BUS_F10_VDD_S10:F10_VDD_S10</t>
    </r>
  </si>
  <si>
    <t>VDD_S2</t>
  </si>
  <si>
    <r>
      <t>D5730(VDD_S2_G3)</t>
    </r>
    <r>
      <rPr>
        <b/>
        <sz val="10"/>
        <color theme="1"/>
        <rFont val="Arial"/>
        <family val="2"/>
      </rPr>
      <t xml:space="preserve"> PWR:U33R_CPU POWERNET</t>
    </r>
  </si>
  <si>
    <r>
      <t xml:space="preserve">D5730(G3) PWR:U33R_CPU </t>
    </r>
    <r>
      <rPr>
        <b/>
        <sz val="10"/>
        <color theme="1"/>
        <rFont val="Arial"/>
        <family val="2"/>
      </rPr>
      <t>POWERNET</t>
    </r>
  </si>
  <si>
    <r>
      <t xml:space="preserve">D1(G3_VDD_S2) </t>
    </r>
    <r>
      <rPr>
        <b/>
        <sz val="10"/>
        <color theme="1"/>
        <rFont val="Arial"/>
        <family val="2"/>
      </rPr>
      <t>BUS_G3_VDD_S2:G3_VDD_S2</t>
    </r>
  </si>
  <si>
    <r>
      <t>D5730(VDD_S2_G5)</t>
    </r>
    <r>
      <rPr>
        <b/>
        <sz val="10"/>
        <color theme="1"/>
        <rFont val="Arial"/>
        <family val="2"/>
      </rPr>
      <t xml:space="preserve"> PWR:U33R_CPU POWERNET</t>
    </r>
  </si>
  <si>
    <r>
      <t xml:space="preserve">D5730(G5) PWR:U33R_CPU </t>
    </r>
    <r>
      <rPr>
        <b/>
        <sz val="10"/>
        <color theme="1"/>
        <rFont val="Arial"/>
        <family val="2"/>
      </rPr>
      <t>POWERNET</t>
    </r>
  </si>
  <si>
    <r>
      <t xml:space="preserve">D1(G5_VDD_S2) </t>
    </r>
    <r>
      <rPr>
        <b/>
        <sz val="10"/>
        <color theme="1"/>
        <rFont val="Arial"/>
        <family val="2"/>
      </rPr>
      <t>BUS_G5_VDD_S2:G5_VDD_S2</t>
    </r>
  </si>
  <si>
    <t>VDD_S3</t>
  </si>
  <si>
    <r>
      <t>D5730(VDD_S3_M4)</t>
    </r>
    <r>
      <rPr>
        <b/>
        <sz val="10"/>
        <color theme="1"/>
        <rFont val="Arial"/>
        <family val="2"/>
      </rPr>
      <t xml:space="preserve"> PWR:U33R_CPU POWERNET</t>
    </r>
  </si>
  <si>
    <r>
      <t xml:space="preserve">D5730(M4) PWR:U33R_CPU </t>
    </r>
    <r>
      <rPr>
        <b/>
        <sz val="10"/>
        <color theme="1"/>
        <rFont val="Arial"/>
        <family val="2"/>
      </rPr>
      <t>POWERNET</t>
    </r>
  </si>
  <si>
    <r>
      <t xml:space="preserve">D1(M4_VDD_S3) </t>
    </r>
    <r>
      <rPr>
        <b/>
        <sz val="10"/>
        <color theme="1"/>
        <rFont val="Arial"/>
        <family val="2"/>
      </rPr>
      <t>BUS_M4_VDD_S3:M4_VDD_S3</t>
    </r>
  </si>
  <si>
    <r>
      <t>D5730(VDD_S3_L5)</t>
    </r>
    <r>
      <rPr>
        <b/>
        <sz val="10"/>
        <color theme="1"/>
        <rFont val="Arial"/>
        <family val="2"/>
      </rPr>
      <t xml:space="preserve"> PWR:U33R_CPU POWERNET</t>
    </r>
  </si>
  <si>
    <r>
      <t xml:space="preserve">D5730(L5) PWR:U33R_CPU </t>
    </r>
    <r>
      <rPr>
        <b/>
        <sz val="10"/>
        <color theme="1"/>
        <rFont val="Arial"/>
        <family val="2"/>
      </rPr>
      <t>POWERNET</t>
    </r>
  </si>
  <si>
    <r>
      <t xml:space="preserve">D1(L5_VDD_S3) </t>
    </r>
    <r>
      <rPr>
        <b/>
        <sz val="10"/>
        <color theme="1"/>
        <rFont val="Arial"/>
        <family val="2"/>
      </rPr>
      <t>BUS_L5_VDD_S3:L5_VDD_S3</t>
    </r>
  </si>
  <si>
    <t>VDD_S4</t>
  </si>
  <si>
    <r>
      <t>D5730(VDD_S4_L15)</t>
    </r>
    <r>
      <rPr>
        <b/>
        <sz val="10"/>
        <color theme="1"/>
        <rFont val="Arial"/>
        <family val="2"/>
      </rPr>
      <t xml:space="preserve"> PWR:U33R_CPU POWERNET</t>
    </r>
  </si>
  <si>
    <r>
      <t xml:space="preserve">D5730(L15) PWR:U33R_CPU </t>
    </r>
    <r>
      <rPr>
        <b/>
        <sz val="10"/>
        <color theme="1"/>
        <rFont val="Arial"/>
        <family val="2"/>
      </rPr>
      <t>POWERNET</t>
    </r>
  </si>
  <si>
    <r>
      <t xml:space="preserve">D1(L15_VDD_S4) </t>
    </r>
    <r>
      <rPr>
        <b/>
        <sz val="10"/>
        <color theme="1"/>
        <rFont val="Arial"/>
        <family val="2"/>
      </rPr>
      <t>BUS_L15_VDD_S4:L15_VDD_S4</t>
    </r>
  </si>
  <si>
    <r>
      <t>D5730(VDD_S4_L17)</t>
    </r>
    <r>
      <rPr>
        <b/>
        <sz val="10"/>
        <color theme="1"/>
        <rFont val="Arial"/>
        <family val="2"/>
      </rPr>
      <t xml:space="preserve"> PWR:U33R_CPU POWERNET</t>
    </r>
  </si>
  <si>
    <r>
      <t xml:space="preserve">D5730(L17) PWR:U33R_CPU </t>
    </r>
    <r>
      <rPr>
        <b/>
        <sz val="10"/>
        <color theme="1"/>
        <rFont val="Arial"/>
        <family val="2"/>
      </rPr>
      <t>POWERNET</t>
    </r>
  </si>
  <si>
    <r>
      <t xml:space="preserve">D1(L17_VDD_S4) </t>
    </r>
    <r>
      <rPr>
        <b/>
        <sz val="10"/>
        <color theme="1"/>
        <rFont val="Arial"/>
        <family val="2"/>
      </rPr>
      <t>BUS_L17_VDD_S4:L17_VDD_S4</t>
    </r>
  </si>
  <si>
    <t>VDD_S5</t>
  </si>
  <si>
    <r>
      <t>D5730(VDD_S5_N15)</t>
    </r>
    <r>
      <rPr>
        <b/>
        <sz val="10"/>
        <color theme="1"/>
        <rFont val="Arial"/>
        <family val="2"/>
      </rPr>
      <t xml:space="preserve"> PWR:U33R_CPU POWERNET</t>
    </r>
  </si>
  <si>
    <r>
      <t xml:space="preserve">D5730(N15) PWR:U33R_CPU </t>
    </r>
    <r>
      <rPr>
        <b/>
        <sz val="10"/>
        <color theme="1"/>
        <rFont val="Arial"/>
        <family val="2"/>
      </rPr>
      <t>POWERNET</t>
    </r>
  </si>
  <si>
    <r>
      <t xml:space="preserve">D1(N15_VDD_S5) </t>
    </r>
    <r>
      <rPr>
        <b/>
        <sz val="10"/>
        <color theme="1"/>
        <rFont val="Arial"/>
        <family val="2"/>
      </rPr>
      <t>BUS_N15_VDD_S5:N15_VDD_S5</t>
    </r>
  </si>
  <si>
    <r>
      <t>D5730(VDD_S5_N17)</t>
    </r>
    <r>
      <rPr>
        <b/>
        <sz val="10"/>
        <color theme="1"/>
        <rFont val="Arial"/>
        <family val="2"/>
      </rPr>
      <t xml:space="preserve"> PWR:U33R_CPU POWERNET</t>
    </r>
  </si>
  <si>
    <r>
      <t xml:space="preserve">D5730(N17) PWR:U33R_CPU </t>
    </r>
    <r>
      <rPr>
        <b/>
        <sz val="10"/>
        <color theme="1"/>
        <rFont val="Arial"/>
        <family val="2"/>
      </rPr>
      <t>POWERNET</t>
    </r>
  </si>
  <si>
    <r>
      <t xml:space="preserve">D1(N17_VDD_S5) </t>
    </r>
    <r>
      <rPr>
        <b/>
        <sz val="10"/>
        <color theme="1"/>
        <rFont val="Arial"/>
        <family val="2"/>
      </rPr>
      <t>BUS_N17_VDD_S5:N17_VDD_S5</t>
    </r>
  </si>
  <si>
    <t>VDD_S6</t>
  </si>
  <si>
    <r>
      <t>D5730(VDD_S6_P16)</t>
    </r>
    <r>
      <rPr>
        <b/>
        <sz val="10"/>
        <color theme="1"/>
        <rFont val="Arial"/>
        <family val="2"/>
      </rPr>
      <t xml:space="preserve"> PWR:U33R_CPU POWERNET</t>
    </r>
  </si>
  <si>
    <r>
      <t xml:space="preserve">D5730(P16) PWR:U33R_CPU </t>
    </r>
    <r>
      <rPr>
        <b/>
        <sz val="10"/>
        <color theme="1"/>
        <rFont val="Arial"/>
        <family val="2"/>
      </rPr>
      <t>POWERNET</t>
    </r>
  </si>
  <si>
    <r>
      <t xml:space="preserve">D1(P16_VDD_S6) </t>
    </r>
    <r>
      <rPr>
        <b/>
        <sz val="10"/>
        <color theme="1"/>
        <rFont val="Arial"/>
        <family val="2"/>
      </rPr>
      <t>BUS_P16_VDD_S6:P16_VDD_S6</t>
    </r>
  </si>
  <si>
    <r>
      <t>D5730(VDD_S6_P18)</t>
    </r>
    <r>
      <rPr>
        <b/>
        <sz val="10"/>
        <color theme="1"/>
        <rFont val="Arial"/>
        <family val="2"/>
      </rPr>
      <t xml:space="preserve"> PWR:U33R_CPU POWERNET</t>
    </r>
  </si>
  <si>
    <r>
      <t xml:space="preserve">D5730(P18) PWR:U33R_CPU </t>
    </r>
    <r>
      <rPr>
        <b/>
        <sz val="10"/>
        <color theme="1"/>
        <rFont val="Arial"/>
        <family val="2"/>
      </rPr>
      <t>POWERNET</t>
    </r>
  </si>
  <si>
    <r>
      <t xml:space="preserve">D1(P18_VDD_S6) </t>
    </r>
    <r>
      <rPr>
        <b/>
        <sz val="10"/>
        <color theme="1"/>
        <rFont val="Arial"/>
        <family val="2"/>
      </rPr>
      <t>BUS_P18_VDD_S6:P18_VDD_S6</t>
    </r>
  </si>
  <si>
    <t>VDD_S7</t>
  </si>
  <si>
    <r>
      <t>D5730(VDD_S7_H16)</t>
    </r>
    <r>
      <rPr>
        <b/>
        <sz val="10"/>
        <color theme="1"/>
        <rFont val="Arial"/>
        <family val="2"/>
      </rPr>
      <t xml:space="preserve"> PWR:U33R_CPU POWERNET</t>
    </r>
  </si>
  <si>
    <r>
      <t xml:space="preserve">D5730(H16) PWR:U33R_CPU </t>
    </r>
    <r>
      <rPr>
        <b/>
        <sz val="10"/>
        <color theme="1"/>
        <rFont val="Arial"/>
        <family val="2"/>
      </rPr>
      <t>POWERNET</t>
    </r>
  </si>
  <si>
    <r>
      <t xml:space="preserve">D1(H16_VDD_S7) </t>
    </r>
    <r>
      <rPr>
        <b/>
        <sz val="10"/>
        <color theme="1"/>
        <rFont val="Arial"/>
        <family val="2"/>
      </rPr>
      <t>BUS_H16_VDD_S7:H16_VDD_S7</t>
    </r>
  </si>
  <si>
    <r>
      <t>D5730(VDD_S7_G17)</t>
    </r>
    <r>
      <rPr>
        <b/>
        <sz val="10"/>
        <color theme="1"/>
        <rFont val="Arial"/>
        <family val="2"/>
      </rPr>
      <t xml:space="preserve"> PWR:U33R_CPU POWERNET</t>
    </r>
  </si>
  <si>
    <r>
      <t xml:space="preserve">D5730(G17) PWR:U33R_CPU </t>
    </r>
    <r>
      <rPr>
        <b/>
        <sz val="10"/>
        <color theme="1"/>
        <rFont val="Arial"/>
        <family val="2"/>
      </rPr>
      <t>POWERNET</t>
    </r>
  </si>
  <si>
    <r>
      <t xml:space="preserve">D1(G17_VDD_S7) </t>
    </r>
    <r>
      <rPr>
        <b/>
        <sz val="10"/>
        <color theme="1"/>
        <rFont val="Arial"/>
        <family val="2"/>
      </rPr>
      <t>BUS_G17_VDD_S7:G17_VDD_S7</t>
    </r>
  </si>
  <si>
    <t>VDD_S8</t>
  </si>
  <si>
    <r>
      <t>D5730(VDD_S8_F14)</t>
    </r>
    <r>
      <rPr>
        <b/>
        <sz val="10"/>
        <color theme="1"/>
        <rFont val="Arial"/>
        <family val="2"/>
      </rPr>
      <t xml:space="preserve"> PWR:U33R_CPU POWERNET</t>
    </r>
  </si>
  <si>
    <r>
      <t xml:space="preserve">D5730(F14) PWR:U33R_CPU </t>
    </r>
    <r>
      <rPr>
        <b/>
        <sz val="10"/>
        <color theme="1"/>
        <rFont val="Arial"/>
        <family val="2"/>
      </rPr>
      <t>POWERNET</t>
    </r>
  </si>
  <si>
    <r>
      <t xml:space="preserve">D1(F14_VDD_S8) </t>
    </r>
    <r>
      <rPr>
        <b/>
        <sz val="10"/>
        <color theme="1"/>
        <rFont val="Arial"/>
        <family val="2"/>
      </rPr>
      <t>BUS_F14_VDD_S8:F14_VDD_S8</t>
    </r>
  </si>
  <si>
    <r>
      <t>D5730(VDD_S8_E15)</t>
    </r>
    <r>
      <rPr>
        <b/>
        <sz val="10"/>
        <color theme="1"/>
        <rFont val="Arial"/>
        <family val="2"/>
      </rPr>
      <t xml:space="preserve"> PWR:U33R_CPU POWERNET</t>
    </r>
  </si>
  <si>
    <r>
      <t xml:space="preserve">D5730(E15) PWR:U33R_CPU </t>
    </r>
    <r>
      <rPr>
        <b/>
        <sz val="10"/>
        <color theme="1"/>
        <rFont val="Arial"/>
        <family val="2"/>
      </rPr>
      <t>POWERNET</t>
    </r>
  </si>
  <si>
    <r>
      <t xml:space="preserve">D1(E15_VDD_S8) </t>
    </r>
    <r>
      <rPr>
        <b/>
        <sz val="10"/>
        <color theme="1"/>
        <rFont val="Arial"/>
        <family val="2"/>
      </rPr>
      <t>BUS_E15_VDD_S8:E15_VDD_S8</t>
    </r>
  </si>
  <si>
    <t>VDD_S9</t>
  </si>
  <si>
    <r>
      <t>D5730(VDD_S9_C11)</t>
    </r>
    <r>
      <rPr>
        <b/>
        <sz val="10"/>
        <color theme="1"/>
        <rFont val="Arial"/>
        <family val="2"/>
      </rPr>
      <t xml:space="preserve"> PWR:U33R_CPU POWERNET</t>
    </r>
  </si>
  <si>
    <r>
      <t xml:space="preserve">D5730(C11) PWR:U33R_CPU </t>
    </r>
    <r>
      <rPr>
        <b/>
        <sz val="10"/>
        <color theme="1"/>
        <rFont val="Arial"/>
        <family val="2"/>
      </rPr>
      <t>POWERNET</t>
    </r>
  </si>
  <si>
    <r>
      <t xml:space="preserve">D1(C11_VDD_S9) </t>
    </r>
    <r>
      <rPr>
        <b/>
        <sz val="10"/>
        <color theme="1"/>
        <rFont val="Arial"/>
        <family val="2"/>
      </rPr>
      <t>BUS_C11_VDD_S9:C11_VDD_S9</t>
    </r>
  </si>
  <si>
    <r>
      <t>D5730(VDD_S9_E11)</t>
    </r>
    <r>
      <rPr>
        <b/>
        <sz val="10"/>
        <color theme="1"/>
        <rFont val="Arial"/>
        <family val="2"/>
      </rPr>
      <t xml:space="preserve"> PWR:U33R_CPU POWERNET</t>
    </r>
  </si>
  <si>
    <r>
      <t xml:space="preserve">D5730(E11) PWR:U33R_CPU </t>
    </r>
    <r>
      <rPr>
        <b/>
        <sz val="10"/>
        <color theme="1"/>
        <rFont val="Arial"/>
        <family val="2"/>
      </rPr>
      <t>POWERNET</t>
    </r>
  </si>
  <si>
    <r>
      <t xml:space="preserve">D1(E11_VDD_S9) </t>
    </r>
    <r>
      <rPr>
        <b/>
        <sz val="10"/>
        <color theme="1"/>
        <rFont val="Arial"/>
        <family val="2"/>
      </rPr>
      <t>BUS_E11_VDD_S9:E11_VDD_S9</t>
    </r>
  </si>
  <si>
    <t>VIO_IN</t>
  </si>
  <si>
    <r>
      <t>D5730(VIO_IN_M16)</t>
    </r>
    <r>
      <rPr>
        <b/>
        <sz val="10"/>
        <color theme="1"/>
        <rFont val="Arial"/>
        <family val="2"/>
      </rPr>
      <t xml:space="preserve"> PWR:U18S_IO_SOCPMIC POWERNET</t>
    </r>
  </si>
  <si>
    <r>
      <t xml:space="preserve">D5730(M16) PWR:U18S_IO_SOCPMIC </t>
    </r>
    <r>
      <rPr>
        <b/>
        <sz val="10"/>
        <color theme="1"/>
        <rFont val="Arial"/>
        <family val="2"/>
      </rPr>
      <t>POWERNET</t>
    </r>
  </si>
  <si>
    <r>
      <t xml:space="preserve">D1(M16_VIO_IN) </t>
    </r>
    <r>
      <rPr>
        <b/>
        <sz val="10"/>
        <color theme="1"/>
        <rFont val="Arial"/>
        <family val="2"/>
      </rPr>
      <t>BUS_M16_VIO_IN:M16_VIO_IN</t>
    </r>
  </si>
  <si>
    <t>VIO_OUT</t>
  </si>
  <si>
    <r>
      <t>D5730(VIO_OUT_T16)</t>
    </r>
    <r>
      <rPr>
        <b/>
        <sz val="10"/>
        <color theme="1"/>
        <rFont val="Arial"/>
        <family val="2"/>
      </rPr>
      <t xml:space="preserve"> z30.PWR_SOC:U_IO_OUT POWERNET</t>
    </r>
  </si>
  <si>
    <r>
      <t xml:space="preserve">D5730(T16) z22.PWR_SOC:U_IO_OUT </t>
    </r>
    <r>
      <rPr>
        <b/>
        <sz val="10"/>
        <color theme="1"/>
        <rFont val="Arial"/>
        <family val="2"/>
      </rPr>
      <t>POWERNET</t>
    </r>
  </si>
  <si>
    <r>
      <t xml:space="preserve">D1(T16_VIO_OUT) </t>
    </r>
    <r>
      <rPr>
        <b/>
        <sz val="10"/>
        <color theme="1"/>
        <rFont val="Arial"/>
        <family val="2"/>
      </rPr>
      <t>BUS_T16_VIO_OUT:T16_VIO_OUT</t>
    </r>
  </si>
  <si>
    <t>VPH_PWR</t>
  </si>
  <si>
    <r>
      <t>D5730(VPH_PWR_U15)</t>
    </r>
    <r>
      <rPr>
        <b/>
        <sz val="10"/>
        <color theme="1"/>
        <rFont val="Arial"/>
        <family val="2"/>
      </rPr>
      <t xml:space="preserve"> PWR:U33R_CPU POWERNET</t>
    </r>
  </si>
  <si>
    <r>
      <t xml:space="preserve">D5730(U15) PWR:U33R_CPU </t>
    </r>
    <r>
      <rPr>
        <b/>
        <sz val="10"/>
        <color theme="1"/>
        <rFont val="Arial"/>
        <family val="2"/>
      </rPr>
      <t>POWERNET</t>
    </r>
  </si>
  <si>
    <r>
      <t xml:space="preserve">D1(U15_VPH_PWR) </t>
    </r>
    <r>
      <rPr>
        <b/>
        <sz val="10"/>
        <color theme="1"/>
        <rFont val="Arial"/>
        <family val="2"/>
      </rPr>
      <t>BUS_U15_VPH_PWR:U15_VPH_PWR</t>
    </r>
  </si>
  <si>
    <t>VREF_MSM</t>
  </si>
  <si>
    <r>
      <t>D5730(VREF_MSM_F4)</t>
    </r>
    <r>
      <rPr>
        <b/>
        <sz val="10"/>
        <color theme="1"/>
        <rFont val="Arial"/>
        <family val="2"/>
      </rPr>
      <t xml:space="preserve"> z30.PWR_SOC:U12S_REF_MSM POWERNET</t>
    </r>
  </si>
  <si>
    <r>
      <t xml:space="preserve">D5730(F4) z22.PWR_SOC:U12S_REF_MSM </t>
    </r>
    <r>
      <rPr>
        <b/>
        <sz val="10"/>
        <color theme="1"/>
        <rFont val="Arial"/>
        <family val="2"/>
      </rPr>
      <t>POWERNET</t>
    </r>
  </si>
  <si>
    <r>
      <t xml:space="preserve">D1(F4_VREF_MSM) </t>
    </r>
    <r>
      <rPr>
        <b/>
        <sz val="10"/>
        <color theme="1"/>
        <rFont val="Arial"/>
        <family val="2"/>
      </rPr>
      <t>BUS_F4_VREF_MSM:F4_VREF_MSM</t>
    </r>
  </si>
  <si>
    <t>VREG_L1</t>
  </si>
  <si>
    <r>
      <t xml:space="preserve">D1(T4_VREG_L1) </t>
    </r>
    <r>
      <rPr>
        <b/>
        <sz val="10"/>
        <color theme="1"/>
        <rFont val="Arial"/>
        <family val="2"/>
      </rPr>
      <t>BUS_T4_VREG_L1:T4_VREG_L1</t>
    </r>
  </si>
  <si>
    <t>VREG_L10</t>
  </si>
  <si>
    <r>
      <t>D5730(VREG_L10_J9)</t>
    </r>
    <r>
      <rPr>
        <b/>
        <sz val="10"/>
        <color theme="1"/>
        <rFont val="Arial"/>
        <family val="2"/>
      </rPr>
      <t xml:space="preserve"> z30.z33.z34.SIGN00154</t>
    </r>
    <r>
      <rPr>
        <sz val="10"/>
        <rFont val="Arial"/>
      </rPr>
      <t>,</t>
    </r>
    <r>
      <rPr>
        <sz val="8"/>
        <color theme="1"/>
        <rFont val="Arial"/>
        <family val="2"/>
      </rPr>
      <t xml:space="preserve">_x000D_
</t>
    </r>
    <r>
      <rPr>
        <b/>
        <sz val="10"/>
        <color theme="1"/>
        <rFont val="Arial"/>
        <family val="2"/>
      </rPr>
      <t xml:space="preserve"> &gt;&gt; C5785(1uF) GND</t>
    </r>
  </si>
  <si>
    <r>
      <t xml:space="preserve">D1(J9_VREG_L10) </t>
    </r>
    <r>
      <rPr>
        <b/>
        <sz val="10"/>
        <color theme="1"/>
        <rFont val="Arial"/>
        <family val="2"/>
      </rPr>
      <t>BUS_J9_VREG_L10:J9_VREG_L10</t>
    </r>
  </si>
  <si>
    <t>VREG_L11</t>
  </si>
  <si>
    <r>
      <t>D5730(VREG_L11_U11)</t>
    </r>
    <r>
      <rPr>
        <b/>
        <sz val="10"/>
        <color theme="1"/>
        <rFont val="Arial"/>
        <family val="2"/>
      </rPr>
      <t xml:space="preserve"> z30.PWR_SOC:U123S_L11A POWERNET</t>
    </r>
  </si>
  <si>
    <r>
      <t xml:space="preserve">D5730(U11) z22.PWR_SOC:U123S_L11A </t>
    </r>
    <r>
      <rPr>
        <b/>
        <sz val="10"/>
        <color theme="1"/>
        <rFont val="Arial"/>
        <family val="2"/>
      </rPr>
      <t>POWERNET</t>
    </r>
  </si>
  <si>
    <r>
      <t xml:space="preserve">D1(U11_VREG_L11) </t>
    </r>
    <r>
      <rPr>
        <b/>
        <sz val="10"/>
        <color theme="1"/>
        <rFont val="Arial"/>
        <family val="2"/>
      </rPr>
      <t>BUS_U11_VREG_L11:U11_VREG_L11</t>
    </r>
  </si>
  <si>
    <t>VREG_L12</t>
  </si>
  <si>
    <r>
      <t>D5730(VREG_L12_P8)</t>
    </r>
    <r>
      <rPr>
        <b/>
        <sz val="10"/>
        <color theme="1"/>
        <rFont val="Arial"/>
        <family val="2"/>
      </rPr>
      <t xml:space="preserve"> z30.PWR_SOC:U18S_L12A POWERNET</t>
    </r>
  </si>
  <si>
    <r>
      <t xml:space="preserve">D5730(P8) z22.PWR_SOC:U18S_L12A </t>
    </r>
    <r>
      <rPr>
        <b/>
        <sz val="10"/>
        <color theme="1"/>
        <rFont val="Arial"/>
        <family val="2"/>
      </rPr>
      <t>POWERNET</t>
    </r>
  </si>
  <si>
    <r>
      <t xml:space="preserve">D1(P8_VREG_L12) </t>
    </r>
    <r>
      <rPr>
        <b/>
        <sz val="10"/>
        <color theme="1"/>
        <rFont val="Arial"/>
        <family val="2"/>
      </rPr>
      <t>BUS_P8_VREG_L12:P8_VREG_L12</t>
    </r>
  </si>
  <si>
    <t>VREG_L13</t>
  </si>
  <si>
    <r>
      <t>D5730(VREG_L13_R11)</t>
    </r>
    <r>
      <rPr>
        <b/>
        <sz val="10"/>
        <color theme="1"/>
        <rFont val="Arial"/>
        <family val="2"/>
      </rPr>
      <t xml:space="preserve"> z30.PWR_SOC:U313S_L13A POWERNET</t>
    </r>
  </si>
  <si>
    <r>
      <t xml:space="preserve">D5730(R11) z22.PWR_SOC:U313S_L13A </t>
    </r>
    <r>
      <rPr>
        <b/>
        <sz val="10"/>
        <color theme="1"/>
        <rFont val="Arial"/>
        <family val="2"/>
      </rPr>
      <t>POWERNET</t>
    </r>
  </si>
  <si>
    <r>
      <t xml:space="preserve">D1(R11_VREG_L13) </t>
    </r>
    <r>
      <rPr>
        <b/>
        <sz val="10"/>
        <color theme="1"/>
        <rFont val="Arial"/>
        <family val="2"/>
      </rPr>
      <t>BUS_R11_VREG_L13:R11_VREG_L13</t>
    </r>
  </si>
  <si>
    <t>VREG_L14</t>
  </si>
  <si>
    <r>
      <t xml:space="preserve">D1(M8_VREG_L14) </t>
    </r>
    <r>
      <rPr>
        <b/>
        <sz val="10"/>
        <color theme="1"/>
        <rFont val="Arial"/>
        <family val="2"/>
      </rPr>
      <t>BUS_M8_VREG_L14:M8_VREG_L14</t>
    </r>
  </si>
  <si>
    <t>VREG_L15</t>
  </si>
  <si>
    <r>
      <t xml:space="preserve">D1(R5_VREG_L15) </t>
    </r>
    <r>
      <rPr>
        <b/>
        <sz val="10"/>
        <color theme="1"/>
        <rFont val="Arial"/>
        <family val="2"/>
      </rPr>
      <t>BUS_R5_VREG_L15:R5_VREG_L15</t>
    </r>
  </si>
  <si>
    <t>VREG_L16</t>
  </si>
  <si>
    <r>
      <t xml:space="preserve">D1(M12_VREG_L16) </t>
    </r>
    <r>
      <rPr>
        <b/>
        <sz val="10"/>
        <color theme="1"/>
        <rFont val="Arial"/>
        <family val="2"/>
      </rPr>
      <t>BUS_M12_VREG_L16:M12_VREG_L16</t>
    </r>
  </si>
  <si>
    <t>VREG_L17</t>
  </si>
  <si>
    <r>
      <t>D5730(VREG_L17_P12)</t>
    </r>
    <r>
      <rPr>
        <b/>
        <sz val="10"/>
        <color theme="1"/>
        <rFont val="Arial"/>
        <family val="2"/>
      </rPr>
      <t xml:space="preserve"> PWR:U2V95S_UFS0_SOCPMIC POWERNET</t>
    </r>
  </si>
  <si>
    <t>PWR:U33S_eMMC_SOCPMIC</t>
  </si>
  <si>
    <r>
      <t xml:space="preserve">D5730(P12) PWR:U33S_eMMC_SOCPMIC </t>
    </r>
    <r>
      <rPr>
        <b/>
        <sz val="10"/>
        <color theme="1"/>
        <rFont val="Arial"/>
        <family val="2"/>
      </rPr>
      <t>POWERNET</t>
    </r>
  </si>
  <si>
    <r>
      <t xml:space="preserve">D1(P12_VREG_L17) </t>
    </r>
    <r>
      <rPr>
        <b/>
        <sz val="10"/>
        <color theme="1"/>
        <rFont val="Arial"/>
        <family val="2"/>
      </rPr>
      <t>BUS_P12_VREG_L17:P12_VREG_L17</t>
    </r>
  </si>
  <si>
    <t>VREG_L18</t>
  </si>
  <si>
    <r>
      <t xml:space="preserve">D1(V10_VREG_L18) </t>
    </r>
    <r>
      <rPr>
        <b/>
        <sz val="10"/>
        <color theme="1"/>
        <rFont val="Arial"/>
        <family val="2"/>
      </rPr>
      <t>BUS_V10_VREG_L18:V10_VREG_L18</t>
    </r>
  </si>
  <si>
    <t>VREG_L2</t>
  </si>
  <si>
    <r>
      <t>D5730(VREG_L2_F12)</t>
    </r>
    <r>
      <rPr>
        <b/>
        <sz val="10"/>
        <color theme="1"/>
        <rFont val="Arial"/>
        <family val="2"/>
      </rPr>
      <t xml:space="preserve"> z30.PWR_SOC:U296S_L2A POWERNET</t>
    </r>
  </si>
  <si>
    <r>
      <t xml:space="preserve">D5730(F12) z22.PWR_SOC:U296S_L2A </t>
    </r>
    <r>
      <rPr>
        <b/>
        <sz val="10"/>
        <color theme="1"/>
        <rFont val="Arial"/>
        <family val="2"/>
      </rPr>
      <t>POWERNET</t>
    </r>
  </si>
  <si>
    <r>
      <t xml:space="preserve">D1(F12_VREG_L2) </t>
    </r>
    <r>
      <rPr>
        <b/>
        <sz val="10"/>
        <color theme="1"/>
        <rFont val="Arial"/>
        <family val="2"/>
      </rPr>
      <t>BUS_F12_VREG_L2:F12_VREG_L2</t>
    </r>
  </si>
  <si>
    <t>VREG_L3</t>
  </si>
  <si>
    <r>
      <t xml:space="preserve">D1(U13_VREG_L3) </t>
    </r>
    <r>
      <rPr>
        <b/>
        <sz val="10"/>
        <color theme="1"/>
        <rFont val="Arial"/>
        <family val="2"/>
      </rPr>
      <t>BUS_U13_VREG_L3:U13_VREG_L3</t>
    </r>
  </si>
  <si>
    <t>VREG_L4</t>
  </si>
  <si>
    <r>
      <t>D5730(VREG_L4_V14)</t>
    </r>
    <r>
      <rPr>
        <b/>
        <sz val="10"/>
        <color theme="1"/>
        <rFont val="Arial"/>
        <family val="2"/>
      </rPr>
      <t xml:space="preserve"> z30.z33.z34.SIGN00155</t>
    </r>
    <r>
      <rPr>
        <sz val="10"/>
        <rFont val="Arial"/>
      </rPr>
      <t>,</t>
    </r>
    <r>
      <rPr>
        <sz val="8"/>
        <color theme="1"/>
        <rFont val="Arial"/>
        <family val="2"/>
      </rPr>
      <t xml:space="preserve">_x000D_
</t>
    </r>
    <r>
      <rPr>
        <b/>
        <sz val="10"/>
        <color theme="1"/>
        <rFont val="Arial"/>
        <family val="2"/>
      </rPr>
      <t xml:space="preserve"> &gt;&gt; C5781(1uF) GND</t>
    </r>
  </si>
  <si>
    <r>
      <t xml:space="preserve">D1(V14_VREG_L4) </t>
    </r>
    <r>
      <rPr>
        <b/>
        <sz val="10"/>
        <color theme="1"/>
        <rFont val="Arial"/>
        <family val="2"/>
      </rPr>
      <t>BUS_V14_VREG_L4:V14_VREG_L4</t>
    </r>
  </si>
  <si>
    <t>VREG_L5</t>
  </si>
  <si>
    <r>
      <t>D5730(VREG_L5_T14)</t>
    </r>
    <r>
      <rPr>
        <b/>
        <sz val="10"/>
        <color theme="1"/>
        <rFont val="Arial"/>
        <family val="2"/>
      </rPr>
      <t xml:space="preserve"> z30.PWR_SOC:U093S_L5A POWERNET</t>
    </r>
  </si>
  <si>
    <r>
      <t xml:space="preserve">D5730(T14) z22.PWR_SOC:U093S_L5A </t>
    </r>
    <r>
      <rPr>
        <b/>
        <sz val="10"/>
        <color theme="1"/>
        <rFont val="Arial"/>
        <family val="2"/>
      </rPr>
      <t>POWERNET</t>
    </r>
  </si>
  <si>
    <r>
      <t xml:space="preserve">D1(T14_VREG_L5) </t>
    </r>
    <r>
      <rPr>
        <b/>
        <sz val="10"/>
        <color theme="1"/>
        <rFont val="Arial"/>
        <family val="2"/>
      </rPr>
      <t>BUS_T14_VREG_L5:T14_VREG_L5</t>
    </r>
  </si>
  <si>
    <t>VREG_L6</t>
  </si>
  <si>
    <r>
      <t xml:space="preserve">D1(P4_VREG_L6) </t>
    </r>
    <r>
      <rPr>
        <b/>
        <sz val="10"/>
        <color theme="1"/>
        <rFont val="Arial"/>
        <family val="2"/>
      </rPr>
      <t>BUS_P4_VREG_L6:P4_VREG_L6</t>
    </r>
  </si>
  <si>
    <t>VREG_L7</t>
  </si>
  <si>
    <r>
      <t xml:space="preserve">D1(M6_VREG_L7) </t>
    </r>
    <r>
      <rPr>
        <b/>
        <sz val="10"/>
        <color theme="1"/>
        <rFont val="Arial"/>
        <family val="2"/>
      </rPr>
      <t>BUS_M6_VREG_L7:M6_VREG_L7</t>
    </r>
  </si>
  <si>
    <t>VREG_L8</t>
  </si>
  <si>
    <r>
      <t xml:space="preserve">D1(W5_VREG_L8) </t>
    </r>
    <r>
      <rPr>
        <b/>
        <sz val="10"/>
        <color theme="1"/>
        <rFont val="Arial"/>
        <family val="2"/>
      </rPr>
      <t>BUS_W5_VREG_L8:W5_VREG_L8</t>
    </r>
  </si>
  <si>
    <t>VREG_L9</t>
  </si>
  <si>
    <r>
      <t>D5730(VREG_L9_N3)</t>
    </r>
    <r>
      <rPr>
        <b/>
        <sz val="10"/>
        <color theme="1"/>
        <rFont val="Arial"/>
        <family val="2"/>
      </rPr>
      <t xml:space="preserve"> z30.PWR_SOC:U113S_L9A POWERNET</t>
    </r>
  </si>
  <si>
    <r>
      <t xml:space="preserve">D5730(N3) z22.PWR_SOC:U113S_L9A </t>
    </r>
    <r>
      <rPr>
        <b/>
        <sz val="10"/>
        <color theme="1"/>
        <rFont val="Arial"/>
        <family val="2"/>
      </rPr>
      <t>POWERNET</t>
    </r>
  </si>
  <si>
    <r>
      <t xml:space="preserve">D1(N3_VREG_L9) </t>
    </r>
    <r>
      <rPr>
        <b/>
        <sz val="10"/>
        <color theme="1"/>
        <rFont val="Arial"/>
        <family val="2"/>
      </rPr>
      <t>BUS_N3_VREG_L9:N3_VREG_L9</t>
    </r>
  </si>
  <si>
    <t>VREG_RF_CLK</t>
  </si>
  <si>
    <r>
      <t>D5730(VREG_RF_CLK_U5)</t>
    </r>
    <r>
      <rPr>
        <b/>
        <sz val="10"/>
        <color theme="1"/>
        <rFont val="Arial"/>
        <family val="2"/>
      </rPr>
      <t xml:space="preserve"> z30.z33.z34.SIGN00170</t>
    </r>
    <r>
      <rPr>
        <sz val="10"/>
        <rFont val="Arial"/>
      </rPr>
      <t>,</t>
    </r>
    <r>
      <rPr>
        <sz val="8"/>
        <color theme="1"/>
        <rFont val="Arial"/>
        <family val="2"/>
      </rPr>
      <t xml:space="preserve">_x000D_
</t>
    </r>
    <r>
      <rPr>
        <b/>
        <sz val="10"/>
        <color theme="1"/>
        <rFont val="Arial"/>
        <family val="2"/>
      </rPr>
      <t xml:space="preserve"> &gt;&gt; C5783(10uF) GND</t>
    </r>
  </si>
  <si>
    <t>VREG_RF_C LK</t>
  </si>
  <si>
    <t>D5730(U5) z22.z25.z26.SIGN001168</t>
  </si>
  <si>
    <r>
      <t xml:space="preserve">D1(U5_VREG_RF_CLK) </t>
    </r>
    <r>
      <rPr>
        <b/>
        <sz val="10"/>
        <color theme="1"/>
        <rFont val="Arial"/>
        <family val="2"/>
      </rPr>
      <t>BUS_U5_VREG_RF_CLK:U5_VREG_RF_CLK</t>
    </r>
  </si>
  <si>
    <t>VREG_S1</t>
  </si>
  <si>
    <r>
      <t>D5730(VREG_S1_H8)</t>
    </r>
    <r>
      <rPr>
        <b/>
        <sz val="10"/>
        <color theme="1"/>
        <rFont val="Arial"/>
        <family val="2"/>
      </rPr>
      <t xml:space="preserve"> z30.PWR_SOC:U085S_S1A_S2A_S10A POWERNET</t>
    </r>
  </si>
  <si>
    <r>
      <t xml:space="preserve">D5730(H8) z22.PWR_SOC:U085S_S1A_S2A_S10A </t>
    </r>
    <r>
      <rPr>
        <b/>
        <sz val="10"/>
        <color theme="1"/>
        <rFont val="Arial"/>
        <family val="2"/>
      </rPr>
      <t>POWERNET</t>
    </r>
  </si>
  <si>
    <r>
      <t xml:space="preserve">D1(H8_VREG_S1) </t>
    </r>
    <r>
      <rPr>
        <b/>
        <sz val="10"/>
        <color theme="1"/>
        <rFont val="Arial"/>
        <family val="2"/>
      </rPr>
      <t>BUS_H8_VREG_S1:H8_VREG_S1</t>
    </r>
  </si>
  <si>
    <t>VREG_S10</t>
  </si>
  <si>
    <r>
      <t>D5730(VREG_S10_H10)</t>
    </r>
    <r>
      <rPr>
        <b/>
        <sz val="10"/>
        <color theme="1"/>
        <rFont val="Arial"/>
        <family val="2"/>
      </rPr>
      <t xml:space="preserve"> z30.PWR_SOC:U085S_S1A_S2A_S10A POWERNET</t>
    </r>
  </si>
  <si>
    <r>
      <t xml:space="preserve">D5730(H10) z22.PWR_SOC:U085S_S1A_S2A_S10A </t>
    </r>
    <r>
      <rPr>
        <b/>
        <sz val="10"/>
        <color theme="1"/>
        <rFont val="Arial"/>
        <family val="2"/>
      </rPr>
      <t>POWERNET</t>
    </r>
  </si>
  <si>
    <r>
      <t xml:space="preserve">D1(H10_VREG_S10) </t>
    </r>
    <r>
      <rPr>
        <b/>
        <sz val="10"/>
        <color theme="1"/>
        <rFont val="Arial"/>
        <family val="2"/>
      </rPr>
      <t>BUS_H10_VREG_S10:H10_VREG_S10</t>
    </r>
  </si>
  <si>
    <t>VREG_S2</t>
  </si>
  <si>
    <r>
      <t>D5730(VREG_S2_J7)</t>
    </r>
    <r>
      <rPr>
        <b/>
        <sz val="10"/>
        <color theme="1"/>
        <rFont val="Arial"/>
        <family val="2"/>
      </rPr>
      <t xml:space="preserve"> z30.PWR_SOC:U085S_S1A_S2A_S10A POWERNET</t>
    </r>
  </si>
  <si>
    <r>
      <t xml:space="preserve">D5730(J7) z22.PWR_SOC:U085S_S1A_S2A_S10A </t>
    </r>
    <r>
      <rPr>
        <b/>
        <sz val="10"/>
        <color theme="1"/>
        <rFont val="Arial"/>
        <family val="2"/>
      </rPr>
      <t>POWERNET</t>
    </r>
  </si>
  <si>
    <r>
      <t xml:space="preserve">D1(J7_VREG_S2) </t>
    </r>
    <r>
      <rPr>
        <b/>
        <sz val="10"/>
        <color theme="1"/>
        <rFont val="Arial"/>
        <family val="2"/>
      </rPr>
      <t>BUS_J7_VREG_S2:J7_VREG_S2</t>
    </r>
  </si>
  <si>
    <t>VREG_S3</t>
  </si>
  <si>
    <r>
      <t>D5730(VREG_S3_L9)</t>
    </r>
    <r>
      <rPr>
        <b/>
        <sz val="10"/>
        <color theme="1"/>
        <rFont val="Arial"/>
        <family val="2"/>
      </rPr>
      <t xml:space="preserve"> z30.PWR_SOC:U06S_S3A POWERNET</t>
    </r>
  </si>
  <si>
    <r>
      <t xml:space="preserve">D5730(L9) z22.PWR_SOC:U06S_S3A </t>
    </r>
    <r>
      <rPr>
        <b/>
        <sz val="10"/>
        <color theme="1"/>
        <rFont val="Arial"/>
        <family val="2"/>
      </rPr>
      <t>POWERNET</t>
    </r>
  </si>
  <si>
    <r>
      <t xml:space="preserve">D1(L9_VREG_S3) </t>
    </r>
    <r>
      <rPr>
        <b/>
        <sz val="10"/>
        <color theme="1"/>
        <rFont val="Arial"/>
        <family val="2"/>
      </rPr>
      <t>BUS_L9_VREG_S3:L9_VREG_S3</t>
    </r>
  </si>
  <si>
    <t>VREG_S4</t>
  </si>
  <si>
    <r>
      <t>D5730(VREG_S4_K14)</t>
    </r>
    <r>
      <rPr>
        <b/>
        <sz val="10"/>
        <color theme="1"/>
        <rFont val="Arial"/>
        <family val="2"/>
      </rPr>
      <t xml:space="preserve"> PWR:U18S_IO_SOCPMIC POWERNET</t>
    </r>
  </si>
  <si>
    <t>PWR:U18S_IO_SOCPMIC, 
PWR:U18S_eMMC_SOCPMIC,
PWR_MON_3V3:U18S_IO_CPUPMIC_PG</t>
  </si>
  <si>
    <t>PWR_A_MAIN24,
PWR_MON_A_MAIN24</t>
  </si>
  <si>
    <r>
      <t xml:space="preserve">D5730(K14) PWR:U18S_IO_SOCPMIC </t>
    </r>
    <r>
      <rPr>
        <b/>
        <sz val="10"/>
        <color theme="1"/>
        <rFont val="Arial"/>
        <family val="2"/>
      </rPr>
      <t>POWERNET</t>
    </r>
  </si>
  <si>
    <r>
      <t xml:space="preserve">D1(K14_VREG_S4) </t>
    </r>
    <r>
      <rPr>
        <b/>
        <sz val="10"/>
        <color theme="1"/>
        <rFont val="Arial"/>
        <family val="2"/>
      </rPr>
      <t>BUS_K14_VREG_S4:K14_VREG_S4</t>
    </r>
  </si>
  <si>
    <t>VREG_S5</t>
  </si>
  <si>
    <r>
      <t>D5730(VREG_S5_L13)</t>
    </r>
    <r>
      <rPr>
        <b/>
        <sz val="10"/>
        <color theme="1"/>
        <rFont val="Arial"/>
        <family val="2"/>
      </rPr>
      <t xml:space="preserve"> z30.PWR_SOC:U20S_S5A POWERNET</t>
    </r>
  </si>
  <si>
    <r>
      <t xml:space="preserve">D5730(L13) z22.PWR_SOC:U20S_S5A </t>
    </r>
    <r>
      <rPr>
        <b/>
        <sz val="10"/>
        <color theme="1"/>
        <rFont val="Arial"/>
        <family val="2"/>
      </rPr>
      <t>POWERNET</t>
    </r>
  </si>
  <si>
    <r>
      <t xml:space="preserve">D1(L13_VREG_S5) </t>
    </r>
    <r>
      <rPr>
        <b/>
        <sz val="10"/>
        <color theme="1"/>
        <rFont val="Arial"/>
        <family val="2"/>
      </rPr>
      <t>BUS_L13_VREG_S5:L13_VREG_S5</t>
    </r>
  </si>
  <si>
    <t>VREG_S6</t>
  </si>
  <si>
    <r>
      <t>D5730(VREG_S6_N13)</t>
    </r>
    <r>
      <rPr>
        <b/>
        <sz val="10"/>
        <color theme="1"/>
        <rFont val="Arial"/>
        <family val="2"/>
      </rPr>
      <t xml:space="preserve"> z30.PWR_SOC:U135S_S6A POWERNET</t>
    </r>
  </si>
  <si>
    <r>
      <t xml:space="preserve">D5730(N13) z22.PWR_SOC:U135S_S6A </t>
    </r>
    <r>
      <rPr>
        <b/>
        <sz val="10"/>
        <color theme="1"/>
        <rFont val="Arial"/>
        <family val="2"/>
      </rPr>
      <t>POWERNET</t>
    </r>
  </si>
  <si>
    <r>
      <t xml:space="preserve">D1(N13_VREG_S6) </t>
    </r>
    <r>
      <rPr>
        <b/>
        <sz val="10"/>
        <color theme="1"/>
        <rFont val="Arial"/>
        <family val="2"/>
      </rPr>
      <t>BUS_N13_VREG_S6:N13_VREG_S6</t>
    </r>
  </si>
  <si>
    <t>VREG_S7</t>
  </si>
  <si>
    <r>
      <t>D5730(VREG_S7_H14)</t>
    </r>
    <r>
      <rPr>
        <b/>
        <sz val="10"/>
        <color theme="1"/>
        <rFont val="Arial"/>
        <family val="2"/>
      </rPr>
      <t xml:space="preserve"> z30.PWR_SOC:U08S_S7A_S8A POWERNET</t>
    </r>
  </si>
  <si>
    <r>
      <t xml:space="preserve">D5730(H14) z22.PWR_SOC:U08S_S7A_S8A </t>
    </r>
    <r>
      <rPr>
        <b/>
        <sz val="10"/>
        <color theme="1"/>
        <rFont val="Arial"/>
        <family val="2"/>
      </rPr>
      <t>POWERNET</t>
    </r>
  </si>
  <si>
    <r>
      <t xml:space="preserve">D1(H14_VREG_S7) </t>
    </r>
    <r>
      <rPr>
        <b/>
        <sz val="10"/>
        <color theme="1"/>
        <rFont val="Arial"/>
        <family val="2"/>
      </rPr>
      <t>BUS_H14_VREG_S7:H14_VREG_S7</t>
    </r>
  </si>
  <si>
    <t>VREG_S8</t>
  </si>
  <si>
    <r>
      <t>D5730(VREG_S8_H12)</t>
    </r>
    <r>
      <rPr>
        <b/>
        <sz val="10"/>
        <color theme="1"/>
        <rFont val="Arial"/>
        <family val="2"/>
      </rPr>
      <t xml:space="preserve"> z30.PWR_SOC:U08S_S7A_S8A POWERNET</t>
    </r>
  </si>
  <si>
    <r>
      <t xml:space="preserve">D5730(H12) z22.PWR_SOC:U08S_S7A_S8A </t>
    </r>
    <r>
      <rPr>
        <b/>
        <sz val="10"/>
        <color theme="1"/>
        <rFont val="Arial"/>
        <family val="2"/>
      </rPr>
      <t>POWERNET</t>
    </r>
  </si>
  <si>
    <r>
      <t xml:space="preserve">D1(H12_VREG_S8) </t>
    </r>
    <r>
      <rPr>
        <b/>
        <sz val="10"/>
        <color theme="1"/>
        <rFont val="Arial"/>
        <family val="2"/>
      </rPr>
      <t>BUS_H12_VREG_S8:H12_VREG_S8</t>
    </r>
  </si>
  <si>
    <t>VREG_S9</t>
  </si>
  <si>
    <r>
      <t>D5730(VREG_S9_G11)</t>
    </r>
    <r>
      <rPr>
        <b/>
        <sz val="10"/>
        <color theme="1"/>
        <rFont val="Arial"/>
        <family val="2"/>
      </rPr>
      <t xml:space="preserve"> z30.PWR_SOC:U08S_S9A POWERNET</t>
    </r>
  </si>
  <si>
    <r>
      <t xml:space="preserve">D5730(G11) z22.PWR_SOC:U08S_S9A </t>
    </r>
    <r>
      <rPr>
        <b/>
        <sz val="10"/>
        <color theme="1"/>
        <rFont val="Arial"/>
        <family val="2"/>
      </rPr>
      <t>POWERNET</t>
    </r>
  </si>
  <si>
    <r>
      <t xml:space="preserve">D1(G11_VREG_S9) </t>
    </r>
    <r>
      <rPr>
        <b/>
        <sz val="10"/>
        <color theme="1"/>
        <rFont val="Arial"/>
        <family val="2"/>
      </rPr>
      <t>BUS_G11_VREG_S9:G11_VREG_S9</t>
    </r>
  </si>
  <si>
    <t>VREG_SP</t>
  </si>
  <si>
    <r>
      <t>D5730(VREG_SP_H6)</t>
    </r>
    <r>
      <rPr>
        <b/>
        <sz val="10"/>
        <color theme="1"/>
        <rFont val="Arial"/>
        <family val="2"/>
      </rPr>
      <t xml:space="preserve"> z30.z33.z34.SIGN00172</t>
    </r>
    <r>
      <rPr>
        <sz val="10"/>
        <rFont val="Arial"/>
      </rPr>
      <t>,</t>
    </r>
    <r>
      <rPr>
        <sz val="8"/>
        <color theme="1"/>
        <rFont val="Arial"/>
        <family val="2"/>
      </rPr>
      <t xml:space="preserve">_x000D_
</t>
    </r>
    <r>
      <rPr>
        <b/>
        <sz val="10"/>
        <color theme="1"/>
        <rFont val="Arial"/>
        <family val="2"/>
      </rPr>
      <t xml:space="preserve"> &gt;&gt; C5773(1uF) GND</t>
    </r>
  </si>
  <si>
    <t>D5730(H6) z22.z25.z26.SIGN001167</t>
  </si>
  <si>
    <r>
      <t>z22.z25.z26.SIGN001167</t>
    </r>
    <r>
      <rPr>
        <b/>
        <sz val="10"/>
        <color theme="1"/>
        <rFont val="Arial"/>
        <family val="2"/>
      </rPr>
      <t xml:space="preserve"> C5773 GND</t>
    </r>
  </si>
  <si>
    <r>
      <t xml:space="preserve">D1(H6_VREG_SP) </t>
    </r>
    <r>
      <rPr>
        <b/>
        <sz val="10"/>
        <color theme="1"/>
        <rFont val="Arial"/>
        <family val="2"/>
      </rPr>
      <t>BUS_H6_VREG_SP:H6_VREG_SP</t>
    </r>
  </si>
  <si>
    <t>VREG_XO</t>
  </si>
  <si>
    <r>
      <t>D5730(VREG_XO_U7)</t>
    </r>
    <r>
      <rPr>
        <b/>
        <sz val="10"/>
        <color theme="1"/>
        <rFont val="Arial"/>
        <family val="2"/>
      </rPr>
      <t xml:space="preserve"> z30.z33.z34.SIGN00168</t>
    </r>
    <r>
      <rPr>
        <sz val="10"/>
        <rFont val="Arial"/>
      </rPr>
      <t>,</t>
    </r>
    <r>
      <rPr>
        <sz val="8"/>
        <color theme="1"/>
        <rFont val="Arial"/>
        <family val="2"/>
      </rPr>
      <t xml:space="preserve">_x000D_
</t>
    </r>
    <r>
      <rPr>
        <b/>
        <sz val="10"/>
        <color theme="1"/>
        <rFont val="Arial"/>
        <family val="2"/>
      </rPr>
      <t xml:space="preserve"> &gt;&gt; C5747(1uF) GND</t>
    </r>
  </si>
  <si>
    <t>D5730(U7) z22.z25.z26.SIGN001169</t>
  </si>
  <si>
    <r>
      <t>z22.z25.z26.SIGN001169</t>
    </r>
    <r>
      <rPr>
        <b/>
        <sz val="10"/>
        <color theme="1"/>
        <rFont val="Arial"/>
        <family val="2"/>
      </rPr>
      <t xml:space="preserve"> C5747 GND</t>
    </r>
  </si>
  <si>
    <r>
      <t xml:space="preserve">D1(U7_VREG_XO) </t>
    </r>
    <r>
      <rPr>
        <b/>
        <sz val="10"/>
        <color theme="1"/>
        <rFont val="Arial"/>
        <family val="2"/>
      </rPr>
      <t>BUS_U7_VREG_XO:U7_VREG_XO</t>
    </r>
  </si>
  <si>
    <t>VSW_S1</t>
  </si>
  <si>
    <r>
      <t>D5730(VSW_S1_B6)</t>
    </r>
    <r>
      <rPr>
        <b/>
        <sz val="10"/>
        <color theme="1"/>
        <rFont val="Arial"/>
        <family val="2"/>
      </rPr>
      <t xml:space="preserve"> z30.z33.z34.SIGN00138</t>
    </r>
    <r>
      <rPr>
        <sz val="10"/>
        <rFont val="Arial"/>
      </rPr>
      <t>,</t>
    </r>
    <r>
      <rPr>
        <sz val="8"/>
        <color theme="1"/>
        <rFont val="Arial"/>
        <family val="2"/>
      </rPr>
      <t xml:space="preserve">_x000D_
</t>
    </r>
    <r>
      <rPr>
        <b/>
        <sz val="10"/>
        <color theme="1"/>
        <rFont val="Arial"/>
        <family val="2"/>
      </rPr>
      <t xml:space="preserve"> &gt;&gt; L5735(0.47uH) z30.PWR_SOC:U085S_S1A_S2A_S10A</t>
    </r>
    <r>
      <rPr>
        <sz val="10"/>
        <rFont val="Arial"/>
      </rPr>
      <t>,</t>
    </r>
    <r>
      <rPr>
        <sz val="8"/>
        <color theme="1"/>
        <rFont val="Arial"/>
        <family val="2"/>
      </rPr>
      <t xml:space="preserve">_x000D_
_x000D_
</t>
    </r>
    <r>
      <rPr>
        <b/>
        <sz val="10"/>
        <color theme="1"/>
        <rFont val="Arial"/>
        <family val="2"/>
      </rPr>
      <t xml:space="preserve">    D5730=PMM6155AU(VSW_S1_A7) ENDPNT</t>
    </r>
    <r>
      <rPr>
        <sz val="10"/>
        <rFont val="Arial"/>
      </rPr>
      <t>,</t>
    </r>
    <r>
      <rPr>
        <sz val="8"/>
        <color theme="1"/>
        <rFont val="Arial"/>
        <family val="2"/>
      </rPr>
      <t xml:space="preserve">_x000D_
_x000D_
</t>
    </r>
    <r>
      <rPr>
        <b/>
        <sz val="10"/>
        <color theme="1"/>
        <rFont val="Arial"/>
        <family val="2"/>
      </rPr>
      <t xml:space="preserve">    D5730=PMM6155AU(VSW_S1_C7) ENDPNT</t>
    </r>
  </si>
  <si>
    <t>via L</t>
  </si>
  <si>
    <r>
      <t>D5730(B6) z22.z25.z26.SIGN001160,D5730=</t>
    </r>
    <r>
      <rPr>
        <b/>
        <sz val="10"/>
        <color rgb="FFC00000"/>
        <rFont val="Arial"/>
        <family val="2"/>
      </rPr>
      <t>PMM6155AU</t>
    </r>
    <r>
      <rPr>
        <sz val="10"/>
        <rFont val="Arial"/>
        <family val="2"/>
      </rPr>
      <t>(</t>
    </r>
    <r>
      <rPr>
        <b/>
        <sz val="10"/>
        <color rgb="FFC00000"/>
        <rFont val="Arial"/>
        <family val="2"/>
      </rPr>
      <t>A7_VSW_S1</t>
    </r>
    <r>
      <rPr>
        <sz val="10"/>
        <rFont val="Arial"/>
        <family val="2"/>
      </rPr>
      <t>) ENDPNT,D5730=</t>
    </r>
    <r>
      <rPr>
        <b/>
        <sz val="10"/>
        <color rgb="FFC00000"/>
        <rFont val="Arial"/>
        <family val="2"/>
      </rPr>
      <t>PMM6155AU</t>
    </r>
    <r>
      <rPr>
        <sz val="10"/>
        <rFont val="Arial"/>
        <family val="2"/>
      </rPr>
      <t>(</t>
    </r>
    <r>
      <rPr>
        <b/>
        <sz val="10"/>
        <color rgb="FFC00000"/>
        <rFont val="Arial"/>
        <family val="2"/>
      </rPr>
      <t>C7_VSW_S1</t>
    </r>
    <r>
      <rPr>
        <sz val="10"/>
        <rFont val="Arial"/>
        <family val="2"/>
      </rPr>
      <t>) ENDPNT</t>
    </r>
  </si>
  <si>
    <r>
      <t>z22.z25.z26.SIGN001160</t>
    </r>
    <r>
      <rPr>
        <b/>
        <sz val="10"/>
        <color theme="1"/>
        <rFont val="Arial"/>
        <family val="2"/>
      </rPr>
      <t xml:space="preserve"> L5735 z22.PWR_SOC:U085S_S1A_S2A_S10A</t>
    </r>
  </si>
  <si>
    <r>
      <t xml:space="preserve">D1(B6_VSW_S1) </t>
    </r>
    <r>
      <rPr>
        <b/>
        <sz val="10"/>
        <color theme="1"/>
        <rFont val="Arial"/>
        <family val="2"/>
      </rPr>
      <t>BUS_B6_VSW_S1:B6_VSW_S1</t>
    </r>
  </si>
  <si>
    <r>
      <t>D5730(VSW_S1_A7)</t>
    </r>
    <r>
      <rPr>
        <b/>
        <sz val="10"/>
        <color theme="1"/>
        <rFont val="Arial"/>
        <family val="2"/>
      </rPr>
      <t xml:space="preserve"> z30.z33.z34.SIGN00138</t>
    </r>
    <r>
      <rPr>
        <sz val="10"/>
        <rFont val="Arial"/>
      </rPr>
      <t>,</t>
    </r>
    <r>
      <rPr>
        <sz val="8"/>
        <color theme="1"/>
        <rFont val="Arial"/>
        <family val="2"/>
      </rPr>
      <t xml:space="preserve">_x000D_
</t>
    </r>
    <r>
      <rPr>
        <b/>
        <sz val="10"/>
        <color theme="1"/>
        <rFont val="Arial"/>
        <family val="2"/>
      </rPr>
      <t xml:space="preserve"> &gt;&gt; L5735(0.47uH) z30.PWR_SOC:U085S_S1A_S2A_S10A</t>
    </r>
    <r>
      <rPr>
        <sz val="10"/>
        <rFont val="Arial"/>
      </rPr>
      <t>,</t>
    </r>
    <r>
      <rPr>
        <sz val="8"/>
        <color theme="1"/>
        <rFont val="Arial"/>
        <family val="2"/>
      </rPr>
      <t xml:space="preserve">_x000D_
_x000D_
</t>
    </r>
    <r>
      <rPr>
        <b/>
        <sz val="10"/>
        <color theme="1"/>
        <rFont val="Arial"/>
        <family val="2"/>
      </rPr>
      <t xml:space="preserve">    D5730=PMM6155AU(VSW_S1_B6) ENDPNT</t>
    </r>
    <r>
      <rPr>
        <sz val="10"/>
        <rFont val="Arial"/>
      </rPr>
      <t>,</t>
    </r>
    <r>
      <rPr>
        <sz val="8"/>
        <color theme="1"/>
        <rFont val="Arial"/>
        <family val="2"/>
      </rPr>
      <t xml:space="preserve">_x000D_
_x000D_
</t>
    </r>
    <r>
      <rPr>
        <b/>
        <sz val="10"/>
        <color theme="1"/>
        <rFont val="Arial"/>
        <family val="2"/>
      </rPr>
      <t xml:space="preserve">    D5730=PMM6155AU(VSW_S1_C7) ENDPNT</t>
    </r>
  </si>
  <si>
    <r>
      <t>D5730(A7) z22.z25.z26.SIGN001160,D5730=</t>
    </r>
    <r>
      <rPr>
        <b/>
        <sz val="10"/>
        <color rgb="FFC00000"/>
        <rFont val="Arial"/>
        <family val="2"/>
      </rPr>
      <t>PMM6155AU</t>
    </r>
    <r>
      <rPr>
        <sz val="10"/>
        <rFont val="Arial"/>
        <family val="2"/>
      </rPr>
      <t>(</t>
    </r>
    <r>
      <rPr>
        <b/>
        <sz val="10"/>
        <color rgb="FFC00000"/>
        <rFont val="Arial"/>
        <family val="2"/>
      </rPr>
      <t>B6_VSW_S1</t>
    </r>
    <r>
      <rPr>
        <sz val="10"/>
        <rFont val="Arial"/>
        <family val="2"/>
      </rPr>
      <t>) ENDPNT,D5730=</t>
    </r>
    <r>
      <rPr>
        <b/>
        <sz val="10"/>
        <color rgb="FFC00000"/>
        <rFont val="Arial"/>
        <family val="2"/>
      </rPr>
      <t>PMM6155AU</t>
    </r>
    <r>
      <rPr>
        <sz val="10"/>
        <rFont val="Arial"/>
        <family val="2"/>
      </rPr>
      <t>(</t>
    </r>
    <r>
      <rPr>
        <b/>
        <sz val="10"/>
        <color rgb="FFC00000"/>
        <rFont val="Arial"/>
        <family val="2"/>
      </rPr>
      <t>C7_VSW_S1</t>
    </r>
    <r>
      <rPr>
        <sz val="10"/>
        <rFont val="Arial"/>
        <family val="2"/>
      </rPr>
      <t>) ENDPNT</t>
    </r>
  </si>
  <si>
    <r>
      <t xml:space="preserve">D1(A7_VSW_S1) </t>
    </r>
    <r>
      <rPr>
        <b/>
        <sz val="10"/>
        <color theme="1"/>
        <rFont val="Arial"/>
        <family val="2"/>
      </rPr>
      <t>BUS_A7_VSW_S1:A7_VSW_S1</t>
    </r>
  </si>
  <si>
    <r>
      <t>D5730(VSW_S1_C7)</t>
    </r>
    <r>
      <rPr>
        <b/>
        <sz val="10"/>
        <color theme="1"/>
        <rFont val="Arial"/>
        <family val="2"/>
      </rPr>
      <t xml:space="preserve"> z30.z33.z34.SIGN00138</t>
    </r>
    <r>
      <rPr>
        <sz val="10"/>
        <rFont val="Arial"/>
      </rPr>
      <t>,</t>
    </r>
    <r>
      <rPr>
        <sz val="8"/>
        <color theme="1"/>
        <rFont val="Arial"/>
        <family val="2"/>
      </rPr>
      <t xml:space="preserve">_x000D_
</t>
    </r>
    <r>
      <rPr>
        <b/>
        <sz val="10"/>
        <color theme="1"/>
        <rFont val="Arial"/>
        <family val="2"/>
      </rPr>
      <t xml:space="preserve"> &gt;&gt; L5735(0.47uH) z30.PWR_SOC:U085S_S1A_S2A_S10A</t>
    </r>
    <r>
      <rPr>
        <sz val="10"/>
        <rFont val="Arial"/>
      </rPr>
      <t>,</t>
    </r>
    <r>
      <rPr>
        <sz val="8"/>
        <color theme="1"/>
        <rFont val="Arial"/>
        <family val="2"/>
      </rPr>
      <t xml:space="preserve">_x000D_
_x000D_
</t>
    </r>
    <r>
      <rPr>
        <b/>
        <sz val="10"/>
        <color theme="1"/>
        <rFont val="Arial"/>
        <family val="2"/>
      </rPr>
      <t xml:space="preserve">    D5730=PMM6155AU(VSW_S1_A7) ENDPNT</t>
    </r>
    <r>
      <rPr>
        <sz val="10"/>
        <rFont val="Arial"/>
      </rPr>
      <t>,</t>
    </r>
    <r>
      <rPr>
        <sz val="8"/>
        <color theme="1"/>
        <rFont val="Arial"/>
        <family val="2"/>
      </rPr>
      <t xml:space="preserve">_x000D_
_x000D_
</t>
    </r>
    <r>
      <rPr>
        <b/>
        <sz val="10"/>
        <color theme="1"/>
        <rFont val="Arial"/>
        <family val="2"/>
      </rPr>
      <t xml:space="preserve">    D5730=PMM6155AU(VSW_S1_B6) ENDPNT</t>
    </r>
  </si>
  <si>
    <r>
      <t>D5730(C7) z22.z25.z26.SIGN001160,D5730=</t>
    </r>
    <r>
      <rPr>
        <b/>
        <sz val="10"/>
        <color rgb="FFC00000"/>
        <rFont val="Arial"/>
        <family val="2"/>
      </rPr>
      <t>PMM6155AU</t>
    </r>
    <r>
      <rPr>
        <sz val="10"/>
        <rFont val="Arial"/>
        <family val="2"/>
      </rPr>
      <t>(</t>
    </r>
    <r>
      <rPr>
        <b/>
        <sz val="10"/>
        <color rgb="FFC00000"/>
        <rFont val="Arial"/>
        <family val="2"/>
      </rPr>
      <t>A7_VSW_S1</t>
    </r>
    <r>
      <rPr>
        <sz val="10"/>
        <rFont val="Arial"/>
        <family val="2"/>
      </rPr>
      <t>) ENDPNT,D5730=</t>
    </r>
    <r>
      <rPr>
        <b/>
        <sz val="10"/>
        <color rgb="FFC00000"/>
        <rFont val="Arial"/>
        <family val="2"/>
      </rPr>
      <t>PMM6155AU</t>
    </r>
    <r>
      <rPr>
        <sz val="10"/>
        <rFont val="Arial"/>
        <family val="2"/>
      </rPr>
      <t>(</t>
    </r>
    <r>
      <rPr>
        <b/>
        <sz val="10"/>
        <color rgb="FFC00000"/>
        <rFont val="Arial"/>
        <family val="2"/>
      </rPr>
      <t>B6_VSW_S1</t>
    </r>
    <r>
      <rPr>
        <sz val="10"/>
        <rFont val="Arial"/>
        <family val="2"/>
      </rPr>
      <t>) ENDPNT</t>
    </r>
  </si>
  <si>
    <r>
      <t xml:space="preserve">D1(C7_VSW_S1) </t>
    </r>
    <r>
      <rPr>
        <b/>
        <sz val="10"/>
        <color theme="1"/>
        <rFont val="Arial"/>
        <family val="2"/>
      </rPr>
      <t>BUS_C7_VSW_S1:C7_VSW_S1</t>
    </r>
  </si>
  <si>
    <t>VSW_S10</t>
  </si>
  <si>
    <r>
      <t>D5730(VSW_S10_B8)</t>
    </r>
    <r>
      <rPr>
        <b/>
        <sz val="10"/>
        <color theme="1"/>
        <rFont val="Arial"/>
        <family val="2"/>
      </rPr>
      <t xml:space="preserve"> z30.z33.z34.SIGN00137</t>
    </r>
    <r>
      <rPr>
        <sz val="10"/>
        <rFont val="Arial"/>
      </rPr>
      <t>,</t>
    </r>
    <r>
      <rPr>
        <sz val="8"/>
        <color theme="1"/>
        <rFont val="Arial"/>
        <family val="2"/>
      </rPr>
      <t xml:space="preserve">_x000D_
</t>
    </r>
    <r>
      <rPr>
        <b/>
        <sz val="10"/>
        <color theme="1"/>
        <rFont val="Arial"/>
        <family val="2"/>
      </rPr>
      <t xml:space="preserve"> &gt;&gt; L5734(0.47uH) z30.PWR_SOC:U085S_S1A_S2A_S10A</t>
    </r>
    <r>
      <rPr>
        <sz val="10"/>
        <rFont val="Arial"/>
      </rPr>
      <t>,</t>
    </r>
    <r>
      <rPr>
        <sz val="8"/>
        <color theme="1"/>
        <rFont val="Arial"/>
        <family val="2"/>
      </rPr>
      <t xml:space="preserve">_x000D_
_x000D_
</t>
    </r>
    <r>
      <rPr>
        <b/>
        <sz val="10"/>
        <color theme="1"/>
        <rFont val="Arial"/>
        <family val="2"/>
      </rPr>
      <t xml:space="preserve">    D5730=PMM6155AU(VSW_S10_A9) ENDPNT</t>
    </r>
    <r>
      <rPr>
        <sz val="10"/>
        <rFont val="Arial"/>
      </rPr>
      <t>,</t>
    </r>
    <r>
      <rPr>
        <sz val="8"/>
        <color theme="1"/>
        <rFont val="Arial"/>
        <family val="2"/>
      </rPr>
      <t xml:space="preserve">_x000D_
_x000D_
</t>
    </r>
    <r>
      <rPr>
        <b/>
        <sz val="10"/>
        <color theme="1"/>
        <rFont val="Arial"/>
        <family val="2"/>
      </rPr>
      <t xml:space="preserve">    D5730=PMM6155AU(VSW_S10_B10) ENDPNT</t>
    </r>
  </si>
  <si>
    <r>
      <t>D5730(B8) z22.z25.z26.SIGN0019,D5730=</t>
    </r>
    <r>
      <rPr>
        <b/>
        <sz val="10"/>
        <color rgb="FFC00000"/>
        <rFont val="Arial"/>
        <family val="2"/>
      </rPr>
      <t>PMM6155AU</t>
    </r>
    <r>
      <rPr>
        <sz val="10"/>
        <rFont val="Arial"/>
        <family val="2"/>
      </rPr>
      <t>(</t>
    </r>
    <r>
      <rPr>
        <b/>
        <sz val="10"/>
        <color rgb="FFC00000"/>
        <rFont val="Arial"/>
        <family val="2"/>
      </rPr>
      <t>A9_VSW_S10</t>
    </r>
    <r>
      <rPr>
        <sz val="10"/>
        <rFont val="Arial"/>
        <family val="2"/>
      </rPr>
      <t>) ENDPNT,D5730=</t>
    </r>
    <r>
      <rPr>
        <b/>
        <sz val="10"/>
        <color rgb="FFC00000"/>
        <rFont val="Arial"/>
        <family val="2"/>
      </rPr>
      <t>PMM6155AU</t>
    </r>
    <r>
      <rPr>
        <sz val="10"/>
        <rFont val="Arial"/>
        <family val="2"/>
      </rPr>
      <t>(</t>
    </r>
    <r>
      <rPr>
        <b/>
        <sz val="10"/>
        <color rgb="FFC00000"/>
        <rFont val="Arial"/>
        <family val="2"/>
      </rPr>
      <t>B10_VSW_S10</t>
    </r>
    <r>
      <rPr>
        <sz val="10"/>
        <rFont val="Arial"/>
        <family val="2"/>
      </rPr>
      <t>) ENDPNT</t>
    </r>
  </si>
  <si>
    <r>
      <t>z22.z25.z26.SIGN0019</t>
    </r>
    <r>
      <rPr>
        <b/>
        <sz val="10"/>
        <color theme="1"/>
        <rFont val="Arial"/>
        <family val="2"/>
      </rPr>
      <t xml:space="preserve"> L5734 z22.PWR_SOC:U085S_S1A_S2A_S10A</t>
    </r>
  </si>
  <si>
    <r>
      <t xml:space="preserve">D1(B8_VSW_S10) </t>
    </r>
    <r>
      <rPr>
        <b/>
        <sz val="10"/>
        <color theme="1"/>
        <rFont val="Arial"/>
        <family val="2"/>
      </rPr>
      <t>BUS_B8_VSW_S10:B8_VSW_S10</t>
    </r>
  </si>
  <si>
    <r>
      <t>D5730(VSW_S10_A9)</t>
    </r>
    <r>
      <rPr>
        <b/>
        <sz val="10"/>
        <color theme="1"/>
        <rFont val="Arial"/>
        <family val="2"/>
      </rPr>
      <t xml:space="preserve"> z30.z33.z34.SIGN00137</t>
    </r>
    <r>
      <rPr>
        <sz val="10"/>
        <rFont val="Arial"/>
      </rPr>
      <t>,</t>
    </r>
    <r>
      <rPr>
        <sz val="8"/>
        <color theme="1"/>
        <rFont val="Arial"/>
        <family val="2"/>
      </rPr>
      <t xml:space="preserve">_x000D_
</t>
    </r>
    <r>
      <rPr>
        <b/>
        <sz val="10"/>
        <color theme="1"/>
        <rFont val="Arial"/>
        <family val="2"/>
      </rPr>
      <t xml:space="preserve"> &gt;&gt; L5734(0.47uH) z30.PWR_SOC:U085S_S1A_S2A_S10A</t>
    </r>
    <r>
      <rPr>
        <sz val="10"/>
        <rFont val="Arial"/>
      </rPr>
      <t>,</t>
    </r>
    <r>
      <rPr>
        <sz val="8"/>
        <color theme="1"/>
        <rFont val="Arial"/>
        <family val="2"/>
      </rPr>
      <t xml:space="preserve">_x000D_
_x000D_
</t>
    </r>
    <r>
      <rPr>
        <b/>
        <sz val="10"/>
        <color theme="1"/>
        <rFont val="Arial"/>
        <family val="2"/>
      </rPr>
      <t xml:space="preserve">    D5730=PMM6155AU(VSW_S10_B8) ENDPNT</t>
    </r>
    <r>
      <rPr>
        <sz val="10"/>
        <rFont val="Arial"/>
      </rPr>
      <t>,</t>
    </r>
    <r>
      <rPr>
        <sz val="8"/>
        <color theme="1"/>
        <rFont val="Arial"/>
        <family val="2"/>
      </rPr>
      <t xml:space="preserve">_x000D_
_x000D_
</t>
    </r>
    <r>
      <rPr>
        <b/>
        <sz val="10"/>
        <color theme="1"/>
        <rFont val="Arial"/>
        <family val="2"/>
      </rPr>
      <t xml:space="preserve">    D5730=PMM6155AU(VSW_S10_B10) ENDPNT</t>
    </r>
  </si>
  <si>
    <r>
      <t>D5730(A9) z22.z25.z26.SIGN0019,D5730=</t>
    </r>
    <r>
      <rPr>
        <b/>
        <sz val="10"/>
        <color rgb="FFC00000"/>
        <rFont val="Arial"/>
        <family val="2"/>
      </rPr>
      <t>PMM6155AU</t>
    </r>
    <r>
      <rPr>
        <sz val="10"/>
        <rFont val="Arial"/>
        <family val="2"/>
      </rPr>
      <t>(</t>
    </r>
    <r>
      <rPr>
        <b/>
        <sz val="10"/>
        <color rgb="FFC00000"/>
        <rFont val="Arial"/>
        <family val="2"/>
      </rPr>
      <t>B8_VSW_S10</t>
    </r>
    <r>
      <rPr>
        <sz val="10"/>
        <rFont val="Arial"/>
        <family val="2"/>
      </rPr>
      <t>) ENDPNT,D5730=</t>
    </r>
    <r>
      <rPr>
        <b/>
        <sz val="10"/>
        <color rgb="FFC00000"/>
        <rFont val="Arial"/>
        <family val="2"/>
      </rPr>
      <t>PMM6155AU</t>
    </r>
    <r>
      <rPr>
        <sz val="10"/>
        <rFont val="Arial"/>
        <family val="2"/>
      </rPr>
      <t>(</t>
    </r>
    <r>
      <rPr>
        <b/>
        <sz val="10"/>
        <color rgb="FFC00000"/>
        <rFont val="Arial"/>
        <family val="2"/>
      </rPr>
      <t>B10_VSW_S10</t>
    </r>
    <r>
      <rPr>
        <sz val="10"/>
        <rFont val="Arial"/>
        <family val="2"/>
      </rPr>
      <t>) ENDPNT</t>
    </r>
  </si>
  <si>
    <r>
      <t xml:space="preserve">D1(A9_VSW_S10) </t>
    </r>
    <r>
      <rPr>
        <b/>
        <sz val="10"/>
        <color theme="1"/>
        <rFont val="Arial"/>
        <family val="2"/>
      </rPr>
      <t>BUS_A9_VSW_S10:A9_VSW_S10</t>
    </r>
  </si>
  <si>
    <r>
      <t>D5730(VSW_S10_B10)</t>
    </r>
    <r>
      <rPr>
        <b/>
        <sz val="10"/>
        <color theme="1"/>
        <rFont val="Arial"/>
        <family val="2"/>
      </rPr>
      <t xml:space="preserve"> z30.z33.z34.SIGN00137</t>
    </r>
    <r>
      <rPr>
        <sz val="10"/>
        <rFont val="Arial"/>
      </rPr>
      <t>,</t>
    </r>
    <r>
      <rPr>
        <sz val="8"/>
        <color theme="1"/>
        <rFont val="Arial"/>
        <family val="2"/>
      </rPr>
      <t xml:space="preserve">_x000D_
</t>
    </r>
    <r>
      <rPr>
        <b/>
        <sz val="10"/>
        <color theme="1"/>
        <rFont val="Arial"/>
        <family val="2"/>
      </rPr>
      <t xml:space="preserve"> &gt;&gt; L5734(0.47uH) z30.PWR_SOC:U085S_S1A_S2A_S10A</t>
    </r>
    <r>
      <rPr>
        <sz val="10"/>
        <rFont val="Arial"/>
      </rPr>
      <t>,</t>
    </r>
    <r>
      <rPr>
        <sz val="8"/>
        <color theme="1"/>
        <rFont val="Arial"/>
        <family val="2"/>
      </rPr>
      <t xml:space="preserve">_x000D_
_x000D_
</t>
    </r>
    <r>
      <rPr>
        <b/>
        <sz val="10"/>
        <color theme="1"/>
        <rFont val="Arial"/>
        <family val="2"/>
      </rPr>
      <t xml:space="preserve">    D5730=PMM6155AU(VSW_S10_A9) ENDPNT</t>
    </r>
    <r>
      <rPr>
        <sz val="10"/>
        <rFont val="Arial"/>
      </rPr>
      <t>,</t>
    </r>
    <r>
      <rPr>
        <sz val="8"/>
        <color theme="1"/>
        <rFont val="Arial"/>
        <family val="2"/>
      </rPr>
      <t xml:space="preserve">_x000D_
_x000D_
</t>
    </r>
    <r>
      <rPr>
        <b/>
        <sz val="10"/>
        <color theme="1"/>
        <rFont val="Arial"/>
        <family val="2"/>
      </rPr>
      <t xml:space="preserve">    D5730=PMM6155AU(VSW_S10_B8) ENDPNT</t>
    </r>
  </si>
  <si>
    <r>
      <t>D5730(B10) z22.z25.z26.SIGN0019,D5730=</t>
    </r>
    <r>
      <rPr>
        <b/>
        <sz val="10"/>
        <color rgb="FFC00000"/>
        <rFont val="Arial"/>
        <family val="2"/>
      </rPr>
      <t>PMM6155AU</t>
    </r>
    <r>
      <rPr>
        <sz val="10"/>
        <rFont val="Arial"/>
        <family val="2"/>
      </rPr>
      <t>(</t>
    </r>
    <r>
      <rPr>
        <b/>
        <sz val="10"/>
        <color rgb="FFC00000"/>
        <rFont val="Arial"/>
        <family val="2"/>
      </rPr>
      <t>A9_VSW_S10</t>
    </r>
    <r>
      <rPr>
        <sz val="10"/>
        <rFont val="Arial"/>
        <family val="2"/>
      </rPr>
      <t>) ENDPNT,D5730=</t>
    </r>
    <r>
      <rPr>
        <b/>
        <sz val="10"/>
        <color rgb="FFC00000"/>
        <rFont val="Arial"/>
        <family val="2"/>
      </rPr>
      <t>PMM6155AU</t>
    </r>
    <r>
      <rPr>
        <sz val="10"/>
        <rFont val="Arial"/>
        <family val="2"/>
      </rPr>
      <t>(</t>
    </r>
    <r>
      <rPr>
        <b/>
        <sz val="10"/>
        <color rgb="FFC00000"/>
        <rFont val="Arial"/>
        <family val="2"/>
      </rPr>
      <t>B8_VSW_S10</t>
    </r>
    <r>
      <rPr>
        <sz val="10"/>
        <rFont val="Arial"/>
        <family val="2"/>
      </rPr>
      <t>) ENDPNT</t>
    </r>
  </si>
  <si>
    <r>
      <t xml:space="preserve">D1(B10_VSW_S10) </t>
    </r>
    <r>
      <rPr>
        <b/>
        <sz val="10"/>
        <color theme="1"/>
        <rFont val="Arial"/>
        <family val="2"/>
      </rPr>
      <t>BUS_B10_VSW_S10:B10_VSW_S10</t>
    </r>
  </si>
  <si>
    <t>VSW_S2</t>
  </si>
  <si>
    <r>
      <t>D5730(VSW_S2_J1)</t>
    </r>
    <r>
      <rPr>
        <b/>
        <sz val="10"/>
        <color theme="1"/>
        <rFont val="Arial"/>
        <family val="2"/>
      </rPr>
      <t xml:space="preserve"> z30.z33.z34.SIGN00140</t>
    </r>
    <r>
      <rPr>
        <sz val="10"/>
        <rFont val="Arial"/>
      </rPr>
      <t>,</t>
    </r>
    <r>
      <rPr>
        <sz val="8"/>
        <color theme="1"/>
        <rFont val="Arial"/>
        <family val="2"/>
      </rPr>
      <t xml:space="preserve">_x000D_
</t>
    </r>
    <r>
      <rPr>
        <b/>
        <sz val="10"/>
        <color theme="1"/>
        <rFont val="Arial"/>
        <family val="2"/>
      </rPr>
      <t xml:space="preserve"> &gt;&gt; L5736(0.47uH) z30.PWR_SOC:U085S_S1A_S2A_S10A</t>
    </r>
    <r>
      <rPr>
        <sz val="10"/>
        <rFont val="Arial"/>
      </rPr>
      <t>,</t>
    </r>
    <r>
      <rPr>
        <sz val="8"/>
        <color theme="1"/>
        <rFont val="Arial"/>
        <family val="2"/>
      </rPr>
      <t xml:space="preserve">_x000D_
_x000D_
</t>
    </r>
    <r>
      <rPr>
        <b/>
        <sz val="10"/>
        <color theme="1"/>
        <rFont val="Arial"/>
        <family val="2"/>
      </rPr>
      <t xml:space="preserve">    D5730=PMM6155AU(VSW_S2_H2) ENDPNT</t>
    </r>
    <r>
      <rPr>
        <sz val="10"/>
        <rFont val="Arial"/>
      </rPr>
      <t>,</t>
    </r>
    <r>
      <rPr>
        <sz val="8"/>
        <color theme="1"/>
        <rFont val="Arial"/>
        <family val="2"/>
      </rPr>
      <t xml:space="preserve">_x000D_
_x000D_
</t>
    </r>
    <r>
      <rPr>
        <b/>
        <sz val="10"/>
        <color theme="1"/>
        <rFont val="Arial"/>
        <family val="2"/>
      </rPr>
      <t xml:space="preserve">    D5730=PMM6155AU(VSW_S2_J3) ENDPNT</t>
    </r>
  </si>
  <si>
    <r>
      <t>D5730(J1) z22.z25.z26.SIGN001161,D5730=</t>
    </r>
    <r>
      <rPr>
        <b/>
        <sz val="10"/>
        <color rgb="FFC00000"/>
        <rFont val="Arial"/>
        <family val="2"/>
      </rPr>
      <t>PMM6155AU</t>
    </r>
    <r>
      <rPr>
        <sz val="10"/>
        <rFont val="Arial"/>
        <family val="2"/>
      </rPr>
      <t>(</t>
    </r>
    <r>
      <rPr>
        <b/>
        <sz val="10"/>
        <color rgb="FFC00000"/>
        <rFont val="Arial"/>
        <family val="2"/>
      </rPr>
      <t>H2_VSW_S2</t>
    </r>
    <r>
      <rPr>
        <sz val="10"/>
        <rFont val="Arial"/>
        <family val="2"/>
      </rPr>
      <t>) ENDPNT,D5730=</t>
    </r>
    <r>
      <rPr>
        <b/>
        <sz val="10"/>
        <color rgb="FFC00000"/>
        <rFont val="Arial"/>
        <family val="2"/>
      </rPr>
      <t>PMM6155AU</t>
    </r>
    <r>
      <rPr>
        <sz val="10"/>
        <rFont val="Arial"/>
        <family val="2"/>
      </rPr>
      <t>(</t>
    </r>
    <r>
      <rPr>
        <b/>
        <sz val="10"/>
        <color rgb="FFC00000"/>
        <rFont val="Arial"/>
        <family val="2"/>
      </rPr>
      <t>J3_VSW_S2</t>
    </r>
    <r>
      <rPr>
        <sz val="10"/>
        <rFont val="Arial"/>
        <family val="2"/>
      </rPr>
      <t>) ENDPNT</t>
    </r>
  </si>
  <si>
    <r>
      <t>z22.z25.z26.SIGN001161</t>
    </r>
    <r>
      <rPr>
        <b/>
        <sz val="10"/>
        <color theme="1"/>
        <rFont val="Arial"/>
        <family val="2"/>
      </rPr>
      <t xml:space="preserve"> L5736 z22.PWR_SOC:U085S_S1A_S2A_S10A</t>
    </r>
  </si>
  <si>
    <r>
      <t xml:space="preserve">D1(J1_VSW_S2) </t>
    </r>
    <r>
      <rPr>
        <b/>
        <sz val="10"/>
        <color theme="1"/>
        <rFont val="Arial"/>
        <family val="2"/>
      </rPr>
      <t>BUS_J1_VSW_S2:J1_VSW_S2</t>
    </r>
  </si>
  <si>
    <r>
      <t>D5730(VSW_S2_H2)</t>
    </r>
    <r>
      <rPr>
        <b/>
        <sz val="10"/>
        <color theme="1"/>
        <rFont val="Arial"/>
        <family val="2"/>
      </rPr>
      <t xml:space="preserve"> z30.z33.z34.SIGN00140</t>
    </r>
    <r>
      <rPr>
        <sz val="10"/>
        <rFont val="Arial"/>
      </rPr>
      <t>,</t>
    </r>
    <r>
      <rPr>
        <sz val="8"/>
        <color theme="1"/>
        <rFont val="Arial"/>
        <family val="2"/>
      </rPr>
      <t xml:space="preserve">_x000D_
</t>
    </r>
    <r>
      <rPr>
        <b/>
        <sz val="10"/>
        <color theme="1"/>
        <rFont val="Arial"/>
        <family val="2"/>
      </rPr>
      <t xml:space="preserve"> &gt;&gt; L5736(0.47uH) z30.PWR_SOC:U085S_S1A_S2A_S10A</t>
    </r>
    <r>
      <rPr>
        <sz val="10"/>
        <rFont val="Arial"/>
      </rPr>
      <t>,</t>
    </r>
    <r>
      <rPr>
        <sz val="8"/>
        <color theme="1"/>
        <rFont val="Arial"/>
        <family val="2"/>
      </rPr>
      <t xml:space="preserve">_x000D_
_x000D_
</t>
    </r>
    <r>
      <rPr>
        <b/>
        <sz val="10"/>
        <color theme="1"/>
        <rFont val="Arial"/>
        <family val="2"/>
      </rPr>
      <t xml:space="preserve">    D5730=PMM6155AU(VSW_S2_J1) ENDPNT</t>
    </r>
    <r>
      <rPr>
        <sz val="10"/>
        <rFont val="Arial"/>
      </rPr>
      <t>,</t>
    </r>
    <r>
      <rPr>
        <sz val="8"/>
        <color theme="1"/>
        <rFont val="Arial"/>
        <family val="2"/>
      </rPr>
      <t xml:space="preserve">_x000D_
_x000D_
</t>
    </r>
    <r>
      <rPr>
        <b/>
        <sz val="10"/>
        <color theme="1"/>
        <rFont val="Arial"/>
        <family val="2"/>
      </rPr>
      <t xml:space="preserve">    D5730=PMM6155AU(VSW_S2_J3) ENDPNT</t>
    </r>
  </si>
  <si>
    <r>
      <t>D5730(H2) z22.z25.z26.SIGN001161,D5730=</t>
    </r>
    <r>
      <rPr>
        <b/>
        <sz val="10"/>
        <color rgb="FFC00000"/>
        <rFont val="Arial"/>
        <family val="2"/>
      </rPr>
      <t>PMM6155AU</t>
    </r>
    <r>
      <rPr>
        <sz val="10"/>
        <rFont val="Arial"/>
        <family val="2"/>
      </rPr>
      <t>(</t>
    </r>
    <r>
      <rPr>
        <b/>
        <sz val="10"/>
        <color rgb="FFC00000"/>
        <rFont val="Arial"/>
        <family val="2"/>
      </rPr>
      <t>J1_VSW_S2</t>
    </r>
    <r>
      <rPr>
        <sz val="10"/>
        <rFont val="Arial"/>
        <family val="2"/>
      </rPr>
      <t>) ENDPNT,D5730=</t>
    </r>
    <r>
      <rPr>
        <b/>
        <sz val="10"/>
        <color rgb="FFC00000"/>
        <rFont val="Arial"/>
        <family val="2"/>
      </rPr>
      <t>PMM6155AU</t>
    </r>
    <r>
      <rPr>
        <sz val="10"/>
        <rFont val="Arial"/>
        <family val="2"/>
      </rPr>
      <t>(</t>
    </r>
    <r>
      <rPr>
        <b/>
        <sz val="10"/>
        <color rgb="FFC00000"/>
        <rFont val="Arial"/>
        <family val="2"/>
      </rPr>
      <t>J3_VSW_S2</t>
    </r>
    <r>
      <rPr>
        <sz val="10"/>
        <rFont val="Arial"/>
        <family val="2"/>
      </rPr>
      <t>) ENDPNT</t>
    </r>
  </si>
  <si>
    <r>
      <t xml:space="preserve">D1(H2_VSW_S2) </t>
    </r>
    <r>
      <rPr>
        <b/>
        <sz val="10"/>
        <color theme="1"/>
        <rFont val="Arial"/>
        <family val="2"/>
      </rPr>
      <t>BUS_H2_VSW_S2:H2_VSW_S2</t>
    </r>
  </si>
  <si>
    <r>
      <t>D5730(VSW_S2_J3)</t>
    </r>
    <r>
      <rPr>
        <b/>
        <sz val="10"/>
        <color theme="1"/>
        <rFont val="Arial"/>
        <family val="2"/>
      </rPr>
      <t xml:space="preserve"> z30.z33.z34.SIGN00140</t>
    </r>
    <r>
      <rPr>
        <sz val="10"/>
        <rFont val="Arial"/>
      </rPr>
      <t>,</t>
    </r>
    <r>
      <rPr>
        <sz val="8"/>
        <color theme="1"/>
        <rFont val="Arial"/>
        <family val="2"/>
      </rPr>
      <t xml:space="preserve">_x000D_
</t>
    </r>
    <r>
      <rPr>
        <b/>
        <sz val="10"/>
        <color theme="1"/>
        <rFont val="Arial"/>
        <family val="2"/>
      </rPr>
      <t xml:space="preserve"> &gt;&gt; L5736(0.47uH) z30.PWR_SOC:U085S_S1A_S2A_S10A</t>
    </r>
    <r>
      <rPr>
        <sz val="10"/>
        <rFont val="Arial"/>
      </rPr>
      <t>,</t>
    </r>
    <r>
      <rPr>
        <sz val="8"/>
        <color theme="1"/>
        <rFont val="Arial"/>
        <family val="2"/>
      </rPr>
      <t xml:space="preserve">_x000D_
_x000D_
</t>
    </r>
    <r>
      <rPr>
        <b/>
        <sz val="10"/>
        <color theme="1"/>
        <rFont val="Arial"/>
        <family val="2"/>
      </rPr>
      <t xml:space="preserve">    D5730=PMM6155AU(VSW_S2_H2) ENDPNT</t>
    </r>
    <r>
      <rPr>
        <sz val="10"/>
        <rFont val="Arial"/>
      </rPr>
      <t>,</t>
    </r>
    <r>
      <rPr>
        <sz val="8"/>
        <color theme="1"/>
        <rFont val="Arial"/>
        <family val="2"/>
      </rPr>
      <t xml:space="preserve">_x000D_
_x000D_
</t>
    </r>
    <r>
      <rPr>
        <b/>
        <sz val="10"/>
        <color theme="1"/>
        <rFont val="Arial"/>
        <family val="2"/>
      </rPr>
      <t xml:space="preserve">    D5730=PMM6155AU(VSW_S2_J1) ENDPNT</t>
    </r>
  </si>
  <si>
    <r>
      <t>D5730(J3) z22.z25.z26.SIGN001161,D5730=</t>
    </r>
    <r>
      <rPr>
        <b/>
        <sz val="10"/>
        <color rgb="FFC00000"/>
        <rFont val="Arial"/>
        <family val="2"/>
      </rPr>
      <t>PMM6155AU</t>
    </r>
    <r>
      <rPr>
        <sz val="10"/>
        <rFont val="Arial"/>
        <family val="2"/>
      </rPr>
      <t>(</t>
    </r>
    <r>
      <rPr>
        <b/>
        <sz val="10"/>
        <color rgb="FFC00000"/>
        <rFont val="Arial"/>
        <family val="2"/>
      </rPr>
      <t>H2_VSW_S2</t>
    </r>
    <r>
      <rPr>
        <sz val="10"/>
        <rFont val="Arial"/>
        <family val="2"/>
      </rPr>
      <t>) ENDPNT,D5730=</t>
    </r>
    <r>
      <rPr>
        <b/>
        <sz val="10"/>
        <color rgb="FFC00000"/>
        <rFont val="Arial"/>
        <family val="2"/>
      </rPr>
      <t>PMM6155AU</t>
    </r>
    <r>
      <rPr>
        <sz val="10"/>
        <rFont val="Arial"/>
        <family val="2"/>
      </rPr>
      <t>(</t>
    </r>
    <r>
      <rPr>
        <b/>
        <sz val="10"/>
        <color rgb="FFC00000"/>
        <rFont val="Arial"/>
        <family val="2"/>
      </rPr>
      <t>J1_VSW_S2</t>
    </r>
    <r>
      <rPr>
        <sz val="10"/>
        <rFont val="Arial"/>
        <family val="2"/>
      </rPr>
      <t>) ENDPNT</t>
    </r>
  </si>
  <si>
    <r>
      <t xml:space="preserve">D1(J3_VSW_S2) </t>
    </r>
    <r>
      <rPr>
        <b/>
        <sz val="10"/>
        <color theme="1"/>
        <rFont val="Arial"/>
        <family val="2"/>
      </rPr>
      <t>BUS_J3_VSW_S2:J3_VSW_S2</t>
    </r>
  </si>
  <si>
    <t>VSW_S3</t>
  </si>
  <si>
    <r>
      <t>D5730(VSW_S3_L1)</t>
    </r>
    <r>
      <rPr>
        <b/>
        <sz val="10"/>
        <color theme="1"/>
        <rFont val="Arial"/>
        <family val="2"/>
      </rPr>
      <t xml:space="preserve"> z30.z33.z34.SIGN00142</t>
    </r>
    <r>
      <rPr>
        <sz val="10"/>
        <rFont val="Arial"/>
      </rPr>
      <t>,</t>
    </r>
    <r>
      <rPr>
        <sz val="8"/>
        <color theme="1"/>
        <rFont val="Arial"/>
        <family val="2"/>
      </rPr>
      <t xml:space="preserve">_x000D_
</t>
    </r>
    <r>
      <rPr>
        <b/>
        <sz val="10"/>
        <color theme="1"/>
        <rFont val="Arial"/>
        <family val="2"/>
      </rPr>
      <t xml:space="preserve"> &gt;&gt; L5737(0.47uH) z30.PWR_SOC:U06S_S3A</t>
    </r>
    <r>
      <rPr>
        <sz val="10"/>
        <rFont val="Arial"/>
      </rPr>
      <t>,</t>
    </r>
    <r>
      <rPr>
        <sz val="8"/>
        <color theme="1"/>
        <rFont val="Arial"/>
        <family val="2"/>
      </rPr>
      <t xml:space="preserve">_x000D_
_x000D_
</t>
    </r>
    <r>
      <rPr>
        <b/>
        <sz val="10"/>
        <color theme="1"/>
        <rFont val="Arial"/>
        <family val="2"/>
      </rPr>
      <t xml:space="preserve">    D5730=PMM6155AU(VSW_S3_K2) ENDPNT</t>
    </r>
    <r>
      <rPr>
        <sz val="10"/>
        <rFont val="Arial"/>
      </rPr>
      <t>,</t>
    </r>
    <r>
      <rPr>
        <sz val="8"/>
        <color theme="1"/>
        <rFont val="Arial"/>
        <family val="2"/>
      </rPr>
      <t xml:space="preserve">_x000D_
_x000D_
</t>
    </r>
    <r>
      <rPr>
        <b/>
        <sz val="10"/>
        <color theme="1"/>
        <rFont val="Arial"/>
        <family val="2"/>
      </rPr>
      <t xml:space="preserve">    D5730=PMM6155AU(VSW_S3_L3) ENDPNT</t>
    </r>
  </si>
  <si>
    <r>
      <t>D5730(L1) z22.z25.z26.SIGN001163,D5730=</t>
    </r>
    <r>
      <rPr>
        <b/>
        <sz val="10"/>
        <color rgb="FFC00000"/>
        <rFont val="Arial"/>
        <family val="2"/>
      </rPr>
      <t>PMM6155AU</t>
    </r>
    <r>
      <rPr>
        <sz val="10"/>
        <rFont val="Arial"/>
        <family val="2"/>
      </rPr>
      <t>(</t>
    </r>
    <r>
      <rPr>
        <b/>
        <sz val="10"/>
        <color rgb="FFC00000"/>
        <rFont val="Arial"/>
        <family val="2"/>
      </rPr>
      <t>K2_VSW_S3</t>
    </r>
    <r>
      <rPr>
        <sz val="10"/>
        <rFont val="Arial"/>
        <family val="2"/>
      </rPr>
      <t>) ENDPNT,D5730=</t>
    </r>
    <r>
      <rPr>
        <b/>
        <sz val="10"/>
        <color rgb="FFC00000"/>
        <rFont val="Arial"/>
        <family val="2"/>
      </rPr>
      <t>PMM6155AU</t>
    </r>
    <r>
      <rPr>
        <sz val="10"/>
        <rFont val="Arial"/>
        <family val="2"/>
      </rPr>
      <t>(</t>
    </r>
    <r>
      <rPr>
        <b/>
        <sz val="10"/>
        <color rgb="FFC00000"/>
        <rFont val="Arial"/>
        <family val="2"/>
      </rPr>
      <t>L3_VSW_S3</t>
    </r>
    <r>
      <rPr>
        <sz val="10"/>
        <rFont val="Arial"/>
        <family val="2"/>
      </rPr>
      <t>) ENDPNT</t>
    </r>
  </si>
  <si>
    <r>
      <t>z22.z25.z26.SIGN001163</t>
    </r>
    <r>
      <rPr>
        <b/>
        <sz val="10"/>
        <color theme="1"/>
        <rFont val="Arial"/>
        <family val="2"/>
      </rPr>
      <t xml:space="preserve"> L5737 z22.PWR_SOC:U06S_S3A</t>
    </r>
  </si>
  <si>
    <r>
      <t xml:space="preserve">D1(L1_VSW_S3) </t>
    </r>
    <r>
      <rPr>
        <b/>
        <sz val="10"/>
        <color theme="1"/>
        <rFont val="Arial"/>
        <family val="2"/>
      </rPr>
      <t>BUS_L1_VSW_S3:L1_VSW_S3</t>
    </r>
  </si>
  <si>
    <r>
      <t>D5730(VSW_S3_K2)</t>
    </r>
    <r>
      <rPr>
        <b/>
        <sz val="10"/>
        <color theme="1"/>
        <rFont val="Arial"/>
        <family val="2"/>
      </rPr>
      <t xml:space="preserve"> z30.z33.z34.SIGN00142</t>
    </r>
    <r>
      <rPr>
        <sz val="10"/>
        <rFont val="Arial"/>
      </rPr>
      <t>,</t>
    </r>
    <r>
      <rPr>
        <sz val="8"/>
        <color theme="1"/>
        <rFont val="Arial"/>
        <family val="2"/>
      </rPr>
      <t xml:space="preserve">_x000D_
</t>
    </r>
    <r>
      <rPr>
        <b/>
        <sz val="10"/>
        <color theme="1"/>
        <rFont val="Arial"/>
        <family val="2"/>
      </rPr>
      <t xml:space="preserve"> &gt;&gt; L5737(0.47uH) z30.PWR_SOC:U06S_S3A</t>
    </r>
    <r>
      <rPr>
        <sz val="10"/>
        <rFont val="Arial"/>
      </rPr>
      <t>,</t>
    </r>
    <r>
      <rPr>
        <sz val="8"/>
        <color theme="1"/>
        <rFont val="Arial"/>
        <family val="2"/>
      </rPr>
      <t xml:space="preserve">_x000D_
_x000D_
</t>
    </r>
    <r>
      <rPr>
        <b/>
        <sz val="10"/>
        <color theme="1"/>
        <rFont val="Arial"/>
        <family val="2"/>
      </rPr>
      <t xml:space="preserve">    D5730=PMM6155AU(VSW_S3_L1) ENDPNT</t>
    </r>
    <r>
      <rPr>
        <sz val="10"/>
        <rFont val="Arial"/>
      </rPr>
      <t>,</t>
    </r>
    <r>
      <rPr>
        <sz val="8"/>
        <color theme="1"/>
        <rFont val="Arial"/>
        <family val="2"/>
      </rPr>
      <t xml:space="preserve">_x000D_
_x000D_
</t>
    </r>
    <r>
      <rPr>
        <b/>
        <sz val="10"/>
        <color theme="1"/>
        <rFont val="Arial"/>
        <family val="2"/>
      </rPr>
      <t xml:space="preserve">    D5730=PMM6155AU(VSW_S3_L3) ENDPNT</t>
    </r>
  </si>
  <si>
    <r>
      <t>D5730(K2) z22.z25.z26.SIGN001163,D5730=</t>
    </r>
    <r>
      <rPr>
        <b/>
        <sz val="10"/>
        <color rgb="FFC00000"/>
        <rFont val="Arial"/>
        <family val="2"/>
      </rPr>
      <t>PMM6155AU</t>
    </r>
    <r>
      <rPr>
        <sz val="10"/>
        <rFont val="Arial"/>
        <family val="2"/>
      </rPr>
      <t>(</t>
    </r>
    <r>
      <rPr>
        <b/>
        <sz val="10"/>
        <color rgb="FFC00000"/>
        <rFont val="Arial"/>
        <family val="2"/>
      </rPr>
      <t>L1_VSW_S3</t>
    </r>
    <r>
      <rPr>
        <sz val="10"/>
        <rFont val="Arial"/>
        <family val="2"/>
      </rPr>
      <t>) ENDPNT,D5730=</t>
    </r>
    <r>
      <rPr>
        <b/>
        <sz val="10"/>
        <color rgb="FFC00000"/>
        <rFont val="Arial"/>
        <family val="2"/>
      </rPr>
      <t>PMM6155AU</t>
    </r>
    <r>
      <rPr>
        <sz val="10"/>
        <rFont val="Arial"/>
        <family val="2"/>
      </rPr>
      <t>(</t>
    </r>
    <r>
      <rPr>
        <b/>
        <sz val="10"/>
        <color rgb="FFC00000"/>
        <rFont val="Arial"/>
        <family val="2"/>
      </rPr>
      <t>L3_VSW_S3</t>
    </r>
    <r>
      <rPr>
        <sz val="10"/>
        <rFont val="Arial"/>
        <family val="2"/>
      </rPr>
      <t>) ENDPNT</t>
    </r>
  </si>
  <si>
    <r>
      <t xml:space="preserve">D1(K2_VSW_S3) </t>
    </r>
    <r>
      <rPr>
        <b/>
        <sz val="10"/>
        <color theme="1"/>
        <rFont val="Arial"/>
        <family val="2"/>
      </rPr>
      <t>BUS_K2_VSW_S3:K2_VSW_S3</t>
    </r>
  </si>
  <si>
    <r>
      <t>D5730(VSW_S3_L3)</t>
    </r>
    <r>
      <rPr>
        <b/>
        <sz val="10"/>
        <color theme="1"/>
        <rFont val="Arial"/>
        <family val="2"/>
      </rPr>
      <t xml:space="preserve"> z30.z33.z34.SIGN00142</t>
    </r>
    <r>
      <rPr>
        <sz val="10"/>
        <rFont val="Arial"/>
      </rPr>
      <t>,</t>
    </r>
    <r>
      <rPr>
        <sz val="8"/>
        <color theme="1"/>
        <rFont val="Arial"/>
        <family val="2"/>
      </rPr>
      <t xml:space="preserve">_x000D_
</t>
    </r>
    <r>
      <rPr>
        <b/>
        <sz val="10"/>
        <color theme="1"/>
        <rFont val="Arial"/>
        <family val="2"/>
      </rPr>
      <t xml:space="preserve"> &gt;&gt; L5737(0.47uH) z30.PWR_SOC:U06S_S3A</t>
    </r>
    <r>
      <rPr>
        <sz val="10"/>
        <rFont val="Arial"/>
      </rPr>
      <t>,</t>
    </r>
    <r>
      <rPr>
        <sz val="8"/>
        <color theme="1"/>
        <rFont val="Arial"/>
        <family val="2"/>
      </rPr>
      <t xml:space="preserve">_x000D_
_x000D_
</t>
    </r>
    <r>
      <rPr>
        <b/>
        <sz val="10"/>
        <color theme="1"/>
        <rFont val="Arial"/>
        <family val="2"/>
      </rPr>
      <t xml:space="preserve">    D5730=PMM6155AU(VSW_S3_K2) ENDPNT</t>
    </r>
    <r>
      <rPr>
        <sz val="10"/>
        <rFont val="Arial"/>
      </rPr>
      <t>,</t>
    </r>
    <r>
      <rPr>
        <sz val="8"/>
        <color theme="1"/>
        <rFont val="Arial"/>
        <family val="2"/>
      </rPr>
      <t xml:space="preserve">_x000D_
_x000D_
</t>
    </r>
    <r>
      <rPr>
        <b/>
        <sz val="10"/>
        <color theme="1"/>
        <rFont val="Arial"/>
        <family val="2"/>
      </rPr>
      <t xml:space="preserve">    D5730=PMM6155AU(VSW_S3_L1) ENDPNT</t>
    </r>
  </si>
  <si>
    <r>
      <t>D5730(L3) z22.z25.z26.SIGN001163,D5730=</t>
    </r>
    <r>
      <rPr>
        <b/>
        <sz val="10"/>
        <color rgb="FFC00000"/>
        <rFont val="Arial"/>
        <family val="2"/>
      </rPr>
      <t>PMM6155AU</t>
    </r>
    <r>
      <rPr>
        <sz val="10"/>
        <rFont val="Arial"/>
        <family val="2"/>
      </rPr>
      <t>(</t>
    </r>
    <r>
      <rPr>
        <b/>
        <sz val="10"/>
        <color rgb="FFC00000"/>
        <rFont val="Arial"/>
        <family val="2"/>
      </rPr>
      <t>K2_VSW_S3</t>
    </r>
    <r>
      <rPr>
        <sz val="10"/>
        <rFont val="Arial"/>
        <family val="2"/>
      </rPr>
      <t>) ENDPNT,D5730=</t>
    </r>
    <r>
      <rPr>
        <b/>
        <sz val="10"/>
        <color rgb="FFC00000"/>
        <rFont val="Arial"/>
        <family val="2"/>
      </rPr>
      <t>PMM6155AU</t>
    </r>
    <r>
      <rPr>
        <sz val="10"/>
        <rFont val="Arial"/>
        <family val="2"/>
      </rPr>
      <t>(</t>
    </r>
    <r>
      <rPr>
        <b/>
        <sz val="10"/>
        <color rgb="FFC00000"/>
        <rFont val="Arial"/>
        <family val="2"/>
      </rPr>
      <t>L1_VSW_S3</t>
    </r>
    <r>
      <rPr>
        <sz val="10"/>
        <rFont val="Arial"/>
        <family val="2"/>
      </rPr>
      <t>) ENDPNT</t>
    </r>
  </si>
  <si>
    <r>
      <t xml:space="preserve">D1(L3_VSW_S3) </t>
    </r>
    <r>
      <rPr>
        <b/>
        <sz val="10"/>
        <color theme="1"/>
        <rFont val="Arial"/>
        <family val="2"/>
      </rPr>
      <t>BUS_L3_VSW_S3:L3_VSW_S3</t>
    </r>
  </si>
  <si>
    <t>VSW_S4</t>
  </si>
  <si>
    <r>
      <t>D5730(VSW_S4_L19)</t>
    </r>
    <r>
      <rPr>
        <b/>
        <sz val="10"/>
        <color theme="1"/>
        <rFont val="Arial"/>
        <family val="2"/>
      </rPr>
      <t xml:space="preserve"> z30.z33.z34.SIGN00146</t>
    </r>
    <r>
      <rPr>
        <sz val="10"/>
        <rFont val="Arial"/>
      </rPr>
      <t>,</t>
    </r>
    <r>
      <rPr>
        <sz val="8"/>
        <color theme="1"/>
        <rFont val="Arial"/>
        <family val="2"/>
      </rPr>
      <t xml:space="preserve">_x000D_
</t>
    </r>
    <r>
      <rPr>
        <b/>
        <sz val="10"/>
        <color theme="1"/>
        <rFont val="Arial"/>
        <family val="2"/>
      </rPr>
      <t xml:space="preserve"> &gt;&gt; L5738(0.47uH) PWR:U18S_IO_SOCPMIC</t>
    </r>
    <r>
      <rPr>
        <sz val="10"/>
        <rFont val="Arial"/>
      </rPr>
      <t>,</t>
    </r>
    <r>
      <rPr>
        <sz val="8"/>
        <color theme="1"/>
        <rFont val="Arial"/>
        <family val="2"/>
      </rPr>
      <t xml:space="preserve">_x000D_
_x000D_
</t>
    </r>
    <r>
      <rPr>
        <b/>
        <sz val="10"/>
        <color theme="1"/>
        <rFont val="Arial"/>
        <family val="2"/>
      </rPr>
      <t xml:space="preserve">    D5730=PMM6155AU(VSW_S4_K20) ENDPNT</t>
    </r>
  </si>
  <si>
    <r>
      <t>D5730(L19) z22.z25.z26.SIGN001162,D5730=</t>
    </r>
    <r>
      <rPr>
        <b/>
        <sz val="10"/>
        <color rgb="FFC00000"/>
        <rFont val="Arial"/>
        <family val="2"/>
      </rPr>
      <t>PMM6155AU</t>
    </r>
    <r>
      <rPr>
        <sz val="10"/>
        <rFont val="Arial"/>
        <family val="2"/>
      </rPr>
      <t>(</t>
    </r>
    <r>
      <rPr>
        <b/>
        <sz val="10"/>
        <color rgb="FFC00000"/>
        <rFont val="Arial"/>
        <family val="2"/>
      </rPr>
      <t>K20_VSW_S4</t>
    </r>
    <r>
      <rPr>
        <sz val="10"/>
        <rFont val="Arial"/>
        <family val="2"/>
      </rPr>
      <t>) ENDPNT</t>
    </r>
  </si>
  <si>
    <r>
      <t>z22.z25.z26.SIGN001162</t>
    </r>
    <r>
      <rPr>
        <b/>
        <sz val="10"/>
        <color theme="1"/>
        <rFont val="Arial"/>
        <family val="2"/>
      </rPr>
      <t xml:space="preserve"> L5738 PWR:U18S_IO_SOCPMIC</t>
    </r>
  </si>
  <si>
    <r>
      <t xml:space="preserve">D1(L19_VSW_S4) </t>
    </r>
    <r>
      <rPr>
        <b/>
        <sz val="10"/>
        <color theme="1"/>
        <rFont val="Arial"/>
        <family val="2"/>
      </rPr>
      <t>BUS_L19_VSW_S4:L19_VSW_S4</t>
    </r>
  </si>
  <si>
    <r>
      <t>D5730(VSW_S4_K20)</t>
    </r>
    <r>
      <rPr>
        <b/>
        <sz val="10"/>
        <color theme="1"/>
        <rFont val="Arial"/>
        <family val="2"/>
      </rPr>
      <t xml:space="preserve"> z30.z33.z34.SIGN00146</t>
    </r>
    <r>
      <rPr>
        <sz val="10"/>
        <rFont val="Arial"/>
      </rPr>
      <t>,</t>
    </r>
    <r>
      <rPr>
        <sz val="8"/>
        <color theme="1"/>
        <rFont val="Arial"/>
        <family val="2"/>
      </rPr>
      <t xml:space="preserve">_x000D_
</t>
    </r>
    <r>
      <rPr>
        <b/>
        <sz val="10"/>
        <color theme="1"/>
        <rFont val="Arial"/>
        <family val="2"/>
      </rPr>
      <t xml:space="preserve"> &gt;&gt; L5738(0.47uH) PWR:U18S_IO_SOCPMIC</t>
    </r>
    <r>
      <rPr>
        <sz val="10"/>
        <rFont val="Arial"/>
      </rPr>
      <t>,</t>
    </r>
    <r>
      <rPr>
        <sz val="8"/>
        <color theme="1"/>
        <rFont val="Arial"/>
        <family val="2"/>
      </rPr>
      <t xml:space="preserve">_x000D_
_x000D_
</t>
    </r>
    <r>
      <rPr>
        <b/>
        <sz val="10"/>
        <color theme="1"/>
        <rFont val="Arial"/>
        <family val="2"/>
      </rPr>
      <t xml:space="preserve">    D5730=PMM6155AU(VSW_S4_L19) ENDPNT</t>
    </r>
  </si>
  <si>
    <r>
      <t>D5730(K20) z22.z25.z26.SIGN001162,D5730=</t>
    </r>
    <r>
      <rPr>
        <b/>
        <sz val="10"/>
        <color rgb="FFC00000"/>
        <rFont val="Arial"/>
        <family val="2"/>
      </rPr>
      <t>PMM6155AU</t>
    </r>
    <r>
      <rPr>
        <sz val="10"/>
        <rFont val="Arial"/>
        <family val="2"/>
      </rPr>
      <t>(</t>
    </r>
    <r>
      <rPr>
        <b/>
        <sz val="10"/>
        <color rgb="FFC00000"/>
        <rFont val="Arial"/>
        <family val="2"/>
      </rPr>
      <t>L19_VSW_S4</t>
    </r>
    <r>
      <rPr>
        <sz val="10"/>
        <rFont val="Arial"/>
        <family val="2"/>
      </rPr>
      <t>) ENDPNT</t>
    </r>
  </si>
  <si>
    <r>
      <t xml:space="preserve">D1(K20_VSW_S4) </t>
    </r>
    <r>
      <rPr>
        <b/>
        <sz val="10"/>
        <color theme="1"/>
        <rFont val="Arial"/>
        <family val="2"/>
      </rPr>
      <t>BUS_K20_VSW_S4:K20_VSW_S4</t>
    </r>
  </si>
  <si>
    <t>VSW_S5</t>
  </si>
  <si>
    <r>
      <t>D5730(VSW_S5_N19)</t>
    </r>
    <r>
      <rPr>
        <b/>
        <sz val="10"/>
        <color theme="1"/>
        <rFont val="Arial"/>
        <family val="2"/>
      </rPr>
      <t xml:space="preserve"> z30.z33.z34.SIGN00148</t>
    </r>
    <r>
      <rPr>
        <sz val="10"/>
        <rFont val="Arial"/>
      </rPr>
      <t>,</t>
    </r>
    <r>
      <rPr>
        <sz val="8"/>
        <color theme="1"/>
        <rFont val="Arial"/>
        <family val="2"/>
      </rPr>
      <t xml:space="preserve">_x000D_
</t>
    </r>
    <r>
      <rPr>
        <b/>
        <sz val="10"/>
        <color theme="1"/>
        <rFont val="Arial"/>
        <family val="2"/>
      </rPr>
      <t xml:space="preserve"> &gt;&gt; L5739(0.47uH) z30.PWR_SOC:U20S_S5A</t>
    </r>
    <r>
      <rPr>
        <sz val="10"/>
        <rFont val="Arial"/>
      </rPr>
      <t>,</t>
    </r>
    <r>
      <rPr>
        <sz val="8"/>
        <color theme="1"/>
        <rFont val="Arial"/>
        <family val="2"/>
      </rPr>
      <t xml:space="preserve">_x000D_
_x000D_
</t>
    </r>
    <r>
      <rPr>
        <b/>
        <sz val="10"/>
        <color theme="1"/>
        <rFont val="Arial"/>
        <family val="2"/>
      </rPr>
      <t xml:space="preserve">    D5730=PMM6155AU(VSW_S5_M20) ENDPNT</t>
    </r>
  </si>
  <si>
    <r>
      <t>D5730(N19) z22.z25.z26.SIGN001181,D5730=</t>
    </r>
    <r>
      <rPr>
        <b/>
        <sz val="10"/>
        <color rgb="FFC00000"/>
        <rFont val="Arial"/>
        <family val="2"/>
      </rPr>
      <t>PMM6155AU</t>
    </r>
    <r>
      <rPr>
        <sz val="10"/>
        <rFont val="Arial"/>
        <family val="2"/>
      </rPr>
      <t>(</t>
    </r>
    <r>
      <rPr>
        <b/>
        <sz val="10"/>
        <color rgb="FFC00000"/>
        <rFont val="Arial"/>
        <family val="2"/>
      </rPr>
      <t>M20_VSW_S5</t>
    </r>
    <r>
      <rPr>
        <sz val="10"/>
        <rFont val="Arial"/>
        <family val="2"/>
      </rPr>
      <t>) ENDPNT</t>
    </r>
  </si>
  <si>
    <r>
      <t>z22.z25.z26.SIGN001181</t>
    </r>
    <r>
      <rPr>
        <b/>
        <sz val="10"/>
        <color theme="1"/>
        <rFont val="Arial"/>
        <family val="2"/>
      </rPr>
      <t xml:space="preserve"> L5739 z22.PWR_SOC:U20S_S5A</t>
    </r>
  </si>
  <si>
    <r>
      <t xml:space="preserve">D1(N19_VSW_S5) </t>
    </r>
    <r>
      <rPr>
        <b/>
        <sz val="10"/>
        <color theme="1"/>
        <rFont val="Arial"/>
        <family val="2"/>
      </rPr>
      <t>BUS_N19_VSW_S5:N19_VSW_S5</t>
    </r>
  </si>
  <si>
    <r>
      <t>D5730(VSW_S5_M20)</t>
    </r>
    <r>
      <rPr>
        <b/>
        <sz val="10"/>
        <color theme="1"/>
        <rFont val="Arial"/>
        <family val="2"/>
      </rPr>
      <t xml:space="preserve"> z30.z33.z34.SIGN00148</t>
    </r>
    <r>
      <rPr>
        <sz val="10"/>
        <rFont val="Arial"/>
      </rPr>
      <t>,</t>
    </r>
    <r>
      <rPr>
        <sz val="8"/>
        <color theme="1"/>
        <rFont val="Arial"/>
        <family val="2"/>
      </rPr>
      <t xml:space="preserve">_x000D_
</t>
    </r>
    <r>
      <rPr>
        <b/>
        <sz val="10"/>
        <color theme="1"/>
        <rFont val="Arial"/>
        <family val="2"/>
      </rPr>
      <t xml:space="preserve"> &gt;&gt; L5739(0.47uH) z30.PWR_SOC:U20S_S5A</t>
    </r>
    <r>
      <rPr>
        <sz val="10"/>
        <rFont val="Arial"/>
      </rPr>
      <t>,</t>
    </r>
    <r>
      <rPr>
        <sz val="8"/>
        <color theme="1"/>
        <rFont val="Arial"/>
        <family val="2"/>
      </rPr>
      <t xml:space="preserve">_x000D_
_x000D_
</t>
    </r>
    <r>
      <rPr>
        <b/>
        <sz val="10"/>
        <color theme="1"/>
        <rFont val="Arial"/>
        <family val="2"/>
      </rPr>
      <t xml:space="preserve">    D5730=PMM6155AU(VSW_S5_N19) ENDPNT</t>
    </r>
  </si>
  <si>
    <r>
      <t>D5730(M20) z22.z25.z26.SIGN001181,D5730=</t>
    </r>
    <r>
      <rPr>
        <b/>
        <sz val="10"/>
        <color rgb="FFC00000"/>
        <rFont val="Arial"/>
        <family val="2"/>
      </rPr>
      <t>PMM6155AU</t>
    </r>
    <r>
      <rPr>
        <sz val="10"/>
        <rFont val="Arial"/>
        <family val="2"/>
      </rPr>
      <t>(</t>
    </r>
    <r>
      <rPr>
        <b/>
        <sz val="10"/>
        <color rgb="FFC00000"/>
        <rFont val="Arial"/>
        <family val="2"/>
      </rPr>
      <t>N19_VSW_S5</t>
    </r>
    <r>
      <rPr>
        <sz val="10"/>
        <rFont val="Arial"/>
        <family val="2"/>
      </rPr>
      <t>) ENDPNT</t>
    </r>
  </si>
  <si>
    <r>
      <t xml:space="preserve">D1(M20_VSW_S5) </t>
    </r>
    <r>
      <rPr>
        <b/>
        <sz val="10"/>
        <color theme="1"/>
        <rFont val="Arial"/>
        <family val="2"/>
      </rPr>
      <t>BUS_M20_VSW_S5:M20_VSW_S5</t>
    </r>
  </si>
  <si>
    <t>VSW_S6</t>
  </si>
  <si>
    <r>
      <t>D5730(VSW_S6_R19)</t>
    </r>
    <r>
      <rPr>
        <b/>
        <sz val="10"/>
        <color theme="1"/>
        <rFont val="Arial"/>
        <family val="2"/>
      </rPr>
      <t xml:space="preserve"> z30.z33.z34.SIGN00128</t>
    </r>
    <r>
      <rPr>
        <sz val="10"/>
        <rFont val="Arial"/>
      </rPr>
      <t>,</t>
    </r>
    <r>
      <rPr>
        <sz val="8"/>
        <color theme="1"/>
        <rFont val="Arial"/>
        <family val="2"/>
      </rPr>
      <t xml:space="preserve">_x000D_
</t>
    </r>
    <r>
      <rPr>
        <b/>
        <sz val="10"/>
        <color theme="1"/>
        <rFont val="Arial"/>
        <family val="2"/>
      </rPr>
      <t xml:space="preserve"> &gt;&gt; L5730(0.47uH) z30.PWR_SOC:U135S_S6A</t>
    </r>
    <r>
      <rPr>
        <sz val="10"/>
        <rFont val="Arial"/>
      </rPr>
      <t>,</t>
    </r>
    <r>
      <rPr>
        <sz val="8"/>
        <color theme="1"/>
        <rFont val="Arial"/>
        <family val="2"/>
      </rPr>
      <t xml:space="preserve">_x000D_
_x000D_
</t>
    </r>
    <r>
      <rPr>
        <b/>
        <sz val="10"/>
        <color theme="1"/>
        <rFont val="Arial"/>
        <family val="2"/>
      </rPr>
      <t xml:space="preserve">    D5730=PMM6155AU(VSW_S6_P20) ENDPNT</t>
    </r>
    <r>
      <rPr>
        <sz val="10"/>
        <rFont val="Arial"/>
      </rPr>
      <t>,</t>
    </r>
    <r>
      <rPr>
        <sz val="8"/>
        <color theme="1"/>
        <rFont val="Arial"/>
        <family val="2"/>
      </rPr>
      <t xml:space="preserve">_x000D_
_x000D_
</t>
    </r>
    <r>
      <rPr>
        <b/>
        <sz val="10"/>
        <color theme="1"/>
        <rFont val="Arial"/>
        <family val="2"/>
      </rPr>
      <t xml:space="preserve">    D5730=PMM6155AU(VSW_S6_T20) ENDPNT</t>
    </r>
  </si>
  <si>
    <r>
      <t>D5730(R19) z22.z25.z26.SIGN001182,D5730=</t>
    </r>
    <r>
      <rPr>
        <b/>
        <sz val="10"/>
        <color rgb="FFC00000"/>
        <rFont val="Arial"/>
        <family val="2"/>
      </rPr>
      <t>PMM6155AU</t>
    </r>
    <r>
      <rPr>
        <sz val="10"/>
        <rFont val="Arial"/>
        <family val="2"/>
      </rPr>
      <t>(</t>
    </r>
    <r>
      <rPr>
        <b/>
        <sz val="10"/>
        <color rgb="FFC00000"/>
        <rFont val="Arial"/>
        <family val="2"/>
      </rPr>
      <t>P20_VSW_S6</t>
    </r>
    <r>
      <rPr>
        <sz val="10"/>
        <rFont val="Arial"/>
        <family val="2"/>
      </rPr>
      <t>) ENDPNT,D5730=</t>
    </r>
    <r>
      <rPr>
        <b/>
        <sz val="10"/>
        <color rgb="FFC00000"/>
        <rFont val="Arial"/>
        <family val="2"/>
      </rPr>
      <t>PMM6155AU</t>
    </r>
    <r>
      <rPr>
        <sz val="10"/>
        <rFont val="Arial"/>
        <family val="2"/>
      </rPr>
      <t>(</t>
    </r>
    <r>
      <rPr>
        <b/>
        <sz val="10"/>
        <color rgb="FFC00000"/>
        <rFont val="Arial"/>
        <family val="2"/>
      </rPr>
      <t>T20_VSW_S6</t>
    </r>
    <r>
      <rPr>
        <sz val="10"/>
        <rFont val="Arial"/>
        <family val="2"/>
      </rPr>
      <t>) ENDPNT</t>
    </r>
  </si>
  <si>
    <r>
      <t>z22.z25.z26.SIGN001182</t>
    </r>
    <r>
      <rPr>
        <b/>
        <sz val="10"/>
        <color theme="1"/>
        <rFont val="Arial"/>
        <family val="2"/>
      </rPr>
      <t xml:space="preserve"> L5730 z22.PWR_SOC:U135S_S6A</t>
    </r>
  </si>
  <si>
    <r>
      <t xml:space="preserve">D1(R19_VSW_S6) </t>
    </r>
    <r>
      <rPr>
        <b/>
        <sz val="10"/>
        <color theme="1"/>
        <rFont val="Arial"/>
        <family val="2"/>
      </rPr>
      <t>BUS_R19_VSW_S6:R19_VSW_S6</t>
    </r>
  </si>
  <si>
    <r>
      <t>D5730(VSW_S6_P20)</t>
    </r>
    <r>
      <rPr>
        <b/>
        <sz val="10"/>
        <color theme="1"/>
        <rFont val="Arial"/>
        <family val="2"/>
      </rPr>
      <t xml:space="preserve"> z30.z33.z34.SIGN00128</t>
    </r>
    <r>
      <rPr>
        <sz val="10"/>
        <rFont val="Arial"/>
      </rPr>
      <t>,</t>
    </r>
    <r>
      <rPr>
        <sz val="8"/>
        <color theme="1"/>
        <rFont val="Arial"/>
        <family val="2"/>
      </rPr>
      <t xml:space="preserve">_x000D_
</t>
    </r>
    <r>
      <rPr>
        <b/>
        <sz val="10"/>
        <color theme="1"/>
        <rFont val="Arial"/>
        <family val="2"/>
      </rPr>
      <t xml:space="preserve"> &gt;&gt; L5730(0.47uH) z30.PWR_SOC:U135S_S6A</t>
    </r>
    <r>
      <rPr>
        <sz val="10"/>
        <rFont val="Arial"/>
      </rPr>
      <t>,</t>
    </r>
    <r>
      <rPr>
        <sz val="8"/>
        <color theme="1"/>
        <rFont val="Arial"/>
        <family val="2"/>
      </rPr>
      <t xml:space="preserve">_x000D_
_x000D_
</t>
    </r>
    <r>
      <rPr>
        <b/>
        <sz val="10"/>
        <color theme="1"/>
        <rFont val="Arial"/>
        <family val="2"/>
      </rPr>
      <t xml:space="preserve">    D5730=PMM6155AU(VSW_S6_R19) ENDPNT</t>
    </r>
    <r>
      <rPr>
        <sz val="10"/>
        <rFont val="Arial"/>
      </rPr>
      <t>,</t>
    </r>
    <r>
      <rPr>
        <sz val="8"/>
        <color theme="1"/>
        <rFont val="Arial"/>
        <family val="2"/>
      </rPr>
      <t xml:space="preserve">_x000D_
_x000D_
</t>
    </r>
    <r>
      <rPr>
        <b/>
        <sz val="10"/>
        <color theme="1"/>
        <rFont val="Arial"/>
        <family val="2"/>
      </rPr>
      <t xml:space="preserve">    D5730=PMM6155AU(VSW_S6_T20) ENDPNT</t>
    </r>
  </si>
  <si>
    <r>
      <t>D5730(P20) z22.z25.z26.SIGN001182,D5730=</t>
    </r>
    <r>
      <rPr>
        <b/>
        <sz val="10"/>
        <color rgb="FFC00000"/>
        <rFont val="Arial"/>
        <family val="2"/>
      </rPr>
      <t>PMM6155AU</t>
    </r>
    <r>
      <rPr>
        <sz val="10"/>
        <rFont val="Arial"/>
        <family val="2"/>
      </rPr>
      <t>(</t>
    </r>
    <r>
      <rPr>
        <b/>
        <sz val="10"/>
        <color rgb="FFC00000"/>
        <rFont val="Arial"/>
        <family val="2"/>
      </rPr>
      <t>R19_VSW_S6</t>
    </r>
    <r>
      <rPr>
        <sz val="10"/>
        <rFont val="Arial"/>
        <family val="2"/>
      </rPr>
      <t>) ENDPNT,D5730=</t>
    </r>
    <r>
      <rPr>
        <b/>
        <sz val="10"/>
        <color rgb="FFC00000"/>
        <rFont val="Arial"/>
        <family val="2"/>
      </rPr>
      <t>PMM6155AU</t>
    </r>
    <r>
      <rPr>
        <sz val="10"/>
        <rFont val="Arial"/>
        <family val="2"/>
      </rPr>
      <t>(</t>
    </r>
    <r>
      <rPr>
        <b/>
        <sz val="10"/>
        <color rgb="FFC00000"/>
        <rFont val="Arial"/>
        <family val="2"/>
      </rPr>
      <t>T20_VSW_S6</t>
    </r>
    <r>
      <rPr>
        <sz val="10"/>
        <rFont val="Arial"/>
        <family val="2"/>
      </rPr>
      <t>) ENDPNT</t>
    </r>
  </si>
  <si>
    <r>
      <t xml:space="preserve">D1(P20_VSW_S6) </t>
    </r>
    <r>
      <rPr>
        <b/>
        <sz val="10"/>
        <color theme="1"/>
        <rFont val="Arial"/>
        <family val="2"/>
      </rPr>
      <t>BUS_P20_VSW_S6:P20_VSW_S6</t>
    </r>
  </si>
  <si>
    <r>
      <t>D5730(VSW_S6_T20)</t>
    </r>
    <r>
      <rPr>
        <b/>
        <sz val="10"/>
        <color theme="1"/>
        <rFont val="Arial"/>
        <family val="2"/>
      </rPr>
      <t xml:space="preserve"> z30.z33.z34.SIGN00128</t>
    </r>
    <r>
      <rPr>
        <sz val="10"/>
        <rFont val="Arial"/>
      </rPr>
      <t>,</t>
    </r>
    <r>
      <rPr>
        <sz val="8"/>
        <color theme="1"/>
        <rFont val="Arial"/>
        <family val="2"/>
      </rPr>
      <t xml:space="preserve">_x000D_
</t>
    </r>
    <r>
      <rPr>
        <b/>
        <sz val="10"/>
        <color theme="1"/>
        <rFont val="Arial"/>
        <family val="2"/>
      </rPr>
      <t xml:space="preserve"> &gt;&gt; L5730(0.47uH) z30.PWR_SOC:U135S_S6A</t>
    </r>
    <r>
      <rPr>
        <sz val="10"/>
        <rFont val="Arial"/>
      </rPr>
      <t>,</t>
    </r>
    <r>
      <rPr>
        <sz val="8"/>
        <color theme="1"/>
        <rFont val="Arial"/>
        <family val="2"/>
      </rPr>
      <t xml:space="preserve">_x000D_
_x000D_
</t>
    </r>
    <r>
      <rPr>
        <b/>
        <sz val="10"/>
        <color theme="1"/>
        <rFont val="Arial"/>
        <family val="2"/>
      </rPr>
      <t xml:space="preserve">    D5730=PMM6155AU(VSW_S6_P20) ENDPNT</t>
    </r>
    <r>
      <rPr>
        <sz val="10"/>
        <rFont val="Arial"/>
      </rPr>
      <t>,</t>
    </r>
    <r>
      <rPr>
        <sz val="8"/>
        <color theme="1"/>
        <rFont val="Arial"/>
        <family val="2"/>
      </rPr>
      <t xml:space="preserve">_x000D_
_x000D_
</t>
    </r>
    <r>
      <rPr>
        <b/>
        <sz val="10"/>
        <color theme="1"/>
        <rFont val="Arial"/>
        <family val="2"/>
      </rPr>
      <t xml:space="preserve">    D5730=PMM6155AU(VSW_S6_R19) ENDPNT</t>
    </r>
  </si>
  <si>
    <r>
      <t>D5730(T20) z22.z25.z26.SIGN001182,D5730=</t>
    </r>
    <r>
      <rPr>
        <b/>
        <sz val="10"/>
        <color rgb="FFC00000"/>
        <rFont val="Arial"/>
        <family val="2"/>
      </rPr>
      <t>PMM6155AU</t>
    </r>
    <r>
      <rPr>
        <sz val="10"/>
        <rFont val="Arial"/>
        <family val="2"/>
      </rPr>
      <t>(</t>
    </r>
    <r>
      <rPr>
        <b/>
        <sz val="10"/>
        <color rgb="FFC00000"/>
        <rFont val="Arial"/>
        <family val="2"/>
      </rPr>
      <t>P20_VSW_S6</t>
    </r>
    <r>
      <rPr>
        <sz val="10"/>
        <rFont val="Arial"/>
        <family val="2"/>
      </rPr>
      <t>) ENDPNT,D5730=</t>
    </r>
    <r>
      <rPr>
        <b/>
        <sz val="10"/>
        <color rgb="FFC00000"/>
        <rFont val="Arial"/>
        <family val="2"/>
      </rPr>
      <t>PMM6155AU</t>
    </r>
    <r>
      <rPr>
        <sz val="10"/>
        <rFont val="Arial"/>
        <family val="2"/>
      </rPr>
      <t>(</t>
    </r>
    <r>
      <rPr>
        <b/>
        <sz val="10"/>
        <color rgb="FFC00000"/>
        <rFont val="Arial"/>
        <family val="2"/>
      </rPr>
      <t>R19_VSW_S6</t>
    </r>
    <r>
      <rPr>
        <sz val="10"/>
        <rFont val="Arial"/>
        <family val="2"/>
      </rPr>
      <t>) ENDPNT</t>
    </r>
  </si>
  <si>
    <r>
      <t xml:space="preserve">D1(T20_VSW_S6) </t>
    </r>
    <r>
      <rPr>
        <b/>
        <sz val="10"/>
        <color theme="1"/>
        <rFont val="Arial"/>
        <family val="2"/>
      </rPr>
      <t>BUS_T20_VSW_S6:T20_VSW_S6</t>
    </r>
  </si>
  <si>
    <t>VSW_S7</t>
  </si>
  <si>
    <r>
      <t>D5730(VSW_S7_H18)</t>
    </r>
    <r>
      <rPr>
        <b/>
        <sz val="10"/>
        <color theme="1"/>
        <rFont val="Arial"/>
        <family val="2"/>
      </rPr>
      <t xml:space="preserve"> z30.z33.z34.SIGN00131</t>
    </r>
    <r>
      <rPr>
        <sz val="10"/>
        <rFont val="Arial"/>
      </rPr>
      <t>,</t>
    </r>
    <r>
      <rPr>
        <sz val="8"/>
        <color theme="1"/>
        <rFont val="Arial"/>
        <family val="2"/>
      </rPr>
      <t xml:space="preserve">_x000D_
</t>
    </r>
    <r>
      <rPr>
        <b/>
        <sz val="10"/>
        <color theme="1"/>
        <rFont val="Arial"/>
        <family val="2"/>
      </rPr>
      <t xml:space="preserve"> &gt;&gt; L5731(0.47uH) z30.PWR_SOC:U08S_S7A_S8A</t>
    </r>
    <r>
      <rPr>
        <sz val="10"/>
        <rFont val="Arial"/>
      </rPr>
      <t>,</t>
    </r>
    <r>
      <rPr>
        <sz val="8"/>
        <color theme="1"/>
        <rFont val="Arial"/>
        <family val="2"/>
      </rPr>
      <t xml:space="preserve">_x000D_
_x000D_
</t>
    </r>
    <r>
      <rPr>
        <b/>
        <sz val="10"/>
        <color theme="1"/>
        <rFont val="Arial"/>
        <family val="2"/>
      </rPr>
      <t xml:space="preserve">    D5730=PMM6155AU(VSW_S7_H20) ENDPNT</t>
    </r>
    <r>
      <rPr>
        <sz val="10"/>
        <rFont val="Arial"/>
      </rPr>
      <t>,</t>
    </r>
    <r>
      <rPr>
        <sz val="8"/>
        <color theme="1"/>
        <rFont val="Arial"/>
        <family val="2"/>
      </rPr>
      <t xml:space="preserve">_x000D_
_x000D_
</t>
    </r>
    <r>
      <rPr>
        <b/>
        <sz val="10"/>
        <color theme="1"/>
        <rFont val="Arial"/>
        <family val="2"/>
      </rPr>
      <t xml:space="preserve">    D5730=PMM6155AU(VSW_S7_J19) ENDPNT</t>
    </r>
  </si>
  <si>
    <r>
      <t>D5730(H18) z22.z25.z26.SIGN00122,D5730=</t>
    </r>
    <r>
      <rPr>
        <b/>
        <sz val="10"/>
        <color rgb="FFC00000"/>
        <rFont val="Arial"/>
        <family val="2"/>
      </rPr>
      <t>PMM6155AU</t>
    </r>
    <r>
      <rPr>
        <sz val="10"/>
        <rFont val="Arial"/>
        <family val="2"/>
      </rPr>
      <t>(</t>
    </r>
    <r>
      <rPr>
        <b/>
        <sz val="10"/>
        <color rgb="FFC00000"/>
        <rFont val="Arial"/>
        <family val="2"/>
      </rPr>
      <t>H20_VSW_S7</t>
    </r>
    <r>
      <rPr>
        <sz val="10"/>
        <rFont val="Arial"/>
        <family val="2"/>
      </rPr>
      <t>) ENDPNT,D5730=</t>
    </r>
    <r>
      <rPr>
        <b/>
        <sz val="10"/>
        <color rgb="FFC00000"/>
        <rFont val="Arial"/>
        <family val="2"/>
      </rPr>
      <t>PMM6155AU</t>
    </r>
    <r>
      <rPr>
        <sz val="10"/>
        <rFont val="Arial"/>
        <family val="2"/>
      </rPr>
      <t>(</t>
    </r>
    <r>
      <rPr>
        <b/>
        <sz val="10"/>
        <color rgb="FFC00000"/>
        <rFont val="Arial"/>
        <family val="2"/>
      </rPr>
      <t>J19_VSW_S7</t>
    </r>
    <r>
      <rPr>
        <sz val="10"/>
        <rFont val="Arial"/>
        <family val="2"/>
      </rPr>
      <t>) ENDPNT</t>
    </r>
  </si>
  <si>
    <r>
      <t>z22.z25.z26.SIGN00122</t>
    </r>
    <r>
      <rPr>
        <b/>
        <sz val="10"/>
        <color theme="1"/>
        <rFont val="Arial"/>
        <family val="2"/>
      </rPr>
      <t xml:space="preserve"> L5731 z22.PWR_SOC:U08S_S7A_S8A</t>
    </r>
  </si>
  <si>
    <r>
      <t xml:space="preserve">D1(H18_VSW_S7) </t>
    </r>
    <r>
      <rPr>
        <b/>
        <sz val="10"/>
        <color theme="1"/>
        <rFont val="Arial"/>
        <family val="2"/>
      </rPr>
      <t>BUS_H18_VSW_S7:H18_VSW_S7</t>
    </r>
  </si>
  <si>
    <r>
      <t>D5730(VSW_S7_J19)</t>
    </r>
    <r>
      <rPr>
        <b/>
        <sz val="10"/>
        <color theme="1"/>
        <rFont val="Arial"/>
        <family val="2"/>
      </rPr>
      <t xml:space="preserve"> z30.z33.z34.SIGN00131</t>
    </r>
    <r>
      <rPr>
        <sz val="10"/>
        <rFont val="Arial"/>
      </rPr>
      <t>,</t>
    </r>
    <r>
      <rPr>
        <sz val="8"/>
        <color theme="1"/>
        <rFont val="Arial"/>
        <family val="2"/>
      </rPr>
      <t xml:space="preserve">_x000D_
</t>
    </r>
    <r>
      <rPr>
        <b/>
        <sz val="10"/>
        <color theme="1"/>
        <rFont val="Arial"/>
        <family val="2"/>
      </rPr>
      <t xml:space="preserve"> &gt;&gt; L5731(0.47uH) z30.PWR_SOC:U08S_S7A_S8A</t>
    </r>
    <r>
      <rPr>
        <sz val="10"/>
        <rFont val="Arial"/>
      </rPr>
      <t>,</t>
    </r>
    <r>
      <rPr>
        <sz val="8"/>
        <color theme="1"/>
        <rFont val="Arial"/>
        <family val="2"/>
      </rPr>
      <t xml:space="preserve">_x000D_
_x000D_
</t>
    </r>
    <r>
      <rPr>
        <b/>
        <sz val="10"/>
        <color theme="1"/>
        <rFont val="Arial"/>
        <family val="2"/>
      </rPr>
      <t xml:space="preserve">    D5730=PMM6155AU(VSW_S7_H18) ENDPNT</t>
    </r>
    <r>
      <rPr>
        <sz val="10"/>
        <rFont val="Arial"/>
      </rPr>
      <t>,</t>
    </r>
    <r>
      <rPr>
        <sz val="8"/>
        <color theme="1"/>
        <rFont val="Arial"/>
        <family val="2"/>
      </rPr>
      <t xml:space="preserve">_x000D_
_x000D_
</t>
    </r>
    <r>
      <rPr>
        <b/>
        <sz val="10"/>
        <color theme="1"/>
        <rFont val="Arial"/>
        <family val="2"/>
      </rPr>
      <t xml:space="preserve">    D5730=PMM6155AU(VSW_S7_H20) ENDPNT</t>
    </r>
  </si>
  <si>
    <r>
      <t>D5730(J19) z22.z25.z26.SIGN00122,D5730=</t>
    </r>
    <r>
      <rPr>
        <b/>
        <sz val="10"/>
        <color rgb="FFC00000"/>
        <rFont val="Arial"/>
        <family val="2"/>
      </rPr>
      <t>PMM6155AU</t>
    </r>
    <r>
      <rPr>
        <sz val="10"/>
        <rFont val="Arial"/>
        <family val="2"/>
      </rPr>
      <t>(</t>
    </r>
    <r>
      <rPr>
        <b/>
        <sz val="10"/>
        <color rgb="FFC00000"/>
        <rFont val="Arial"/>
        <family val="2"/>
      </rPr>
      <t>H18_VSW_S7</t>
    </r>
    <r>
      <rPr>
        <sz val="10"/>
        <rFont val="Arial"/>
        <family val="2"/>
      </rPr>
      <t>) ENDPNT,D5730=</t>
    </r>
    <r>
      <rPr>
        <b/>
        <sz val="10"/>
        <color rgb="FFC00000"/>
        <rFont val="Arial"/>
        <family val="2"/>
      </rPr>
      <t>PMM6155AU</t>
    </r>
    <r>
      <rPr>
        <sz val="10"/>
        <rFont val="Arial"/>
        <family val="2"/>
      </rPr>
      <t>(</t>
    </r>
    <r>
      <rPr>
        <b/>
        <sz val="10"/>
        <color rgb="FFC00000"/>
        <rFont val="Arial"/>
        <family val="2"/>
      </rPr>
      <t>H20_VSW_S7</t>
    </r>
    <r>
      <rPr>
        <sz val="10"/>
        <rFont val="Arial"/>
        <family val="2"/>
      </rPr>
      <t>) ENDPNT</t>
    </r>
  </si>
  <si>
    <r>
      <t xml:space="preserve">D1(J19_VSW_S7) </t>
    </r>
    <r>
      <rPr>
        <b/>
        <sz val="10"/>
        <color theme="1"/>
        <rFont val="Arial"/>
        <family val="2"/>
      </rPr>
      <t>BUS_J19_VSW_S7:J19_VSW_S7</t>
    </r>
  </si>
  <si>
    <r>
      <t>D5730(VSW_S7_H20)</t>
    </r>
    <r>
      <rPr>
        <b/>
        <sz val="10"/>
        <color theme="1"/>
        <rFont val="Arial"/>
        <family val="2"/>
      </rPr>
      <t xml:space="preserve"> z30.z33.z34.SIGN00131</t>
    </r>
    <r>
      <rPr>
        <sz val="10"/>
        <rFont val="Arial"/>
      </rPr>
      <t>,</t>
    </r>
    <r>
      <rPr>
        <sz val="8"/>
        <color theme="1"/>
        <rFont val="Arial"/>
        <family val="2"/>
      </rPr>
      <t xml:space="preserve">_x000D_
</t>
    </r>
    <r>
      <rPr>
        <b/>
        <sz val="10"/>
        <color theme="1"/>
        <rFont val="Arial"/>
        <family val="2"/>
      </rPr>
      <t xml:space="preserve"> &gt;&gt; L5731(0.47uH) z30.PWR_SOC:U08S_S7A_S8A</t>
    </r>
    <r>
      <rPr>
        <sz val="10"/>
        <rFont val="Arial"/>
      </rPr>
      <t>,</t>
    </r>
    <r>
      <rPr>
        <sz val="8"/>
        <color theme="1"/>
        <rFont val="Arial"/>
        <family val="2"/>
      </rPr>
      <t xml:space="preserve">_x000D_
_x000D_
</t>
    </r>
    <r>
      <rPr>
        <b/>
        <sz val="10"/>
        <color theme="1"/>
        <rFont val="Arial"/>
        <family val="2"/>
      </rPr>
      <t xml:space="preserve">    D5730=PMM6155AU(VSW_S7_H18) ENDPNT</t>
    </r>
    <r>
      <rPr>
        <sz val="10"/>
        <rFont val="Arial"/>
      </rPr>
      <t>,</t>
    </r>
    <r>
      <rPr>
        <sz val="8"/>
        <color theme="1"/>
        <rFont val="Arial"/>
        <family val="2"/>
      </rPr>
      <t xml:space="preserve">_x000D_
_x000D_
</t>
    </r>
    <r>
      <rPr>
        <b/>
        <sz val="10"/>
        <color theme="1"/>
        <rFont val="Arial"/>
        <family val="2"/>
      </rPr>
      <t xml:space="preserve">    D5730=PMM6155AU(VSW_S7_J19) ENDPNT</t>
    </r>
  </si>
  <si>
    <r>
      <t>D5730(H20) z22.z25.z26.SIGN00122,D5730=</t>
    </r>
    <r>
      <rPr>
        <b/>
        <sz val="10"/>
        <color rgb="FFC00000"/>
        <rFont val="Arial"/>
        <family val="2"/>
      </rPr>
      <t>PMM6155AU</t>
    </r>
    <r>
      <rPr>
        <sz val="10"/>
        <rFont val="Arial"/>
        <family val="2"/>
      </rPr>
      <t>(</t>
    </r>
    <r>
      <rPr>
        <b/>
        <sz val="10"/>
        <color rgb="FFC00000"/>
        <rFont val="Arial"/>
        <family val="2"/>
      </rPr>
      <t>H18_VSW_S7</t>
    </r>
    <r>
      <rPr>
        <sz val="10"/>
        <rFont val="Arial"/>
        <family val="2"/>
      </rPr>
      <t>) ENDPNT,D5730=</t>
    </r>
    <r>
      <rPr>
        <b/>
        <sz val="10"/>
        <color rgb="FFC00000"/>
        <rFont val="Arial"/>
        <family val="2"/>
      </rPr>
      <t>PMM6155AU</t>
    </r>
    <r>
      <rPr>
        <sz val="10"/>
        <rFont val="Arial"/>
        <family val="2"/>
      </rPr>
      <t>(</t>
    </r>
    <r>
      <rPr>
        <b/>
        <sz val="10"/>
        <color rgb="FFC00000"/>
        <rFont val="Arial"/>
        <family val="2"/>
      </rPr>
      <t>J19_VSW_S7</t>
    </r>
    <r>
      <rPr>
        <sz val="10"/>
        <rFont val="Arial"/>
        <family val="2"/>
      </rPr>
      <t>) ENDPNT</t>
    </r>
  </si>
  <si>
    <r>
      <t xml:space="preserve">D1(H20_VSW_S7) </t>
    </r>
    <r>
      <rPr>
        <b/>
        <sz val="10"/>
        <color theme="1"/>
        <rFont val="Arial"/>
        <family val="2"/>
      </rPr>
      <t>BUS_H20_VSW_S7:H20_VSW_S7</t>
    </r>
  </si>
  <si>
    <t>VSW_S8</t>
  </si>
  <si>
    <r>
      <t>D5730(VSW_S8_B14)</t>
    </r>
    <r>
      <rPr>
        <b/>
        <sz val="10"/>
        <color theme="1"/>
        <rFont val="Arial"/>
        <family val="2"/>
      </rPr>
      <t xml:space="preserve"> z30.z33.z34.SIGN00133</t>
    </r>
    <r>
      <rPr>
        <sz val="10"/>
        <rFont val="Arial"/>
      </rPr>
      <t>,</t>
    </r>
    <r>
      <rPr>
        <sz val="8"/>
        <color theme="1"/>
        <rFont val="Arial"/>
        <family val="2"/>
      </rPr>
      <t xml:space="preserve">_x000D_
</t>
    </r>
    <r>
      <rPr>
        <b/>
        <sz val="10"/>
        <color theme="1"/>
        <rFont val="Arial"/>
        <family val="2"/>
      </rPr>
      <t xml:space="preserve"> &gt;&gt; L5732(0.47uH) z30.PWR_SOC:U08S_S7A_S8A</t>
    </r>
    <r>
      <rPr>
        <sz val="10"/>
        <rFont val="Arial"/>
      </rPr>
      <t>,</t>
    </r>
    <r>
      <rPr>
        <sz val="8"/>
        <color theme="1"/>
        <rFont val="Arial"/>
        <family val="2"/>
      </rPr>
      <t xml:space="preserve">_x000D_
_x000D_
</t>
    </r>
    <r>
      <rPr>
        <b/>
        <sz val="10"/>
        <color theme="1"/>
        <rFont val="Arial"/>
        <family val="2"/>
      </rPr>
      <t xml:space="preserve">    D5730=PMM6155AU(VSW_S8_A15) ENDPNT</t>
    </r>
    <r>
      <rPr>
        <sz val="10"/>
        <rFont val="Arial"/>
      </rPr>
      <t>,</t>
    </r>
    <r>
      <rPr>
        <sz val="8"/>
        <color theme="1"/>
        <rFont val="Arial"/>
        <family val="2"/>
      </rPr>
      <t xml:space="preserve">_x000D_
_x000D_
</t>
    </r>
    <r>
      <rPr>
        <b/>
        <sz val="10"/>
        <color theme="1"/>
        <rFont val="Arial"/>
        <family val="2"/>
      </rPr>
      <t xml:space="preserve">    D5730=PMM6155AU(VSW_S8_B16) ENDPNT</t>
    </r>
  </si>
  <si>
    <r>
      <t>D5730(B14) z22.z25.z26.SIGN00116,D5730=</t>
    </r>
    <r>
      <rPr>
        <b/>
        <sz val="10"/>
        <color rgb="FFC00000"/>
        <rFont val="Arial"/>
        <family val="2"/>
      </rPr>
      <t>PMM6155AU</t>
    </r>
    <r>
      <rPr>
        <sz val="10"/>
        <rFont val="Arial"/>
        <family val="2"/>
      </rPr>
      <t>(</t>
    </r>
    <r>
      <rPr>
        <b/>
        <sz val="10"/>
        <color rgb="FFC00000"/>
        <rFont val="Arial"/>
        <family val="2"/>
      </rPr>
      <t>A15_VSW_S8</t>
    </r>
    <r>
      <rPr>
        <sz val="10"/>
        <rFont val="Arial"/>
        <family val="2"/>
      </rPr>
      <t>) ENDPNT,D5730=</t>
    </r>
    <r>
      <rPr>
        <b/>
        <sz val="10"/>
        <color rgb="FFC00000"/>
        <rFont val="Arial"/>
        <family val="2"/>
      </rPr>
      <t>PMM6155AU</t>
    </r>
    <r>
      <rPr>
        <sz val="10"/>
        <rFont val="Arial"/>
        <family val="2"/>
      </rPr>
      <t>(</t>
    </r>
    <r>
      <rPr>
        <b/>
        <sz val="10"/>
        <color rgb="FFC00000"/>
        <rFont val="Arial"/>
        <family val="2"/>
      </rPr>
      <t>B16_VSW_S8</t>
    </r>
    <r>
      <rPr>
        <sz val="10"/>
        <rFont val="Arial"/>
        <family val="2"/>
      </rPr>
      <t>) ENDPNT</t>
    </r>
  </si>
  <si>
    <r>
      <t>z22.z25.z26.SIGN00116</t>
    </r>
    <r>
      <rPr>
        <b/>
        <sz val="10"/>
        <color theme="1"/>
        <rFont val="Arial"/>
        <family val="2"/>
      </rPr>
      <t xml:space="preserve"> L5732 z22.PWR_SOC:U08S_S7A_S8A</t>
    </r>
  </si>
  <si>
    <r>
      <t xml:space="preserve">D1(B14_VSW_S8) </t>
    </r>
    <r>
      <rPr>
        <b/>
        <sz val="10"/>
        <color theme="1"/>
        <rFont val="Arial"/>
        <family val="2"/>
      </rPr>
      <t>BUS_B14_VSW_S8:B14_VSW_S8</t>
    </r>
  </si>
  <si>
    <r>
      <t>D5730(VSW_S8_A15)</t>
    </r>
    <r>
      <rPr>
        <b/>
        <sz val="10"/>
        <color theme="1"/>
        <rFont val="Arial"/>
        <family val="2"/>
      </rPr>
      <t xml:space="preserve"> z30.z33.z34.SIGN00133</t>
    </r>
    <r>
      <rPr>
        <sz val="10"/>
        <rFont val="Arial"/>
      </rPr>
      <t>,</t>
    </r>
    <r>
      <rPr>
        <sz val="8"/>
        <color theme="1"/>
        <rFont val="Arial"/>
        <family val="2"/>
      </rPr>
      <t xml:space="preserve">_x000D_
</t>
    </r>
    <r>
      <rPr>
        <b/>
        <sz val="10"/>
        <color theme="1"/>
        <rFont val="Arial"/>
        <family val="2"/>
      </rPr>
      <t xml:space="preserve"> &gt;&gt; L5732(0.47uH) z30.PWR_SOC:U08S_S7A_S8A</t>
    </r>
    <r>
      <rPr>
        <sz val="10"/>
        <rFont val="Arial"/>
      </rPr>
      <t>,</t>
    </r>
    <r>
      <rPr>
        <sz val="8"/>
        <color theme="1"/>
        <rFont val="Arial"/>
        <family val="2"/>
      </rPr>
      <t xml:space="preserve">_x000D_
_x000D_
</t>
    </r>
    <r>
      <rPr>
        <b/>
        <sz val="10"/>
        <color theme="1"/>
        <rFont val="Arial"/>
        <family val="2"/>
      </rPr>
      <t xml:space="preserve">    D5730=PMM6155AU(VSW_S8_B14) ENDPNT</t>
    </r>
    <r>
      <rPr>
        <sz val="10"/>
        <rFont val="Arial"/>
      </rPr>
      <t>,</t>
    </r>
    <r>
      <rPr>
        <sz val="8"/>
        <color theme="1"/>
        <rFont val="Arial"/>
        <family val="2"/>
      </rPr>
      <t xml:space="preserve">_x000D_
_x000D_
</t>
    </r>
    <r>
      <rPr>
        <b/>
        <sz val="10"/>
        <color theme="1"/>
        <rFont val="Arial"/>
        <family val="2"/>
      </rPr>
      <t xml:space="preserve">    D5730=PMM6155AU(VSW_S8_B16) ENDPNT</t>
    </r>
  </si>
  <si>
    <r>
      <t>D5730(A15) z22.z25.z26.SIGN00116,D5730=</t>
    </r>
    <r>
      <rPr>
        <b/>
        <sz val="10"/>
        <color rgb="FFC00000"/>
        <rFont val="Arial"/>
        <family val="2"/>
      </rPr>
      <t>PMM6155AU</t>
    </r>
    <r>
      <rPr>
        <sz val="10"/>
        <rFont val="Arial"/>
        <family val="2"/>
      </rPr>
      <t>(</t>
    </r>
    <r>
      <rPr>
        <b/>
        <sz val="10"/>
        <color rgb="FFC00000"/>
        <rFont val="Arial"/>
        <family val="2"/>
      </rPr>
      <t>B14_VSW_S8</t>
    </r>
    <r>
      <rPr>
        <sz val="10"/>
        <rFont val="Arial"/>
        <family val="2"/>
      </rPr>
      <t>) ENDPNT,D5730=</t>
    </r>
    <r>
      <rPr>
        <b/>
        <sz val="10"/>
        <color rgb="FFC00000"/>
        <rFont val="Arial"/>
        <family val="2"/>
      </rPr>
      <t>PMM6155AU</t>
    </r>
    <r>
      <rPr>
        <sz val="10"/>
        <rFont val="Arial"/>
        <family val="2"/>
      </rPr>
      <t>(</t>
    </r>
    <r>
      <rPr>
        <b/>
        <sz val="10"/>
        <color rgb="FFC00000"/>
        <rFont val="Arial"/>
        <family val="2"/>
      </rPr>
      <t>B16_VSW_S8</t>
    </r>
    <r>
      <rPr>
        <sz val="10"/>
        <rFont val="Arial"/>
        <family val="2"/>
      </rPr>
      <t>) ENDPNT</t>
    </r>
  </si>
  <si>
    <r>
      <t xml:space="preserve">D1(A15_VSW_S8) </t>
    </r>
    <r>
      <rPr>
        <b/>
        <sz val="10"/>
        <color theme="1"/>
        <rFont val="Arial"/>
        <family val="2"/>
      </rPr>
      <t>BUS_A15_VSW_S8:A15_VSW_S8</t>
    </r>
  </si>
  <si>
    <r>
      <t>D5730(VSW_S8_B16)</t>
    </r>
    <r>
      <rPr>
        <b/>
        <sz val="10"/>
        <color theme="1"/>
        <rFont val="Arial"/>
        <family val="2"/>
      </rPr>
      <t xml:space="preserve"> z30.z33.z34.SIGN00133</t>
    </r>
    <r>
      <rPr>
        <sz val="10"/>
        <rFont val="Arial"/>
      </rPr>
      <t>,</t>
    </r>
    <r>
      <rPr>
        <sz val="8"/>
        <color theme="1"/>
        <rFont val="Arial"/>
        <family val="2"/>
      </rPr>
      <t xml:space="preserve">_x000D_
</t>
    </r>
    <r>
      <rPr>
        <b/>
        <sz val="10"/>
        <color theme="1"/>
        <rFont val="Arial"/>
        <family val="2"/>
      </rPr>
      <t xml:space="preserve"> &gt;&gt; L5732(0.47uH) z30.PWR_SOC:U08S_S7A_S8A</t>
    </r>
    <r>
      <rPr>
        <sz val="10"/>
        <rFont val="Arial"/>
      </rPr>
      <t>,</t>
    </r>
    <r>
      <rPr>
        <sz val="8"/>
        <color theme="1"/>
        <rFont val="Arial"/>
        <family val="2"/>
      </rPr>
      <t xml:space="preserve">_x000D_
_x000D_
</t>
    </r>
    <r>
      <rPr>
        <b/>
        <sz val="10"/>
        <color theme="1"/>
        <rFont val="Arial"/>
        <family val="2"/>
      </rPr>
      <t xml:space="preserve">    D5730=PMM6155AU(VSW_S8_A15) ENDPNT</t>
    </r>
    <r>
      <rPr>
        <sz val="10"/>
        <rFont val="Arial"/>
      </rPr>
      <t>,</t>
    </r>
    <r>
      <rPr>
        <sz val="8"/>
        <color theme="1"/>
        <rFont val="Arial"/>
        <family val="2"/>
      </rPr>
      <t xml:space="preserve">_x000D_
_x000D_
</t>
    </r>
    <r>
      <rPr>
        <b/>
        <sz val="10"/>
        <color theme="1"/>
        <rFont val="Arial"/>
        <family val="2"/>
      </rPr>
      <t xml:space="preserve">    D5730=PMM6155AU(VSW_S8_B14) ENDPNT</t>
    </r>
  </si>
  <si>
    <r>
      <t>D5730(B16) z22.z25.z26.SIGN00116,D5730=</t>
    </r>
    <r>
      <rPr>
        <b/>
        <sz val="10"/>
        <color rgb="FFC00000"/>
        <rFont val="Arial"/>
        <family val="2"/>
      </rPr>
      <t>PMM6155AU</t>
    </r>
    <r>
      <rPr>
        <sz val="10"/>
        <rFont val="Arial"/>
        <family val="2"/>
      </rPr>
      <t>(</t>
    </r>
    <r>
      <rPr>
        <b/>
        <sz val="10"/>
        <color rgb="FFC00000"/>
        <rFont val="Arial"/>
        <family val="2"/>
      </rPr>
      <t>A15_VSW_S8</t>
    </r>
    <r>
      <rPr>
        <sz val="10"/>
        <rFont val="Arial"/>
        <family val="2"/>
      </rPr>
      <t>) ENDPNT,D5730=</t>
    </r>
    <r>
      <rPr>
        <b/>
        <sz val="10"/>
        <color rgb="FFC00000"/>
        <rFont val="Arial"/>
        <family val="2"/>
      </rPr>
      <t>PMM6155AU</t>
    </r>
    <r>
      <rPr>
        <sz val="10"/>
        <rFont val="Arial"/>
        <family val="2"/>
      </rPr>
      <t>(</t>
    </r>
    <r>
      <rPr>
        <b/>
        <sz val="10"/>
        <color rgb="FFC00000"/>
        <rFont val="Arial"/>
        <family val="2"/>
      </rPr>
      <t>B14_VSW_S8</t>
    </r>
    <r>
      <rPr>
        <sz val="10"/>
        <rFont val="Arial"/>
        <family val="2"/>
      </rPr>
      <t>) ENDPNT</t>
    </r>
  </si>
  <si>
    <r>
      <t xml:space="preserve">D1(B16_VSW_S8) </t>
    </r>
    <r>
      <rPr>
        <b/>
        <sz val="10"/>
        <color theme="1"/>
        <rFont val="Arial"/>
        <family val="2"/>
      </rPr>
      <t>BUS_B16_VSW_S8:B16_VSW_S8</t>
    </r>
  </si>
  <si>
    <t>VSW_S9</t>
  </si>
  <si>
    <r>
      <t>D5730(VSW_S9_A11)</t>
    </r>
    <r>
      <rPr>
        <b/>
        <sz val="10"/>
        <color theme="1"/>
        <rFont val="Arial"/>
        <family val="2"/>
      </rPr>
      <t xml:space="preserve"> z30.z33.z34.SIGN00135</t>
    </r>
    <r>
      <rPr>
        <sz val="10"/>
        <rFont val="Arial"/>
      </rPr>
      <t>,</t>
    </r>
    <r>
      <rPr>
        <sz val="8"/>
        <color theme="1"/>
        <rFont val="Arial"/>
        <family val="2"/>
      </rPr>
      <t xml:space="preserve">_x000D_
</t>
    </r>
    <r>
      <rPr>
        <b/>
        <sz val="10"/>
        <color theme="1"/>
        <rFont val="Arial"/>
        <family val="2"/>
      </rPr>
      <t xml:space="preserve"> &gt;&gt; L5733(0.47uH) z30.PWR_SOC:U08S_S9A</t>
    </r>
    <r>
      <rPr>
        <sz val="10"/>
        <rFont val="Arial"/>
      </rPr>
      <t>,</t>
    </r>
    <r>
      <rPr>
        <sz val="8"/>
        <color theme="1"/>
        <rFont val="Arial"/>
        <family val="2"/>
      </rPr>
      <t xml:space="preserve">_x000D_
_x000D_
</t>
    </r>
    <r>
      <rPr>
        <b/>
        <sz val="10"/>
        <color theme="1"/>
        <rFont val="Arial"/>
        <family val="2"/>
      </rPr>
      <t xml:space="preserve">    D5730=PMM6155AU(VSW_S9_A13) ENDPNT</t>
    </r>
    <r>
      <rPr>
        <sz val="10"/>
        <rFont val="Arial"/>
      </rPr>
      <t>,</t>
    </r>
    <r>
      <rPr>
        <sz val="8"/>
        <color theme="1"/>
        <rFont val="Arial"/>
        <family val="2"/>
      </rPr>
      <t xml:space="preserve">_x000D_
_x000D_
</t>
    </r>
    <r>
      <rPr>
        <b/>
        <sz val="10"/>
        <color theme="1"/>
        <rFont val="Arial"/>
        <family val="2"/>
      </rPr>
      <t xml:space="preserve">    D5730=PMM6155AU(VSW_S9_B12) ENDPNT</t>
    </r>
  </si>
  <si>
    <r>
      <t>D5730(A11) z22.z25.z26.SIGN00112,D5730=</t>
    </r>
    <r>
      <rPr>
        <b/>
        <sz val="10"/>
        <color rgb="FFC00000"/>
        <rFont val="Arial"/>
        <family val="2"/>
      </rPr>
      <t>PMM6155AU</t>
    </r>
    <r>
      <rPr>
        <sz val="10"/>
        <rFont val="Arial"/>
        <family val="2"/>
      </rPr>
      <t>(</t>
    </r>
    <r>
      <rPr>
        <b/>
        <sz val="10"/>
        <color rgb="FFC00000"/>
        <rFont val="Arial"/>
        <family val="2"/>
      </rPr>
      <t>A13_VSW_S9</t>
    </r>
    <r>
      <rPr>
        <sz val="10"/>
        <rFont val="Arial"/>
        <family val="2"/>
      </rPr>
      <t>) ENDPNT,D5730=</t>
    </r>
    <r>
      <rPr>
        <b/>
        <sz val="10"/>
        <color rgb="FFC00000"/>
        <rFont val="Arial"/>
        <family val="2"/>
      </rPr>
      <t>PMM6155AU</t>
    </r>
    <r>
      <rPr>
        <sz val="10"/>
        <rFont val="Arial"/>
        <family val="2"/>
      </rPr>
      <t>(</t>
    </r>
    <r>
      <rPr>
        <b/>
        <sz val="10"/>
        <color rgb="FFC00000"/>
        <rFont val="Arial"/>
        <family val="2"/>
      </rPr>
      <t>B12_VSW_S9</t>
    </r>
    <r>
      <rPr>
        <sz val="10"/>
        <rFont val="Arial"/>
        <family val="2"/>
      </rPr>
      <t>) ENDPNT</t>
    </r>
  </si>
  <si>
    <r>
      <t>z22.z25.z26.SIGN00112</t>
    </r>
    <r>
      <rPr>
        <b/>
        <sz val="10"/>
        <color theme="1"/>
        <rFont val="Arial"/>
        <family val="2"/>
      </rPr>
      <t xml:space="preserve"> L5733 z22.PWR_SOC:U08S_S9A</t>
    </r>
  </si>
  <si>
    <r>
      <t xml:space="preserve">D1(A11_VSW_S9) </t>
    </r>
    <r>
      <rPr>
        <b/>
        <sz val="10"/>
        <color theme="1"/>
        <rFont val="Arial"/>
        <family val="2"/>
      </rPr>
      <t>BUS_A11_VSW_S9:A11_VSW_S9</t>
    </r>
  </si>
  <si>
    <r>
      <t>D5730(VSW_S9_B12)</t>
    </r>
    <r>
      <rPr>
        <b/>
        <sz val="10"/>
        <color theme="1"/>
        <rFont val="Arial"/>
        <family val="2"/>
      </rPr>
      <t xml:space="preserve"> z30.z33.z34.SIGN00135</t>
    </r>
    <r>
      <rPr>
        <sz val="10"/>
        <rFont val="Arial"/>
      </rPr>
      <t>,</t>
    </r>
    <r>
      <rPr>
        <sz val="8"/>
        <color theme="1"/>
        <rFont val="Arial"/>
        <family val="2"/>
      </rPr>
      <t xml:space="preserve">_x000D_
</t>
    </r>
    <r>
      <rPr>
        <b/>
        <sz val="10"/>
        <color theme="1"/>
        <rFont val="Arial"/>
        <family val="2"/>
      </rPr>
      <t xml:space="preserve"> &gt;&gt; L5733(0.47uH) z30.PWR_SOC:U08S_S9A</t>
    </r>
    <r>
      <rPr>
        <sz val="10"/>
        <rFont val="Arial"/>
      </rPr>
      <t>,</t>
    </r>
    <r>
      <rPr>
        <sz val="8"/>
        <color theme="1"/>
        <rFont val="Arial"/>
        <family val="2"/>
      </rPr>
      <t xml:space="preserve">_x000D_
_x000D_
</t>
    </r>
    <r>
      <rPr>
        <b/>
        <sz val="10"/>
        <color theme="1"/>
        <rFont val="Arial"/>
        <family val="2"/>
      </rPr>
      <t xml:space="preserve">    D5730=PMM6155AU(VSW_S9_A11) ENDPNT</t>
    </r>
    <r>
      <rPr>
        <sz val="10"/>
        <rFont val="Arial"/>
      </rPr>
      <t>,</t>
    </r>
    <r>
      <rPr>
        <sz val="8"/>
        <color theme="1"/>
        <rFont val="Arial"/>
        <family val="2"/>
      </rPr>
      <t xml:space="preserve">_x000D_
_x000D_
</t>
    </r>
    <r>
      <rPr>
        <b/>
        <sz val="10"/>
        <color theme="1"/>
        <rFont val="Arial"/>
        <family val="2"/>
      </rPr>
      <t xml:space="preserve">    D5730=PMM6155AU(VSW_S9_A13) ENDPNT</t>
    </r>
  </si>
  <si>
    <r>
      <t>D5730(B12) z22.z25.z26.SIGN00112,D5730=</t>
    </r>
    <r>
      <rPr>
        <b/>
        <sz val="10"/>
        <color rgb="FFC00000"/>
        <rFont val="Arial"/>
        <family val="2"/>
      </rPr>
      <t>PMM6155AU</t>
    </r>
    <r>
      <rPr>
        <sz val="10"/>
        <rFont val="Arial"/>
        <family val="2"/>
      </rPr>
      <t>(</t>
    </r>
    <r>
      <rPr>
        <b/>
        <sz val="10"/>
        <color rgb="FFC00000"/>
        <rFont val="Arial"/>
        <family val="2"/>
      </rPr>
      <t>A11_VSW_S9</t>
    </r>
    <r>
      <rPr>
        <sz val="10"/>
        <rFont val="Arial"/>
        <family val="2"/>
      </rPr>
      <t>) ENDPNT,D5730=</t>
    </r>
    <r>
      <rPr>
        <b/>
        <sz val="10"/>
        <color rgb="FFC00000"/>
        <rFont val="Arial"/>
        <family val="2"/>
      </rPr>
      <t>PMM6155AU</t>
    </r>
    <r>
      <rPr>
        <sz val="10"/>
        <rFont val="Arial"/>
        <family val="2"/>
      </rPr>
      <t>(</t>
    </r>
    <r>
      <rPr>
        <b/>
        <sz val="10"/>
        <color rgb="FFC00000"/>
        <rFont val="Arial"/>
        <family val="2"/>
      </rPr>
      <t>A13_VSW_S9</t>
    </r>
    <r>
      <rPr>
        <sz val="10"/>
        <rFont val="Arial"/>
        <family val="2"/>
      </rPr>
      <t>) ENDPNT</t>
    </r>
  </si>
  <si>
    <r>
      <t xml:space="preserve">D1(B12_VSW_S9) </t>
    </r>
    <r>
      <rPr>
        <b/>
        <sz val="10"/>
        <color theme="1"/>
        <rFont val="Arial"/>
        <family val="2"/>
      </rPr>
      <t>BUS_B12_VSW_S9:B12_VSW_S9</t>
    </r>
  </si>
  <si>
    <r>
      <t>D5730(VSW_S9_A13)</t>
    </r>
    <r>
      <rPr>
        <b/>
        <sz val="10"/>
        <color theme="1"/>
        <rFont val="Arial"/>
        <family val="2"/>
      </rPr>
      <t xml:space="preserve"> z30.z33.z34.SIGN00135</t>
    </r>
    <r>
      <rPr>
        <sz val="10"/>
        <rFont val="Arial"/>
      </rPr>
      <t>,</t>
    </r>
    <r>
      <rPr>
        <sz val="8"/>
        <color theme="1"/>
        <rFont val="Arial"/>
        <family val="2"/>
      </rPr>
      <t xml:space="preserve">_x000D_
</t>
    </r>
    <r>
      <rPr>
        <b/>
        <sz val="10"/>
        <color theme="1"/>
        <rFont val="Arial"/>
        <family val="2"/>
      </rPr>
      <t xml:space="preserve"> &gt;&gt; L5733(0.47uH) z30.PWR_SOC:U08S_S9A</t>
    </r>
    <r>
      <rPr>
        <sz val="10"/>
        <rFont val="Arial"/>
      </rPr>
      <t>,</t>
    </r>
    <r>
      <rPr>
        <sz val="8"/>
        <color theme="1"/>
        <rFont val="Arial"/>
        <family val="2"/>
      </rPr>
      <t xml:space="preserve">_x000D_
_x000D_
</t>
    </r>
    <r>
      <rPr>
        <b/>
        <sz val="10"/>
        <color theme="1"/>
        <rFont val="Arial"/>
        <family val="2"/>
      </rPr>
      <t xml:space="preserve">    D5730=PMM6155AU(VSW_S9_A11) ENDPNT</t>
    </r>
    <r>
      <rPr>
        <sz val="10"/>
        <rFont val="Arial"/>
      </rPr>
      <t>,</t>
    </r>
    <r>
      <rPr>
        <sz val="8"/>
        <color theme="1"/>
        <rFont val="Arial"/>
        <family val="2"/>
      </rPr>
      <t xml:space="preserve">_x000D_
_x000D_
</t>
    </r>
    <r>
      <rPr>
        <b/>
        <sz val="10"/>
        <color theme="1"/>
        <rFont val="Arial"/>
        <family val="2"/>
      </rPr>
      <t xml:space="preserve">    D5730=PMM6155AU(VSW_S9_B12) ENDPNT</t>
    </r>
  </si>
  <si>
    <r>
      <t>D5730(A13) z22.z25.z26.SIGN00112,D5730=</t>
    </r>
    <r>
      <rPr>
        <b/>
        <sz val="10"/>
        <color rgb="FFC00000"/>
        <rFont val="Arial"/>
        <family val="2"/>
      </rPr>
      <t>PMM6155AU</t>
    </r>
    <r>
      <rPr>
        <sz val="10"/>
        <rFont val="Arial"/>
        <family val="2"/>
      </rPr>
      <t>(</t>
    </r>
    <r>
      <rPr>
        <b/>
        <sz val="10"/>
        <color rgb="FFC00000"/>
        <rFont val="Arial"/>
        <family val="2"/>
      </rPr>
      <t>A11_VSW_S9</t>
    </r>
    <r>
      <rPr>
        <sz val="10"/>
        <rFont val="Arial"/>
        <family val="2"/>
      </rPr>
      <t>) ENDPNT,D5730=</t>
    </r>
    <r>
      <rPr>
        <b/>
        <sz val="10"/>
        <color rgb="FFC00000"/>
        <rFont val="Arial"/>
        <family val="2"/>
      </rPr>
      <t>PMM6155AU</t>
    </r>
    <r>
      <rPr>
        <sz val="10"/>
        <rFont val="Arial"/>
        <family val="2"/>
      </rPr>
      <t>(</t>
    </r>
    <r>
      <rPr>
        <b/>
        <sz val="10"/>
        <color rgb="FFC00000"/>
        <rFont val="Arial"/>
        <family val="2"/>
      </rPr>
      <t>B12_VSW_S9</t>
    </r>
    <r>
      <rPr>
        <sz val="10"/>
        <rFont val="Arial"/>
        <family val="2"/>
      </rPr>
      <t>) ENDPNT</t>
    </r>
  </si>
  <si>
    <r>
      <t xml:space="preserve">D1(A13_VSW_S9) </t>
    </r>
    <r>
      <rPr>
        <b/>
        <sz val="10"/>
        <color theme="1"/>
        <rFont val="Arial"/>
        <family val="2"/>
      </rPr>
      <t>BUS_A13_VSW_S9:A13_VSW_S9</t>
    </r>
  </si>
  <si>
    <t>XO_THERM</t>
  </si>
  <si>
    <r>
      <t>D5730(XO_THERM_P2)</t>
    </r>
    <r>
      <rPr>
        <b/>
        <sz val="10"/>
        <color theme="1"/>
        <rFont val="Arial"/>
        <family val="2"/>
      </rPr>
      <t xml:space="preserve"> z30.z33.z34.SIGN00182</t>
    </r>
    <r>
      <rPr>
        <sz val="10"/>
        <rFont val="Arial"/>
      </rPr>
      <t>,</t>
    </r>
    <r>
      <rPr>
        <sz val="8"/>
        <color theme="1"/>
        <rFont val="Arial"/>
        <family val="2"/>
      </rPr>
      <t xml:space="preserve">_x000D_
</t>
    </r>
    <r>
      <rPr>
        <b/>
        <sz val="10"/>
        <color theme="1"/>
        <rFont val="Arial"/>
        <family val="2"/>
      </rPr>
      <t xml:space="preserve"> &gt;&gt; C5735(1nF) GND</t>
    </r>
    <r>
      <rPr>
        <sz val="10"/>
        <rFont val="Arial"/>
      </rPr>
      <t>,</t>
    </r>
    <r>
      <rPr>
        <sz val="8"/>
        <color theme="1"/>
        <rFont val="Arial"/>
        <family val="2"/>
      </rPr>
      <t xml:space="preserve">_x000D_
_x000D_
</t>
    </r>
    <r>
      <rPr>
        <b/>
        <sz val="10"/>
        <color theme="1"/>
        <rFont val="Arial"/>
        <family val="2"/>
      </rPr>
      <t xml:space="preserve">    Z5730=38.4MHz(THERM_IN) ENDPNT</t>
    </r>
  </si>
  <si>
    <t>SENSOR</t>
  </si>
  <si>
    <t>CLK</t>
  </si>
  <si>
    <r>
      <t>D5730(P2) z22.z25.z26.SIGN00196,</t>
    </r>
    <r>
      <rPr>
        <b/>
        <sz val="10"/>
        <color theme="1"/>
        <rFont val="Arial"/>
        <family val="2"/>
      </rPr>
      <t>Z5730=38</t>
    </r>
    <r>
      <rPr>
        <sz val="10"/>
        <rFont val="Arial"/>
        <family val="2"/>
      </rPr>
      <t>,</t>
    </r>
    <r>
      <rPr>
        <b/>
        <sz val="10"/>
        <color rgb="FFC00000"/>
        <rFont val="Arial"/>
        <family val="2"/>
      </rPr>
      <t>4MHz</t>
    </r>
    <r>
      <rPr>
        <sz val="10"/>
        <rFont val="Arial"/>
        <family val="2"/>
      </rPr>
      <t>(</t>
    </r>
    <r>
      <rPr>
        <b/>
        <sz val="10"/>
        <color rgb="FFC00000"/>
        <rFont val="Arial"/>
        <family val="2"/>
      </rPr>
      <t>SENSOR</t>
    </r>
    <r>
      <rPr>
        <sz val="10"/>
        <rFont val="Arial"/>
        <family val="2"/>
      </rPr>
      <t>) ENDPNT</t>
    </r>
  </si>
  <si>
    <r>
      <t>z22.z25.z26.SIGN00196</t>
    </r>
    <r>
      <rPr>
        <b/>
        <sz val="10"/>
        <color theme="1"/>
        <rFont val="Arial"/>
        <family val="2"/>
      </rPr>
      <t xml:space="preserve"> C5735 GND</t>
    </r>
  </si>
  <si>
    <r>
      <t xml:space="preserve">D1(P2_XO_THERM) </t>
    </r>
    <r>
      <rPr>
        <b/>
        <sz val="10"/>
        <color theme="1"/>
        <rFont val="Arial"/>
        <family val="2"/>
      </rPr>
      <t>BUS_P2_XO_THERM:P2_XO_THERM</t>
    </r>
  </si>
  <si>
    <t>XTAL_IN</t>
  </si>
  <si>
    <r>
      <t>D5730(XTAL_IN_V2)</t>
    </r>
    <r>
      <rPr>
        <b/>
        <sz val="10"/>
        <color theme="1"/>
        <rFont val="Arial"/>
        <family val="2"/>
      </rPr>
      <t xml:space="preserve"> z30.z33.z34.XTAL_IN</t>
    </r>
    <r>
      <rPr>
        <sz val="10"/>
        <rFont val="Arial"/>
      </rPr>
      <t>,</t>
    </r>
    <r>
      <rPr>
        <sz val="8"/>
        <color theme="1"/>
        <rFont val="Arial"/>
        <family val="2"/>
      </rPr>
      <t xml:space="preserve">_x000D_
_x000D_
</t>
    </r>
    <r>
      <rPr>
        <b/>
        <sz val="10"/>
        <color theme="1"/>
        <rFont val="Arial"/>
        <family val="2"/>
      </rPr>
      <t xml:space="preserve">    Z5730=38.4MHz(XTAL_OUT) ENDPNT</t>
    </r>
  </si>
  <si>
    <t>HOT2</t>
  </si>
  <si>
    <r>
      <t>D5730(V2) z22.z25.z26.SIGN001117,</t>
    </r>
    <r>
      <rPr>
        <b/>
        <sz val="10"/>
        <color theme="1"/>
        <rFont val="Arial"/>
        <family val="2"/>
      </rPr>
      <t>Z5730=38</t>
    </r>
    <r>
      <rPr>
        <sz val="10"/>
        <rFont val="Arial"/>
        <family val="2"/>
      </rPr>
      <t>,</t>
    </r>
    <r>
      <rPr>
        <b/>
        <sz val="10"/>
        <color rgb="FFC00000"/>
        <rFont val="Arial"/>
        <family val="2"/>
      </rPr>
      <t>4MHz</t>
    </r>
    <r>
      <rPr>
        <sz val="10"/>
        <rFont val="Arial"/>
        <family val="2"/>
      </rPr>
      <t>(</t>
    </r>
    <r>
      <rPr>
        <b/>
        <sz val="10"/>
        <color rgb="FFC00000"/>
        <rFont val="Arial"/>
        <family val="2"/>
      </rPr>
      <t>HOT2</t>
    </r>
    <r>
      <rPr>
        <sz val="10"/>
        <rFont val="Arial"/>
        <family val="2"/>
      </rPr>
      <t>) ENDPNT</t>
    </r>
  </si>
  <si>
    <r>
      <t xml:space="preserve">D1(V2_XTAL_IN) </t>
    </r>
    <r>
      <rPr>
        <b/>
        <sz val="10"/>
        <color theme="1"/>
        <rFont val="Arial"/>
        <family val="2"/>
      </rPr>
      <t>BUS_V2_XTAL_IN:V2_XTAL_IN</t>
    </r>
  </si>
  <si>
    <t>XTAL_OUT</t>
  </si>
  <si>
    <r>
      <t>D5730(XTAL_OUT_V4)</t>
    </r>
    <r>
      <rPr>
        <b/>
        <sz val="10"/>
        <color theme="1"/>
        <rFont val="Arial"/>
        <family val="2"/>
      </rPr>
      <t xml:space="preserve"> z30.z33.z34.XTAL_OUT</t>
    </r>
    <r>
      <rPr>
        <sz val="10"/>
        <rFont val="Arial"/>
      </rPr>
      <t>,</t>
    </r>
    <r>
      <rPr>
        <sz val="8"/>
        <color theme="1"/>
        <rFont val="Arial"/>
        <family val="2"/>
      </rPr>
      <t xml:space="preserve">_x000D_
_x000D_
</t>
    </r>
    <r>
      <rPr>
        <b/>
        <sz val="10"/>
        <color theme="1"/>
        <rFont val="Arial"/>
        <family val="2"/>
      </rPr>
      <t xml:space="preserve">    Z5730=38.4MHz(XTAL_IN) ENDPNT</t>
    </r>
  </si>
  <si>
    <t>HOT1</t>
  </si>
  <si>
    <r>
      <t>D5730(V4) z22.z25.z26.SIGN001116,</t>
    </r>
    <r>
      <rPr>
        <b/>
        <sz val="10"/>
        <color theme="1"/>
        <rFont val="Arial"/>
        <family val="2"/>
      </rPr>
      <t>Z5730=38</t>
    </r>
    <r>
      <rPr>
        <sz val="10"/>
        <rFont val="Arial"/>
        <family val="2"/>
      </rPr>
      <t>,</t>
    </r>
    <r>
      <rPr>
        <b/>
        <sz val="10"/>
        <color rgb="FFC00000"/>
        <rFont val="Arial"/>
        <family val="2"/>
      </rPr>
      <t>4MHz</t>
    </r>
    <r>
      <rPr>
        <sz val="10"/>
        <rFont val="Arial"/>
        <family val="2"/>
      </rPr>
      <t>(</t>
    </r>
    <r>
      <rPr>
        <b/>
        <sz val="10"/>
        <color rgb="FFC00000"/>
        <rFont val="Arial"/>
        <family val="2"/>
      </rPr>
      <t>HOT1</t>
    </r>
    <r>
      <rPr>
        <sz val="10"/>
        <rFont val="Arial"/>
        <family val="2"/>
      </rPr>
      <t>) ENDPNT</t>
    </r>
  </si>
  <si>
    <r>
      <t xml:space="preserve">D1(V4_XTAL_OUT) </t>
    </r>
    <r>
      <rPr>
        <b/>
        <sz val="10"/>
        <color theme="1"/>
        <rFont val="Arial"/>
        <family val="2"/>
      </rPr>
      <t>BUS_V4_XTAL_OUT:V4_XTAL_OUT</t>
    </r>
  </si>
  <si>
    <t>A</t>
  </si>
  <si>
    <t>B</t>
  </si>
  <si>
    <t>C</t>
  </si>
  <si>
    <t>D</t>
  </si>
  <si>
    <t>E</t>
  </si>
  <si>
    <t>KPD_PWR_ N</t>
  </si>
  <si>
    <t>CBL_PWR_ N</t>
  </si>
  <si>
    <t>G</t>
  </si>
  <si>
    <t>PON_RESET
_N</t>
  </si>
  <si>
    <t>H</t>
  </si>
  <si>
    <t>J</t>
  </si>
  <si>
    <t>K</t>
  </si>
  <si>
    <t>L</t>
  </si>
  <si>
    <t>M</t>
  </si>
  <si>
    <t>N</t>
  </si>
  <si>
    <t>P</t>
  </si>
  <si>
    <t>R</t>
  </si>
  <si>
    <t>VDD_L1_L8
_L11</t>
  </si>
  <si>
    <t>VDD_L3_L4
_L5_L18</t>
  </si>
  <si>
    <t>U</t>
  </si>
  <si>
    <t>V</t>
  </si>
  <si>
    <t>W</t>
  </si>
  <si>
    <t>DRV_STRENGTH</t>
  </si>
  <si>
    <t>1: DRV_4_MA</t>
  </si>
  <si>
    <t>5: DRV_12_MA</t>
  </si>
  <si>
    <t>6: DRV_14_MA</t>
  </si>
  <si>
    <t>7: DRV_16_MA</t>
  </si>
  <si>
    <t>GPIO_PULL</t>
  </si>
  <si>
    <t>2: KEEPER</t>
  </si>
  <si>
    <t>GPIO_OE</t>
  </si>
  <si>
    <t>GPIO_VALUE</t>
  </si>
  <si>
    <t xml:space="preserve"> C:\Users\hao2hi\work\10_HW Platform\00_HWPlatformTools\00_PIP(ProcessorInterfacePlanner)\90_utils\ParseSnapdragon\ParseQTIHardwareRegister\DeriveHwRegList_V03.pl -tlmm 80-PJ407-2x_a_(SA6155)HW_RegisterDescriptionTLMM.txt -o NEWSA6155_HWRegs.csv </t>
  </si>
  <si>
    <t>Register Name</t>
  </si>
  <si>
    <t>Register Addr</t>
  </si>
  <si>
    <t>Type</t>
  </si>
  <si>
    <t>Clock</t>
  </si>
  <si>
    <t>Reset Name</t>
  </si>
  <si>
    <t>Reset Value (Int)</t>
  </si>
  <si>
    <t xml:space="preserve"> Reset Value (HEX)</t>
  </si>
  <si>
    <t>RegSetting (B11_Low_RGMIIFix)</t>
  </si>
  <si>
    <t>RegSettingHEX (B11_Low_RGMIIFix)</t>
  </si>
  <si>
    <t>TM Format (B11_Low_RGMIIFix)</t>
  </si>
  <si>
    <t>Linux Format (B11_Low_RGMIIFix)</t>
  </si>
  <si>
    <t>RegSetting (B1_Low)</t>
  </si>
  <si>
    <t>RegSettingHEX (B1_Low)</t>
  </si>
  <si>
    <t>TM Format (B1_Low)</t>
  </si>
  <si>
    <t>Linux Format (B1_Low)</t>
  </si>
  <si>
    <t>RegSetting (A1_Low)</t>
  </si>
  <si>
    <t>RegSettingHEX (A1_Low)</t>
  </si>
  <si>
    <t>TM Format (A1_Low)</t>
  </si>
  <si>
    <t>Linux Format (A1_Low)</t>
  </si>
  <si>
    <t>RegSetting (A0_Low)</t>
  </si>
  <si>
    <t>RegSettingHEX (A0_Low)</t>
  </si>
  <si>
    <t>TM Format (A0_Low)</t>
  </si>
  <si>
    <t>Linux Format (A0_Low)</t>
  </si>
  <si>
    <t>TLMM_GPIO_CFG6</t>
  </si>
  <si>
    <t>0x03106000</t>
  </si>
  <si>
    <t>RW</t>
  </si>
  <si>
    <t>crif_wr_clk</t>
  </si>
  <si>
    <t>ahb_hreset</t>
  </si>
  <si>
    <t>0x00000001</t>
  </si>
  <si>
    <t>0x000000C5</t>
  </si>
  <si>
    <t>TLMM_GPIO_IN_OUT6</t>
  </si>
  <si>
    <t>0x03106004</t>
  </si>
  <si>
    <t>0x00000000</t>
  </si>
  <si>
    <t>TLMM_GPIO_INTR_CFG6</t>
  </si>
  <si>
    <t>0x03106008</t>
  </si>
  <si>
    <t>0x000000E2</t>
  </si>
  <si>
    <t>TLMM_GPIO_INTR_STATUS6</t>
  </si>
  <si>
    <t>0x0310600C</t>
  </si>
  <si>
    <t>TLMM_GPIO_ID_STATUS6</t>
  </si>
  <si>
    <t>0x03106010</t>
  </si>
  <si>
    <t>TLMM_GPIO_LP_CFG6</t>
  </si>
  <si>
    <t>0x03106014</t>
  </si>
  <si>
    <t>TLMM_GPIO_CFG7</t>
  </si>
  <si>
    <t>0x03107000</t>
  </si>
  <si>
    <t>TLMM_GPIO_IN_OUT7</t>
  </si>
  <si>
    <t>0x03107004</t>
  </si>
  <si>
    <t>TLMM_GPIO_INTR_CFG7</t>
  </si>
  <si>
    <t>0x03107008</t>
  </si>
  <si>
    <t>TLMM_GPIO_INTR_STATUS7</t>
  </si>
  <si>
    <t>0x0310700C</t>
  </si>
  <si>
    <t>TLMM_GPIO_ID_STATUS7</t>
  </si>
  <si>
    <t>0x03107010</t>
  </si>
  <si>
    <t>TLMM_GPIO_LP_CFG7</t>
  </si>
  <si>
    <t>0x03107014</t>
  </si>
  <si>
    <t>TLMM_GPIO_CFG8</t>
  </si>
  <si>
    <t>0x03108000</t>
  </si>
  <si>
    <t>TLMM_GPIO_IN_OUT8</t>
  </si>
  <si>
    <t>0x03108004</t>
  </si>
  <si>
    <t>TLMM_GPIO_INTR_CFG8</t>
  </si>
  <si>
    <t>0x03108008</t>
  </si>
  <si>
    <t>TLMM_GPIO_INTR_STATUS8</t>
  </si>
  <si>
    <t>0x0310800C</t>
  </si>
  <si>
    <t>TLMM_GPIO_ID_STATUS8</t>
  </si>
  <si>
    <t>0x03108010</t>
  </si>
  <si>
    <t>TLMM_GPIO_LP_CFG8</t>
  </si>
  <si>
    <t>0x03108014</t>
  </si>
  <si>
    <t>TLMM_GPIO_CFG9</t>
  </si>
  <si>
    <t>0x03109000</t>
  </si>
  <si>
    <t>TLMM_GPIO_IN_OUT9</t>
  </si>
  <si>
    <t>0x03109004</t>
  </si>
  <si>
    <t>TLMM_GPIO_INTR_CFG9</t>
  </si>
  <si>
    <t>0x03109008</t>
  </si>
  <si>
    <t>TLMM_GPIO_INTR_STATUS9</t>
  </si>
  <si>
    <t>0x0310900C</t>
  </si>
  <si>
    <t>TLMM_GPIO_ID_STATUS9</t>
  </si>
  <si>
    <t>0x03109010</t>
  </si>
  <si>
    <t>TLMM_GPIO_LP_CFG9</t>
  </si>
  <si>
    <t>0x03109014</t>
  </si>
  <si>
    <t>TLMM_GPIO_CFG10</t>
  </si>
  <si>
    <t>0x0310A000</t>
  </si>
  <si>
    <t>TLMM_GPIO_IN_OUT10</t>
  </si>
  <si>
    <t>0x0310A004</t>
  </si>
  <si>
    <t>TLMM_GPIO_INTR_CFG10</t>
  </si>
  <si>
    <t>0x0310A008</t>
  </si>
  <si>
    <t>TLMM_GPIO_INTR_STATUS10</t>
  </si>
  <si>
    <t>0x0310A00C</t>
  </si>
  <si>
    <t>TLMM_GPIO_ID_STATUS10</t>
  </si>
  <si>
    <t>0x0310A010</t>
  </si>
  <si>
    <t>TLMM_GPIO_LP_CFG10</t>
  </si>
  <si>
    <t>0x0310A014</t>
  </si>
  <si>
    <t>TLMM_GPIO_CFG11</t>
  </si>
  <si>
    <t>0x0310B000</t>
  </si>
  <si>
    <t>TLMM_GPIO_IN_OUT11</t>
  </si>
  <si>
    <t>0x0310B004</t>
  </si>
  <si>
    <t>TLMM_GPIO_INTR_CFG11</t>
  </si>
  <si>
    <t>0x0310B008</t>
  </si>
  <si>
    <t>TLMM_GPIO_INTR_STATUS11</t>
  </si>
  <si>
    <t>0x0310B00C</t>
  </si>
  <si>
    <t>TLMM_GPIO_ID_STATUS11</t>
  </si>
  <si>
    <t>0x0310B010</t>
  </si>
  <si>
    <t>TLMM_GPIO_LP_CFG11</t>
  </si>
  <si>
    <t>0x0310B014</t>
  </si>
  <si>
    <t>TLMM_GPIO_CFG12</t>
  </si>
  <si>
    <t>0x0310C000</t>
  </si>
  <si>
    <t>0x000000C7</t>
  </si>
  <si>
    <t>TLMM_GPIO_IN_OUT12</t>
  </si>
  <si>
    <t>0x0310C004</t>
  </si>
  <si>
    <t>TLMM_GPIO_INTR_CFG12</t>
  </si>
  <si>
    <t>0x0310C008</t>
  </si>
  <si>
    <t>TLMM_GPIO_INTR_STATUS12</t>
  </si>
  <si>
    <t>0x0310C00C</t>
  </si>
  <si>
    <t>TLMM_GPIO_ID_STATUS12</t>
  </si>
  <si>
    <t>0x0310C010</t>
  </si>
  <si>
    <t>TLMM_GPIO_LP_CFG12</t>
  </si>
  <si>
    <t>0x0310C014</t>
  </si>
  <si>
    <t>TLMM_GPIO_CFG13</t>
  </si>
  <si>
    <t>0x0310D000</t>
  </si>
  <si>
    <t>TLMM_GPIO_IN_OUT13</t>
  </si>
  <si>
    <t>0x0310D004</t>
  </si>
  <si>
    <t>TLMM_GPIO_INTR_CFG13</t>
  </si>
  <si>
    <t>0x0310D008</t>
  </si>
  <si>
    <t>TLMM_GPIO_INTR_STATUS13</t>
  </si>
  <si>
    <t>0x0310D00C</t>
  </si>
  <si>
    <t>TLMM_GPIO_ID_STATUS13</t>
  </si>
  <si>
    <t>0x0310D010</t>
  </si>
  <si>
    <t>TLMM_GPIO_LP_CFG13</t>
  </si>
  <si>
    <t>0x0310D014</t>
  </si>
  <si>
    <t>TLMM_GPIO_CFG14</t>
  </si>
  <si>
    <t>0x0310E000</t>
  </si>
  <si>
    <t>0x000000C4</t>
  </si>
  <si>
    <t>TLMM_GPIO_IN_OUT14</t>
  </si>
  <si>
    <t>0x0310E004</t>
  </si>
  <si>
    <t>TLMM_GPIO_INTR_CFG14</t>
  </si>
  <si>
    <t>0x0310E008</t>
  </si>
  <si>
    <t>TLMM_GPIO_INTR_STATUS14</t>
  </si>
  <si>
    <t>0x0310E00C</t>
  </si>
  <si>
    <t>TLMM_GPIO_ID_STATUS14</t>
  </si>
  <si>
    <t>0x0310E010</t>
  </si>
  <si>
    <t>TLMM_GPIO_LP_CFG14</t>
  </si>
  <si>
    <t>0x0310E014</t>
  </si>
  <si>
    <t>TLMM_GPIO_CFG15</t>
  </si>
  <si>
    <t>0x0310F000</t>
  </si>
  <si>
    <t>TLMM_GPIO_IN_OUT15</t>
  </si>
  <si>
    <t>0x0310F004</t>
  </si>
  <si>
    <t>TLMM_GPIO_INTR_CFG15</t>
  </si>
  <si>
    <t>0x0310F008</t>
  </si>
  <si>
    <t>TLMM_GPIO_INTR_STATUS15</t>
  </si>
  <si>
    <t>0x0310F00C</t>
  </si>
  <si>
    <t>TLMM_GPIO_ID_STATUS15</t>
  </si>
  <si>
    <t>0x0310F010</t>
  </si>
  <si>
    <t>TLMM_GPIO_LP_CFG15</t>
  </si>
  <si>
    <t>0x0310F014</t>
  </si>
  <si>
    <t>TLMM_GPIO_CFG24</t>
  </si>
  <si>
    <t>0x03118000</t>
  </si>
  <si>
    <t>0x000002C1</t>
  </si>
  <si>
    <t>TLMM_GPIO_IN_OUT24</t>
  </si>
  <si>
    <t>0x03118004</t>
  </si>
  <si>
    <t>TLMM_GPIO_INTR_CFG24</t>
  </si>
  <si>
    <t>0x03118008</t>
  </si>
  <si>
    <t>TLMM_GPIO_INTR_STATUS24</t>
  </si>
  <si>
    <t>0x0311800C</t>
  </si>
  <si>
    <t>TLMM_GPIO_ID_STATUS24</t>
  </si>
  <si>
    <t>0x03118010</t>
  </si>
  <si>
    <t>TLMM_GPIO_LP_CFG24</t>
  </si>
  <si>
    <t>0x03118014</t>
  </si>
  <si>
    <t>TLMM_GPIO_CFG25</t>
  </si>
  <si>
    <t>0x03119000</t>
  </si>
  <si>
    <t>0x000000C3</t>
  </si>
  <si>
    <t>TLMM_GPIO_IN_OUT25</t>
  </si>
  <si>
    <t>0x03119004</t>
  </si>
  <si>
    <t>TLMM_GPIO_INTR_CFG25</t>
  </si>
  <si>
    <t>0x03119008</t>
  </si>
  <si>
    <t>TLMM_GPIO_INTR_STATUS25</t>
  </si>
  <si>
    <t>0x0311900C</t>
  </si>
  <si>
    <t>TLMM_GPIO_ID_STATUS25</t>
  </si>
  <si>
    <t>0x03119010</t>
  </si>
  <si>
    <t>TLMM_GPIO_LP_CFG25</t>
  </si>
  <si>
    <t>0x03119014</t>
  </si>
  <si>
    <t>TLMM_GPIO_CFG26</t>
  </si>
  <si>
    <t>0x0311A000</t>
  </si>
  <si>
    <t>TLMM_GPIO_IN_OUT26</t>
  </si>
  <si>
    <t>0x0311A004</t>
  </si>
  <si>
    <t>TLMM_GPIO_INTR_CFG26</t>
  </si>
  <si>
    <t>0x0311A008</t>
  </si>
  <si>
    <t>TLMM_GPIO_INTR_STATUS26</t>
  </si>
  <si>
    <t>0x0311A00C</t>
  </si>
  <si>
    <t>TLMM_GPIO_ID_STATUS26</t>
  </si>
  <si>
    <t>0x0311A010</t>
  </si>
  <si>
    <t>TLMM_GPIO_LP_CFG26</t>
  </si>
  <si>
    <t>0x0311A014</t>
  </si>
  <si>
    <t>TLMM_GPIO_CFG27</t>
  </si>
  <si>
    <t>0x0311B000</t>
  </si>
  <si>
    <t>0x000000C1</t>
  </si>
  <si>
    <t>TLMM_GPIO_IN_OUT27</t>
  </si>
  <si>
    <t>0x0311B004</t>
  </si>
  <si>
    <t>TLMM_GPIO_INTR_CFG27</t>
  </si>
  <si>
    <t>0x0311B008</t>
  </si>
  <si>
    <t>TLMM_GPIO_INTR_STATUS27</t>
  </si>
  <si>
    <t>0x0311B00C</t>
  </si>
  <si>
    <t>TLMM_GPIO_ID_STATUS27</t>
  </si>
  <si>
    <t>0x0311B010</t>
  </si>
  <si>
    <t>TLMM_GPIO_LP_CFG27</t>
  </si>
  <si>
    <t>0x0311B014</t>
  </si>
  <si>
    <t>TLMM_GPIO_CFG28</t>
  </si>
  <si>
    <t>0x0311C000</t>
  </si>
  <si>
    <t>TLMM_GPIO_IN_OUT28</t>
  </si>
  <si>
    <t>0x0311C004</t>
  </si>
  <si>
    <t>TLMM_GPIO_INTR_CFG28</t>
  </si>
  <si>
    <t>0x0311C008</t>
  </si>
  <si>
    <t>TLMM_GPIO_INTR_STATUS28</t>
  </si>
  <si>
    <t>0x0311C00C</t>
  </si>
  <si>
    <t>TLMM_GPIO_ID_STATUS28</t>
  </si>
  <si>
    <t>0x0311C010</t>
  </si>
  <si>
    <t>TLMM_GPIO_LP_CFG28</t>
  </si>
  <si>
    <t>0x0311C014</t>
  </si>
  <si>
    <t>TLMM_GPIO_CFG29</t>
  </si>
  <si>
    <t>0x0311D000</t>
  </si>
  <si>
    <t>TLMM_GPIO_IN_OUT29</t>
  </si>
  <si>
    <t>0x0311D004</t>
  </si>
  <si>
    <t>TLMM_GPIO_INTR_CFG29</t>
  </si>
  <si>
    <t>0x0311D008</t>
  </si>
  <si>
    <t>TLMM_GPIO_INTR_STATUS29</t>
  </si>
  <si>
    <t>0x0311D00C</t>
  </si>
  <si>
    <t>TLMM_GPIO_ID_STATUS29</t>
  </si>
  <si>
    <t>0x0311D010</t>
  </si>
  <si>
    <t>TLMM_GPIO_LP_CFG29</t>
  </si>
  <si>
    <t>0x0311D014</t>
  </si>
  <si>
    <t>TLMM_GPIO_CFG30</t>
  </si>
  <si>
    <t>0x0311E000</t>
  </si>
  <si>
    <t>TLMM_GPIO_IN_OUT30</t>
  </si>
  <si>
    <t>0x0311E004</t>
  </si>
  <si>
    <t>TLMM_GPIO_INTR_CFG30</t>
  </si>
  <si>
    <t>0x0311E008</t>
  </si>
  <si>
    <t>TLMM_GPIO_INTR_STATUS30</t>
  </si>
  <si>
    <t>0x0311E00C</t>
  </si>
  <si>
    <t>TLMM_GPIO_ID_STATUS30</t>
  </si>
  <si>
    <t>0x0311E010</t>
  </si>
  <si>
    <t>TLMM_GPIO_LP_CFG30</t>
  </si>
  <si>
    <t>0x0311E014</t>
  </si>
  <si>
    <t>TLMM_GPIO_CFG31</t>
  </si>
  <si>
    <t>0x0311F000</t>
  </si>
  <si>
    <t>TLMM_GPIO_IN_OUT31</t>
  </si>
  <si>
    <t>0x0311F004</t>
  </si>
  <si>
    <t>TLMM_GPIO_INTR_CFG31</t>
  </si>
  <si>
    <t>0x0311F008</t>
  </si>
  <si>
    <t>TLMM_GPIO_INTR_STATUS31</t>
  </si>
  <si>
    <t>0x0311F00C</t>
  </si>
  <si>
    <t>TLMM_GPIO_ID_STATUS31</t>
  </si>
  <si>
    <t>0x0311F010</t>
  </si>
  <si>
    <t>TLMM_GPIO_LP_CFG31</t>
  </si>
  <si>
    <t>0x0311F014</t>
  </si>
  <si>
    <t>TLMM_GPIO_CFG32</t>
  </si>
  <si>
    <t>0x03120000</t>
  </si>
  <si>
    <t>0x000000C8</t>
  </si>
  <si>
    <t>TLMM_GPIO_IN_OUT32</t>
  </si>
  <si>
    <t>0x03120004</t>
  </si>
  <si>
    <t>TLMM_GPIO_INTR_CFG32</t>
  </si>
  <si>
    <t>0x03120008</t>
  </si>
  <si>
    <t>TLMM_GPIO_INTR_STATUS32</t>
  </si>
  <si>
    <t>0x0312000C</t>
  </si>
  <si>
    <t>TLMM_GPIO_ID_STATUS32</t>
  </si>
  <si>
    <t>0x03120010</t>
  </si>
  <si>
    <t>TLMM_GPIO_LP_CFG32</t>
  </si>
  <si>
    <t>0x03120014</t>
  </si>
  <si>
    <t>TLMM_GPIO_CFG33</t>
  </si>
  <si>
    <t>0x03121000</t>
  </si>
  <si>
    <t>TLMM_GPIO_IN_OUT33</t>
  </si>
  <si>
    <t>0x03121004</t>
  </si>
  <si>
    <t>TLMM_GPIO_INTR_CFG33</t>
  </si>
  <si>
    <t>0x03121008</t>
  </si>
  <si>
    <t>TLMM_GPIO_INTR_STATUS33</t>
  </si>
  <si>
    <t>0x0312100C</t>
  </si>
  <si>
    <t>TLMM_GPIO_ID_STATUS33</t>
  </si>
  <si>
    <t>0x03121010</t>
  </si>
  <si>
    <t>TLMM_GPIO_LP_CFG33</t>
  </si>
  <si>
    <t>0x03121014</t>
  </si>
  <si>
    <t>TLMM_GPIO_CFG34</t>
  </si>
  <si>
    <t>0x03122000</t>
  </si>
  <si>
    <t>TLMM_GPIO_IN_OUT34</t>
  </si>
  <si>
    <t>0x03122004</t>
  </si>
  <si>
    <t>TLMM_GPIO_INTR_CFG34</t>
  </si>
  <si>
    <t>0x03122008</t>
  </si>
  <si>
    <t>TLMM_GPIO_INTR_STATUS34</t>
  </si>
  <si>
    <t>0x0312200C</t>
  </si>
  <si>
    <t>TLMM_GPIO_ID_STATUS34</t>
  </si>
  <si>
    <t>0x03122010</t>
  </si>
  <si>
    <t>TLMM_GPIO_LP_CFG34</t>
  </si>
  <si>
    <t>0x03122014</t>
  </si>
  <si>
    <t>TLMM_GPIO_CFG35</t>
  </si>
  <si>
    <t>0x03123000</t>
  </si>
  <si>
    <t>TLMM_GPIO_IN_OUT35</t>
  </si>
  <si>
    <t>0x03123004</t>
  </si>
  <si>
    <t>TLMM_GPIO_INTR_CFG35</t>
  </si>
  <si>
    <t>0x03123008</t>
  </si>
  <si>
    <t>TLMM_GPIO_INTR_STATUS35</t>
  </si>
  <si>
    <t>0x0312300C</t>
  </si>
  <si>
    <t>TLMM_GPIO_ID_STATUS35</t>
  </si>
  <si>
    <t>0x03123010</t>
  </si>
  <si>
    <t>TLMM_GPIO_LP_CFG35</t>
  </si>
  <si>
    <t>0x03123014</t>
  </si>
  <si>
    <t>TLMM_GPIO_CFG36</t>
  </si>
  <si>
    <t>0x03124000</t>
  </si>
  <si>
    <t>TLMM_GPIO_IN_OUT36</t>
  </si>
  <si>
    <t>0x03124004</t>
  </si>
  <si>
    <t>TLMM_GPIO_INTR_CFG36</t>
  </si>
  <si>
    <t>0x03124008</t>
  </si>
  <si>
    <t>TLMM_GPIO_INTR_STATUS36</t>
  </si>
  <si>
    <t>0x0312400C</t>
  </si>
  <si>
    <t>TLMM_GPIO_ID_STATUS36</t>
  </si>
  <si>
    <t>0x03124010</t>
  </si>
  <si>
    <t>TLMM_GPIO_LP_CFG36</t>
  </si>
  <si>
    <t>0x03124014</t>
  </si>
  <si>
    <t>TLMM_GPIO_CFG37</t>
  </si>
  <si>
    <t>0x03125000</t>
  </si>
  <si>
    <t>TLMM_GPIO_IN_OUT37</t>
  </si>
  <si>
    <t>0x03125004</t>
  </si>
  <si>
    <t>TLMM_GPIO_INTR_CFG37</t>
  </si>
  <si>
    <t>0x03125008</t>
  </si>
  <si>
    <t>TLMM_GPIO_INTR_STATUS37</t>
  </si>
  <si>
    <t>0x0312500C</t>
  </si>
  <si>
    <t>TLMM_GPIO_ID_STATUS37</t>
  </si>
  <si>
    <t>0x03125010</t>
  </si>
  <si>
    <t>TLMM_GPIO_LP_CFG37</t>
  </si>
  <si>
    <t>0x03125014</t>
  </si>
  <si>
    <t>TLMM_GPIO_CFG38</t>
  </si>
  <si>
    <t>0x03126000</t>
  </si>
  <si>
    <t>0x000000C9</t>
  </si>
  <si>
    <t>TLMM_GPIO_IN_OUT38</t>
  </si>
  <si>
    <t>0x03126004</t>
  </si>
  <si>
    <t>TLMM_GPIO_INTR_CFG38</t>
  </si>
  <si>
    <t>0x03126008</t>
  </si>
  <si>
    <t>TLMM_GPIO_INTR_STATUS38</t>
  </si>
  <si>
    <t>0x0312600C</t>
  </si>
  <si>
    <t>TLMM_GPIO_ID_STATUS38</t>
  </si>
  <si>
    <t>0x03126010</t>
  </si>
  <si>
    <t>TLMM_GPIO_LP_CFG38</t>
  </si>
  <si>
    <t>0x03126014</t>
  </si>
  <si>
    <t>TLMM_GPIO_CFG39</t>
  </si>
  <si>
    <t>0x03127000</t>
  </si>
  <si>
    <t>TLMM_GPIO_IN_OUT39</t>
  </si>
  <si>
    <t>0x03127004</t>
  </si>
  <si>
    <t>TLMM_GPIO_INTR_CFG39</t>
  </si>
  <si>
    <t>0x03127008</t>
  </si>
  <si>
    <t>TLMM_GPIO_INTR_STATUS39</t>
  </si>
  <si>
    <t>0x0312700C</t>
  </si>
  <si>
    <t>TLMM_GPIO_ID_STATUS39</t>
  </si>
  <si>
    <t>0x03127010</t>
  </si>
  <si>
    <t>TLMM_GPIO_LP_CFG39</t>
  </si>
  <si>
    <t>0x03127014</t>
  </si>
  <si>
    <t>TLMM_GPIO_CFG40</t>
  </si>
  <si>
    <t>0x03128000</t>
  </si>
  <si>
    <t>TLMM_GPIO_IN_OUT40</t>
  </si>
  <si>
    <t>0x03128004</t>
  </si>
  <si>
    <t>TLMM_GPIO_INTR_CFG40</t>
  </si>
  <si>
    <t>0x03128008</t>
  </si>
  <si>
    <t>TLMM_GPIO_INTR_STATUS40</t>
  </si>
  <si>
    <t>0x0312800C</t>
  </si>
  <si>
    <t>TLMM_GPIO_ID_STATUS40</t>
  </si>
  <si>
    <t>0x03128010</t>
  </si>
  <si>
    <t>TLMM_GPIO_LP_CFG40</t>
  </si>
  <si>
    <t>0x03128014</t>
  </si>
  <si>
    <t>TLMM_GPIO_CFG41</t>
  </si>
  <si>
    <t>0x03129000</t>
  </si>
  <si>
    <t>TLMM_GPIO_IN_OUT41</t>
  </si>
  <si>
    <t>0x03129004</t>
  </si>
  <si>
    <t>TLMM_GPIO_INTR_CFG41</t>
  </si>
  <si>
    <t>0x03129008</t>
  </si>
  <si>
    <t>TLMM_GPIO_INTR_STATUS41</t>
  </si>
  <si>
    <t>0x0312900C</t>
  </si>
  <si>
    <t>TLMM_GPIO_ID_STATUS41</t>
  </si>
  <si>
    <t>0x03129010</t>
  </si>
  <si>
    <t>TLMM_GPIO_LP_CFG41</t>
  </si>
  <si>
    <t>0x03129014</t>
  </si>
  <si>
    <t>TLMM_GPIO_CFG42</t>
  </si>
  <si>
    <t>0x0312A000</t>
  </si>
  <si>
    <t>TLMM_GPIO_IN_OUT42</t>
  </si>
  <si>
    <t>0x0312A004</t>
  </si>
  <si>
    <t>TLMM_GPIO_INTR_CFG42</t>
  </si>
  <si>
    <t>0x0312A008</t>
  </si>
  <si>
    <t>TLMM_GPIO_INTR_STATUS42</t>
  </si>
  <si>
    <t>0x0312A00C</t>
  </si>
  <si>
    <t>TLMM_GPIO_ID_STATUS42</t>
  </si>
  <si>
    <t>0x0312A010</t>
  </si>
  <si>
    <t>TLMM_GPIO_LP_CFG42</t>
  </si>
  <si>
    <t>0x0312A014</t>
  </si>
  <si>
    <t>TLMM_GPIO_CFG44</t>
  </si>
  <si>
    <t>0x0312C000</t>
  </si>
  <si>
    <t>TLMM_GPIO_IN_OUT44</t>
  </si>
  <si>
    <t>0x0312C004</t>
  </si>
  <si>
    <t>TLMM_GPIO_INTR_CFG44</t>
  </si>
  <si>
    <t>0x0312C008</t>
  </si>
  <si>
    <t>TLMM_GPIO_INTR_STATUS44</t>
  </si>
  <si>
    <t>0x0312C00C</t>
  </si>
  <si>
    <t>TLMM_GPIO_ID_STATUS44</t>
  </si>
  <si>
    <t>0x0312C010</t>
  </si>
  <si>
    <t>TLMM_GPIO_LP_CFG44</t>
  </si>
  <si>
    <t>0x0312C014</t>
  </si>
  <si>
    <t>TLMM_GPIO_CFG45</t>
  </si>
  <si>
    <t>0x0312D000</t>
  </si>
  <si>
    <t>0x00000003</t>
  </si>
  <si>
    <t>TLMM_GPIO_IN_OUT45</t>
  </si>
  <si>
    <t>0x0312D004</t>
  </si>
  <si>
    <t>TLMM_GPIO_INTR_CFG45</t>
  </si>
  <si>
    <t>0x0312D008</t>
  </si>
  <si>
    <t>TLMM_GPIO_INTR_STATUS45</t>
  </si>
  <si>
    <t>0x0312D00C</t>
  </si>
  <si>
    <t>TLMM_GPIO_ID_STATUS45</t>
  </si>
  <si>
    <t>0x0312D010</t>
  </si>
  <si>
    <t>TLMM_GPIO_LP_CFG45</t>
  </si>
  <si>
    <t>0x0312D014</t>
  </si>
  <si>
    <t>TLMM_GPIO_CFG46</t>
  </si>
  <si>
    <t>0x0312E000</t>
  </si>
  <si>
    <t>TLMM_GPIO_IN_OUT46</t>
  </si>
  <si>
    <t>0x0312E004</t>
  </si>
  <si>
    <t>TLMM_GPIO_INTR_CFG46</t>
  </si>
  <si>
    <t>0x0312E008</t>
  </si>
  <si>
    <t>TLMM_GPIO_INTR_STATUS46</t>
  </si>
  <si>
    <t>0x0312E00C</t>
  </si>
  <si>
    <t>TLMM_GPIO_ID_STATUS46</t>
  </si>
  <si>
    <t>0x0312E010</t>
  </si>
  <si>
    <t>TLMM_GPIO_LP_CFG46</t>
  </si>
  <si>
    <t>0x0312E014</t>
  </si>
  <si>
    <t>TLMM_GPIO_CFG47</t>
  </si>
  <si>
    <t>0x0312F000</t>
  </si>
  <si>
    <t>TLMM_GPIO_IN_OUT47</t>
  </si>
  <si>
    <t>0x0312F004</t>
  </si>
  <si>
    <t>TLMM_GPIO_INTR_CFG47</t>
  </si>
  <si>
    <t>0x0312F008</t>
  </si>
  <si>
    <t>TLMM_GPIO_INTR_STATUS47</t>
  </si>
  <si>
    <t>0x0312F00C</t>
  </si>
  <si>
    <t>TLMM_GPIO_ID_STATUS47</t>
  </si>
  <si>
    <t>0x0312F010</t>
  </si>
  <si>
    <t>TLMM_GPIO_LP_CFG47</t>
  </si>
  <si>
    <t>0x0312F014</t>
  </si>
  <si>
    <t>TLMM_GPIO_CFG48</t>
  </si>
  <si>
    <t>0x03130000</t>
  </si>
  <si>
    <t>TLMM_GPIO_IN_OUT48</t>
  </si>
  <si>
    <t>0x03130004</t>
  </si>
  <si>
    <t>TLMM_GPIO_INTR_CFG48</t>
  </si>
  <si>
    <t>0x03130008</t>
  </si>
  <si>
    <t>TLMM_GPIO_INTR_STATUS48</t>
  </si>
  <si>
    <t>0x0313000C</t>
  </si>
  <si>
    <t>TLMM_GPIO_ID_STATUS48</t>
  </si>
  <si>
    <t>0x03130010</t>
  </si>
  <si>
    <t>TLMM_GPIO_LP_CFG48</t>
  </si>
  <si>
    <t>0x03130014</t>
  </si>
  <si>
    <t>TLMM_GPIO_CFG49</t>
  </si>
  <si>
    <t>0x03131000</t>
  </si>
  <si>
    <t>TLMM_GPIO_IN_OUT49</t>
  </si>
  <si>
    <t>0x03131004</t>
  </si>
  <si>
    <t>TLMM_GPIO_INTR_CFG49</t>
  </si>
  <si>
    <t>0x03131008</t>
  </si>
  <si>
    <t>TLMM_GPIO_INTR_STATUS49</t>
  </si>
  <si>
    <t>0x0313100C</t>
  </si>
  <si>
    <t>TLMM_GPIO_ID_STATUS49</t>
  </si>
  <si>
    <t>0x03131010</t>
  </si>
  <si>
    <t>TLMM_GPIO_LP_CFG49</t>
  </si>
  <si>
    <t>0x03131014</t>
  </si>
  <si>
    <t>TLMM_GPIO_CFG50</t>
  </si>
  <si>
    <t>0x03132000</t>
  </si>
  <si>
    <t>TLMM_GPIO_IN_OUT50</t>
  </si>
  <si>
    <t>0x03132004</t>
  </si>
  <si>
    <t>TLMM_GPIO_INTR_CFG50</t>
  </si>
  <si>
    <t>0x03132008</t>
  </si>
  <si>
    <t>TLMM_GPIO_INTR_STATUS50</t>
  </si>
  <si>
    <t>0x0313200C</t>
  </si>
  <si>
    <t>TLMM_GPIO_ID_STATUS50</t>
  </si>
  <si>
    <t>0x03132010</t>
  </si>
  <si>
    <t>TLMM_GPIO_LP_CFG50</t>
  </si>
  <si>
    <t>0x03132014</t>
  </si>
  <si>
    <t>TLMM_GPIO_CFG99</t>
  </si>
  <si>
    <t>0x03163000</t>
  </si>
  <si>
    <t>TLMM_GPIO_IN_OUT99</t>
  </si>
  <si>
    <t>0x03163004</t>
  </si>
  <si>
    <t>TLMM_GPIO_INTR_CFG99</t>
  </si>
  <si>
    <t>0x03163008</t>
  </si>
  <si>
    <t>TLMM_GPIO_INTR_STATUS99</t>
  </si>
  <si>
    <t>0x0316300C</t>
  </si>
  <si>
    <t>TLMM_GPIO_ID_STATUS99</t>
  </si>
  <si>
    <t>0x03163010</t>
  </si>
  <si>
    <t>TLMM_GPIO_LP_CFG99</t>
  </si>
  <si>
    <t>0x03163014</t>
  </si>
  <si>
    <t>TLMM_GPIO_CFG106</t>
  </si>
  <si>
    <t>0x0316A000</t>
  </si>
  <si>
    <t>TLMM_GPIO_IN_OUT106</t>
  </si>
  <si>
    <t>0x0316A004</t>
  </si>
  <si>
    <t>TLMM_GPIO_INTR_CFG106</t>
  </si>
  <si>
    <t>0x0316A008</t>
  </si>
  <si>
    <t>TLMM_GPIO_INTR_STATUS106</t>
  </si>
  <si>
    <t>0x0316A00C</t>
  </si>
  <si>
    <t>TLMM_GPIO_ID_STATUS106</t>
  </si>
  <si>
    <t>0x0316A010</t>
  </si>
  <si>
    <t>TLMM_GPIO_LP_CFG106</t>
  </si>
  <si>
    <t>0x0316A014</t>
  </si>
  <si>
    <t>TLMM_GPIO_CFG107</t>
  </si>
  <si>
    <t>0x0316B000</t>
  </si>
  <si>
    <t>TLMM_GPIO_IN_OUT107</t>
  </si>
  <si>
    <t>0x0316B004</t>
  </si>
  <si>
    <t>TLMM_GPIO_INTR_CFG107</t>
  </si>
  <si>
    <t>0x0316B008</t>
  </si>
  <si>
    <t>TLMM_GPIO_INTR_STATUS107</t>
  </si>
  <si>
    <t>0x0316B00C</t>
  </si>
  <si>
    <t>TLMM_GPIO_ID_STATUS107</t>
  </si>
  <si>
    <t>0x0316B010</t>
  </si>
  <si>
    <t>TLMM_GPIO_LP_CFG107</t>
  </si>
  <si>
    <t>0x0316B014</t>
  </si>
  <si>
    <t>TLMM_GPIO_GS_I2C_CTL</t>
  </si>
  <si>
    <t>0x03199000</t>
  </si>
  <si>
    <t>0x00000100</t>
  </si>
  <si>
    <t>TLMM_GPIO_CFG20</t>
  </si>
  <si>
    <t>0x03D14000</t>
  </si>
  <si>
    <t>TLMM_GPIO_IN_OUT20</t>
  </si>
  <si>
    <t>0x03D14004</t>
  </si>
  <si>
    <t>TLMM_GPIO_INTR_CFG20</t>
  </si>
  <si>
    <t>0x03D14008</t>
  </si>
  <si>
    <t>TLMM_GPIO_INTR_STATUS20</t>
  </si>
  <si>
    <t>0x03D1400C</t>
  </si>
  <si>
    <t>TLMM_GPIO_ID_STATUS20</t>
  </si>
  <si>
    <t>0x03D14010</t>
  </si>
  <si>
    <t>TLMM_GPIO_LP_CFG20</t>
  </si>
  <si>
    <t>0x03D14014</t>
  </si>
  <si>
    <t>TLMM_GPIO_CFG21</t>
  </si>
  <si>
    <t>0x03D15000</t>
  </si>
  <si>
    <t>TLMM_GPIO_IN_OUT21</t>
  </si>
  <si>
    <t>0x03D15004</t>
  </si>
  <si>
    <t>TLMM_GPIO_INTR_CFG21</t>
  </si>
  <si>
    <t>0x03D15008</t>
  </si>
  <si>
    <t>TLMM_GPIO_INTR_STATUS21</t>
  </si>
  <si>
    <t>0x03D1500C</t>
  </si>
  <si>
    <t>TLMM_GPIO_ID_STATUS21</t>
  </si>
  <si>
    <t>0x03D15010</t>
  </si>
  <si>
    <t>TLMM_GPIO_LP_CFG21</t>
  </si>
  <si>
    <t>0x03D15014</t>
  </si>
  <si>
    <t>TLMM_GPIO_CFG22</t>
  </si>
  <si>
    <t>0x03D16000</t>
  </si>
  <si>
    <t>TLMM_GPIO_IN_OUT22</t>
  </si>
  <si>
    <t>0x03D16004</t>
  </si>
  <si>
    <t>TLMM_GPIO_INTR_CFG22</t>
  </si>
  <si>
    <t>0x03D16008</t>
  </si>
  <si>
    <t>TLMM_GPIO_INTR_STATUS22</t>
  </si>
  <si>
    <t>0x03D1600C</t>
  </si>
  <si>
    <t>TLMM_GPIO_ID_STATUS22</t>
  </si>
  <si>
    <t>0x03D16010</t>
  </si>
  <si>
    <t>TLMM_GPIO_LP_CFG22</t>
  </si>
  <si>
    <t>0x03D16014</t>
  </si>
  <si>
    <t>TLMM_GPIO_CFG23</t>
  </si>
  <si>
    <t>0x03D17000</t>
  </si>
  <si>
    <t>TLMM_GPIO_IN_OUT23</t>
  </si>
  <si>
    <t>0x03D17004</t>
  </si>
  <si>
    <t>TLMM_GPIO_INTR_CFG23</t>
  </si>
  <si>
    <t>0x03D17008</t>
  </si>
  <si>
    <t>TLMM_GPIO_INTR_STATUS23</t>
  </si>
  <si>
    <t>0x03D1700C</t>
  </si>
  <si>
    <t>TLMM_GPIO_ID_STATUS23</t>
  </si>
  <si>
    <t>0x03D17010</t>
  </si>
  <si>
    <t>TLMM_GPIO_LP_CFG23</t>
  </si>
  <si>
    <t>0x03D17014</t>
  </si>
  <si>
    <t>TLMM_GPIO_CFG43</t>
  </si>
  <si>
    <t>0x03D2B000</t>
  </si>
  <si>
    <t>TLMM_GPIO_IN_OUT43</t>
  </si>
  <si>
    <t>0x03D2B004</t>
  </si>
  <si>
    <t>TLMM_GPIO_INTR_CFG43</t>
  </si>
  <si>
    <t>0x03D2B008</t>
  </si>
  <si>
    <t>TLMM_GPIO_INTR_STATUS43</t>
  </si>
  <si>
    <t>0x03D2B00C</t>
  </si>
  <si>
    <t>TLMM_GPIO_ID_STATUS43</t>
  </si>
  <si>
    <t>0x03D2B010</t>
  </si>
  <si>
    <t>TLMM_GPIO_LP_CFG43</t>
  </si>
  <si>
    <t>0x03D2B014</t>
  </si>
  <si>
    <t>TLMM_GPIO_CFG51</t>
  </si>
  <si>
    <t>0x03D33000</t>
  </si>
  <si>
    <t>TLMM_GPIO_IN_OUT51</t>
  </si>
  <si>
    <t>0x03D33004</t>
  </si>
  <si>
    <t>TLMM_GPIO_INTR_CFG51</t>
  </si>
  <si>
    <t>0x03D33008</t>
  </si>
  <si>
    <t>TLMM_GPIO_INTR_STATUS51</t>
  </si>
  <si>
    <t>0x03D3300C</t>
  </si>
  <si>
    <t>TLMM_GPIO_ID_STATUS51</t>
  </si>
  <si>
    <t>0x03D33010</t>
  </si>
  <si>
    <t>TLMM_GPIO_LP_CFG51</t>
  </si>
  <si>
    <t>0x03D33014</t>
  </si>
  <si>
    <t>TLMM_GPIO_CFG52</t>
  </si>
  <si>
    <t>0x03D34000</t>
  </si>
  <si>
    <t>TLMM_GPIO_IN_OUT52</t>
  </si>
  <si>
    <t>0x03D34004</t>
  </si>
  <si>
    <t>TLMM_GPIO_INTR_CFG52</t>
  </si>
  <si>
    <t>0x03D34008</t>
  </si>
  <si>
    <t>TLMM_GPIO_INTR_STATUS52</t>
  </si>
  <si>
    <t>0x03D3400C</t>
  </si>
  <si>
    <t>TLMM_GPIO_ID_STATUS52</t>
  </si>
  <si>
    <t>0x03D34010</t>
  </si>
  <si>
    <t>TLMM_GPIO_LP_CFG52</t>
  </si>
  <si>
    <t>0x03D34014</t>
  </si>
  <si>
    <t>TLMM_GPIO_CFG53</t>
  </si>
  <si>
    <t>0x03D35000</t>
  </si>
  <si>
    <t>TLMM_GPIO_IN_OUT53</t>
  </si>
  <si>
    <t>0x03D35004</t>
  </si>
  <si>
    <t>TLMM_GPIO_INTR_CFG53</t>
  </si>
  <si>
    <t>0x03D35008</t>
  </si>
  <si>
    <t>TLMM_GPIO_INTR_STATUS53</t>
  </si>
  <si>
    <t>0x03D3500C</t>
  </si>
  <si>
    <t>TLMM_GPIO_ID_STATUS53</t>
  </si>
  <si>
    <t>0x03D35010</t>
  </si>
  <si>
    <t>TLMM_GPIO_LP_CFG53</t>
  </si>
  <si>
    <t>0x03D35014</t>
  </si>
  <si>
    <t>TLMM_GPIO_CFG54</t>
  </si>
  <si>
    <t>0x03D36000</t>
  </si>
  <si>
    <t>TLMM_GPIO_IN_OUT54</t>
  </si>
  <si>
    <t>0x03D36004</t>
  </si>
  <si>
    <t>TLMM_GPIO_INTR_CFG54</t>
  </si>
  <si>
    <t>0x03D36008</t>
  </si>
  <si>
    <t>TLMM_GPIO_INTR_STATUS54</t>
  </si>
  <si>
    <t>0x03D3600C</t>
  </si>
  <si>
    <t>TLMM_GPIO_ID_STATUS54</t>
  </si>
  <si>
    <t>0x03D36010</t>
  </si>
  <si>
    <t>TLMM_GPIO_LP_CFG54</t>
  </si>
  <si>
    <t>0x03D36014</t>
  </si>
  <si>
    <t>TLMM_GPIO_CFG55</t>
  </si>
  <si>
    <t>0x03D37000</t>
  </si>
  <si>
    <t>TLMM_GPIO_IN_OUT55</t>
  </si>
  <si>
    <t>0x03D37004</t>
  </si>
  <si>
    <t>TLMM_GPIO_INTR_CFG55</t>
  </si>
  <si>
    <t>0x03D37008</t>
  </si>
  <si>
    <t>TLMM_GPIO_INTR_STATUS55</t>
  </si>
  <si>
    <t>0x03D3700C</t>
  </si>
  <si>
    <t>TLMM_GPIO_ID_STATUS55</t>
  </si>
  <si>
    <t>0x03D37010</t>
  </si>
  <si>
    <t>TLMM_GPIO_LP_CFG55</t>
  </si>
  <si>
    <t>0x03D37014</t>
  </si>
  <si>
    <t>TLMM_GPIO_CFG56</t>
  </si>
  <si>
    <t>0x03D38000</t>
  </si>
  <si>
    <t>TLMM_GPIO_IN_OUT56</t>
  </si>
  <si>
    <t>0x03D38004</t>
  </si>
  <si>
    <t>TLMM_GPIO_INTR_CFG56</t>
  </si>
  <si>
    <t>0x03D38008</t>
  </si>
  <si>
    <t>TLMM_GPIO_INTR_STATUS56</t>
  </si>
  <si>
    <t>0x03D3800C</t>
  </si>
  <si>
    <t>TLMM_GPIO_ID_STATUS56</t>
  </si>
  <si>
    <t>0x03D38010</t>
  </si>
  <si>
    <t>TLMM_GPIO_LP_CFG56</t>
  </si>
  <si>
    <t>0x03D38014</t>
  </si>
  <si>
    <t>TLMM_GPIO_CFG57</t>
  </si>
  <si>
    <t>0x03D39000</t>
  </si>
  <si>
    <t>TLMM_GPIO_IN_OUT57</t>
  </si>
  <si>
    <t>0x03D39004</t>
  </si>
  <si>
    <t>TLMM_GPIO_INTR_CFG57</t>
  </si>
  <si>
    <t>0x03D39008</t>
  </si>
  <si>
    <t>TLMM_GPIO_INTR_STATUS57</t>
  </si>
  <si>
    <t>0x03D3900C</t>
  </si>
  <si>
    <t>TLMM_GPIO_ID_STATUS57</t>
  </si>
  <si>
    <t>0x03D39010</t>
  </si>
  <si>
    <t>TLMM_GPIO_LP_CFG57</t>
  </si>
  <si>
    <t>0x03D39014</t>
  </si>
  <si>
    <t>TLMM_GPIO_CFG58</t>
  </si>
  <si>
    <t>0x03D3A000</t>
  </si>
  <si>
    <t>TLMM_GPIO_IN_OUT58</t>
  </si>
  <si>
    <t>0x03D3A004</t>
  </si>
  <si>
    <t>TLMM_GPIO_INTR_CFG58</t>
  </si>
  <si>
    <t>0x03D3A008</t>
  </si>
  <si>
    <t>TLMM_GPIO_INTR_STATUS58</t>
  </si>
  <si>
    <t>0x03D3A00C</t>
  </si>
  <si>
    <t>TLMM_GPIO_ID_STATUS58</t>
  </si>
  <si>
    <t>0x03D3A010</t>
  </si>
  <si>
    <t>TLMM_GPIO_LP_CFG58</t>
  </si>
  <si>
    <t>0x03D3A014</t>
  </si>
  <si>
    <t>TLMM_GPIO_CFG59</t>
  </si>
  <si>
    <t>0x03D3B000</t>
  </si>
  <si>
    <t>TLMM_GPIO_IN_OUT59</t>
  </si>
  <si>
    <t>0x03D3B004</t>
  </si>
  <si>
    <t>TLMM_GPIO_INTR_CFG59</t>
  </si>
  <si>
    <t>0x03D3B008</t>
  </si>
  <si>
    <t>TLMM_GPIO_INTR_STATUS59</t>
  </si>
  <si>
    <t>0x03D3B00C</t>
  </si>
  <si>
    <t>TLMM_GPIO_ID_STATUS59</t>
  </si>
  <si>
    <t>0x03D3B010</t>
  </si>
  <si>
    <t>TLMM_GPIO_LP_CFG59</t>
  </si>
  <si>
    <t>0x03D3B014</t>
  </si>
  <si>
    <t>TLMM_GPIO_CFG60</t>
  </si>
  <si>
    <t>0x03D3C000</t>
  </si>
  <si>
    <t>TLMM_GPIO_IN_OUT60</t>
  </si>
  <si>
    <t>0x03D3C004</t>
  </si>
  <si>
    <t>TLMM_GPIO_INTR_CFG60</t>
  </si>
  <si>
    <t>0x03D3C008</t>
  </si>
  <si>
    <t>TLMM_GPIO_INTR_STATUS60</t>
  </si>
  <si>
    <t>0x03D3C00C</t>
  </si>
  <si>
    <t>TLMM_GPIO_ID_STATUS60</t>
  </si>
  <si>
    <t>0x03D3C010</t>
  </si>
  <si>
    <t>TLMM_GPIO_LP_CFG60</t>
  </si>
  <si>
    <t>0x03D3C014</t>
  </si>
  <si>
    <t>TLMM_GPIO_CFG61</t>
  </si>
  <si>
    <t>0x03D3D000</t>
  </si>
  <si>
    <t>TLMM_GPIO_IN_OUT61</t>
  </si>
  <si>
    <t>0x03D3D004</t>
  </si>
  <si>
    <t>TLMM_GPIO_INTR_CFG61</t>
  </si>
  <si>
    <t>0x03D3D008</t>
  </si>
  <si>
    <t>TLMM_GPIO_INTR_STATUS61</t>
  </si>
  <si>
    <t>0x03D3D00C</t>
  </si>
  <si>
    <t>TLMM_GPIO_ID_STATUS61</t>
  </si>
  <si>
    <t>0x03D3D010</t>
  </si>
  <si>
    <t>TLMM_GPIO_LP_CFG61</t>
  </si>
  <si>
    <t>0x03D3D014</t>
  </si>
  <si>
    <t>TLMM_GPIO_CFG62</t>
  </si>
  <si>
    <t>0x03D3E000</t>
  </si>
  <si>
    <t>TLMM_GPIO_IN_OUT62</t>
  </si>
  <si>
    <t>0x03D3E004</t>
  </si>
  <si>
    <t>TLMM_GPIO_INTR_CFG62</t>
  </si>
  <si>
    <t>0x03D3E008</t>
  </si>
  <si>
    <t>TLMM_GPIO_INTR_STATUS62</t>
  </si>
  <si>
    <t>0x03D3E00C</t>
  </si>
  <si>
    <t>TLMM_GPIO_ID_STATUS62</t>
  </si>
  <si>
    <t>0x03D3E010</t>
  </si>
  <si>
    <t>TLMM_GPIO_LP_CFG62</t>
  </si>
  <si>
    <t>0x03D3E014</t>
  </si>
  <si>
    <t>TLMM_GPIO_CFG63</t>
  </si>
  <si>
    <t>0x03D3F000</t>
  </si>
  <si>
    <t>TLMM_GPIO_IN_OUT63</t>
  </si>
  <si>
    <t>0x03D3F004</t>
  </si>
  <si>
    <t>TLMM_GPIO_INTR_CFG63</t>
  </si>
  <si>
    <t>0x03D3F008</t>
  </si>
  <si>
    <t>TLMM_GPIO_INTR_STATUS63</t>
  </si>
  <si>
    <t>0x03D3F00C</t>
  </si>
  <si>
    <t>TLMM_GPIO_ID_STATUS63</t>
  </si>
  <si>
    <t>0x03D3F010</t>
  </si>
  <si>
    <t>TLMM_GPIO_LP_CFG63</t>
  </si>
  <si>
    <t>0x03D3F014</t>
  </si>
  <si>
    <t>TLMM_GPIO_CFG64</t>
  </si>
  <si>
    <t>0x03D40000</t>
  </si>
  <si>
    <t>TLMM_GPIO_IN_OUT64</t>
  </si>
  <si>
    <t>0x03D40004</t>
  </si>
  <si>
    <t>TLMM_GPIO_INTR_CFG64</t>
  </si>
  <si>
    <t>0x03D40008</t>
  </si>
  <si>
    <t>TLMM_GPIO_INTR_STATUS64</t>
  </si>
  <si>
    <t>0x03D4000C</t>
  </si>
  <si>
    <t>TLMM_GPIO_ID_STATUS64</t>
  </si>
  <si>
    <t>0x03D40010</t>
  </si>
  <si>
    <t>TLMM_GPIO_LP_CFG64</t>
  </si>
  <si>
    <t>0x03D40014</t>
  </si>
  <si>
    <t>TLMM_GPIO_CFG65</t>
  </si>
  <si>
    <t>0x03D41000</t>
  </si>
  <si>
    <t>TLMM_GPIO_IN_OUT65</t>
  </si>
  <si>
    <t>0x03D41004</t>
  </si>
  <si>
    <t>TLMM_GPIO_INTR_CFG65</t>
  </si>
  <si>
    <t>0x03D41008</t>
  </si>
  <si>
    <t>TLMM_GPIO_INTR_STATUS65</t>
  </si>
  <si>
    <t>0x03D4100C</t>
  </si>
  <si>
    <t>TLMM_GPIO_ID_STATUS65</t>
  </si>
  <si>
    <t>0x03D41010</t>
  </si>
  <si>
    <t>TLMM_GPIO_LP_CFG65</t>
  </si>
  <si>
    <t>0x03D41014</t>
  </si>
  <si>
    <t>TLMM_GPIO_CFG66</t>
  </si>
  <si>
    <t>0x03D42000</t>
  </si>
  <si>
    <t>TLMM_GPIO_IN_OUT66</t>
  </si>
  <si>
    <t>0x03D42004</t>
  </si>
  <si>
    <t>TLMM_GPIO_INTR_CFG66</t>
  </si>
  <si>
    <t>0x03D42008</t>
  </si>
  <si>
    <t>TLMM_GPIO_INTR_STATUS66</t>
  </si>
  <si>
    <t>0x03D4200C</t>
  </si>
  <si>
    <t>TLMM_GPIO_ID_STATUS66</t>
  </si>
  <si>
    <t>0x03D42010</t>
  </si>
  <si>
    <t>TLMM_GPIO_LP_CFG66</t>
  </si>
  <si>
    <t>0x03D42014</t>
  </si>
  <si>
    <t>TLMM_GPIO_CFG67</t>
  </si>
  <si>
    <t>0x03D43000</t>
  </si>
  <si>
    <t>TLMM_GPIO_IN_OUT67</t>
  </si>
  <si>
    <t>0x03D43004</t>
  </si>
  <si>
    <t>TLMM_GPIO_INTR_CFG67</t>
  </si>
  <si>
    <t>0x03D43008</t>
  </si>
  <si>
    <t>TLMM_GPIO_INTR_STATUS67</t>
  </si>
  <si>
    <t>0x03D4300C</t>
  </si>
  <si>
    <t>TLMM_GPIO_ID_STATUS67</t>
  </si>
  <si>
    <t>0x03D43010</t>
  </si>
  <si>
    <t>TLMM_GPIO_LP_CFG67</t>
  </si>
  <si>
    <t>0x03D43014</t>
  </si>
  <si>
    <t>TLMM_GPIO_CFG68</t>
  </si>
  <si>
    <t>0x03D44000</t>
  </si>
  <si>
    <t>TLMM_GPIO_IN_OUT68</t>
  </si>
  <si>
    <t>0x03D44004</t>
  </si>
  <si>
    <t>TLMM_GPIO_INTR_CFG68</t>
  </si>
  <si>
    <t>0x03D44008</t>
  </si>
  <si>
    <t>TLMM_GPIO_INTR_STATUS68</t>
  </si>
  <si>
    <t>0x03D4400C</t>
  </si>
  <si>
    <t>TLMM_GPIO_ID_STATUS68</t>
  </si>
  <si>
    <t>0x03D44010</t>
  </si>
  <si>
    <t>TLMM_GPIO_LP_CFG68</t>
  </si>
  <si>
    <t>0x03D44014</t>
  </si>
  <si>
    <t>TLMM_GPIO_CFG69</t>
  </si>
  <si>
    <t>0x03D45000</t>
  </si>
  <si>
    <t>TLMM_GPIO_IN_OUT69</t>
  </si>
  <si>
    <t>0x03D45004</t>
  </si>
  <si>
    <t>TLMM_GPIO_INTR_CFG69</t>
  </si>
  <si>
    <t>0x03D45008</t>
  </si>
  <si>
    <t>TLMM_GPIO_INTR_STATUS69</t>
  </si>
  <si>
    <t>0x03D4500C</t>
  </si>
  <si>
    <t>TLMM_GPIO_ID_STATUS69</t>
  </si>
  <si>
    <t>0x03D45010</t>
  </si>
  <si>
    <t>TLMM_GPIO_LP_CFG69</t>
  </si>
  <si>
    <t>0x03D45014</t>
  </si>
  <si>
    <t>TLMM_GPIO_CFG70</t>
  </si>
  <si>
    <t>0x03D46000</t>
  </si>
  <si>
    <t>TLMM_GPIO_IN_OUT70</t>
  </si>
  <si>
    <t>0x03D46004</t>
  </si>
  <si>
    <t>TLMM_GPIO_INTR_CFG70</t>
  </si>
  <si>
    <t>0x03D46008</t>
  </si>
  <si>
    <t>TLMM_GPIO_INTR_STATUS70</t>
  </si>
  <si>
    <t>0x03D4600C</t>
  </si>
  <si>
    <t>TLMM_GPIO_ID_STATUS70</t>
  </si>
  <si>
    <t>0x03D46010</t>
  </si>
  <si>
    <t>TLMM_GPIO_LP_CFG70</t>
  </si>
  <si>
    <t>0x03D46014</t>
  </si>
  <si>
    <t>TLMM_GPIO_CFG71</t>
  </si>
  <si>
    <t>0x03D47000</t>
  </si>
  <si>
    <t>TLMM_GPIO_IN_OUT71</t>
  </si>
  <si>
    <t>0x03D47004</t>
  </si>
  <si>
    <t>TLMM_GPIO_INTR_CFG71</t>
  </si>
  <si>
    <t>0x03D47008</t>
  </si>
  <si>
    <t>TLMM_GPIO_INTR_STATUS71</t>
  </si>
  <si>
    <t>0x03D4700C</t>
  </si>
  <si>
    <t>TLMM_GPIO_ID_STATUS71</t>
  </si>
  <si>
    <t>0x03D47010</t>
  </si>
  <si>
    <t>TLMM_GPIO_LP_CFG71</t>
  </si>
  <si>
    <t>0x03D47014</t>
  </si>
  <si>
    <t>TLMM_GPIO_CFG72</t>
  </si>
  <si>
    <t>0x03D48000</t>
  </si>
  <si>
    <t>TLMM_GPIO_IN_OUT72</t>
  </si>
  <si>
    <t>0x03D48004</t>
  </si>
  <si>
    <t>TLMM_GPIO_INTR_CFG72</t>
  </si>
  <si>
    <t>0x03D48008</t>
  </si>
  <si>
    <t>TLMM_GPIO_INTR_STATUS72</t>
  </si>
  <si>
    <t>0x03D4800C</t>
  </si>
  <si>
    <t>TLMM_GPIO_ID_STATUS72</t>
  </si>
  <si>
    <t>0x03D48010</t>
  </si>
  <si>
    <t>TLMM_GPIO_LP_CFG72</t>
  </si>
  <si>
    <t>0x03D48014</t>
  </si>
  <si>
    <t>TLMM_GPIO_CFG73</t>
  </si>
  <si>
    <t>0x03D49000</t>
  </si>
  <si>
    <t>TLMM_GPIO_IN_OUT73</t>
  </si>
  <si>
    <t>0x03D49004</t>
  </si>
  <si>
    <t>TLMM_GPIO_INTR_CFG73</t>
  </si>
  <si>
    <t>0x03D49008</t>
  </si>
  <si>
    <t>TLMM_GPIO_INTR_STATUS73</t>
  </si>
  <si>
    <t>0x03D4900C</t>
  </si>
  <si>
    <t>TLMM_GPIO_ID_STATUS73</t>
  </si>
  <si>
    <t>0x03D49010</t>
  </si>
  <si>
    <t>TLMM_GPIO_LP_CFG73</t>
  </si>
  <si>
    <t>0x03D49014</t>
  </si>
  <si>
    <t>TLMM_GPIO_CFG74</t>
  </si>
  <si>
    <t>0x03D4A000</t>
  </si>
  <si>
    <t>TLMM_GPIO_IN_OUT74</t>
  </si>
  <si>
    <t>0x03D4A004</t>
  </si>
  <si>
    <t>TLMM_GPIO_INTR_CFG74</t>
  </si>
  <si>
    <t>0x03D4A008</t>
  </si>
  <si>
    <t>TLMM_GPIO_INTR_STATUS74</t>
  </si>
  <si>
    <t>0x03D4A00C</t>
  </si>
  <si>
    <t>TLMM_GPIO_ID_STATUS74</t>
  </si>
  <si>
    <t>0x03D4A010</t>
  </si>
  <si>
    <t>TLMM_GPIO_LP_CFG74</t>
  </si>
  <si>
    <t>0x03D4A014</t>
  </si>
  <si>
    <t>TLMM_GPIO_CFG75</t>
  </si>
  <si>
    <t>0x03D4B000</t>
  </si>
  <si>
    <t>TLMM_GPIO_IN_OUT75</t>
  </si>
  <si>
    <t>0x03D4B004</t>
  </si>
  <si>
    <t>TLMM_GPIO_INTR_CFG75</t>
  </si>
  <si>
    <t>0x03D4B008</t>
  </si>
  <si>
    <t>TLMM_GPIO_INTR_STATUS75</t>
  </si>
  <si>
    <t>0x03D4B00C</t>
  </si>
  <si>
    <t>TLMM_GPIO_ID_STATUS75</t>
  </si>
  <si>
    <t>0x03D4B010</t>
  </si>
  <si>
    <t>TLMM_GPIO_LP_CFG75</t>
  </si>
  <si>
    <t>0x03D4B014</t>
  </si>
  <si>
    <t>TLMM_GPIO_CFG76</t>
  </si>
  <si>
    <t>0x03D4C000</t>
  </si>
  <si>
    <t>TLMM_GPIO_IN_OUT76</t>
  </si>
  <si>
    <t>0x03D4C004</t>
  </si>
  <si>
    <t>TLMM_GPIO_INTR_CFG76</t>
  </si>
  <si>
    <t>0x03D4C008</t>
  </si>
  <si>
    <t>TLMM_GPIO_INTR_STATUS76</t>
  </si>
  <si>
    <t>0x03D4C00C</t>
  </si>
  <si>
    <t>TLMM_GPIO_ID_STATUS76</t>
  </si>
  <si>
    <t>0x03D4C010</t>
  </si>
  <si>
    <t>TLMM_GPIO_LP_CFG76</t>
  </si>
  <si>
    <t>0x03D4C014</t>
  </si>
  <si>
    <t>TLMM_GPIO_CFG77</t>
  </si>
  <si>
    <t>0x03D4D000</t>
  </si>
  <si>
    <t>TLMM_GPIO_IN_OUT77</t>
  </si>
  <si>
    <t>0x03D4D004</t>
  </si>
  <si>
    <t>TLMM_GPIO_INTR_CFG77</t>
  </si>
  <si>
    <t>0x03D4D008</t>
  </si>
  <si>
    <t>TLMM_GPIO_INTR_STATUS77</t>
  </si>
  <si>
    <t>0x03D4D00C</t>
  </si>
  <si>
    <t>TLMM_GPIO_ID_STATUS77</t>
  </si>
  <si>
    <t>0x03D4D010</t>
  </si>
  <si>
    <t>TLMM_GPIO_LP_CFG77</t>
  </si>
  <si>
    <t>0x03D4D014</t>
  </si>
  <si>
    <t>TLMM_GPIO_CFG78</t>
  </si>
  <si>
    <t>0x03D4E000</t>
  </si>
  <si>
    <t>TLMM_GPIO_IN_OUT78</t>
  </si>
  <si>
    <t>0x03D4E004</t>
  </si>
  <si>
    <t>TLMM_GPIO_INTR_CFG78</t>
  </si>
  <si>
    <t>0x03D4E008</t>
  </si>
  <si>
    <t>TLMM_GPIO_INTR_STATUS78</t>
  </si>
  <si>
    <t>0x03D4E00C</t>
  </si>
  <si>
    <t>TLMM_GPIO_ID_STATUS78</t>
  </si>
  <si>
    <t>0x03D4E010</t>
  </si>
  <si>
    <t>TLMM_GPIO_LP_CFG78</t>
  </si>
  <si>
    <t>0x03D4E014</t>
  </si>
  <si>
    <t>TLMM_GPIO_CFG79</t>
  </si>
  <si>
    <t>0x03D4F000</t>
  </si>
  <si>
    <t>TLMM_GPIO_IN_OUT79</t>
  </si>
  <si>
    <t>0x03D4F004</t>
  </si>
  <si>
    <t>TLMM_GPIO_INTR_CFG79</t>
  </si>
  <si>
    <t>0x03D4F008</t>
  </si>
  <si>
    <t>TLMM_GPIO_INTR_STATUS79</t>
  </si>
  <si>
    <t>0x03D4F00C</t>
  </si>
  <si>
    <t>TLMM_GPIO_ID_STATUS79</t>
  </si>
  <si>
    <t>0x03D4F010</t>
  </si>
  <si>
    <t>TLMM_GPIO_LP_CFG79</t>
  </si>
  <si>
    <t>0x03D4F014</t>
  </si>
  <si>
    <t>TLMM_GPIO_CFG80</t>
  </si>
  <si>
    <t>0x03D50000</t>
  </si>
  <si>
    <t>TLMM_GPIO_IN_OUT80</t>
  </si>
  <si>
    <t>0x03D50004</t>
  </si>
  <si>
    <t>TLMM_GPIO_INTR_CFG80</t>
  </si>
  <si>
    <t>0x03D50008</t>
  </si>
  <si>
    <t>TLMM_GPIO_INTR_STATUS80</t>
  </si>
  <si>
    <t>0x03D5000C</t>
  </si>
  <si>
    <t>TLMM_GPIO_ID_STATUS80</t>
  </si>
  <si>
    <t>0x03D50010</t>
  </si>
  <si>
    <t>TLMM_GPIO_LP_CFG80</t>
  </si>
  <si>
    <t>0x03D50014</t>
  </si>
  <si>
    <t>TLMM_GPIO_CFG84</t>
  </si>
  <si>
    <t>0x03D54000</t>
  </si>
  <si>
    <t>TLMM_GPIO_IN_OUT84</t>
  </si>
  <si>
    <t>0x03D54004</t>
  </si>
  <si>
    <t>TLMM_GPIO_INTR_CFG84</t>
  </si>
  <si>
    <t>0x03D54008</t>
  </si>
  <si>
    <t>TLMM_GPIO_INTR_STATUS84</t>
  </si>
  <si>
    <t>0x03D5400C</t>
  </si>
  <si>
    <t>TLMM_GPIO_ID_STATUS84</t>
  </si>
  <si>
    <t>0x03D54010</t>
  </si>
  <si>
    <t>TLMM_GPIO_LP_CFG84</t>
  </si>
  <si>
    <t>0x03D54014</t>
  </si>
  <si>
    <t>TLMM_GPIO_CFG85</t>
  </si>
  <si>
    <t>0x03D55000</t>
  </si>
  <si>
    <t>TLMM_GPIO_IN_OUT85</t>
  </si>
  <si>
    <t>0x03D55004</t>
  </si>
  <si>
    <t>TLMM_GPIO_INTR_CFG85</t>
  </si>
  <si>
    <t>0x03D55008</t>
  </si>
  <si>
    <t>TLMM_GPIO_INTR_STATUS85</t>
  </si>
  <si>
    <t>0x03D5500C</t>
  </si>
  <si>
    <t>TLMM_GPIO_ID_STATUS85</t>
  </si>
  <si>
    <t>0x03D55010</t>
  </si>
  <si>
    <t>TLMM_GPIO_LP_CFG85</t>
  </si>
  <si>
    <t>0x03D55014</t>
  </si>
  <si>
    <t>TLMM_GPIO_CFG86</t>
  </si>
  <si>
    <t>0x03D56000</t>
  </si>
  <si>
    <t>TLMM_GPIO_IN_OUT86</t>
  </si>
  <si>
    <t>0x03D56004</t>
  </si>
  <si>
    <t>TLMM_GPIO_INTR_CFG86</t>
  </si>
  <si>
    <t>0x03D56008</t>
  </si>
  <si>
    <t>TLMM_GPIO_INTR_STATUS86</t>
  </si>
  <si>
    <t>0x03D5600C</t>
  </si>
  <si>
    <t>TLMM_GPIO_ID_STATUS86</t>
  </si>
  <si>
    <t>0x03D56010</t>
  </si>
  <si>
    <t>TLMM_GPIO_LP_CFG86</t>
  </si>
  <si>
    <t>0x03D56014</t>
  </si>
  <si>
    <t>TLMM_GPIO_CFG87</t>
  </si>
  <si>
    <t>0x03D57000</t>
  </si>
  <si>
    <t>TLMM_GPIO_IN_OUT87</t>
  </si>
  <si>
    <t>0x03D57004</t>
  </si>
  <si>
    <t>TLMM_GPIO_INTR_CFG87</t>
  </si>
  <si>
    <t>0x03D57008</t>
  </si>
  <si>
    <t>TLMM_GPIO_INTR_STATUS87</t>
  </si>
  <si>
    <t>0x03D5700C</t>
  </si>
  <si>
    <t>TLMM_GPIO_ID_STATUS87</t>
  </si>
  <si>
    <t>0x03D57010</t>
  </si>
  <si>
    <t>TLMM_GPIO_LP_CFG87</t>
  </si>
  <si>
    <t>0x03D57014</t>
  </si>
  <si>
    <t>TLMM_GPIO_CFG105</t>
  </si>
  <si>
    <t>0x03D69000</t>
  </si>
  <si>
    <t>TLMM_GPIO_IN_OUT105</t>
  </si>
  <si>
    <t>0x03D69004</t>
  </si>
  <si>
    <t>TLMM_GPIO_INTR_CFG105</t>
  </si>
  <si>
    <t>0x03D69008</t>
  </si>
  <si>
    <t>TLMM_GPIO_INTR_STATUS105</t>
  </si>
  <si>
    <t>0x03D6900C</t>
  </si>
  <si>
    <t>TLMM_GPIO_ID_STATUS105</t>
  </si>
  <si>
    <t>0x03D69010</t>
  </si>
  <si>
    <t>TLMM_GPIO_LP_CFG105</t>
  </si>
  <si>
    <t>0x03D69014</t>
  </si>
  <si>
    <t>TLMM_GPIO_CFG108</t>
  </si>
  <si>
    <t>0x03D6C000</t>
  </si>
  <si>
    <t>0x000000D1</t>
  </si>
  <si>
    <t>TLMM_GPIO_IN_OUT108</t>
  </si>
  <si>
    <t>0x03D6C004</t>
  </si>
  <si>
    <t>TLMM_GPIO_INTR_CFG108</t>
  </si>
  <si>
    <t>0x03D6C008</t>
  </si>
  <si>
    <t>TLMM_GPIO_INTR_STATUS108</t>
  </si>
  <si>
    <t>0x03D6C00C</t>
  </si>
  <si>
    <t>TLMM_GPIO_ID_STATUS108</t>
  </si>
  <si>
    <t>0x03D6C010</t>
  </si>
  <si>
    <t>TLMM_GPIO_LP_CFG108</t>
  </si>
  <si>
    <t>0x03D6C014</t>
  </si>
  <si>
    <t>TLMM_GPIO_CFG109</t>
  </si>
  <si>
    <t>0x03D6D000</t>
  </si>
  <si>
    <t>TLMM_GPIO_IN_OUT109</t>
  </si>
  <si>
    <t>0x03D6D004</t>
  </si>
  <si>
    <t>TLMM_GPIO_INTR_CFG109</t>
  </si>
  <si>
    <t>0x03D6D008</t>
  </si>
  <si>
    <t>TLMM_GPIO_INTR_STATUS109</t>
  </si>
  <si>
    <t>0x03D6D00C</t>
  </si>
  <si>
    <t>TLMM_GPIO_ID_STATUS109</t>
  </si>
  <si>
    <t>0x03D6D010</t>
  </si>
  <si>
    <t>TLMM_GPIO_LP_CFG109</t>
  </si>
  <si>
    <t>0x03D6D014</t>
  </si>
  <si>
    <t>TLMM_GPIO_CFG110</t>
  </si>
  <si>
    <t>0x03D6E000</t>
  </si>
  <si>
    <t>TLMM_GPIO_IN_OUT110</t>
  </si>
  <si>
    <t>0x03D6E004</t>
  </si>
  <si>
    <t>TLMM_GPIO_INTR_CFG110</t>
  </si>
  <si>
    <t>0x03D6E008</t>
  </si>
  <si>
    <t>TLMM_GPIO_INTR_STATUS110</t>
  </si>
  <si>
    <t>0x03D6E00C</t>
  </si>
  <si>
    <t>TLMM_GPIO_ID_STATUS110</t>
  </si>
  <si>
    <t>0x03D6E010</t>
  </si>
  <si>
    <t>TLMM_GPIO_LP_CFG110</t>
  </si>
  <si>
    <t>0x03D6E014</t>
  </si>
  <si>
    <t>TLMM_GPIO_CFG111</t>
  </si>
  <si>
    <t>0x03D6F000</t>
  </si>
  <si>
    <t>TLMM_GPIO_IN_OUT111</t>
  </si>
  <si>
    <t>0x03D6F004</t>
  </si>
  <si>
    <t>TLMM_GPIO_INTR_CFG111</t>
  </si>
  <si>
    <t>0x03D6F008</t>
  </si>
  <si>
    <t>TLMM_GPIO_INTR_STATUS111</t>
  </si>
  <si>
    <t>0x03D6F00C</t>
  </si>
  <si>
    <t>TLMM_GPIO_ID_STATUS111</t>
  </si>
  <si>
    <t>0x03D6F010</t>
  </si>
  <si>
    <t>TLMM_GPIO_LP_CFG111</t>
  </si>
  <si>
    <t>0x03D6F014</t>
  </si>
  <si>
    <t>TLMM_GPIO_CFG115</t>
  </si>
  <si>
    <t>0x03D73000</t>
  </si>
  <si>
    <t>TLMM_GPIO_IN_OUT115</t>
  </si>
  <si>
    <t>0x03D73004</t>
  </si>
  <si>
    <t>TLMM_GPIO_INTR_CFG115</t>
  </si>
  <si>
    <t>0x03D73008</t>
  </si>
  <si>
    <t>TLMM_GPIO_INTR_STATUS115</t>
  </si>
  <si>
    <t>0x03D7300C</t>
  </si>
  <si>
    <t>TLMM_GPIO_ID_STATUS115</t>
  </si>
  <si>
    <t>0x03D73010</t>
  </si>
  <si>
    <t>TLMM_GPIO_LP_CFG115</t>
  </si>
  <si>
    <t>0x03D73014</t>
  </si>
  <si>
    <t>TLMM_GPIO_CFG116</t>
  </si>
  <si>
    <t>0x03D74000</t>
  </si>
  <si>
    <t>TLMM_GPIO_IN_OUT116</t>
  </si>
  <si>
    <t>0x03D74004</t>
  </si>
  <si>
    <t>TLMM_GPIO_INTR_CFG116</t>
  </si>
  <si>
    <t>0x03D74008</t>
  </si>
  <si>
    <t>TLMM_GPIO_INTR_STATUS116</t>
  </si>
  <si>
    <t>0x03D7400C</t>
  </si>
  <si>
    <t>TLMM_GPIO_ID_STATUS116</t>
  </si>
  <si>
    <t>0x03D74010</t>
  </si>
  <si>
    <t>TLMM_GPIO_LP_CFG116</t>
  </si>
  <si>
    <t>0x03D74014</t>
  </si>
  <si>
    <t>TLMM_GPIO_CFG117</t>
  </si>
  <si>
    <t>0x03D75000</t>
  </si>
  <si>
    <t>TLMM_GPIO_IN_OUT117</t>
  </si>
  <si>
    <t>0x03D75004</t>
  </si>
  <si>
    <t>TLMM_GPIO_INTR_CFG117</t>
  </si>
  <si>
    <t>0x03D75008</t>
  </si>
  <si>
    <t>TLMM_GPIO_INTR_STATUS117</t>
  </si>
  <si>
    <t>0x03D7500C</t>
  </si>
  <si>
    <t>TLMM_GPIO_ID_STATUS117</t>
  </si>
  <si>
    <t>0x03D75010</t>
  </si>
  <si>
    <t>TLMM_GPIO_LP_CFG117</t>
  </si>
  <si>
    <t>0x03D75014</t>
  </si>
  <si>
    <t>TLMM_GPIO_CFG118</t>
  </si>
  <si>
    <t>0x03D76000</t>
  </si>
  <si>
    <t>TLMM_GPIO_IN_OUT118</t>
  </si>
  <si>
    <t>0x03D76004</t>
  </si>
  <si>
    <t>TLMM_GPIO_INTR_CFG118</t>
  </si>
  <si>
    <t>0x03D76008</t>
  </si>
  <si>
    <t>TLMM_GPIO_INTR_STATUS118</t>
  </si>
  <si>
    <t>0x03D7600C</t>
  </si>
  <si>
    <t>TLMM_GPIO_ID_STATUS118</t>
  </si>
  <si>
    <t>0x03D76010</t>
  </si>
  <si>
    <t>TLMM_GPIO_LP_CFG118</t>
  </si>
  <si>
    <t>0x03D76014</t>
  </si>
  <si>
    <t>TLMM_GPIO_CFG119</t>
  </si>
  <si>
    <t>0x03D77000</t>
  </si>
  <si>
    <t>TLMM_GPIO_IN_OUT119</t>
  </si>
  <si>
    <t>0x03D77004</t>
  </si>
  <si>
    <t>TLMM_GPIO_INTR_CFG119</t>
  </si>
  <si>
    <t>0x03D77008</t>
  </si>
  <si>
    <t>TLMM_GPIO_INTR_STATUS119</t>
  </si>
  <si>
    <t>0x03D7700C</t>
  </si>
  <si>
    <t>TLMM_GPIO_ID_STATUS119</t>
  </si>
  <si>
    <t>0x03D77010</t>
  </si>
  <si>
    <t>TLMM_GPIO_LP_CFG119</t>
  </si>
  <si>
    <t>0x03D77014</t>
  </si>
  <si>
    <t>TLMM_GPIO_CFG120</t>
  </si>
  <si>
    <t>0x03D78000</t>
  </si>
  <si>
    <t>TLMM_GPIO_IN_OUT120</t>
  </si>
  <si>
    <t>0x03D78004</t>
  </si>
  <si>
    <t>TLMM_GPIO_INTR_CFG120</t>
  </si>
  <si>
    <t>0x03D78008</t>
  </si>
  <si>
    <t>TLMM_GPIO_INTR_STATUS120</t>
  </si>
  <si>
    <t>0x03D7800C</t>
  </si>
  <si>
    <t>TLMM_GPIO_ID_STATUS120</t>
  </si>
  <si>
    <t>0x03D78010</t>
  </si>
  <si>
    <t>TLMM_GPIO_LP_CFG120</t>
  </si>
  <si>
    <t>0x03D78014</t>
  </si>
  <si>
    <t>TLMM_GPIO_CFG121</t>
  </si>
  <si>
    <t>0x03D79000</t>
  </si>
  <si>
    <t>TLMM_GPIO_IN_OUT121</t>
  </si>
  <si>
    <t>0x03D79004</t>
  </si>
  <si>
    <t>TLMM_GPIO_INTR_CFG121</t>
  </si>
  <si>
    <t>0x03D79008</t>
  </si>
  <si>
    <t>TLMM_GPIO_INTR_STATUS121</t>
  </si>
  <si>
    <t>0x03D7900C</t>
  </si>
  <si>
    <t>TLMM_GPIO_ID_STATUS121</t>
  </si>
  <si>
    <t>0x03D79010</t>
  </si>
  <si>
    <t>TLMM_GPIO_LP_CFG121</t>
  </si>
  <si>
    <t>0x03D79014</t>
  </si>
  <si>
    <t>TLMM_GPIO_CFG122</t>
  </si>
  <si>
    <t>0x03D7A000</t>
  </si>
  <si>
    <t>TLMM_GPIO_IN_OUT122</t>
  </si>
  <si>
    <t>0x03D7A004</t>
  </si>
  <si>
    <t>TLMM_GPIO_INTR_CFG122</t>
  </si>
  <si>
    <t>0x03D7A008</t>
  </si>
  <si>
    <t>TLMM_GPIO_INTR_STATUS122</t>
  </si>
  <si>
    <t>0x03D7A00C</t>
  </si>
  <si>
    <t>TLMM_GPIO_ID_STATUS122</t>
  </si>
  <si>
    <t>0x03D7A010</t>
  </si>
  <si>
    <t>TLMM_GPIO_LP_CFG122</t>
  </si>
  <si>
    <t>0x03D7A014</t>
  </si>
  <si>
    <t>TLMM_GPIO_CFG0</t>
  </si>
  <si>
    <t>0x03500000</t>
  </si>
  <si>
    <t>TLMM_GPIO_IN_OUT0</t>
  </si>
  <si>
    <t>0x03500004</t>
  </si>
  <si>
    <t>TLMM_GPIO_INTR_CFG0</t>
  </si>
  <si>
    <t>0x03500008</t>
  </si>
  <si>
    <t>TLMM_GPIO_INTR_STATUS0</t>
  </si>
  <si>
    <t>0x0350000C</t>
  </si>
  <si>
    <t>TLMM_GPIO_ID_STATUS0</t>
  </si>
  <si>
    <t>0x03500010</t>
  </si>
  <si>
    <t>TLMM_GPIO_LP_CFG0</t>
  </si>
  <si>
    <t>0x03500014</t>
  </si>
  <si>
    <t>TLMM_GPIO_CFG1</t>
  </si>
  <si>
    <t>0x03501000</t>
  </si>
  <si>
    <t>TLMM_GPIO_IN_OUT1</t>
  </si>
  <si>
    <t>0x03501004</t>
  </si>
  <si>
    <t>TLMM_GPIO_INTR_CFG1</t>
  </si>
  <si>
    <t>0x03501008</t>
  </si>
  <si>
    <t>TLMM_GPIO_INTR_STATUS1</t>
  </si>
  <si>
    <t>0x0350100C</t>
  </si>
  <si>
    <t>TLMM_GPIO_ID_STATUS1</t>
  </si>
  <si>
    <t>0x03501010</t>
  </si>
  <si>
    <t>TLMM_GPIO_LP_CFG1</t>
  </si>
  <si>
    <t>0x03501014</t>
  </si>
  <si>
    <t>TLMM_GPIO_CFG2</t>
  </si>
  <si>
    <t>0x03502000</t>
  </si>
  <si>
    <t>TLMM_GPIO_IN_OUT2</t>
  </si>
  <si>
    <t>0x03502004</t>
  </si>
  <si>
    <t>TLMM_GPIO_INTR_CFG2</t>
  </si>
  <si>
    <t>0x03502008</t>
  </si>
  <si>
    <t>TLMM_GPIO_INTR_STATUS2</t>
  </si>
  <si>
    <t>0x0350200C</t>
  </si>
  <si>
    <t>TLMM_GPIO_ID_STATUS2</t>
  </si>
  <si>
    <t>0x03502010</t>
  </si>
  <si>
    <t>TLMM_GPIO_LP_CFG2</t>
  </si>
  <si>
    <t>0x03502014</t>
  </si>
  <si>
    <t>TLMM_GPIO_CFG3</t>
  </si>
  <si>
    <t>0x03503000</t>
  </si>
  <si>
    <t>TLMM_GPIO_IN_OUT3</t>
  </si>
  <si>
    <t>0x03503004</t>
  </si>
  <si>
    <t>TLMM_GPIO_INTR_CFG3</t>
  </si>
  <si>
    <t>0x03503008</t>
  </si>
  <si>
    <t>TLMM_GPIO_INTR_STATUS3</t>
  </si>
  <si>
    <t>0x0350300C</t>
  </si>
  <si>
    <t>TLMM_GPIO_ID_STATUS3</t>
  </si>
  <si>
    <t>0x03503010</t>
  </si>
  <si>
    <t>TLMM_GPIO_LP_CFG3</t>
  </si>
  <si>
    <t>0x03503014</t>
  </si>
  <si>
    <t>TLMM_GPIO_CFG4</t>
  </si>
  <si>
    <t>0x03504000</t>
  </si>
  <si>
    <t>TLMM_GPIO_IN_OUT4</t>
  </si>
  <si>
    <t>0x03504004</t>
  </si>
  <si>
    <t>TLMM_GPIO_INTR_CFG4</t>
  </si>
  <si>
    <t>0x03504008</t>
  </si>
  <si>
    <t>TLMM_GPIO_INTR_STATUS4</t>
  </si>
  <si>
    <t>0x0350400C</t>
  </si>
  <si>
    <t>TLMM_GPIO_ID_STATUS4</t>
  </si>
  <si>
    <t>0x03504010</t>
  </si>
  <si>
    <t>TLMM_GPIO_LP_CFG4</t>
  </si>
  <si>
    <t>0x03504014</t>
  </si>
  <si>
    <t>TLMM_GPIO_CFG5</t>
  </si>
  <si>
    <t>0x03505000</t>
  </si>
  <si>
    <t>TLMM_GPIO_IN_OUT5</t>
  </si>
  <si>
    <t>0x03505004</t>
  </si>
  <si>
    <t>TLMM_GPIO_INTR_CFG5</t>
  </si>
  <si>
    <t>0x03505008</t>
  </si>
  <si>
    <t>TLMM_GPIO_INTR_STATUS5</t>
  </si>
  <si>
    <t>0x0350500C</t>
  </si>
  <si>
    <t>TLMM_GPIO_ID_STATUS5</t>
  </si>
  <si>
    <t>0x03505010</t>
  </si>
  <si>
    <t>TLMM_GPIO_LP_CFG5</t>
  </si>
  <si>
    <t>0x03505014</t>
  </si>
  <si>
    <t>TLMM_GPIO_CFG16</t>
  </si>
  <si>
    <t>0x03510000</t>
  </si>
  <si>
    <t>TLMM_GPIO_IN_OUT16</t>
  </si>
  <si>
    <t>0x03510004</t>
  </si>
  <si>
    <t>TLMM_GPIO_INTR_CFG16</t>
  </si>
  <si>
    <t>0x03510008</t>
  </si>
  <si>
    <t>TLMM_GPIO_INTR_STATUS16</t>
  </si>
  <si>
    <t>0x0351000C</t>
  </si>
  <si>
    <t>TLMM_GPIO_ID_STATUS16</t>
  </si>
  <si>
    <t>0x03510010</t>
  </si>
  <si>
    <t>TLMM_GPIO_LP_CFG16</t>
  </si>
  <si>
    <t>0x03510014</t>
  </si>
  <si>
    <t>TLMM_GPIO_CFG17</t>
  </si>
  <si>
    <t>0x03511000</t>
  </si>
  <si>
    <t>TLMM_GPIO_IN_OUT17</t>
  </si>
  <si>
    <t>0x03511004</t>
  </si>
  <si>
    <t>TLMM_GPIO_INTR_CFG17</t>
  </si>
  <si>
    <t>0x03511008</t>
  </si>
  <si>
    <t>TLMM_GPIO_INTR_STATUS17</t>
  </si>
  <si>
    <t>0x0351100C</t>
  </si>
  <si>
    <t>TLMM_GPIO_ID_STATUS17</t>
  </si>
  <si>
    <t>0x03511010</t>
  </si>
  <si>
    <t>TLMM_GPIO_LP_CFG17</t>
  </si>
  <si>
    <t>0x03511014</t>
  </si>
  <si>
    <t>TLMM_GPIO_CFG18</t>
  </si>
  <si>
    <t>0x03512000</t>
  </si>
  <si>
    <t>TLMM_GPIO_IN_OUT18</t>
  </si>
  <si>
    <t>0x03512004</t>
  </si>
  <si>
    <t>TLMM_GPIO_INTR_CFG18</t>
  </si>
  <si>
    <t>0x03512008</t>
  </si>
  <si>
    <t>TLMM_GPIO_INTR_STATUS18</t>
  </si>
  <si>
    <t>0x0351200C</t>
  </si>
  <si>
    <t>TLMM_GPIO_ID_STATUS18</t>
  </si>
  <si>
    <t>0x03512010</t>
  </si>
  <si>
    <t>TLMM_GPIO_LP_CFG18</t>
  </si>
  <si>
    <t>0x03512014</t>
  </si>
  <si>
    <t>TLMM_GPIO_CFG19</t>
  </si>
  <si>
    <t>0x03513000</t>
  </si>
  <si>
    <t>TLMM_GPIO_IN_OUT19</t>
  </si>
  <si>
    <t>0x03513004</t>
  </si>
  <si>
    <t>TLMM_GPIO_INTR_CFG19</t>
  </si>
  <si>
    <t>0x03513008</t>
  </si>
  <si>
    <t>TLMM_GPIO_INTR_STATUS19</t>
  </si>
  <si>
    <t>0x0351300C</t>
  </si>
  <si>
    <t>TLMM_GPIO_ID_STATUS19</t>
  </si>
  <si>
    <t>0x03513010</t>
  </si>
  <si>
    <t>TLMM_GPIO_LP_CFG19</t>
  </si>
  <si>
    <t>0x03513014</t>
  </si>
  <si>
    <t>TLMM_GPIO_CFG81</t>
  </si>
  <si>
    <t>0x03551000</t>
  </si>
  <si>
    <t>TLMM_GPIO_IN_OUT81</t>
  </si>
  <si>
    <t>0x03551004</t>
  </si>
  <si>
    <t>TLMM_GPIO_INTR_CFG81</t>
  </si>
  <si>
    <t>0x03551008</t>
  </si>
  <si>
    <t>TLMM_GPIO_INTR_STATUS81</t>
  </si>
  <si>
    <t>0x0355100C</t>
  </si>
  <si>
    <t>TLMM_GPIO_ID_STATUS81</t>
  </si>
  <si>
    <t>0x03551010</t>
  </si>
  <si>
    <t>TLMM_GPIO_LP_CFG81</t>
  </si>
  <si>
    <t>0x03551014</t>
  </si>
  <si>
    <t>TLMM_GPIO_CFG82</t>
  </si>
  <si>
    <t>0x03552000</t>
  </si>
  <si>
    <t>TLMM_GPIO_IN_OUT82</t>
  </si>
  <si>
    <t>0x03552004</t>
  </si>
  <si>
    <t>TLMM_GPIO_INTR_CFG82</t>
  </si>
  <si>
    <t>0x03552008</t>
  </si>
  <si>
    <t>TLMM_GPIO_INTR_STATUS82</t>
  </si>
  <si>
    <t>0x0355200C</t>
  </si>
  <si>
    <t>TLMM_GPIO_ID_STATUS82</t>
  </si>
  <si>
    <t>0x03552010</t>
  </si>
  <si>
    <t>TLMM_GPIO_LP_CFG82</t>
  </si>
  <si>
    <t>0x03552014</t>
  </si>
  <si>
    <t>TLMM_GPIO_CFG83</t>
  </si>
  <si>
    <t>0x03553000</t>
  </si>
  <si>
    <t>TLMM_GPIO_IN_OUT83</t>
  </si>
  <si>
    <t>0x03553004</t>
  </si>
  <si>
    <t>TLMM_GPIO_INTR_CFG83</t>
  </si>
  <si>
    <t>0x03553008</t>
  </si>
  <si>
    <t>TLMM_GPIO_INTR_STATUS83</t>
  </si>
  <si>
    <t>0x0355300C</t>
  </si>
  <si>
    <t>TLMM_GPIO_ID_STATUS83</t>
  </si>
  <si>
    <t>0x03553010</t>
  </si>
  <si>
    <t>TLMM_GPIO_LP_CFG83</t>
  </si>
  <si>
    <t>0x03553014</t>
  </si>
  <si>
    <t>TLMM_GPIO_CFG88</t>
  </si>
  <si>
    <t>0x03558000</t>
  </si>
  <si>
    <t>TLMM_GPIO_IN_OUT88</t>
  </si>
  <si>
    <t>0x03558004</t>
  </si>
  <si>
    <t>TLMM_GPIO_INTR_CFG88</t>
  </si>
  <si>
    <t>0x03558008</t>
  </si>
  <si>
    <t>TLMM_GPIO_INTR_STATUS88</t>
  </si>
  <si>
    <t>0x0355800C</t>
  </si>
  <si>
    <t>TLMM_GPIO_ID_STATUS88</t>
  </si>
  <si>
    <t>0x03558010</t>
  </si>
  <si>
    <t>TLMM_GPIO_LP_CFG88</t>
  </si>
  <si>
    <t>0x03558014</t>
  </si>
  <si>
    <t>TLMM_GPIO_CFG89</t>
  </si>
  <si>
    <t>0x03559000</t>
  </si>
  <si>
    <t>TLMM_GPIO_IN_OUT89</t>
  </si>
  <si>
    <t>0x03559004</t>
  </si>
  <si>
    <t>TLMM_GPIO_INTR_CFG89</t>
  </si>
  <si>
    <t>0x03559008</t>
  </si>
  <si>
    <t>TLMM_GPIO_INTR_STATUS89</t>
  </si>
  <si>
    <t>0x0355900C</t>
  </si>
  <si>
    <t>TLMM_GPIO_ID_STATUS89</t>
  </si>
  <si>
    <t>0x03559010</t>
  </si>
  <si>
    <t>TLMM_GPIO_LP_CFG89</t>
  </si>
  <si>
    <t>0x03559014</t>
  </si>
  <si>
    <t>TLMM_GPIO_CFG90</t>
  </si>
  <si>
    <t>0x0355A000</t>
  </si>
  <si>
    <t>0x000000CB</t>
  </si>
  <si>
    <t>TLMM_GPIO_IN_OUT90</t>
  </si>
  <si>
    <t>0x0355A004</t>
  </si>
  <si>
    <t>TLMM_GPIO_INTR_CFG90</t>
  </si>
  <si>
    <t>0x0355A008</t>
  </si>
  <si>
    <t>TLMM_GPIO_INTR_STATUS90</t>
  </si>
  <si>
    <t>0x0355A00C</t>
  </si>
  <si>
    <t>TLMM_GPIO_ID_STATUS90</t>
  </si>
  <si>
    <t>0x0355A010</t>
  </si>
  <si>
    <t>TLMM_GPIO_LP_CFG90</t>
  </si>
  <si>
    <t>0x0355A014</t>
  </si>
  <si>
    <t>TLMM_GPIO_CFG91</t>
  </si>
  <si>
    <t>0x0355B000</t>
  </si>
  <si>
    <t>TLMM_GPIO_IN_OUT91</t>
  </si>
  <si>
    <t>0x0355B004</t>
  </si>
  <si>
    <t>TLMM_GPIO_INTR_CFG91</t>
  </si>
  <si>
    <t>0x0355B008</t>
  </si>
  <si>
    <t>TLMM_GPIO_INTR_STATUS91</t>
  </si>
  <si>
    <t>0x0355B00C</t>
  </si>
  <si>
    <t>TLMM_GPIO_ID_STATUS91</t>
  </si>
  <si>
    <t>0x0355B010</t>
  </si>
  <si>
    <t>TLMM_GPIO_LP_CFG91</t>
  </si>
  <si>
    <t>0x0355B014</t>
  </si>
  <si>
    <t>TLMM_GPIO_CFG92</t>
  </si>
  <si>
    <t>0x0355C000</t>
  </si>
  <si>
    <t>TLMM_GPIO_IN_OUT92</t>
  </si>
  <si>
    <t>0x0355C004</t>
  </si>
  <si>
    <t>TLMM_GPIO_INTR_CFG92</t>
  </si>
  <si>
    <t>0x0355C008</t>
  </si>
  <si>
    <t>TLMM_GPIO_INTR_STATUS92</t>
  </si>
  <si>
    <t>0x0355C00C</t>
  </si>
  <si>
    <t>TLMM_GPIO_ID_STATUS92</t>
  </si>
  <si>
    <t>0x0355C010</t>
  </si>
  <si>
    <t>TLMM_GPIO_LP_CFG92</t>
  </si>
  <si>
    <t>0x0355C014</t>
  </si>
  <si>
    <t>TLMM_GPIO_CFG93</t>
  </si>
  <si>
    <t>0x0355D000</t>
  </si>
  <si>
    <t>TLMM_GPIO_IN_OUT93</t>
  </si>
  <si>
    <t>0x0355D004</t>
  </si>
  <si>
    <t>TLMM_GPIO_INTR_CFG93</t>
  </si>
  <si>
    <t>0x0355D008</t>
  </si>
  <si>
    <t>TLMM_GPIO_INTR_STATUS93</t>
  </si>
  <si>
    <t>0x0355D00C</t>
  </si>
  <si>
    <t>TLMM_GPIO_ID_STATUS93</t>
  </si>
  <si>
    <t>0x0355D010</t>
  </si>
  <si>
    <t>TLMM_GPIO_LP_CFG93</t>
  </si>
  <si>
    <t>0x0355D014</t>
  </si>
  <si>
    <t>TLMM_GPIO_CFG94</t>
  </si>
  <si>
    <t>0x0355E000</t>
  </si>
  <si>
    <t>TLMM_GPIO_IN_OUT94</t>
  </si>
  <si>
    <t>0x0355E004</t>
  </si>
  <si>
    <t>TLMM_GPIO_INTR_CFG94</t>
  </si>
  <si>
    <t>0x0355E008</t>
  </si>
  <si>
    <t>TLMM_GPIO_INTR_STATUS94</t>
  </si>
  <si>
    <t>0x0355E00C</t>
  </si>
  <si>
    <t>TLMM_GPIO_ID_STATUS94</t>
  </si>
  <si>
    <t>0x0355E010</t>
  </si>
  <si>
    <t>TLMM_GPIO_LP_CFG94</t>
  </si>
  <si>
    <t>0x0355E014</t>
  </si>
  <si>
    <t>TLMM_GPIO_CFG95</t>
  </si>
  <si>
    <t>0x0355F000</t>
  </si>
  <si>
    <t>TLMM_GPIO_IN_OUT95</t>
  </si>
  <si>
    <t>0x0355F004</t>
  </si>
  <si>
    <t>TLMM_GPIO_INTR_CFG95</t>
  </si>
  <si>
    <t>0x0355F008</t>
  </si>
  <si>
    <t>TLMM_GPIO_INTR_STATUS95</t>
  </si>
  <si>
    <t>0x0355F00C</t>
  </si>
  <si>
    <t>TLMM_GPIO_ID_STATUS95</t>
  </si>
  <si>
    <t>0x0355F010</t>
  </si>
  <si>
    <t>TLMM_GPIO_LP_CFG95</t>
  </si>
  <si>
    <t>0x0355F014</t>
  </si>
  <si>
    <t>TLMM_GPIO_CFG96</t>
  </si>
  <si>
    <t>0x03560000</t>
  </si>
  <si>
    <t>TLMM_GPIO_IN_OUT96</t>
  </si>
  <si>
    <t>0x03560004</t>
  </si>
  <si>
    <t>TLMM_GPIO_INTR_CFG96</t>
  </si>
  <si>
    <t>0x03560008</t>
  </si>
  <si>
    <t>TLMM_GPIO_INTR_STATUS96</t>
  </si>
  <si>
    <t>0x0356000C</t>
  </si>
  <si>
    <t>TLMM_GPIO_ID_STATUS96</t>
  </si>
  <si>
    <t>0x03560010</t>
  </si>
  <si>
    <t>TLMM_GPIO_LP_CFG96</t>
  </si>
  <si>
    <t>0x03560014</t>
  </si>
  <si>
    <t>TLMM_GPIO_CFG97</t>
  </si>
  <si>
    <t>0x03561000</t>
  </si>
  <si>
    <t>TLMM_GPIO_IN_OUT97</t>
  </si>
  <si>
    <t>0x03561004</t>
  </si>
  <si>
    <t>TLMM_GPIO_INTR_CFG97</t>
  </si>
  <si>
    <t>0x03561008</t>
  </si>
  <si>
    <t>TLMM_GPIO_INTR_STATUS97</t>
  </si>
  <si>
    <t>0x0356100C</t>
  </si>
  <si>
    <t>TLMM_GPIO_ID_STATUS97</t>
  </si>
  <si>
    <t>0x03561010</t>
  </si>
  <si>
    <t>TLMM_GPIO_LP_CFG97</t>
  </si>
  <si>
    <t>0x03561014</t>
  </si>
  <si>
    <t>TLMM_GPIO_CFG98</t>
  </si>
  <si>
    <t>0x03562000</t>
  </si>
  <si>
    <t>TLMM_GPIO_IN_OUT98</t>
  </si>
  <si>
    <t>0x03562004</t>
  </si>
  <si>
    <t>TLMM_GPIO_INTR_CFG98</t>
  </si>
  <si>
    <t>0x03562008</t>
  </si>
  <si>
    <t>TLMM_GPIO_INTR_STATUS98</t>
  </si>
  <si>
    <t>0x0356200C</t>
  </si>
  <si>
    <t>TLMM_GPIO_ID_STATUS98</t>
  </si>
  <si>
    <t>0x03562010</t>
  </si>
  <si>
    <t>TLMM_GPIO_LP_CFG98</t>
  </si>
  <si>
    <t>0x03562014</t>
  </si>
  <si>
    <t>TLMM_GPIO_CFG100</t>
  </si>
  <si>
    <t>0x03564000</t>
  </si>
  <si>
    <t>TLMM_GPIO_IN_OUT100</t>
  </si>
  <si>
    <t>0x03564004</t>
  </si>
  <si>
    <t>TLMM_GPIO_INTR_CFG100</t>
  </si>
  <si>
    <t>0x03564008</t>
  </si>
  <si>
    <t>TLMM_GPIO_INTR_STATUS100</t>
  </si>
  <si>
    <t>0x0356400C</t>
  </si>
  <si>
    <t>TLMM_GPIO_ID_STATUS100</t>
  </si>
  <si>
    <t>0x03564010</t>
  </si>
  <si>
    <t>TLMM_GPIO_LP_CFG100</t>
  </si>
  <si>
    <t>0x03564014</t>
  </si>
  <si>
    <t>TLMM_GPIO_CFG101</t>
  </si>
  <si>
    <t>0x03565000</t>
  </si>
  <si>
    <t>TLMM_GPIO_IN_OUT101</t>
  </si>
  <si>
    <t>0x03565004</t>
  </si>
  <si>
    <t>TLMM_GPIO_INTR_CFG101</t>
  </si>
  <si>
    <t>0x03565008</t>
  </si>
  <si>
    <t>TLMM_GPIO_INTR_STATUS101</t>
  </si>
  <si>
    <t>0x0356500C</t>
  </si>
  <si>
    <t>TLMM_GPIO_ID_STATUS101</t>
  </si>
  <si>
    <t>0x03565010</t>
  </si>
  <si>
    <t>TLMM_GPIO_LP_CFG101</t>
  </si>
  <si>
    <t>0x03565014</t>
  </si>
  <si>
    <t>TLMM_GPIO_CFG102</t>
  </si>
  <si>
    <t>0x03566000</t>
  </si>
  <si>
    <t>TLMM_GPIO_IN_OUT102</t>
  </si>
  <si>
    <t>0x03566004</t>
  </si>
  <si>
    <t>TLMM_GPIO_INTR_CFG102</t>
  </si>
  <si>
    <t>0x03566008</t>
  </si>
  <si>
    <t>TLMM_GPIO_INTR_STATUS102</t>
  </si>
  <si>
    <t>0x0356600C</t>
  </si>
  <si>
    <t>TLMM_GPIO_ID_STATUS102</t>
  </si>
  <si>
    <t>0x03566010</t>
  </si>
  <si>
    <t>TLMM_GPIO_LP_CFG102</t>
  </si>
  <si>
    <t>0x03566014</t>
  </si>
  <si>
    <t>TLMM_GPIO_CFG103</t>
  </si>
  <si>
    <t>0x03567000</t>
  </si>
  <si>
    <t>TLMM_GPIO_IN_OUT103</t>
  </si>
  <si>
    <t>0x03567004</t>
  </si>
  <si>
    <t>TLMM_GPIO_INTR_CFG103</t>
  </si>
  <si>
    <t>0x03567008</t>
  </si>
  <si>
    <t>TLMM_GPIO_INTR_STATUS103</t>
  </si>
  <si>
    <t>0x0356700C</t>
  </si>
  <si>
    <t>TLMM_GPIO_ID_STATUS103</t>
  </si>
  <si>
    <t>0x03567010</t>
  </si>
  <si>
    <t>TLMM_GPIO_LP_CFG103</t>
  </si>
  <si>
    <t>0x03567014</t>
  </si>
  <si>
    <t>TLMM_GPIO_CFG104</t>
  </si>
  <si>
    <t>0x03568000</t>
  </si>
  <si>
    <t>TLMM_GPIO_IN_OUT104</t>
  </si>
  <si>
    <t>0x03568004</t>
  </si>
  <si>
    <t>TLMM_GPIO_INTR_CFG104</t>
  </si>
  <si>
    <t>0x03568008</t>
  </si>
  <si>
    <t>TLMM_GPIO_INTR_STATUS104</t>
  </si>
  <si>
    <t>0x0356800C</t>
  </si>
  <si>
    <t>TLMM_GPIO_ID_STATUS104</t>
  </si>
  <si>
    <t>0x03568010</t>
  </si>
  <si>
    <t>TLMM_GPIO_LP_CFG104</t>
  </si>
  <si>
    <t>0x03568014</t>
  </si>
  <si>
    <t>TLMM_GPIO_CFG112</t>
  </si>
  <si>
    <t>0x03570000</t>
  </si>
  <si>
    <t>TLMM_GPIO_IN_OUT112</t>
  </si>
  <si>
    <t>0x03570004</t>
  </si>
  <si>
    <t>TLMM_GPIO_INTR_CFG112</t>
  </si>
  <si>
    <t>0x03570008</t>
  </si>
  <si>
    <t>TLMM_GPIO_INTR_STATUS112</t>
  </si>
  <si>
    <t>0x0357000C</t>
  </si>
  <si>
    <t>TLMM_GPIO_ID_STATUS112</t>
  </si>
  <si>
    <t>0x03570010</t>
  </si>
  <si>
    <t>TLMM_GPIO_LP_CFG112</t>
  </si>
  <si>
    <t>0x03570014</t>
  </si>
  <si>
    <t>TLMM_GPIO_CFG113</t>
  </si>
  <si>
    <t>0x03571000</t>
  </si>
  <si>
    <t>TLMM_GPIO_IN_OUT113</t>
  </si>
  <si>
    <t>0x03571004</t>
  </si>
  <si>
    <t>TLMM_GPIO_INTR_CFG113</t>
  </si>
  <si>
    <t>0x03571008</t>
  </si>
  <si>
    <t>TLMM_GPIO_INTR_STATUS113</t>
  </si>
  <si>
    <t>0x0357100C</t>
  </si>
  <si>
    <t>TLMM_GPIO_ID_STATUS113</t>
  </si>
  <si>
    <t>0x03571010</t>
  </si>
  <si>
    <t>TLMM_GPIO_LP_CFG113</t>
  </si>
  <si>
    <t>0x03571014</t>
  </si>
  <si>
    <t>TLMM_GPIO_CFG114</t>
  </si>
  <si>
    <t>0x03572000</t>
  </si>
  <si>
    <t>TLMM_GPIO_IN_OUT114</t>
  </si>
  <si>
    <t>0x03572004</t>
  </si>
  <si>
    <t>TLMM_GPIO_INTR_CFG114</t>
  </si>
  <si>
    <t>0x03572008</t>
  </si>
  <si>
    <t>TLMM_GPIO_INTR_STATUS114</t>
  </si>
  <si>
    <t>0x0357200C</t>
  </si>
  <si>
    <t>TLMM_GPIO_ID_STATUS114</t>
  </si>
  <si>
    <t>0x03572010</t>
  </si>
  <si>
    <t>Suzuki_DA3_SA6155P_PinMux_A_Sample_20230313.xlsm</t>
  </si>
  <si>
    <t>Suzuki_DA3_Local_BBLib_Sheet_20230313PM.xlsm::PROC_BBLib::VIDEO_Brain_BBLib::Audio_BBlib::Power_BBlib::Misc_BBlib::C:\Users\CET1PG1\Desktop\DA3_reference\PinMux\13_HSI\01_BB_lib\Suzuki_DA3_Local_BBLib_Sheet_20230313PM.xlsm</t>
  </si>
  <si>
    <t>CHECKBOX, 1, 0, 1, 1, 0, 0, 0</t>
  </si>
  <si>
    <t>PinMuxed Name (Suzuki_DA3_9444h01)</t>
  </si>
  <si>
    <t>Selected Interface (Suzuki_DA3_9444h01)</t>
  </si>
  <si>
    <t>Direction (Suzuki_DA3_9444h01)</t>
  </si>
  <si>
    <t>ResetValue (Suzuki_DA3_9444h01)</t>
  </si>
  <si>
    <t>External Termination (Suzuki_DA3_9444h01)</t>
  </si>
  <si>
    <t>Imported Schematic Signal Name (Suzuki_DA3_9444h01)</t>
  </si>
  <si>
    <t>IO_GPIO_PULL (Suzuki_DA3_9444h01)</t>
  </si>
  <si>
    <t>AMFM_Tuner</t>
  </si>
  <si>
    <t>CPU_AMFM_CTRL_1V8:RST_B</t>
  </si>
  <si>
    <t>STA710A</t>
  </si>
  <si>
    <t>PD-4k7</t>
  </si>
  <si>
    <t>D5700(AN25) z22.z28.SA4150_BOOTCFG_1V8:MD10</t>
  </si>
  <si>
    <t>CPU_AMFM_CTRL_1V8:INT_B</t>
  </si>
  <si>
    <t>int</t>
  </si>
  <si>
    <t>PU-2k2</t>
  </si>
  <si>
    <t>D5700(AT32) CPU_USB30_EDL_CTRL_1V8:USB_OC_B</t>
  </si>
  <si>
    <t>CPU_AMFM_CTRL_3V3:RST_B</t>
  </si>
  <si>
    <t>CPU_AMFM_CTRL_3V3:INT_B</t>
  </si>
  <si>
    <t>CPU_AMFM_SPI_1V8:SPI_CLK</t>
  </si>
  <si>
    <t>CPU_AMFM_SPI_1V8:SPI_MISO</t>
  </si>
  <si>
    <t>CPU_AMFM_SPI_1V8:SPI_MOSI</t>
  </si>
  <si>
    <t>CPU_AMFM_SPI_3V3:SPI_CLK</t>
  </si>
  <si>
    <t>CPU_AMFM_SPI_3V3:SPI_MISO</t>
  </si>
  <si>
    <t>CPU_AMFM_SPI_3V3:SPI_MOSI</t>
  </si>
  <si>
    <t>CPU_AMFM_STA710_SPI_CS_1V8:SPI_CS_B</t>
  </si>
  <si>
    <t>*(SPI_CS)*</t>
  </si>
  <si>
    <t>CPU_AMFM_STA710_SPI_CS_3V3:SPI_CS_B</t>
  </si>
  <si>
    <t>CPU_AMFM_I2S_1V8:I2S_CLK</t>
  </si>
  <si>
    <t>Assign to HS-I2S?</t>
  </si>
  <si>
    <t>CPU_AMFM_I2S_1V8:I2S_WS</t>
  </si>
  <si>
    <t>CPU_AMFM_I2S_3V3:I2S_CLK</t>
  </si>
  <si>
    <t>CPU_AMFM_I2S_3V3:I2S_WS</t>
  </si>
  <si>
    <t>CPU_AMFM_STA710A_I2S_DATA_1V8:I2S_DATA0</t>
  </si>
  <si>
    <t>Assign to HS-I2S? In to SOC?</t>
  </si>
  <si>
    <t>CPU_AMFM_STA710A_I2S_DATA_1V8:I2S_DATA1</t>
  </si>
  <si>
    <t>CPU_AMFM_STA710A_I2S_DATA_3V3:I2S_DATA0</t>
  </si>
  <si>
    <t>CPU_AMFM_STA710A_I2S_DATA_3V3:I2S_DATA1</t>
  </si>
  <si>
    <t>Common I2C for audio amplifier &amp; ADC</t>
  </si>
  <si>
    <t>for AMP1 (shared???)</t>
  </si>
  <si>
    <t>for AMP2</t>
  </si>
  <si>
    <t>CPU_AMP_CTRL_1V8:CLIP_PWM</t>
  </si>
  <si>
    <t>for AMP1 clipping ; PWM signal (shared???)</t>
  </si>
  <si>
    <t>CPU_AMP_CTRL_1V8:CLIP2_PWM</t>
  </si>
  <si>
    <t>for AMP2 clipping ; PWM signal</t>
  </si>
  <si>
    <t>CPU_AMP_CTRL_3V3:CLIP_PWM</t>
  </si>
  <si>
    <t>CPU_AMP_CTRL_3V3:CLIP2_PWM</t>
  </si>
  <si>
    <t>CPU_EXTAMP_1V8:MUTE</t>
  </si>
  <si>
    <t>PU-4k7</t>
  </si>
  <si>
    <t>CPU_EXTAMP_1V8:EQ</t>
  </si>
  <si>
    <t>CPU_EXTAMP_3V3:MUTE</t>
  </si>
  <si>
    <t>CPU_EXTAMP_3V3:EQ</t>
  </si>
  <si>
    <t>D5700(AG7) CPU_SCC_DNL_CTRL_1V8:CPU_SCC_RST,MV8763=NC(1) ENDPNT</t>
  </si>
  <si>
    <t>D5700(AH6) CPU_SCC_DNL_CTRL_1V8:CPU_SCC_DNL_MODE,MV8761=NC(1) ENDPNT</t>
  </si>
  <si>
    <t>D5700(AU37) z22.CPU_PMIC_CTRL_1V8:SLEEP_CLK,D5730=PMM6155AU(D4_SLEEP_CLK) ENDPNT,MP_SLEEP_CLK=MP(1) ENDPNT</t>
  </si>
  <si>
    <t>D5700(AJ7) CPU_SCC_DNL_CTRL_1V8:CPU_SCC_DNL_EN,MV8762=NC(1) ENDPNT</t>
  </si>
  <si>
    <t>D5700(W37) ETH0_PCIE:PCIE_CLKP,D8010=88Q5152(D8_PCIE_CLKP) ENDPNT</t>
  </si>
  <si>
    <t>D5700(V36) ETH0_PCIE:PCIE_CLKN,D8010=88Q5152(D7_PCIE_CLKN) ENDPNT</t>
  </si>
  <si>
    <t>D5700(T38) ETH0_PCIE:PCIE_TXP,C8147(2) z36.z38.z39.ETH0_2G5PHY_SGMI_SGMII_TXP_P1,D8010=88Q5152(B3_PCIE_TXP/P9_S_TXP) ENDPNT</t>
  </si>
  <si>
    <t>D5700(R39) ETH0_PCIE:PCIE_TXN,C8148(2) z36.z38.z39.ETH0_2G5PHY_SGMI_SGMII_TXN_P1,D8010=88Q5152(A3_PCIE_TXN/P9_S_TXN) ENDPNT</t>
  </si>
  <si>
    <t>D5700(W39) z22.z23.D5700:W39_ETH0_PCIE__P0__PCIE_RXP,C5801(1) ETH0_PCIE:PCIE_RXP,D8010=88Q5152(B5_PCIE_RXP/P9_S_RXP) ENDPNT</t>
  </si>
  <si>
    <t>D5700(V38) z22.z23.D5700:V38_ETH0_PCIE__P0__PCIE_RXN,C5800(1) ETH0_PCIE:PCIE_RXN,D8010=88Q5152(A5_PCIE_RXN/P9_S_RXN) ENDPNT</t>
  </si>
  <si>
    <t>D5700(W33) ETH0_PCIE_CTRL_1V8:PCIE_RST_B,MP8422=MP(1) ENDPNT,D8441(5) z36.z37.SIGN001145,MV8004=NC(1) ENDPNT,D5700(W33) ETH0_PCIE_CTRL_1V8:PCIE_RST_B{#2},D8441(4) z36.ETH0_PCIE_CTRL_3V3:PCIE_RST_B,D8010=88Q5152(E2_PCIE_RSTN) ENDPNT,MP8425=MP(1) ENDPNT,D5700(W33) ETH0_PCIE_CTRL_1V8:PCIE_RST_B{#3},R5987(2) SCC_CPU_BOOT_1V8:CPU_FORCE_USB,EP8750=EP(1) ENDPNT,D8752(6) SYS_DBG_3V3:CPU_BOOT_MODE0,MP9974=MP(1) ENDPNT,X9960=1mmMicroCard(20) ENDPNT,R8759(1) z29.SCC_CPU_BOOT_3V3:CPU_FORCE_USB,D8500=SAK-TC377TP-96F300S(K17_P21.0) ENDPNT</t>
  </si>
  <si>
    <t>D5700(V32) ETH0_PCIE_CTRL_1V8:PCIE_WAKE_B,MP8423=MP(1) ENDPNT,D8440(4) z36.ETH0_PCIE_CTRL_3V3:PCIE_WAKE_B,D8010=88Q5152(E3_PCIE_WAKEN) ENDPNT,MP8426=MP(1) ENDPNT</t>
  </si>
  <si>
    <t>D5700(AP18) CPU_SCC_DNL_UART_1V8:UART_RXD,MV8760=NC(1) ENDPNT</t>
  </si>
  <si>
    <t>D5700(AN19) CPU_SCC_DNL_UART_1V8:UART_TXD,MV8759=NC(1) ENDPNT</t>
  </si>
  <si>
    <t>SCC_CPU_CTRL_1V8:UDROP60_B</t>
  </si>
  <si>
    <t>D5700(AE5) SCC_CPU_CTRL_1V8:UDROP60_B,D8762(3) PWR_MON_3V3:UDROP60_B,D2000=LT8673(OUTC2) ENDPNT,D8500=SAK-TC377TP-96F300S(E14_P15.5) ENDPNT,MP2004=MP(1) ENDPNT,MP_UDROP60_B=MP(1) ENDPNT</t>
  </si>
  <si>
    <t>D5700(AD6) SCC_CPU_CTRL_1V8:SCC_RST_REQ_CPU_B,V8751(1) z29.SCC_CPU_CTRL_3V3:SCC_RST_REQ_CPU,D8500=SAK-TC377TP-96F300S(F5_P02.10) ENDPNT</t>
  </si>
  <si>
    <t>D5700(AE7) SCC_CPU_CTRL_1V8:DLT_SYNC,D8750(7) z29.SCC_CPU_CTRL_3V3:DLT_SYNC,D8500=SAK-TC377TP-96F300S(D6_P11.15) ENDPNT</t>
  </si>
  <si>
    <t>D5700(AN33) SCC_CPU_CTRL_1V8:CPU_RTOS_RUN,D8754(3) z29.SCC_CPU_CTRL_3V3:CPU_RTOS_RUN,D8500=SAK-TC377TP-96F300S(M17_P22.9) ENDPNT</t>
  </si>
  <si>
    <t>D5700(AR29) SCC_CPU_CTRL_1V8:SCC_SYS_RSTWARN_CPU,EP8755=EP(1) ENDPNT,D8755(2) z29.SCC_CPU_CTRL_3V3:SCC_SYS_RSTWARN_CPU_B,D8500=SAK-TC377TP-96F300S(A3_P10.7) ENDPNT</t>
  </si>
  <si>
    <t>D5700(AP28) SCC_CPU_CTRL_1V8:CPU_APP_RUN,D8750(9) z29.SCC_CPU_CTRL_3V3:CPU_APP_RUN,D8500=SAK-TC377TP-96F300S(L16_P22.10) ENDPNT,MP8750=MP(1) ENDPNT</t>
  </si>
  <si>
    <t>D5700(AM4) CPU_SCC_INC_SPI_1V8:SPI_MCLK,D8751(8) z29.CPU_SCC_INC_SPI_3V3:SPI_MCLK,D8500=SAK-TC377TP-96F300S(E20_P20.11) ENDPNT,EP8501=EP(1) ENDPNT</t>
  </si>
  <si>
    <t>D5700(AL5) CPU_SCC_INC_SPI_1V8:SPI_CS_B,D8750(6) z29.CPU_SCC_INC_SPI_3V3:SPI_CS_B,D8500=SAK-TC377TP-96F300S(D20_P20.13) ENDPNT,EP8503=EP(1) ENDPNT</t>
  </si>
  <si>
    <t>CPU_INC_PI_1V8:SPI_M_MISO</t>
  </si>
  <si>
    <t>CPU_INC_PI_3V3:SPI_M_MISO</t>
  </si>
  <si>
    <t>CPU_SCC_INC_SPI_1V8:SPI_S_MOSI</t>
  </si>
  <si>
    <t>D5700(AP4) CPU_SCC_INC_SPI_1V8:SPI_MOSI,D8751(9) z29.CPU_SCC_INC_SPI_3V3:SPI_MOSI,D8500=SAK-TC377TP-96F300S(C20_P20.14) ENDPNT,EP8504=EP(1) ENDPNT</t>
  </si>
  <si>
    <t>CPU_SCC_INC_SPI_1V8:SPI_S_MISO</t>
  </si>
  <si>
    <t>D5700(AN5) CPU_SCC_INC_SPI_1V8:SPI_MISO,D8751(7) z29.CPU_SCC_INC_SPI_3V3:SPI_MISO,D8500=SAK-TC377TP-96F300S(D19_P20.12) ENDPNT,EP8502=EP(1) ENDPNT</t>
  </si>
  <si>
    <t>DAB_Tuner_eu</t>
  </si>
  <si>
    <t>CPU_DAB_CTRL_1V8:RST_B</t>
  </si>
  <si>
    <t>STA710</t>
  </si>
  <si>
    <t>CPU_DAB_CTRL_1V8:INT_B</t>
  </si>
  <si>
    <t>CPU_DAB_CTRL_3V3:RST_B</t>
  </si>
  <si>
    <t>CPU_DAB_CTRL_3V3:INT_B</t>
  </si>
  <si>
    <t>CPU_DAB_SPI_1V8:SPI_CLK</t>
  </si>
  <si>
    <t>CPU_DAB_SPI_1V8:SPI_MISO</t>
  </si>
  <si>
    <t>CPU_DAB_SPI_1V8:SPI_MOSI</t>
  </si>
  <si>
    <t>CPU_DAB_SPI_3V3:SPI_CLK</t>
  </si>
  <si>
    <t>CPU_DAB_SPI_3V3:SPI_MISO</t>
  </si>
  <si>
    <t>CPU_DAB_SPI_3V3:SPI_MOSI</t>
  </si>
  <si>
    <t>CPU_DAB_STA710_SPI_CS_1V8:SPI_CS_B</t>
  </si>
  <si>
    <t>CPU_DAB_STA710_SPI_CS_3V3:SPI_CS_B</t>
  </si>
  <si>
    <t>CPU_DAB_I2S_1V8:I2S_CLK</t>
  </si>
  <si>
    <t>CPU_DAB_I2S_1V8:I2S_WS</t>
  </si>
  <si>
    <t>CPU_DAB_I2S_3V3:I2S_CLK</t>
  </si>
  <si>
    <t>CPU_DAB_I2S_3V3:I2S_WS</t>
  </si>
  <si>
    <t>CPU_DAB_STA710_I2S_DATA_1V8:I2S_DATA0</t>
  </si>
  <si>
    <t>D5700(AR5) SCC_CPU_BOOT_1V8:CPU_FORCE_FASTBOOT,EP8753=EP(1) ENDPNT,D8752(9) SYS_DBG_3V3:CPU_BOOT_MODE1,MP9975=MP(1) ENDPNT,X9960=1mmMicroCard(22) ENDPNT,R8761(1) z29.SCC_CPU_BOOT_3V3:CPU_FORCE_FASTBOOT,D8500=SAK-TC377TP-96F300S(J17_P21.1) ENDPNT</t>
  </si>
  <si>
    <t>CPU_DAB_STA710_I2S_DATA_1V8:I2S_DATA1</t>
  </si>
  <si>
    <t>PD-EXT-4k7</t>
  </si>
  <si>
    <t>D5700(AT4) z22.z28.SA4150_BOOTCFG_1V8:MD02</t>
  </si>
  <si>
    <t>CPU_DAB_STA710_I2S_DATA_3V3:I2S_DATA0</t>
  </si>
  <si>
    <t>CPU_DAB_STA710_I2S_DATA_3V3:I2S_DATA1</t>
  </si>
  <si>
    <t>D5700(E35) CPU_DBG_JTAG_1V8:JTAG_TRSTN,MP9986=MP(1) ENDPNT,X9960=1mmMicroCard(1) ENDPNT</t>
  </si>
  <si>
    <t>D5700(D34) CPU_DBG_JTAG_1V8:JTAG_TDI,MP9987=MP(1) ENDPNT,X9960=1mmMicroCard(3) ENDPNT</t>
  </si>
  <si>
    <t>D5700(E39) CPU_DBG_JTAG_1V8:JTAG_TMS,MP9988=MP(1) ENDPNT,X9960=1mmMicroCard(5) ENDPNT</t>
  </si>
  <si>
    <t>D5700(D36) CPU_DBG_JTAG_1V8:JTAG_TCK,MP9989=MP(1) ENDPNT,X9960=1mmMicroCard(7) ENDPNT</t>
  </si>
  <si>
    <t>D5700(E37) CPU_DBG_JTAG_1V8:JTAG_TDO,MP9990=MP(1) ENDPNT,X9960=1mmMicroCard(9) ENDPNT</t>
  </si>
  <si>
    <t>D5700(E33) CPU_DBG_JTAG_1V8:JTAG_SRSTN,MP9971=MP(1) ENDPNT,X9960=1mmMicroCard(11) ENDPNT</t>
  </si>
  <si>
    <t>D5700(F38) CPU_DBG_UART_1V8:UART_RXD,R9909(1) z21.SIGN00168,D9962(8) z21.DBG_CPU_UART_RXD_3V3,R9975(1) z21.CPU_DBG_UART_3V3_UART_RXD_3V3_P1,MP9991=MP(1) ENDPNT,X9960=1mmMicroCard(32) ENDPNT</t>
  </si>
  <si>
    <t>D5700(F36) CPU_DBG_UART_1V8:UART_TXD,D9962(9) z21.DBG_CPU_UART_TXD_3V3,R9974(1) z21.CPU_DBG_UART_3V3_UART_TXD_3V3_P1,MP9992=MP(1) ENDPNT,X9960=1mmMicroCard(30) ENDPNT</t>
  </si>
  <si>
    <t>D5700(AF6) z22.z28.SYS_DBG_1V8:CPU_ALIVE_OUT,MP_CPU_ALIVE=MP(1) ENDPNT,D5960(3) z22.z28.SIGN001168,R5983(1) SYS_DBG_3V3:CPU_ALIVE_OUT,MP9970=MP(1) ENDPNT,X9960=1mmMicroCard(31) ENDPNT</t>
  </si>
  <si>
    <t>CPU_USB20_0_CTRL_1V8:VBUS_PWR_EN</t>
  </si>
  <si>
    <t>Enable USB+5V to external USB device</t>
  </si>
  <si>
    <t>D5700(AM32) CPU_USB30_EDL_CTRL_1V8:USB_PWR_EN,MP9961=MP(1) ENDPNT,X9960=1mmMicroCard(56) ENDPNT</t>
  </si>
  <si>
    <t>D5700(AL7) z22.z28.SA4150_BOOTCFG_1V8:MD15</t>
  </si>
  <si>
    <t>CPU_USB20_0_CTRL_3V3:VBUS_PWR_EN</t>
  </si>
  <si>
    <t>PWR_DNL_CTRL_3V3:U50S_USB_ON</t>
  </si>
  <si>
    <t>D5700(AG33) CPU_USB30_EDL:USB2_DP,L7904(2) CPU_USB30_HS_CON:DP,X9960=1mmMicroCard(21) ENDPNT</t>
  </si>
  <si>
    <t>D5700(AH34) CPU_USB30_EDL:USB2_DM,L7903(2) CPU_USB30_HS_CON:DN,X9960=1mmMicroCard(23) ENDPNT</t>
  </si>
  <si>
    <t>D5700(AL31) z22.z28.SA4150_BOOTCFG_1V8:MD14</t>
  </si>
  <si>
    <t>CPU_USB20_1_CTRL_3V3:VBUS_PWR_EN</t>
  </si>
  <si>
    <t>D5700(AR27) z22.z28.SA4150_BOOTCFG_1V8:MD09</t>
  </si>
  <si>
    <t>D5700(AT30) z22.z28.SA4150_BOOTCFG_1V8:MD08</t>
  </si>
  <si>
    <t>D5700(AP30) z22.z28.SA4150_BOOTCFG_1V8:MD12</t>
  </si>
  <si>
    <t>VI0123_MAX96722_mb</t>
  </si>
  <si>
    <t>CPU_VI0123_CSI_A:CSI_CLK_P</t>
  </si>
  <si>
    <t xml:space="preserve">MIPI CSI-2 v1.3 </t>
  </si>
  <si>
    <t>MAX96722</t>
  </si>
  <si>
    <t>*(*CKAP)*</t>
  </si>
  <si>
    <t>CPU_VI0123_CSI_A:CSI_CLK_N</t>
  </si>
  <si>
    <t>MIPI CSI-2 v1.3</t>
  </si>
  <si>
    <t>*(*CKAN)*</t>
  </si>
  <si>
    <t>CPU_VI0123_CSI_A:CSI_D0P</t>
  </si>
  <si>
    <t>*(*DA0P)*</t>
  </si>
  <si>
    <t>CPU_VI0123_CSI_A:CSI_D0N</t>
  </si>
  <si>
    <t>*(*DA0N)*</t>
  </si>
  <si>
    <t>CPU_VI0123_CSI_A:CSI_D1P</t>
  </si>
  <si>
    <t>*(*DA1P)*</t>
  </si>
  <si>
    <t>CPU_VI0123_CSI_A:CSI_D1N</t>
  </si>
  <si>
    <t>*(*DA1N)*</t>
  </si>
  <si>
    <t>CPU_VI0123_CSI_A:CSI_D2P</t>
  </si>
  <si>
    <t>*(*DA2P)*</t>
  </si>
  <si>
    <t>CPU_VI0123_CSI_A:CSI_D2N</t>
  </si>
  <si>
    <t>*(*DA2N)*</t>
  </si>
  <si>
    <t>CPU_VI0123_CSI_A:CSI_D3P</t>
  </si>
  <si>
    <t>*(*DA3P)*</t>
  </si>
  <si>
    <t>CPU_VI0123_CSI_A:CSI_D3N</t>
  </si>
  <si>
    <t>*(*DA3N)*</t>
  </si>
  <si>
    <t>Open-Drain port. Interrupt ouput detected error status and/or certain internal device events relevant to the host processor</t>
  </si>
  <si>
    <t>*(MFP3)*</t>
  </si>
  <si>
    <t>Indicates the power of the device</t>
  </si>
  <si>
    <t>Open-Drain port. Devices report the lock status of Link A and/or Link B</t>
  </si>
  <si>
    <t>Enable video stream synchronization and alignment. SoC sends FSYNC signals to synchronize video frames at the video sources</t>
  </si>
  <si>
    <t xml:space="preserve">*(MFP2)* </t>
  </si>
  <si>
    <t>Share CCI I2C with MAX9288. Main I2C control channel for internal device register access
VI (MAX96722):
- I2C frequency: max. 400kHz
VI (MAX96722F):
- I2C frequency: max. 400kHz</t>
  </si>
  <si>
    <t>I2C or UART</t>
  </si>
  <si>
    <t>*(MFP16)*</t>
  </si>
  <si>
    <t>Share CCI I2C with MAX9288. Main I2C control channel for internal device register access
VI (MAX96722):
- I2C address: (Please refer to CFG0 setting)
VI (MAX96722F):
- I2C address: (Please refer to CFG0 setting)</t>
  </si>
  <si>
    <t>*(MFP15)*</t>
  </si>
  <si>
    <t>MAX9288</t>
  </si>
  <si>
    <t>*(CLK+)*</t>
  </si>
  <si>
    <t>*(CLK-)*</t>
  </si>
  <si>
    <t>*(DOUT0+)*</t>
  </si>
  <si>
    <t>*(DOUT0-)*</t>
  </si>
  <si>
    <t>*(DOUT1+)*</t>
  </si>
  <si>
    <t>*(DOUT1-)*</t>
  </si>
  <si>
    <t>*(INTOUT)*</t>
  </si>
  <si>
    <t>CPU_VI4_CTRL_1V8:RST_B</t>
  </si>
  <si>
    <t>*(%PWDN%)*</t>
  </si>
  <si>
    <t>D5700(N33) CPU_RGMII_1V8:RGMII_TXCLK_OUT,R8439(2) z36.z37.SIGN001158,D8435(9) z36.CPU_RGMII_1V8_GTD:RGMII_TXCLK_OUT,R8043(1) z36.z38.z39.SIGN001275,D8010=88Q5152(F18_P7_OUTCLK) ENDPNT</t>
  </si>
  <si>
    <t>*(%LFLT%)*</t>
  </si>
  <si>
    <t>*(%ERR%)*</t>
  </si>
  <si>
    <t>CPU_VI4_CTRL_1V8:BWS</t>
  </si>
  <si>
    <t>*(BWS)*</t>
  </si>
  <si>
    <t>Share CCI I2C with MAX96722</t>
  </si>
  <si>
    <t>*(TX/SCL)*</t>
  </si>
  <si>
    <t>*(RX/SDA)*</t>
  </si>
  <si>
    <t>CPU_VI4_CFG_I2S_1V8:I2S_CLK</t>
  </si>
  <si>
    <t>CPU_VI4_CFG_I2S_1V8:I2S_WS</t>
  </si>
  <si>
    <t>CPU_VI4_CFG_I2S_1V8:I2S_DOUT</t>
  </si>
  <si>
    <t>Share CCI I2C with ADV7480</t>
  </si>
  <si>
    <t>MIPI Transmitter A Positive Output Clock</t>
  </si>
  <si>
    <t>MIPI Transmitter A Negative Output Clock</t>
  </si>
  <si>
    <t>MIPI Transmitter A Positive Data Output</t>
  </si>
  <si>
    <t>MIPI Transmitter A Negative Data Output</t>
  </si>
  <si>
    <t>CPU_VI67_CTRL_1V8:RST</t>
  </si>
  <si>
    <t>CPU_VI67_CTRL_1V8:INT</t>
  </si>
  <si>
    <t>CPU_VI67_CTRL_3V3:RST</t>
  </si>
  <si>
    <t>CPU_VI67_CTRL_3V3:INT</t>
  </si>
  <si>
    <t>Share CCI I2C with ADV7281A. I2C Port Serial Clock Input.</t>
  </si>
  <si>
    <t>Share CCI I2C with ADV7281A. I2C Port Serial  Data Input/Output.</t>
  </si>
  <si>
    <t>SCC_RGMII_SCC_3V3:RGMII_TXC</t>
  </si>
  <si>
    <t>SCC_RGMII_SCC_3V3:RGMII_TXEN</t>
  </si>
  <si>
    <t>SCC_RGMII_SCC_3V3:RGMII_RXC</t>
  </si>
  <si>
    <t>SCC_RGMII_SCC_3V3:RGMII_RXD0</t>
  </si>
  <si>
    <t>SCC_RGMII_SCC_3V3:RGMII_RXD1</t>
  </si>
  <si>
    <t>SCC_RGMII_SCC_3V3:RGMII_RXD2</t>
  </si>
  <si>
    <t>SCC_RGMII_SCC_3V3:RGMII_RXD3</t>
  </si>
  <si>
    <t>SCC_RGMII_SCC_3V3:RGMII_RXDV</t>
  </si>
  <si>
    <t>D5700(U33) CPU_RGMII_1V8:RGMII_TXD0_OUT,R8437(2) z36.z37.SIGN00184,D8434(9) z36.CPU_RGMII_1V8_GTD:RGMII_TXD0_OUT,R8045(1) z36.z38.ETH0_STRAP:P7_MODE0,D8010=88Q5152(G16_P7_OUTD(0)) ENDPNT</t>
  </si>
  <si>
    <t>D5700(T32) CPU_RGMII_1V8:RGMII_TXD1_OUT,R8436(2) z36.z37.SIGN00191,D8434(8) z36.CPU_RGMII_1V8_GTD:RGMII_TXD1_OUT,R8046(1) z36.z38.ETH0_STRAP:P7_MODE1,D8010=88Q5152(G18_P7_OUTD(1)) ENDPNT</t>
  </si>
  <si>
    <t>D5700(R33) CPU_RGMII_1V8:RGMII_TXD2_OUT,R8435(2) z36.z37.SIGN00174,D8434(7) z36.CPU_RGMII_1V8_GTD:RGMII_TXD2_OUT,R8047(1) z36.z38.ETH0_STRAP:P1_PHYMODE0,D8010=88Q5152(G17_P7_OUTD(2)) ENDPNT</t>
  </si>
  <si>
    <t>D5700(P32) CPU_RGMII_1V8:RGMII_TXD3_OUT,R8434(2) z36.z37.SIGN00173,D8434(6) z36.CPU_RGMII_1V8_GTD:RGMII_TXD3_OUT</t>
  </si>
  <si>
    <t>D5700(M32) CPU_RGMII_1V8:RGMII_TXEN_OUT,R8438(2) z36.z37.SIGN001157,D8435(8) z36.CPU_RGMII_1V8_GTD:RGMII_TXEN_OUT,R8044(1) z36.z38.ETH0_STRAP:SSPI_MODE0,D8010=88Q5152(F17_P7_OUTEN) ENDPNT</t>
  </si>
  <si>
    <t>D5700(N35) z22.z28.D5700:N35_CPU_RGMII_1V8__P0__RGMII_RXCLK_IN,R5889(1) CPU_RGMII_1V8:RGMII_RXCLK_IN,D8435(6) z36.z37.SIGN001153,R8444(2) z36.CPU_RGMII_1V8_GTD:RGMII_RXCLK_IN,D8010=88Q5152(F16_P7_INCLK) ENDPNT</t>
  </si>
  <si>
    <t>D5700(T36) z22.z28.D5700:T36_CPU_RGMII_1V8__P0__RGMII_RXD0_IN,R5895(1) CPU_RGMII_1V8:RGMII_RXD0_IN,D8436(9) z36.z37.SIGN00176,R8443(2) z36.CPU_RGMII_1V8_GTD:RGMII_RXD0_IN,D8010=88Q5152(D17_P7_IND(0)) ENDPNT</t>
  </si>
  <si>
    <t>D5700(T34) z22.z28.D5700:T34_CPU_RGMII_1V8__P0__RGMII_RXD1_IN,R5891(1) CPU_RGMII_1V8:RGMII_RXD1_IN,D8436(8) z36.z37.SIGN00187,R8442(2) z36.CPU_RGMII_1V8_GTD:RGMII_RXD1_IN,D8010=88Q5152(E18_P7_IND(1)) ENDPNT</t>
  </si>
  <si>
    <t>D5700(R35) z22.z28.D5700:R35_CPU_RGMII_1V8__P0__RGMII_RXD2_IN,R5890(1) CPU_RGMII_1V8:RGMII_RXD2_IN,D8436(7) z36.z37.SIGN00188,R8441(2) z36.CPU_RGMII_1V8_GTD:RGMII_RXD2_IN,D8010=88Q5152(D18_P7_IND(2)) ENDPNT</t>
  </si>
  <si>
    <t>D5700(P34) z22.z28.D5700:P34_CPU_RGMII_1V8__P0__RGMII_RXD3_IN,R5894(1) CPU_RGMII_1V8:RGMII_RXD3_IN,D8436(6) z36.z37.SIGN00170,R8440(2) z36.CPU_RGMII_1V8_GTD:RGMII_RXD3_IN,D8010=88Q5152(C18_P7_IND(3)) ENDPNT</t>
  </si>
  <si>
    <t>D5700(U35) z22.z28.D5700:U35_CPU_RGMII_1V8__P0__RGMII_RXDV_IN,R5893(1) CPU_RGMII_1V8:RGMII_RXDV_IN,D8435(7) z36.z37.SIGN001154,R8445(2) z36.CPU_RGMII_1V8_GTD:RGMII_RXDV_IN,D8010=88Q5152(E16_P7_INDV) ENDPNT</t>
  </si>
  <si>
    <t>D5700(N11) GND POWERNET</t>
  </si>
  <si>
    <t>D5700(N13) GND POWERNET</t>
  </si>
  <si>
    <t>D5700(P10) GND POWERNET</t>
  </si>
  <si>
    <t>D5700(P12) GND POWERNET</t>
  </si>
  <si>
    <t>D5700(K8) GND POWERNET</t>
  </si>
  <si>
    <t>D5700(L9) GND POWERNET</t>
  </si>
  <si>
    <t>D5700(J7) GND POWERNET</t>
  </si>
  <si>
    <t>D5700(W23) GND POWERNET</t>
  </si>
  <si>
    <t>D5700(W21) GND POWERNET</t>
  </si>
  <si>
    <t>D5700(AA23) GND POWERNET</t>
  </si>
  <si>
    <t>D5700(M22) GND POWERNET</t>
  </si>
  <si>
    <t>D5700(AM26) GND POWERNET</t>
  </si>
  <si>
    <t>D5700(H4) GND POWERNET</t>
  </si>
  <si>
    <t>D5700(G3) GND POWERNET</t>
  </si>
  <si>
    <t>D5700(J9) GND POWERNET</t>
  </si>
  <si>
    <t>D5700(R15) GND POWERNET</t>
  </si>
  <si>
    <t>D5700(A3) GND POWERNET</t>
  </si>
  <si>
    <t>D5700(A21) GND POWERNET</t>
  </si>
  <si>
    <t>D5700(A37) GND POWERNET</t>
  </si>
  <si>
    <t>D5700(AA3) GND POWERNET</t>
  </si>
  <si>
    <t>D5700(AA9) GND POWERNET</t>
  </si>
  <si>
    <t>D5700(AA11) GND POWERNET</t>
  </si>
  <si>
    <t>D5700(AA13) GND POWERNET</t>
  </si>
  <si>
    <t>D5700(AA17) GND POWERNET</t>
  </si>
  <si>
    <t>D5700(AA19) GND POWERNET</t>
  </si>
  <si>
    <t>D5700(AA25) GND POWERNET</t>
  </si>
  <si>
    <t>D5700(AA27) GND POWERNET</t>
  </si>
  <si>
    <t>D5700(AA29) GND POWERNET</t>
  </si>
  <si>
    <t>D5700(AA33) GND POWERNET</t>
  </si>
  <si>
    <t>D5700(AB6) GND POWERNET</t>
  </si>
  <si>
    <t>D5700(AB30) GND POWERNET</t>
  </si>
  <si>
    <t>D5700(AC1) GND POWERNET</t>
  </si>
  <si>
    <t>D5700(AC9) GND POWERNET</t>
  </si>
  <si>
    <t>D5700(AC11) GND POWERNET</t>
  </si>
  <si>
    <t>D5700(AC13) GND POWERNET</t>
  </si>
  <si>
    <t>D5700(AC15) GND POWERNET</t>
  </si>
  <si>
    <t>D5700(AC17) GND POWERNET</t>
  </si>
  <si>
    <t>D5700(AC19) GND POWERNET</t>
  </si>
  <si>
    <t>D5700(AC21) GND POWERNET</t>
  </si>
  <si>
    <t>D5700(AC23) GND POWERNET</t>
  </si>
  <si>
    <t>D5700(AC25) GND POWERNET</t>
  </si>
  <si>
    <t>D5700(AC27) GND POWERNET</t>
  </si>
  <si>
    <t>D5700(AC37) GND POWERNET</t>
  </si>
  <si>
    <t>D5700(AD30) GND POWERNET</t>
  </si>
  <si>
    <t>D5700(AD32) GND POWERNET</t>
  </si>
  <si>
    <t>D5700(AE9) GND POWERNET</t>
  </si>
  <si>
    <t>D5700(AE11) GND POWERNET</t>
  </si>
  <si>
    <t>D5700(AE13) GND POWERNET</t>
  </si>
  <si>
    <t>D5700(AE15) GND POWERNET</t>
  </si>
  <si>
    <t>D5700(AE17) GND POWERNET</t>
  </si>
  <si>
    <t>D5700(AE19) GND POWERNET</t>
  </si>
  <si>
    <t>D5700(AE21) GND POWERNET</t>
  </si>
  <si>
    <t>D5700(AE23) GND POWERNET</t>
  </si>
  <si>
    <t>D5700(AE25) GND POWERNET</t>
  </si>
  <si>
    <t>D5700(AE27) GND POWERNET</t>
  </si>
  <si>
    <t>D5700(AF30) GND POWERNET</t>
  </si>
  <si>
    <t>D5700(AG11) GND POWERNET</t>
  </si>
  <si>
    <t>D5700(AG13) GND POWERNET</t>
  </si>
  <si>
    <t>D5700(AG15) GND POWERNET</t>
  </si>
  <si>
    <t>D5700(AG17) GND POWERNET</t>
  </si>
  <si>
    <t>D5700(AG19) GND POWERNET</t>
  </si>
  <si>
    <t>D5700(AG21) GND POWERNET</t>
  </si>
  <si>
    <t>D5700(AG23) GND POWERNET</t>
  </si>
  <si>
    <t>D5700(AG25) GND POWERNET</t>
  </si>
  <si>
    <t>D5700(AG27) GND POWERNET</t>
  </si>
  <si>
    <t>D5700(AG37) GND POWERNET</t>
  </si>
  <si>
    <t>D5700(AH8) GND POWERNET</t>
  </si>
  <si>
    <t>D5700(AH30) GND POWERNET</t>
  </si>
  <si>
    <t>D5700(AJ9) GND POWERNET</t>
  </si>
  <si>
    <t>D5700(AJ11) GND POWERNET</t>
  </si>
  <si>
    <t>D5700(AJ13) GND POWERNET</t>
  </si>
  <si>
    <t>D5700(AJ15) GND POWERNET</t>
  </si>
  <si>
    <t>D5700(AJ17) GND POWERNET</t>
  </si>
  <si>
    <t>D5700(AJ19) GND POWERNET</t>
  </si>
  <si>
    <t>D5700(AJ21) GND POWERNET</t>
  </si>
  <si>
    <t>D5700(AJ23) GND POWERNET</t>
  </si>
  <si>
    <t>D5700(AJ25) GND POWERNET</t>
  </si>
  <si>
    <t>D5700(AJ27) GND POWERNET</t>
  </si>
  <si>
    <t>D5700(AJ29) GND POWERNET</t>
  </si>
  <si>
    <t>D5700(AJ37) GND POWERNET</t>
  </si>
  <si>
    <t>D5700(AK6) GND POWERNET</t>
  </si>
  <si>
    <t>D5700(AK30) GND POWERNET</t>
  </si>
  <si>
    <t>D5700(AK36) GND POWERNET</t>
  </si>
  <si>
    <t>D5700(AL3) GND POWERNET</t>
  </si>
  <si>
    <t>D5700(AL9) GND POWERNET</t>
  </si>
  <si>
    <t>D5700(AL13) GND POWERNET</t>
  </si>
  <si>
    <t>D5700(AL15) GND POWERNET</t>
  </si>
  <si>
    <t>D5700(AL19) GND POWERNET</t>
  </si>
  <si>
    <t>D5700(AL27) GND POWERNET</t>
  </si>
  <si>
    <t>D5700(AL35) GND POWERNET</t>
  </si>
  <si>
    <t>D5700(AM6) GND POWERNET</t>
  </si>
  <si>
    <t>D5700(AM12) GND POWERNET</t>
  </si>
  <si>
    <t>D5700(AM16) GND POWERNET</t>
  </si>
  <si>
    <t>D5700(AM18) GND POWERNET</t>
  </si>
  <si>
    <t>D5700(AM22) GND POWERNET</t>
  </si>
  <si>
    <t>D5700(AN9) GND POWERNET</t>
  </si>
  <si>
    <t>D5700(AN11) GND POWERNET</t>
  </si>
  <si>
    <t>D5700(AN35) GND POWERNET</t>
  </si>
  <si>
    <t>D5700(AP14) GND POWERNET</t>
  </si>
  <si>
    <t>D5700(AR21) GND POWERNET</t>
  </si>
  <si>
    <t>D5700(AT12) GND POWERNET</t>
  </si>
  <si>
    <t>D5700(AU1) GND POWERNET</t>
  </si>
  <si>
    <t>D5700(AU25) GND POWERNET</t>
  </si>
  <si>
    <t>D5700(AU27) GND POWERNET</t>
  </si>
  <si>
    <t>D5700(AU29) GND POWERNET</t>
  </si>
  <si>
    <t>D5700(AU31) GND POWERNET</t>
  </si>
  <si>
    <t>D5700(AU35) GND POWERNET</t>
  </si>
  <si>
    <t>D5700(AU39) GND POWERNET</t>
  </si>
  <si>
    <t>D5700(AV8) GND POWERNET</t>
  </si>
  <si>
    <t>D5700(AV18) GND POWERNET</t>
  </si>
  <si>
    <t>D5700(AV36) GND POWERNET</t>
  </si>
  <si>
    <t>D5700(AW3) GND POWERNET</t>
  </si>
  <si>
    <t>D5700(AW7) GND POWERNET</t>
  </si>
  <si>
    <t>D5700(AW25) GND POWERNET</t>
  </si>
  <si>
    <t>D5700(AW37) GND POWERNET</t>
  </si>
  <si>
    <t>D5700(B8) GND POWERNET</t>
  </si>
  <si>
    <t>D5700(B12) GND POWERNET</t>
  </si>
  <si>
    <t>D5700(B16) GND POWERNET</t>
  </si>
  <si>
    <t>D5700(B24) GND POWERNET</t>
  </si>
  <si>
    <t>D5700(B28) GND POWERNET</t>
  </si>
  <si>
    <t>D5700(B32) GND POWERNET</t>
  </si>
  <si>
    <t>D5700(C1) GND POWERNET</t>
  </si>
  <si>
    <t>D5700(C19) GND POWERNET</t>
  </si>
  <si>
    <t>D5700(C21) GND POWERNET</t>
  </si>
  <si>
    <t>D5700(C39) GND POWERNET</t>
  </si>
  <si>
    <t>D5700(D4) GND POWERNET</t>
  </si>
  <si>
    <t>D5700(D10) GND POWERNET</t>
  </si>
  <si>
    <t>D5700(D12) GND POWERNET</t>
  </si>
  <si>
    <t>D5700(D14) GND POWERNET</t>
  </si>
  <si>
    <t>D5700(D16) GND POWERNET</t>
  </si>
  <si>
    <t>D5700(D18) GND POWERNET</t>
  </si>
  <si>
    <t>D5700(D20) GND POWERNET</t>
  </si>
  <si>
    <t>D5700(D22) GND POWERNET</t>
  </si>
  <si>
    <t>D5700(D24) GND POWERNET</t>
  </si>
  <si>
    <t>D5700(D26) GND POWERNET</t>
  </si>
  <si>
    <t>D5700(D28) GND POWERNET</t>
  </si>
  <si>
    <t>D5700(D30) GND POWERNET</t>
  </si>
  <si>
    <t>D5700(F34) GND POWERNET</t>
  </si>
  <si>
    <t>D5700(G7) GND POWERNET</t>
  </si>
  <si>
    <t>D5700(G13) GND POWERNET</t>
  </si>
  <si>
    <t>D5700(G15) GND POWERNET</t>
  </si>
  <si>
    <t>D5700(G17) GND POWERNET</t>
  </si>
  <si>
    <t>D5700(G19) GND POWERNET</t>
  </si>
  <si>
    <t>D5700(G21) GND POWERNET</t>
  </si>
  <si>
    <t>D5700(G23) GND POWERNET</t>
  </si>
  <si>
    <t>D5700(G25) GND POWERNET</t>
  </si>
  <si>
    <t>D5700(G27) GND POWERNET</t>
  </si>
  <si>
    <t>D5700(G29) GND POWERNET</t>
  </si>
  <si>
    <t>D5700(G31) GND POWERNET</t>
  </si>
  <si>
    <t>D5700(H6) GND POWERNET</t>
  </si>
  <si>
    <t>D5700(H10) GND POWERNET</t>
  </si>
  <si>
    <t>D5700(H34) GND POWERNET</t>
  </si>
  <si>
    <t>D5700(J15) GND POWERNET</t>
  </si>
  <si>
    <t>D5700(J37) GND POWERNET</t>
  </si>
  <si>
    <t>D5700(K4) GND POWERNET</t>
  </si>
  <si>
    <t>D5700(L1) GND POWERNET</t>
  </si>
  <si>
    <t>D5700(L19) GND POWERNET</t>
  </si>
  <si>
    <t>D5700(L37) GND POWERNET</t>
  </si>
  <si>
    <t>D5700(M2) GND POWERNET</t>
  </si>
  <si>
    <t>D5700(M10) GND POWERNET</t>
  </si>
  <si>
    <t>D5700(M12) GND POWERNET</t>
  </si>
  <si>
    <t>D5700(M14) GND POWERNET</t>
  </si>
  <si>
    <t>D5700(M16) GND POWERNET</t>
  </si>
  <si>
    <t>D5700(M20) GND POWERNET</t>
  </si>
  <si>
    <t>D5700(M24) GND POWERNET</t>
  </si>
  <si>
    <t>D5700(M26) GND POWERNET</t>
  </si>
  <si>
    <t>D5700(M28) GND POWERNET</t>
  </si>
  <si>
    <t>D5700(N3) GND POWERNET</t>
  </si>
  <si>
    <t>D5700(N9) GND POWERNET</t>
  </si>
  <si>
    <t>D5700(N23) GND POWERNET</t>
  </si>
  <si>
    <t>D5700(N25) GND POWERNET</t>
  </si>
  <si>
    <t>D5700(N27) GND POWERNET</t>
  </si>
  <si>
    <t>D5700(N29) GND POWERNET</t>
  </si>
  <si>
    <t>D5700(N31) GND POWERNET</t>
  </si>
  <si>
    <t>D5700(N37) GND POWERNET</t>
  </si>
  <si>
    <t>D5700(P30) GND POWERNET</t>
  </si>
  <si>
    <t>D5700(P36) GND POWERNET</t>
  </si>
  <si>
    <t>D5700(R3) GND POWERNET</t>
  </si>
  <si>
    <t>D5700(R7) GND POWERNET</t>
  </si>
  <si>
    <t>D5700(R9) GND POWERNET</t>
  </si>
  <si>
    <t>D5700(R13) GND POWERNET</t>
  </si>
  <si>
    <t>D5700(R17) GND POWERNET</t>
  </si>
  <si>
    <t>D5700(R19) GND POWERNET</t>
  </si>
  <si>
    <t>D5700(R21) GND POWERNET</t>
  </si>
  <si>
    <t>D5700(R23) GND POWERNET</t>
  </si>
  <si>
    <t>D5700(R25) GND POWERNET</t>
  </si>
  <si>
    <t>D5700(R27) GND POWERNET</t>
  </si>
  <si>
    <t>D5700(R29) GND POWERNET</t>
  </si>
  <si>
    <t>D5700(R37) GND POWERNET</t>
  </si>
  <si>
    <t>D5700(T6) GND POWERNET</t>
  </si>
  <si>
    <t>D5700(T30) GND POWERNET</t>
  </si>
  <si>
    <t>D5700(U3) GND POWERNET</t>
  </si>
  <si>
    <t>D5700(U5) GND POWERNET</t>
  </si>
  <si>
    <t>D5700(U7) GND POWERNET</t>
  </si>
  <si>
    <t>D5700(U9) GND POWERNET</t>
  </si>
  <si>
    <t>D5700(U11) GND POWERNET</t>
  </si>
  <si>
    <t>D5700(U13) GND POWERNET</t>
  </si>
  <si>
    <t>D5700(U15) GND POWERNET</t>
  </si>
  <si>
    <t>D5700(U17) GND POWERNET</t>
  </si>
  <si>
    <t>D5700(U19) GND POWERNET</t>
  </si>
  <si>
    <t>D5700(U21) GND POWERNET</t>
  </si>
  <si>
    <t>D5700(U23) GND POWERNET</t>
  </si>
  <si>
    <t>D5700(U25) GND POWERNET</t>
  </si>
  <si>
    <t>D5700(U27) GND POWERNET</t>
  </si>
  <si>
    <t>D5700(U29) GND POWERNET</t>
  </si>
  <si>
    <t>D5700(U37) GND POWERNET</t>
  </si>
  <si>
    <t>D5700(V30) GND POWERNET</t>
  </si>
  <si>
    <t>D5700(W3) GND POWERNET</t>
  </si>
  <si>
    <t>D5700(W9) GND POWERNET</t>
  </si>
  <si>
    <t>D5700(W11) GND POWERNET</t>
  </si>
  <si>
    <t>D5700(W13) GND POWERNET</t>
  </si>
  <si>
    <t>D5700(W15) GND POWERNET</t>
  </si>
  <si>
    <t>D5700(W17) GND POWERNET</t>
  </si>
  <si>
    <t>D5700(W19) GND POWERNET</t>
  </si>
  <si>
    <t>D5700(W25) GND POWERNET</t>
  </si>
  <si>
    <t>D5700(W27) GND POWERNET</t>
  </si>
  <si>
    <t>D5700(W29) GND POWERNET</t>
  </si>
  <si>
    <t>D5700(W35) GND POWERNET</t>
  </si>
  <si>
    <t>D5700(Y36) GND POWERNET</t>
  </si>
  <si>
    <t>D5700(E19) z22.z24.EBI0CA:EBI0_CA_CA_0,D6000=MT53E1536M32D4DE-046(H2_CA0_A) ENDPNT</t>
  </si>
  <si>
    <t>D5700(F20) z22.z24.EBI0CA:EBI0_CA_CA_1,D6000=MT53E1536M32D4DE-046(J2_CA1_A) ENDPNT</t>
  </si>
  <si>
    <t>D5700(F12) z22.z24.EBI0CA:EBI0_CA_CA_2,D6000=MT53E1536M32D4DE-046(H9_CA2_A) ENDPNT</t>
  </si>
  <si>
    <t>D5700(E11) z22.z24.EBI0CA:EBI0_CA_CA_3,D6000=MT53E1536M32D4DE-046(H10_CA3_A) ENDPNT</t>
  </si>
  <si>
    <t>D5700(E9) z22.z24.EBI0CA:EBI0_CA_CA_4,D6000=MT53E1536M32D4DE-046(H11_CA4_A) ENDPNT</t>
  </si>
  <si>
    <t>D5700(F10) z22.z24.EBI0CA:EBI0_CA_CA_5,D6000=MT53E1536M32D4DE-046(J11_CA5_A) ENDPNT</t>
  </si>
  <si>
    <t>D5700(E13) z22.z24.EBI0CA:EBI0_CA_CK_C,D6000=MT53E1536M32D4DE-046(J9_CK_C_A) ENDPNT</t>
  </si>
  <si>
    <t>D5700(F14) z22.z24.EBI0CA:EBI0_CA_CK_T,D6000=MT53E1536M32D4DE-046(J8_CK_T_A) ENDPNT</t>
  </si>
  <si>
    <t>D5700(F16) z22.z24.EBI0CA:EBI0_CA_CKE_0,D6000=MT53E1536M32D4DE-046(J4_CKE0_A) ENDPNT</t>
  </si>
  <si>
    <t>D5700(E15) z22.z24.EBI0CA:EBI0_CA_CKE_1,D6000=MT53E1536M32D4DE-046(J5_NC/CKE1_A) ENDPNT</t>
  </si>
  <si>
    <t>D5700(E17) z22.z24.EBI0CA:EBI0_CA_CS_0,D6000=MT53E1536M32D4DE-046(H4_CS0_A) ENDPNT</t>
  </si>
  <si>
    <t>D5700(F18) z22.z24.EBI0CA:EBI0_CA_CS_1,D6000=MT53E1536M32D4DE-046(H3_NC/CS1_A) ENDPNT</t>
  </si>
  <si>
    <t>R240OhmToGND</t>
  </si>
  <si>
    <t>D5700(D8) z22.z24.SIGN001133</t>
  </si>
  <si>
    <t>D5700(A5) z22.z24.EBI0DQ:EBI0_DMI_0,D6000=MT53E1536M32D4DE-046(C10_DMI1_A) ENDPNT</t>
  </si>
  <si>
    <t>D5700(A13) z22.z24.EBI0DQ:EBI0_DMI_1,D6000=MT53E1536M32D4DE-046(C3_DMI0_A) ENDPNT</t>
  </si>
  <si>
    <t>D5700(B2) z22.z24.EBI0DQ:EBI0_DQ_0,D6000=MT53E1536M32D4DE-046(B11_DQ8_A) ENDPNT</t>
  </si>
  <si>
    <t>D5700(D6) z22.z24.EBI0DQ:EBI0_DQ_1,D6000=MT53E1536M32D4DE-046(C11_DQ9_A) ENDPNT</t>
  </si>
  <si>
    <t>D5700(A15) z22.z24.EBI0DQ:EBI0_DQ_10,D6000=MT53E1536M32D4DE-046(E2_DQ2_A) ENDPNT</t>
  </si>
  <si>
    <t>D5700(C17) z22.z24.EBI0DQ:EBI0_DQ_11,D6000=MT53E1536M32D4DE-046(F2_DQ3_A) ENDPNT</t>
  </si>
  <si>
    <t>D5700(B18) z22.z24.EBI0DQ:EBI0_DQ_12,D6000=MT53E1536M32D4DE-046(F4_DQ4_A) ENDPNT</t>
  </si>
  <si>
    <t>D5700(A17) z22.z24.EBI0DQ:EBI0_DQ_13,D6000=MT53E1536M32D4DE-046(E4_DQ5_A) ENDPNT</t>
  </si>
  <si>
    <t>D5700(C11) z22.z24.EBI0DQ:EBI0_DQ_14,D6000=MT53E1536M32D4DE-046(C4_DQ6_A) ENDPNT</t>
  </si>
  <si>
    <t>D5700(B10) z22.z24.EBI0DQ:EBI0_DQ_15,D6000=MT53E1536M32D4DE-046(B4_DQ7_A) ENDPNT</t>
  </si>
  <si>
    <t>D5700(C9) z22.z24.EBI0DQ:EBI0_DQ_2,D6000=MT53E1536M32D4DE-046(E11_DQ10_A) ENDPNT</t>
  </si>
  <si>
    <t>D5700(A9) z22.z24.EBI0DQ:EBI0_DQ_3,D6000=MT53E1536M32D4DE-046(F11_DQ11_A) ENDPNT</t>
  </si>
  <si>
    <t>D5700(C7) z22.z24.EBI0DQ:EBI0_DQ_4,D6000=MT53E1536M32D4DE-046(F9_DQ12_A) ENDPNT</t>
  </si>
  <si>
    <t>D5700(A7) z22.z24.EBI0DQ:EBI0_DQ_5,D6000=MT53E1536M32D4DE-046(E9_DQ13_A) ENDPNT</t>
  </si>
  <si>
    <t>D5700(B4) z22.z24.EBI0DQ:EBI0_DQ_6,D6000=MT53E1536M32D4DE-046(C9_DQ14_A) ENDPNT</t>
  </si>
  <si>
    <t>D5700(C3) z22.z24.EBI0DQ:EBI0_DQ_7,D6000=MT53E1536M32D4DE-046(B9_DQ15_A) ENDPNT</t>
  </si>
  <si>
    <t>D5700(A11) z22.z24.EBI0DQ:EBI0_DQ_8,D6000=MT53E1536M32D4DE-046(B2_DQ0_A) ENDPNT</t>
  </si>
  <si>
    <t>D5700(C13) z22.z24.EBI0DQ:EBI0_DQ_9,D6000=MT53E1536M32D4DE-046(C2_DQ1_A) ENDPNT</t>
  </si>
  <si>
    <t>D5700(B6) z22.z24.EBI0DQ:EBI0_DQS_C_0,D6000=MT53E1536M32D4DE-046(E10_DQS1_C_A) ENDPNT</t>
  </si>
  <si>
    <t>D5700(C15) z22.z24.EBI0DQ:EBI0_DQS_C_1,D6000=MT53E1536M32D4DE-046(E3_DQS0_C_A) ENDPNT</t>
  </si>
  <si>
    <t>D5700(C5) z22.z24.EBI0DQ:EBI0_DQS_T_0,D6000=MT53E1536M32D4DE-046(D10_DQS1_T_A) ENDPNT</t>
  </si>
  <si>
    <t>D5700(B14) z22.z24.EBI0DQ:EBI0_DQS_T_1,D6000=MT53E1536M32D4DE-046(D3_DQS0_T_A) ENDPNT</t>
  </si>
  <si>
    <t>D5700(F22) z22.z24.EBI1CA:EBI1_CA_CA_0,D6000=MT53E1536M32D4DE-046(R2_CA0_B) ENDPNT</t>
  </si>
  <si>
    <t>D5700(E21) z22.z24.EBI1CA:EBI1_CA_CA_1,D6000=MT53E1536M32D4DE-046(P2_CA1_B) ENDPNT</t>
  </si>
  <si>
    <t>D5700(E29) z22.z24.EBI1CA:EBI1_CA_CA_2,D6000=MT53E1536M32D4DE-046(R9_CA2_B) ENDPNT</t>
  </si>
  <si>
    <t>D5700(F30) z22.z24.EBI1CA:EBI1_CA_CA_3,D6000=MT53E1536M32D4DE-046(R10_CA3_B) ENDPNT</t>
  </si>
  <si>
    <t>D5700(F32) z22.z24.EBI1CA:EBI1_CA_CA_4,D6000=MT53E1536M32D4DE-046(R11_CA4_B) ENDPNT</t>
  </si>
  <si>
    <t>D5700(E31) z22.z24.EBI1CA:EBI1_CA_CA_5,D6000=MT53E1536M32D4DE-046(P11_CA5_B) ENDPNT</t>
  </si>
  <si>
    <t>D5700(F28) z22.z24.EBI1CA:EBI1_CA_CK_C,D6000=MT53E1536M32D4DE-046(P9_CK_C_B) ENDPNT</t>
  </si>
  <si>
    <t>D5700(E27) z22.z24.EBI1CA:EBI1_CA_CK_T,D6000=MT53E1536M32D4DE-046(P8_CK_T_B) ENDPNT</t>
  </si>
  <si>
    <t>D5700(E25) z22.z24.EBI1CA:EBI1_CA_CKE_0,D6000=MT53E1536M32D4DE-046(P4_CKE0_B) ENDPNT</t>
  </si>
  <si>
    <t>D5700(F26) z22.z24.EBI1CA:EBI1_CA_CKE_1,D6000=MT53E1536M32D4DE-046(P5_NC/CKE1_B) ENDPNT</t>
  </si>
  <si>
    <t>D5700(F24) z22.z24.EBI1CA:EBI1_CA_CS_0,D6000=MT53E1536M32D4DE-046(R4_CS0_B) ENDPNT</t>
  </si>
  <si>
    <t>D5700(E23) z22.z24.EBI1CA:EBI1_CA_CS_1,D6000=MT53E1536M32D4DE-046(R3_NC/CS1_B) ENDPNT</t>
  </si>
  <si>
    <t>D5700(A35) z22.z24.EBI1DQ:EBI1_DMI_0,D6000=MT53E1536M32D4DE-046(Y10_DMI1_B) ENDPNT</t>
  </si>
  <si>
    <t>D5700(A27) z22.z24.EBI1DQ:EBI1_DMI_1,D6000=MT53E1536M32D4DE-046(Y3_DMI0_B) ENDPNT</t>
  </si>
  <si>
    <t>D5700(D38) z22.z24.EBI1DQ:EBI1_DQ_0,D6000=MT53E1536M32D4DE-046(AA11_DQ8_B) ENDPNT</t>
  </si>
  <si>
    <t>D5700(B38) z22.z24.EBI1DQ:EBI1_DQ_1,D6000=MT53E1536M32D4DE-046(Y11_DQ9_B) ENDPNT</t>
  </si>
  <si>
    <t>D5700(A25) z22.z24.EBI1DQ:EBI1_DQ_10,D6000=MT53E1536M32D4DE-046(V2_DQ2_B) ENDPNT</t>
  </si>
  <si>
    <t>D5700(C23) z22.z24.EBI1DQ:EBI1_DQ_11,D6000=MT53E1536M32D4DE-046(U2_DQ3_B) ENDPNT</t>
  </si>
  <si>
    <t>D5700(B22) z22.z24.EBI1DQ:EBI1_DQ_12,D6000=MT53E1536M32D4DE-046(U4_DQ4_B) ENDPNT</t>
  </si>
  <si>
    <t>D5700(A23) z22.z24.EBI1DQ:EBI1_DQ_13,D6000=MT53E1536M32D4DE-046(V4_DQ5_B) ENDPNT</t>
  </si>
  <si>
    <t>D5700(C29) z22.z24.EBI1DQ:EBI1_DQ_14,D6000=MT53E1536M32D4DE-046(Y4_DQ6_B) ENDPNT</t>
  </si>
  <si>
    <t>D5700(B30) z22.z24.EBI1DQ:EBI1_DQ_15,D6000=MT53E1536M32D4DE-046(AA4_DQ7_B) ENDPNT</t>
  </si>
  <si>
    <t>D5700(C31) z22.z24.EBI1DQ:EBI1_DQ_2,D6000=MT53E1536M32D4DE-046(V11_DQ10_B) ENDPNT</t>
  </si>
  <si>
    <t>D5700(A31) z22.z24.EBI1DQ:EBI1_DQ_3,D6000=MT53E1536M32D4DE-046(U11_DQ11_B) ENDPNT</t>
  </si>
  <si>
    <t>D5700(C33) z22.z24.EBI1DQ:EBI1_DQ_4,D6000=MT53E1536M32D4DE-046(U9_DQ12_B) ENDPNT</t>
  </si>
  <si>
    <t>D5700(A33) z22.z24.EBI1DQ:EBI1_DQ_5,D6000=MT53E1536M32D4DE-046(V9_DQ13_B) ENDPNT</t>
  </si>
  <si>
    <t>D5700(B36) z22.z24.EBI1DQ:EBI1_DQ_6,D6000=MT53E1536M32D4DE-046(Y9_DQ14_B) ENDPNT</t>
  </si>
  <si>
    <t>D5700(C37) z22.z24.EBI1DQ:EBI1_DQ_7,D6000=MT53E1536M32D4DE-046(AA9_DQ15_B) ENDPNT</t>
  </si>
  <si>
    <t>D5700(A29) z22.z24.EBI1DQ:EBI1_DQ_8,D6000=MT53E1536M32D4DE-046(AA2_DQ0_B) ENDPNT</t>
  </si>
  <si>
    <t>D5700(C27) z22.z24.EBI1DQ:EBI1_DQ_9,D6000=MT53E1536M32D4DE-046(Y2_DQ1_B) ENDPNT</t>
  </si>
  <si>
    <t>D5700(B34) z22.z24.EBI1DQ:EBI1_DQS_C_0,D6000=MT53E1536M32D4DE-046(V10_DQS1_C_B) ENDPNT</t>
  </si>
  <si>
    <t>D5700(C25) z22.z24.EBI1DQ:EBI1_DQS_C_1,D6000=MT53E1536M32D4DE-046(V3_DQS0_C_B) ENDPNT</t>
  </si>
  <si>
    <t>D5700(C35) z22.z24.EBI1DQ:EBI1_DQS_T_0,D6000=MT53E1536M32D4DE-046(W10_DQS1_T_B) ENDPNT</t>
  </si>
  <si>
    <t>D5700(B26) z22.z24.EBI1DQ:EBI1_DQS_T_1,D6000=MT53E1536M32D4DE-046(W3_DQS0_T_B) ENDPNT</t>
  </si>
  <si>
    <t>D5700(A19) z22.z24.DDR_RESET_B,D6000=MT53E1536M32D4DE-046(T11_%RESET%) ENDPNT</t>
  </si>
  <si>
    <t>D5700(AR37) z22.z27.SIGN00156,MP_MODE_0=MP(1) ENDPNT</t>
  </si>
  <si>
    <t>D5700(AT38) z22.z27.SIGN00157,MP_MODE_1=MP(1) ENDPNT</t>
  </si>
  <si>
    <t>D5700(AD8) PWR:U18S_IO_SOCPMIC POWERNET</t>
  </si>
  <si>
    <t>D5700(AF8) PWR:U18S_IO_SOCPMIC POWERNET</t>
  </si>
  <si>
    <t>D5700(AK32) PWR:U18S_IO_SOCPMIC POWERNET</t>
  </si>
  <si>
    <t>D5700(AM14) PWR:U18S_IO_SOCPMIC POWERNET</t>
  </si>
  <si>
    <t>D5700(AM20) PWR:U18S_IO_SOCPMIC POWERNET</t>
  </si>
  <si>
    <t>D5700(AM30) PWR:U18S_IO_SOCPMIC POWERNET</t>
  </si>
  <si>
    <t>D5700(AN13) PWR:U18S_IO_SOCPMIC POWERNET</t>
  </si>
  <si>
    <t>D5700(K32) PWR:U18S_IO_SOCPMIC POWERNET</t>
  </si>
  <si>
    <t>D5700(M8) PWR:U18S_IO_SOCPMIC POWERNET</t>
  </si>
  <si>
    <t>D5700(R31) PWR:U18S_IO_SOCPMIC POWERNET</t>
  </si>
  <si>
    <t>D5700(AM8) PWR:U18S_IO_SOCPMIC POWERNET</t>
  </si>
  <si>
    <t>D5700(AK8) PWR:U18S_IO_SOCPMIC POWERNET</t>
  </si>
  <si>
    <t>D5700(G33) PWR:U18S_IO_SOCPMIC POWERNET</t>
  </si>
  <si>
    <t>D5700(AC3) SCC_CPU_BOOT_1V8:CPU_LUNB,EP8751=EP(1) ENDPNT,D8752(7) SYS_DBG_3V3:CPU_BOOT_OPT0,MP9993=MP(1) ENDPNT,X9960=1mmMicroCard(24) ENDPNT,R8760(1) z29.SCC_CPU_BOOT_3V3:CPU_LUNB,D8500=SAK-TC377TP-96F300S(K19_P21.2) ENDPNT</t>
  </si>
  <si>
    <t>D5700(AD4) SCC_CPU_BOOT_1V8:CPU_LUNCTS,EP8752=EP(1) ENDPNT,D8752(8) SYS_DBG_3V3:CPU_BOOT_OPT1,MP9994=MP(1) ENDPNT,X9960=1mmMicroCard(26) ENDPNT,R8750(1) z29.SCC_CPU_BOOT_3V3:CPU_LUNCTS,D8500=SAK-TC377TP-96F300S(J19_P21.3) ENDPNT</t>
  </si>
  <si>
    <t>D5700(V34) z22.CPU_PMIC_CTRL_1V8:CXO,R5731(2) z22.z25.z26.D5730:R9_CPU_PMIC_CTRL_1V8__P0__CXO,D5730=PMM6155AU(R9_LN_BB_CLK1) ENDPNT</t>
  </si>
  <si>
    <t>D5700(AV24) z22.CPU_PMIC_SPMI_1V8:SPMI_CLK,D5730=PMM6155AU(C19_SPMI_CLK) ENDPNT,MP_CPU_PMIC_SPMI_CLK=MP(1) ENDPNT</t>
  </si>
  <si>
    <t>D5700(AW23) z22.CPU_PMIC_SPMI_1V8:SPMI_DATA,D5730=PMM6155AU(D18_SPMI_DATA) ENDPNT,MP_CPU_PMIC_SPMI_DATA=MP(1) ENDPNT</t>
  </si>
  <si>
    <t>D5700(AV38) z22.z27.D5700:AV38_SCC_PMIC_CTRL_1V8__P0__CPU_PS_HOLD,R5701(1) SCC_PMIC_CTRL_1V8:CPU_PS_HOLD,D5730=PMM6155AU(E17_PS_HOLD) ENDPNT,MP_CPU_PMIC_SPMI_PS_HOLD=MP(1) ENDPNT,D8758(8) z29.SCC_PMIC_CTRL_3V3:CPU_PS_HOLD,D8500=SAK-TC377TP-96F300S(M16_P22.8) ENDPNT,MP_PS_HOLD_B_3V3=MP(1) ENDPNT,R5701(1) SCC_PMIC_CTRL_1V8:CPU_PS_HOLD{#2},R5733(1) z22.z25.z26.SIGN001188,MP_PS_HOLD_B=MP(1) ENDPNT,R5737(1) SCC_PMIC_CTRL_1V8:CPU_PS_HOLD,NODEV=SCC_PMIC_CTRL_1V8:CPU_PS_HOLD(LOOPCUT) ENDPNT,R5733(1) z22.z25.z26.SIGN001188{#2},R5739(1) z22.z25.z26.SIGN001187,D5731(2) SYS_DBG_3V3:CPU_RST_B,MP_CPU_RST_B=MP(1) ENDPNT,R9965(2) z21.SYS_DBG_3V3_CPU_RST_B_P1,MP9976=MP(1) ENDPNT,X9960=1mmMicroCard(27) ENDPNT,R5701(1) SCC_PMIC_CTRL_1V8:CPU_PS_HOLD{#3},R5737(2) z22.z25.z26.SIGN001188,NODEV=z22.z25.z26.SIGN001188(LOOPCUT) ENDPNT,R5701(1) SCC_PMIC_CTRL_1V8:CPU_PS_HOLD{#4},V8750(1) z29.SCC_PMIC_CTRL_3V3:SET_CPU_PS_HOLD,D8500=SAK-TC377TP-96F300S(T13_P34.4) ENDPNT</t>
  </si>
  <si>
    <t>D5700(AT36) z22.z27.CPU_PMIC_CTRL_1V8_PON_RESET_B,MP_PON_RST_B=MP(1) ENDPNT,R5705(1) z22.CPU_PMIC_CTRL_1V8:PON_RESET_B,D5730=PMM6155AU(G19_PON_RESET_N) ENDPNT,MP_PON_RESET=MP(1) ENDPNT</t>
  </si>
  <si>
    <t>CPU_DAB_STA710_I2S_DATA_1V8:I2S_DATA0,SCC_CPU_BOOT_1V8:CPU_FORCE_FASTBOOT</t>
  </si>
  <si>
    <t>SCC_CPU_BOOT_1V8:CPU_WDOG_OFF,SA6155_BOOTCFG_1V8:WDOG_OFF</t>
  </si>
  <si>
    <t>D5700(AN31) SCC_CPU_BOOT_1V8:CPU_WDOG_OFF,D5961=74LVC1G32(Y) ENDPNT</t>
  </si>
  <si>
    <t>CPU_WLAN_PCIE_CTRL_1V8:NRESET_B,SCC_CPU_BOOT_1V8:CPU_FORCE_USB, SA6155_BOOTCFG_1V8:FORCE_USB</t>
  </si>
  <si>
    <t>D5700(B20) CPU_RESET_OUT:RESET_OUT_B_1V8,EP6422=EP(1) ENDPNT,MP_CPU_RST_OUT=MP(1) ENDPNT,R5735(1) z22.z27.CPU_RST_OUT_B,D5701(3) CPU_RESET_OUT:RESET_OUT_B_3V3,D9960=74LVC1G08(A) ENDPNT,D5702(4) CPU_RESET_OUT:RESET_OUT_3V3,D8750=74AVC4T245(1%OE%) ENDPNT,D8750=74AVC4T245(2%OE%) ENDPNT,D8751=74AVC4T245(1%OE%) ENDPNT,D8751=74AVC4T245(2%OE%) ENDPNT,D5701(3) CPU_RESET_OUT:RESET_OUT_B_3V3{#2},R8510(1) z29.z32.D8500:V20_CPU_RESET_OUT__P0__RESET_OUT_B_3V3,D8500=SAK-TC377TP-96F300S(V20_P23.0) ENDPNT,D5701(3) CPU_RESET_OUT:RESET_OUT_B_3V3{#3},R9961(1) z21.CPU_RESET_OUT_RESET_OUT_B_3V3_P1,X9960=1mmMicroCard(18) ENDPNT,R5735(1) z22.z27.CPU_RST_OUT_B{#2},D5703(4) CPU_RESET_OUT:RESET_OUT_1V8,D8434=74AVC4T245(1%OE%) ENDPNT,D8434=74AVC4T245(2%OE%) ENDPNT,D8435=74AVC4T245(1%OE%) ENDPNT,D8435=74AVC4T245(2%OE%) ENDPNT,D8436=74AVC4T245(1%OE%) ENDPNT,D8436=74AVC4T245(2%OE%) ENDPNT,D8440=74AVC2T245(%OE%) ENDPNT,D8441=74AVC2T245(%OE%) ENDPNT,D5700(B20) CPU_RESET_OUT:RESET_OUT_B_1V8{#2},R6416(2) z02.SIGN00150,D6400=KLMAG2GEUF-B04QT57(K5_%RESET%) ENDPNT</t>
  </si>
  <si>
    <t>SA6155_HW</t>
  </si>
  <si>
    <t>SA6155_BOOTCFG_1V8:FORCE_USB_POLARITY</t>
  </si>
  <si>
    <t>D5700(AG1) z22.z28.SA4150_BOOTCFG_1V8:FORCE_USB_POLARITY</t>
  </si>
  <si>
    <t>SA6155_BOOTCFG_1V8:MD13</t>
  </si>
  <si>
    <t>D5700(AP34) z22.z28.SA4150_BOOTCFG_1V8:MD13</t>
  </si>
  <si>
    <t>SA6155_BOOTCFG_1V8:MD11</t>
  </si>
  <si>
    <t>PD-4k7, PU (configurable if required)</t>
  </si>
  <si>
    <t>D5700(AR25) z22.z28.SA4150_BOOTCFG_1V8:MD11</t>
  </si>
  <si>
    <t>SA6155_BOOTCFG_1V8:MD07</t>
  </si>
  <si>
    <t>D5700(AN27) z22.z28.SA4150_BOOTCFG_1V8:MD07</t>
  </si>
  <si>
    <t>SA6155_BOOTCFG_1V8:MD01</t>
  </si>
  <si>
    <t>D5700(G35) z22.z28.SA4150_BOOTCFG_1V8:MD01</t>
  </si>
  <si>
    <t>CPU_DAB_STA710_I2S_DATA_1V8:I2S_DATA1,SA6155_BOOTCFG_1V8:MD02</t>
  </si>
  <si>
    <t>SA6155_BOOTCFG_1V8:MD14,CPU_USB20_1_CTRL_1V8:VBUS_PWR_EN</t>
  </si>
  <si>
    <t>CPU_USB20_0_CTRL_1V8:VBUS_PWR_EN,SA6155_BOOTCFG_1V8:MD06</t>
  </si>
  <si>
    <t>CPU_AMFM_CTRL_1V8:RST_B,SA6155_BOOTCFG_1V8:MD10</t>
  </si>
  <si>
    <t>CPU_USBHUB_CTRL_1V8:HUB_RST,SA6155_BOOTCFG_1V8:MD08</t>
  </si>
  <si>
    <t>CPU_USB20_1_CTRL_3V3:VBUS_PWR_EN,SA6155_BOOTCFG_1V8:MD09</t>
  </si>
  <si>
    <t>CPU_USBHUB_CTRL_1V8:USB_HUB_I2C_EN,SA6155_BOOTCFG_1V8:MD12</t>
  </si>
  <si>
    <t>CPU_USB20_0_CTRL_1V8:USB_OTG_EN,SA6155_BOOTCFG_1V8:MD15</t>
  </si>
  <si>
    <t>CPU_VI4_CTRL_1V8:RST_B,SA6155_BOOTCFG_1V8:MD04</t>
  </si>
  <si>
    <t>CPU_EXTAMP_1V8:MUTE,SA6155_BOOTCFG_1V8:MD03</t>
  </si>
  <si>
    <t>CPU_VO02_CTRL_1V8:RST_B,SA6155_BOOTCFG_1V8:MD05</t>
  </si>
  <si>
    <t>D5700(AT16) z22.z28.SA4150_BOOTCFG_1V8:MD05</t>
  </si>
  <si>
    <t>D5700(AE1) SCC_STR_CTRL_1V8:CPU_STR_WUP,V8755(1) SCC_STR_CTRL_3V3:CPU_STR_WUP,D8500=SAK-TC377TP-96F300S(T15_P32.5) ENDPNT</t>
  </si>
  <si>
    <t>CPU_TP_FB_I2C_1V8:I2C_SDA</t>
  </si>
  <si>
    <t>I2C interface data.</t>
  </si>
  <si>
    <t>PU-4.7K</t>
  </si>
  <si>
    <t>CPU_TP_FB_I2C_1V8:I2C_SCL</t>
  </si>
  <si>
    <t>I2C interface clock.</t>
  </si>
  <si>
    <t>CPU_TP_FB_I2C_3V3:I2C_SDA</t>
  </si>
  <si>
    <t>CPU_TP_FB_I2C_3V3:I2C_SCL</t>
  </si>
  <si>
    <t>Ext_Display_ind_sb</t>
  </si>
  <si>
    <t>CPU_TP_PWR_E_1V8:PWR_EN</t>
  </si>
  <si>
    <t>enable signal to ext display</t>
  </si>
  <si>
    <t>CPU_TP_PWR_E_3V3:PWR_EN</t>
  </si>
  <si>
    <t>Ext_SVC_logic_mb</t>
  </si>
  <si>
    <t>GNSS_CPU_CTRL</t>
  </si>
  <si>
    <t>uBlox9x</t>
  </si>
  <si>
    <t>GNSS_CPU_CTRL_ubx</t>
  </si>
  <si>
    <t>TS3DV642-Q1</t>
  </si>
  <si>
    <t>GPI</t>
  </si>
  <si>
    <t>CPU_MUX_VI67_CTRL_1V8:SEL1</t>
  </si>
  <si>
    <t>*(SEL1)*</t>
  </si>
  <si>
    <t>CPU_MUX_VI67_CTRL_1V8:SEL2</t>
  </si>
  <si>
    <t>*(SEL2)*</t>
  </si>
  <si>
    <t>CPU_MUX_VI67_CTRL_3V3:EN</t>
  </si>
  <si>
    <t>CPU_MUX_VI67_CTRL_3V3:SEL1</t>
  </si>
  <si>
    <t>CPU_MUX_VI67_CTRL_3V3:SEL2</t>
  </si>
  <si>
    <t>LT8711UX</t>
  </si>
  <si>
    <t>*(*DRX_D0+)*</t>
  </si>
  <si>
    <t>*(*DRX_D0-)*</t>
  </si>
  <si>
    <t>*(*DRX_D1+)*</t>
  </si>
  <si>
    <t>*(*DRX_D1-)*</t>
  </si>
  <si>
    <t>CPU_VO02_DP:DP_TX2_P</t>
  </si>
  <si>
    <t>*(*DRX_D2+)*</t>
  </si>
  <si>
    <t>CPU_VO02_DP:DP_TX2_N</t>
  </si>
  <si>
    <t>*(*DRX_D2-)*</t>
  </si>
  <si>
    <t>CPU_VO02_DP:DP_TX3_P</t>
  </si>
  <si>
    <t>SCC_DP2HDMI_MUX_SPI_3V3:SPI_MCLK,SCC_DP2HDMI_MUX_SPI_3V3:SPI_MISO,SCC_DP2HDMI_MUX_SPI_3V3:SPI_MOSI</t>
  </si>
  <si>
    <t>*(*DRX_D3+)*</t>
  </si>
  <si>
    <t>CPU_VO02_DP:DP_TX3_N</t>
  </si>
  <si>
    <t>*(*DRX_D3-)*</t>
  </si>
  <si>
    <t>*(*DRX_AUX+)*</t>
  </si>
  <si>
    <t>*(*DRX_AUX-)*</t>
  </si>
  <si>
    <t>0: RSU display timing
1: normal display timing</t>
  </si>
  <si>
    <t>LT is 3V3 Device LvL needed,</t>
  </si>
  <si>
    <t>*(*INTIO_GPIO_2)*</t>
  </si>
  <si>
    <t>*(*RST_N)*</t>
  </si>
  <si>
    <t>*(*DRX_HPD_UCC1)*</t>
  </si>
  <si>
    <t>CPU_VO02_CTRL_3V3:INT_B</t>
  </si>
  <si>
    <t>CPU_VO02_CTRL_3V3:RST_B</t>
  </si>
  <si>
    <t>CPU_VO02_CTRL_3V3:DP_HPD</t>
  </si>
  <si>
    <t>CPU_VO02_CFG_I2C_1V8:I2C_SCL</t>
  </si>
  <si>
    <t>Processor shall support I2C-Mst and I2C-Slv</t>
  </si>
  <si>
    <t>LT is 3V3 Device LvL needed, C&amp;C  and DNL;  I2C Addr 0x53r/052w</t>
  </si>
  <si>
    <t>*(CSCL)*</t>
  </si>
  <si>
    <t>CPU_VO02_CFG_I2C_1V8:I2C_SDA</t>
  </si>
  <si>
    <t>*(CSDA)*</t>
  </si>
  <si>
    <t>CPU_VO02_CFG_I2C_3V3:I2C_SCL</t>
  </si>
  <si>
    <t>CPU_VO02_CFG_I2C_3V3:I2C_SDA</t>
  </si>
  <si>
    <t>MIPI D-PHY channel A, clock lane</t>
  </si>
  <si>
    <t>SN65DSI84-Q1</t>
  </si>
  <si>
    <t>*(DACN)*</t>
  </si>
  <si>
    <t>*(DACP)*</t>
  </si>
  <si>
    <t>MIPI D-PHY channel A, data lane 0; data rate up to 1 Gbps</t>
  </si>
  <si>
    <t>*(DA)*</t>
  </si>
  <si>
    <t>Interrupt signal (from SN65DSI84 to SOC)</t>
  </si>
  <si>
    <t>CPU_VO1_DSILVDS_CTRL_1V8:RST_B</t>
  </si>
  <si>
    <t>Chip enable and reset. The device is reset (shutdown) when the EN pin is low.</t>
  </si>
  <si>
    <t>CPU_CMN4_CFG_I2C_1V8:I2C_SDA</t>
  </si>
  <si>
    <t>CPU_CMN4_CFG_I2C_1V8:I2C_SCL</t>
  </si>
  <si>
    <t>MAX96781</t>
  </si>
  <si>
    <t>CPU_VO2_CTRL_1V8:GPIO_LOCK</t>
  </si>
  <si>
    <t>CPU_VO2_CTRL_1V8:TOUCH_B</t>
  </si>
  <si>
    <t>unused DP</t>
  </si>
  <si>
    <t>Color Code import/compare and  import/compare ballout</t>
  </si>
  <si>
    <t>BBLib TPL Syntax</t>
  </si>
  <si>
    <t>For details refer to PIP user manual</t>
  </si>
  <si>
    <t>fill empty data into empty database cell</t>
  </si>
  <si>
    <t xml:space="preserve"> &lt;val1, val2, …&gt;  or &lt;val1; val2;…&gt;  </t>
  </si>
  <si>
    <t>Defines a list of possible values. Better use ";" as separator.</t>
  </si>
  <si>
    <t>data</t>
  </si>
  <si>
    <t>fill non-empty data into empty database cell</t>
  </si>
  <si>
    <t>&lt;TPLVAR1=val1, .., valN; TPLVAR2=v1, .., vN&gt;</t>
  </si>
  <si>
    <t>TPLVAR definition. Valid until re-defined.</t>
  </si>
  <si>
    <t>cannot find key value within database</t>
  </si>
  <si>
    <t>&lt;TPLVAR1 == val1, .., valN&gt;</t>
  </si>
  <si>
    <t>TPLVAR positive constraining. Constrain the TPLVAR values for one BBLib line only.</t>
  </si>
  <si>
    <t>database content is not empty and not identical with import value</t>
  </si>
  <si>
    <t>&lt;TPLVAR1 != val1, .., valN&gt;</t>
  </si>
  <si>
    <t>TPLVAR negative constraining. Constrain the TPLVAR values for one BBLib line only.</t>
  </si>
  <si>
    <t>database and import value already identical</t>
  </si>
  <si>
    <t>&lt;TPLVAR{val1, …, valN} = (TPLVAR1 == v1,..,vN);…; (TPLVARk = v1,..,vN)…; (TPLVARK != v1,..,vN)&gt;</t>
  </si>
  <si>
    <t xml:space="preserve">Conditional TPLVAR definition and constraining
if (TPLVAR = val1) or … or (TPLVAR = valN) then 
                TPLVAR1 is constrained to v1, .. ,vN
                TPLVARk is defined to v1, .., vN 
                TPLVARK is constained to not containing v1, .., vN </t>
  </si>
  <si>
    <t>Not possible to import different srcValues to a single database cell.</t>
  </si>
  <si>
    <t>&lt;TPLVAR{val1, …, valN} = (==)&gt;</t>
  </si>
  <si>
    <t>TPLVAR dependency definition cancelling.</t>
  </si>
  <si>
    <t>For import/compare: Conflict found for import/compare result. Only possible, if a tgtKey exists multiple times.
For import/compare ballout: Key not found, although there is a value in the ballout</t>
  </si>
  <si>
    <t>no fill</t>
  </si>
  <si>
    <t>not imported (not selected or parameter cannot be found in database)</t>
  </si>
  <si>
    <t>Color Code 
netlist paths import</t>
  </si>
  <si>
    <t>BBLib PathDescription Examples to describe how the current BBLib signals are used</t>
  </si>
  <si>
    <t>netlist import contains normal path (review is still recommended)</t>
  </si>
  <si>
    <t>CPU &gt;&gt; *1V8* &gt;&gt; LVLS &gt;&gt; *3V3* &gt;&gt; PERI1, PERI2</t>
  </si>
  <si>
    <t>AIN-CommaList example -&gt; PERI1, PERI describes that the signal which match to sigPattern *3V3* is connected to PERI1 and PERI2. 
For both AINs it is an input signal.</t>
  </si>
  <si>
    <t>netlist import contains normal path, target ball name found (see cell comments for details)</t>
  </si>
  <si>
    <t>CPU &gt;&gt; *1V8* &gt;&gt; LVLS &gt;&gt; *3V3* &gt;&gt; PERI;
             *1V8* &gt;&gt; LVLS &gt;&gt; *1V1* &gt;&gt; PMA</t>
  </si>
  <si>
    <t xml:space="preserve">Semicolon separates pathSections from each other. 
The first pathSection desribes the path from CPU via LVLS to PERI, while the second pathSection describes the path starting/branching  from sigPattern *1V8* via another LVLS to PMA.
</t>
  </si>
  <si>
    <t>netlist import contains normal path, at least one target ball name not found (see cell comments for details)</t>
  </si>
  <si>
    <t>PERI &gt;&gt; * &gt;&gt; CPU</t>
  </si>
  <si>
    <t xml:space="preserve">in case the bblib row defines only a one signal the sigPattern "*" matches this signal. Instead of a sigPattern you can also us the complete signals name. 
NOTE: SigPatterns are only for covenience purpose. </t>
  </si>
  <si>
    <r>
      <t xml:space="preserve">netlist </t>
    </r>
    <r>
      <rPr>
        <b/>
        <sz val="10"/>
        <rFont val="Arial"/>
        <family val="2"/>
      </rPr>
      <t>does not contain</t>
    </r>
    <r>
      <rPr>
        <sz val="10"/>
        <rFont val="Arial"/>
        <family val="2"/>
      </rPr>
      <t xml:space="preserve"> the signal, as specified in Gen* Signal Name</t>
    </r>
  </si>
  <si>
    <t>DBG &gt;&gt; *MODE0* &gt;&gt; BUS:WDG_OFF(QAM1234)</t>
  </si>
  <si>
    <t>If a PathSection contains such element &lt;hooksig&gt;(&lt;IntfGrpName&gt;), this describes a hook to another signal (hookSig) within the defined IntfGrp (in brackets)</t>
  </si>
  <si>
    <t>netlist is not connected to any device (except for external termination)</t>
  </si>
  <si>
    <t>detected as voltage</t>
  </si>
  <si>
    <t>WARNING: loop found within imported path</t>
  </si>
  <si>
    <t>BBLib PathDescription syntax</t>
  </si>
  <si>
    <t>Color Code 
Compare netlist paths</t>
  </si>
  <si>
    <t xml:space="preserve"> [&lt;sigPattern&gt; | AIN-CommaList | hook] [&gt;&gt; | &lt;&gt;] [;]* [&lt;sigPattern&gt; | AIN-CommaList | hook] [;]*</t>
  </si>
  <si>
    <r>
      <rPr>
        <sz val="10"/>
        <color theme="0"/>
        <rFont val="Arial"/>
        <family val="2"/>
      </rPr>
      <t>z1.Net</t>
    </r>
    <r>
      <rPr>
        <sz val="10"/>
        <rFont val="Arial"/>
        <family val="2"/>
      </rPr>
      <t xml:space="preserve">, </t>
    </r>
    <r>
      <rPr>
        <sz val="10"/>
        <color theme="0"/>
        <rFont val="Arial"/>
        <family val="2"/>
      </rPr>
      <t>z2.Net</t>
    </r>
  </si>
  <si>
    <t>Mismatch found, 
Non-unique terms (marked in white) found within current cell, if using ignore z* comparision mode. =&gt; risk of wrong comparision</t>
  </si>
  <si>
    <t>No mismatch found - after simple string comparison</t>
  </si>
  <si>
    <t>No mismatch found - after advanced comparison (reordered paths, ignored z*)</t>
  </si>
  <si>
    <t xml:space="preserve">WARNING: exception during compare process </t>
  </si>
  <si>
    <t>Color Code
Platform compliance check</t>
  </si>
  <si>
    <t>No BBLib signal, no check possible</t>
  </si>
  <si>
    <t>Valid BBLib signal, connected at least once in current IntfGrp view, not checked</t>
  </si>
  <si>
    <t>Valid BBLib signal, not connected in current IntfGrp view</t>
  </si>
  <si>
    <t>Valid BBLib signal, all compliance checks passed</t>
  </si>
  <si>
    <t>Valid BBLib signal, at least one platform compliance check failed</t>
  </si>
  <si>
    <t>don't care found in BBLib specification</t>
  </si>
  <si>
    <t>white color</t>
  </si>
  <si>
    <t>Valid BBLib signal, which must not be connected to the current device</t>
  </si>
  <si>
    <t>CHECKBOX, 0, 1, 1, 1, 0, 0, 0, 1</t>
  </si>
  <si>
    <t>Suzuki_DA3_SA6150P_PinMux_B1_Sample_20230904.xlsm</t>
  </si>
  <si>
    <t>CHECKBOX, 0, 0, 1, 1, 0, 0, 0</t>
  </si>
  <si>
    <t>PinMuxed Name (Suzuki_DA3_9444h01_B1_sample)</t>
  </si>
  <si>
    <t>Selected Interface (Suzuki_DA3_9444h01_B1_sample)</t>
  </si>
  <si>
    <t>Gen5 Signal Name (Suzuki_DA3_9444h01_B1_sample)</t>
  </si>
  <si>
    <t>Suzuki_DA3_SA6155P_PinMux_A_Sample.xlsm</t>
  </si>
  <si>
    <t>CHECKBOX, 0, 0, 0, 1, 0, 0, 0</t>
  </si>
  <si>
    <t>Interface Group (Suzuki_DA3_9444h01)</t>
  </si>
  <si>
    <t>Suzuki_DA3_SA6155P_PinMux_A_Sample_20230312AM.xlsm</t>
  </si>
  <si>
    <t>CHECKBOX, 0, 1, 1, 1, 0, 0, 0</t>
  </si>
  <si>
    <t>D5700(AM36) CPU_APPLE_I2C_1V8:I2C_SCL,D8000=MFI343S00177(SCL) ENDPNT</t>
  </si>
  <si>
    <t>D5700(AM34) CPU_APPLE_I2C_1V8:I2C_SDA,D8000=MFI343S00177(SDA) ENDPNT</t>
  </si>
  <si>
    <t>D5700(AT14) CPU_AUD_TDM8_1V8:AMP_DATA,EP1402=EP(1) ENDPNT,D1401=74AVC2T245(8) z48.CPU_AUD_TDM8_3V3:AMP_DATA,D1500=TAS6424E-Q1(SDIN1) ENDPNT,MP_AMP_SDIN=MP(1) ENDPNT,R1609=0(2) z48.z52.CPU_AUD_TDM8_3V3_ISO:AMP_DATA,D1600=TAS6424E-Q1(SDIN1) ENDPNT,MP_AMP_2_SDIN=MP(1) ENDPNT</t>
  </si>
  <si>
    <t>D5700(AR15) CPU_AUD_TDM8_1V8:MICDVR_DATA,EP1403=EP(1) ENDPNT,D1401=74AVC2T245(9) z48.CPU_AUD_TDM8_3V3:MICDVR_DATA,R1436=33(1) z48.z50.SIGN001250,D1430=PCM6240-Q1(SDOUT) ENDPNT</t>
  </si>
  <si>
    <t>D5700(AW15) z30.z36.SIGN001182,R5745=33(2) CPU_AUD_TDM8_1V8:TDM_BCLK,EP1400=EP(1) ENDPNT,D1403=74AVC2T245(8) z48.z49.SIGN001305,R1404=33(2) z48.CPU_AUD_TDM8_3V3:TDM_BCLK,D1430=PCM6240-Q1(BLCK) ENDPNT,MP_AMP_SCLK=MP(1) ENDPNT,R1507=0(2) z48.z51.SIGN001122,D1500=TAS6424E-Q1(MCLK) ENDPNT,R1404=33(2) z48.CPU_AUD_TDM8_3V3:TDM_BCLK{#2},R1508=0(2) z48.z51.SIGN001121,D1500=TAS6424E-Q1(SCLK) ENDPNT,R1404=33(2) z48.CPU_AUD_TDM8_3V3:TDM_BCLK{#3},R1602=0(2) z48.z52.CPU_AUD_TDM8_3V3_ISO:TDM_BCLK,D1600=TAS6424E-Q1(MCLK) ENDPNT,D1600=TAS6424E-Q1(SCLK) ENDPNT,MP_AMP_2_SCLK=MP(1) ENDPNT</t>
  </si>
  <si>
    <t>D5700(AU15) z30.z36.SIGN001192,R5960=33(2) CPU_AUD_TDM8_1V8:TDM_FSYNC,EP1401=EP(1) ENDPNT,D1403=74AVC2T245(9) z48.z49.SIGN001306,R1400=33(2) z48.CPU_AUD_TDM8_3V3:TDM_FSYNC,D1430=PCM6240-Q1(FSYNC) ENDPNT,D1500=TAS6424E-Q1(FSYNC) ENDPNT,MP_AMP_FSYNC=MP(1) ENDPNT,R1605=0(2) z48.z52.CPU_AUD_TDM8_3V3_ISO:TDM_FSYNC,D1600=TAS6424E-Q1(FSYNC) ENDPNT,MP_AMP_2_FSYNC=MP(1) ENDPNT</t>
  </si>
  <si>
    <t>D5700(AU11) CPU_BT_I2S_1V8:I2S_BCLK,B2B=10144B-100A-GFN4(fb::X1000_67) fb::CPU_BT_I2S_1V8:I2S_BCLK,fb::R7310=33R(2) fb::z73.z79.SIGN00177,fb::D7300=AF61YAAMD(PCM_CLK) ENDPNT</t>
  </si>
  <si>
    <t>D5700(AW11) CPU_BT_I2S_1V8:I2S_LRCLK,B2B=10144B-100A-GFN4(fb::X1000_71) fb::CPU_BT_I2S_1V8:I2S_LRCLK,fb::R7311=33R(2) fb::z73.z79.SIGN00178,fb::D7300=AF61YAAMD(PCM_SYNC) ENDPNT</t>
  </si>
  <si>
    <t>D5700(AV12) CPU_BT_I2S_1V8:I2S_RXD,B2B=10144B-100A-GFN4(fb::X1000_61) fb::CPU_BT_I2S_1V8:I2S_RXD,fb::R7303=33R(2) fb::z73.z79.SIGN00175,fb::D7300=AF61YAAMD(PCM_DIN) ENDPNT</t>
  </si>
  <si>
    <t>D5700(AU13) CPU_BT_I2S_1V8:I2S_TXD,B2B=10144B-100A-GFN4(fb::X1000_63) fb::CPU_BT_I2S_1V8:I2S_TXD,fb::R7304=33R(2) fb::z73.z79.SIGN00176,fb::D7300=AF61YAAMD(PCM_DOUT) ENDPNT</t>
  </si>
  <si>
    <t>D5700(F6) CPU_BT_UART_1V8:UART_CTS_B,B2B=10144B-100A-GFN4(fb::X1000_51) fb::CPU_BT_UART_1V8:UART_CTS_B,fb::R7306=33R(2) fb::z73.z79.SIGN00172,fb::D7300=AF61YAAMD(BT_CTS) ENDPNT</t>
  </si>
  <si>
    <t>D5700(E5) CPU_BT_UART_1V8:UART_RTS_B,B2B=10144B-100A-GFN4(fb::X1000_49) fb::CPU_BT_UART_1V8:UART_RTS_B,fb::R7305=33R(2) fb::z73.z79.SIGN00171,fb::D7300=AF61YAAMD(BT_RTS) ENDPNT</t>
  </si>
  <si>
    <t>D5700(G5) CPU_BT_UART_1V8:UART_RXD,B2B=10144B-100A-GFN4(fb::X1000_57) fb::CPU_BT_UART_1V8:UART_RXD,fb::R7308=33R(2) fb::z73.z79.SIGN00174,fb::D7300=AF61YAAMD(BT_RXD) ENDPNT</t>
  </si>
  <si>
    <t>D5700(E7) CPU_BT_UART_1V8:UART_TXD,B2B=10144B-100A-GFN4(fb::X1000_55) fb::CPU_BT_UART_1V8:UART_TXD,fb::R7307=33R(2) fb::z73.z79.SIGN00173,fb::D7300=AF61YAAMD(BT_TXD) ENDPNT</t>
  </si>
  <si>
    <t>D5700(AH6) CPU_BTWLAN_CTRL_1V8:BT_EN,B2B=10144B-100A-GFN4(fb::X1000_88) fb::CPU_BTWLAN_CTRL_1V8:BT_EN,fb::R7302=33R(2) fb::z73.z79.SIGN00170,fb::D7300=AF61YAAMD(BT_EN) ENDPNT,fb::MP7318=(AU1) ENDPNT</t>
  </si>
  <si>
    <t>D5700(AU37) z30.CPU_PMIC_CTRL_1V8:SLEEP_CLK,D5730=PMM6155AU(D4_SLEEP_CLK) ENDPNT,MP_SLEEP_CLK=MP(1) ENDPNT,W5701=STARPOINT_2(1) CPU_BTWLAN_CTRL_1V8:SLEEP_CLK,B2B=10144B-100A-GFN4(fb::X1000_96) fb::CPU_BTWLAN_CTRL_1V8:SLEEP_CLK,fb::R7913=50m(1) fb::z73.z79.SIGN00151,fb::D7300=AF61YAAMD(WLAN_SLP_CLK) ENDPNT,fb::MP7323=(AU1) ENDPNT</t>
  </si>
  <si>
    <t>D5700(AT34) CPU_BTWLAN_CTRL_1V8:U18S_CPUWIFI_PGOOD POWERNET</t>
  </si>
  <si>
    <t>D5700(AJ7) CPU_BTWLAN_CTRL_1V8:U18S_CPUWIFI_PWR_ON POWERNET</t>
  </si>
  <si>
    <t>D5700(AP26) CPU_BTWLAN_CTRL_1V8:U22S_CPUWIFI_PGOOD,MP9984=MP(1) ENDPNT,B2B=10144B-100A-GFN4(fb::X1000_66) fb::CPU_BTWLAN_CTRL_1V8:U22S_CPUWIFI_PGOOD,fb::MP2203=(AU1) ENDPNT,fb::S2200=MPQ2166GRHE-AEC1(PG1) ENDPNT</t>
  </si>
  <si>
    <t>D5700(AU33) CPU_BTWLAN_CTRL_1V8:U22S_CPUWIFI_PWR_ON,MP9978=MP(1) ENDPNT,B2B=10144B-100A-GFN4(fb::X1000_60) fb::CPU_BTWLAN_CTRL_1V8:U22S_CPUWIFI_PWR_ON,fb::MP2210=(AU1) ENDPNT,fb::S2200=MPQ2166GRHE-AEC1(EN1) ENDPNT</t>
  </si>
  <si>
    <t>D5700(AC7) CPU_BTWLAN_CTRL_1V8:WL_SW_CTRL,B2B=10144B-100A-GFN4(fb::X1000_92) fb::CPU_BTWLAN_CTRL_1V8:WL_SW_CTRL,fb::R7324=33R(1) fb::z73.z79.SIGN00168,fb::D7300=AF61YAAMD(RESERVED_10) ENDPNT</t>
  </si>
  <si>
    <t>D5700(AG7) CPU_BTWLAN_CTRL_1V8:WLAN_EN,B2B=10144B-100A-GFN4(fb::X1000_86) fb::CPU_BTWLAN_CTRL_1V8:WLAN_EN,fb::R7301=33R(2) fb::z73.z79.SIGN00169,fb::D7300=AF61YAAMD(WLAN_EN) ENDPNT,fb::MP7317=(AU1) ENDPNT</t>
  </si>
  <si>
    <t>D5700(V36) CPU_WLAN_PCIE:PCIE_CLK_N,B2B=10144B-100A-GFN4(fb::X1000_87) fb::CPU_WLAN_PCIE:PCIE_CLK_N,fb::D7300=AF61YAAMD(PCIE_REFCLK_M) ENDPNT</t>
  </si>
  <si>
    <t>D5700(W37) CPU_WLAN_PCIE:PCIE_CLK_P,B2B=10144B-100A-GFN4(fb::X1000_89) fb::CPU_WLAN_PCIE:PCIE_CLK_P,fb::D7300=AF61YAAMD(PCIE_REFCLK_P) ENDPNT</t>
  </si>
  <si>
    <t>D5700(V38) z30.z31.SIGN001304,C5705=100n(1) CPU_WLAN_PCIE:PCIE_RXD_N,B2B=10144B-100A-GFN4(fb::X1000_77) fb::CPU_WLAN_PCIE:PCIE_RXD_N,fb::D7300=AF61YAAMD(PCIE_RX_M) ENDPNT</t>
  </si>
  <si>
    <t>D5700(W39) z30.z31.SIGN001305,C5706=100n(1) CPU_WLAN_PCIE:PCIE_RXD_P,B2B=10144B-100A-GFN4(fb::X1000_75) fb::CPU_WLAN_PCIE:PCIE_RXD_P,fb::D7300=AF61YAAMD(PCIE_RX_P) ENDPNT</t>
  </si>
  <si>
    <t>D5700(R39) CPU_WLAN_PCIE:PCIE_TXD_N,B2B=10144B-100A-GFN4(fb::X1000_83) fb::CPU_WLAN_PCIE:PCIE_TXD_N,fb::R7326=50m(2) fb::z73.z79.SIGN00198,fb::D7300=AF61YAAMD(PCIE_TX_M) ENDPNT</t>
  </si>
  <si>
    <t>D5700(T38) CPU_WLAN_PCIE:PCIE_TXD_P,B2B=10144B-100A-GFN4(fb::X1000_81) fb::CPU_WLAN_PCIE:PCIE_TXD_P,fb::R7325=50m(2) fb::z73.z79.SIGN00197,fb::D7300=AF61YAAMD(PCIE_TX_P) ENDPNT</t>
  </si>
  <si>
    <t>D5700(Y34) CPU_WLAN_PCIE_CTRL_1V8:CLKREQ_B,B2B=10144B-100A-GFN4(fb::X1000_45) fb::CPU_WLAN_PCIE_CTRL_1V8:CLKREQ_B,fb::MP7304=(AU1) ENDPNT,fb::R7312=50m(2) fb::z73.z79.SIGN00167,fb::D7300=AF61YAAMD(PCIE_CLKREQ_N) ENDPNT</t>
  </si>
  <si>
    <t>D5700(W33) CPU_WLAN_PCIE_CTRL_1V8:NRESET_B,R5714=1k(2) SCC_CPU_BOOT_1V8:CPU_FORCE_USB,EP8750=EP(1) ENDPNT,D8752=74AVC4T245(6) SYS_DBG_3V3:CPU_BOOT_MODE0,MP9914=MP(1) ENDPNT,X9900=QSH-030-01-L-D-A-K-TR(27) ENDPNT,R8759=330(1) z37.SCC_CPU_BOOT_3V3:CPU_FORCE_USB,D8500=SAK-TC377TP-96F300S(L2_P00.12) ENDPNT,D5700(W33) CPU_WLAN_PCIE_CTRL_1V8:NRESET_B{#2},B2B=10144B-100A-GFN4(fb::X1000_39) fb::CPU_WLAN_PCIE_CTRL_1V8:NRESET_B,fb::D7300=AF61YAAMD(PCIE_RST_N) ENDPNT,fb::MP7328=(AU1) ENDPNT</t>
  </si>
  <si>
    <t>D5700(V32) CPU_WLAN_PCIE_CTRL_1V8:WAKE_B,B2B=10144B-100A-GFN4(fb::X1000_41) fb::CPU_WLAN_PCIE_CTRL_1V8:WAKE_B,fb::MP7329=(AU1) ENDPNT,fb::R7329=50m(2) fb::z73.z79.SIGN00127,fb::D7300=AF61YAAMD(PCIE_WAKE_N) ENDPNT</t>
  </si>
  <si>
    <t>D5700(AP28) SCC_CPU_CTRL_1V8:CPU_APP_RUN,D8759=74AVC2T245(9) z37.SCC_CPU_CTRL_3V3:CPU_APP_RUN,D8500=SAK-TC377TP-96F300S(U11_P34.1) ENDPNT,MP8750=MP(1) ENDPNT</t>
  </si>
  <si>
    <t>D5700(AN33) SCC_CPU_CTRL_1V8:CPU_RTOS_RUN,D8754=74LVC1T45(3) z37.SCC_CPU_CTRL_3V3:CPU_RTOS_RUN,D8500=SAK-TC377TP-96F300S(F19_P20.7) ENDPNT</t>
  </si>
  <si>
    <t>D5700(AE7) SCC_CPU_CTRL_1V8:DLT_SYNC,D8751=74AVC4T245(9) z37.SCC_CPU_CTRL_3V3:DLT_SYNC,D8500=SAK-TC377TP-96F300S(D6_P11.15) ENDPNT</t>
  </si>
  <si>
    <t>D5700(AD6) SCC_CPU_CTRL_1V8:SCC_RST_REQ_CPU_B,V8751=DTC124XE(1) z37.SCC_CPU_CTRL_3V3:SCC_RST_REQ_CPU,D8500=SAK-TC377TP-96F300S(F5_P02.10) ENDPNT</t>
  </si>
  <si>
    <t>D5700(AN29) SCC_CPU_CTRL_1V8:SCC_SYS_RSTWARN_CPU_B,EP8755=EP(1) ENDPNT,D8755=74LVC1G07(2) z37.SCC_CPU_CTRL_3V3:SCC_SYS_RSTWARN_CPU_B,D8500=SAK-TC377TP-96F300S(A3_P10.7) ENDPNT</t>
  </si>
  <si>
    <t>D5700(AE5) SCC_CPU_CTRL_1V8:UDROP70_B,D8762=74LVC1T45(3) PWR_MON_3V3:UDROP70_B,D2000=LT8673(OUTC2) ENDPNT,D8500=SAK-TC377TP-96F300S(E14_P15.5) ENDPNT,MP_UDROP70_B=MP(1) ENDPNT</t>
  </si>
  <si>
    <t>D5700(AR39) CPU_INC_SPI_1V8:SPI_M_CS_B,D8751=74AVC4T245(8) z37.CPU_INC_SPI_3V3:SPI_M_CS_B,D8500=SAK-TC377TP-96F300S(D20_P20.13) ENDPNT</t>
  </si>
  <si>
    <t>D5700(AP38) CPU_INC_SPI_1V8:SPI_M_MCLK,D8751=74AVC4T245(6) z37.CPU_INC_SPI_3V3:SPI_M_MCLK,D8500=SAK-TC377TP-96F300S(E20_P20.11) ENDPNT</t>
  </si>
  <si>
    <t>D5700(AM38) CPU_INC_SPI_1V8:SPI_M_MISO,D8753=74AVC4T245(6) z37.CPU_INC_SPI_3V3:SPI_M_MISO,D8500=SAK-TC377TP-96F300S(D19_P20.12) ENDPNT</t>
  </si>
  <si>
    <t>D5700(AN39) CPU_INC_SPI_1V8:SPI_M_MOSI,D8751=74AVC4T245(7) z37.CPU_INC_SPI_3V3:SPI_M_MOSI,D8500=SAK-TC377TP-96F300S(C20_P20.14) ENDPNT</t>
  </si>
  <si>
    <t>D5700(AP2) CPU_INC_SPI_1V8:SPI_M_REQ,D8753=74AVC4T245(7) z37.CPU_INC_SPI_3V3:SPI_M_REQ,D8500=SAK-TC377TP-96F300S(E19_P20.10) ENDPNT</t>
  </si>
  <si>
    <t>D5700(AL5) CPU_INC_SPI_1V8:SPI_S_CS_B,D8750=74AVC4T245(7) z37.CPU_INC_SPI_3V3:SPI_S_CS_B,D8500=SAK-TC377TP-96F300S(A7_P10.0) ENDPNT</t>
  </si>
  <si>
    <t>D5700(AM4) CPU_INC_SPI_1V8:SPI_S_MCLK,D8753=74AVC4T245(8) z37.CPU_INC_SPI_3V3:SPI_S_MCLK,D8500=SAK-TC377TP-96F300S(A5_P10.2) ENDPNT</t>
  </si>
  <si>
    <t>D5700(AN5) CPU_INC_SPI_1V8:SPI_S_MISO,D8750=74AVC4T245(8) z37.CPU_INC_SPI_3V3:SPI_S_MISO,D8500=SAK-TC377TP-96F300S(B7_P10.1) ENDPNT</t>
  </si>
  <si>
    <t>D5700(AP4) CPU_INC_SPI_1V8:SPI_S_MOSI,D8753=74AVC4T245(9) z37.CPU_INC_SPI_3V3:SPI_S_MOSI,D8500=SAK-TC377TP-96F300S(B6_P10.4) ENDPNT</t>
  </si>
  <si>
    <t>D5700(AR13) CPU_INC_SPI_1V8:SPI_S_REQ,D8750=74AVC4T245(9) z37.CPU_INC_SPI_3V3:SPI_S_REQ,D8500=SAK-TC377TP-96F300S(A6_P10.3) ENDPNT</t>
  </si>
  <si>
    <t>D5700(AR11) z30.z36.CPU_DBG_GNSS_CTRL_1V8:UART_SEL</t>
  </si>
  <si>
    <t>D5700(E33) CPU_DBG_JTAG_1V8:JTAG_SRSTN,MP9918=MP(1) ENDPNT,X9900=QSH-030-01-L-D-A-K-TR(31) ENDPNT</t>
  </si>
  <si>
    <t>D5700(D36) CPU_DBG_JTAG_1V8:JTAG_TCK,MP9945=MP(1) ENDPNT,X9900=QSH-030-01-L-D-A-K-TR(45) ENDPNT</t>
  </si>
  <si>
    <t>D5700(D34) CPU_DBG_JTAG_1V8:JTAG_TDI,MP9925=MP(1) ENDPNT,X9900=QSH-030-01-L-D-A-K-TR(49) ENDPNT</t>
  </si>
  <si>
    <t>D5700(E37) CPU_DBG_JTAG_1V8:JTAG_TDO,MP9944=MP(1) ENDPNT,X9900=QSH-030-01-L-D-A-K-TR(43) ENDPNT</t>
  </si>
  <si>
    <t>D5700(E39) CPU_DBG_JTAG_1V8:JTAG_TMS,MP9919=MP(1) ENDPNT,X9900=QSH-030-01-L-D-A-K-TR(47) ENDPNT</t>
  </si>
  <si>
    <t>D5700(E35) CPU_DBG_JTAG_1V8:JTAG_TRSTN,MP9926=MP(1) ENDPNT,X9900=QSH-030-01-L-D-A-K-TR(51) ENDPNT</t>
  </si>
  <si>
    <t>D5700(F38) z30.z36.CPU_DBG_GNSS_UART_QUP0_1V8:UART_RXD,R5725=0(1) CPU_DBG_UART_1V8:UART_RXD,R5726=0(2) z30.z36.CPU_DBG_GNSS_UART_SSC_QUP2_1V8:UART_TXD,D5700=SA6155P(AR19_SSC_11) ENDPNT,R5783=0(1) CPU_GNSS_UART_1V8:UART_TXD,R5743=0(2) z30.z36.CPU_DBG_GNSS_UART_QUP0_1V8:UART_RXD,NODEV=z30.z36.CPU_DBG_GNSS_UART_QUP0_1V8:UART_RXD(LOOPCUT) ENDPNT,R5783=0(1) CPU_GNSS_UART_1V8:UART_TXD{#2},R7001=0(2) z03.SIGN001260,D7000=74AVC4T245(8) z03.SIGN001292,R7017=0(2) z03.GNSS_UART_3V3:UART_TXD,D7051=UBX-M9140-KA-C1009A(PIO2) ENDPNT,MP7052=MP(1) ENDPNT,X7050=LSS-110-02-F-DV-A-K(12) ENDPNT,R7011=10k(2) GNSS_DBG_UART_3V3:UART_TXD,R9914=1k(2) z54.SAIL_DBG_UART_3V3_UART_TXD_P1,MP9943=MP(1) ENDPNT,X9900=QSH-030-01-L-D-A-K-TR(54) ENDPNT,R7017=0(2) z03.GNSS_UART_3V3:UART_TXD{#2},R7018=0(2) SCC_GNSS_UART_3V3:UART_TXD,D8500=SAK-TC377TP-96F300S(H5_P01.5) ENDPNT,R5725=0(1) CPU_DBG_UART_1V8:UART_RXD{#2},R9930=1k(1) z54.CPU_DBG_UART_1V8_UART_RXD_P1,D9903=74AVC2T245(8) z54.CPU_DBG_UART_3V3:UART_RXD,R9918=1k(1) z54.CPU_DBG_UART_3V3_UART_RXD_P1,MP9921=MP(1) ENDPNT,X9900=QSH-030-01-L-D-A-K-TR(37) ENDPNT,D5700(F38) z30.z36.CPU_DBG_GNSS_UART_QUP0_1V8:UART_RXD{#2},R5743=0(1) CPU_GNSS_UART_1V8:UART_TXD,NODEV=CPU_GNSS_UART_1V8:UART_TXD(LOOPCUT) ENDPNT</t>
  </si>
  <si>
    <t>D5700(F36) z30.z36.CPU_DBG_GNSS_UART_QUP0_1V8:UART_TXD,R5722=0(1) CPU_DBG_UART_1V8:UART_TXD,D9903=74AVC2T245(9) z54.CPU_DBG_UART_3V3:UART_TXD,R9916=1k(1) z54.CPU_DBG_UART_3V3_UART_TXD_P1,MP9920=MP(1) ENDPNT,X9900=QSH-030-01-L-D-A-K-TR(35) ENDPNT,R5722=0(1) CPU_DBG_UART_1V8:UART_TXD{#2},R5742=0(2) z30.z36.CPU_DBG_GNSS_UART_SSC_QUP2_1V8:UART_RXD,D5700=SA6155P(AT20_SSC_10) ENDPNT,R5784=0(1) CPU_GNSS_UART_1V8:UART_RXD,R5782=0(2) z30.z36.CPU_DBG_GNSS_UART_QUP0_1V8:UART_TXD,NODEV=z30.z36.CPU_DBG_GNSS_UART_QUP0_1V8:UART_TXD(LOOPCUT) ENDPNT,R5784=0(1) CPU_GNSS_UART_1V8:UART_RXD{#2},R7002=0(2) z03.SIGN001261,D7000=74AVC4T245(6) z03.SIGN001291,R7016=0(2) z03.GNSS_UART_3V3:UART_RXD,D7051=UBX-M9140-KA-C1009A(PIO1) ENDPNT,MP7051=MP(1) ENDPNT,R7006=10k(2) GNSS_DBG_UART_3V3:UART_RXD,R9913=1k(2) z54.SAIL_DBG_UART_3V3_UART_RXD_P1,MP9929=MP(1) ENDPNT,X9900=QSH-030-01-L-D-A-K-TR(52) ENDPNT,R7016=0(2) z03.GNSS_UART_3V3:UART_RXD{#2},R7019=0(2) SCC_GNSS_UART_3V3:UART_RXD,D8500=SAK-TC377TP-96F300S(J5_P01.7) ENDPNT,R7016=0(2) z03.GNSS_UART_3V3:UART_RXD{#3},R7056=100(1) z03.SIGN252,X7050=LSS-110-02-F-DV-A-K(10) ENDPNT,D5700(F36) z30.z36.CPU_DBG_GNSS_UART_QUP0_1V8:UART_TXD{#2},R5782=0(1) CPU_GNSS_UART_1V8:UART_RXD,NODEV=CPU_GNSS_UART_1V8:UART_RXD(LOOPCUT) ENDPNT</t>
  </si>
  <si>
    <t>D5700(AF6) SYS_DBG_1V8:CPU_ALIVE_OUT,MP9956=MP(1) ENDPNT,D9900=74LVC1T45(3) z54.SIGN00178,R9931=33(1) SYS_DBG_3V3:CPU_ALIVE_OUT,R9908=0(2) z54.SIGN001164,MP9940=MP(1) ENDPNT,X9900=QSH-030-01-L-D-A-K-TR(42) ENDPNT</t>
  </si>
  <si>
    <t>D5700(M32) CPU_DISP_CTRL_1V8:BIST,D9990=74AVC4T245(6) z08.CPU_DISP_CTRL_3V3:BIST,MP9972=MP(1) ENDPNT,B2B=10144B-100A-GFN4(fb::X1000_18) fb::CPU_DISP_CTRL_3V3:BIST,fb::X2000=04-6288-050-010-(A[0]) ENDPNT</t>
  </si>
  <si>
    <t>D5700(AN3) CPU_DISP_CTRL_1V8:BL_LED_EN,D9990=74AVC4T245(9) z08.CPU_DISP_CTRL_3V3:BL_LED_EN,MP9990=MP(1) ENDPNT,B2B=10144B-100A-GFN4(fb::X1000_42) fb::CPU_DISP_CTRL_3V3:BL_LED_EN,fb::MP42700=(AU1) ENDPNT,fb::S42700=BD81A34EFV-M(EN) ENDPNT</t>
  </si>
  <si>
    <t>D5700(P32) CPU_DISP_CTRL_1V8:GRB,D9990=74AVC4T245(7) z08.CPU_DISP_CTRL_3V3:GRB,MP9975=MP(1) ENDPNT,B2B=10144B-100A-GFN4(fb::X1000_24) fb::CPU_DISP_CTRL_3V3:GRB,fb::X2000=04-6288-050-010-(A[0]) ENDPNT</t>
  </si>
  <si>
    <t>D5700(AR3) CPU_DISP_CTRL_1V8:INDOUT,MP9973=MP(1) ENDPNT,B2B=10144B-100A-GFN4(fb::X1000_26) fb::CPU_DISP_CTRL_1V8:INDOUT,fb::X2000=04-6288-050-010-(A[0]) ENDPNT</t>
  </si>
  <si>
    <t>D5700(AW9) CPU_DISP_CTRL_1V8:STBYB,D9990=74AVC4T245(8) z08.CPU_DISP_CTRL_3V3:STBYB,MP9974=MP(1) ENDPNT,B2B=10144B-100A-GFN4(fb::X1000_20) fb::CPU_DISP_CTRL_3V3:STBYB,fb::X2000=04-6288-050-010-(A[0]) ENDPNT</t>
  </si>
  <si>
    <t>D5700(T32) CPU_GNSS_CTRL_1V8:1PPS,R7004=0(2) z03.SIGN001262,D7000=74AVC4T245(9) SCC_GNSS_CTRL_3V3:1PPS,D8500=SAK-TC377TP-96F300S(K4_P00.8) ENDPNT,TP7058=TP(1) ENDPNT,X7050=LSS-110-02-F-DV-A-K(4) ENDPNT,X7050=LSS-110-02-F-DV-A-K(14) ENDPNT,R7000=0(2) z03.SIGN001240,D7051=UBX-M9140-KA-C1009A(PIO6) ENDPNT,R7051=1k(1) z03.CPU_GNSS_CTRL_3V3:DNL_EN,V7001=DTC114YE(1) z03.SIGN001293,TP7002=TP(1) ENDPNT,R7028=0(1) CPU_GNSS_CTRL_1V8:DNL_EN,D5700=SA6155P(AN27_GPIO_72) ENDPNT,V7001=DTC114YE(1) z03.SIGN001293{#2},R7029=0(1) SCC_GNSS_CTRL_3V3:DNL_EN,D8500=SAK-TC377TP-96F300S(D7_P11.14) ENDPNT</t>
  </si>
  <si>
    <t>D5700(AN27) CPU_GNSS_CTRL_1V8:DNL_EN,R7028=0(2) z03.SIGN001293,TP7002=TP(1) ENDPNT,R7029=0(1) SCC_GNSS_CTRL_3V3:DNL_EN,D8500=SAK-TC377TP-96F300S(D7_P11.14) ENDPNT,R7028=0(2) z03.SIGN001293{#2},V7001=DTC114YE(3) z03.CPU_GNSS_CTRL_3V3:DNL_EN,R7051=1k(2) z03.SIGN001240,D7051=UBX-M9140-KA-C1009A(PIO6) ENDPNT,R7000=0(1) SCC_GNSS_CTRL_3V3:1PPS,D8500=SAK-TC377TP-96F300S(K4_P00.8) ENDPNT,TP7058=TP(1) ENDPNT,X7050=LSS-110-02-F-DV-A-K(4) ENDPNT,X7050=LSS-110-02-F-DV-A-K(14) ENDPNT,D7000=74AVC4T245(12) z03.SIGN001262,R7004=0(1) CPU_GNSS_CTRL_1V8:1PPS,D5700=SA6155P(T32_GPIO_82) ENDPNT</t>
  </si>
  <si>
    <t>D5700(AT20) z30.z36.CPU_DBG_GNSS_UART_SSC_QUP2_1V8:UART_RXD,R5742=0(1) CPU_DBG_UART_1V8:UART_TXD,D9903=74AVC2T245(9) z54.CPU_DBG_UART_3V3:UART_TXD,R9916=1k(1) z54.CPU_DBG_UART_3V3_UART_TXD_P1,MP9920=MP(1) ENDPNT,X9900=QSH-030-01-L-D-A-K-TR(35) ENDPNT,R5742=0(1) CPU_DBG_UART_1V8:UART_TXD{#2},R5722=0(2) z30.z36.CPU_DBG_GNSS_UART_QUP0_1V8:UART_TXD,D5700=SA6155P(F36_GPIO_16) ENDPNT,R5782=0(1) CPU_GNSS_UART_1V8:UART_RXD,R5784=0(2) z30.z36.CPU_DBG_GNSS_UART_SSC_QUP2_1V8:UART_RXD,NODEV=z30.z36.CPU_DBG_GNSS_UART_SSC_QUP2_1V8:UART_RXD(LOOPCUT) ENDPNT,R5782=0(1) CPU_GNSS_UART_1V8:UART_RXD{#2},R7002=0(2) z03.SIGN001261,D7000=74AVC4T245(6) z03.SIGN001291,R7016=0(2) z03.GNSS_UART_3V3:UART_RXD,D7051=UBX-M9140-KA-C1009A(PIO1) ENDPNT,MP7051=MP(1) ENDPNT,R7006=10k(2) GNSS_DBG_UART_3V3:UART_RXD,R9913=1k(2) z54.SAIL_DBG_UART_3V3_UART_RXD_P1,MP9929=MP(1) ENDPNT,X9900=QSH-030-01-L-D-A-K-TR(52) ENDPNT,R7016=0(2) z03.GNSS_UART_3V3:UART_RXD{#2},R7019=0(2) SCC_GNSS_UART_3V3:UART_RXD,D8500=SAK-TC377TP-96F300S(J5_P01.7) ENDPNT,R7016=0(2) z03.GNSS_UART_3V3:UART_RXD{#3},R7056=100(1) z03.SIGN252,X7050=LSS-110-02-F-DV-A-K(10) ENDPNT,D5700(AT20) z30.z36.CPU_DBG_GNSS_UART_SSC_QUP2_1V8:UART_RXD{#2},R5784=0(1) CPU_GNSS_UART_1V8:UART_RXD,NODEV=CPU_GNSS_UART_1V8:UART_RXD(LOOPCUT) ENDPNT</t>
  </si>
  <si>
    <t>D5700(AR19) z30.z36.CPU_DBG_GNSS_UART_SSC_QUP2_1V8:UART_TXD,R5726=0(1) CPU_DBG_UART_1V8:UART_RXD,R5725=0(2) z30.z36.CPU_DBG_GNSS_UART_QUP0_1V8:UART_RXD,D5700=SA6155P(F38_GPIO_17) ENDPNT,R5743=0(1) CPU_GNSS_UART_1V8:UART_TXD,R5783=0(2) z30.z36.CPU_DBG_GNSS_UART_SSC_QUP2_1V8:UART_TXD,NODEV=z30.z36.CPU_DBG_GNSS_UART_SSC_QUP2_1V8:UART_TXD(LOOPCUT) ENDPNT,R5743=0(1) CPU_GNSS_UART_1V8:UART_TXD{#2},R7001=0(2) z03.SIGN001260,D7000=74AVC4T245(8) z03.SIGN001292,R7017=0(2) z03.GNSS_UART_3V3:UART_TXD,D7051=UBX-M9140-KA-C1009A(PIO2) ENDPNT,MP7052=MP(1) ENDPNT,X7050=LSS-110-02-F-DV-A-K(12) ENDPNT,R7011=10k(2) GNSS_DBG_UART_3V3:UART_TXD,R9914=1k(2) z54.SAIL_DBG_UART_3V3_UART_TXD_P1,MP9943=MP(1) ENDPNT,X9900=QSH-030-01-L-D-A-K-TR(54) ENDPNT,R7017=0(2) z03.GNSS_UART_3V3:UART_TXD{#2},R7018=0(2) SCC_GNSS_UART_3V3:UART_TXD,D8500=SAK-TC377TP-96F300S(H5_P01.5) ENDPNT,R5726=0(1) CPU_DBG_UART_1V8:UART_RXD{#2},R9930=1k(1) z54.CPU_DBG_UART_1V8_UART_RXD_P1,D9903=74AVC2T245(8) z54.CPU_DBG_UART_3V3:UART_RXD,R9918=1k(1) z54.CPU_DBG_UART_3V3_UART_RXD_P1,MP9921=MP(1) ENDPNT,X9900=QSH-030-01-L-D-A-K-TR(37) ENDPNT,D5700(AR19) z30.z36.CPU_DBG_GNSS_UART_SSC_QUP2_1V8:UART_TXD{#2},R5783=0(1) CPU_GNSS_UART_1V8:UART_TXD,NODEV=CPU_GNSS_UART_1V8:UART_TXD(LOOPCUT) ENDPNT</t>
  </si>
  <si>
    <t>D5700(AP34) CPU_GNSS_CTRL_1V8:RST,R7030=0(2) z03.SIGN001294,MP7001=MP(1) ENDPNT,R7031=0(1) SCC_GNSS_CTRL_3V3:RST,D8500=SAK-TC377TP-96F300S(E6_P11.13) ENDPNT,R7030=0(2) z03.SIGN001294{#2},V7000=DTC114YE(3) z03.GNSS_RST_B,D7051=UBX-M9140-KA-C1009A(RESET_N) ENDPNT,MP7057=MP(1) ENDPNT,X7050=LSS-110-02-F-DV-A-K(2) ENDPNT</t>
  </si>
  <si>
    <t>D5700(A19) z30.z32.DDR_RESET_B,D6000=MT53E1536M32D4DE-046AAT:C(T11_%RESET%) ENDPNT</t>
  </si>
  <si>
    <t>D5700(E19) z30.z32.EBI0CA:EBI0_CA_CA_0,D6000=MT53E1536M32D4DE-046AAT:C(H2_CA0_A) ENDPNT</t>
  </si>
  <si>
    <t>D5700(F20) z30.z32.EBI0CA:EBI0_CA_CA_1,D6000=MT53E1536M32D4DE-046AAT:C(J2_CA1_A) ENDPNT</t>
  </si>
  <si>
    <t>D5700(F12) z30.z32.EBI0CA:EBI0_CA_CA_2,D6000=MT53E1536M32D4DE-046AAT:C(H9_CA2_A) ENDPNT</t>
  </si>
  <si>
    <t>D5700(E11) z30.z32.EBI0CA:EBI0_CA_CA_3,D6000=MT53E1536M32D4DE-046AAT:C(H10_CA3_A) ENDPNT</t>
  </si>
  <si>
    <t>D5700(E9) z30.z32.EBI0CA:EBI0_CA_CA_4,D6000=MT53E1536M32D4DE-046AAT:C(H11_CA4_A) ENDPNT</t>
  </si>
  <si>
    <t>D5700(F10) z30.z32.EBI0CA:EBI0_CA_CA_5,D6000=MT53E1536M32D4DE-046AAT:C(J11_CA5_A) ENDPNT</t>
  </si>
  <si>
    <t>D5700(E13) z30.z32.EBI0CA:EBI0_CA_CK_C,D6000=MT53E1536M32D4DE-046AAT:C(J9_CK_C_A) ENDPNT</t>
  </si>
  <si>
    <t>D5700(F14) z30.z32.EBI0CA:EBI0_CA_CK_T,D6000=MT53E1536M32D4DE-046AAT:C(J8_CK_T_A) ENDPNT</t>
  </si>
  <si>
    <t>D5700(F16) z30.z32.EBI0CA:EBI0_CA_CKE_0,D6000=MT53E1536M32D4DE-046AAT:C(J4_CKE0_A) ENDPNT</t>
  </si>
  <si>
    <t>D5700(E15) z30.z32.EBI0CA:EBI0_CA_CKE_1,D6000=MT53E1536M32D4DE-046AAT:C(J5_NC/CKE1_A) ENDPNT</t>
  </si>
  <si>
    <t>D5700(E17) z30.z32.EBI0CA:EBI0_CA_CS_0,D6000=MT53E1536M32D4DE-046AAT:C(H4_CS0_A) ENDPNT</t>
  </si>
  <si>
    <t>D5700(F18) z30.z32.EBI0CA:EBI0_CA_CS_1,D6000=MT53E1536M32D4DE-046AAT:C(H3_NC/CS1_A) ENDPNT</t>
  </si>
  <si>
    <t>D5700(A5) z30.z32.EBI0DQ:EBI0_DMI_0,D6000=MT53E1536M32D4DE-046AAT:C(C10_DMI1_A) ENDPNT</t>
  </si>
  <si>
    <t>D5700(A13) z30.z32.EBI0DQ:EBI0_DMI_1,D6000=MT53E1536M32D4DE-046AAT:C(C3_DMI0_A) ENDPNT</t>
  </si>
  <si>
    <t>D5700(B2) z30.z32.EBI0DQ:EBI0_DQ_0,D6000=MT53E1536M32D4DE-046AAT:C(B11_DQ8_A) ENDPNT</t>
  </si>
  <si>
    <t>D5700(D6) z30.z32.EBI0DQ:EBI0_DQ_1,D6000=MT53E1536M32D4DE-046AAT:C(C11_DQ9_A) ENDPNT</t>
  </si>
  <si>
    <t>D5700(A15) z30.z32.EBI0DQ:EBI0_DQ_10,D6000=MT53E1536M32D4DE-046AAT:C(E2_DQ2_A) ENDPNT</t>
  </si>
  <si>
    <t>D5700(C17) z30.z32.EBI0DQ:EBI0_DQ_11,D6000=MT53E1536M32D4DE-046AAT:C(F2_DQ3_A) ENDPNT</t>
  </si>
  <si>
    <t>D5700(B18) z30.z32.EBI0DQ:EBI0_DQ_12,D6000=MT53E1536M32D4DE-046AAT:C(F4_DQ4_A) ENDPNT</t>
  </si>
  <si>
    <t>D5700(A17) z30.z32.EBI0DQ:EBI0_DQ_13,D6000=MT53E1536M32D4DE-046AAT:C(E4_DQ5_A) ENDPNT</t>
  </si>
  <si>
    <t>D5700(C11) z30.z32.EBI0DQ:EBI0_DQ_14,D6000=MT53E1536M32D4DE-046AAT:C(C4_DQ6_A) ENDPNT</t>
  </si>
  <si>
    <t>D5700(B10) z30.z32.EBI0DQ:EBI0_DQ_15,D6000=MT53E1536M32D4DE-046AAT:C(B4_DQ7_A) ENDPNT</t>
  </si>
  <si>
    <t>D5700(C9) z30.z32.EBI0DQ:EBI0_DQ_2,D6000=MT53E1536M32D4DE-046AAT:C(E11_DQ10_A) ENDPNT</t>
  </si>
  <si>
    <t>D5700(A9) z30.z32.EBI0DQ:EBI0_DQ_3,D6000=MT53E1536M32D4DE-046AAT:C(F11_DQ11_A) ENDPNT</t>
  </si>
  <si>
    <t>D5700(C7) z30.z32.EBI0DQ:EBI0_DQ_4,D6000=MT53E1536M32D4DE-046AAT:C(F9_DQ12_A) ENDPNT</t>
  </si>
  <si>
    <t>D5700(A7) z30.z32.EBI0DQ:EBI0_DQ_5,D6000=MT53E1536M32D4DE-046AAT:C(E9_DQ13_A) ENDPNT</t>
  </si>
  <si>
    <t>D5700(B4) z30.z32.EBI0DQ:EBI0_DQ_6,D6000=MT53E1536M32D4DE-046AAT:C(C9_DQ14_A) ENDPNT</t>
  </si>
  <si>
    <t>D5700(C3) z30.z32.EBI0DQ:EBI0_DQ_7,D6000=MT53E1536M32D4DE-046AAT:C(B9_DQ15_A) ENDPNT</t>
  </si>
  <si>
    <t>D5700(A11) z30.z32.EBI0DQ:EBI0_DQ_8,D6000=MT53E1536M32D4DE-046AAT:C(B2_DQ0_A) ENDPNT</t>
  </si>
  <si>
    <t>D5700(C13) z30.z32.EBI0DQ:EBI0_DQ_9,D6000=MT53E1536M32D4DE-046AAT:C(C2_DQ1_A) ENDPNT</t>
  </si>
  <si>
    <t>D5700(B6) z30.z32.EBI0DQ:EBI0_DQS_C_0,D6000=MT53E1536M32D4DE-046AAT:C(E10_DQS1_C_A) ENDPNT</t>
  </si>
  <si>
    <t>D5700(C15) z30.z32.EBI0DQ:EBI0_DQS_C_1,D6000=MT53E1536M32D4DE-046AAT:C(E3_DQS0_C_A) ENDPNT</t>
  </si>
  <si>
    <t>D5700(C5) z30.z32.EBI0DQ:EBI0_DQS_T_0,D6000=MT53E1536M32D4DE-046AAT:C(D10_DQS1_T_A) ENDPNT</t>
  </si>
  <si>
    <t>D5700(B14) z30.z32.EBI0DQ:EBI0_DQS_T_1,D6000=MT53E1536M32D4DE-046AAT:C(D3_DQS0_T_A) ENDPNT</t>
  </si>
  <si>
    <t>D5700(F22) z30.z32.EBI1CA:EBI1_CA_CA_0,D6000=MT53E1536M32D4DE-046AAT:C(R2_CA0_B) ENDPNT</t>
  </si>
  <si>
    <t>D5700(E21) z30.z32.EBI1CA:EBI1_CA_CA_1,D6000=MT53E1536M32D4DE-046AAT:C(P2_CA1_B) ENDPNT</t>
  </si>
  <si>
    <t>D5700(E29) z30.z32.EBI1CA:EBI1_CA_CA_2,D6000=MT53E1536M32D4DE-046AAT:C(R9_CA2_B) ENDPNT</t>
  </si>
  <si>
    <t>D5700(F30) z30.z32.EBI1CA:EBI1_CA_CA_3,D6000=MT53E1536M32D4DE-046AAT:C(R10_CA3_B) ENDPNT</t>
  </si>
  <si>
    <t>D5700(F32) z30.z32.EBI1CA:EBI1_CA_CA_4,D6000=MT53E1536M32D4DE-046AAT:C(R11_CA4_B) ENDPNT</t>
  </si>
  <si>
    <t>D5700(E31) z30.z32.EBI1CA:EBI1_CA_CA_5,D6000=MT53E1536M32D4DE-046AAT:C(P11_CA5_B) ENDPNT</t>
  </si>
  <si>
    <t>D5700(F28) z30.z32.EBI1CA:EBI1_CA_CK_C,D6000=MT53E1536M32D4DE-046AAT:C(P9_CK_C_B) ENDPNT</t>
  </si>
  <si>
    <t>D5700(E27) z30.z32.EBI1CA:EBI1_CA_CK_T,D6000=MT53E1536M32D4DE-046AAT:C(P8_CK_T_B) ENDPNT</t>
  </si>
  <si>
    <t>D5700(E25) z30.z32.EBI1CA:EBI1_CA_CKE_0,D6000=MT53E1536M32D4DE-046AAT:C(P4_CKE0_B) ENDPNT</t>
  </si>
  <si>
    <t>D5700(F26) z30.z32.EBI1CA:EBI1_CA_CKE_1,D6000=MT53E1536M32D4DE-046AAT:C(P5_NC/CKE1_B) ENDPNT</t>
  </si>
  <si>
    <t>D5700(F24) z30.z32.EBI1CA:EBI1_CA_CS_0,D6000=MT53E1536M32D4DE-046AAT:C(R4_CS0_B) ENDPNT</t>
  </si>
  <si>
    <t>D5700(E23) z30.z32.EBI1CA:EBI1_CA_CS_1,D6000=MT53E1536M32D4DE-046AAT:C(R3_NC/CS1_B) ENDPNT</t>
  </si>
  <si>
    <t>D5700(A35) z30.z32.EBI1DQ:EBI1_DMI_0,D6000=MT53E1536M32D4DE-046AAT:C(Y10_DMI1_B) ENDPNT</t>
  </si>
  <si>
    <t>D5700(A27) z30.z32.EBI1DQ:EBI1_DMI_1,D6000=MT53E1536M32D4DE-046AAT:C(Y3_DMI0_B) ENDPNT</t>
  </si>
  <si>
    <t>D5700(D38) z30.z32.EBI1DQ:EBI1_DQ_0,D6000=MT53E1536M32D4DE-046AAT:C(AA11_DQ8_B) ENDPNT</t>
  </si>
  <si>
    <t>D5700(B38) z30.z32.EBI1DQ:EBI1_DQ_1,D6000=MT53E1536M32D4DE-046AAT:C(Y11_DQ9_B) ENDPNT</t>
  </si>
  <si>
    <t>D5700(A25) z30.z32.EBI1DQ:EBI1_DQ_10,D6000=MT53E1536M32D4DE-046AAT:C(V2_DQ2_B) ENDPNT</t>
  </si>
  <si>
    <t>D5700(C23) z30.z32.EBI1DQ:EBI1_DQ_11,D6000=MT53E1536M32D4DE-046AAT:C(U2_DQ3_B) ENDPNT</t>
  </si>
  <si>
    <t>D5700(B22) z30.z32.EBI1DQ:EBI1_DQ_12,D6000=MT53E1536M32D4DE-046AAT:C(U4_DQ4_B) ENDPNT</t>
  </si>
  <si>
    <t>D5700(A23) z30.z32.EBI1DQ:EBI1_DQ_13,D6000=MT53E1536M32D4DE-046AAT:C(V4_DQ5_B) ENDPNT</t>
  </si>
  <si>
    <t>D5700(C29) z30.z32.EBI1DQ:EBI1_DQ_14,D6000=MT53E1536M32D4DE-046AAT:C(Y4_DQ6_B) ENDPNT</t>
  </si>
  <si>
    <t>D5700(B30) z30.z32.EBI1DQ:EBI1_DQ_15,D6000=MT53E1536M32D4DE-046AAT:C(AA4_DQ7_B) ENDPNT</t>
  </si>
  <si>
    <t>D5700(C31) z30.z32.EBI1DQ:EBI1_DQ_2,D6000=MT53E1536M32D4DE-046AAT:C(V11_DQ10_B) ENDPNT</t>
  </si>
  <si>
    <t>D5700(A31) z30.z32.EBI1DQ:EBI1_DQ_3,D6000=MT53E1536M32D4DE-046AAT:C(U11_DQ11_B) ENDPNT</t>
  </si>
  <si>
    <t>D5700(C33) z30.z32.EBI1DQ:EBI1_DQ_4,D6000=MT53E1536M32D4DE-046AAT:C(U9_DQ12_B) ENDPNT</t>
  </si>
  <si>
    <t>D5700(A33) z30.z32.EBI1DQ:EBI1_DQ_5,D6000=MT53E1536M32D4DE-046AAT:C(V9_DQ13_B) ENDPNT</t>
  </si>
  <si>
    <t>D5700(B36) z30.z32.EBI1DQ:EBI1_DQ_6,D6000=MT53E1536M32D4DE-046AAT:C(Y9_DQ14_B) ENDPNT</t>
  </si>
  <si>
    <t>D5700(C37) z30.z32.EBI1DQ:EBI1_DQ_7,D6000=MT53E1536M32D4DE-046AAT:C(AA9_DQ15_B) ENDPNT</t>
  </si>
  <si>
    <t>D5700(A29) z30.z32.EBI1DQ:EBI1_DQ_8,D6000=MT53E1536M32D4DE-046AAT:C(AA2_DQ0_B) ENDPNT</t>
  </si>
  <si>
    <t>D5700(C27) z30.z32.EBI1DQ:EBI1_DQ_9,D6000=MT53E1536M32D4DE-046AAT:C(Y2_DQ1_B) ENDPNT</t>
  </si>
  <si>
    <t>D5700(B34) z30.z32.EBI1DQ:EBI1_DQS_C_0,D6000=MT53E1536M32D4DE-046AAT:C(V10_DQS1_C_B) ENDPNT</t>
  </si>
  <si>
    <t>D5700(C25) z30.z32.EBI1DQ:EBI1_DQS_C_1,D6000=MT53E1536M32D4DE-046AAT:C(V3_DQS0_C_B) ENDPNT</t>
  </si>
  <si>
    <t>D5700(C35) z30.z32.EBI1DQ:EBI1_DQS_T_0,D6000=MT53E1536M32D4DE-046AAT:C(W10_DQS1_T_B) ENDPNT</t>
  </si>
  <si>
    <t>D5700(B26) z30.z32.EBI1DQ:EBI1_DQS_T_1,D6000=MT53E1536M32D4DE-046AAT:C(W3_DQS0_T_B) ENDPNT</t>
  </si>
  <si>
    <t>D5700(M18) z30.PWR_SOC:U06S_S3A POWERNET</t>
  </si>
  <si>
    <t>D5700(K30) z30.PWR_SOC:U06S_S3A POWERNET</t>
  </si>
  <si>
    <t>D5700(K18) z30.PWR_SOC:U06S_S3A POWERNET</t>
  </si>
  <si>
    <t>D5700(L15) z30.PWR_SOC:U06S_S3A POWERNET</t>
  </si>
  <si>
    <t>D5700(L17) z30.PWR_SOC:U06S_S3A POWERNET</t>
  </si>
  <si>
    <t>D5700(L23) z30.PWR_SOC:U06S_S3A POWERNET</t>
  </si>
  <si>
    <t>D5700(L25) z30.PWR_SOC:U06S_S3A POWERNET</t>
  </si>
  <si>
    <t>D5700(L27) z30.PWR_SOC:U06S_S3A POWERNET</t>
  </si>
  <si>
    <t>D5700(L29) z30.PWR_SOC:U06S_S3A POWERNET</t>
  </si>
  <si>
    <t>D5700(AC29) z30.PWR_SOC:U085S_S1A_S2A_S10A POWERNET</t>
  </si>
  <si>
    <t>D5700(AD26) z30.PWR_SOC:U085S_S1A_S2A_S10A POWERNET</t>
  </si>
  <si>
    <t>D5700(AD28) z30.PWR_SOC:U085S_S1A_S2A_S10A POWERNET</t>
  </si>
  <si>
    <t>D5700(AE29) z30.PWR_SOC:U085S_S1A_S2A_S10A POWERNET</t>
  </si>
  <si>
    <t>D5700(AF26) z30.PWR_SOC:U085S_S1A_S2A_S10A POWERNET</t>
  </si>
  <si>
    <t>D5700(AF28) z30.PWR_SOC:U085S_S1A_S2A_S10A POWERNET</t>
  </si>
  <si>
    <t>D5700(AG29) z30.PWR_SOC:U085S_S1A_S2A_S10A POWERNET</t>
  </si>
  <si>
    <t>D5700(AH28) z30.PWR_SOC:U085S_S1A_S2A_S10A POWERNET</t>
  </si>
  <si>
    <t>D5700(AK26) z30.PWR_SOC:U085S_S1A_S2A_S10A POWERNET</t>
  </si>
  <si>
    <t>D5700(AK28) z30.PWR_SOC:U085S_S1A_S2A_S10A POWERNET</t>
  </si>
  <si>
    <t>D5700(K24) z30.PWR_SOC:U085S_S1A_S2A_S10A POWERNET</t>
  </si>
  <si>
    <t>D5700(K12) z30.PWR_SOC:U085S_S1A_S2A_S10A POWERNET</t>
  </si>
  <si>
    <t>D5700(K14) z30.PWR_SOC:U085S_S1A_S2A_S10A POWERNET</t>
  </si>
  <si>
    <t>D5700(K16) z30.PWR_SOC:U085S_S1A_S2A_S10A POWERNET</t>
  </si>
  <si>
    <t>D5700(L11) z30.PWR_SOC:U085S_S1A_S2A_S10A POWERNET</t>
  </si>
  <si>
    <t>D5700(L13) z30.PWR_SOC:U085S_S1A_S2A_S10A POWERNET</t>
  </si>
  <si>
    <t>D5700(Y24) z30.PWR_SOC:U085S_S1A_S2A_S10A POWERNET</t>
  </si>
  <si>
    <t>D5700(Y22) z30.PWR_SOC:U085S_S1A_S2A_S10A POWERNET</t>
  </si>
  <si>
    <t>D5700(AA21) z30.PWR_SOC:U085S_S1A_S2A_S10A POWERNET</t>
  </si>
  <si>
    <t>D5700(AB18) z30.PWR_SOC:U085S_S1A_S2A_S10A POWERNET</t>
  </si>
  <si>
    <t>D5700(AB20) z30.PWR_SOC:U085S_S1A_S2A_S10A POWERNET</t>
  </si>
  <si>
    <t>D5700(AB22) z30.PWR_SOC:U085S_S1A_S2A_S10A POWERNET</t>
  </si>
  <si>
    <t>D5700(AB24) z30.PWR_SOC:U085S_S1A_S2A_S10A POWERNET</t>
  </si>
  <si>
    <t>D5700(AB26) z30.PWR_SOC:U085S_S1A_S2A_S10A POWERNET</t>
  </si>
  <si>
    <t>D5700(AB28) z30.PWR_SOC:U085S_S1A_S2A_S10A POWERNET</t>
  </si>
  <si>
    <t>D5700(N15) z30.PWR_SOC:U085S_S1A_S2A_S10A POWERNET</t>
  </si>
  <si>
    <t>D5700(N17) z30.PWR_SOC:U085S_S1A_S2A_S10A POWERNET</t>
  </si>
  <si>
    <t>D5700(N19) z30.PWR_SOC:U085S_S1A_S2A_S10A POWERNET</t>
  </si>
  <si>
    <t>D5700(N21) z30.PWR_SOC:U085S_S1A_S2A_S10A POWERNET</t>
  </si>
  <si>
    <t>D5700(P14) z30.PWR_SOC:U085S_S1A_S2A_S10A POWERNET</t>
  </si>
  <si>
    <t>D5700(P16) z30.PWR_SOC:U085S_S1A_S2A_S10A POWERNET</t>
  </si>
  <si>
    <t>D5700(P18) z30.PWR_SOC:U085S_S1A_S2A_S10A POWERNET</t>
  </si>
  <si>
    <t>D5700(P20) z30.PWR_SOC:U085S_S1A_S2A_S10A POWERNET</t>
  </si>
  <si>
    <t>D5700(P22) z30.PWR_SOC:U085S_S1A_S2A_S10A POWERNET</t>
  </si>
  <si>
    <t>D5700(P24) z30.PWR_SOC:U085S_S1A_S2A_S10A POWERNET</t>
  </si>
  <si>
    <t>D5700(P26) z30.PWR_SOC:U085S_S1A_S2A_S10A POWERNET</t>
  </si>
  <si>
    <t>D5700(P28) z30.PWR_SOC:U085S_S1A_S2A_S10A POWERNET</t>
  </si>
  <si>
    <t>D5700(T16) z30.PWR_SOC:U085S_S1A_S2A_S10A POWERNET</t>
  </si>
  <si>
    <t>D5700(T18) z30.PWR_SOC:U085S_S1A_S2A_S10A POWERNET</t>
  </si>
  <si>
    <t>D5700(T20) z30.PWR_SOC:U085S_S1A_S2A_S10A POWERNET</t>
  </si>
  <si>
    <t>D5700(T22) z30.PWR_SOC:U085S_S1A_S2A_S10A POWERNET</t>
  </si>
  <si>
    <t>D5700(T24) z30.PWR_SOC:U085S_S1A_S2A_S10A POWERNET</t>
  </si>
  <si>
    <t>D5700(T26) z30.PWR_SOC:U085S_S1A_S2A_S10A POWERNET</t>
  </si>
  <si>
    <t>D5700(T28) z30.PWR_SOC:U085S_S1A_S2A_S10A POWERNET</t>
  </si>
  <si>
    <t>D5700(V22) z30.PWR_SOC:U085S_S1A_S2A_S10A POWERNET</t>
  </si>
  <si>
    <t>D5700(V24) z30.PWR_SOC:U085S_S1A_S2A_S10A POWERNET</t>
  </si>
  <si>
    <t>D5700(V26) z30.PWR_SOC:U085S_S1A_S2A_S10A POWERNET</t>
  </si>
  <si>
    <t>D5700(V28) z30.PWR_SOC:U085S_S1A_S2A_S10A POWERNET</t>
  </si>
  <si>
    <t>D5700(Y26) z30.PWR_SOC:U085S_S1A_S2A_S10A POWERNET</t>
  </si>
  <si>
    <t>D5700(Y28) z30.PWR_SOC:U085S_S1A_S2A_S10A POWERNET</t>
  </si>
  <si>
    <t>D5700(AD10) z30.PWR_SOC:U08S_S7A_S8A POWERNET</t>
  </si>
  <si>
    <t>D5700(AD12) z30.PWR_SOC:U08S_S7A_S8A POWERNET</t>
  </si>
  <si>
    <t>D5700(AD14) z30.PWR_SOC:U08S_S7A_S8A POWERNET</t>
  </si>
  <si>
    <t>D5700(AD16) z30.PWR_SOC:U08S_S7A_S8A POWERNET</t>
  </si>
  <si>
    <t>D5700(AD18) z30.PWR_SOC:U08S_S7A_S8A POWERNET</t>
  </si>
  <si>
    <t>D5700(AD20) z30.PWR_SOC:U08S_S7A_S8A POWERNET</t>
  </si>
  <si>
    <t>D5700(AD22) z30.PWR_SOC:U08S_S7A_S8A POWERNET</t>
  </si>
  <si>
    <t>D5700(AD24) z30.PWR_SOC:U08S_S7A_S8A POWERNET</t>
  </si>
  <si>
    <t>D5700(AF10) z30.PWR_SOC:U08S_S7A_S8A POWERNET</t>
  </si>
  <si>
    <t>D5700(AF12) z30.PWR_SOC:U08S_S7A_S8A POWERNET</t>
  </si>
  <si>
    <t>D5700(AF14) z30.PWR_SOC:U08S_S7A_S8A POWERNET</t>
  </si>
  <si>
    <t>D5700(AF16) z30.PWR_SOC:U08S_S7A_S8A POWERNET</t>
  </si>
  <si>
    <t>D5700(AF18) z30.PWR_SOC:U08S_S7A_S8A POWERNET</t>
  </si>
  <si>
    <t>D5700(AF20) z30.PWR_SOC:U08S_S7A_S8A POWERNET</t>
  </si>
  <si>
    <t>D5700(AF22) z30.PWR_SOC:U08S_S7A_S8A POWERNET</t>
  </si>
  <si>
    <t>D5700(AF24) z30.PWR_SOC:U08S_S7A_S8A POWERNET</t>
  </si>
  <si>
    <t>D5700(AG9) z30.PWR_SOC:U08S_S7A_S8A POWERNET</t>
  </si>
  <si>
    <t>D5700(AH10) z30.PWR_SOC:U08S_S7A_S8A POWERNET</t>
  </si>
  <si>
    <t>D5700(AH12) z30.PWR_SOC:U08S_S7A_S8A POWERNET</t>
  </si>
  <si>
    <t>D5700(AH14) z30.PWR_SOC:U08S_S7A_S8A POWERNET</t>
  </si>
  <si>
    <t>D5700(AH16) z30.PWR_SOC:U08S_S7A_S8A POWERNET</t>
  </si>
  <si>
    <t>D5700(AH18) z30.PWR_SOC:U08S_S7A_S8A POWERNET</t>
  </si>
  <si>
    <t>D5700(AH20) z30.PWR_SOC:U08S_S7A_S8A POWERNET</t>
  </si>
  <si>
    <t>D5700(AH22) z30.PWR_SOC:U08S_S7A_S8A POWERNET</t>
  </si>
  <si>
    <t>D5700(AH24) z30.PWR_SOC:U08S_S7A_S8A POWERNET</t>
  </si>
  <si>
    <t>D5700(AH26) z30.PWR_SOC:U08S_S7A_S8A POWERNET</t>
  </si>
  <si>
    <t>D5700(AK10) z30.PWR_SOC:U08S_S7A_S8A POWERNET</t>
  </si>
  <si>
    <t>D5700(AK12) z30.PWR_SOC:U08S_S7A_S8A POWERNET</t>
  </si>
  <si>
    <t>D5700(AK14) z30.PWR_SOC:U08S_S7A_S8A POWERNET</t>
  </si>
  <si>
    <t>D5700(AK16) z30.PWR_SOC:U08S_S7A_S8A POWERNET</t>
  </si>
  <si>
    <t>D5700(AK18) z30.PWR_SOC:U08S_S7A_S8A POWERNET</t>
  </si>
  <si>
    <t>D5700(AK20) z30.PWR_SOC:U08S_S7A_S8A POWERNET</t>
  </si>
  <si>
    <t>D5700(AK22) z30.PWR_SOC:U08S_S7A_S8A POWERNET</t>
  </si>
  <si>
    <t>D5700(AK24) z30.PWR_SOC:U08S_S7A_S8A POWERNET</t>
  </si>
  <si>
    <t>D5700(AL11) z30.PWR_SOC:U08S_S7A_S8A POWERNET</t>
  </si>
  <si>
    <t>D5700(AL17) z30.PWR_SOC:U08S_S7A_S8A POWERNET</t>
  </si>
  <si>
    <t>D5700(AL21) z30.PWR_SOC:U08S_S7A_S8A POWERNET</t>
  </si>
  <si>
    <t>D5700(AL23) z30.PWR_SOC:U08S_S7A_S8A POWERNET</t>
  </si>
  <si>
    <t>D5700(AA15) z30.PWR_SOC:U08S_S9A POWERNET</t>
  </si>
  <si>
    <t>D5700(AB12) z30.PWR_SOC:U08S_S9A POWERNET</t>
  </si>
  <si>
    <t>D5700(AB14) z30.PWR_SOC:U08S_S9A POWERNET</t>
  </si>
  <si>
    <t>D5700(AB16) z30.PWR_SOC:U08S_S9A POWERNET</t>
  </si>
  <si>
    <t>D5700(R11) z30.PWR_SOC:U08S_S9A POWERNET</t>
  </si>
  <si>
    <t>D5700(T10) z30.PWR_SOC:U08S_S9A POWERNET</t>
  </si>
  <si>
    <t>D5700(T12) z30.PWR_SOC:U08S_S9A POWERNET</t>
  </si>
  <si>
    <t>D5700(T14) z30.PWR_SOC:U08S_S9A POWERNET</t>
  </si>
  <si>
    <t>D5700(V10) z30.PWR_SOC:U08S_S9A POWERNET</t>
  </si>
  <si>
    <t>D5700(V12) z30.PWR_SOC:U08S_S9A POWERNET</t>
  </si>
  <si>
    <t>D5700(V14) z30.PWR_SOC:U08S_S9A POWERNET</t>
  </si>
  <si>
    <t>D5700(V16) z30.PWR_SOC:U08S_S9A POWERNET</t>
  </si>
  <si>
    <t>D5700(V18) z30.PWR_SOC:U08S_S9A POWERNET</t>
  </si>
  <si>
    <t>D5700(V20) z30.PWR_SOC:U08S_S9A POWERNET</t>
  </si>
  <si>
    <t>D5700(Y10) z30.PWR_SOC:U08S_S9A POWERNET</t>
  </si>
  <si>
    <t>D5700(Y12) z30.PWR_SOC:U08S_S9A POWERNET</t>
  </si>
  <si>
    <t>D5700(Y14) z30.PWR_SOC:U08S_S9A POWERNET</t>
  </si>
  <si>
    <t>D5700(Y16) z30.PWR_SOC:U08S_S9A POWERNET</t>
  </si>
  <si>
    <t>D5700(Y18) z30.PWR_SOC:U08S_S9A POWERNET</t>
  </si>
  <si>
    <t>D5700(Y20) z30.PWR_SOC:U08S_S9A POWERNET</t>
  </si>
  <si>
    <t>D5700(L31) z30.PWR_SOC:U093S_L5A POWERNET</t>
  </si>
  <si>
    <t>D5700(K20) z30.PWR_SOC:U093S_L5A POWERNET</t>
  </si>
  <si>
    <t>D5700(W31) z30.PWR_SOC:U093S_L5A POWERNET</t>
  </si>
  <si>
    <t>D5700(AL29) z30.PWR_SOC:U093S_L5A POWERNET</t>
  </si>
  <si>
    <t>D5700(AM28) z30.PWR_SOC:U093S_L5A POWERNET</t>
  </si>
  <si>
    <t>D5700(H20) z30.PWR_SOC:U093S_L5A POWERNET</t>
  </si>
  <si>
    <t>D5700(J19) z30.PWR_SOC:U093S_L5A POWERNET</t>
  </si>
  <si>
    <t>D5700(AF34) z30.PWR_SOC:U093S_L5A POWERNET</t>
  </si>
  <si>
    <t>D5700(AG31) z30.PWR_SOC:U093S_L5A POWERNET</t>
  </si>
  <si>
    <t>D5700(AF32) z30.PWR_SOC:U093S_L5A POWERNET</t>
  </si>
  <si>
    <t>D5700(Y30) z30.PWR_SOC:U093S_L5A POWERNET</t>
  </si>
  <si>
    <t>D5700(K22) z30.PWR_SOC:U113S_L9A POWERNET</t>
  </si>
  <si>
    <t>D5700(P8) z30.PWR_SOC:U123S_L11A POWERNET</t>
  </si>
  <si>
    <t>D5700(T8) z30.PWR_SOC:U123S_L11A POWERNET</t>
  </si>
  <si>
    <t>D5700(Y8) z30.PWR_SOC:U123S_L11A POWERNET</t>
  </si>
  <si>
    <t>D5700(H32) z30.PWR_SOC:U123S_L11A POWERNET</t>
  </si>
  <si>
    <t>D5700(M30) z30.PWR_SOC:U123S_L11A POWERNET</t>
  </si>
  <si>
    <t>D5700(K28) z30.PWR_SOC:U123S_L11A POWERNET</t>
  </si>
  <si>
    <t>D5700(K26) z30.PWR_SOC:U123S_L11A POWERNET</t>
  </si>
  <si>
    <t>D5700(AJ31) z30.PWR_SOC:U12S_REF_MSM POWERNET</t>
  </si>
  <si>
    <t>D5700(AB8) z30.PWR_SOC:U12S_REF_MSM POWERNET</t>
  </si>
  <si>
    <t>D5700(AM10) z30.PWR_SOC:U12S_REF_MSM POWERNET</t>
  </si>
  <si>
    <t>D5700(AE31) z30.PWR_SOC:U18S_L12A POWERNET</t>
  </si>
  <si>
    <t>D5700(AB10) z30.PWR_SOC:U18S_L12A POWERNET</t>
  </si>
  <si>
    <t>D5700(L21) z30.PWR_SOC:U18S_L12A POWERNET</t>
  </si>
  <si>
    <t>D5700(AL25) z30.PWR_SOC:U18S_L12A POWERNET</t>
  </si>
  <si>
    <t>D5700(U31) z30.PWR_SOC:U18S_L12A POWERNET</t>
  </si>
  <si>
    <t>D5700(H16) z30.PWR_SOC:U18S_L12A POWERNET</t>
  </si>
  <si>
    <t>D5700(AB32) z30.PWR_SOC:U18S_L12A POWERNET</t>
  </si>
  <si>
    <t>D5700(AC31) z30.PWR_SOC:U18S_L12A POWERNET</t>
  </si>
  <si>
    <t>D5700(Y32) z30.PWR_SOC:U18S_L12A POWERNET</t>
  </si>
  <si>
    <t>D5700(V8) z30.z33.U296S_L2A_</t>
  </si>
  <si>
    <t>D5700(AH32) z30.PWR_SOC:U313S_L13A POWERNET</t>
  </si>
  <si>
    <t>D5700(AA31) z30.PWR_SOC:U_IO_OUT POWERNET</t>
  </si>
  <si>
    <t>D5700(AM24) z30.PWR_SOC:U_IO_OUT POWERNET</t>
  </si>
  <si>
    <t>D5700(V34) z30.CPU_PMIC_CTRL_1V8:CXO,R5731=0(2) z30.z33.z34.D5730:R9_CPU_PMIC_CTRL_1V8__P0__CXO,D5730=PMM6155AU(R9_LN_BB_CLK1) ENDPNT</t>
  </si>
  <si>
    <t>D5700(AT36) z30.z35.CPU_PMIC_CTRL_1V8_PON_RESET_B,MP_PON_RST_B=MP(1) ENDPNT,R5705=1k(1) z30.CPU_PMIC_CTRL_1V8:PON_RESET_B,D5730=PMM6155AU(G19_PON_RESET_N) ENDPNT,MP_PON_RESET=MP(1) ENDPNT</t>
  </si>
  <si>
    <t>D5700(AV24) z30.CPU_PMIC_SPMI_1V8:SPMI_CLK,D5730=PMM6155AU(C19_SPMI_CLK) ENDPNT,MP_CPU_PMIC_SPMI_CLK=MP(1) ENDPNT</t>
  </si>
  <si>
    <t>D5700(AW23) z30.CPU_PMIC_SPMI_1V8:SPMI_DATA,D5730=PMM6155AU(D18_SPMI_DATA) ENDPNT,MP_CPU_PMIC_SPMI_DATA=MP(1) ENDPNT</t>
  </si>
  <si>
    <t>D5700(B20) CPU_RESET_OUT:RESET_OUT_B_1V8,MP_CPU_RST_OUT=MP(1) ENDPNT,D5706=74LVC1T45(3) z30.z35.SIGN00162,R5793=0(2) z30.z35.SIGN00161,D5705=74LVC1G08(B) PWR_CTRL_3V3:UxxS_CPUPERI_OFF_B PWR_ENDPNT,D5700(B20) CPU_RESET_OUT:RESET_OUT_B_1V8{#2},R5735=0(1) z30.z35.CPU_RST_OUT_B,D5701=74LVC1T45(3) CPU_RESET_OUT:RESET_OUT_B_3V3,D8500=SAK-TC377TP-96F300S(V20_P23.0) ENDPNT,D9906=74LVC1G08(A) ENDPNT,D5702=74LVC1G14(4) CPU_RESET_OUT:RESET_OUT_3V3,D1401=74AVC2T245(%OE%) ENDPNT,D1403=74AVC2T245(%OE%) ENDPNT,D8750=74AVC4T245(1%OE%) ENDPNT,D8750=74AVC4T245(2%OE%) ENDPNT,D8751=74AVC4T245(1%OE%) ENDPNT,D8751=74AVC4T245(2%OE%) ENDPNT,D8753=74AVC4T245(1%OE%) ENDPNT,D8753=74AVC4T245(2%OE%) ENDPNT,D8759=74AVC2T245(%OE%) ENDPNT,D9990=74AVC4T245(1%OE%) ENDPNT,D9990=74AVC4T245(2%OE%) ENDPNT,R6492=0(2) z41.CPU_RESET_OUT_3V3_PO,D6281=74AVC4T245(1%OE%) ENDPNT,D6281=74AVC4T245(2%OE%) ENDPNT,D6282=74AVC2T245(%OE%) ENDPNT,D6283=74AVC4T245(1%OE%) ENDPNT,D6283=74AVC4T245(2%OE%) ENDPNT,D6284=74AVC2T245(%OE%) ENDPNT,D5702=74LVC1G14(4) CPU_RESET_OUT:RESET_OUT_3V3{#2},R7013=10k(2) z03.SIGN001272,D7000=74AVC4T245(1%OE%) ENDPNT,D7000=74AVC4T245(2%OE%) ENDPNT,R7012=1k(1) GNSS_DBG_UART_3V3:UART_SEL,MP9924=MP(1) ENDPNT,X9900=QSH-030-01-L-D-A-K-TR(48) ENDPNT,D5702=74LVC1G14(4) CPU_RESET_OUT:RESET_OUT_3V3{#3},B2B=10143S-100Y910(sb::X8950_70) sb::z02.CPU_RESET_OUT_3V3,sb::D8960=74AVC4T245(1%OE%) ENDPNT,sb::D8960=74AVC4T245(2%OE%) ENDPNT,sb::D8963=74AVC4T245(1%OE%) ENDPNT,sb::D8963=74AVC4T245(2%OE%) ENDPNT,sb::D8965=74AVC4T245(1%OE%) ENDPNT,sb::D8965=74AVC4T245(2%OE%) ENDPNT,sb::D8966=74AVC4T245(1%OE%) ENDPNT,sb::D8966=74AVC4T245(2%OE%) ENDPNT,D5701=74LVC1T45(3) CPU_RESET_OUT:RESET_OUT_B_3V3{#2},R8770=200k(1) z37.z38.SIGN473,D8756=PCA9306-Q1(VREF2) ENDPNT,D8756=PCA9306-Q1(EN) ENDPNT,D5701=74LVC1T45(3) CPU_RESET_OUT:RESET_OUT_B_3V3{#3},R9917=1k(1) z54.CPU_RESET_OUT_RESET_OUT_B_3V3_P1,MP9928=MP(1) ENDPNT,X9900=QSH-030-01-L-D-A-K-TR(55) ENDPNT,R5735=0(1) z30.z35.CPU_RST_OUT_B{#2},D5703=74LVC1G14(4) CPU_RESET_OUT:RESET_OUT_1V8,MV7003=NC(1) ENDPNT</t>
  </si>
  <si>
    <t>D5700(AR5) CPU_SBR_STA710_1_I2S_DATA_1V8:I2S_DATA0,D6282=74AVC2T245(9) z41.CPU_SBR_I2S2:I2S_DATA0,D662=MAX9113/DS90LV028AQ(OUT2) ENDPNT,R6288=0(1) CPU_SBR_STA710_1_I2S_DATA_1V8:I2S_DATA0,NODEV=CPU_SBR_STA710_1_I2S_DATA_1V8:I2S_DATA0(LOOPCUT) ENDPNT,D5700(AR5) CPU_SBR_STA710_1_I2S_DATA_1V8:I2S_DATA0{#2},R6288=0(2) z41.CPU_SBR_I2S2:I2S_DATA0,NODEV=z41.CPU_SBR_I2S2:I2S_DATA0(LOOPCUT) ENDPNT,D5700(AR5) CPU_SBR_STA710_1_I2S_DATA_1V8:I2S_DATA0{#3},W5700=STARPOINT_2(2) SCC_CPU_BOOT_1V8:CPU_FORCE_FASTBOOT,EP8753=EP(1) ENDPNT,D8752=74AVC4T245(9) SYS_DBG_3V3:CPU_BOOT_MODE1,MP9917=MP(1) ENDPNT,X9900=QSH-030-01-L-D-A-K-TR(29) ENDPNT,R8761=330(1) z37.SCC_CPU_BOOT_3V3:CPU_FORCE_FASTBOOT,D8500=SAK-TC377TP-96F300S(J2_P00.5) ENDPNT</t>
  </si>
  <si>
    <t>D5700(AC3) SCC_CPU_BOOT_1V8:CPU_LUNB,EP8751=EP(1) ENDPNT,D8752=74AVC4T245(7) SYS_DBG_3V3:CPU_BOOT_OPT0,MP9903=MP(1) ENDPNT,X9900=QSH-030-01-L-D-A-K-TR(19) ENDPNT,R8760=330(1) z37.SCC_CPU_BOOT_3V3:CPU_LUNB,D8500=SAK-TC377TP-96F300S(J4_P00.6) ENDPNT</t>
  </si>
  <si>
    <t>D5700(AD4) SCC_CPU_BOOT_1V8:CPU_LUNCTS,EP8752=EP(1) ENDPNT,D8752=74AVC4T245(8) SYS_DBG_3V3:CPU_BOOT_OPT1,MP9916=MP(1) ENDPNT,X9900=QSH-030-01-L-D-A-K-TR(17) ENDPNT,R8750=330(1) z37.SCC_CPU_BOOT_3V3:CPU_LUNCTS,D8500=SAK-TC377TP-96F300S(K1_P00.7) ENDPNT</t>
  </si>
  <si>
    <t>D5700(AV38) z30.z35.D5700:AV38_SCC_PMIC_CTRL_1V8__P0__CPU_PS_HOLD,R5701=10k(1) SCC_PMIC_CTRL_1V8:CPU_PS_HOLD,D5730=PMM6155AU(E17_PS_HOLD) ENDPNT,MP_CPU_PMIC_SPMI_PS_HOLD=MP(1) ENDPNT,D8758=74AVC2T245(8) z37.SCC_PMIC_CTRL_3V3:CPU_PS_HOLD,D8500=SAK-TC377TP-96F300S(M16_P22.8) ENDPNT,MP_PS_HOLD_B_3V3=MP(1) ENDPNT,R5701=10k(1) SCC_PMIC_CTRL_1V8:CPU_PS_HOLD{#2},R5733=0(1) z30.z33.z34.SIGN001188,MP_PS_HOLD_B=MP(1) ENDPNT,R5737=0(1) SCC_PMIC_CTRL_1V8:CPU_PS_HOLD,NODEV=SCC_PMIC_CTRL_1V8:CPU_PS_HOLD(LOOPCUT) ENDPNT,R5733=0(1) z30.z33.z34.SIGN001188{#2},R5739=0(1) z30.z33.z34.SIGN001187,D5731=74LVC1G07(2) SYS_DBG_3V3:CPU_RST_B,MP_CPU_RST_B=MP(1) ENDPNT,R9911=0(2) z54.SYS_DBG_3V3_CPU_RST_B_P1,MP9931=MP(1) ENDPNT,X9900=QSH-030-01-L-D-A-K-TR(44) ENDPNT,R5701=10k(1) SCC_PMIC_CTRL_1V8:CPU_PS_HOLD{#3},R5737=0(2) z30.z33.z34.SIGN001188,NODEV=z30.z33.z34.SIGN001188(LOOPCUT) ENDPNT,R5701=10k(1) SCC_PMIC_CTRL_1V8:CPU_PS_HOLD{#4},V8750=DTC124XE(1) z37.SCC_PMIC_CTRL_3V3:SET_CPU_PS_HOLD,D8500=SAK-TC377TP-96F300S(L1_P00.11) ENDPNT</t>
  </si>
  <si>
    <t>CPU_EXTDISPL_1V8:TD_PWR_E,SA6150_BOOTCFG_1V8:MD11</t>
  </si>
  <si>
    <t>D5700(AR25) CPU_EXTDISPL_1V8:TD_PWR_E,B2B=10143S-100Y910(sb::X8950_23) sb::CPU_EXTDISPL_1V8:TD_PWR_E,sb::V1704=DTC114YE(3) sb::z06.SIGN001130,sb::R1707=680(1) sb::z06.SIGN001129,sb::V1703=BCX53-16(B) ENDPNT,sb::V1705=BAS21-03W(2) sb::z06.SIGN001127</t>
  </si>
  <si>
    <t>D5700(N33) CPU_MUX_VI67_CTRL_1V8:SEL2,B2B=10143S-100Y910(sb::X8950_25) sb::z02.CPU_MUX_VI67_CTRL_1V8:SEL2,sb::D8965=74AVC4T245(9) sb::CPU_MUX_VI67_CTRL_3V3:SEL2,sb::D5170=TS3DV642-Q1(SEL2) ENDPNT</t>
  </si>
  <si>
    <t>D5700(AT4) CPU_SBR_STA710_1_I2S_DATA_1V8:I2S_DATA1,D6282=74AVC2T245(8) z41.CPU_SBR_I2S2:I2S_DATA1,D662=MAX9113/DS90LV028AQ(OUT1) ENDPNT,R6289=0(1) CPU_SBR_STA710_1_I2S_DATA_1V8:I2S_DATA1,NODEV=CPU_SBR_STA710_1_I2S_DATA_1V8:I2S_DATA1(LOOPCUT) ENDPNT,D5700(AT4) CPU_SBR_STA710_1_I2S_DATA_1V8:I2S_DATA1{#2},R6289=0(2) z41.CPU_SBR_I2S2:I2S_DATA1,NODEV=z41.CPU_SBR_I2S2:I2S_DATA1(LOOPCUT) ENDPNT</t>
  </si>
  <si>
    <t>D5700(AL7) CPU_USB20_0_CTRL_1V8:USB_OTG_EN,V8103=DTC114YE(3) z04.z05.SIGN00179,R8117=10k(1) z04.z05.SIGN150,R8108=10k(1) z04.z05.SIGN00178,R8117=10k(1) z04.z05.SIGN150{#2},R8110=20k(2) z04.z05.SIGN00154,D8100=MPQ4228GRE-C-AEC1(CC2/EN1) ENDPNT,R8117=10k(1) z04.z05.SIGN150{#3},R8113=10k(1) z04.z05.SIGN00173,V8100=DTC114YE(1) CPU_USB20_0_CTRL_1V8:VBUS_PWR_EN_B,D5700=SA6155P(AM32_GPIO_56) ENDPNT,MP8102=MP(1) ENDPNT</t>
  </si>
  <si>
    <t>D5700(AM32) CPU_USB20_0_CTRL_1V8:VBUS_PWR_EN_B,MP8102=MP(1) ENDPNT,V8100=DTC114YE(3) z04.z05.SIGN00173,R8113=10k(2) z04.z05.SIGN150,R8108=10k(1) z04.z05.SIGN00178,R8113=10k(2) z04.z05.SIGN150{#2},R8110=20k(2) z04.z05.SIGN00154,D8100=MPQ4228GRE-C-AEC1(CC2/EN1) ENDPNT,R8113=10k(2) z04.z05.SIGN150{#3},R8117=10k(2) z04.z05.SIGN00179,V8103=DTC114YE(1) CPU_USB20_0_CTRL_1V8:USB_OTG_EN,D5700=SA6155P(AL7_GPIO_87) ENDPNT</t>
  </si>
  <si>
    <t>D5700(AL31) CPU_USB20_1_CTRL_1V8:VBUS_PWR_EN,R8156=0(2) z04.SIGN00151,MP8163=MP(1) ENDPNT,R8158=0(1) USBHUB_DFP1:USBH_PPON,B2B=10143S-100Y910(sb::X8950_78) sb::USBHUB_DFP1:USBH_PPON,sb::D8000=USB82512(PRTPWR1) ENDPNT,R8156=0(2) z04.SIGN00151{#2},V8160=DTC114YE(3) z04.SIGN150,D8160=TPD3S716-Q1(%VEN%) ENDPNT</t>
  </si>
  <si>
    <t>D5700(AW13) CPU_USBHUB_CTRL_1V8:USB_HUB_I2C_EN,B2B=10143S-100Y910(sb::X8950_82) sb::CPU_USBHUB_CTRL_1V8:USB_HUB_I2C_EN,sb::V8951=DTC114YE(3) sb::z02.SIGN001145,sb::V8950=DTA143ZE(B) ENDPNT</t>
  </si>
  <si>
    <t>D5700(AT30) CPU_VI4_CTRL_1V8:BWS,D5080=MAX9288(BWS) ENDPNT</t>
  </si>
  <si>
    <t>D5700(AN25) CPU_VI4_CTRL_1V8:RST_B,D5080=MAX9288(%PWDN%) ENDPNT</t>
  </si>
  <si>
    <t>D5700(AR27) CPU_VO1_DSILVDS_CTRL_1V8:EN,B2B=10144B-100A-GFN4(fb::X1000_38) fb::CPU_VO1_DSILVDS_CTRL_1V8:EN,fb::S5000=SN65DSI84TPAPRQ1(EN) ENDPNT</t>
  </si>
  <si>
    <t>D5700(AG1) z30.z36.SA6150_BOOTCFG_1V8:FORCE_USB_POLARITY</t>
  </si>
  <si>
    <t>D5700(G35) z30.z36.SA6150_BOOTCFG_1V8:MD01</t>
  </si>
  <si>
    <t>D5700(AT16) z30.z36.SA6150_BOOTCFG_1V8:MD05</t>
  </si>
  <si>
    <t>D5700(AP30) z30.z36.SA6150_BOOTCFG_1V8:MD12</t>
  </si>
  <si>
    <t>D5700(AM2) CPU_SBR_CTRL_1V8:RST_B,D6283=74AVC4T245(7) z41.CPU_SBR_RST,D100=STA710A(RSTN) ENDPNT,D200=STA710(RSTN) ENDPNT</t>
  </si>
  <si>
    <t>D5700(AU7) CPU_SBR_I2S_1V8:I2S_CLK,D5700=SA6155P(AR9_GPIO_36) ENDPNT,D6281=74AVC4T245(6) z41.CPU_SBR_I2S1:I2S_CLK,D660=MAX9113/DS90LV028AQ(OUT2) ENDPNT,R6283=0(1) CPU_SBR_I2S_1V8:I2S_CLK,NODEV=CPU_SBR_I2S_1V8:I2S_CLK(LOOPCUT) ENDPNT,D5700(AU7) CPU_SBR_I2S_1V8:I2S_CLK{#2},R6283=0(2) z41.CPU_SBR_I2S1:I2S_CLK,NODEV=z41.CPU_SBR_I2S1:I2S_CLK(LOOPCUT) ENDPNT</t>
  </si>
  <si>
    <t>D5700(AT6) CPU_SBR_I2S_1V8:I2S_WS,D5700=SA6155P(AP10_GPIO_37) ENDPNT,D6281=74AVC4T245(7) z41.CPU_SBR_I2S1:I2S_FSYNC,D660=MAX9113/DS90LV028AQ(OUT1) ENDPNT,R6285=0(1) CPU_SBR_I2S_1V8:I2S_WS,NODEV=CPU_SBR_I2S_1V8:I2S_WS(LOOPCUT) ENDPNT,D5700(AT6) CPU_SBR_I2S_1V8:I2S_WS{#2},R6285=0(2) z41.CPU_SBR_I2S1:I2S_FSYNC,NODEV=z41.CPU_SBR_I2S1:I2S_FSYNC(LOOPCUT) ENDPNT</t>
  </si>
  <si>
    <t>D5700(AH2) CPU_SBR_SPI_1V8:SPI_CLK,D6284=74AVC2T245(8) z41.CPU_SBR_SPI:SPI_CLK,R167=100(1) z41.z42.z43.SIGN00165,D100=STA710A(SPI_CLK) ENDPNT,D6284=74AVC2T245(8) z41.CPU_SBR_SPI:SPI_CLK{#2},R267=100(1) z41.z42.z44.SIGN00154,D200=STA710(SPI_CLK) ENDPNT</t>
  </si>
  <si>
    <t>D5700(AF4) CPU_SBR_SPI_1V8:SPI_MISO,D6284=74AVC2T245(9) z41.CPU_SBR_SPI:SPI_MISO,R169=100(1) z41.z42.z43.SIGN00167,D100=STA710A(SPI_MISO) ENDPNT,D6284=74AVC2T245(9) z41.CPU_SBR_SPI:SPI_MISO{#2},R269=100(1) z41.z42.z44.SIGN00156,D200=STA710(SPI_MISO) ENDPNT</t>
  </si>
  <si>
    <t>D5700(AG5) CPU_SBR_SPI_1V8:SPI_MOSI,D6283=74AVC4T245(6) z41.CPU_SBR_SPI:SPI_MOSI,R168=100(1) z41.z42.z43.SIGN00166,D100=STA710A(SPI_MOSI) ENDPNT,D6283=74AVC4T245(6) z41.CPU_SBR_SPI:SPI_MOSI{#2},R268=100(1) z41.z42.z44.SIGN00155,D200=STA710(SPI_MOSI) ENDPNT</t>
  </si>
  <si>
    <t>D5700(AU9) z30.z36.SIGN001188,R5721=0(2) CPU_SBR_STA710_1_SPI_CS_1V8:SPI_CS_B,D6283=74AVC4T245(9) z41.CPU_SBR_SPI:%SPI_CS2%,R270=100(1) z41.z42.z44.SIGN00157,D200=STA710(SPI_CS) ENDPNT</t>
  </si>
  <si>
    <t>D5700(AR9) CPU_SBR_I2S_1V8:I2S_CLK,D5700=SA6155P(AU7_GPIO_24) ENDPNT,D6281=74AVC4T245(6) z41.CPU_SBR_I2S1:I2S_CLK,D660=MAX9113/DS90LV028AQ(OUT2) ENDPNT,R6283=0(1) CPU_SBR_I2S_1V8:I2S_CLK,NODEV=CPU_SBR_I2S_1V8:I2S_CLK(LOOPCUT) ENDPNT,D5700(AR9) CPU_SBR_I2S_1V8:I2S_CLK{#2},R6283=0(2) z41.CPU_SBR_I2S1:I2S_CLK,NODEV=z41.CPU_SBR_I2S1:I2S_CLK(LOOPCUT) ENDPNT</t>
  </si>
  <si>
    <t>D5700(AP10) CPU_SBR_I2S_1V8:I2S_WS,D5700=SA6155P(AT6_GPIO_25) ENDPNT,D6281=74AVC4T245(7) z41.CPU_SBR_I2S1:I2S_FSYNC,D660=MAX9113/DS90LV028AQ(OUT1) ENDPNT,R6285=0(1) CPU_SBR_I2S_1V8:I2S_WS,NODEV=CPU_SBR_I2S_1V8:I2S_WS(LOOPCUT) ENDPNT,D5700(AP10) CPU_SBR_I2S_1V8:I2S_WS{#2},R6285=0(2) z41.CPU_SBR_I2S1:I2S_FSYNC,NODEV=z41.CPU_SBR_I2S1:I2S_FSYNC(LOOPCUT) ENDPNT</t>
  </si>
  <si>
    <t>D5700(AP8) CPU_SBR_STA710A_1_I2S_DATA_1V8:I2S_DATA0,D6281=74AVC4T245(9) z41.CPU_SBR_I2S1:I2S_DATA0,D661=MAX9113/DS90LV028AQ(OUT2) ENDPNT,R6286=0(1) CPU_SBR_STA710A_1_I2S_DATA_1V8:I2S_DATA0,NODEV=CPU_SBR_STA710A_1_I2S_DATA_1V8:I2S_DATA0(LOOPCUT) ENDPNT,D5700(AP8) CPU_SBR_STA710A_1_I2S_DATA_1V8:I2S_DATA0{#2},R6286=0(2) z41.CPU_SBR_I2S1:I2S_DATA0,NODEV=z41.CPU_SBR_I2S1:I2S_DATA0(LOOPCUT) ENDPNT</t>
  </si>
  <si>
    <t>D5700(AT8) CPU_SBR_STA710A_1_I2S_DATA_1V8:I2S_DATA1,D6281=74AVC4T245(8) z41.CPU_SBR_I2S1:I2S_DATA1,D661=MAX9113/DS90LV028AQ(OUT1) ENDPNT,R6287=0(1) CPU_SBR_STA710A_1_I2S_DATA_1V8:I2S_DATA1,NODEV=CPU_SBR_STA710A_1_I2S_DATA_1V8:I2S_DATA1(LOOPCUT) ENDPNT,D5700(AT8) CPU_SBR_STA710A_1_I2S_DATA_1V8:I2S_DATA1{#2},R6287=0(2) z41.CPU_SBR_I2S1:I2S_DATA1,NODEV=z41.CPU_SBR_I2S1:I2S_DATA1(LOOPCUT) ENDPNT</t>
  </si>
  <si>
    <t>D5700(AG3) z30.z36.SIGN001189,R5720=0(2) CPU_SBR_STA710A_1_SPI_CS_1V8:SPI_CS_B,D6283=74AVC4T245(8) z41.CPU_SBR_SPI:%SPI_CS1%,R170=100(1) z41.z42.z43.SIGN00168,D100=STA710A(SPI_CS) ENDPNT,R5720=0(2) CPU_SBR_STA710A_1_SPI_CS_1V8:SPI_CS_B{#2},R5719=0(1) z30.z36.SIGN001190,D5700=SA6155P(AT10_GPIO_108) ENDPNT</t>
  </si>
  <si>
    <t>D5700(AT10) z30.z36.SIGN001190,R5719=0(2) CPU_SBR_STA710A_1_SPI_CS_1V8:SPI_CS_B,D6283=74AVC4T245(8) z41.CPU_SBR_SPI:%SPI_CS1%,R170=100(1) z41.z42.z43.SIGN00168,D100=STA710A(SPI_CS) ENDPNT,R5719=0(2) CPU_SBR_STA710A_1_SPI_CS_1V8:SPI_CS_B{#2},R5720=0(1) z30.z36.SIGN001189,D5700=SA6155P(AG3_GPIO_23) ENDPNT</t>
  </si>
  <si>
    <t>D5700(AE1) SCC_STR_CTRL_1V8:CPU_STR_WUP_B,V8755=DTC124XE(1) SCC_STR_CTRL_3V3:CPU_STR_WUP,D8500=SAK-TC377TP-96F300S(T15_P32.5) ENDPNT</t>
  </si>
  <si>
    <t>D5700(H14) CPU_UFS_0:UFS_REFCLK,D5871=KLUCG2UHYB-B0EQX51(REF_CLK) ENDPNT,MP5877=MP(1) ENDPNT</t>
  </si>
  <si>
    <t>D5700(J13) CPU_UFS_0:UFS_RESET_N,D5871=KLUCG2UHYB-B0EQX51(%RST%) ENDPNT,MP5876=MP(1) ENDPNT</t>
  </si>
  <si>
    <t>D5700(J11) CPU_UFS_0:UFS_RXD0_N,D5871=KLUCG2UHYB-B0EQX51(DIN0_C) ENDPNT</t>
  </si>
  <si>
    <t>D5700(H12) CPU_UFS_0:UFS_RXD0_P,D5871=KLUCG2UHYB-B0EQX51(DIN0_T) ENDPNT</t>
  </si>
  <si>
    <t>D5700(J17) CPU_UFS_0:UFS_TXD0_N,D5871=KLUCG2UHYB-B0EQX51(DOUT0_C) ENDPNT</t>
  </si>
  <si>
    <t>D5700(H18) CPU_UFS_0:UFS_TXD0_P,D5871=KLUCG2UHYB-B0EQX51(DOUT0_T) ENDPNT</t>
  </si>
  <si>
    <t>D5700(E3) GND POWERNET</t>
  </si>
  <si>
    <t>D5700(E1) GND POWERNET</t>
  </si>
  <si>
    <t>D5700(F4) GND POWERNET</t>
  </si>
  <si>
    <t>D5700(F2) GND POWERNET</t>
  </si>
  <si>
    <t>D5700(H2) GND POWERNET</t>
  </si>
  <si>
    <t>D5700(J3) GND POWERNET</t>
  </si>
  <si>
    <t>D5700(J1) GND POWERNET</t>
  </si>
  <si>
    <t>D5700(K2) GND POWERNET</t>
  </si>
  <si>
    <t>D5700(AH34) CPU_USB20_0:USB_DM,C8115=3(2) CPU_USB20_0:USB_DP,D5700=SA6155P(AG33_USB0_HS_DP) ENDPNT,L8105=18nH(2) z04.z05.SIGN00171,D8100=MPQ4228GRE-C-AEC1(DP_OUT) ENDPNT,D5700(AH34) CPU_USB20_0:USB_DM{#2},L8104=18nH(2) z04.z05.SIGN00170,D8100=MPQ4228GRE-C-AEC1(DM_OUT) ENDPNT</t>
  </si>
  <si>
    <t>D5700(AG33) CPU_USB20_0:USB_DP,C8115=3(1) CPU_USB20_0:USB_DM,D5700=SA6155P(AH34_USB0_HS_DM) ENDPNT,L8104=18nH(2) z04.z05.SIGN00170,D8100=MPQ4228GRE-C-AEC1(DM_OUT) ENDPNT,D5700(AG33) CPU_USB20_0:USB_DP{#2},L8105=18nH(2) z04.z05.SIGN00171,D8100=MPQ4228GRE-C-AEC1(DP_OUT) ENDPNT</t>
  </si>
  <si>
    <t>D5700(AP32) CPU_USB20_0_CTRL_1V8:USB_OC_B,MP8101=MP(1) ENDPNT,R8109=0(2) z04.z05.SIGN00158,D8100=MPQ4228GRE-C-AEC1(FLT) ENDPNT</t>
  </si>
  <si>
    <t>D5700(AE33) CPU_USB20_1:USB_DM,R8151=0(2) z04.SIGN00152,R8159=0(2) z04.SIGN00148,D8160=TPD3S716-Q1(D-) ENDPNT,R8153=0(1) USBHUB_DFP1:USBH_DM,B2B=10143S-100Y910(sb::X8950_96) sb::USBHUB_DFP1:USBH_DM,sb::D8000=USB82512(USBDN1_DM/) ENDPNT,D5700(AE33) CPU_USB20_1:USB_DM{#2},R8191=0(2) z53.USBHUB_UFP:USB_DM,B2B=10143S-100Y910(sb::X8950_51) sb::CPU_USBHUB_UFP:USB_DM,sb::D8000=USB82512(USBUP_DM) ENDPNT</t>
  </si>
  <si>
    <t>D5700(AD34) CPU_USB20_1:USB_DP,R8152=0(2) z04.SIGN00153,R8160=0(2) z04.SIGN00149,D8160=TPD3S716-Q1(D+) ENDPNT,R8154=0(1) USBHUB_DFP1:USBH_DP,B2B=10143S-100Y910(sb::X8950_94) sb::USBHUB_DFP1:USBH_DP,sb::D8000=USB82512(USBDN1_DP/) ENDPNT,D5700(AD34) CPU_USB20_1:USB_DP{#2},R8190=0(2) z53.CPU_USBHUB_UFP:USB_DP,B2B=10143S-100Y910(sb::X8950_53) sb::CPU_USBHUB_UFP:USB_DP,sb::D8000=USB82512(USBUP_DP) ENDPNT</t>
  </si>
  <si>
    <t>D5700(AR33) CPU_USB20_1_CTRL_1V8:USB_OC_B,R8155=0(2) z04.SIGN00150,D8160=TPD3S716-Q1(%FLT%) ENDPNT,MP8164=MP(1) ENDPNT,R8157=0(1) USBHUB_DFP1:USBH_OCI_B,B2B=10143S-100Y910(sb::X8950_80) sb::USBHUB_DFP1:USBH_OCI_B,sb::D8000=USB82512(%OCS1%) ENDPNT,sb::MP8004=MP(1) ENDPNT</t>
  </si>
  <si>
    <t>D5700(AU21) CPU_CMN2_CFG_I2C_1V8:I2C_SCL,B2B=10143S-100Y910(sb::X8950_87) sb::CPU_CMN2_CFG_I2C_1V8:I2C_SCL,sb::D8962=PCA9306-Q1(6) sb::CPU_CMN2_CFG_I2C_3V3:I2C_SCL,sb::MP1729=MP(1) ENDPNT,sb::MP8962=MP(1) ENDPNT,sb::R1736=0(1) sb::z06.Z07.SIGN001467,sb::D1720=LT8711UX-AU(CSCL) ENDPNT,B2B=10143S-100Y910(sb::X8950_87) sb::CPU_CMN2_CFG_I2C_1V8:I2C_SCL{#2},sb::R1848=0(1) sb::z06.Z08.SIGN001434,sb::D1821=MAX96781(MFP7/SCL_TX) ENDPNT,B2B=10143S-100Y910(sb::X8950_87) sb::CPU_CMN2_CFG_I2C_1V8:I2C_SCL{#3},sb::R8966=0(2) sb::z02.SIGN001149,sb::D8964=PCA9306-Q1(6) sb::CPU_USBHUB_I2C_3V3:I2C_SCL,sb::MP8966=MP(1) ENDPNT,sb::R8000=0(2) sb::z14.USB-H1-I2C_SCL,sb::D8000=USB82512(SCL/SMBCLK/) ENDPNT,sb::MP8001=MP(1) ENDPNT</t>
  </si>
  <si>
    <t>D5700(AT22) CPU_CMN2_CFG_I2C_1V8:I2C_SDA,B2B=10143S-100Y910(sb::X8950_85) sb::CPU_CMN2_CFG_I2C_1V8:I2C_SDA,sb::D8962=PCA9306-Q1(5) sb::CPU_CMN2_CFG_I2C_3V3:I2C_SDA,sb::MP1728=MP(1) ENDPNT,sb::MP8963=MP(1) ENDPNT,sb::R1735=0(1) sb::z06.Z07.SIGN001466,sb::D1720=LT8711UX-AU(CSDA) ENDPNT,B2B=10143S-100Y910(sb::X8950_85) sb::CPU_CMN2_CFG_I2C_1V8:I2C_SDA{#2},sb::R1847=0(1) sb::z06.Z08.SIGN001433,sb::D1821=MAX96781(MFP3/SDA_RX) ENDPNT,B2B=10143S-100Y910(sb::X8950_85) sb::CPU_CMN2_CFG_I2C_1V8:I2C_SDA{#3},sb::R8967=0(2) sb::z02.SIGN001150,sb::D8964=PCA9306-Q1(5) sb::CPU_USBHUB_I2C_3V3:I2C_SDA,sb::MP8967=MP(1) ENDPNT,sb::R8010=0(2) sb::z14.USB-H1-I2C_SDA,sb::D8000=USB82512(SDA/SMBDATA/) ENDPNT,sb::MP8002=MP(1) ENDPNT</t>
  </si>
  <si>
    <t>D5700(J5) CPU_USBHUB_CTRL_1V8:HUB_RST,B2B=10143S-100Y910(sb::X8950_84) sb::CPU_USBHUB_CTRL_1V8:HUB_RST,sb::R8014=0(2) sb::z14.SIGN00121,sb::V8000=DTC114YE(3) sb::z14.SIGN197,sb::D8000=USB82512(%RESET%) ENDPNT</t>
  </si>
  <si>
    <t>D5700(U33) CPU_EXT_IO_1V8:CAM_SW,D7504=74LVC1G32(Y) ENDPNT</t>
  </si>
  <si>
    <t>D5700(AP18) CPU_DVR_UART_1V8:UART_RXD,B2B=10143S-100Y910(sb::X8950_40) sb::CPU_DVR_UART_1V8:UART_RXD,sb::V5175=DTC143ZKA(B) ENDPNT</t>
  </si>
  <si>
    <t>D5700(AN19) CPU_DVR_UART_1V8:UART_TXD,B2B=10143S-100Y910(sb::X8950_38) sb::CPU_DVR_UART_1V8:UART_TXD,sb::V5171=DTC144EKA(C) ENDPNT</t>
  </si>
  <si>
    <t>D5700(AH4) CPU_VI01234_CFG_CCI_I2C_1V8:I2C_SCL,R5021=0(1) z45.z46.SIGN001268,D5020=DS90UB962-Q1(I2C_SCL) ENDPNT,D5700(AH4) CPU_VI01234_CFG_CCI_I2C_1V8:I2C_SCL{#2},R5086=33(2) z45.z47.SIGN0017,D5080=MAX9288(TX/SCL) ENDPNT</t>
  </si>
  <si>
    <t>D5700(AJ3) CPU_VI01234_CFG_CCI_I2C_1V8:I2C_SDA,R5020=0(1) z45.z46.SIGN001259,D5020=DS90UB962-Q1(IC2_SDA) ENDPNT,D5700(AJ3) CPU_VI01234_CFG_CCI_I2C_1V8:I2C_SDA{#2},R5085=33(2) z45.z47.SIGN0018,D5080=MAX9288(RX/SDA) ENDPNT</t>
  </si>
  <si>
    <t>D5700(M6) CPU_VI0123_CSI0:CSI_CLK_N,D5020=DS90UB962-Q1(CSI_CLKN) ENDPNT</t>
  </si>
  <si>
    <t>D5700(L7) CPU_VI0123_CSI0:CSI_CLK_P,D5020=DS90UB962-Q1(CSI_CLKP) ENDPNT</t>
  </si>
  <si>
    <t>D5700(P6) CPU_VI0123_CSI0:CSI_D0N,D5020=DS90UB962-Q1(CSI_D0N) ENDPNT</t>
  </si>
  <si>
    <t>D5700(N7) CPU_VI0123_CSI0:CSI_D0P,D5020=DS90UB962-Q1(CSI_D0P) ENDPNT</t>
  </si>
  <si>
    <t>D5700(M4) CPU_VI0123_CSI0:CSI_D1N,D5020=DS90UB962-Q1(CSI_D1N) ENDPNT</t>
  </si>
  <si>
    <t>D5700(L5) CPU_VI0123_CSI0:CSI_D1P,D5020=DS90UB962-Q1(CSI_D1P) ENDPNT</t>
  </si>
  <si>
    <t>D5700(P4) CPU_VI0123_CSI0:CSI_D2N,D5020=DS90UB962-Q1(CSI_D2N) ENDPNT</t>
  </si>
  <si>
    <t>D5700(N5) CPU_VI0123_CSI0:CSI_D2P,D5020=DS90UB962-Q1(CSI_D2P) ENDPNT</t>
  </si>
  <si>
    <t>D5700(T4) CPU_VI0123_CSI0:CSI_D3N,D5020=DS90UB962-Q1(CSI_D3N) ENDPNT</t>
  </si>
  <si>
    <t>D5700(R5) CPU_VI0123_CSI0:CSI_D3P,D5020=DS90UB962-Q1(CSI_D3P) ENDPNT</t>
  </si>
  <si>
    <t>D5700(R35) CPU_VI0123_CTRL_1V8:CAM1_INT_B,R5030=100(1) z45.z46.SIGN001279,D5020=DS90UB962-Q1(GPIO2) ENDPNT</t>
  </si>
  <si>
    <t>D5700(T34) CPU_VI0123_CTRL_1V8:CAM2_INT_B,R5031=100(1) z45.z46.SIGN001280,D5020=DS90UB962-Q1(GPIO3) ENDPNT</t>
  </si>
  <si>
    <t>D5700(T36) CPU_VI0123_CTRL_1V8:CAM3_INT_B,R5032=100(1) z45.z46.SIGN001281,D5020=DS90UB962-Q1(GPIO4) ENDPNT</t>
  </si>
  <si>
    <t>D5700(U35) CPU_VI0123_CTRL_1V8:CAM4_INT_B,R5033=100(1) z45.z46.SIGN001282,D5020=DS90UB962-Q1(GPIO5) ENDPNT</t>
  </si>
  <si>
    <t>D5700(AR29) CPU_VI0123_CTRL_1V8:FRAME_SYNC,D5020=DS90UB962-Q1(GPIO0) ENDPNT</t>
  </si>
  <si>
    <t>D5700(R33) CPU_VI0123_CTRL_1V8:GPIO_LOCK,D5020=DS90UB962-Q1(GPIO1) ENDPNT</t>
  </si>
  <si>
    <t>D5700(AE3) CPU_VI0123_CTRL_1V8:INT_B,D5020=DS90UB962-Q1(INTB) ENDPNT</t>
  </si>
  <si>
    <t>D5700(AD2) CPU_VI0123_CTRL_1V8:RST_B,R5028=1k(2) z45.z46.SIGN001248,D5020=DS90UB962-Q1(PDB) ENDPNT</t>
  </si>
  <si>
    <t>D5700(AP36) CPU_CMN1_CFG_I2C_1V8:I2C_SCL,D8756=PCA9306-Q1(6) CPU_TP_FB_I2C_3V3:I2C_SCL,MP9950=MP(1) ENDPNT,B2B=10144B-100A-GFN4(fb::X1000_6) fb::CPU_TP_FB_I2C_3V3:I2C_SCL,fb::X2000=04-6288-050-010-(A[0]) ENDPNT,fb::R2004=50m(2) fb::z20.SIGN00161,fb::MP2008=(AU1) ENDPNT,fb::X2000=04-6288-050-010-(A[0]) ENDPNT,D5700(AP36) CPU_CMN1_CFG_I2C_1V8:I2C_SCL{#2},B2B=10144B-100A-GFN4(fb::X1000_35) fb::CPU_CMN1_CFG_I2C_1V8:I2C_SCL,fb::MP5001=(AU1) ENDPNT,fb::S5000=SN65DSI84TPAPRQ1(SCL) ENDPNT</t>
  </si>
  <si>
    <t>D5700(AN37) CPU_CMN1_CFG_I2C_1V8:I2C_SDA,D8756=PCA9306-Q1(5) CPU_TP_FB_I2C_3V3:I2C_SDA,MP9951=MP(1) ENDPNT,B2B=10144B-100A-GFN4(fb::X1000_8) fb::CPU_TP_FB_I2C_3V3:I2C_SDA,fb::X2000=04-6288-050-010-(A[0]) ENDPNT,fb::R2005=50m(2) fb::z20.SIGN00160,fb::MP2009=(AU1) ENDPNT,fb::X2000=04-6288-050-010-(A[0]) ENDPNT,D5700(AN37) CPU_CMN1_CFG_I2C_1V8:I2C_SDA{#2},B2B=10144B-100A-GFN4(fb::X1000_33) fb::CPU_CMN1_CFG_I2C_1V8:I2C_SDA,fb::MP5000=(AU1) ENDPNT,fb::S5000=SN65DSI84TPAPRQ1(SDA) ENDPNT</t>
  </si>
  <si>
    <t>D5700(AT28) CPU_VI4_CTRL_1V8:LOCK,D5080=MAX9288(LOCK) ENDPNT</t>
  </si>
  <si>
    <t>D5700(AL1) CPU_VI4_CTRL_1V8:ERR_B,D5080=MAX9288(%ERR%) ENDPNT</t>
  </si>
  <si>
    <t>D5700(AB34) CPU_VO02_DP:DP_AUX_P,B2B=10143S-100Y910(sb::X8950_17) sb::CPU_VO02_DP:DP_AUX_P,sb::C1747=100n(1) sb::z06.Z07.SIGN001414,sb::D1720=LT8711UX-AU(DRX_AUX+) ENDPNT,B2B=10143S-100Y910(sb::X8950_17) sb::CPU_VO02_DP:DP_AUX_P{#2},sb::R1731=0(1) sb::z06.Z07.SIGN001417,sb::D1720=LT8711UX-AU(DRX_DCAUX+) ENDPNT,B2B=10143S-100Y910(sb::X8950_17) sb::CPU_VO02_DP:DP_AUX_P{#3},sb::R1841=0(2) sb::z06.Z08.CPU_VO2_DP_AUX_P,sb::C1825=100n(1) sb::z06.Z08.SIGN001419,sb::D1821=MAX96781(AUXP) ENDPNT</t>
  </si>
  <si>
    <t>D5700(AB38) CPU_VO02_DP:DP_TX0_N,B2B=10143S-100Y910(sb::X8950_9) sb::CPU_VO02_DP:DP_TX0_N,sb::C1755=100n(1) sb::z06.Z07.SIGN001419,sb::D1720=LT8711UX-AU(B11R1-_D0-) ENDPNT,B2B=10143S-100Y910(sb::X8950_9) sb::CPU_VO02_DP:DP_TX0_N{#2},sb::C1844=100n(2) sb::z06.Z08.CPU_VO2_DP_TX0_N,sb::D1821=MAX96781(eRX0N) ENDPNT</t>
  </si>
  <si>
    <t>D5700(AA39) CPU_VO02_DP:DP_TX0_P,B2B=10143S-100Y910(sb::X8950_11) sb::CPU_VO02_DP:DP_TX0_P,sb::C1756=100n(1) sb::z06.Z07.SIGN001418,sb::D1720=LT8711UX-AU(B10R1-_D0+) ENDPNT,B2B=10143S-100Y910(sb::X8950_11) sb::CPU_VO02_DP:DP_TX0_P{#2},sb::C1845=100n(2) sb::z06.Z08.CPU_VO2_DP_TX0_P,sb::D1821=MAX96781(eRX0P) ENDPNT</t>
  </si>
  <si>
    <t>D5700(AD38) CPU_VO02_DP:DP_TX1_N,B2B=10143S-100Y910(sb::X8950_3) sb::CPU_VO02_DP:DP_TX1_N,sb::C1753=100n(1) sb::z06.Z07.SIGN001421,sb::D1720=LT8711UX-AU(A3T1-_D1-) ENDPNT,B2B=10143S-100Y910(sb::X8950_3) sb::CPU_VO02_DP:DP_TX1_N{#2},sb::C1842=100n(2) sb::z06.Z08.CPU_VO2_DP_TX1_N,sb::D1821=MAX96781(eRX1N) ENDPNT</t>
  </si>
  <si>
    <t>D5700(AC39) CPU_VO02_DP:DP_TX1_P,B2B=10143S-100Y910(sb::X8950_5) sb::CPU_VO02_DP:DP_TX1_P,sb::C1754=100n(1) sb::z06.Z07.SIGN001420,sb::D1720=LT8711UX-AU(A2T1+_D1+) ENDPNT,B2B=10143S-100Y910(sb::X8950_5) sb::CPU_VO02_DP:DP_TX1_P{#2},sb::C1843=100n(2) sb::z06.Z08.CPU_VO2_DP_TX1_P,sb::D1821=MAX96781(eRX1P) ENDPNT</t>
  </si>
  <si>
    <t>D5700(AR23) CPU_VO2_PT_I2C_1V8:I2C_SCL,B2B=10143S-100Y910(sb::X8950_93) sb::CPU_VO2_PT_I2C_1V8:I2C_SCL,sb::R1845=0(2) sb::z06.Z08.SIGN001431,sb::D1821=MAX96781(MFP18) ENDPNT</t>
  </si>
  <si>
    <t>D5700(AP24) CPU_VO2_PT_I2C_1V8:I2C_SDA,B2B=10143S-100Y910(sb::X8950_91) sb::CPU_VO2_PT_I2C_1V8:I2C_SDA,sb::R1846=0(2) sb::z06.Z08.SIGN001432,sb::D1821=MAX96781(MFP17) ENDPNT</t>
  </si>
  <si>
    <t>D5700(AC33) CPU_VO02_DP:DP_AUX_N,B2B=10143S-100Y910(sb::X8950_15) sb::CPU_VO02_DP:DP_AUX_N,sb::C1720=100n(1) sb::z06.Z07.SIGN001415,sb::D1720=LT8711UX-AU(DRX_AUX-) ENDPNT,B2B=10143S-100Y910(sb::X8950_15) sb::CPU_VO02_DP:DP_AUX_N{#2},sb::R1730=0(1) sb::z06.Z07.SIGN001416,sb::D1720=LT8711UX-AU(DRX_DCAUX-) ENDPNT,B2B=10143S-100Y910(sb::X8950_15) sb::CPU_VO02_DP:DP_AUX_N{#3},sb::R1840=0(2) sb::z06.Z08.CPU_VO2_DP_AUX_N,sb::C1828=100n(1) sb::z06.Z08.SIGN001409,sb::D1821=MAX96781(AUXN) ENDPNT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</si>
</sst>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quot;₩&quot;* #,##0_-;\-&quot;₩&quot;* #,##0_-;_-&quot;₩&quot;* &quot;-&quot;_-;_-@_-"/>
    <numFmt numFmtId="165" formatCode="_-&quot;₩&quot;* #,##0.00_-;\-&quot;₩&quot;* #,##0.00_-;_-&quot;₩&quot;* &quot;-&quot;??_-;_-@_-"/>
  </numFmts>
  <fonts count="92">
    <font>
      <sz val="10"/>
      <name val="Arial"/>
    </font>
    <font>
      <sz val="11"/>
      <color theme="1"/>
      <name val="Calibri"/>
      <family val="2"/>
      <scheme val="minor"/>
    </font>
    <font>
      <sz val="10"/>
      <color theme="1"/>
      <name val="Arial"/>
      <family val="2"/>
    </font>
    <font>
      <sz val="10"/>
      <name val="Arial"/>
      <family val="2"/>
    </font>
    <font>
      <sz val="8"/>
      <name val="Arial"/>
      <family val="2"/>
    </font>
    <font>
      <b/>
      <sz val="10"/>
      <name val="Arial"/>
      <family val="2"/>
    </font>
    <font>
      <sz val="11"/>
      <color indexed="60"/>
      <name val="Calibri"/>
      <family val="2"/>
    </font>
    <font>
      <sz val="10"/>
      <name val="MS Sans Serif"/>
      <family val="2"/>
    </font>
    <font>
      <sz val="10"/>
      <name val="바탕체"/>
      <family val="3"/>
      <charset val="129"/>
    </font>
    <font>
      <sz val="12"/>
      <name val="바탕체"/>
      <family val="3"/>
      <charset val="129"/>
    </font>
    <font>
      <sz val="12"/>
      <name val="Arial"/>
      <family val="2"/>
    </font>
    <font>
      <sz val="12"/>
      <name val="¹UAAA¼"/>
      <family val="1"/>
      <charset val="129"/>
    </font>
    <font>
      <sz val="12"/>
      <name val="¹UAAA¼"/>
      <family val="2"/>
    </font>
    <font>
      <sz val="14"/>
      <name val="??"/>
      <family val="1"/>
    </font>
    <font>
      <sz val="12"/>
      <name val="??????"/>
      <family val="1"/>
    </font>
    <font>
      <sz val="11"/>
      <name val="돋움"/>
      <family val="2"/>
      <charset val="129"/>
    </font>
    <font>
      <i/>
      <sz val="10"/>
      <name val="Arial"/>
      <family val="2"/>
    </font>
    <font>
      <sz val="12"/>
      <name val="Times New Roman"/>
      <family val="1"/>
    </font>
    <font>
      <b/>
      <sz val="18"/>
      <color indexed="24"/>
      <name val="¹UAAA¼"/>
      <family val="1"/>
      <charset val="129"/>
    </font>
    <font>
      <b/>
      <sz val="15"/>
      <color indexed="24"/>
      <name val="¹UAAA¼"/>
      <family val="1"/>
      <charset val="129"/>
    </font>
    <font>
      <sz val="10"/>
      <name val="Times New Roman"/>
      <family val="1"/>
    </font>
    <font>
      <sz val="11"/>
      <name val="µ¸¿ò"/>
      <family val="3"/>
      <charset val="129"/>
    </font>
    <font>
      <sz val="11"/>
      <name val="μ¸¿o"/>
      <family val="3"/>
      <charset val="129"/>
    </font>
    <font>
      <sz val="12"/>
      <name val="쭵oUAAA?쬾"/>
      <family val="1"/>
      <charset val="129"/>
    </font>
    <font>
      <sz val="11"/>
      <name val="?RIi?RE?R??RE?o"/>
      <family val="3"/>
    </font>
    <font>
      <sz val="12"/>
      <name val="?UAAA?"/>
      <family val="1"/>
    </font>
    <font>
      <sz val="11"/>
      <name val="¡Ii¡E¡þ¡E?o"/>
      <family val="3"/>
      <charset val="129"/>
    </font>
    <font>
      <sz val="12"/>
      <name val="ⓒoUAAA¨u"/>
      <family val="1"/>
      <charset val="129"/>
    </font>
    <font>
      <sz val="12"/>
      <name val="굴림체"/>
      <family val="3"/>
      <charset val="129"/>
    </font>
    <font>
      <sz val="12"/>
      <name val="¹ÙÅÁÃ¼"/>
      <family val="1"/>
      <charset val="129"/>
    </font>
    <font>
      <sz val="12"/>
      <name val="μ¸¿oA¼"/>
      <family val="3"/>
      <charset val="129"/>
    </font>
    <font>
      <sz val="12"/>
      <name val="¹ÙÅÁÃ¼"/>
      <family val="1"/>
    </font>
    <font>
      <sz val="12"/>
      <name val="µ¸¿òÃ¼"/>
      <family val="3"/>
      <charset val="129"/>
    </font>
    <font>
      <sz val="10"/>
      <name val="µ¸¿òÃ¼"/>
      <family val="3"/>
      <charset val="129"/>
    </font>
    <font>
      <sz val="10"/>
      <name val="μ¸¿oA¼"/>
      <family val="3"/>
      <charset val="129"/>
    </font>
    <font>
      <sz val="12"/>
      <name val="¨IoUAAA¡§u"/>
      <family val="1"/>
    </font>
    <font>
      <sz val="12"/>
      <name val="￠?¡×IoUAAA¡ER￠?¡¿u"/>
      <family val="1"/>
      <charset val="129"/>
    </font>
    <font>
      <sz val="12"/>
      <name val="μ¸¿o"/>
      <family val="3"/>
      <charset val="129"/>
    </font>
    <font>
      <sz val="12"/>
      <name val="±¼¸²Ã¼"/>
      <family val="3"/>
      <charset val="129"/>
    </font>
    <font>
      <sz val="12"/>
      <name val="System"/>
      <family val="2"/>
      <charset val="129"/>
    </font>
    <font>
      <sz val="10"/>
      <name val="¹ÙÅÁÃ¼"/>
      <family val="1"/>
      <charset val="129"/>
    </font>
    <font>
      <sz val="10"/>
      <name val="¹UAAA¼"/>
      <family val="1"/>
      <charset val="129"/>
    </font>
    <font>
      <sz val="12"/>
      <name val="±¼¸²"/>
      <family val="3"/>
      <charset val="129"/>
    </font>
    <font>
      <sz val="10"/>
      <name val="±¼¸²A¼"/>
      <family val="3"/>
      <charset val="129"/>
    </font>
    <font>
      <sz val="9"/>
      <name val="±¼¸²A¼"/>
      <family val="3"/>
      <charset val="129"/>
    </font>
    <font>
      <sz val="8"/>
      <name val="¹UAAA¼"/>
      <family val="1"/>
      <charset val="129"/>
    </font>
    <font>
      <sz val="11"/>
      <name val="μ¸¿oA¼"/>
      <family val="3"/>
      <charset val="129"/>
    </font>
    <font>
      <sz val="11"/>
      <name val="µ¸¿òÃ¼"/>
      <family val="3"/>
      <charset val="129"/>
    </font>
    <font>
      <sz val="11"/>
      <name val="±¼¸²A¼"/>
      <family val="3"/>
      <charset val="129"/>
    </font>
    <font>
      <sz val="12"/>
      <name val="¸íÁ¶"/>
      <family val="3"/>
      <charset val="129"/>
    </font>
    <font>
      <sz val="11"/>
      <name val="¹ÙÅÁÃ¼"/>
      <family val="1"/>
      <charset val="129"/>
    </font>
    <font>
      <sz val="10"/>
      <name val="±¼¸²Ã¼"/>
      <family val="3"/>
      <charset val="129"/>
    </font>
    <font>
      <sz val="12"/>
      <name val="┭병릇"/>
      <family val="1"/>
      <charset val="129"/>
    </font>
    <font>
      <sz val="12"/>
      <name val="옢?릇"/>
      <family val="3"/>
      <charset val="129"/>
    </font>
    <font>
      <sz val="10"/>
      <name val="PragmaticaCTT"/>
      <family val="1"/>
    </font>
    <font>
      <sz val="10"/>
      <color theme="0"/>
      <name val="Arial"/>
      <family val="2"/>
    </font>
    <font>
      <sz val="9"/>
      <color indexed="81"/>
      <name val="Segoe UI"/>
      <family val="2"/>
    </font>
    <font>
      <b/>
      <sz val="9"/>
      <color indexed="81"/>
      <name val="Segoe UI"/>
      <family val="2"/>
    </font>
    <font>
      <sz val="8"/>
      <name val="Arial"/>
      <family val="2"/>
    </font>
    <font>
      <b/>
      <sz val="10"/>
      <color theme="0"/>
      <name val="Arial"/>
      <family val="2"/>
    </font>
    <font>
      <b/>
      <u/>
      <sz val="10"/>
      <color rgb="FF0070C0"/>
      <name val="Arial"/>
      <family val="2"/>
    </font>
    <font>
      <sz val="10"/>
      <color rgb="FFFF0000"/>
      <name val="Arial"/>
      <family val="2"/>
    </font>
    <font>
      <b/>
      <sz val="10"/>
      <color theme="1"/>
      <name val="Arial"/>
      <family val="2"/>
    </font>
    <font>
      <sz val="10"/>
      <color rgb="FFFFFFFF"/>
      <name val="Arial"/>
      <family val="2"/>
    </font>
    <font>
      <b/>
      <sz val="10"/>
      <color indexed="9"/>
      <name val="Arial"/>
      <family val="2"/>
    </font>
    <font>
      <sz val="10"/>
      <color indexed="9"/>
      <name val="Arial"/>
      <family val="2"/>
    </font>
    <font>
      <b/>
      <sz val="10"/>
      <color rgb="FFFFFFFF"/>
      <name val="Arial"/>
      <family val="2"/>
    </font>
    <font>
      <b/>
      <sz val="10"/>
      <color rgb="FF6464FF"/>
      <name val="Arial"/>
      <family val="2"/>
    </font>
    <font>
      <strike/>
      <sz val="10"/>
      <name val="Arial"/>
      <family val="2"/>
    </font>
    <font>
      <sz val="10"/>
      <color rgb="FF000000"/>
      <name val="Arial"/>
      <family val="2"/>
    </font>
    <font>
      <b/>
      <sz val="10"/>
      <color rgb="FF000000"/>
      <name val="Arial"/>
      <family val="2"/>
    </font>
    <font>
      <sz val="11"/>
      <color theme="1"/>
      <name val="Calibri"/>
      <family val="2"/>
      <scheme val="minor"/>
    </font>
    <font>
      <b/>
      <sz val="14"/>
      <name val="Arial"/>
      <family val="2"/>
    </font>
    <font>
      <b/>
      <sz val="8"/>
      <name val="Arial"/>
      <family val="2"/>
    </font>
    <font>
      <b/>
      <sz val="10"/>
      <color rgb="FFC00000"/>
      <name val="Arial"/>
      <family val="2"/>
    </font>
    <font>
      <sz val="8"/>
      <color theme="1"/>
      <name val="Arial"/>
      <family val="2"/>
    </font>
    <font>
      <sz val="5.5"/>
      <color theme="1"/>
      <name val="Arial"/>
      <family val="2"/>
    </font>
    <font>
      <sz val="11"/>
      <color theme="1"/>
      <name val="Arial"/>
      <family val="2"/>
    </font>
    <font>
      <sz val="9"/>
      <color indexed="81"/>
      <name val="Tahoma"/>
      <family val="2"/>
    </font>
    <font>
      <u/>
      <sz val="10"/>
      <name val="Arial"/>
      <family val="2"/>
    </font>
    <font>
      <b/>
      <u/>
      <sz val="10"/>
      <color theme="1"/>
      <name val="Arial"/>
      <family val="2"/>
    </font>
    <font>
      <b/>
      <u/>
      <sz val="10"/>
      <color rgb="FFC00000"/>
      <name val="Arial"/>
      <family val="2"/>
    </font>
    <font>
      <u/>
      <sz val="8"/>
      <color theme="1"/>
      <name val="Arial"/>
      <family val="2"/>
    </font>
    <font>
      <b/>
      <sz val="11"/>
      <color theme="1"/>
      <name val="Calibri"/>
      <family val="2"/>
      <scheme val="minor"/>
    </font>
    <font>
      <sz val="10"/>
      <color rgb="FF000000"/>
      <name val="Times New Roman"/>
      <family val="1"/>
    </font>
    <font>
      <sz val="10"/>
      <color theme="0" tint="-0.14996795556505021"/>
      <name val="Arial"/>
      <family val="2"/>
    </font>
    <font>
      <sz val="11"/>
      <name val="ＭＳ Ｐゴシック"/>
      <family val="3"/>
      <charset val="128"/>
    </font>
    <font>
      <sz val="10"/>
      <color rgb="FFC0C0C0"/>
      <name val="Arial"/>
      <family val="2"/>
    </font>
    <font>
      <sz val="10"/>
      <color rgb="FF0070C0"/>
      <name val="Arial"/>
      <family val="2"/>
    </font>
    <font>
      <sz val="8"/>
      <name val="Arial"/>
    </font>
    <font>
      <sz val="11"/>
      <color theme="1"/>
      <name val="Aptos Narrow"/>
      <charset val="1"/>
    </font>
    <font>
      <b/>
      <sz val="10"/>
      <color rgb="FFFFFF00"/>
      <name val="Arial"/>
      <family val="2"/>
    </font>
  </fonts>
  <fills count="105">
    <fill>
      <patternFill patternType="none"/>
    </fill>
    <fill>
      <patternFill patternType="gray125"/>
    </fill>
    <fill>
      <patternFill patternType="solid">
        <fgColor indexed="43"/>
      </patternFill>
    </fill>
    <fill>
      <patternFill patternType="solid">
        <fgColor indexed="22"/>
        <bgColor indexed="64"/>
      </patternFill>
    </fill>
    <fill>
      <patternFill patternType="solid">
        <fgColor indexed="11"/>
        <bgColor indexed="64"/>
      </patternFill>
    </fill>
    <fill>
      <patternFill patternType="solid">
        <fgColor indexed="10"/>
        <bgColor indexed="64"/>
      </patternFill>
    </fill>
    <fill>
      <patternFill patternType="solid">
        <fgColor indexed="53"/>
        <bgColor indexed="64"/>
      </patternFill>
    </fill>
    <fill>
      <patternFill patternType="solid">
        <fgColor rgb="FFFFFFAB"/>
        <bgColor indexed="64"/>
      </patternFill>
    </fill>
    <fill>
      <patternFill patternType="solid">
        <fgColor rgb="FFFFFF03"/>
        <bgColor indexed="64"/>
      </patternFill>
    </fill>
    <fill>
      <patternFill patternType="solid">
        <fgColor rgb="FFFFABFF"/>
        <bgColor indexed="64"/>
      </patternFill>
    </fill>
    <fill>
      <patternFill patternType="solid">
        <fgColor rgb="FFFFABAB"/>
        <bgColor indexed="64"/>
      </patternFill>
    </fill>
    <fill>
      <patternFill patternType="solid">
        <fgColor rgb="FFFFAB03"/>
        <bgColor indexed="64"/>
      </patternFill>
    </fill>
    <fill>
      <patternFill patternType="solid">
        <fgColor rgb="FFFF57FF"/>
        <bgColor indexed="64"/>
      </patternFill>
    </fill>
    <fill>
      <patternFill patternType="solid">
        <fgColor rgb="FFFF57AB"/>
        <bgColor indexed="64"/>
      </patternFill>
    </fill>
    <fill>
      <patternFill patternType="solid">
        <fgColor rgb="FFFF5757"/>
        <bgColor indexed="64"/>
      </patternFill>
    </fill>
    <fill>
      <patternFill patternType="solid">
        <fgColor rgb="FFFF5703"/>
        <bgColor indexed="64"/>
      </patternFill>
    </fill>
    <fill>
      <patternFill patternType="solid">
        <fgColor rgb="FFFF03FF"/>
        <bgColor indexed="64"/>
      </patternFill>
    </fill>
    <fill>
      <patternFill patternType="solid">
        <fgColor rgb="FFFF03AB"/>
        <bgColor indexed="64"/>
      </patternFill>
    </fill>
    <fill>
      <patternFill patternType="solid">
        <fgColor rgb="FFFF0357"/>
        <bgColor indexed="64"/>
      </patternFill>
    </fill>
    <fill>
      <patternFill patternType="solid">
        <fgColor rgb="FFFF0303"/>
        <bgColor indexed="64"/>
      </patternFill>
    </fill>
    <fill>
      <patternFill patternType="solid">
        <fgColor rgb="FFABFFAB"/>
        <bgColor indexed="64"/>
      </patternFill>
    </fill>
    <fill>
      <patternFill patternType="solid">
        <fgColor rgb="FFABFF57"/>
        <bgColor indexed="64"/>
      </patternFill>
    </fill>
    <fill>
      <patternFill patternType="solid">
        <fgColor rgb="FFABFF03"/>
        <bgColor indexed="64"/>
      </patternFill>
    </fill>
    <fill>
      <patternFill patternType="solid">
        <fgColor rgb="FFABABFF"/>
        <bgColor indexed="64"/>
      </patternFill>
    </fill>
    <fill>
      <patternFill patternType="solid">
        <fgColor rgb="FFABABAB"/>
        <bgColor indexed="64"/>
      </patternFill>
    </fill>
    <fill>
      <patternFill patternType="solid">
        <fgColor rgb="FFABAB57"/>
        <bgColor indexed="64"/>
      </patternFill>
    </fill>
    <fill>
      <patternFill patternType="solid">
        <fgColor rgb="FFABAB03"/>
        <bgColor indexed="64"/>
      </patternFill>
    </fill>
    <fill>
      <patternFill patternType="solid">
        <fgColor rgb="FFAB57FF"/>
        <bgColor indexed="64"/>
      </patternFill>
    </fill>
    <fill>
      <patternFill patternType="solid">
        <fgColor rgb="FFAB57AB"/>
        <bgColor indexed="64"/>
      </patternFill>
    </fill>
    <fill>
      <patternFill patternType="solid">
        <fgColor rgb="FFAB5757"/>
        <bgColor indexed="64"/>
      </patternFill>
    </fill>
    <fill>
      <patternFill patternType="solid">
        <fgColor rgb="FFAB5703"/>
        <bgColor indexed="64"/>
      </patternFill>
    </fill>
    <fill>
      <patternFill patternType="solid">
        <fgColor rgb="FFAB03FF"/>
        <bgColor indexed="64"/>
      </patternFill>
    </fill>
    <fill>
      <patternFill patternType="solid">
        <fgColor rgb="FFAB03AB"/>
        <bgColor indexed="64"/>
      </patternFill>
    </fill>
    <fill>
      <patternFill patternType="solid">
        <fgColor rgb="FFAB0357"/>
        <bgColor indexed="64"/>
      </patternFill>
    </fill>
    <fill>
      <patternFill patternType="solid">
        <fgColor rgb="FFAB0303"/>
        <bgColor indexed="64"/>
      </patternFill>
    </fill>
    <fill>
      <patternFill patternType="solid">
        <fgColor rgb="FF57FFFF"/>
        <bgColor indexed="64"/>
      </patternFill>
    </fill>
    <fill>
      <patternFill patternType="solid">
        <fgColor rgb="FF57FFAB"/>
        <bgColor indexed="64"/>
      </patternFill>
    </fill>
    <fill>
      <patternFill patternType="solid">
        <fgColor rgb="FF57FF03"/>
        <bgColor indexed="64"/>
      </patternFill>
    </fill>
    <fill>
      <patternFill patternType="solid">
        <fgColor rgb="FF57ABFF"/>
        <bgColor indexed="64"/>
      </patternFill>
    </fill>
    <fill>
      <patternFill patternType="solid">
        <fgColor rgb="FF57ABAB"/>
        <bgColor indexed="64"/>
      </patternFill>
    </fill>
    <fill>
      <patternFill patternType="solid">
        <fgColor rgb="FF57AB57"/>
        <bgColor indexed="64"/>
      </patternFill>
    </fill>
    <fill>
      <patternFill patternType="solid">
        <fgColor rgb="FF57AB03"/>
        <bgColor indexed="64"/>
      </patternFill>
    </fill>
    <fill>
      <patternFill patternType="solid">
        <fgColor rgb="FF5757FF"/>
        <bgColor indexed="64"/>
      </patternFill>
    </fill>
    <fill>
      <patternFill patternType="solid">
        <fgColor rgb="FF5757AB"/>
        <bgColor indexed="64"/>
      </patternFill>
    </fill>
    <fill>
      <patternFill patternType="solid">
        <fgColor rgb="FF575757"/>
        <bgColor indexed="64"/>
      </patternFill>
    </fill>
    <fill>
      <patternFill patternType="solid">
        <fgColor rgb="FF575703"/>
        <bgColor indexed="64"/>
      </patternFill>
    </fill>
    <fill>
      <patternFill patternType="solid">
        <fgColor rgb="FF5703FF"/>
        <bgColor indexed="64"/>
      </patternFill>
    </fill>
    <fill>
      <patternFill patternType="solid">
        <fgColor rgb="FF5703AB"/>
        <bgColor indexed="64"/>
      </patternFill>
    </fill>
    <fill>
      <patternFill patternType="solid">
        <fgColor rgb="FF03FFFF"/>
        <bgColor indexed="64"/>
      </patternFill>
    </fill>
    <fill>
      <patternFill patternType="solid">
        <fgColor rgb="FF03FFAB"/>
        <bgColor indexed="64"/>
      </patternFill>
    </fill>
    <fill>
      <patternFill patternType="solid">
        <fgColor rgb="FF03FF57"/>
        <bgColor indexed="64"/>
      </patternFill>
    </fill>
    <fill>
      <patternFill patternType="solid">
        <fgColor rgb="FF03FF03"/>
        <bgColor indexed="64"/>
      </patternFill>
    </fill>
    <fill>
      <patternFill patternType="solid">
        <fgColor rgb="FF03ABFF"/>
        <bgColor indexed="64"/>
      </patternFill>
    </fill>
    <fill>
      <patternFill patternType="solid">
        <fgColor rgb="FF03ABAB"/>
        <bgColor indexed="64"/>
      </patternFill>
    </fill>
    <fill>
      <patternFill patternType="solid">
        <fgColor rgb="FF03AB57"/>
        <bgColor indexed="64"/>
      </patternFill>
    </fill>
    <fill>
      <patternFill patternType="solid">
        <fgColor rgb="FF03AB03"/>
        <bgColor indexed="64"/>
      </patternFill>
    </fill>
    <fill>
      <patternFill patternType="solid">
        <fgColor rgb="FF0357FF"/>
        <bgColor indexed="64"/>
      </patternFill>
    </fill>
    <fill>
      <patternFill patternType="solid">
        <fgColor rgb="FF0357AB"/>
        <bgColor indexed="64"/>
      </patternFill>
    </fill>
    <fill>
      <patternFill patternType="solid">
        <fgColor rgb="FF035757"/>
        <bgColor indexed="64"/>
      </patternFill>
    </fill>
    <fill>
      <patternFill patternType="solid">
        <fgColor rgb="FF0303FF"/>
        <bgColor indexed="64"/>
      </patternFill>
    </fill>
    <fill>
      <patternFill patternType="solid">
        <fgColor rgb="FF0303AB"/>
        <bgColor indexed="64"/>
      </patternFill>
    </fill>
    <fill>
      <patternFill patternType="solid">
        <fgColor rgb="FF570303"/>
        <bgColor indexed="64"/>
      </patternFill>
    </fill>
    <fill>
      <patternFill patternType="solid">
        <fgColor rgb="FF035703"/>
        <bgColor indexed="64"/>
      </patternFill>
    </fill>
    <fill>
      <patternFill patternType="solid">
        <fgColor rgb="FF030357"/>
        <bgColor indexed="64"/>
      </patternFill>
    </fill>
    <fill>
      <patternFill patternType="solid">
        <fgColor rgb="FFFF15FF"/>
        <bgColor indexed="64"/>
      </patternFill>
    </fill>
    <fill>
      <patternFill patternType="solid">
        <fgColor theme="0" tint="-0.249977111117893"/>
        <bgColor indexed="64"/>
      </patternFill>
    </fill>
    <fill>
      <patternFill patternType="solid">
        <fgColor rgb="FFFFFF99"/>
        <bgColor indexed="64"/>
      </patternFill>
    </fill>
    <fill>
      <patternFill patternType="solid">
        <fgColor rgb="FFABFFFF"/>
        <bgColor indexed="64"/>
      </patternFill>
    </fill>
    <fill>
      <patternFill patternType="solid">
        <fgColor rgb="FFFFC0C0"/>
        <bgColor indexed="64"/>
      </patternFill>
    </fill>
    <fill>
      <patternFill patternType="solid">
        <fgColor rgb="FFFF8080"/>
        <bgColor indexed="64"/>
      </patternFill>
    </fill>
    <fill>
      <patternFill patternType="solid">
        <fgColor rgb="FF80FF80"/>
        <bgColor indexed="64"/>
      </patternFill>
    </fill>
    <fill>
      <patternFill patternType="solid">
        <fgColor rgb="FFFFFF00"/>
        <bgColor indexed="64"/>
      </patternFill>
    </fill>
    <fill>
      <patternFill patternType="solid">
        <fgColor rgb="FF33F4CC"/>
        <bgColor indexed="64"/>
      </patternFill>
    </fill>
    <fill>
      <patternFill patternType="solid">
        <fgColor rgb="FFE6CCCC"/>
        <bgColor indexed="64"/>
      </patternFill>
    </fill>
    <fill>
      <patternFill patternType="solid">
        <fgColor rgb="FF00DC00"/>
        <bgColor indexed="64"/>
      </patternFill>
    </fill>
    <fill>
      <patternFill patternType="solid">
        <fgColor indexed="13"/>
        <bgColor indexed="64"/>
      </patternFill>
    </fill>
    <fill>
      <patternFill patternType="solid">
        <fgColor indexed="12"/>
        <bgColor indexed="64"/>
      </patternFill>
    </fill>
    <fill>
      <patternFill patternType="solid">
        <fgColor rgb="FFC00000"/>
        <bgColor indexed="64"/>
      </patternFill>
    </fill>
    <fill>
      <patternFill patternType="solid">
        <fgColor indexed="49"/>
        <bgColor indexed="64"/>
      </patternFill>
    </fill>
    <fill>
      <patternFill patternType="solid">
        <fgColor indexed="50"/>
        <bgColor indexed="64"/>
      </patternFill>
    </fill>
    <fill>
      <patternFill patternType="solid">
        <fgColor rgb="FF0080FF"/>
        <bgColor indexed="64"/>
      </patternFill>
    </fill>
    <fill>
      <patternFill patternType="solid">
        <fgColor indexed="42"/>
        <bgColor indexed="64"/>
      </patternFill>
    </fill>
    <fill>
      <patternFill patternType="solid">
        <fgColor indexed="65"/>
        <bgColor indexed="64"/>
      </patternFill>
    </fill>
    <fill>
      <patternFill patternType="solid">
        <fgColor indexed="48"/>
        <bgColor indexed="64"/>
      </patternFill>
    </fill>
    <fill>
      <patternFill patternType="solid">
        <fgColor indexed="55"/>
        <bgColor indexed="64"/>
      </patternFill>
    </fill>
    <fill>
      <patternFill patternType="solid">
        <fgColor indexed="40"/>
        <bgColor indexed="64"/>
      </patternFill>
    </fill>
    <fill>
      <patternFill patternType="solid">
        <fgColor rgb="FF6464FF"/>
        <bgColor indexed="64"/>
      </patternFill>
    </fill>
    <fill>
      <patternFill patternType="solid">
        <fgColor rgb="FFA0A0A0"/>
        <bgColor indexed="64"/>
      </patternFill>
    </fill>
    <fill>
      <patternFill patternType="solid">
        <fgColor theme="5" tint="0.39997558519241921"/>
        <bgColor indexed="64"/>
      </patternFill>
    </fill>
    <fill>
      <patternFill patternType="solid">
        <fgColor rgb="FF80DC00"/>
        <bgColor indexed="64"/>
      </patternFill>
    </fill>
    <fill>
      <patternFill patternType="solid">
        <fgColor rgb="FF60C0FF"/>
        <bgColor indexed="64"/>
      </patternFill>
    </fill>
    <fill>
      <patternFill patternType="solid">
        <fgColor rgb="FF40C000"/>
        <bgColor indexed="64"/>
      </patternFill>
    </fill>
    <fill>
      <patternFill patternType="solid">
        <fgColor rgb="FF64AAFF"/>
        <bgColor indexed="64"/>
      </patternFill>
    </fill>
    <fill>
      <patternFill patternType="solid">
        <fgColor rgb="FF64FFAA"/>
        <bgColor indexed="64"/>
      </patternFill>
    </fill>
    <fill>
      <patternFill patternType="solid">
        <fgColor rgb="FF00B0F0"/>
        <bgColor indexed="64"/>
      </patternFill>
    </fill>
    <fill>
      <patternFill patternType="solid">
        <fgColor theme="5" tint="0.79998168889431442"/>
        <bgColor indexed="64"/>
      </patternFill>
    </fill>
    <fill>
      <patternFill patternType="solid">
        <fgColor rgb="FFFFC000"/>
        <bgColor indexed="64"/>
      </patternFill>
    </fill>
    <fill>
      <patternFill patternType="solid">
        <fgColor theme="0" tint="-0.34998626667073579"/>
        <bgColor indexed="64"/>
      </patternFill>
    </fill>
    <fill>
      <patternFill patternType="solid">
        <fgColor rgb="FFFF0000"/>
        <bgColor indexed="64"/>
      </patternFill>
    </fill>
    <fill>
      <patternFill patternType="solid">
        <fgColor indexed="43"/>
        <bgColor indexed="64"/>
      </patternFill>
    </fill>
    <fill>
      <patternFill patternType="solid">
        <fgColor rgb="FF0000FF"/>
        <bgColor indexed="64"/>
      </patternFill>
    </fill>
    <fill>
      <patternFill patternType="solid">
        <fgColor rgb="FF00FF00"/>
        <bgColor indexed="64"/>
      </patternFill>
    </fill>
    <fill>
      <patternFill patternType="solid">
        <fgColor rgb="FF00C0FF"/>
        <bgColor indexed="64"/>
      </patternFill>
    </fill>
    <fill>
      <patternFill patternType="solid">
        <fgColor rgb="FF33CCCC"/>
        <bgColor indexed="64"/>
      </patternFill>
    </fill>
    <fill>
      <patternFill patternType="solid">
        <fgColor rgb="FF99CC00"/>
        <bgColor indexed="64"/>
      </patternFill>
    </fill>
  </fills>
  <borders count="6">
    <border>
      <left/>
      <right/>
      <top/>
      <bottom/>
      <diagonal/>
    </border>
    <border>
      <left/>
      <right style="thick">
        <color indexed="64"/>
      </right>
      <top/>
      <bottom/>
      <diagonal/>
    </border>
    <border>
      <left/>
      <right style="thick">
        <color indexed="64"/>
      </right>
      <top/>
      <bottom style="thick">
        <color indexed="64"/>
      </bottom>
      <diagonal/>
    </border>
    <border>
      <left/>
      <right style="thick">
        <color indexed="64"/>
      </right>
      <top style="thick">
        <color indexed="64"/>
      </top>
      <bottom/>
      <diagonal/>
    </border>
    <border>
      <left/>
      <right style="thin">
        <color theme="0"/>
      </right>
      <top/>
      <bottom style="double">
        <color indexed="64"/>
      </bottom>
      <diagonal/>
    </border>
    <border>
      <left/>
      <right style="thin">
        <color theme="0"/>
      </right>
      <top/>
      <bottom style="thick">
        <color theme="0"/>
      </bottom>
      <diagonal/>
    </border>
  </borders>
  <cellStyleXfs count="461">
    <xf numFmtId="0" fontId="0" fillId="0" borderId="0"/>
    <xf numFmtId="0" fontId="6" fillId="2" borderId="0" applyNumberFormat="0" applyBorder="0" applyAlignment="0" applyProtection="0"/>
    <xf numFmtId="38" fontId="7" fillId="0" borderId="0" applyFont="0" applyFill="0" applyBorder="0" applyAlignment="0" applyProtection="0"/>
    <xf numFmtId="0" fontId="8" fillId="0" borderId="0"/>
    <xf numFmtId="0" fontId="3" fillId="0" borderId="0"/>
    <xf numFmtId="0" fontId="9" fillId="0" borderId="0"/>
    <xf numFmtId="0" fontId="10" fillId="0" borderId="0" applyFont="0" applyFill="0" applyBorder="0" applyAlignment="0" applyProtection="0"/>
    <xf numFmtId="40" fontId="13" fillId="0" borderId="0" applyFont="0" applyFill="0" applyBorder="0" applyAlignment="0" applyProtection="0"/>
    <xf numFmtId="0" fontId="14" fillId="0" borderId="0"/>
    <xf numFmtId="0" fontId="3" fillId="0" borderId="0"/>
    <xf numFmtId="0" fontId="3" fillId="0" borderId="0"/>
    <xf numFmtId="40" fontId="7" fillId="0" borderId="0" applyFont="0" applyFill="0" applyBorder="0" applyAlignment="0" applyProtection="0"/>
    <xf numFmtId="40" fontId="7" fillId="0" borderId="0" applyFont="0" applyFill="0" applyBorder="0" applyAlignment="0" applyProtection="0"/>
    <xf numFmtId="0" fontId="17" fillId="0" borderId="0"/>
    <xf numFmtId="0" fontId="18" fillId="0" borderId="0" applyNumberFormat="0" applyFill="0" applyBorder="0" applyAlignment="0" applyProtection="0"/>
    <xf numFmtId="0" fontId="19" fillId="0" borderId="0" applyNumberFormat="0" applyFill="0" applyBorder="0" applyAlignment="0" applyProtection="0"/>
    <xf numFmtId="0" fontId="23"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6" fillId="0" borderId="0" applyFont="0" applyFill="0" applyBorder="0" applyAlignment="0" applyProtection="0"/>
    <xf numFmtId="0" fontId="3"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11" fillId="0" borderId="0" applyFont="0" applyFill="0" applyBorder="0" applyAlignment="0" applyProtection="0"/>
    <xf numFmtId="0" fontId="21"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164" fontId="22"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30" fillId="0" borderId="0" applyFont="0" applyFill="0" applyBorder="0" applyAlignment="0" applyProtection="0"/>
    <xf numFmtId="0" fontId="31" fillId="0" borderId="0" applyFont="0" applyFill="0" applyBorder="0" applyAlignment="0" applyProtection="0"/>
    <xf numFmtId="0" fontId="15" fillId="0" borderId="0" applyFont="0" applyFill="0" applyBorder="0" applyAlignment="0" applyProtection="0"/>
    <xf numFmtId="0" fontId="21" fillId="0" borderId="0" applyFont="0" applyFill="0" applyBorder="0" applyAlignment="0" applyProtection="0"/>
    <xf numFmtId="0" fontId="30" fillId="0" borderId="0" applyFont="0" applyFill="0" applyBorder="0" applyAlignment="0" applyProtection="0"/>
    <xf numFmtId="0" fontId="32" fillId="0" borderId="0" applyFont="0" applyFill="0" applyBorder="0" applyAlignment="0" applyProtection="0"/>
    <xf numFmtId="0" fontId="11" fillId="0" borderId="0" applyFont="0" applyFill="0" applyBorder="0" applyAlignment="0" applyProtection="0"/>
    <xf numFmtId="0" fontId="21"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9"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9" fillId="0" borderId="0" applyFont="0" applyFill="0" applyBorder="0" applyAlignment="0" applyProtection="0"/>
    <xf numFmtId="0" fontId="12"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32" fillId="0" borderId="0" applyFont="0" applyFill="0" applyBorder="0" applyAlignment="0" applyProtection="0"/>
    <xf numFmtId="0" fontId="11"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22" fillId="0" borderId="0" applyFont="0" applyFill="0" applyBorder="0" applyAlignment="0" applyProtection="0"/>
    <xf numFmtId="0" fontId="29"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32"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11"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11" fillId="0" borderId="0" applyFont="0" applyFill="0" applyBorder="0" applyAlignment="0" applyProtection="0"/>
    <xf numFmtId="0" fontId="21"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165" fontId="22" fillId="0" borderId="0" applyFont="0" applyFill="0" applyBorder="0" applyAlignment="0" applyProtection="0"/>
    <xf numFmtId="0" fontId="32" fillId="0" borderId="0" applyFont="0" applyFill="0" applyBorder="0" applyAlignment="0" applyProtection="0"/>
    <xf numFmtId="0" fontId="30" fillId="0" borderId="0" applyFont="0" applyFill="0" applyBorder="0" applyAlignment="0" applyProtection="0"/>
    <xf numFmtId="0" fontId="32" fillId="0" borderId="0" applyFont="0" applyFill="0" applyBorder="0" applyAlignment="0" applyProtection="0"/>
    <xf numFmtId="0" fontId="30" fillId="0" borderId="0" applyFont="0" applyFill="0" applyBorder="0" applyAlignment="0" applyProtection="0"/>
    <xf numFmtId="0" fontId="32" fillId="0" borderId="0" applyFont="0" applyFill="0" applyBorder="0" applyAlignment="0" applyProtection="0"/>
    <xf numFmtId="0" fontId="30" fillId="0" borderId="0" applyFont="0" applyFill="0" applyBorder="0" applyAlignment="0" applyProtection="0"/>
    <xf numFmtId="0" fontId="31" fillId="0" borderId="0" applyFont="0" applyFill="0" applyBorder="0" applyAlignment="0" applyProtection="0"/>
    <xf numFmtId="0" fontId="11"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30" fillId="0" borderId="0" applyFont="0" applyFill="0" applyBorder="0" applyAlignment="0" applyProtection="0"/>
    <xf numFmtId="0" fontId="32"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11" fillId="0" borderId="0" applyFont="0" applyFill="0" applyBorder="0" applyAlignment="0" applyProtection="0"/>
    <xf numFmtId="0" fontId="21" fillId="0" borderId="0" applyFont="0" applyFill="0" applyBorder="0" applyAlignment="0" applyProtection="0"/>
    <xf numFmtId="0" fontId="34" fillId="0" borderId="0" applyFont="0" applyFill="0" applyBorder="0" applyAlignment="0" applyProtection="0"/>
    <xf numFmtId="0" fontId="33"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9"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9"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9"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12"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32" fillId="0" borderId="0" applyFont="0" applyFill="0" applyBorder="0" applyAlignment="0" applyProtection="0"/>
    <xf numFmtId="0" fontId="11" fillId="0" borderId="0" applyFont="0" applyFill="0" applyBorder="0" applyAlignment="0" applyProtection="0"/>
    <xf numFmtId="0" fontId="32" fillId="0" borderId="0" applyFont="0" applyFill="0" applyBorder="0" applyAlignment="0" applyProtection="0"/>
    <xf numFmtId="0" fontId="30" fillId="0" borderId="0" applyFont="0" applyFill="0" applyBorder="0" applyAlignment="0" applyProtection="0"/>
    <xf numFmtId="0" fontId="32" fillId="0" borderId="0" applyFont="0" applyFill="0" applyBorder="0" applyAlignment="0" applyProtection="0"/>
    <xf numFmtId="0" fontId="30" fillId="0" borderId="0" applyFont="0" applyFill="0" applyBorder="0" applyAlignment="0" applyProtection="0"/>
    <xf numFmtId="0" fontId="32" fillId="0" borderId="0" applyFont="0" applyFill="0" applyBorder="0" applyAlignment="0" applyProtection="0"/>
    <xf numFmtId="0" fontId="30" fillId="0" borderId="0" applyFont="0" applyFill="0" applyBorder="0" applyAlignment="0" applyProtection="0"/>
    <xf numFmtId="0" fontId="32"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9"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32"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34" fillId="0" borderId="0" applyFont="0" applyFill="0" applyBorder="0" applyAlignment="0" applyProtection="0"/>
    <xf numFmtId="0" fontId="33" fillId="0" borderId="0" applyFont="0" applyFill="0" applyBorder="0" applyAlignment="0" applyProtection="0"/>
    <xf numFmtId="0" fontId="11"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11" fillId="0" borderId="0" applyFont="0" applyFill="0" applyBorder="0" applyAlignment="0" applyProtection="0"/>
    <xf numFmtId="0" fontId="21" fillId="0" borderId="0" applyFont="0" applyFill="0" applyBorder="0" applyAlignment="0" applyProtection="0"/>
    <xf numFmtId="0" fontId="11" fillId="0" borderId="0" applyFont="0" applyFill="0" applyBorder="0" applyAlignment="0" applyProtection="0"/>
    <xf numFmtId="0" fontId="28" fillId="0" borderId="0" applyBorder="0" applyProtection="0">
      <alignment vertical="center"/>
      <protection locked="0"/>
    </xf>
    <xf numFmtId="41" fontId="22" fillId="0" borderId="0" applyFont="0" applyFill="0" applyBorder="0" applyAlignment="0" applyProtection="0"/>
    <xf numFmtId="0" fontId="31" fillId="0" borderId="0" applyFont="0" applyFill="0" applyBorder="0" applyAlignment="0" applyProtection="0"/>
    <xf numFmtId="0" fontId="30" fillId="0" borderId="0" applyFont="0" applyFill="0" applyBorder="0" applyAlignment="0" applyProtection="0"/>
    <xf numFmtId="0" fontId="31"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11" fillId="0" borderId="0" applyFont="0" applyFill="0" applyBorder="0" applyAlignment="0"/>
    <xf numFmtId="0" fontId="29" fillId="0" borderId="0" applyFont="0" applyFill="0" applyBorder="0" applyAlignment="0"/>
    <xf numFmtId="0" fontId="11"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9" fillId="0" borderId="0" applyFont="0" applyFill="0" applyBorder="0" applyAlignment="0"/>
    <xf numFmtId="0" fontId="11" fillId="0" borderId="0" applyFont="0" applyFill="0" applyBorder="0" applyAlignment="0"/>
    <xf numFmtId="0" fontId="21" fillId="0" borderId="0" applyFont="0" applyFill="0" applyBorder="0" applyAlignment="0" applyProtection="0"/>
    <xf numFmtId="0" fontId="30" fillId="0" borderId="0" applyFont="0" applyFill="0" applyBorder="0" applyAlignment="0" applyProtection="0"/>
    <xf numFmtId="0" fontId="32" fillId="0" borderId="0" applyFont="0" applyFill="0" applyBorder="0" applyAlignment="0" applyProtection="0"/>
    <xf numFmtId="0" fontId="22" fillId="0" borderId="0" applyFont="0" applyFill="0" applyBorder="0" applyAlignment="0" applyProtection="0"/>
    <xf numFmtId="0" fontId="29" fillId="0" borderId="0" applyFont="0" applyFill="0" applyBorder="0" applyAlignment="0" applyProtection="0"/>
    <xf numFmtId="0" fontId="11" fillId="0" borderId="0" applyFont="0" applyFill="0" applyBorder="0" applyAlignment="0" applyProtection="0"/>
    <xf numFmtId="0" fontId="21" fillId="0" borderId="0" applyFont="0" applyFill="0" applyBorder="0" applyAlignment="0" applyProtection="0"/>
    <xf numFmtId="38" fontId="11" fillId="0" borderId="0" applyFont="0" applyFill="0" applyBorder="0" applyAlignment="0" applyProtection="0"/>
    <xf numFmtId="38" fontId="29"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37" fillId="0" borderId="0" applyFont="0" applyFill="0" applyBorder="0" applyAlignment="0" applyProtection="0"/>
    <xf numFmtId="0" fontId="21"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9" fillId="0" borderId="0" applyFont="0" applyFill="0" applyBorder="0" applyAlignment="0" applyProtection="0"/>
    <xf numFmtId="0" fontId="11" fillId="0" borderId="0" applyFont="0" applyFill="0" applyBorder="0" applyAlignment="0" applyProtection="0"/>
    <xf numFmtId="0" fontId="33" fillId="0" borderId="0" applyFont="0" applyFill="0" applyBorder="0" applyAlignment="0" applyProtection="0"/>
    <xf numFmtId="0" fontId="11" fillId="0" borderId="0" applyFont="0" applyFill="0" applyBorder="0" applyAlignment="0" applyProtection="0"/>
    <xf numFmtId="0" fontId="3" fillId="0" borderId="0" applyFont="0" applyFill="0" applyBorder="0" applyAlignment="0" applyProtection="0"/>
    <xf numFmtId="0" fontId="11"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32"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9"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30" fillId="0" borderId="0" applyFont="0" applyFill="0" applyBorder="0" applyAlignment="0" applyProtection="0"/>
    <xf numFmtId="0" fontId="32"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21" fillId="0" borderId="0" applyFont="0" applyFill="0" applyBorder="0" applyAlignment="0" applyProtection="0"/>
    <xf numFmtId="0" fontId="11" fillId="0" borderId="0" applyFont="0" applyFill="0" applyBorder="0" applyAlignment="0" applyProtection="0"/>
    <xf numFmtId="40" fontId="29" fillId="0" borderId="0" applyFont="0" applyFill="0" applyBorder="0" applyAlignment="0" applyProtection="0"/>
    <xf numFmtId="43" fontId="22" fillId="0" borderId="0" applyFont="0" applyFill="0" applyBorder="0" applyAlignment="0" applyProtection="0"/>
    <xf numFmtId="0" fontId="31" fillId="0" borderId="0" applyFont="0" applyFill="0" applyBorder="0" applyAlignment="0" applyProtection="0"/>
    <xf numFmtId="0" fontId="30" fillId="0" borderId="0" applyFont="0" applyFill="0" applyBorder="0" applyAlignment="0" applyProtection="0"/>
    <xf numFmtId="0" fontId="31" fillId="0" borderId="0" applyFont="0" applyFill="0" applyBorder="0" applyAlignment="0" applyProtection="0"/>
    <xf numFmtId="0" fontId="11"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30" fillId="0" borderId="0" applyFont="0" applyFill="0" applyBorder="0" applyAlignment="0" applyProtection="0"/>
    <xf numFmtId="0" fontId="32" fillId="0" borderId="0" applyFont="0" applyFill="0" applyBorder="0" applyAlignment="0" applyProtection="0"/>
    <xf numFmtId="0" fontId="11" fillId="0" borderId="0" applyFont="0" applyFill="0" applyBorder="0" applyAlignment="0" applyProtection="0"/>
    <xf numFmtId="0" fontId="21"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11" fillId="0" borderId="0" applyFont="0" applyFill="0" applyBorder="0" applyAlignment="0" applyProtection="0"/>
    <xf numFmtId="0" fontId="21"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9" fillId="0" borderId="0" applyFont="0" applyFill="0" applyBorder="0" applyAlignment="0" applyProtection="0"/>
    <xf numFmtId="0" fontId="11" fillId="0" borderId="0" applyFont="0" applyFill="0" applyBorder="0" applyAlignment="0" applyProtection="0"/>
    <xf numFmtId="0" fontId="3" fillId="0" borderId="0" applyFont="0" applyFill="0" applyBorder="0" applyAlignment="0" applyProtection="0"/>
    <xf numFmtId="0" fontId="11"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32"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22" fillId="0" borderId="0" applyFont="0" applyFill="0" applyBorder="0" applyAlignment="0" applyProtection="0"/>
    <xf numFmtId="0" fontId="29" fillId="0" borderId="0" applyFont="0" applyFill="0" applyBorder="0" applyAlignment="0" applyProtection="0"/>
    <xf numFmtId="0" fontId="11"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32" fillId="0" borderId="0" applyFont="0" applyFill="0" applyBorder="0" applyAlignment="0" applyProtection="0"/>
    <xf numFmtId="0" fontId="22" fillId="0" borderId="0" applyFont="0" applyFill="0" applyBorder="0" applyAlignment="0" applyProtection="0"/>
    <xf numFmtId="0" fontId="21" fillId="0" borderId="0" applyFont="0" applyFill="0" applyBorder="0" applyAlignment="0" applyProtection="0"/>
    <xf numFmtId="0" fontId="34" fillId="0" borderId="0" applyFont="0" applyFill="0" applyBorder="0" applyAlignment="0" applyProtection="0"/>
    <xf numFmtId="0" fontId="33" fillId="0" borderId="0" applyFont="0" applyFill="0" applyBorder="0" applyAlignment="0" applyProtection="0"/>
    <xf numFmtId="0" fontId="11" fillId="0" borderId="0" applyFont="0" applyFill="0" applyBorder="0" applyAlignment="0" applyProtection="0"/>
    <xf numFmtId="0" fontId="25" fillId="0" borderId="0"/>
    <xf numFmtId="0" fontId="24" fillId="0" borderId="0"/>
    <xf numFmtId="0" fontId="23" fillId="0" borderId="0"/>
    <xf numFmtId="0" fontId="27" fillId="0" borderId="0"/>
    <xf numFmtId="0" fontId="39" fillId="0" borderId="0"/>
    <xf numFmtId="0" fontId="26" fillId="0" borderId="0"/>
    <xf numFmtId="0" fontId="11" fillId="0" borderId="0"/>
    <xf numFmtId="0" fontId="21" fillId="0" borderId="0"/>
    <xf numFmtId="0" fontId="11" fillId="0" borderId="0"/>
    <xf numFmtId="0" fontId="29" fillId="0" borderId="0"/>
    <xf numFmtId="0" fontId="30" fillId="0" borderId="0"/>
    <xf numFmtId="0" fontId="32" fillId="0" borderId="0"/>
    <xf numFmtId="0" fontId="22" fillId="0" borderId="0"/>
    <xf numFmtId="0" fontId="21" fillId="0" borderId="0"/>
    <xf numFmtId="0" fontId="39" fillId="0" borderId="0"/>
    <xf numFmtId="0" fontId="29" fillId="0" borderId="0"/>
    <xf numFmtId="0" fontId="11" fillId="0" borderId="0"/>
    <xf numFmtId="0" fontId="40" fillId="0" borderId="0"/>
    <xf numFmtId="0" fontId="41" fillId="0" borderId="0"/>
    <xf numFmtId="0" fontId="40" fillId="0" borderId="0"/>
    <xf numFmtId="0" fontId="22" fillId="0" borderId="0"/>
    <xf numFmtId="0" fontId="29" fillId="0" borderId="0"/>
    <xf numFmtId="0" fontId="42" fillId="0" borderId="0"/>
    <xf numFmtId="0" fontId="32" fillId="0" borderId="0"/>
    <xf numFmtId="0" fontId="30" fillId="0" borderId="0"/>
    <xf numFmtId="0" fontId="29" fillId="0" borderId="0"/>
    <xf numFmtId="0" fontId="11" fillId="0" borderId="0"/>
    <xf numFmtId="0" fontId="21" fillId="0" borderId="0"/>
    <xf numFmtId="0" fontId="22" fillId="0" borderId="0"/>
    <xf numFmtId="0" fontId="21" fillId="0" borderId="0"/>
    <xf numFmtId="0" fontId="11" fillId="0" borderId="0"/>
    <xf numFmtId="0" fontId="29" fillId="0" borderId="0"/>
    <xf numFmtId="0" fontId="3" fillId="0" borderId="0"/>
    <xf numFmtId="0" fontId="32" fillId="0" borderId="0"/>
    <xf numFmtId="0" fontId="30" fillId="0" borderId="0"/>
    <xf numFmtId="0" fontId="29" fillId="0" borderId="0"/>
    <xf numFmtId="0" fontId="11" fillId="0" borderId="0"/>
    <xf numFmtId="0" fontId="29" fillId="0" borderId="0"/>
    <xf numFmtId="0" fontId="22" fillId="0" borderId="0"/>
    <xf numFmtId="0" fontId="21" fillId="0" borderId="0"/>
    <xf numFmtId="0" fontId="43" fillId="0" borderId="0"/>
    <xf numFmtId="0" fontId="21" fillId="0" borderId="0"/>
    <xf numFmtId="0" fontId="30" fillId="0" borderId="0"/>
    <xf numFmtId="0" fontId="32" fillId="0" borderId="0"/>
    <xf numFmtId="0" fontId="11" fillId="0" borderId="0"/>
    <xf numFmtId="0" fontId="29" fillId="0" borderId="0"/>
    <xf numFmtId="0" fontId="11" fillId="0" borderId="0"/>
    <xf numFmtId="0" fontId="29" fillId="0" borderId="0"/>
    <xf numFmtId="0" fontId="11" fillId="0" borderId="0"/>
    <xf numFmtId="0" fontId="21" fillId="0" borderId="0"/>
    <xf numFmtId="0" fontId="11" fillId="0" borderId="0"/>
    <xf numFmtId="0" fontId="29" fillId="0" borderId="0"/>
    <xf numFmtId="0" fontId="11" fillId="0" borderId="0"/>
    <xf numFmtId="0" fontId="29" fillId="0" borderId="0"/>
    <xf numFmtId="0" fontId="11" fillId="0" borderId="0"/>
    <xf numFmtId="0" fontId="29" fillId="0" borderId="0"/>
    <xf numFmtId="0" fontId="11" fillId="0" borderId="0"/>
    <xf numFmtId="0" fontId="29" fillId="0" borderId="0"/>
    <xf numFmtId="0" fontId="44" fillId="0" borderId="0"/>
    <xf numFmtId="0" fontId="38" fillId="0" borderId="0"/>
    <xf numFmtId="0" fontId="30" fillId="0" borderId="0"/>
    <xf numFmtId="0" fontId="32" fillId="0" borderId="0"/>
    <xf numFmtId="2" fontId="11" fillId="0" borderId="0"/>
    <xf numFmtId="0" fontId="29" fillId="0" borderId="0"/>
    <xf numFmtId="0" fontId="11" fillId="0" borderId="0"/>
    <xf numFmtId="0" fontId="29" fillId="0" borderId="0"/>
    <xf numFmtId="0" fontId="11" fillId="0" borderId="0"/>
    <xf numFmtId="0" fontId="29" fillId="0" borderId="0"/>
    <xf numFmtId="0" fontId="30" fillId="0" borderId="0"/>
    <xf numFmtId="0" fontId="29" fillId="0" borderId="0"/>
    <xf numFmtId="0" fontId="30" fillId="0" borderId="0"/>
    <xf numFmtId="0" fontId="32" fillId="0" borderId="0"/>
    <xf numFmtId="0" fontId="45" fillId="0" borderId="0"/>
    <xf numFmtId="0" fontId="29" fillId="0" borderId="0"/>
    <xf numFmtId="0" fontId="11" fillId="0" borderId="0"/>
    <xf numFmtId="0" fontId="29" fillId="0" borderId="0"/>
    <xf numFmtId="0" fontId="11" fillId="0" borderId="0"/>
    <xf numFmtId="0" fontId="29" fillId="0" borderId="0"/>
    <xf numFmtId="0" fontId="11" fillId="0" borderId="0"/>
    <xf numFmtId="0" fontId="29" fillId="0" borderId="0"/>
    <xf numFmtId="0" fontId="34" fillId="0" borderId="0"/>
    <xf numFmtId="0" fontId="33" fillId="0" borderId="0"/>
    <xf numFmtId="0" fontId="46" fillId="0" borderId="0"/>
    <xf numFmtId="0" fontId="47" fillId="0" borderId="0"/>
    <xf numFmtId="0" fontId="46" fillId="0" borderId="0"/>
    <xf numFmtId="0" fontId="47" fillId="0" borderId="0"/>
    <xf numFmtId="0" fontId="46" fillId="0" borderId="0"/>
    <xf numFmtId="0" fontId="47" fillId="0" borderId="0"/>
    <xf numFmtId="0" fontId="46" fillId="0" borderId="0"/>
    <xf numFmtId="0" fontId="47" fillId="0" borderId="0"/>
    <xf numFmtId="0" fontId="11" fillId="0" borderId="0"/>
    <xf numFmtId="0" fontId="29" fillId="0" borderId="0"/>
    <xf numFmtId="0" fontId="11" fillId="0" borderId="0"/>
    <xf numFmtId="0" fontId="33" fillId="0" borderId="0"/>
    <xf numFmtId="0" fontId="48" fillId="0" borderId="0"/>
    <xf numFmtId="0" fontId="49" fillId="0" borderId="0"/>
    <xf numFmtId="0" fontId="11" fillId="0" borderId="0"/>
    <xf numFmtId="0" fontId="29" fillId="0" borderId="0"/>
    <xf numFmtId="0" fontId="11" fillId="0" borderId="0"/>
    <xf numFmtId="0" fontId="29" fillId="0" borderId="0"/>
    <xf numFmtId="0" fontId="22" fillId="0" borderId="0"/>
    <xf numFmtId="0" fontId="29" fillId="0" borderId="0"/>
    <xf numFmtId="0" fontId="11" fillId="0" borderId="0"/>
    <xf numFmtId="0" fontId="29" fillId="0" borderId="0"/>
    <xf numFmtId="0" fontId="3" fillId="0" borderId="0"/>
    <xf numFmtId="0" fontId="29" fillId="0" borderId="0"/>
    <xf numFmtId="0" fontId="11" fillId="0" borderId="0"/>
    <xf numFmtId="0" fontId="29" fillId="0" borderId="0"/>
    <xf numFmtId="0" fontId="11" fillId="0" borderId="0"/>
    <xf numFmtId="0" fontId="29" fillId="0" borderId="0"/>
    <xf numFmtId="0" fontId="11" fillId="0" borderId="0"/>
    <xf numFmtId="0" fontId="29" fillId="0" borderId="0"/>
    <xf numFmtId="0" fontId="11" fillId="0" borderId="0"/>
    <xf numFmtId="0" fontId="29" fillId="0" borderId="0"/>
    <xf numFmtId="0" fontId="11" fillId="0" borderId="0"/>
    <xf numFmtId="0" fontId="29" fillId="0" borderId="0"/>
    <xf numFmtId="0" fontId="11" fillId="0" borderId="0"/>
    <xf numFmtId="0" fontId="29" fillId="0" borderId="0"/>
    <xf numFmtId="0" fontId="11" fillId="0" borderId="0"/>
    <xf numFmtId="0" fontId="29" fillId="0" borderId="0"/>
    <xf numFmtId="0" fontId="11" fillId="0" borderId="0"/>
    <xf numFmtId="0" fontId="29" fillId="0" borderId="0"/>
    <xf numFmtId="0" fontId="22" fillId="0" borderId="0"/>
    <xf numFmtId="0" fontId="21" fillId="0" borderId="0"/>
    <xf numFmtId="0" fontId="22" fillId="0" borderId="0"/>
    <xf numFmtId="0" fontId="29" fillId="0" borderId="0"/>
    <xf numFmtId="0" fontId="11" fillId="0" borderId="0"/>
    <xf numFmtId="0" fontId="29" fillId="0" borderId="0"/>
    <xf numFmtId="0" fontId="11" fillId="0" borderId="0"/>
    <xf numFmtId="0" fontId="29" fillId="0" borderId="0"/>
    <xf numFmtId="0" fontId="30" fillId="0" borderId="0"/>
    <xf numFmtId="0" fontId="33" fillId="0" borderId="0"/>
    <xf numFmtId="0" fontId="34" fillId="0" borderId="0"/>
    <xf numFmtId="0" fontId="33" fillId="0" borderId="0"/>
    <xf numFmtId="0" fontId="11" fillId="0" borderId="0"/>
    <xf numFmtId="0" fontId="29" fillId="0" borderId="0"/>
    <xf numFmtId="0" fontId="39" fillId="0" borderId="0"/>
    <xf numFmtId="0" fontId="39" fillId="0" borderId="0"/>
    <xf numFmtId="0" fontId="11" fillId="0" borderId="0"/>
    <xf numFmtId="0" fontId="21" fillId="0" borderId="0"/>
    <xf numFmtId="0" fontId="22" fillId="0" borderId="0"/>
    <xf numFmtId="0" fontId="50" fillId="0" borderId="0"/>
    <xf numFmtId="0" fontId="46" fillId="0" borderId="0"/>
    <xf numFmtId="0" fontId="47" fillId="0" borderId="0"/>
    <xf numFmtId="0" fontId="43" fillId="0" borderId="0"/>
    <xf numFmtId="0" fontId="51" fillId="0" borderId="0"/>
    <xf numFmtId="0" fontId="11" fillId="0" borderId="0"/>
    <xf numFmtId="0" fontId="29" fillId="0" borderId="0"/>
    <xf numFmtId="0" fontId="11" fillId="0" borderId="0"/>
    <xf numFmtId="0" fontId="38" fillId="0" borderId="0"/>
    <xf numFmtId="0" fontId="22" fillId="0" borderId="0"/>
    <xf numFmtId="0" fontId="51" fillId="0" borderId="0"/>
    <xf numFmtId="0" fontId="46" fillId="0" borderId="0"/>
    <xf numFmtId="0" fontId="47" fillId="0" borderId="0"/>
    <xf numFmtId="0" fontId="46" fillId="0" borderId="0"/>
    <xf numFmtId="0" fontId="47" fillId="0" borderId="0"/>
    <xf numFmtId="0" fontId="11" fillId="0" borderId="0"/>
    <xf numFmtId="0" fontId="29" fillId="0" borderId="0"/>
    <xf numFmtId="0" fontId="11" fillId="0" borderId="0" applyBorder="0"/>
    <xf numFmtId="0" fontId="29" fillId="0" borderId="0" applyBorder="0"/>
    <xf numFmtId="0" fontId="11" fillId="0" borderId="0"/>
    <xf numFmtId="0" fontId="29" fillId="0" borderId="0"/>
    <xf numFmtId="0" fontId="10" fillId="0" borderId="0"/>
    <xf numFmtId="0" fontId="21" fillId="0" borderId="0"/>
    <xf numFmtId="0" fontId="11" fillId="0" borderId="0"/>
    <xf numFmtId="0" fontId="29" fillId="0" borderId="0"/>
    <xf numFmtId="0" fontId="11" fillId="0" borderId="0"/>
    <xf numFmtId="0" fontId="29" fillId="0" borderId="0"/>
    <xf numFmtId="0" fontId="11" fillId="0" borderId="0"/>
    <xf numFmtId="0" fontId="29" fillId="0" borderId="0"/>
    <xf numFmtId="0" fontId="34" fillId="0" borderId="0"/>
    <xf numFmtId="0" fontId="33" fillId="0" borderId="0"/>
    <xf numFmtId="0" fontId="34" fillId="0" borderId="0"/>
    <xf numFmtId="0" fontId="33" fillId="0" borderId="0"/>
    <xf numFmtId="0" fontId="34" fillId="0" borderId="0"/>
    <xf numFmtId="0" fontId="20" fillId="0" borderId="0" applyFont="0" applyFill="0" applyBorder="0" applyAlignment="0" applyProtection="0"/>
    <xf numFmtId="0" fontId="20" fillId="0" borderId="0" applyFont="0" applyFill="0" applyBorder="0" applyAlignment="0" applyProtection="0"/>
    <xf numFmtId="0" fontId="48" fillId="0" borderId="0" applyFont="0" applyFill="0" applyBorder="0" applyAlignment="0" applyProtection="0"/>
    <xf numFmtId="0" fontId="3"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0" fontId="9" fillId="0" borderId="0" applyFont="0" applyFill="0" applyBorder="0" applyAlignment="0" applyProtection="0"/>
    <xf numFmtId="0" fontId="15" fillId="0" borderId="0" applyFont="0" applyFill="0" applyBorder="0" applyAlignment="0" applyProtection="0"/>
    <xf numFmtId="0" fontId="9" fillId="0" borderId="0" applyFont="0" applyFill="0" applyBorder="0" applyAlignment="0" applyProtection="0"/>
    <xf numFmtId="0" fontId="7" fillId="0" borderId="0" applyFont="0" applyFill="0" applyBorder="0" applyAlignment="0" applyProtection="0"/>
    <xf numFmtId="0" fontId="53" fillId="0" borderId="0"/>
    <xf numFmtId="0" fontId="54" fillId="0" borderId="0"/>
    <xf numFmtId="0" fontId="3" fillId="0" borderId="0"/>
    <xf numFmtId="0" fontId="3" fillId="0" borderId="0"/>
    <xf numFmtId="0" fontId="71" fillId="0" borderId="0"/>
    <xf numFmtId="0" fontId="3" fillId="0" borderId="0"/>
    <xf numFmtId="0" fontId="3" fillId="0" borderId="0"/>
    <xf numFmtId="0" fontId="84" fillId="0" borderId="0"/>
    <xf numFmtId="0" fontId="86" fillId="0" borderId="0"/>
  </cellStyleXfs>
  <cellXfs count="255">
    <xf numFmtId="0" fontId="0" fillId="0" borderId="0" xfId="0"/>
    <xf numFmtId="0" fontId="5" fillId="3" borderId="0" xfId="0" applyFont="1" applyFill="1"/>
    <xf numFmtId="0" fontId="0" fillId="0" borderId="0" xfId="0" applyAlignment="1">
      <alignment wrapText="1"/>
    </xf>
    <xf numFmtId="14" fontId="0" fillId="0" borderId="0" xfId="0" applyNumberFormat="1"/>
    <xf numFmtId="0" fontId="3" fillId="0" borderId="0" xfId="0" applyFont="1"/>
    <xf numFmtId="0" fontId="3" fillId="0" borderId="0" xfId="0" applyFont="1" applyAlignment="1">
      <alignment wrapText="1"/>
    </xf>
    <xf numFmtId="0" fontId="3" fillId="0" borderId="0" xfId="0" applyFont="1" applyAlignment="1">
      <alignment vertical="top" wrapText="1"/>
    </xf>
    <xf numFmtId="0" fontId="5" fillId="3" borderId="0" xfId="0" applyFont="1" applyFill="1" applyAlignment="1">
      <alignment wrapText="1"/>
    </xf>
    <xf numFmtId="0" fontId="3" fillId="7" borderId="0" xfId="0" applyFont="1" applyFill="1"/>
    <xf numFmtId="0" fontId="3" fillId="9" borderId="0" xfId="0" applyFont="1" applyFill="1"/>
    <xf numFmtId="0" fontId="3" fillId="10" borderId="0" xfId="0" applyFont="1" applyFill="1"/>
    <xf numFmtId="0" fontId="3" fillId="11" borderId="0" xfId="0" applyFont="1" applyFill="1"/>
    <xf numFmtId="0" fontId="3" fillId="12" borderId="0" xfId="0" applyFont="1" applyFill="1"/>
    <xf numFmtId="0" fontId="3" fillId="13" borderId="0" xfId="0" applyFont="1" applyFill="1"/>
    <xf numFmtId="0" fontId="3" fillId="15" borderId="0" xfId="0" applyFont="1" applyFill="1"/>
    <xf numFmtId="0" fontId="3" fillId="20" borderId="0" xfId="0" applyFont="1" applyFill="1"/>
    <xf numFmtId="0" fontId="3" fillId="21" borderId="0" xfId="0" applyFont="1" applyFill="1"/>
    <xf numFmtId="0" fontId="3" fillId="22" borderId="0" xfId="0" applyFont="1" applyFill="1"/>
    <xf numFmtId="0" fontId="3" fillId="23" borderId="0" xfId="0" applyFont="1" applyFill="1"/>
    <xf numFmtId="0" fontId="3" fillId="24" borderId="0" xfId="0" applyFont="1" applyFill="1"/>
    <xf numFmtId="0" fontId="3" fillId="25" borderId="0" xfId="0" applyFont="1" applyFill="1"/>
    <xf numFmtId="0" fontId="3" fillId="26" borderId="0" xfId="0" applyFont="1" applyFill="1"/>
    <xf numFmtId="0" fontId="3" fillId="27" borderId="0" xfId="0" applyFont="1" applyFill="1"/>
    <xf numFmtId="0" fontId="3" fillId="35" borderId="0" xfId="0" applyFont="1" applyFill="1"/>
    <xf numFmtId="0" fontId="3" fillId="36" borderId="0" xfId="0" applyFont="1" applyFill="1"/>
    <xf numFmtId="0" fontId="3" fillId="37" borderId="0" xfId="0" applyFont="1" applyFill="1"/>
    <xf numFmtId="0" fontId="3" fillId="38" borderId="0" xfId="0" applyFont="1" applyFill="1"/>
    <xf numFmtId="0" fontId="3" fillId="39" borderId="0" xfId="0" applyFont="1" applyFill="1"/>
    <xf numFmtId="0" fontId="3" fillId="40" borderId="0" xfId="0" applyFont="1" applyFill="1"/>
    <xf numFmtId="0" fontId="3" fillId="48" borderId="0" xfId="0" applyFont="1" applyFill="1"/>
    <xf numFmtId="0" fontId="3" fillId="49" borderId="0" xfId="0" applyFont="1" applyFill="1"/>
    <xf numFmtId="0" fontId="3" fillId="50" borderId="0" xfId="0" applyFont="1" applyFill="1"/>
    <xf numFmtId="0" fontId="3" fillId="51" borderId="0" xfId="0" applyFont="1" applyFill="1"/>
    <xf numFmtId="0" fontId="3" fillId="52" borderId="0" xfId="0" applyFont="1" applyFill="1"/>
    <xf numFmtId="0" fontId="55" fillId="63" borderId="0" xfId="0" applyFont="1" applyFill="1"/>
    <xf numFmtId="0" fontId="55" fillId="61" borderId="0" xfId="0" applyFont="1" applyFill="1"/>
    <xf numFmtId="0" fontId="55" fillId="53" borderId="0" xfId="0" applyFont="1" applyFill="1"/>
    <xf numFmtId="0" fontId="55" fillId="54" borderId="0" xfId="0" applyFont="1" applyFill="1"/>
    <xf numFmtId="0" fontId="55" fillId="55" borderId="0" xfId="0" applyFont="1" applyFill="1"/>
    <xf numFmtId="0" fontId="55" fillId="56" borderId="0" xfId="0" applyFont="1" applyFill="1"/>
    <xf numFmtId="0" fontId="55" fillId="57" borderId="0" xfId="0" applyFont="1" applyFill="1"/>
    <xf numFmtId="0" fontId="55" fillId="58" borderId="0" xfId="0" applyFont="1" applyFill="1"/>
    <xf numFmtId="0" fontId="55" fillId="62" borderId="0" xfId="0" applyFont="1" applyFill="1"/>
    <xf numFmtId="0" fontId="55" fillId="59" borderId="0" xfId="0" applyFont="1" applyFill="1"/>
    <xf numFmtId="0" fontId="55" fillId="60" borderId="0" xfId="0" applyFont="1" applyFill="1"/>
    <xf numFmtId="0" fontId="55" fillId="47" borderId="0" xfId="0" applyFont="1" applyFill="1"/>
    <xf numFmtId="0" fontId="55" fillId="46" borderId="0" xfId="0" applyFont="1" applyFill="1"/>
    <xf numFmtId="0" fontId="55" fillId="45" borderId="0" xfId="0" applyFont="1" applyFill="1"/>
    <xf numFmtId="0" fontId="55" fillId="44" borderId="0" xfId="0" applyFont="1" applyFill="1"/>
    <xf numFmtId="0" fontId="55" fillId="43" borderId="0" xfId="0" applyFont="1" applyFill="1"/>
    <xf numFmtId="0" fontId="55" fillId="42" borderId="0" xfId="0" applyFont="1" applyFill="1"/>
    <xf numFmtId="0" fontId="55" fillId="41" borderId="0" xfId="0" applyFont="1" applyFill="1"/>
    <xf numFmtId="0" fontId="55" fillId="34" borderId="0" xfId="0" applyFont="1" applyFill="1"/>
    <xf numFmtId="0" fontId="55" fillId="33" borderId="0" xfId="0" applyFont="1" applyFill="1"/>
    <xf numFmtId="0" fontId="55" fillId="32" borderId="0" xfId="0" applyFont="1" applyFill="1"/>
    <xf numFmtId="0" fontId="55" fillId="31" borderId="0" xfId="0" applyFont="1" applyFill="1"/>
    <xf numFmtId="0" fontId="55" fillId="30" borderId="0" xfId="0" applyFont="1" applyFill="1"/>
    <xf numFmtId="0" fontId="55" fillId="29" borderId="0" xfId="0" applyFont="1" applyFill="1"/>
    <xf numFmtId="0" fontId="55" fillId="28" borderId="0" xfId="0" applyFont="1" applyFill="1"/>
    <xf numFmtId="0" fontId="55" fillId="19" borderId="0" xfId="0" applyFont="1" applyFill="1"/>
    <xf numFmtId="0" fontId="55" fillId="17" borderId="0" xfId="0" applyFont="1" applyFill="1"/>
    <xf numFmtId="0" fontId="55" fillId="16" borderId="0" xfId="0" applyFont="1" applyFill="1"/>
    <xf numFmtId="0" fontId="55" fillId="18" borderId="0" xfId="0" applyFont="1" applyFill="1"/>
    <xf numFmtId="0" fontId="55" fillId="14" borderId="0" xfId="0" applyFont="1" applyFill="1"/>
    <xf numFmtId="49" fontId="3" fillId="0" borderId="0" xfId="0" applyNumberFormat="1" applyFont="1"/>
    <xf numFmtId="0" fontId="3" fillId="8" borderId="0" xfId="0" applyFont="1" applyFill="1"/>
    <xf numFmtId="0" fontId="59" fillId="64" borderId="0" xfId="0" applyFont="1" applyFill="1"/>
    <xf numFmtId="0" fontId="5" fillId="65" borderId="0" xfId="0" applyFont="1" applyFill="1" applyAlignment="1">
      <alignment wrapText="1"/>
    </xf>
    <xf numFmtId="0" fontId="5" fillId="65" borderId="0" xfId="0" applyFont="1" applyFill="1"/>
    <xf numFmtId="0" fontId="0" fillId="66" borderId="0" xfId="0" applyFill="1"/>
    <xf numFmtId="0" fontId="0" fillId="65" borderId="0" xfId="0" applyFill="1"/>
    <xf numFmtId="0" fontId="0" fillId="71" borderId="0" xfId="0" applyFill="1"/>
    <xf numFmtId="0" fontId="0" fillId="72" borderId="0" xfId="0" applyFill="1" applyAlignment="1">
      <alignment vertical="top" wrapText="1"/>
    </xf>
    <xf numFmtId="0" fontId="0" fillId="73" borderId="0" xfId="0" applyFill="1" applyAlignment="1">
      <alignment vertical="top" wrapText="1"/>
    </xf>
    <xf numFmtId="0" fontId="5" fillId="4" borderId="0" xfId="0" applyFont="1" applyFill="1" applyAlignment="1">
      <alignment wrapText="1"/>
    </xf>
    <xf numFmtId="0" fontId="0" fillId="74" borderId="0" xfId="0" applyFill="1" applyAlignment="1">
      <alignment vertical="top"/>
    </xf>
    <xf numFmtId="0" fontId="0" fillId="68" borderId="0" xfId="0" applyFill="1" applyAlignment="1">
      <alignment vertical="top"/>
    </xf>
    <xf numFmtId="0" fontId="0" fillId="67" borderId="0" xfId="0" applyFill="1"/>
    <xf numFmtId="0" fontId="0" fillId="4" borderId="0" xfId="0" applyFill="1" applyAlignment="1">
      <alignment wrapText="1"/>
    </xf>
    <xf numFmtId="0" fontId="0" fillId="6" borderId="0" xfId="0" applyFill="1" applyAlignment="1">
      <alignment wrapText="1"/>
    </xf>
    <xf numFmtId="0" fontId="0" fillId="5" borderId="0" xfId="0" applyFill="1" applyAlignment="1">
      <alignment wrapText="1"/>
    </xf>
    <xf numFmtId="0" fontId="0" fillId="75" borderId="0" xfId="0" applyFill="1" applyAlignment="1">
      <alignment wrapText="1"/>
    </xf>
    <xf numFmtId="0" fontId="0" fillId="76" borderId="0" xfId="0" applyFill="1" applyAlignment="1">
      <alignment wrapText="1"/>
    </xf>
    <xf numFmtId="0" fontId="0" fillId="77" borderId="0" xfId="0" applyFill="1" applyAlignment="1">
      <alignment wrapText="1"/>
    </xf>
    <xf numFmtId="0" fontId="0" fillId="78" borderId="0" xfId="0" applyFill="1" applyAlignment="1">
      <alignment wrapText="1"/>
    </xf>
    <xf numFmtId="0" fontId="0" fillId="9" borderId="0" xfId="0" applyFill="1"/>
    <xf numFmtId="0" fontId="0" fillId="79" borderId="0" xfId="0" applyFill="1"/>
    <xf numFmtId="0" fontId="0" fillId="80" borderId="0" xfId="0" applyFill="1"/>
    <xf numFmtId="0" fontId="0" fillId="69" borderId="0" xfId="0" applyFill="1" applyAlignment="1">
      <alignment wrapText="1"/>
    </xf>
    <xf numFmtId="0" fontId="3" fillId="11" borderId="0" xfId="0" applyFont="1" applyFill="1" applyAlignment="1">
      <alignment wrapText="1"/>
    </xf>
    <xf numFmtId="0" fontId="60" fillId="4" borderId="0" xfId="0" applyFont="1" applyFill="1"/>
    <xf numFmtId="0" fontId="3" fillId="70" borderId="0" xfId="0" applyFont="1" applyFill="1" applyAlignment="1">
      <alignment wrapText="1"/>
    </xf>
    <xf numFmtId="0" fontId="3" fillId="68" borderId="0" xfId="0" applyFont="1" applyFill="1" applyAlignment="1">
      <alignment wrapText="1"/>
    </xf>
    <xf numFmtId="0" fontId="0" fillId="6" borderId="0" xfId="0" applyFill="1"/>
    <xf numFmtId="0" fontId="0" fillId="81" borderId="0" xfId="0" applyFill="1"/>
    <xf numFmtId="0" fontId="3" fillId="0" borderId="0" xfId="454"/>
    <xf numFmtId="0" fontId="5" fillId="4" borderId="0" xfId="454" applyFont="1" applyFill="1" applyAlignment="1">
      <alignment wrapText="1"/>
    </xf>
    <xf numFmtId="0" fontId="5" fillId="3" borderId="0" xfId="454" applyFont="1" applyFill="1" applyAlignment="1">
      <alignment wrapText="1"/>
    </xf>
    <xf numFmtId="22" fontId="5" fillId="3" borderId="0" xfId="454" applyNumberFormat="1" applyFont="1" applyFill="1"/>
    <xf numFmtId="0" fontId="63" fillId="82" borderId="0" xfId="454" applyFont="1" applyFill="1"/>
    <xf numFmtId="0" fontId="64" fillId="83" borderId="0" xfId="454" applyFont="1" applyFill="1"/>
    <xf numFmtId="0" fontId="65" fillId="6" borderId="0" xfId="454" applyFont="1" applyFill="1"/>
    <xf numFmtId="0" fontId="65" fillId="84" borderId="0" xfId="454" applyFont="1" applyFill="1"/>
    <xf numFmtId="0" fontId="65" fillId="85" borderId="0" xfId="454" applyFont="1" applyFill="1"/>
    <xf numFmtId="0" fontId="66" fillId="86" borderId="0" xfId="454" applyFont="1" applyFill="1"/>
    <xf numFmtId="0" fontId="3" fillId="6" borderId="0" xfId="454" applyFill="1"/>
    <xf numFmtId="0" fontId="67" fillId="86" borderId="0" xfId="454" applyFont="1" applyFill="1"/>
    <xf numFmtId="0" fontId="3" fillId="0" borderId="0" xfId="454" applyAlignment="1">
      <alignment wrapText="1"/>
    </xf>
    <xf numFmtId="0" fontId="3" fillId="87" borderId="0" xfId="454" applyFill="1"/>
    <xf numFmtId="0" fontId="3" fillId="81" borderId="0" xfId="454" applyFill="1"/>
    <xf numFmtId="0" fontId="3" fillId="67" borderId="0" xfId="454" applyFill="1"/>
    <xf numFmtId="0" fontId="5" fillId="65" borderId="0" xfId="455" applyFont="1" applyFill="1" applyAlignment="1">
      <alignment vertical="top"/>
    </xf>
    <xf numFmtId="0" fontId="3" fillId="0" borderId="0" xfId="455" applyAlignment="1">
      <alignment vertical="top"/>
    </xf>
    <xf numFmtId="14" fontId="3" fillId="0" borderId="0" xfId="455" applyNumberFormat="1" applyAlignment="1">
      <alignment vertical="top"/>
    </xf>
    <xf numFmtId="0" fontId="3" fillId="0" borderId="0" xfId="455" applyAlignment="1">
      <alignment vertical="top" wrapText="1"/>
    </xf>
    <xf numFmtId="0" fontId="3" fillId="0" borderId="0" xfId="455" applyAlignment="1">
      <alignment wrapText="1"/>
    </xf>
    <xf numFmtId="0" fontId="3" fillId="0" borderId="0" xfId="455"/>
    <xf numFmtId="0" fontId="5" fillId="85" borderId="0" xfId="455" applyFont="1" applyFill="1" applyAlignment="1">
      <alignment wrapText="1"/>
    </xf>
    <xf numFmtId="0" fontId="72" fillId="85" borderId="0" xfId="455" applyFont="1" applyFill="1" applyAlignment="1">
      <alignment wrapText="1"/>
    </xf>
    <xf numFmtId="0" fontId="73" fillId="85" borderId="0" xfId="455" applyFont="1" applyFill="1" applyAlignment="1">
      <alignment wrapText="1"/>
    </xf>
    <xf numFmtId="0" fontId="5" fillId="3" borderId="0" xfId="455" applyFont="1" applyFill="1" applyAlignment="1">
      <alignment wrapText="1"/>
    </xf>
    <xf numFmtId="0" fontId="72" fillId="3" borderId="0" xfId="455" applyFont="1" applyFill="1" applyAlignment="1">
      <alignment wrapText="1"/>
    </xf>
    <xf numFmtId="0" fontId="5" fillId="3" borderId="0" xfId="455" applyFont="1" applyFill="1" applyAlignment="1">
      <alignment vertical="top" wrapText="1"/>
    </xf>
    <xf numFmtId="0" fontId="59" fillId="6" borderId="4" xfId="455" applyFont="1" applyFill="1" applyBorder="1" applyAlignment="1">
      <alignment wrapText="1"/>
    </xf>
    <xf numFmtId="0" fontId="59" fillId="84" borderId="4" xfId="455" applyFont="1" applyFill="1" applyBorder="1" applyAlignment="1">
      <alignment wrapText="1"/>
    </xf>
    <xf numFmtId="0" fontId="59" fillId="94" borderId="5" xfId="455" applyFont="1" applyFill="1" applyBorder="1" applyAlignment="1">
      <alignment wrapText="1"/>
    </xf>
    <xf numFmtId="0" fontId="3" fillId="78" borderId="0" xfId="454" applyFill="1" applyAlignment="1">
      <alignment wrapText="1"/>
    </xf>
    <xf numFmtId="0" fontId="75" fillId="0" borderId="0" xfId="454" applyFont="1" applyAlignment="1">
      <alignment wrapText="1"/>
    </xf>
    <xf numFmtId="0" fontId="3" fillId="0" borderId="0" xfId="457" applyAlignment="1">
      <alignment wrapText="1"/>
    </xf>
    <xf numFmtId="0" fontId="75" fillId="0" borderId="0" xfId="457" applyFont="1" applyAlignment="1">
      <alignment wrapText="1"/>
    </xf>
    <xf numFmtId="0" fontId="55" fillId="0" borderId="0" xfId="456" applyFont="1"/>
    <xf numFmtId="0" fontId="3" fillId="69" borderId="0" xfId="454" applyFill="1" applyAlignment="1">
      <alignment wrapText="1"/>
    </xf>
    <xf numFmtId="0" fontId="3" fillId="9" borderId="0" xfId="454" applyFill="1" applyAlignment="1">
      <alignment wrapText="1"/>
    </xf>
    <xf numFmtId="0" fontId="3" fillId="79" borderId="0" xfId="454" applyFill="1" applyAlignment="1">
      <alignment wrapText="1"/>
    </xf>
    <xf numFmtId="0" fontId="3" fillId="52" borderId="0" xfId="454" applyFill="1" applyAlignment="1">
      <alignment wrapText="1"/>
    </xf>
    <xf numFmtId="0" fontId="3" fillId="95" borderId="0" xfId="455" applyFill="1" applyAlignment="1">
      <alignment wrapText="1"/>
    </xf>
    <xf numFmtId="0" fontId="3" fillId="88" borderId="0" xfId="455" applyFill="1"/>
    <xf numFmtId="0" fontId="3" fillId="95" borderId="0" xfId="455" applyFill="1"/>
    <xf numFmtId="0" fontId="3" fillId="71" borderId="0" xfId="455" applyFill="1" applyAlignment="1">
      <alignment wrapText="1"/>
    </xf>
    <xf numFmtId="0" fontId="3" fillId="0" borderId="0" xfId="458"/>
    <xf numFmtId="0" fontId="3" fillId="71" borderId="0" xfId="455" applyFill="1"/>
    <xf numFmtId="0" fontId="77" fillId="0" borderId="0" xfId="456" applyFont="1"/>
    <xf numFmtId="0" fontId="62" fillId="97" borderId="0" xfId="456" applyFont="1" applyFill="1"/>
    <xf numFmtId="0" fontId="3" fillId="0" borderId="0" xfId="457"/>
    <xf numFmtId="0" fontId="5" fillId="4" borderId="0" xfId="457" applyFont="1" applyFill="1" applyAlignment="1">
      <alignment wrapText="1"/>
    </xf>
    <xf numFmtId="0" fontId="5" fillId="3" borderId="0" xfId="457" applyFont="1" applyFill="1" applyAlignment="1">
      <alignment wrapText="1"/>
    </xf>
    <xf numFmtId="22" fontId="5" fillId="3" borderId="0" xfId="457" applyNumberFormat="1" applyFont="1" applyFill="1"/>
    <xf numFmtId="0" fontId="63" fillId="82" borderId="0" xfId="457" applyFont="1" applyFill="1"/>
    <xf numFmtId="0" fontId="64" fillId="83" borderId="0" xfId="457" applyFont="1" applyFill="1"/>
    <xf numFmtId="0" fontId="65" fillId="6" borderId="0" xfId="457" applyFont="1" applyFill="1"/>
    <xf numFmtId="0" fontId="65" fillId="84" borderId="0" xfId="457" applyFont="1" applyFill="1"/>
    <xf numFmtId="0" fontId="66" fillId="86" borderId="0" xfId="457" applyFont="1" applyFill="1"/>
    <xf numFmtId="0" fontId="69" fillId="89" borderId="0" xfId="457" applyFont="1" applyFill="1"/>
    <xf numFmtId="0" fontId="67" fillId="86" borderId="0" xfId="457" applyFont="1" applyFill="1"/>
    <xf numFmtId="0" fontId="3" fillId="87" borderId="0" xfId="457" applyFill="1"/>
    <xf numFmtId="0" fontId="65" fillId="85" borderId="0" xfId="457" applyFont="1" applyFill="1"/>
    <xf numFmtId="0" fontId="71" fillId="0" borderId="0" xfId="456"/>
    <xf numFmtId="0" fontId="71" fillId="4" borderId="0" xfId="456" applyFill="1" applyAlignment="1">
      <alignment wrapText="1"/>
    </xf>
    <xf numFmtId="0" fontId="71" fillId="0" borderId="0" xfId="456" applyAlignment="1">
      <alignment wrapText="1"/>
    </xf>
    <xf numFmtId="0" fontId="71" fillId="4" borderId="0" xfId="456" applyFill="1"/>
    <xf numFmtId="0" fontId="3" fillId="4" borderId="0" xfId="455" applyFill="1" applyAlignment="1">
      <alignment wrapText="1"/>
    </xf>
    <xf numFmtId="0" fontId="3" fillId="79" borderId="0" xfId="455" applyFill="1" applyAlignment="1">
      <alignment wrapText="1"/>
    </xf>
    <xf numFmtId="0" fontId="4" fillId="0" borderId="0" xfId="455" applyFont="1" applyAlignment="1">
      <alignment wrapText="1"/>
    </xf>
    <xf numFmtId="0" fontId="3" fillId="78" borderId="0" xfId="455" applyFill="1" applyAlignment="1">
      <alignment wrapText="1"/>
    </xf>
    <xf numFmtId="0" fontId="75" fillId="0" borderId="0" xfId="455" applyFont="1" applyAlignment="1">
      <alignment wrapText="1"/>
    </xf>
    <xf numFmtId="0" fontId="71" fillId="98" borderId="0" xfId="456" applyFill="1"/>
    <xf numFmtId="0" fontId="71" fillId="96" borderId="0" xfId="456" applyFill="1"/>
    <xf numFmtId="0" fontId="3" fillId="99" borderId="0" xfId="455" applyFill="1" applyAlignment="1">
      <alignment wrapText="1"/>
    </xf>
    <xf numFmtId="0" fontId="71" fillId="98" borderId="0" xfId="456" applyFill="1" applyAlignment="1">
      <alignment wrapText="1"/>
    </xf>
    <xf numFmtId="0" fontId="3" fillId="5" borderId="0" xfId="455" applyFill="1"/>
    <xf numFmtId="0" fontId="3" fillId="9" borderId="0" xfId="455" applyFill="1" applyAlignment="1">
      <alignment wrapText="1"/>
    </xf>
    <xf numFmtId="0" fontId="3" fillId="52" borderId="0" xfId="455" applyFill="1" applyAlignment="1">
      <alignment wrapText="1"/>
    </xf>
    <xf numFmtId="0" fontId="3" fillId="5" borderId="0" xfId="455" applyFill="1" applyAlignment="1">
      <alignment wrapText="1"/>
    </xf>
    <xf numFmtId="0" fontId="3" fillId="96" borderId="0" xfId="455" applyFill="1"/>
    <xf numFmtId="0" fontId="83" fillId="97" borderId="0" xfId="456" applyFont="1" applyFill="1"/>
    <xf numFmtId="0" fontId="84" fillId="0" borderId="0" xfId="459" applyAlignment="1">
      <alignment horizontal="left" vertical="top"/>
    </xf>
    <xf numFmtId="0" fontId="84" fillId="98" borderId="0" xfId="459" applyFill="1" applyAlignment="1">
      <alignment horizontal="left" vertical="top"/>
    </xf>
    <xf numFmtId="0" fontId="84" fillId="71" borderId="0" xfId="459" applyFill="1" applyAlignment="1">
      <alignment horizontal="left" vertical="top"/>
    </xf>
    <xf numFmtId="0" fontId="84" fillId="100" borderId="0" xfId="459" applyFill="1" applyAlignment="1">
      <alignment horizontal="left" vertical="top"/>
    </xf>
    <xf numFmtId="0" fontId="85" fillId="100" borderId="0" xfId="455" applyFont="1" applyFill="1"/>
    <xf numFmtId="0" fontId="85" fillId="100" borderId="0" xfId="455" applyFont="1" applyFill="1" applyAlignment="1">
      <alignment wrapText="1"/>
    </xf>
    <xf numFmtId="0" fontId="3" fillId="0" borderId="0" xfId="460" applyFont="1"/>
    <xf numFmtId="0" fontId="3" fillId="101" borderId="0" xfId="455" applyFill="1"/>
    <xf numFmtId="0" fontId="3" fillId="65" borderId="0" xfId="455" applyFill="1"/>
    <xf numFmtId="0" fontId="3" fillId="102" borderId="0" xfId="455" applyFill="1"/>
    <xf numFmtId="0" fontId="64" fillId="83" borderId="0" xfId="457" applyFont="1" applyFill="1" applyAlignment="1">
      <alignment wrapText="1"/>
    </xf>
    <xf numFmtId="0" fontId="3" fillId="98" borderId="0" xfId="457" applyFill="1"/>
    <xf numFmtId="0" fontId="3" fillId="101" borderId="0" xfId="457" applyFill="1"/>
    <xf numFmtId="0" fontId="3" fillId="67" borderId="0" xfId="457" applyFill="1"/>
    <xf numFmtId="0" fontId="3" fillId="80" borderId="0" xfId="457" applyFill="1"/>
    <xf numFmtId="0" fontId="3" fillId="6" borderId="0" xfId="457" applyFill="1"/>
    <xf numFmtId="0" fontId="3" fillId="81" borderId="0" xfId="457" applyFill="1"/>
    <xf numFmtId="0" fontId="66" fillId="86" borderId="1" xfId="457" applyFont="1" applyFill="1" applyBorder="1"/>
    <xf numFmtId="0" fontId="67" fillId="86" borderId="1" xfId="457" applyFont="1" applyFill="1" applyBorder="1"/>
    <xf numFmtId="0" fontId="67" fillId="86" borderId="2" xfId="457" applyFont="1" applyFill="1" applyBorder="1"/>
    <xf numFmtId="22" fontId="0" fillId="0" borderId="0" xfId="0" applyNumberFormat="1"/>
    <xf numFmtId="0" fontId="5" fillId="4" borderId="0" xfId="0" applyFont="1" applyFill="1" applyAlignment="1">
      <alignment vertical="top" wrapText="1"/>
    </xf>
    <xf numFmtId="0" fontId="5" fillId="3" borderId="0" xfId="0" applyFont="1" applyFill="1" applyAlignment="1">
      <alignment vertical="top" wrapText="1"/>
    </xf>
    <xf numFmtId="22" fontId="5" fillId="3" borderId="0" xfId="0" applyNumberFormat="1" applyFont="1" applyFill="1" applyAlignment="1">
      <alignment vertical="top"/>
    </xf>
    <xf numFmtId="0" fontId="87" fillId="82" borderId="0" xfId="0" applyFont="1" applyFill="1" applyAlignment="1">
      <alignment vertical="top"/>
    </xf>
    <xf numFmtId="0" fontId="0" fillId="0" borderId="0" xfId="0" applyAlignment="1">
      <alignment vertical="top"/>
    </xf>
    <xf numFmtId="0" fontId="64" fillId="83" borderId="0" xfId="0" applyFont="1" applyFill="1" applyAlignment="1">
      <alignment vertical="top"/>
    </xf>
    <xf numFmtId="0" fontId="65" fillId="6" borderId="0" xfId="0" applyFont="1" applyFill="1" applyAlignment="1">
      <alignment vertical="top"/>
    </xf>
    <xf numFmtId="0" fontId="65" fillId="84" borderId="0" xfId="0" applyFont="1" applyFill="1" applyAlignment="1">
      <alignment vertical="top"/>
    </xf>
    <xf numFmtId="0" fontId="65" fillId="85" borderId="0" xfId="0" applyFont="1" applyFill="1" applyAlignment="1">
      <alignment vertical="top"/>
    </xf>
    <xf numFmtId="0" fontId="66" fillId="86" borderId="0" xfId="0" applyFont="1" applyFill="1" applyAlignment="1">
      <alignment vertical="top"/>
    </xf>
    <xf numFmtId="0" fontId="0" fillId="6" borderId="0" xfId="0" applyFill="1" applyAlignment="1">
      <alignment vertical="top"/>
    </xf>
    <xf numFmtId="0" fontId="87" fillId="86" borderId="0" xfId="0" applyFont="1" applyFill="1" applyAlignment="1">
      <alignment vertical="top"/>
    </xf>
    <xf numFmtId="0" fontId="0" fillId="0" borderId="0" xfId="0" applyAlignment="1">
      <alignment vertical="top" wrapText="1"/>
    </xf>
    <xf numFmtId="0" fontId="0" fillId="87" borderId="0" xfId="0" applyFill="1" applyAlignment="1">
      <alignment vertical="top"/>
    </xf>
    <xf numFmtId="0" fontId="0" fillId="20" borderId="0" xfId="0" applyFill="1" applyAlignment="1">
      <alignment vertical="top"/>
    </xf>
    <xf numFmtId="0" fontId="0" fillId="67" borderId="0" xfId="0" applyFill="1" applyAlignment="1">
      <alignment vertical="top"/>
    </xf>
    <xf numFmtId="22" fontId="0" fillId="0" borderId="0" xfId="0" applyNumberFormat="1" applyAlignment="1">
      <alignment vertical="top"/>
    </xf>
    <xf numFmtId="0" fontId="5" fillId="90" borderId="0" xfId="0" applyFont="1" applyFill="1" applyAlignment="1">
      <alignment vertical="top"/>
    </xf>
    <xf numFmtId="0" fontId="70" fillId="91" borderId="0" xfId="0" applyFont="1" applyFill="1" applyAlignment="1">
      <alignment vertical="top"/>
    </xf>
    <xf numFmtId="0" fontId="5" fillId="90" borderId="0" xfId="0" applyFont="1" applyFill="1" applyAlignment="1">
      <alignment vertical="top" wrapText="1"/>
    </xf>
    <xf numFmtId="0" fontId="0" fillId="92" borderId="0" xfId="0" applyFill="1" applyAlignment="1">
      <alignment vertical="top"/>
    </xf>
    <xf numFmtId="0" fontId="0" fillId="93" borderId="0" xfId="0" applyFill="1" applyAlignment="1">
      <alignment vertical="top"/>
    </xf>
    <xf numFmtId="0" fontId="3" fillId="0" borderId="0" xfId="0" applyFont="1" applyAlignment="1">
      <alignment vertical="top"/>
    </xf>
    <xf numFmtId="0" fontId="2" fillId="0" borderId="0" xfId="456" applyFont="1" applyAlignment="1">
      <alignment wrapText="1"/>
    </xf>
    <xf numFmtId="0" fontId="2" fillId="0" borderId="0" xfId="456" applyFont="1"/>
    <xf numFmtId="0" fontId="88" fillId="0" borderId="0" xfId="456" applyFont="1"/>
    <xf numFmtId="0" fontId="88" fillId="0" borderId="0" xfId="458" applyFont="1"/>
    <xf numFmtId="0" fontId="2" fillId="0" borderId="0" xfId="456" applyFont="1" applyAlignment="1">
      <alignment horizontal="left" wrapText="1"/>
    </xf>
    <xf numFmtId="0" fontId="88" fillId="0" borderId="0" xfId="455" applyFont="1" applyAlignment="1">
      <alignment wrapText="1"/>
    </xf>
    <xf numFmtId="0" fontId="88" fillId="95" borderId="0" xfId="455" applyFont="1" applyFill="1" applyAlignment="1">
      <alignment wrapText="1"/>
    </xf>
    <xf numFmtId="0" fontId="88" fillId="0" borderId="0" xfId="455" applyFont="1"/>
    <xf numFmtId="0" fontId="88" fillId="0" borderId="0" xfId="454" applyFont="1"/>
    <xf numFmtId="0" fontId="2" fillId="4" borderId="0" xfId="456" applyFont="1" applyFill="1" applyAlignment="1">
      <alignment vertical="top" wrapText="1"/>
    </xf>
    <xf numFmtId="0" fontId="2" fillId="0" borderId="0" xfId="456" applyFont="1" applyAlignment="1">
      <alignment vertical="top" wrapText="1"/>
    </xf>
    <xf numFmtId="0" fontId="2" fillId="71" borderId="0" xfId="456" applyFont="1" applyFill="1"/>
    <xf numFmtId="0" fontId="2" fillId="96" borderId="0" xfId="456" applyFont="1" applyFill="1"/>
    <xf numFmtId="0" fontId="65" fillId="83" borderId="0" xfId="0" applyFont="1" applyFill="1" applyAlignment="1">
      <alignment vertical="top"/>
    </xf>
    <xf numFmtId="0" fontId="69" fillId="89" borderId="0" xfId="0" applyFont="1" applyFill="1" applyAlignment="1">
      <alignment vertical="top"/>
    </xf>
    <xf numFmtId="0" fontId="67" fillId="86" borderId="0" xfId="0" applyFont="1" applyFill="1" applyAlignment="1">
      <alignment vertical="top"/>
    </xf>
    <xf numFmtId="0" fontId="66" fillId="86" borderId="1" xfId="0" applyFont="1" applyFill="1" applyBorder="1" applyAlignment="1">
      <alignment vertical="top"/>
    </xf>
    <xf numFmtId="0" fontId="87" fillId="86" borderId="1" xfId="0" applyFont="1" applyFill="1" applyBorder="1" applyAlignment="1">
      <alignment vertical="top"/>
    </xf>
    <xf numFmtId="0" fontId="87" fillId="86" borderId="2" xfId="0" applyFont="1" applyFill="1" applyBorder="1" applyAlignment="1">
      <alignment vertical="top"/>
    </xf>
    <xf numFmtId="0" fontId="87" fillId="86" borderId="3" xfId="0" applyFont="1" applyFill="1" applyBorder="1" applyAlignment="1">
      <alignment vertical="top"/>
    </xf>
    <xf numFmtId="0" fontId="61" fillId="0" borderId="0" xfId="455" applyFont="1" applyAlignment="1">
      <alignment vertical="top"/>
    </xf>
    <xf numFmtId="0" fontId="68" fillId="0" borderId="0" xfId="455" applyFont="1" applyAlignment="1">
      <alignment vertical="top" wrapText="1"/>
    </xf>
    <xf numFmtId="0" fontId="3" fillId="0" borderId="0" xfId="454" applyAlignment="1">
      <alignment vertical="top" wrapText="1"/>
    </xf>
    <xf numFmtId="14" fontId="3" fillId="0" borderId="0" xfId="455" applyNumberFormat="1" applyAlignment="1">
      <alignment horizontal="right" vertical="top"/>
    </xf>
    <xf numFmtId="0" fontId="90" fillId="0" borderId="0" xfId="0" applyFont="1"/>
    <xf numFmtId="0" fontId="0" fillId="103" borderId="0" xfId="0" applyFill="1" applyAlignment="1">
      <alignment vertical="top" wrapText="1"/>
    </xf>
    <xf numFmtId="0" fontId="0" fillId="69" borderId="0" xfId="0" applyFill="1" applyAlignment="1">
      <alignment vertical="top" wrapText="1"/>
    </xf>
    <xf numFmtId="0" fontId="0" fillId="9" borderId="0" xfId="0" applyFill="1" applyAlignment="1">
      <alignment vertical="top" wrapText="1"/>
    </xf>
    <xf numFmtId="0" fontId="0" fillId="104" borderId="0" xfId="0" applyFill="1" applyAlignment="1">
      <alignment vertical="top" wrapText="1"/>
    </xf>
    <xf numFmtId="0" fontId="0" fillId="52" borderId="0" xfId="0" applyFill="1" applyAlignment="1">
      <alignment vertical="top" wrapText="1"/>
    </xf>
    <xf numFmtId="0" fontId="75" fillId="0" borderId="0" xfId="0" applyFont="1" applyAlignment="1">
      <alignment vertical="top" wrapText="1"/>
    </xf>
    <xf numFmtId="0" fontId="1" fillId="4" borderId="0" xfId="456" applyFont="1" applyFill="1" applyAlignment="1">
      <alignment wrapText="1"/>
    </xf>
    <xf numFmtId="0" fontId="75" fillId="52" borderId="0" xfId="0" applyFont="1" applyFill="1" applyAlignment="1">
      <alignment vertical="top" wrapText="1"/>
    </xf>
    <xf numFmtId="0" fontId="75" fillId="103" borderId="0" xfId="0" applyFont="1" applyFill="1" applyAlignment="1">
      <alignment vertical="top" wrapText="1"/>
    </xf>
    <xf numFmtId="0" fontId="75" fillId="9" borderId="0" xfId="0" applyFont="1" applyFill="1" applyAlignment="1">
      <alignment vertical="top" wrapText="1"/>
    </xf>
    <xf numFmtId="0" fontId="75" fillId="104" borderId="0" xfId="0" applyFont="1" applyFill="1" applyAlignment="1">
      <alignment vertical="top" wrapText="1"/>
    </xf>
  </cellXfs>
  <cellStyles count="461">
    <cellStyle name="          _x000d__x000a_386grabber=KSVGA.3GR" xfId="2" xr:uid="{00000000-0005-0000-0000-000000000000}"/>
    <cellStyle name="          _x000d__x000a_386grabber=vga.3gr_x000d__x000a_" xfId="3" xr:uid="{00000000-0005-0000-0000-000001000000}"/>
    <cellStyle name="          _x000d__x000a_mouse.drv=lmouse.drv" xfId="4" xr:uid="{00000000-0005-0000-0000-000002000000}"/>
    <cellStyle name=" FY96" xfId="5" xr:uid="{00000000-0005-0000-0000-000003000000}"/>
    <cellStyle name="?? [0]_HMC-SHARE(SAE)_KIA " xfId="6" xr:uid="{00000000-0005-0000-0000-00000C000000}"/>
    <cellStyle name="???? [0.00]_PRODUCT DETAIL Q1can " xfId="7" xr:uid="{00000000-0005-0000-0000-00001F000000}"/>
    <cellStyle name="????_??? " xfId="8" xr:uid="{00000000-0005-0000-0000-00002B000000}"/>
    <cellStyle name="?”´?_REV3 " xfId="9" xr:uid="{00000000-0005-0000-0000-000031000000}"/>
    <cellStyle name="_10월실적_의장 " xfId="10" xr:uid="{00000000-0005-0000-0000-000058000000}"/>
    <cellStyle name="_M200 PP GUIDE (ver1) " xfId="11" xr:uid="{00000000-0005-0000-0000-0000F6000000}"/>
    <cellStyle name="_M200 PP GUIDE (자재) " xfId="12" xr:uid="{00000000-0005-0000-0000-0000F7000000}"/>
    <cellStyle name="¤@?e_TEST-1 " xfId="13" xr:uid="{00000000-0005-0000-0000-0000F8010000}"/>
    <cellStyle name="°iA¤Aa·A1_10¿u2WA¸ºI " xfId="14" xr:uid="{00000000-0005-0000-0000-0000FC010000}"/>
    <cellStyle name="°iA¤Aa·A2_10¿u2WA¸ºI " xfId="15" xr:uid="{00000000-0005-0000-0000-0000FD010000}"/>
    <cellStyle name="A????E???EO_96?쬾??R?쬸OBD " xfId="16" xr:uid="{00000000-0005-0000-0000-0000B4070000}"/>
    <cellStyle name="A?R??R쭵?RE?R??REO [0]_?ER??R?쬕?ERAi?ERicAc?ER??Ri " xfId="17" xr:uid="{00000000-0005-0000-0000-0000B5070000}"/>
    <cellStyle name="A?R??R쭵?RE?R??REO_?ER??R?쬕?ERAi?ERicAc?ER??Ri " xfId="18" xr:uid="{00000000-0005-0000-0000-0000B6070000}"/>
    <cellStyle name="A?마 [0]_96???OBD " xfId="19" xr:uid="{00000000-0005-0000-0000-0000B7070000}"/>
    <cellStyle name="A?마_96???OBD " xfId="20" xr:uid="{00000000-0005-0000-0000-0000B8070000}"/>
    <cellStyle name="A¡§¡ⓒ¡E¡þ¡EO_￠R¨¡¨I￠RAi￠RicAc￠R¨¡i " xfId="21" xr:uid="{00000000-0005-0000-0000-0000BA070000}"/>
    <cellStyle name="A¡ER￠?¡¿¡ER¡§I¡ERE¡ER¨I¡ⓒ¡EREO_INQUIRY ¡ERE?¡ERIi¡ER￠?¡¿u￠?ERAA￠?¡×I¡ER¨I¡ⓒA￠?¡×I￠?¡×￠?I " xfId="22" xr:uid="{00000000-0005-0000-0000-0000BC070000}"/>
    <cellStyle name="A¨­￠￢￠O [0]_          " xfId="23" xr:uid="{00000000-0005-0000-0000-0000BD070000}"/>
    <cellStyle name="A¨­￠￢￠O_          " xfId="24" xr:uid="{00000000-0005-0000-0000-0000BE070000}"/>
    <cellStyle name="AeE­ [0]_          " xfId="25" xr:uid="{00000000-0005-0000-0000-0000B9080000}"/>
    <cellStyle name="ÅëÈ­ [0]_¡Ú¾ÈÜ¬ Á¾ÇÕºñ±³ " xfId="26" xr:uid="{00000000-0005-0000-0000-0000BC080000}"/>
    <cellStyle name="AeE­ [0]_´e¿iAaCI¿aA≫ " xfId="27" xr:uid="{00000000-0005-0000-0000-0000BD080000}"/>
    <cellStyle name="ÅëÈ­ [0]_±âÅ¸Áö¿ø¾ç½Ä " xfId="28" xr:uid="{00000000-0005-0000-0000-0000C2080000}"/>
    <cellStyle name="AeE­ [0]_°æAi≫cAc°i " xfId="29" xr:uid="{00000000-0005-0000-0000-0000C3080000}"/>
    <cellStyle name="ÅëÈ­ [0]_¼­½ÄÃ¼°è_ÅõÀÔ°èÈ¹ " xfId="30" xr:uid="{00000000-0005-0000-0000-0000C4080000}"/>
    <cellStyle name="AeE­ [0]_¼­½AA¼01_AoAO°eE¹ " xfId="31" xr:uid="{00000000-0005-0000-0000-0000C5080000}"/>
    <cellStyle name="ÅëÈ­ [0]_¼­½ÄÃ¼01_ÅõÀÔ°èÈ¹ " xfId="32" xr:uid="{00000000-0005-0000-0000-0000C6080000}"/>
    <cellStyle name="AeE­ [0]_¼­½AAI¶÷_AoAO°eE¹ " xfId="33" xr:uid="{00000000-0005-0000-0000-0000C7080000}"/>
    <cellStyle name="ÅëÈ­ [0]_¼­½ÄÀÏ¶÷_ÅõÀÔ°èÈ¹ " xfId="34" xr:uid="{00000000-0005-0000-0000-0000C8080000}"/>
    <cellStyle name="AeE­ [0]_¼oAOCaA¤½A≫o " xfId="35" xr:uid="{00000000-0005-0000-0000-0000C9080000}"/>
    <cellStyle name="ÅëÈ­ [0]_½ÇÀûÇöÈ² " xfId="36" xr:uid="{00000000-0005-0000-0000-0000CA080000}"/>
    <cellStyle name="AeE­ [0]_¾c½A " xfId="37" xr:uid="{00000000-0005-0000-0000-0000CB080000}"/>
    <cellStyle name="ÅëÈ­ [0]_1.ÆÇ¸Å½ÇÀû " xfId="38" xr:uid="{00000000-0005-0000-0000-0000CC080000}"/>
    <cellStyle name="AeE­ [0]_4 " xfId="39" xr:uid="{00000000-0005-0000-0000-0000D3080000}"/>
    <cellStyle name="ÅëÈ­ [0]_4 " xfId="40" xr:uid="{00000000-0005-0000-0000-0000D4080000}"/>
    <cellStyle name="AeE­ [0]_6-3°æAi·A _±¸¸A½CAu " xfId="41" xr:uid="{00000000-0005-0000-0000-0000D7080000}"/>
    <cellStyle name="ÅëÈ­ [0]_7.MASTER SCHEDULE " xfId="42" xr:uid="{00000000-0005-0000-0000-0000D8080000}"/>
    <cellStyle name="AeE­ [0]_96¾Æ½OBD " xfId="43" xr:uid="{00000000-0005-0000-0000-0000DB080000}"/>
    <cellStyle name="ÅëÈ­ [0]_À¯Çüº°ÀüÃ¼(¿ï»ê°øÀå)  " xfId="44" xr:uid="{00000000-0005-0000-0000-0000DC080000}"/>
    <cellStyle name="AeE­ [0]_A÷·E_CO¸RE­¾E " xfId="45" xr:uid="{00000000-0005-0000-0000-0000DD080000}"/>
    <cellStyle name="ÅëÈ­ [0]_ÀÎ¿ø°èÈ¹ " xfId="46" xr:uid="{00000000-0005-0000-0000-0000DE080000}"/>
    <cellStyle name="AeE­ [0]_AI¿ø°eE¹ _1¿￢±¸¼O (°￠ÆAº°) " xfId="47" xr:uid="{00000000-0005-0000-0000-0000DF080000}"/>
    <cellStyle name="ÅëÈ­ [0]_ÀÎ¿ø¹× Á¶Á÷(96.5.2.) " xfId="48" xr:uid="{00000000-0005-0000-0000-0000E0080000}"/>
    <cellStyle name="AeE­ [0]_AI¿ø¹× A¶A÷(96.5.2.) _±¸¸A½CAu " xfId="49" xr:uid="{00000000-0005-0000-0000-0000E1080000}"/>
    <cellStyle name="ÅëÈ­ [0]_ÃÑ°ýÇ¥ " xfId="50" xr:uid="{00000000-0005-0000-0000-0000E2080000}"/>
    <cellStyle name="AeE­ [0]_AN°yº¸°i-Aß°¡Ay°¨ " xfId="51" xr:uid="{00000000-0005-0000-0000-0000E3080000}"/>
    <cellStyle name="ÅëÈ­ [0]_ÃÖÁ¾ÀÏÁ¤ " xfId="52" xr:uid="{00000000-0005-0000-0000-0000E4080000}"/>
    <cellStyle name="AeE­ [0]_INQUIRY ¿μ¾÷AßAø " xfId="53" xr:uid="{00000000-0005-0000-0000-0000E7080000}"/>
    <cellStyle name="ÅëÈ­ [0]_lx-taxi " xfId="54" xr:uid="{00000000-0005-0000-0000-0000E8080000}"/>
    <cellStyle name="AeE­ [0]_lx-taxi _±¸¸A½CAu " xfId="55" xr:uid="{00000000-0005-0000-0000-0000E9080000}"/>
    <cellStyle name="ÅëÈ­ [0]_MKN-M1.1 " xfId="56" xr:uid="{00000000-0005-0000-0000-0000EA080000}"/>
    <cellStyle name="AeE­ [0]_º≫ºIA¶A÷ " xfId="57" xr:uid="{00000000-0005-0000-0000-0000EB080000}"/>
    <cellStyle name="ÅëÈ­ [0]_ºÐ·ù±â01_ÅõÀÔ°èÈ¹ " xfId="58" xr:uid="{00000000-0005-0000-0000-0000EC080000}"/>
    <cellStyle name="AeE­ [0]_ºÐ·u±a02_AoAO°eE¹ " xfId="59" xr:uid="{00000000-0005-0000-0000-0000ED080000}"/>
    <cellStyle name="ÅëÈ­ [0]_ºÐ·ù±â02_ÅõÀÔ°èÈ¹ " xfId="60" xr:uid="{00000000-0005-0000-0000-0000EE080000}"/>
    <cellStyle name="AeE­ [0]_ºÐ·u±a03_AoAO°eE¹ " xfId="61" xr:uid="{00000000-0005-0000-0000-0000EF080000}"/>
    <cellStyle name="ÅëÈ­ [0]_ºÐ·ù±â03_ÅõÀÔ°èÈ¹ " xfId="62" xr:uid="{00000000-0005-0000-0000-0000F0080000}"/>
    <cellStyle name="AeE­ [0]_ºÐ·u±aAØ_AoAO°eE¹ " xfId="63" xr:uid="{00000000-0005-0000-0000-0000F1080000}"/>
    <cellStyle name="ÅëÈ­ [0]_ºÐ·ù±âÁØ_ÅõÀÔ°èÈ¹ " xfId="64" xr:uid="{00000000-0005-0000-0000-0000F2080000}"/>
    <cellStyle name="AeE­ [0]_ºÐ·u±aE￡_AoAO°eE¹ " xfId="65" xr:uid="{00000000-0005-0000-0000-0000F3080000}"/>
    <cellStyle name="ÅëÈ­ [0]_ºÐ·ù±âÈ£_ÅõÀÔ°èÈ¹ " xfId="66" xr:uid="{00000000-0005-0000-0000-0000F4080000}"/>
    <cellStyle name="AeE­ [0]_SAMPLE " xfId="67" xr:uid="{00000000-0005-0000-0000-0000F5080000}"/>
    <cellStyle name="ÅëÈ­ [0]_SAMPLE " xfId="68" xr:uid="{00000000-0005-0000-0000-0000F6080000}"/>
    <cellStyle name="AeE­ [0]_Sheet1_3.MSCHEDULE¿μ¹R " xfId="69" xr:uid="{00000000-0005-0000-0000-0000FB080000}"/>
    <cellStyle name="ÅëÈ­ [0]_Sheet1_ÃÖÁ¾ÀÏÁ¤ " xfId="70" xr:uid="{00000000-0005-0000-0000-0000FC080000}"/>
    <cellStyle name="AeE­ [0]_Sheet1_XD AOA¾AIA¤ " xfId="71" xr:uid="{00000000-0005-0000-0000-0000FD080000}"/>
    <cellStyle name="ÅëÈ­ [0]_Sheet1_XD ÃÖÁ¾ÀÏÁ¤ " xfId="72" xr:uid="{00000000-0005-0000-0000-0000FE080000}"/>
    <cellStyle name="AeE­ [0]_SMG-CKD-d1.1 " xfId="73" xr:uid="{00000000-0005-0000-0000-0000FF080000}"/>
    <cellStyle name="ÅëÈ­ [0]_SMG-CKD-d1.1 " xfId="74" xr:uid="{00000000-0005-0000-0000-000000090000}"/>
    <cellStyle name="AeE­ [0]_XD±aAØ " xfId="75" xr:uid="{00000000-0005-0000-0000-000001090000}"/>
    <cellStyle name="ÅëÈ­ [0]_XD±âÁØ " xfId="76" xr:uid="{00000000-0005-0000-0000-000002090000}"/>
    <cellStyle name="AeE­ [0]_μðAⓒAIA¤ " xfId="77" xr:uid="{00000000-0005-0000-0000-000003090000}"/>
    <cellStyle name="AeE?[0]_96???OBD " xfId="78" xr:uid="{00000000-0005-0000-0000-000004090000}"/>
    <cellStyle name="AeE?96???OBD " xfId="79" xr:uid="{00000000-0005-0000-0000-000005090000}"/>
    <cellStyle name="AeE?ER?쬕 [0]_?ER??R?쬕?ERAi?ERicAc?ER??Ri " xfId="80" xr:uid="{00000000-0005-0000-0000-000006090000}"/>
    <cellStyle name="AeE?ER?쬕_?ER??R?쬕?ERAi?ERicAc?ER??Ri " xfId="81" xr:uid="{00000000-0005-0000-0000-000007090000}"/>
    <cellStyle name="AeE?R쭵 [0]_96?쬾??R?쬸OBD " xfId="82" xr:uid="{00000000-0005-0000-0000-000008090000}"/>
    <cellStyle name="AeE?R쭵_96?쬾??R?쬸OBD " xfId="83" xr:uid="{00000000-0005-0000-0000-000009090000}"/>
    <cellStyle name="AeE­_          " xfId="84" xr:uid="{00000000-0005-0000-0000-00000A090000}"/>
    <cellStyle name="ÅëÈ­_¡Ú¾ÈÜ¬ Á¾ÇÕºñ±³ " xfId="85" xr:uid="{00000000-0005-0000-0000-00000D090000}"/>
    <cellStyle name="AeE­_´e¿iAaCI¿aA≫ " xfId="86" xr:uid="{00000000-0005-0000-0000-00000E090000}"/>
    <cellStyle name="ÅëÈ­_±âÅ¸Áö¿ø¾ç½Ä " xfId="87" xr:uid="{00000000-0005-0000-0000-000013090000}"/>
    <cellStyle name="AeE­_°æAi≫cAc°i " xfId="88" xr:uid="{00000000-0005-0000-0000-000014090000}"/>
    <cellStyle name="ÅëÈ­_¼­½ÄÃ¼°è_ÅõÀÔ°èÈ¹ " xfId="89" xr:uid="{00000000-0005-0000-0000-000015090000}"/>
    <cellStyle name="AeE­_¼­½AA¼01_AoAO°eE¹ " xfId="90" xr:uid="{00000000-0005-0000-0000-000016090000}"/>
    <cellStyle name="ÅëÈ­_¼­½ÄÃ¼01_ÅõÀÔ°èÈ¹ " xfId="91" xr:uid="{00000000-0005-0000-0000-000017090000}"/>
    <cellStyle name="AeE­_¼­½AAI¶÷_AoAO°eE¹ " xfId="92" xr:uid="{00000000-0005-0000-0000-000018090000}"/>
    <cellStyle name="ÅëÈ­_¼­½ÄÀÏ¶÷_ÅõÀÔ°èÈ¹ " xfId="93" xr:uid="{00000000-0005-0000-0000-000019090000}"/>
    <cellStyle name="AeE­_¼oAOCaA¤½A≫o " xfId="94" xr:uid="{00000000-0005-0000-0000-00001A090000}"/>
    <cellStyle name="ÅëÈ­_½ÇÀûÇöÈ² " xfId="95" xr:uid="{00000000-0005-0000-0000-00001B090000}"/>
    <cellStyle name="AeE­_¾c½A " xfId="96" xr:uid="{00000000-0005-0000-0000-00001C090000}"/>
    <cellStyle name="ÅëÈ­_1.ÆÇ¸Å½ÇÀû " xfId="97" xr:uid="{00000000-0005-0000-0000-00001D090000}"/>
    <cellStyle name="AeE­_1.SUMMARY " xfId="98" xr:uid="{00000000-0005-0000-0000-00001E090000}"/>
    <cellStyle name="ÅëÈ­_1.SUMMARY " xfId="99" xr:uid="{00000000-0005-0000-0000-00001F090000}"/>
    <cellStyle name="AeE­_2.CONCEPT " xfId="100" xr:uid="{00000000-0005-0000-0000-000020090000}"/>
    <cellStyle name="ÅëÈ­_2.CONCEPT " xfId="101" xr:uid="{00000000-0005-0000-0000-000021090000}"/>
    <cellStyle name="AeE­_3.MSCHEDULE¿μ¹R " xfId="102" xr:uid="{00000000-0005-0000-0000-000022090000}"/>
    <cellStyle name="ÅëÈ­_³»¼ö 4DR NB PHASE I ACT " xfId="103" xr:uid="{00000000-0005-0000-0000-000023090000}"/>
    <cellStyle name="AeE­_4 " xfId="104" xr:uid="{00000000-0005-0000-0000-000024090000}"/>
    <cellStyle name="ÅëÈ­_4 " xfId="105" xr:uid="{00000000-0005-0000-0000-000025090000}"/>
    <cellStyle name="AeE­_5-3-3-1-1.≫y≫e±¸A¶ºÐ¼R-MAT'L¡­ " xfId="106" xr:uid="{00000000-0005-0000-0000-000026090000}"/>
    <cellStyle name="ÅëÈ­_6-3°æÀï·Â " xfId="107" xr:uid="{00000000-0005-0000-0000-000027090000}"/>
    <cellStyle name="AeE­_6-3°æAi·A _±¸¸A½CAu " xfId="108" xr:uid="{00000000-0005-0000-0000-000028090000}"/>
    <cellStyle name="ÅëÈ­_7.MASTER SCHEDULE " xfId="109" xr:uid="{00000000-0005-0000-0000-000029090000}"/>
    <cellStyle name="AeE­_96°eE¹ " xfId="110" xr:uid="{00000000-0005-0000-0000-00002A090000}"/>
    <cellStyle name="ÅëÈ­_96°èÈ¹ " xfId="111" xr:uid="{00000000-0005-0000-0000-00002B090000}"/>
    <cellStyle name="AeE­_96¾Æ½OBD " xfId="112" xr:uid="{00000000-0005-0000-0000-00002C090000}"/>
    <cellStyle name="ÅëÈ­_À¯Çüº°ÀüÃ¼(¿ï»ê°øÀå)  " xfId="113" xr:uid="{00000000-0005-0000-0000-00002D090000}"/>
    <cellStyle name="AeE­_A÷·E_CO¸RE­¾E " xfId="114" xr:uid="{00000000-0005-0000-0000-00002E090000}"/>
    <cellStyle name="ÅëÈ­_ÀÎ¿ø°èÈ¹ " xfId="115" xr:uid="{00000000-0005-0000-0000-00002F090000}"/>
    <cellStyle name="AeE­_AI¿ø°eE¹ _1¿￢±¸¼O (°￠ÆAº°) " xfId="116" xr:uid="{00000000-0005-0000-0000-000030090000}"/>
    <cellStyle name="ÅëÈ­_ÀÎ¿ø¹× Á¶Á÷(96.5.2.) " xfId="117" xr:uid="{00000000-0005-0000-0000-000031090000}"/>
    <cellStyle name="AeE­_AI¿ø¹× A¶A÷(96.5.2.) _±¸¸A½CAu " xfId="118" xr:uid="{00000000-0005-0000-0000-000032090000}"/>
    <cellStyle name="ÅëÈ­_ÃÑ°ýÇ¥ " xfId="119" xr:uid="{00000000-0005-0000-0000-000033090000}"/>
    <cellStyle name="AeE­_AN°yº¸°i-Aß°¡Ay°¨ " xfId="120" xr:uid="{00000000-0005-0000-0000-000034090000}"/>
    <cellStyle name="ÅëÈ­_ÃÖÁ¾ÀÏÁ¤ " xfId="121" xr:uid="{00000000-0005-0000-0000-000035090000}"/>
    <cellStyle name="AeE­_C￥Ao " xfId="122" xr:uid="{00000000-0005-0000-0000-000036090000}"/>
    <cellStyle name="ÅëÈ­_INQUIRY ¿µ¾÷ÃßÁø " xfId="123" xr:uid="{00000000-0005-0000-0000-000037090000}"/>
    <cellStyle name="AeE­_INQUIRY ¿μ¾÷AßAø " xfId="124" xr:uid="{00000000-0005-0000-0000-000038090000}"/>
    <cellStyle name="ÅëÈ­_lx-taxi " xfId="125" xr:uid="{00000000-0005-0000-0000-000039090000}"/>
    <cellStyle name="AeE­_lx-taxi _±¸¸A½CAu " xfId="126" xr:uid="{00000000-0005-0000-0000-00003A090000}"/>
    <cellStyle name="ÅëÈ­_MKN-M1.1 " xfId="127" xr:uid="{00000000-0005-0000-0000-00003B090000}"/>
    <cellStyle name="AeE­_º≫ºIA¶A÷ " xfId="128" xr:uid="{00000000-0005-0000-0000-00003C090000}"/>
    <cellStyle name="ÅëÈ­_ºÐ·ù±â01_ÅõÀÔ°èÈ¹ " xfId="129" xr:uid="{00000000-0005-0000-0000-00003D090000}"/>
    <cellStyle name="AeE­_ºÐ·u±a02_AoAO°eE¹ " xfId="130" xr:uid="{00000000-0005-0000-0000-00003E090000}"/>
    <cellStyle name="ÅëÈ­_ºÐ·ù±â02_ÅõÀÔ°èÈ¹ " xfId="131" xr:uid="{00000000-0005-0000-0000-00003F090000}"/>
    <cellStyle name="AeE­_ºÐ·u±a03_AoAO°eE¹ " xfId="132" xr:uid="{00000000-0005-0000-0000-000040090000}"/>
    <cellStyle name="ÅëÈ­_ºÐ·ù±â03_ÅõÀÔ°èÈ¹ " xfId="133" xr:uid="{00000000-0005-0000-0000-000041090000}"/>
    <cellStyle name="AeE­_ºÐ·u±aAØ_AoAO°eE¹ " xfId="134" xr:uid="{00000000-0005-0000-0000-000042090000}"/>
    <cellStyle name="ÅëÈ­_ºÐ·ù±âÁØ_ÅõÀÔ°èÈ¹ " xfId="135" xr:uid="{00000000-0005-0000-0000-000043090000}"/>
    <cellStyle name="AeE­_ºÐ·u±aE￡_AoAO°eE¹ " xfId="136" xr:uid="{00000000-0005-0000-0000-000044090000}"/>
    <cellStyle name="ÅëÈ­_ºÐ·ù±âÈ£_ÅõÀÔ°èÈ¹ " xfId="137" xr:uid="{00000000-0005-0000-0000-000045090000}"/>
    <cellStyle name="AeE­_SAMPLE " xfId="138" xr:uid="{00000000-0005-0000-0000-000046090000}"/>
    <cellStyle name="ÅëÈ­_SAMPLE " xfId="139" xr:uid="{00000000-0005-0000-0000-000047090000}"/>
    <cellStyle name="AeE­_Sheet1 (2)_1.SUMMARY " xfId="140" xr:uid="{00000000-0005-0000-0000-000048090000}"/>
    <cellStyle name="ÅëÈ­_Sheet1 (2)_1.SUMMARY " xfId="141" xr:uid="{00000000-0005-0000-0000-000049090000}"/>
    <cellStyle name="AeE­_Sheet1 (2)_3.MSCHEDULE¿μ¹R " xfId="142" xr:uid="{00000000-0005-0000-0000-00004A090000}"/>
    <cellStyle name="ÅëÈ­_Sheet1_1.SUMMARY " xfId="143" xr:uid="{00000000-0005-0000-0000-00004B090000}"/>
    <cellStyle name="AeE­_Sheet1_3.MSCHEDULE¿μ¹R " xfId="144" xr:uid="{00000000-0005-0000-0000-00004C090000}"/>
    <cellStyle name="ÅëÈ­_Sheet1_ÃÖÁ¾ÀÏÁ¤ " xfId="145" xr:uid="{00000000-0005-0000-0000-00004D090000}"/>
    <cellStyle name="AeE­_Sheet1_XD AOA¾AIA¤ " xfId="146" xr:uid="{00000000-0005-0000-0000-00004E090000}"/>
    <cellStyle name="ÅëÈ­_Sheet1_XD ÃÖÁ¾ÀÏÁ¤ " xfId="147" xr:uid="{00000000-0005-0000-0000-00004F090000}"/>
    <cellStyle name="AeE­_SMG-CKD-d1.1 " xfId="148" xr:uid="{00000000-0005-0000-0000-000050090000}"/>
    <cellStyle name="ÅëÈ­_SMG-CKD-d1.1 " xfId="149" xr:uid="{00000000-0005-0000-0000-000051090000}"/>
    <cellStyle name="AeE­_XD±aAØ " xfId="150" xr:uid="{00000000-0005-0000-0000-000052090000}"/>
    <cellStyle name="ÅëÈ­_XD±âÁØ " xfId="151" xr:uid="{00000000-0005-0000-0000-000053090000}"/>
    <cellStyle name="AeE­_XG¿ø´UA§ " xfId="152" xr:uid="{00000000-0005-0000-0000-000054090000}"/>
    <cellStyle name="ÅëÈ­_XG¿ø´ÜÀ§ " xfId="153" xr:uid="{00000000-0005-0000-0000-000055090000}"/>
    <cellStyle name="AeE­_μðAⓒAIA¤ " xfId="154" xr:uid="{00000000-0005-0000-0000-000056090000}"/>
    <cellStyle name="AeE¡ⓒ [0]_          " xfId="155" xr:uid="{00000000-0005-0000-0000-000057090000}"/>
    <cellStyle name="AeE¡ⓒ_          " xfId="156" xr:uid="{00000000-0005-0000-0000-000058090000}"/>
    <cellStyle name="AeE￠?¨I [0]_INQUIRY ¡E?¡Ii¡§u￠?AA¨I¡þA¨I¨￡ " xfId="157" xr:uid="{00000000-0005-0000-0000-00005B090000}"/>
    <cellStyle name="AeE￠?¨I_INQUIRY ¡E?¡Ii¡§u￠?AA¨I¡þA¨I¨￡ " xfId="158" xr:uid="{00000000-0005-0000-0000-00005C090000}"/>
    <cellStyle name="AeE￠?ER￠?¡×I [0]_INQUIRY ¡ERE?¡ERIi¡ER￠?¡¿u￠?ERAA￠?¡×I¡ER¨I¡ⓒA￠?¡×I￠?¡×￠?I " xfId="159" xr:uid="{00000000-0005-0000-0000-00005D090000}"/>
    <cellStyle name="AeE￠?ER￠?¡×I_INQUIRY ¡ERE?¡ERIi¡ER￠?¡¿u￠?ERAA￠?¡×I¡ER¨I¡ⓒA￠?¡×I￠?¡×￠?I " xfId="160" xr:uid="{00000000-0005-0000-0000-00005E090000}"/>
    <cellStyle name="AeE￠R¨I [0]_￠R¨¡¨I￠RAi￠RicAc￠R¨¡i " xfId="161" xr:uid="{00000000-0005-0000-0000-00005F090000}"/>
    <cellStyle name="AeE￠R¨I_￠R¨¡¨I￠RAi￠RicAc￠R¨¡i " xfId="162" xr:uid="{00000000-0005-0000-0000-000060090000}"/>
    <cellStyle name="AÞ¸¶ [0]_          " xfId="163" xr:uid="{00000000-0005-0000-0000-00009B090000}"/>
    <cellStyle name="ÄÞ¸¶ [0]_¡Ú¾ÈÜ¬ Á¾ÇÕºñ±³ " xfId="164" xr:uid="{00000000-0005-0000-0000-00009E090000}"/>
    <cellStyle name="AÞ¸¶ [0]_´e¿iAaCI¿aA≫ " xfId="165" xr:uid="{00000000-0005-0000-0000-00009F090000}"/>
    <cellStyle name="ÄÞ¸¶ [0]_¸í¼¼Ç¥ " xfId="166" xr:uid="{00000000-0005-0000-0000-0000A2090000}"/>
    <cellStyle name="AÞ¸¶ [0]_°æAi≫cAc°i " xfId="167" xr:uid="{00000000-0005-0000-0000-0000A7090000}"/>
    <cellStyle name="ÄÞ¸¶ [0]_¼öÃâ½ÇÀû " xfId="168" xr:uid="{00000000-0005-0000-0000-0000A8090000}"/>
    <cellStyle name="AÞ¸¶ [0]_¼oAOCaA¤½A≫o " xfId="169" xr:uid="{00000000-0005-0000-0000-0000A9090000}"/>
    <cellStyle name="ÄÞ¸¶ [0]_½ÇÀûÇöÈ² " xfId="170" xr:uid="{00000000-0005-0000-0000-0000AA090000}"/>
    <cellStyle name="AÞ¸¶ [0]_1.SUMMARY " xfId="171" xr:uid="{00000000-0005-0000-0000-0000AD090000}"/>
    <cellStyle name="ÄÞ¸¶ [0]_1.SUMMARY " xfId="172" xr:uid="{00000000-0005-0000-0000-0000AE090000}"/>
    <cellStyle name="AÞ¸¶ [0]_1-3¿u " xfId="173" xr:uid="{00000000-0005-0000-0000-0000AF090000}"/>
    <cellStyle name="ÄÞ¸¶ [0]_1-3¿ù " xfId="174" xr:uid="{00000000-0005-0000-0000-0000B0090000}"/>
    <cellStyle name="AÞ¸¶ [0]_1-5¿u " xfId="175" xr:uid="{00000000-0005-0000-0000-0000B1090000}"/>
    <cellStyle name="ÄÞ¸¶ [0]_2.CONCEPT " xfId="176" xr:uid="{00000000-0005-0000-0000-0000B2090000}"/>
    <cellStyle name="AÞ¸¶ [0]_3.MSCHEDULE¿μ¹R " xfId="177" xr:uid="{00000000-0005-0000-0000-0000B3090000}"/>
    <cellStyle name="ÄÞ¸¶ [0]_3¿ù´©°è " xfId="178" xr:uid="{00000000-0005-0000-0000-0000B4090000}"/>
    <cellStyle name="AÞ¸¶ [0]_3¿u´ⓒ°e " xfId="179" xr:uid="{00000000-0005-0000-0000-0000B5090000}"/>
    <cellStyle name="ÄÞ¸¶ [0]_3PJTR°èÈ¹ " xfId="180" xr:uid="{00000000-0005-0000-0000-0000B6090000}"/>
    <cellStyle name="AÞ¸¶ [0]_4 " xfId="181" xr:uid="{00000000-0005-0000-0000-0000B7090000}"/>
    <cellStyle name="ÄÞ¸¶ [0]_4 " xfId="182" xr:uid="{00000000-0005-0000-0000-0000B8090000}"/>
    <cellStyle name="AÞ¸¶ [0]_6-3°æAi·A " xfId="183" xr:uid="{00000000-0005-0000-0000-0000B9090000}"/>
    <cellStyle name="ÄÞ¸¶ [0]_6-3°æÀï·Â " xfId="184" xr:uid="{00000000-0005-0000-0000-0000BA090000}"/>
    <cellStyle name="AÞ¸¶ [0]_6-3°æAi·A _±¸¸A½CAu " xfId="185" xr:uid="{00000000-0005-0000-0000-0000BB090000}"/>
    <cellStyle name="ÄÞ¸¶ [0]_7.MASTER SCHEDULE " xfId="186" xr:uid="{00000000-0005-0000-0000-0000BC090000}"/>
    <cellStyle name="AÞ¸¶ [0]_96°eE¹ " xfId="187" xr:uid="{00000000-0005-0000-0000-0000BD090000}"/>
    <cellStyle name="ÄÞ¸¶ [0]_96°èÈ¹ " xfId="188" xr:uid="{00000000-0005-0000-0000-0000BE090000}"/>
    <cellStyle name="AÞ¸¶ [0]_96¾Æ½OBD " xfId="189" xr:uid="{00000000-0005-0000-0000-0000BF090000}"/>
    <cellStyle name="ÄÞ¸¶ [0]_À¯Çüº°ÀüÃ¼(¿ï»ê°øÀå)  " xfId="190" xr:uid="{00000000-0005-0000-0000-0000C0090000}"/>
    <cellStyle name="AÞ¸¶ [0]_A÷A¼¼³°e " xfId="191" xr:uid="{00000000-0005-0000-0000-0000C1090000}"/>
    <cellStyle name="ÄÞ¸¶ [0]_ÀÎ¿ø°èÈ¹ " xfId="192" xr:uid="{00000000-0005-0000-0000-0000C2090000}"/>
    <cellStyle name="AÞ¸¶ [0]_AI¿ø¹× A¶A÷(96.5.2.) " xfId="193" xr:uid="{00000000-0005-0000-0000-0000C3090000}"/>
    <cellStyle name="ÄÞ¸¶ [0]_ÀÎ¿ø¹× Á¶Á÷(96.5.2.) " xfId="194" xr:uid="{00000000-0005-0000-0000-0000C4090000}"/>
    <cellStyle name="AÞ¸¶ [0]_AI¿ø¹× A¶A÷(96.5.2.) _±¸¸A½CAu " xfId="195" xr:uid="{00000000-0005-0000-0000-0000C5090000}"/>
    <cellStyle name="ÄÞ¸¶ [0]_ÃÑ°ýÇ¥ " xfId="196" xr:uid="{00000000-0005-0000-0000-0000C6090000}"/>
    <cellStyle name="AÞ¸¶ [0]_AN°yº¸°i-Aß°¡Ay°¨ " xfId="197" xr:uid="{00000000-0005-0000-0000-0000C7090000}"/>
    <cellStyle name="ÄÞ¸¶ [0]_ÃÖÁ¾ÀÏÁ¤ " xfId="198" xr:uid="{00000000-0005-0000-0000-0000C8090000}"/>
    <cellStyle name="AÞ¸¶ [0]_C￥Ao " xfId="199" xr:uid="{00000000-0005-0000-0000-0000C9090000}"/>
    <cellStyle name="ÄÞ¸¶ [0]_ÇùÁ¶Àü_96°èÈ¹ " xfId="200" xr:uid="{00000000-0005-0000-0000-0000CA090000}"/>
    <cellStyle name="AÞ¸¶ [0]_DW °¡¸¶°¨ " xfId="201" xr:uid="{00000000-0005-0000-0000-0000CB090000}"/>
    <cellStyle name="ÄÞ¸¶ [0]_INQUIRY ¿µ¾÷ÃßÁø " xfId="202" xr:uid="{00000000-0005-0000-0000-0000CC090000}"/>
    <cellStyle name="AÞ¸¶ [0]_INQUIRY ¿μ¾÷AßAø " xfId="203" xr:uid="{00000000-0005-0000-0000-0000CD090000}"/>
    <cellStyle name="ÄÞ¸¶ [0]_lx-taxi " xfId="204" xr:uid="{00000000-0005-0000-0000-0000CE090000}"/>
    <cellStyle name="AÞ¸¶ [0]_lx-taxi _±¸¸A½CAu " xfId="205" xr:uid="{00000000-0005-0000-0000-0000CF090000}"/>
    <cellStyle name="ÄÞ¸¶ [0]_MKN-M1.1 " xfId="206" xr:uid="{00000000-0005-0000-0000-0000D0090000}"/>
    <cellStyle name="AÞ¸¶ [0]_º≫ºIA¶A÷ " xfId="207" xr:uid="{00000000-0005-0000-0000-0000D1090000}"/>
    <cellStyle name="ÄÞ¸¶ [0]_SAMPLE " xfId="208" xr:uid="{00000000-0005-0000-0000-0000D2090000}"/>
    <cellStyle name="AÞ¸¶ [0]_Sheet1 (2)_1.SUMMARY " xfId="209" xr:uid="{00000000-0005-0000-0000-0000D3090000}"/>
    <cellStyle name="ÄÞ¸¶ [0]_Sheet1 (2)_1.SUMMARY " xfId="210" xr:uid="{00000000-0005-0000-0000-0000D4090000}"/>
    <cellStyle name="AÞ¸¶ [0]_Sheet1 (2)_3.MSCHEDULE¿μ¹R " xfId="211" xr:uid="{00000000-0005-0000-0000-0000D5090000}"/>
    <cellStyle name="ÄÞ¸¶ [0]_Sheet1_1.SUMMARY " xfId="212" xr:uid="{00000000-0005-0000-0000-0000D6090000}"/>
    <cellStyle name="AÞ¸¶ [0]_Sheet1_3.MSCHEDULE¿μ¹R " xfId="213" xr:uid="{00000000-0005-0000-0000-0000D7090000}"/>
    <cellStyle name="ÄÞ¸¶ [0]_Sheet1_ÃÖÁ¾ÀÏÁ¤ " xfId="214" xr:uid="{00000000-0005-0000-0000-0000D8090000}"/>
    <cellStyle name="AÞ¸¶ [0]_Sheet1_XD AOA¾AIA¤ " xfId="215" xr:uid="{00000000-0005-0000-0000-0000D9090000}"/>
    <cellStyle name="ÄÞ¸¶ [0]_Sheet1_XD ÃÖÁ¾ÀÏÁ¤ " xfId="216" xr:uid="{00000000-0005-0000-0000-0000DA090000}"/>
    <cellStyle name="AÞ¸¶ [0]_SMG-CKD-d1.1 " xfId="217" xr:uid="{00000000-0005-0000-0000-0000DB090000}"/>
    <cellStyle name="ÄÞ¸¶ [0]_SMG-CKD-d1.1 " xfId="218" xr:uid="{00000000-0005-0000-0000-0000DC090000}"/>
    <cellStyle name="AÞ¸¶ [0]_XD±aAØ " xfId="219" xr:uid="{00000000-0005-0000-0000-0000DD090000}"/>
    <cellStyle name="ÄÞ¸¶ [0]_XD±âÁØ " xfId="220" xr:uid="{00000000-0005-0000-0000-0000DE090000}"/>
    <cellStyle name="AÞ¸¶ [0]_μðAⓒAIA¤ " xfId="221" xr:uid="{00000000-0005-0000-0000-0000DF090000}"/>
    <cellStyle name="AÞ¸¶_          " xfId="222" xr:uid="{00000000-0005-0000-0000-0000E2090000}"/>
    <cellStyle name="ÄÞ¸¶_¡Ú¾ÈÜ¬ Á¾ÇÕºñ±³ " xfId="223" xr:uid="{00000000-0005-0000-0000-0000E5090000}"/>
    <cellStyle name="AÞ¸¶_´e¿iAaCI¿aA≫ " xfId="224" xr:uid="{00000000-0005-0000-0000-0000E6090000}"/>
    <cellStyle name="ÄÞ¸¶_±âÅ¸Áö¿ø¾ç½Ä " xfId="225" xr:uid="{00000000-0005-0000-0000-0000EB090000}"/>
    <cellStyle name="AÞ¸¶_°æAi≫cAc°i " xfId="226" xr:uid="{00000000-0005-0000-0000-0000EC090000}"/>
    <cellStyle name="ÄÞ¸¶_¼öÃâ½ÇÀû " xfId="227" xr:uid="{00000000-0005-0000-0000-0000ED090000}"/>
    <cellStyle name="AÞ¸¶_¼oAOCaA¤½A≫o " xfId="228" xr:uid="{00000000-0005-0000-0000-0000EE090000}"/>
    <cellStyle name="ÄÞ¸¶_½ÇÀûÇöÈ² " xfId="229" xr:uid="{00000000-0005-0000-0000-0000EF090000}"/>
    <cellStyle name="AÞ¸¶_¾c½A " xfId="230" xr:uid="{00000000-0005-0000-0000-0000F0090000}"/>
    <cellStyle name="ÄÞ¸¶_1.ÆÇ¸Å½ÇÀû " xfId="231" xr:uid="{00000000-0005-0000-0000-0000F1090000}"/>
    <cellStyle name="AÞ¸¶_1.SUMMARY " xfId="232" xr:uid="{00000000-0005-0000-0000-0000F2090000}"/>
    <cellStyle name="ÄÞ¸¶_1.SUMMARY " xfId="233" xr:uid="{00000000-0005-0000-0000-0000F3090000}"/>
    <cellStyle name="AÞ¸¶_4 " xfId="234" xr:uid="{00000000-0005-0000-0000-0000F8090000}"/>
    <cellStyle name="ÄÞ¸¶_4 " xfId="235" xr:uid="{00000000-0005-0000-0000-0000F9090000}"/>
    <cellStyle name="AÞ¸¶_6-3°æAi·A _±¸¸A½CAu " xfId="236" xr:uid="{00000000-0005-0000-0000-0000FC090000}"/>
    <cellStyle name="ÄÞ¸¶_7.MASTER SCHEDULE " xfId="237" xr:uid="{00000000-0005-0000-0000-0000FD090000}"/>
    <cellStyle name="AÞ¸¶_96¾Æ½OBD " xfId="238" xr:uid="{00000000-0005-0000-0000-0000000A0000}"/>
    <cellStyle name="ÄÞ¸¶_À¯Çüº°ÀüÃ¼(¿ï»ê°øÀå)  " xfId="239" xr:uid="{00000000-0005-0000-0000-0000010A0000}"/>
    <cellStyle name="AÞ¸¶_A÷A¼¼³°e " xfId="240" xr:uid="{00000000-0005-0000-0000-0000020A0000}"/>
    <cellStyle name="ÄÞ¸¶_ÀÎ¿ø°èÈ¹ " xfId="241" xr:uid="{00000000-0005-0000-0000-0000030A0000}"/>
    <cellStyle name="AÞ¸¶_AI¿ø¹× A¶A÷(96.5.2.) _±¸¸A½CAu " xfId="242" xr:uid="{00000000-0005-0000-0000-0000060A0000}"/>
    <cellStyle name="ÄÞ¸¶_ÃÑ°ýÇ¥ " xfId="243" xr:uid="{00000000-0005-0000-0000-0000070A0000}"/>
    <cellStyle name="AÞ¸¶_AN°yº¸°i-Aß°¡Ay°¨ " xfId="244" xr:uid="{00000000-0005-0000-0000-0000080A0000}"/>
    <cellStyle name="ÄÞ¸¶_ÃÖÁ¾ÀÏÁ¤ " xfId="245" xr:uid="{00000000-0005-0000-0000-0000090A0000}"/>
    <cellStyle name="AÞ¸¶_DW °¡¸¶°¨ " xfId="246" xr:uid="{00000000-0005-0000-0000-00000C0A0000}"/>
    <cellStyle name="ÄÞ¸¶_INQUIRY ¿µ¾÷ÃßÁø " xfId="247" xr:uid="{00000000-0005-0000-0000-00000D0A0000}"/>
    <cellStyle name="AÞ¸¶_INQUIRY ¿μ¾÷AßAø " xfId="248" xr:uid="{00000000-0005-0000-0000-00000E0A0000}"/>
    <cellStyle name="ÄÞ¸¶_lx-taxi " xfId="249" xr:uid="{00000000-0005-0000-0000-00000F0A0000}"/>
    <cellStyle name="AÞ¸¶_lx-taxi _±¸¸A½CAu " xfId="250" xr:uid="{00000000-0005-0000-0000-0000100A0000}"/>
    <cellStyle name="ÄÞ¸¶_MKN-M1.1 " xfId="251" xr:uid="{00000000-0005-0000-0000-0000110A0000}"/>
    <cellStyle name="AÞ¸¶_º≫ºIA¶A÷ " xfId="252" xr:uid="{00000000-0005-0000-0000-0000120A0000}"/>
    <cellStyle name="ÄÞ¸¶_SAMPLE " xfId="253" xr:uid="{00000000-0005-0000-0000-0000130A0000}"/>
    <cellStyle name="AÞ¸¶_Sheet1_3.MSCHEDULE¿μ¹R " xfId="254" xr:uid="{00000000-0005-0000-0000-0000180A0000}"/>
    <cellStyle name="ÄÞ¸¶_Sheet1_ÃÖÁ¾ÀÏÁ¤ " xfId="255" xr:uid="{00000000-0005-0000-0000-0000190A0000}"/>
    <cellStyle name="AÞ¸¶_Sheet1_XD AOA¾AIA¤ " xfId="256" xr:uid="{00000000-0005-0000-0000-00001A0A0000}"/>
    <cellStyle name="ÄÞ¸¶_Sheet1_XD ÃÖÁ¾ÀÏÁ¤ " xfId="257" xr:uid="{00000000-0005-0000-0000-00001B0A0000}"/>
    <cellStyle name="AÞ¸¶_SMG-CKD-d1.1 " xfId="258" xr:uid="{00000000-0005-0000-0000-00001C0A0000}"/>
    <cellStyle name="ÄÞ¸¶_SMG-CKD-d1.1 " xfId="259" xr:uid="{00000000-0005-0000-0000-00001D0A0000}"/>
    <cellStyle name="AÞ¸¶_XD±aAØ " xfId="260" xr:uid="{00000000-0005-0000-0000-00001E0A0000}"/>
    <cellStyle name="ÄÞ¸¶_XD±âÁØ " xfId="261" xr:uid="{00000000-0005-0000-0000-00001F0A0000}"/>
    <cellStyle name="AÞ¸¶_XG¿ø´UA§ " xfId="262" xr:uid="{00000000-0005-0000-0000-0000200A0000}"/>
    <cellStyle name="ÄÞ¸¶_XG¿ø´ÜÀ§ " xfId="263" xr:uid="{00000000-0005-0000-0000-0000210A0000}"/>
    <cellStyle name="AÞ¸¶_μðAⓒAIA¤ " xfId="264" xr:uid="{00000000-0005-0000-0000-0000220A0000}"/>
    <cellStyle name="C?A?_96???OBD " xfId="265" xr:uid="{00000000-0005-0000-0000-00005E0A0000}"/>
    <cellStyle name="C?ERIA?R???I_?ER??R?쬕?ERAi?ERicAc?ER??Ri " xfId="266" xr:uid="{00000000-0005-0000-0000-00005F0A0000}"/>
    <cellStyle name="C?RIA?㎤?_96?쬾??R?쬸OBD " xfId="267" xr:uid="{00000000-0005-0000-0000-0000600A0000}"/>
    <cellStyle name="C¡IA¨ª_          " xfId="268" xr:uid="{00000000-0005-0000-0000-0000630A0000}"/>
    <cellStyle name="C￠?IA¡§¨￡_￠?ic¡§u￠?A¡§¡þI¡§¡þ￠?¨¡ AN￠?¨¡e " xfId="269" xr:uid="{00000000-0005-0000-0000-0000650A0000}"/>
    <cellStyle name="C￠RIA¡§¨￡_￠R¨¡¨I￠RAi￠RicAc￠R¨¡i " xfId="270" xr:uid="{00000000-0005-0000-0000-0000660A0000}"/>
    <cellStyle name="C￥AØ_          " xfId="271" xr:uid="{00000000-0005-0000-0000-0000670A0000}"/>
    <cellStyle name="Ç¥ÁØ_¿ø´ÜÀ§ " xfId="272" xr:uid="{00000000-0005-0000-0000-0000760A0000}"/>
    <cellStyle name="C￥AØ_¿ø°¡(AU·a¼oAy) " xfId="273" xr:uid="{00000000-0005-0000-0000-0000770A0000}"/>
    <cellStyle name="Ç¥ÁØ_±â¾È " xfId="274" xr:uid="{00000000-0005-0000-0000-0000780A0000}"/>
    <cellStyle name="C￥AØ_±a¾E¿eAo_KDº?μ¿ " xfId="275" xr:uid="{00000000-0005-0000-0000-0000790A0000}"/>
    <cellStyle name="Ç¥ÁØ_±â¾È¿ëÁö_KDº¯µ¿ " xfId="276" xr:uid="{00000000-0005-0000-0000-00007A0A0000}"/>
    <cellStyle name="C￥AØ_±aAØ " xfId="277" xr:uid="{00000000-0005-0000-0000-00007B0A0000}"/>
    <cellStyle name="Ç¥ÁØ_±âÁØ " xfId="278" xr:uid="{00000000-0005-0000-0000-00007C0A0000}"/>
    <cellStyle name="C￥AØ_≫c¾÷ºIº° AN°e " xfId="279" xr:uid="{00000000-0005-0000-0000-00007F0A0000}"/>
    <cellStyle name="Ç¥ÁØ_°¡¼Ö¸°ÀÏÁ¤_µðÁ©ÀÏÁ¤ " xfId="280" xr:uid="{00000000-0005-0000-0000-0000800A0000}"/>
    <cellStyle name="C￥AØ_°¡¼O¸°AIA¤_μðAⓒAIA¤ " xfId="281" xr:uid="{00000000-0005-0000-0000-0000810A0000}"/>
    <cellStyle name="Ç¥ÁØ_°³¹ßÀÏÁ¤ " xfId="282" xr:uid="{00000000-0005-0000-0000-0000820A0000}"/>
    <cellStyle name="C￥AØ_°³¹ßAIA¤  (2)_°³¹ßAIA¤ " xfId="283" xr:uid="{00000000-0005-0000-0000-0000830A0000}"/>
    <cellStyle name="Ç¥ÁØ_°³¹ßÀÏÁ¤  (2)_°³¹ßÀÏÁ¤ " xfId="284" xr:uid="{00000000-0005-0000-0000-0000840A0000}"/>
    <cellStyle name="C￥AØ_°æAi≫cAc°i " xfId="285" xr:uid="{00000000-0005-0000-0000-0000890A0000}"/>
    <cellStyle name="Ç¥ÁØ_0N-HANDLING " xfId="286" xr:uid="{00000000-0005-0000-0000-00008A0A0000}"/>
    <cellStyle name="C￥AØ_¼³¹RA¶≫c¼­ " xfId="287" xr:uid="{00000000-0005-0000-0000-00008D0A0000}"/>
    <cellStyle name="Ç¥ÁØ_¼öÀÔÇàÁ¤½Å»ó " xfId="288" xr:uid="{00000000-0005-0000-0000-00008E0A0000}"/>
    <cellStyle name="C￥AØ_¼oAOCaA¤½A≫o " xfId="289" xr:uid="{00000000-0005-0000-0000-00008F0A0000}"/>
    <cellStyle name="Ç¥ÁØ_½ÇÂ÷Á¶°Ç " xfId="290" xr:uid="{00000000-0005-0000-0000-0000900A0000}"/>
    <cellStyle name="C￥AØ_½CA÷A¶°C _±¸¸A½CAu " xfId="291" xr:uid="{00000000-0005-0000-0000-0000910A0000}"/>
    <cellStyle name="Ç¥ÁØ_1.ÆÇ¸Å½ÇÀû " xfId="292" xr:uid="{00000000-0005-0000-0000-0000920A0000}"/>
    <cellStyle name="C￥AØ_1.SUMMARY " xfId="293" xr:uid="{00000000-0005-0000-0000-0000930A0000}"/>
    <cellStyle name="Ç¥ÁØ_1.SUMMARY " xfId="294" xr:uid="{00000000-0005-0000-0000-0000940A0000}"/>
    <cellStyle name="C￥AØ_10+10 " xfId="295" xr:uid="{00000000-0005-0000-0000-0000950A0000}"/>
    <cellStyle name="Ç¥ÁØ_10+10 " xfId="296" xr:uid="{00000000-0005-0000-0000-0000960A0000}"/>
    <cellStyle name="C￥AØ_1112_10¿u2WA¸ºI " xfId="297" xr:uid="{00000000-0005-0000-0000-0000970A0000}"/>
    <cellStyle name="Ç¥ÁØ_1Â÷ ¼³°è¿ø°¡ºÐ¼®_KDº¯µ¿ " xfId="298" xr:uid="{00000000-0005-0000-0000-0000980A0000}"/>
    <cellStyle name="C￥AØ_1A÷ ¼³°e¿ø°¡ºÐ¼R_KDº?μ¿ " xfId="299" xr:uid="{00000000-0005-0000-0000-0000990A0000}"/>
    <cellStyle name="Ç¥ÁØ_2.0GLS_¿ø´ÜÀ§ " xfId="300" xr:uid="{00000000-0005-0000-0000-00009A0A0000}"/>
    <cellStyle name="C￥AØ_2.5GLS_¿ø´UA§ " xfId="301" xr:uid="{00000000-0005-0000-0000-00009B0A0000}"/>
    <cellStyle name="Ç¥ÁØ_2.5GLS_¿ø´ÜÀ§ " xfId="302" xr:uid="{00000000-0005-0000-0000-00009C0A0000}"/>
    <cellStyle name="C￥AØ_2.CONCEPT " xfId="303" xr:uid="{00000000-0005-0000-0000-00009D0A0000}"/>
    <cellStyle name="Ç¥ÁØ_2.CONCEPT " xfId="304" xr:uid="{00000000-0005-0000-0000-00009E0A0000}"/>
    <cellStyle name="C￥AØ_2¿uA¶¸³ " xfId="305" xr:uid="{00000000-0005-0000-0000-00009F0A0000}"/>
    <cellStyle name="Ç¥ÁØ_³»¼ö 4DR NB PHASE I ACT " xfId="306" xr:uid="{00000000-0005-0000-0000-0000A00A0000}"/>
    <cellStyle name="C￥AØ_4 " xfId="307" xr:uid="{00000000-0005-0000-0000-0000A10A0000}"/>
    <cellStyle name="Ç¥ÁØ_4 " xfId="308" xr:uid="{00000000-0005-0000-0000-0000A20A0000}"/>
    <cellStyle name="C￥AØ_5-1±¤°i " xfId="309" xr:uid="{00000000-0005-0000-0000-0000A30A0000}"/>
    <cellStyle name="Ç¥ÁØ_5-1±¤°í " xfId="310" xr:uid="{00000000-0005-0000-0000-0000A40A0000}"/>
    <cellStyle name="C￥AØ_5-1±¤°i _6RCB1 " xfId="311" xr:uid="{00000000-0005-0000-0000-0000A50A0000}"/>
    <cellStyle name="Ç¥ÁØ_6-3°æÀï·Â " xfId="312" xr:uid="{00000000-0005-0000-0000-0000A80A0000}"/>
    <cellStyle name="C￥AØ_6-3°æAi·A _±¸¸A½CAu " xfId="313" xr:uid="{00000000-0005-0000-0000-0000A90A0000}"/>
    <cellStyle name="Ç¥ÁØ_7.MASTER SCHEDULE " xfId="314" xr:uid="{00000000-0005-0000-0000-0000AA0A0000}"/>
    <cellStyle name="C￥AØ_8HR " xfId="315" xr:uid="{00000000-0005-0000-0000-0000AB0A0000}"/>
    <cellStyle name="Ç¥ÁØ_8HR " xfId="316" xr:uid="{00000000-0005-0000-0000-0000AC0A0000}"/>
    <cellStyle name="C￥AØ_96¾Æ½OBD " xfId="317" xr:uid="{00000000-0005-0000-0000-0000AD0A0000}"/>
    <cellStyle name="Ç¥ÁØ_96ÀÎ¿ø°è2 " xfId="318" xr:uid="{00000000-0005-0000-0000-0000AE0A0000}"/>
    <cellStyle name="C￥AØ_96AI¿ø°O 3 " xfId="319" xr:uid="{00000000-0005-0000-0000-0000AF0A0000}"/>
    <cellStyle name="Ç¥ÁØ_96ÀÎ¿ø°Ô 3 " xfId="320" xr:uid="{00000000-0005-0000-0000-0000B00A0000}"/>
    <cellStyle name="C￥AØ_98³a°³¼±°eE¹ " xfId="321" xr:uid="{00000000-0005-0000-0000-0000B50A0000}"/>
    <cellStyle name="Ç¥ÁØ_98³â°³¼±°èÈ¹ " xfId="322" xr:uid="{00000000-0005-0000-0000-0000B60A0000}"/>
    <cellStyle name="C￥AØ_A¶A÷μμ(12.31) " xfId="323" xr:uid="{00000000-0005-0000-0000-0000670B0000}"/>
    <cellStyle name="Ç¥ÁØ_Ã·ºÎ2 " xfId="324" xr:uid="{00000000-0005-0000-0000-0000680B0000}"/>
    <cellStyle name="C￥AØ_A¾CO_8HR " xfId="325" xr:uid="{00000000-0005-0000-0000-0000690B0000}"/>
    <cellStyle name="Ç¥ÁØ_Á¾ÇÕ_8HR " xfId="326" xr:uid="{00000000-0005-0000-0000-00006A0B0000}"/>
    <cellStyle name="C￥AØ_A1A¤A¡ " xfId="327" xr:uid="{00000000-0005-0000-0000-00006B0B0000}"/>
    <cellStyle name="Ç¥ÁØ_ÀÎ¿ø¹× Á¶Á÷(96.5.2.) " xfId="328" xr:uid="{00000000-0005-0000-0000-00006C0B0000}"/>
    <cellStyle name="C￥AØ_AI¿ø¹× A¶A÷(96.5.2.) _±¸¸A½CAu " xfId="329" xr:uid="{00000000-0005-0000-0000-00006D0B0000}"/>
    <cellStyle name="Ç¥ÁØ_ÁÖ¿äITEMÂ÷ÀÌºñ±³-1_ÀüÈÄ Â÷ÀÌºñ±³ " xfId="330" xr:uid="{00000000-0005-0000-0000-0000700B0000}"/>
    <cellStyle name="C￥AØ_AO¿aITEMA÷AIºn±³-2_AuEA A÷AIºn±³ " xfId="331" xr:uid="{00000000-0005-0000-0000-0000710B0000}"/>
    <cellStyle name="Ç¥ÁØ_ÁÖ¿äITEMÂ÷ÀÌºñ±³-2_ÀüÈÄ Â÷ÀÌºñ±³ " xfId="332" xr:uid="{00000000-0005-0000-0000-0000720B0000}"/>
    <cellStyle name="C￥AØ_Ao¿øCoE² " xfId="333" xr:uid="{00000000-0005-0000-0000-0000730B0000}"/>
    <cellStyle name="Ç¥ÁØ_ÃÖÁ¾ÀÏÁ¤ " xfId="334" xr:uid="{00000000-0005-0000-0000-0000740B0000}"/>
    <cellStyle name="C￥AØ_AoAUºn(ºI¼­º°,°eA¤º°) " xfId="335" xr:uid="{00000000-0005-0000-0000-0000750B0000}"/>
    <cellStyle name="Ç¥ÁØ_ÅõÀÚºñ(ºÎ¼­º°,°èÁ¤º°) " xfId="336" xr:uid="{00000000-0005-0000-0000-0000760B0000}"/>
    <cellStyle name="C￥AØ_Aß±a≫y≫e°eE¹ " xfId="337" xr:uid="{00000000-0005-0000-0000-0000770B0000}"/>
    <cellStyle name="Ç¥ÁØ_ÀüÈÄ Â÷ÀÌºñ±³ " xfId="338" xr:uid="{00000000-0005-0000-0000-0000780B0000}"/>
    <cellStyle name="C￥AØ_AuEAITEMA÷AIºn±³-1 " xfId="339" xr:uid="{00000000-0005-0000-0000-0000790B0000}"/>
    <cellStyle name="Ç¥ÁØ_ÀüÈÄITEMÂ÷ÀÌºñ±³-1 " xfId="340" xr:uid="{00000000-0005-0000-0000-00007A0B0000}"/>
    <cellStyle name="C￥AØ_AuEAITEMA÷AIºn±³-2 " xfId="341" xr:uid="{00000000-0005-0000-0000-00007B0B0000}"/>
    <cellStyle name="Ç¥ÁØ_ÀüÈÄITEMÂ÷ÀÌºñ±³-2 " xfId="342" xr:uid="{00000000-0005-0000-0000-00007C0B0000}"/>
    <cellStyle name="C￥AØ_Ay°eC￥(2¿u) " xfId="343" xr:uid="{00000000-0005-0000-0000-00007D0B0000}"/>
    <cellStyle name="Ç¥ÁØ_Áý°èÇ¥(2¿ù) " xfId="344" xr:uid="{00000000-0005-0000-0000-00007E0B0000}"/>
    <cellStyle name="C￥AØ_BRK¿ø´U.XLS " xfId="345" xr:uid="{00000000-0005-0000-0000-0000810B0000}"/>
    <cellStyle name="Ç¥ÁØ_BRK¿ø´Ü.XLS " xfId="346" xr:uid="{00000000-0005-0000-0000-0000820B0000}"/>
    <cellStyle name="C￥AØ_C￥1_¿ø´UA§ " xfId="347" xr:uid="{00000000-0005-0000-0000-0000830B0000}"/>
    <cellStyle name="Ç¥ÁØ_Ç¥1_¿ø´ÜÀ§ " xfId="348" xr:uid="{00000000-0005-0000-0000-0000840B0000}"/>
    <cellStyle name="C￥AØ_C￥2_¿ø´UA§ " xfId="349" xr:uid="{00000000-0005-0000-0000-0000850B0000}"/>
    <cellStyle name="Ç¥ÁØ_Ç¥2_¿ø´ÜÀ§ " xfId="350" xr:uid="{00000000-0005-0000-0000-0000860B0000}"/>
    <cellStyle name="C￥AØ_C￥3_¿ø´UA§ " xfId="351" xr:uid="{00000000-0005-0000-0000-0000870B0000}"/>
    <cellStyle name="Ç¥ÁØ_Ç¥3_¿ø´ÜÀ§ " xfId="352" xr:uid="{00000000-0005-0000-0000-0000880B0000}"/>
    <cellStyle name="C￥AØ_C￥4_¿ø´UA§ " xfId="353" xr:uid="{00000000-0005-0000-0000-0000890B0000}"/>
    <cellStyle name="Ç¥ÁØ_Ç¥4_¿ø´ÜÀ§ " xfId="354" xr:uid="{00000000-0005-0000-0000-00008A0B0000}"/>
    <cellStyle name="C￥AØ_C￥Ao " xfId="355" xr:uid="{00000000-0005-0000-0000-00008B0B0000}"/>
    <cellStyle name="Ç¥ÁØ_ÇöÁö¹ýÀÎ °Å¾×¿©½Å " xfId="356" xr:uid="{00000000-0005-0000-0000-00008C0B0000}"/>
    <cellStyle name="C￥AØ_CoAo¹yAI °A¾×¿ⓒ½A " xfId="357" xr:uid="{00000000-0005-0000-0000-00008D0B0000}"/>
    <cellStyle name="Ç¥ÁØ_CON¿ø´Ü.XLS " xfId="358" xr:uid="{00000000-0005-0000-0000-00008E0B0000}"/>
    <cellStyle name="C￥AØ_CuA¶Au_1_10¿u2WA¸ºI " xfId="359" xr:uid="{00000000-0005-0000-0000-00008F0B0000}"/>
    <cellStyle name="Ç¥ÁØ_ÇùÁ¶Àü_96°èÈ¹ " xfId="360" xr:uid="{00000000-0005-0000-0000-0000900B0000}"/>
    <cellStyle name="C￥AØ_CuA¶Au_AoAO°eE¹ " xfId="361" xr:uid="{00000000-0005-0000-0000-0000910B0000}"/>
    <cellStyle name="Ç¥ÁØ_ÇùÁ¶Àü_ÅõÀÔ°èÈ¹ " xfId="362" xr:uid="{00000000-0005-0000-0000-0000920B0000}"/>
    <cellStyle name="C￥AØ_EF PAD " xfId="363" xr:uid="{00000000-0005-0000-0000-0000930B0000}"/>
    <cellStyle name="Ç¥ÁØ_EFÀüÈÄÃßÁ¤¿ø´ÜÀ§ " xfId="364" xr:uid="{00000000-0005-0000-0000-0000940B0000}"/>
    <cellStyle name="C￥AØ_F006-1A÷ " xfId="365" xr:uid="{00000000-0005-0000-0000-0000950B0000}"/>
    <cellStyle name="Ç¥ÁØ_H1 ´ë XG ¿ø´ÜÀ§ " xfId="366" xr:uid="{00000000-0005-0000-0000-0000960B0000}"/>
    <cellStyle name="C￥AØ_H1VSXGAßA¤¿ø´UA§_¿ø´UA§ " xfId="367" xr:uid="{00000000-0005-0000-0000-0000970B0000}"/>
    <cellStyle name="Ç¥ÁØ_H1VSXGÃßÁ¤¿ø´ÜÀ§_¿ø´ÜÀ§ " xfId="368" xr:uid="{00000000-0005-0000-0000-0000980B0000}"/>
    <cellStyle name="C￥AØ_HMC-SHARE(SAE)_1_KIA " xfId="369" xr:uid="{00000000-0005-0000-0000-0000990B0000}"/>
    <cellStyle name="Ç¥ÁØ_KD LIST_¿ø´ÜÀ§ " xfId="370" xr:uid="{00000000-0005-0000-0000-00009A0B0000}"/>
    <cellStyle name="C￥AØ_KD LIST_AuEA A÷AIºn±³ " xfId="371" xr:uid="{00000000-0005-0000-0000-00009B0B0000}"/>
    <cellStyle name="Ç¥ÁØ_KD LIST_ÀüÈÄ Â÷ÀÌºñ±³ " xfId="372" xr:uid="{00000000-0005-0000-0000-00009C0B0000}"/>
    <cellStyle name="C￥AØ_laroux_°³¹ßAIA¤ " xfId="373" xr:uid="{00000000-0005-0000-0000-00009D0B0000}"/>
    <cellStyle name="Ç¥ÁØ_laroux_°³¹ßÀÏÁ¤ " xfId="374" xr:uid="{00000000-0005-0000-0000-00009E0B0000}"/>
    <cellStyle name="C￥AØ_laroux_°³¹ßAIA¤  (2)_°³¹ßAIA¤ " xfId="375" xr:uid="{00000000-0005-0000-0000-00009F0B0000}"/>
    <cellStyle name="Ç¥ÁØ_laroux_°³¹ßÀÏÁ¤  (2)_°³¹ßÀÏÁ¤ " xfId="376" xr:uid="{00000000-0005-0000-0000-0000A00B0000}"/>
    <cellStyle name="C￥AØ_LX A÷AIºn±³_AuEA A÷AIºn±³ " xfId="377" xr:uid="{00000000-0005-0000-0000-0000AB0B0000}"/>
    <cellStyle name="Ç¥ÁØ_LX Â÷ÀÌºñ±³_ÀüÈÄ Â÷ÀÌºñ±³ " xfId="378" xr:uid="{00000000-0005-0000-0000-0000AC0B0000}"/>
    <cellStyle name="C￥AØ_LXLZ3.0 " xfId="379" xr:uid="{00000000-0005-0000-0000-0000AD0B0000}"/>
    <cellStyle name="Ç¥ÁØ_LXLZ3.0 " xfId="380" xr:uid="{00000000-0005-0000-0000-0000AE0B0000}"/>
    <cellStyle name="C￥AØ_LXLZ3.5 " xfId="381" xr:uid="{00000000-0005-0000-0000-0000AF0B0000}"/>
    <cellStyle name="Ç¥ÁØ_LXLZ3.5 " xfId="382" xr:uid="{00000000-0005-0000-0000-0000B00B0000}"/>
    <cellStyle name="C￥AØ_LXLZ4.5 " xfId="383" xr:uid="{00000000-0005-0000-0000-0000B10B0000}"/>
    <cellStyle name="Ç¥ÁØ_LXLZ4.5 " xfId="384" xr:uid="{00000000-0005-0000-0000-0000B20B0000}"/>
    <cellStyle name="C￥AØ_LXLZEXH_AuEA A÷AIºn±³ " xfId="385" xr:uid="{00000000-0005-0000-0000-0000B30B0000}"/>
    <cellStyle name="Ç¥ÁØ_LXLZEXH_ÀüÈÄ Â÷ÀÌºñ±³ " xfId="386" xr:uid="{00000000-0005-0000-0000-0000B40B0000}"/>
    <cellStyle name="C￥AØ_lx-taxi " xfId="387" xr:uid="{00000000-0005-0000-0000-0000B50B0000}"/>
    <cellStyle name="Ç¥ÁØ_lx-taxi " xfId="388" xr:uid="{00000000-0005-0000-0000-0000B60B0000}"/>
    <cellStyle name="C￥AØ_lx-taxi _±¸¸A½CAu " xfId="389" xr:uid="{00000000-0005-0000-0000-0000B70B0000}"/>
    <cellStyle name="Ç¥ÁØ_LZ3.5´ë4.5_ÀüÈÄ Â÷ÀÌºñ±³ " xfId="390" xr:uid="{00000000-0005-0000-0000-0000B80B0000}"/>
    <cellStyle name="C￥AØ_M105CDT " xfId="391" xr:uid="{00000000-0005-0000-0000-0000B90B0000}"/>
    <cellStyle name="Ç¥ÁØ_MIP LIST_¿ø´ÜÀ§ " xfId="392" xr:uid="{00000000-0005-0000-0000-0000BA0B0000}"/>
    <cellStyle name="C￥AØ_MKN-M1.1 " xfId="393" xr:uid="{00000000-0005-0000-0000-0000BB0B0000}"/>
    <cellStyle name="Ç¥ÁØ_MKN-M1.1 " xfId="394" xr:uid="{00000000-0005-0000-0000-0000BC0B0000}"/>
    <cellStyle name="C￥AØ_º?³≫_¿ø´UA§ " xfId="395" xr:uid="{00000000-0005-0000-0000-0000BD0B0000}"/>
    <cellStyle name="Ç¥ÁØ_º¯µ¿XG-±¸ºÐ,³»¿ë¼öÁ¤_KDº¯µ¿ " xfId="396" xr:uid="{00000000-0005-0000-0000-0000BE0B0000}"/>
    <cellStyle name="C￥AØ_º¸°i_KDº?μ¿ " xfId="397" xr:uid="{00000000-0005-0000-0000-0000BF0B0000}"/>
    <cellStyle name="Ç¥ÁØ_º¸°í_KDº¯µ¿ " xfId="398" xr:uid="{00000000-0005-0000-0000-0000C00B0000}"/>
    <cellStyle name="C￥AØ_º≫ºIA¶A÷ " xfId="399" xr:uid="{00000000-0005-0000-0000-0000C10B0000}"/>
    <cellStyle name="Ç¥ÁØ_ºñ±³    " xfId="400" xr:uid="{00000000-0005-0000-0000-0000C20B0000}"/>
    <cellStyle name="C￥AØ_RDTR99ML " xfId="401" xr:uid="{00000000-0005-0000-0000-0000C50B0000}"/>
    <cellStyle name="Ç¥ÁØ_RDTR99ML " xfId="402" xr:uid="{00000000-0005-0000-0000-0000C60B0000}"/>
    <cellStyle name="C￥AØ_RR1¾E " xfId="403" xr:uid="{00000000-0005-0000-0000-0000C70B0000}"/>
    <cellStyle name="Ç¥ÁØ_Sheet1 (2)_1.SUMMARY " xfId="404" xr:uid="{00000000-0005-0000-0000-0000C80B0000}"/>
    <cellStyle name="C￥AØ_Sheet1 (2)_3.MSCHEDULE¿μ¹R " xfId="405" xr:uid="{00000000-0005-0000-0000-0000C90B0000}"/>
    <cellStyle name="Ç¥ÁØ_Sheet1(2)_¿ø´ÜÀ§ " xfId="406" xr:uid="{00000000-0005-0000-0000-0000CA0B0000}"/>
    <cellStyle name="C￥AØ_Sheet1_¿ø´UA§ " xfId="407" xr:uid="{00000000-0005-0000-0000-0000CB0B0000}"/>
    <cellStyle name="Ç¥ÁØ_Sheet1_¿ø´ÜÀ§ " xfId="408" xr:uid="{00000000-0005-0000-0000-0000CC0B0000}"/>
    <cellStyle name="C￥AØ_Sheet1_¿μ¾÷CoE² " xfId="409" xr:uid="{00000000-0005-0000-0000-0000CD0B0000}"/>
    <cellStyle name="Ç¥ÁØ_Sheet1_0N-HANDLING " xfId="410" xr:uid="{00000000-0005-0000-0000-0000CE0B0000}"/>
    <cellStyle name="C￥AØ_Sheet1_1_1.SUMMARY " xfId="411" xr:uid="{00000000-0005-0000-0000-0000D10B0000}"/>
    <cellStyle name="Ç¥ÁØ_Sheet1_1_1.SUMMARY " xfId="412" xr:uid="{00000000-0005-0000-0000-0000D20B0000}"/>
    <cellStyle name="C￥AØ_Sheet1_1_3.MSCHEDULE¿μ¹R " xfId="413" xr:uid="{00000000-0005-0000-0000-0000D70B0000}"/>
    <cellStyle name="Ç¥ÁØ_Sheet1_1_XD ÃÖÁ¾ÀÏÁ¤ " xfId="414" xr:uid="{00000000-0005-0000-0000-0000D80B0000}"/>
    <cellStyle name="C￥AØ_Sheet1_3.MSCHEDULE¿μ¹R " xfId="415" xr:uid="{00000000-0005-0000-0000-0000D90B0000}"/>
    <cellStyle name="Ç¥ÁØ_Sheet1_Áý°èÇ¥(2¿ù) " xfId="416" xr:uid="{00000000-0005-0000-0000-0000DA0B0000}"/>
    <cellStyle name="C￥AØ_Sheet1_BRK¿ø´U.XLS " xfId="417" xr:uid="{00000000-0005-0000-0000-0000DD0B0000}"/>
    <cellStyle name="Ç¥ÁØ_Sheet1_BRK¿ø´Ü.XLS " xfId="418" xr:uid="{00000000-0005-0000-0000-0000DE0B0000}"/>
    <cellStyle name="C￥AØ_Sheet1_CON¿ø´U.XLS " xfId="419" xr:uid="{00000000-0005-0000-0000-0000DF0B0000}"/>
    <cellStyle name="Ç¥ÁØ_Sheet1_CON¿ø´Ü.XLS " xfId="420" xr:uid="{00000000-0005-0000-0000-0000E00B0000}"/>
    <cellStyle name="C￥AØ_Sheet1_XD AOA¾AIA¤ " xfId="421" xr:uid="{00000000-0005-0000-0000-0000E10B0000}"/>
    <cellStyle name="Ç¥ÁØ_Sheet1_XD ÃÖÁ¾ÀÏÁ¤ " xfId="422" xr:uid="{00000000-0005-0000-0000-0000E20B0000}"/>
    <cellStyle name="C￥AØ_SMG-CKD-d1.1 " xfId="423" xr:uid="{00000000-0005-0000-0000-0000E30B0000}"/>
    <cellStyle name="Ç¥ÁØ_SMG-CKD-d1.1 " xfId="424" xr:uid="{00000000-0005-0000-0000-0000E40B0000}"/>
    <cellStyle name="C￥AØ_SOON1 " xfId="425" xr:uid="{00000000-0005-0000-0000-0000E90B0000}"/>
    <cellStyle name="Ç¥ÁØ_USAGL_¿ø´ÜÀ§ " xfId="426" xr:uid="{00000000-0005-0000-0000-0000EA0B0000}"/>
    <cellStyle name="C￥AØ_V10 VARIATION MODEL SOP TIMING " xfId="427" xr:uid="{00000000-0005-0000-0000-0000EB0B0000}"/>
    <cellStyle name="Ç¥ÁØ_WIPER " xfId="428" xr:uid="{00000000-0005-0000-0000-0000EC0B0000}"/>
    <cellStyle name="C￥AØ_WIRING " xfId="429" xr:uid="{00000000-0005-0000-0000-0000ED0B0000}"/>
    <cellStyle name="Ç¥ÁØ_WIRING " xfId="430" xr:uid="{00000000-0005-0000-0000-0000EE0B0000}"/>
    <cellStyle name="C￥AØ_WIRING _±¸¸A½CAu " xfId="431" xr:uid="{00000000-0005-0000-0000-0000EF0B0000}"/>
    <cellStyle name="Ç¥ÁØ_XD ÃÖÁ¾ÀÏÁ¤ " xfId="432" xr:uid="{00000000-0005-0000-0000-0000F00B0000}"/>
    <cellStyle name="C￥AØ_XD±aAØ " xfId="433" xr:uid="{00000000-0005-0000-0000-0000F10B0000}"/>
    <cellStyle name="Ç¥ÁØ_XD±âÁØ " xfId="434" xr:uid="{00000000-0005-0000-0000-0000F20B0000}"/>
    <cellStyle name="C￥AØ_XG¿ø´UA§ " xfId="435" xr:uid="{00000000-0005-0000-0000-0000F30B0000}"/>
    <cellStyle name="Ç¥ÁØ_XG¿ø´ÜÀ§ " xfId="436" xr:uid="{00000000-0005-0000-0000-0000F40B0000}"/>
    <cellStyle name="C￥AØ_XG¿ø´UA§(2A÷°e≫e) " xfId="437" xr:uid="{00000000-0005-0000-0000-0000F50B0000}"/>
    <cellStyle name="Ç¥ÁØ_XG3Â÷°è»ê¿ø´ÜÀ§ " xfId="438" xr:uid="{00000000-0005-0000-0000-0000F60B0000}"/>
    <cellStyle name="C￥AØ_XG3A÷°e≫e¿ø´UA§ " xfId="439" xr:uid="{00000000-0005-0000-0000-0000F70B0000}"/>
    <cellStyle name="Cur?ncy [0]_QTR94_95_97회비_사업부제품광고제외 (2)_11요식 " xfId="440" xr:uid="{00000000-0005-0000-0000-00003B0E0000}"/>
    <cellStyle name="Currenc?[0]_MATERAL2_실예PL " xfId="441" xr:uid="{00000000-0005-0000-0000-00003E0E0000}"/>
    <cellStyle name="E­Æo±aE￡_¿￡AøºI " xfId="442" xr:uid="{00000000-0005-0000-0000-0000500E0000}"/>
    <cellStyle name="Neutral" xfId="1" builtinId="28" customBuiltin="1"/>
    <cellStyle name="Normal" xfId="0" builtinId="0"/>
    <cellStyle name="Normal 10" xfId="457" xr:uid="{8BF055F8-F221-4FEF-A522-B6F56D568A02}"/>
    <cellStyle name="Normal 2" xfId="454" xr:uid="{32D706A2-8EDE-4515-BF57-DCFA71A5F2F9}"/>
    <cellStyle name="Normal 2 11" xfId="458" xr:uid="{9276729D-4096-4A1E-866F-1F392BB0F216}"/>
    <cellStyle name="Sl_ Sl_ S퀬P Sl_ Sl_ Sl_ Sl_ Sl_ " xfId="443" xr:uid="{00000000-0005-0000-0000-0000A2480000}"/>
    <cellStyle name="Standard 11" xfId="455" xr:uid="{27ECB995-4648-474C-82D3-6BC89BD9C545}"/>
    <cellStyle name="Standard 2 7 2 2" xfId="456" xr:uid="{510EF76F-8F0B-4C7C-A1C8-742D860F60FD}"/>
    <cellStyle name="Standard 67 3" xfId="459" xr:uid="{E80BAF1B-D857-49BF-9129-09EBC1181D1D}"/>
    <cellStyle name="Standard_R-CarH2_pinfunction(Rev1.4)_Bosch" xfId="460" xr:uid="{F9FEC149-F1AB-4B1E-961A-ABFC76E9DE2F}"/>
    <cellStyle name="밍? [0]_엄넷?? " xfId="444" xr:uid="{00000000-0005-0000-0000-0000464D0000}"/>
    <cellStyle name="밍?_엄넷?? " xfId="445" xr:uid="{00000000-0005-0000-0000-0000474D0000}"/>
    <cellStyle name="뷰A? [0]_엄넷?? " xfId="446" xr:uid="{00000000-0005-0000-0000-00004F4D0000}"/>
    <cellStyle name="뷰A?_엄넷?? " xfId="447" xr:uid="{00000000-0005-0000-0000-0000504D0000}"/>
    <cellStyle name="콤냡?&lt;_x000f_$??:_x0009_`1_1 " xfId="448" xr:uid="{00000000-0005-0000-0000-0000DD4D0000}"/>
    <cellStyle name="콤마_ " xfId="449" xr:uid="{00000000-0005-0000-0000-0000E34D0000}"/>
    <cellStyle name="통윗 [0]_T-100 일반지 " xfId="450" xr:uid="{00000000-0005-0000-0000-0000E84D0000}"/>
    <cellStyle name="통화 [0ဠ_Model mix1_원가 " xfId="451" xr:uid="{00000000-0005-0000-0000-0000EC4D0000}"/>
    <cellStyle name="퓭닉_ㅶA??絡 " xfId="452" xr:uid="{00000000-0005-0000-0000-0000034E0000}"/>
    <cellStyle name="咬訌裝?report-2 " xfId="453" xr:uid="{00000000-0005-0000-0000-00001A4E0000}"/>
  </cellStyles>
  <dxfs count="1">
    <dxf>
      <fill>
        <patternFill patternType="solid">
          <fgColor rgb="FFFF0000"/>
          <bgColor rgb="FF000000"/>
        </patternFill>
      </fill>
    </dxf>
  </dxfs>
  <tableStyles count="0" defaultTableStyle="TableStyleMedium9" defaultPivotStyle="PivotStyleLight16"/>
  <colors>
    <mruColors>
      <color rgb="FFFF66FF"/>
      <color rgb="FF5CE25C"/>
      <color rgb="FF00FF00"/>
      <color rgb="FF14EC38"/>
      <color rgb="FFFFFF99"/>
      <color rgb="FFFF15FF"/>
      <color rgb="FFFFCCFF"/>
      <color rgb="FFFF99F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42"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17/10/relationships/person" Target="persons/person.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421005</xdr:colOff>
      <xdr:row>0</xdr:row>
      <xdr:rowOff>114300</xdr:rowOff>
    </xdr:from>
    <xdr:to>
      <xdr:col>11</xdr:col>
      <xdr:colOff>125186</xdr:colOff>
      <xdr:row>35</xdr:row>
      <xdr:rowOff>136418</xdr:rowOff>
    </xdr:to>
    <xdr:pic>
      <xdr:nvPicPr>
        <xdr:cNvPr id="2" name="Picture 1">
          <a:extLst>
            <a:ext uri="{FF2B5EF4-FFF2-40B4-BE49-F238E27FC236}">
              <a16:creationId xmlns:a16="http://schemas.microsoft.com/office/drawing/2014/main" id="{A74B8BB3-C968-44EC-8353-87C710848634}"/>
            </a:ext>
          </a:extLst>
        </xdr:cNvPr>
        <xdr:cNvPicPr>
          <a:picLocks noChangeAspect="1"/>
        </xdr:cNvPicPr>
      </xdr:nvPicPr>
      <xdr:blipFill>
        <a:blip xmlns:r="http://schemas.openxmlformats.org/officeDocument/2006/relationships" r:embed="rId1"/>
        <a:stretch>
          <a:fillRect/>
        </a:stretch>
      </xdr:blipFill>
      <xdr:spPr>
        <a:xfrm>
          <a:off x="421005" y="114300"/>
          <a:ext cx="6200231" cy="568949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osch.com\dfsrb\Users\hao2hi\work\20_HW%20Projects\00_Gen5_Projects\Info4\PinMux\GM-VCU-INFO4_RH850-F1KM_vba258_db001_RS2019-03-2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_CFG"/>
      <sheetName val="History"/>
      <sheetName val="VBAHistory"/>
      <sheetName val="FAQs"/>
      <sheetName val="SCC-Signal-Planning"/>
      <sheetName val="Database"/>
      <sheetName val="SYS_DBG_Con"/>
      <sheetName val="Ballout(GM-VCU-A1)"/>
      <sheetName val="OptionBytes&amp;IDs"/>
      <sheetName val="RH850 F1KM-S4 FPBGA 233"/>
      <sheetName val="ImportReport"/>
      <sheetName val="ImportExample"/>
      <sheetName val="INTPnew"/>
      <sheetName val="INTP"/>
      <sheetName val="SPI2"/>
      <sheetName val="ADC"/>
      <sheetName val="ViewTemplate"/>
      <sheetName val="ADC.bak"/>
      <sheetName val="INTPnew.ba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Chen Tet Shin (XC-HWP/ECE2-Pg)" id="{D2FF1DB2-A9D2-42A5-9C82-2FA78CA1A29C}" userId="S::cet1pg1@bosch.com::ea79da38-e9f0-4b4a-8aa4-4eb1778ccaa6" providerId="AD"/>
  <person displayName="Naduminti Veera Reddy (MS/ENG-HWP13-XC)" id="{A320B8AF-E9F4-44F7-95DF-4ED2A9563D3A}" userId="S::fnad1kor@bosch.com::b37d3ab5-dddd-4cbb-95ce-cac932755923"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T20" dT="2026-07-02T04:39:49.89" personId="{A320B8AF-E9F4-44F7-95DF-4ED2A9563D3A}" id="{BFEB3360-E893-47B7-A660-DCB84E8F6576}">
    <text>Bus name mismatch</text>
  </threadedComment>
  <threadedComment ref="BW31" dT="2023-03-11T04:43:42.67" personId="{D2FF1DB2-A9D2-42A5-9C82-2FA78CA1A29C}" id="{FB73D989-B66F-4A1B-A52A-76C7234ADBAC}">
    <text>boot from UFS</text>
  </threadedComment>
  <threadedComment ref="CT31" dT="2023-03-11T04:43:42.67" personId="{D2FF1DB2-A9D2-42A5-9C82-2FA78CA1A29C}" id="{7F5D3A10-3EB6-4AE3-9980-6065B344971F}">
    <text>boot from UFS</text>
  </threadedComment>
  <threadedComment ref="BT124" dT="2023-03-10T23:06:24.25" personId="{D2FF1DB2-A9D2-42A5-9C82-2FA78CA1A29C}" id="{1736B424-C61C-48CC-9BC3-C32635AB2266}">
    <text>pull up 1.8V</text>
  </threadedComment>
  <threadedComment ref="CQ124" dT="2023-03-10T23:06:24.25" personId="{D2FF1DB2-A9D2-42A5-9C82-2FA78CA1A29C}" id="{485C859E-CE15-435B-AFAD-7EECF9338994}">
    <text>pull up 1.8V</text>
  </threadedComment>
  <threadedComment ref="BT154" dT="2023-08-22T09:16:02.29" personId="{D2FF1DB2-A9D2-42A5-9C82-2FA78CA1A29C}" id="{FCED0135-F277-4808-BC5B-71E38B547302}">
    <text>SSC GPIO - shall not use</text>
  </threadedComment>
  <threadedComment ref="CQ154" dT="2023-08-22T09:16:02.29" personId="{D2FF1DB2-A9D2-42A5-9C82-2FA78CA1A29C}" id="{6E0516F4-7C76-4397-930F-99BF74DD617B}">
    <text>SSC GPIO - shall not use</text>
  </threadedComment>
  <threadedComment ref="BT528" dT="2023-03-22T02:12:50.27" personId="{D2FF1DB2-A9D2-42A5-9C82-2FA78CA1A29C}" id="{6CE17A7D-DD5A-489B-98B5-AB6416103D11}">
    <text>With 0ohm in series</text>
  </threadedComment>
  <threadedComment ref="CQ528" dT="2023-03-22T02:12:50.27" personId="{D2FF1DB2-A9D2-42A5-9C82-2FA78CA1A29C}" id="{1C658277-4098-4556-B44B-BF556996CACB}">
    <text>With 0ohm in series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62F1E-C483-48DB-AEE5-EA06576FCDEB}">
  <sheetPr codeName="Tabelle11">
    <tabColor theme="9"/>
  </sheetPr>
  <dimension ref="A1:F51"/>
  <sheetViews>
    <sheetView zoomScale="115" zoomScaleNormal="115" workbookViewId="0">
      <pane ySplit="1" topLeftCell="A10" activePane="bottomLeft" state="frozen"/>
      <selection activeCell="B1" sqref="B1"/>
      <selection pane="bottomLeft" activeCell="D3" sqref="D3"/>
    </sheetView>
  </sheetViews>
  <sheetFormatPr defaultColWidth="11.44140625" defaultRowHeight="12.75" customHeight="1"/>
  <cols>
    <col min="1" max="1" width="17" style="112" customWidth="1"/>
    <col min="2" max="2" width="27.33203125" style="112" customWidth="1"/>
    <col min="3" max="3" width="100.6640625" style="112" customWidth="1"/>
    <col min="4" max="5" width="11.44140625" style="112"/>
    <col min="6" max="6" width="16.5546875" style="112" customWidth="1"/>
    <col min="7" max="16384" width="11.44140625" style="112"/>
  </cols>
  <sheetData>
    <row r="1" spans="1:6" ht="13.2">
      <c r="A1" s="111" t="s">
        <v>0</v>
      </c>
      <c r="B1" s="111" t="s">
        <v>1</v>
      </c>
      <c r="C1" s="111" t="s">
        <v>2</v>
      </c>
      <c r="D1" s="111" t="s">
        <v>3</v>
      </c>
      <c r="E1" s="111" t="s">
        <v>4</v>
      </c>
      <c r="F1" s="111" t="s">
        <v>5</v>
      </c>
    </row>
    <row r="2" spans="1:6" ht="13.2">
      <c r="A2" s="112" t="s">
        <v>6</v>
      </c>
      <c r="B2" s="113">
        <v>46203</v>
      </c>
      <c r="C2" s="114" t="s">
        <v>7</v>
      </c>
      <c r="D2" s="112" t="s">
        <v>8</v>
      </c>
      <c r="F2" s="112" t="s">
        <v>9</v>
      </c>
    </row>
    <row r="3" spans="1:6" ht="13.2">
      <c r="A3" s="112" t="s">
        <v>6</v>
      </c>
      <c r="B3" s="113">
        <v>46216</v>
      </c>
      <c r="C3" s="114" t="s">
        <v>10</v>
      </c>
      <c r="F3" s="112" t="s">
        <v>9</v>
      </c>
    </row>
    <row r="4" spans="1:6" ht="13.2">
      <c r="A4" s="112" t="s">
        <v>6</v>
      </c>
      <c r="B4" s="113">
        <v>46216</v>
      </c>
      <c r="C4" s="114" t="s">
        <v>11</v>
      </c>
      <c r="F4" s="112" t="s">
        <v>9</v>
      </c>
    </row>
    <row r="5" spans="1:6" ht="13.2">
      <c r="A5" s="112" t="s">
        <v>6</v>
      </c>
      <c r="B5" s="113">
        <v>46216</v>
      </c>
      <c r="C5" s="114" t="s">
        <v>12</v>
      </c>
      <c r="F5" s="112" t="s">
        <v>9</v>
      </c>
    </row>
    <row r="6" spans="1:6" ht="13.2">
      <c r="A6" s="112" t="s">
        <v>6</v>
      </c>
      <c r="B6" s="113">
        <v>46218</v>
      </c>
      <c r="C6" s="114" t="s">
        <v>13</v>
      </c>
      <c r="F6" s="112" t="s">
        <v>9</v>
      </c>
    </row>
    <row r="7" spans="1:6" ht="13.2">
      <c r="B7" s="113"/>
      <c r="C7" s="114"/>
    </row>
    <row r="8" spans="1:6" ht="13.2">
      <c r="B8" s="113"/>
      <c r="C8" s="114"/>
    </row>
    <row r="9" spans="1:6" ht="13.2">
      <c r="B9" s="113"/>
      <c r="C9" s="114"/>
    </row>
    <row r="10" spans="1:6" ht="13.2">
      <c r="B10" s="113"/>
      <c r="C10" s="114"/>
    </row>
    <row r="11" spans="1:6" ht="13.2">
      <c r="B11" s="113"/>
      <c r="C11" s="114"/>
    </row>
    <row r="12" spans="1:6" ht="13.2">
      <c r="B12" s="113"/>
      <c r="C12" s="114"/>
    </row>
    <row r="13" spans="1:6" ht="13.2">
      <c r="B13" s="113"/>
      <c r="C13" s="114"/>
    </row>
    <row r="14" spans="1:6" ht="13.2">
      <c r="B14" s="113"/>
      <c r="C14" s="114"/>
    </row>
    <row r="15" spans="1:6" ht="13.2">
      <c r="B15" s="113"/>
      <c r="C15" s="114"/>
    </row>
    <row r="16" spans="1:6" ht="13.2">
      <c r="B16" s="113"/>
      <c r="C16" s="114"/>
    </row>
    <row r="17" spans="1:3" ht="27" customHeight="1">
      <c r="B17" s="113"/>
      <c r="C17" s="114"/>
    </row>
    <row r="18" spans="1:3" ht="13.2">
      <c r="B18" s="113"/>
      <c r="C18" s="114"/>
    </row>
    <row r="19" spans="1:3" ht="13.2">
      <c r="B19" s="113"/>
      <c r="C19" s="114"/>
    </row>
    <row r="20" spans="1:3" ht="13.2">
      <c r="B20" s="113"/>
      <c r="C20" s="114"/>
    </row>
    <row r="21" spans="1:3" ht="13.2">
      <c r="B21" s="113"/>
      <c r="C21" s="114"/>
    </row>
    <row r="22" spans="1:3" ht="13.2">
      <c r="B22" s="113"/>
      <c r="C22" s="114"/>
    </row>
    <row r="23" spans="1:3" ht="13.2">
      <c r="B23" s="113"/>
      <c r="C23" s="114"/>
    </row>
    <row r="24" spans="1:3" ht="13.2">
      <c r="B24" s="113"/>
      <c r="C24" s="114"/>
    </row>
    <row r="25" spans="1:3" ht="13.2">
      <c r="B25" s="113"/>
      <c r="C25" s="114"/>
    </row>
    <row r="26" spans="1:3" ht="13.2">
      <c r="B26" s="113"/>
      <c r="C26" s="114"/>
    </row>
    <row r="27" spans="1:3" ht="13.2">
      <c r="B27" s="113"/>
      <c r="C27" s="114"/>
    </row>
    <row r="28" spans="1:3" ht="12.6" customHeight="1">
      <c r="A28" s="239"/>
      <c r="B28" s="113"/>
    </row>
    <row r="29" spans="1:3" ht="12.6" customHeight="1">
      <c r="A29" s="239"/>
      <c r="B29" s="113"/>
    </row>
    <row r="30" spans="1:3" ht="12.75" customHeight="1">
      <c r="B30" s="113"/>
      <c r="C30" s="114"/>
    </row>
    <row r="31" spans="1:3" ht="13.2">
      <c r="B31" s="113"/>
      <c r="C31" s="114"/>
    </row>
    <row r="32" spans="1:3" ht="13.2">
      <c r="B32" s="113"/>
      <c r="C32" s="114"/>
    </row>
    <row r="33" spans="2:3" ht="86.4" customHeight="1">
      <c r="B33" s="113"/>
      <c r="C33" s="114"/>
    </row>
    <row r="34" spans="2:3" ht="13.2">
      <c r="B34" s="113"/>
      <c r="C34" s="107"/>
    </row>
    <row r="35" spans="2:3" ht="13.2">
      <c r="B35" s="113"/>
      <c r="C35" s="107"/>
    </row>
    <row r="36" spans="2:3" ht="78" customHeight="1">
      <c r="B36" s="113"/>
      <c r="C36" s="114"/>
    </row>
    <row r="37" spans="2:3" ht="13.2">
      <c r="B37" s="113"/>
      <c r="C37" s="114"/>
    </row>
    <row r="38" spans="2:3" ht="13.2">
      <c r="B38" s="113"/>
      <c r="C38" s="240"/>
    </row>
    <row r="39" spans="2:3" ht="54.6" customHeight="1">
      <c r="B39" s="113"/>
      <c r="C39" s="240"/>
    </row>
    <row r="40" spans="2:3" ht="54.6" customHeight="1">
      <c r="B40" s="113"/>
      <c r="C40" s="240"/>
    </row>
    <row r="41" spans="2:3" ht="50.4" customHeight="1">
      <c r="B41" s="113"/>
      <c r="C41" s="115"/>
    </row>
    <row r="42" spans="2:3" ht="46.2" customHeight="1">
      <c r="B42" s="113"/>
      <c r="C42" s="114"/>
    </row>
    <row r="43" spans="2:3" ht="13.2">
      <c r="B43" s="113"/>
      <c r="C43" s="114"/>
    </row>
    <row r="44" spans="2:3" ht="12.75" customHeight="1">
      <c r="B44" s="113"/>
    </row>
    <row r="45" spans="2:3" ht="12.75" customHeight="1">
      <c r="B45" s="113"/>
    </row>
    <row r="46" spans="2:3" ht="33" customHeight="1">
      <c r="B46" s="113"/>
      <c r="C46" s="114"/>
    </row>
    <row r="47" spans="2:3" ht="86.4" customHeight="1">
      <c r="B47" s="113"/>
      <c r="C47" s="114"/>
    </row>
    <row r="48" spans="2:3" ht="55.95" customHeight="1">
      <c r="B48" s="113"/>
      <c r="C48" s="114"/>
    </row>
    <row r="49" spans="2:3" ht="59.4" customHeight="1">
      <c r="B49" s="113"/>
      <c r="C49" s="114"/>
    </row>
    <row r="50" spans="2:3" ht="49.2" customHeight="1">
      <c r="B50" s="113"/>
      <c r="C50" s="241"/>
    </row>
    <row r="51" spans="2:3" ht="13.2">
      <c r="B51" s="242"/>
      <c r="C51" s="241"/>
    </row>
  </sheetData>
  <phoneticPr fontId="89" type="noConversion"/>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7FE80-584F-47EA-85F5-3AED22ACFD99}">
  <dimension ref="A1"/>
  <sheetViews>
    <sheetView topLeftCell="A16" workbookViewId="0">
      <selection activeCell="G53" sqref="G53"/>
    </sheetView>
  </sheetViews>
  <sheetFormatPr defaultRowHeight="13.2"/>
  <sheetData>
    <row r="1" spans="1:1">
      <c r="A1" s="195">
        <v>46218.594780092593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992BA-7414-4DF4-A0D1-F99FB6ED0AD5}">
  <sheetPr codeName="Tabelle25">
    <tabColor rgb="FFFF0000"/>
    <outlinePr summaryBelow="0" summaryRight="0"/>
  </sheetPr>
  <dimension ref="A1:K714"/>
  <sheetViews>
    <sheetView topLeftCell="A551" zoomScale="85" zoomScaleNormal="85" workbookViewId="0">
      <selection activeCell="B561" sqref="B561"/>
    </sheetView>
  </sheetViews>
  <sheetFormatPr defaultColWidth="11.44140625" defaultRowHeight="13.2" outlineLevelRow="1" outlineLevelCol="1"/>
  <cols>
    <col min="1" max="1" width="21.88671875" style="200" bestFit="1" customWidth="1"/>
    <col min="2" max="2" width="100.6640625" style="200" customWidth="1"/>
    <col min="3" max="3" width="12.44140625" style="200" bestFit="1" customWidth="1"/>
    <col min="4" max="4" width="28.33203125" style="200" customWidth="1" outlineLevel="1"/>
    <col min="5" max="5" width="27.44140625" style="200" customWidth="1" outlineLevel="1"/>
    <col min="6" max="6" width="12.44140625" style="200" customWidth="1" outlineLevel="1"/>
    <col min="7" max="7" width="14.33203125" style="200" customWidth="1" outlineLevel="1"/>
    <col min="8" max="8" width="21.88671875" style="200" customWidth="1" outlineLevel="1"/>
    <col min="9" max="9" width="100.6640625" style="200" customWidth="1" outlineLevel="1"/>
    <col min="10" max="10" width="18.109375" style="200" customWidth="1" outlineLevel="1"/>
    <col min="11" max="11" width="34.109375" style="200" customWidth="1" outlineLevel="1"/>
    <col min="12" max="16384" width="11.44140625" style="200"/>
  </cols>
  <sheetData>
    <row r="1" spans="1:11" ht="26.4">
      <c r="A1" s="196" t="s">
        <v>14</v>
      </c>
      <c r="B1" s="197" t="s">
        <v>15</v>
      </c>
      <c r="C1" s="197" t="s">
        <v>16</v>
      </c>
      <c r="D1" s="197" t="s">
        <v>17</v>
      </c>
      <c r="E1" s="198">
        <v>46218.59474537037</v>
      </c>
      <c r="F1" s="199" t="s">
        <v>18</v>
      </c>
      <c r="G1" s="199" t="s">
        <v>19</v>
      </c>
    </row>
    <row r="2" spans="1:11">
      <c r="A2" s="201" t="s">
        <v>16</v>
      </c>
      <c r="B2" s="201" t="s">
        <v>20</v>
      </c>
      <c r="C2" s="202" t="s">
        <v>21</v>
      </c>
      <c r="D2" s="202" t="s">
        <v>22</v>
      </c>
      <c r="E2" s="203" t="s">
        <v>23</v>
      </c>
      <c r="F2" s="204" t="s">
        <v>24</v>
      </c>
      <c r="G2" s="204" t="s">
        <v>25</v>
      </c>
      <c r="H2" s="204" t="s">
        <v>26</v>
      </c>
      <c r="I2" s="204" t="s">
        <v>27</v>
      </c>
      <c r="J2" s="204" t="s">
        <v>28</v>
      </c>
      <c r="K2" s="203" t="s">
        <v>29</v>
      </c>
    </row>
    <row r="3" spans="1:11" ht="26.4" collapsed="1">
      <c r="A3" s="205" t="s">
        <v>30</v>
      </c>
      <c r="B3" s="206" t="s">
        <v>31</v>
      </c>
      <c r="C3" s="200">
        <v>20</v>
      </c>
      <c r="D3" s="200" t="s">
        <v>32</v>
      </c>
      <c r="E3" s="200" t="s">
        <v>33</v>
      </c>
      <c r="F3" s="200" t="s">
        <v>34</v>
      </c>
      <c r="G3" s="200" t="s">
        <v>35</v>
      </c>
      <c r="H3" s="200" t="s">
        <v>36</v>
      </c>
      <c r="I3" s="208" t="s">
        <v>37</v>
      </c>
      <c r="J3" s="200" t="s">
        <v>38</v>
      </c>
      <c r="K3" s="200" t="s">
        <v>39</v>
      </c>
    </row>
    <row r="4" spans="1:11" ht="26.4" hidden="1" outlineLevel="1">
      <c r="A4" s="207" t="s">
        <v>30</v>
      </c>
      <c r="B4" s="206" t="s">
        <v>40</v>
      </c>
      <c r="C4" s="200">
        <v>19</v>
      </c>
      <c r="D4" s="200" t="s">
        <v>41</v>
      </c>
      <c r="E4" s="200" t="s">
        <v>33</v>
      </c>
      <c r="F4" s="200" t="s">
        <v>42</v>
      </c>
      <c r="G4" s="200" t="s">
        <v>35</v>
      </c>
      <c r="H4" s="200" t="s">
        <v>43</v>
      </c>
      <c r="I4" s="208" t="s">
        <v>44</v>
      </c>
      <c r="J4" s="200" t="s">
        <v>38</v>
      </c>
      <c r="K4" s="200" t="s">
        <v>45</v>
      </c>
    </row>
    <row r="5" spans="1:11" hidden="1" outlineLevel="1">
      <c r="A5" s="209"/>
      <c r="B5" s="209"/>
      <c r="C5" s="209"/>
      <c r="D5" s="209"/>
      <c r="E5" s="209"/>
      <c r="F5" s="209"/>
      <c r="G5" s="209"/>
      <c r="H5" s="209"/>
      <c r="I5" s="209"/>
      <c r="J5" s="209"/>
      <c r="K5" s="209"/>
    </row>
    <row r="6" spans="1:11">
      <c r="A6" s="209"/>
      <c r="B6" s="209"/>
      <c r="C6" s="209"/>
      <c r="D6" s="209"/>
      <c r="E6" s="209"/>
      <c r="F6" s="209"/>
      <c r="G6" s="209"/>
      <c r="H6" s="209"/>
      <c r="I6" s="209"/>
      <c r="J6" s="209"/>
      <c r="K6" s="209"/>
    </row>
    <row r="7" spans="1:11" ht="26.4" collapsed="1">
      <c r="A7" s="205" t="s">
        <v>46</v>
      </c>
      <c r="B7" s="206" t="s">
        <v>47</v>
      </c>
      <c r="C7" s="200">
        <v>72</v>
      </c>
      <c r="D7" s="200" t="s">
        <v>48</v>
      </c>
      <c r="E7" s="200" t="s">
        <v>49</v>
      </c>
      <c r="F7" s="200" t="s">
        <v>34</v>
      </c>
      <c r="G7" s="200" t="s">
        <v>35</v>
      </c>
      <c r="I7" s="208" t="s">
        <v>50</v>
      </c>
      <c r="J7" s="200" t="s">
        <v>51</v>
      </c>
      <c r="K7" s="200" t="s">
        <v>52</v>
      </c>
    </row>
    <row r="8" spans="1:11" ht="37.950000000000003" hidden="1" customHeight="1" outlineLevel="1">
      <c r="A8" s="207" t="s">
        <v>46</v>
      </c>
      <c r="B8" s="206" t="s">
        <v>53</v>
      </c>
      <c r="C8" s="200">
        <v>54</v>
      </c>
      <c r="D8" s="200" t="s">
        <v>54</v>
      </c>
      <c r="E8" s="200" t="s">
        <v>55</v>
      </c>
      <c r="F8" s="200" t="s">
        <v>34</v>
      </c>
      <c r="G8" s="200" t="s">
        <v>35</v>
      </c>
      <c r="I8" s="208" t="s">
        <v>56</v>
      </c>
      <c r="J8" s="200" t="s">
        <v>51</v>
      </c>
      <c r="K8" s="200" t="s">
        <v>54</v>
      </c>
    </row>
    <row r="9" spans="1:11" ht="37.950000000000003" hidden="1" customHeight="1" outlineLevel="1">
      <c r="A9" s="207" t="s">
        <v>46</v>
      </c>
      <c r="B9" s="206" t="s">
        <v>57</v>
      </c>
      <c r="C9" s="200">
        <v>47</v>
      </c>
      <c r="D9" s="200" t="s">
        <v>58</v>
      </c>
      <c r="E9" s="200" t="s">
        <v>55</v>
      </c>
      <c r="F9" s="200" t="s">
        <v>34</v>
      </c>
      <c r="G9" s="200" t="s">
        <v>35</v>
      </c>
      <c r="I9" s="208" t="s">
        <v>59</v>
      </c>
      <c r="J9" s="200" t="s">
        <v>38</v>
      </c>
      <c r="K9" s="200" t="s">
        <v>58</v>
      </c>
    </row>
    <row r="10" spans="1:11" ht="37.950000000000003" hidden="1" customHeight="1" outlineLevel="1">
      <c r="A10" s="207" t="s">
        <v>46</v>
      </c>
      <c r="B10" s="206" t="s">
        <v>60</v>
      </c>
      <c r="C10" s="200">
        <v>46</v>
      </c>
      <c r="D10" s="200" t="s">
        <v>61</v>
      </c>
      <c r="E10" s="200" t="s">
        <v>55</v>
      </c>
      <c r="F10" s="200" t="s">
        <v>62</v>
      </c>
      <c r="G10" s="200" t="s">
        <v>35</v>
      </c>
      <c r="I10" s="208" t="s">
        <v>63</v>
      </c>
      <c r="J10" s="200" t="s">
        <v>51</v>
      </c>
      <c r="K10" s="200" t="s">
        <v>61</v>
      </c>
    </row>
    <row r="11" spans="1:11" ht="37.950000000000003" hidden="1" customHeight="1" outlineLevel="1">
      <c r="A11" s="207" t="s">
        <v>46</v>
      </c>
      <c r="B11" s="206" t="s">
        <v>64</v>
      </c>
      <c r="C11" s="200">
        <v>71</v>
      </c>
      <c r="D11" s="200" t="s">
        <v>65</v>
      </c>
      <c r="E11" s="200" t="s">
        <v>55</v>
      </c>
      <c r="F11" s="200" t="s">
        <v>62</v>
      </c>
      <c r="G11" s="200" t="s">
        <v>35</v>
      </c>
      <c r="I11" s="208" t="s">
        <v>66</v>
      </c>
      <c r="J11" s="200" t="s">
        <v>51</v>
      </c>
      <c r="K11" s="200" t="s">
        <v>65</v>
      </c>
    </row>
    <row r="12" spans="1:11" ht="37.950000000000003" hidden="1" customHeight="1" outlineLevel="1">
      <c r="A12" s="207" t="s">
        <v>46</v>
      </c>
      <c r="B12" s="206" t="s">
        <v>67</v>
      </c>
      <c r="C12" s="200">
        <v>31</v>
      </c>
      <c r="D12" s="200" t="s">
        <v>68</v>
      </c>
      <c r="E12" s="200" t="s">
        <v>55</v>
      </c>
      <c r="F12" s="200" t="s">
        <v>62</v>
      </c>
      <c r="G12" s="200" t="s">
        <v>35</v>
      </c>
      <c r="I12" s="208" t="s">
        <v>69</v>
      </c>
      <c r="J12" s="200" t="s">
        <v>70</v>
      </c>
      <c r="K12" s="200" t="s">
        <v>68</v>
      </c>
    </row>
    <row r="13" spans="1:11" hidden="1" outlineLevel="1">
      <c r="A13" s="209"/>
      <c r="B13" s="209"/>
      <c r="C13" s="209"/>
      <c r="D13" s="209"/>
      <c r="E13" s="209"/>
      <c r="F13" s="209"/>
      <c r="G13" s="209"/>
      <c r="H13" s="209"/>
      <c r="I13" s="209"/>
      <c r="J13" s="209"/>
      <c r="K13" s="209"/>
    </row>
    <row r="14" spans="1:11" ht="37.950000000000003" customHeight="1" collapsed="1">
      <c r="A14" s="205" t="s">
        <v>71</v>
      </c>
      <c r="B14" s="206" t="s">
        <v>72</v>
      </c>
      <c r="C14" s="200">
        <v>4</v>
      </c>
      <c r="D14" s="200" t="s">
        <v>73</v>
      </c>
      <c r="E14" s="200" t="s">
        <v>74</v>
      </c>
      <c r="F14" s="200" t="s">
        <v>34</v>
      </c>
      <c r="G14" s="200" t="s">
        <v>35</v>
      </c>
      <c r="H14" s="200" t="s">
        <v>75</v>
      </c>
      <c r="I14" s="208" t="s">
        <v>76</v>
      </c>
      <c r="J14" s="200" t="s">
        <v>38</v>
      </c>
      <c r="K14" s="200" t="s">
        <v>77</v>
      </c>
    </row>
    <row r="15" spans="1:11" ht="37.950000000000003" hidden="1" customHeight="1" outlineLevel="1">
      <c r="A15" s="207" t="s">
        <v>71</v>
      </c>
      <c r="B15" s="206" t="s">
        <v>78</v>
      </c>
      <c r="C15" s="200">
        <v>3</v>
      </c>
      <c r="D15" s="200" t="s">
        <v>79</v>
      </c>
      <c r="E15" s="200" t="s">
        <v>74</v>
      </c>
      <c r="F15" s="200" t="s">
        <v>34</v>
      </c>
      <c r="G15" s="200" t="s">
        <v>35</v>
      </c>
      <c r="H15" s="200" t="s">
        <v>75</v>
      </c>
      <c r="I15" s="208" t="s">
        <v>80</v>
      </c>
      <c r="J15" s="200" t="s">
        <v>38</v>
      </c>
      <c r="K15" s="200" t="s">
        <v>81</v>
      </c>
    </row>
    <row r="16" spans="1:11" ht="37.950000000000003" hidden="1" customHeight="1" outlineLevel="1">
      <c r="A16" s="207" t="s">
        <v>71</v>
      </c>
      <c r="B16" s="206" t="s">
        <v>82</v>
      </c>
      <c r="C16" s="200">
        <v>1</v>
      </c>
      <c r="D16" s="200" t="s">
        <v>83</v>
      </c>
      <c r="E16" s="200" t="s">
        <v>74</v>
      </c>
      <c r="F16" s="200" t="s">
        <v>62</v>
      </c>
      <c r="G16" s="200" t="s">
        <v>35</v>
      </c>
      <c r="H16" s="200" t="s">
        <v>75</v>
      </c>
      <c r="I16" s="208" t="s">
        <v>84</v>
      </c>
      <c r="J16" s="200" t="s">
        <v>38</v>
      </c>
      <c r="K16" s="200" t="s">
        <v>85</v>
      </c>
    </row>
    <row r="17" spans="1:11" ht="37.950000000000003" hidden="1" customHeight="1" outlineLevel="1">
      <c r="A17" s="207" t="s">
        <v>71</v>
      </c>
      <c r="B17" s="206" t="s">
        <v>86</v>
      </c>
      <c r="C17" s="200">
        <v>2</v>
      </c>
      <c r="D17" s="200" t="s">
        <v>87</v>
      </c>
      <c r="E17" s="200" t="s">
        <v>74</v>
      </c>
      <c r="F17" s="200" t="s">
        <v>34</v>
      </c>
      <c r="G17" s="200" t="s">
        <v>35</v>
      </c>
      <c r="H17" s="200" t="s">
        <v>75</v>
      </c>
      <c r="I17" s="208" t="s">
        <v>88</v>
      </c>
      <c r="J17" s="200" t="s">
        <v>38</v>
      </c>
      <c r="K17" s="200" t="s">
        <v>89</v>
      </c>
    </row>
    <row r="18" spans="1:11" ht="37.950000000000003" hidden="1" customHeight="1" outlineLevel="1">
      <c r="A18" s="207" t="s">
        <v>71</v>
      </c>
      <c r="B18" s="206" t="s">
        <v>90</v>
      </c>
      <c r="C18" s="200">
        <v>74</v>
      </c>
      <c r="D18" s="200" t="s">
        <v>91</v>
      </c>
      <c r="E18" s="200" t="s">
        <v>55</v>
      </c>
      <c r="F18" s="200" t="s">
        <v>62</v>
      </c>
      <c r="G18" s="200" t="s">
        <v>35</v>
      </c>
      <c r="I18" s="208" t="s">
        <v>92</v>
      </c>
      <c r="J18" s="200" t="s">
        <v>70</v>
      </c>
      <c r="K18" s="200" t="s">
        <v>91</v>
      </c>
    </row>
    <row r="19" spans="1:11" ht="37.950000000000003" hidden="1" customHeight="1" outlineLevel="1">
      <c r="A19" s="207" t="s">
        <v>71</v>
      </c>
      <c r="B19" s="206" t="s">
        <v>93</v>
      </c>
      <c r="C19" s="200">
        <v>10</v>
      </c>
      <c r="D19" s="200" t="s">
        <v>94</v>
      </c>
      <c r="E19" s="200" t="s">
        <v>95</v>
      </c>
      <c r="F19" s="200" t="s">
        <v>62</v>
      </c>
      <c r="G19" s="200" t="s">
        <v>35</v>
      </c>
      <c r="I19" s="208" t="s">
        <v>96</v>
      </c>
      <c r="J19" s="200" t="s">
        <v>38</v>
      </c>
      <c r="K19" s="200" t="s">
        <v>97</v>
      </c>
    </row>
    <row r="20" spans="1:11" ht="37.950000000000003" hidden="1" customHeight="1" outlineLevel="1">
      <c r="A20" s="207" t="s">
        <v>71</v>
      </c>
      <c r="B20" s="206" t="s">
        <v>98</v>
      </c>
      <c r="C20" s="200">
        <v>9</v>
      </c>
      <c r="D20" s="200" t="s">
        <v>99</v>
      </c>
      <c r="E20" s="200" t="s">
        <v>95</v>
      </c>
      <c r="F20" s="200" t="s">
        <v>62</v>
      </c>
      <c r="G20" s="200" t="s">
        <v>35</v>
      </c>
      <c r="I20" s="208" t="s">
        <v>100</v>
      </c>
      <c r="J20" s="200" t="s">
        <v>38</v>
      </c>
      <c r="K20" s="200" t="s">
        <v>101</v>
      </c>
    </row>
    <row r="21" spans="1:11" ht="37.950000000000003" hidden="1" customHeight="1" outlineLevel="1">
      <c r="A21" s="207" t="s">
        <v>71</v>
      </c>
      <c r="B21" s="206" t="s">
        <v>102</v>
      </c>
      <c r="C21" s="200">
        <v>8</v>
      </c>
      <c r="D21" s="200" t="s">
        <v>103</v>
      </c>
      <c r="E21" s="200" t="s">
        <v>95</v>
      </c>
      <c r="F21" s="200" t="s">
        <v>34</v>
      </c>
      <c r="G21" s="200" t="s">
        <v>35</v>
      </c>
      <c r="I21" s="208" t="s">
        <v>104</v>
      </c>
      <c r="J21" s="200" t="s">
        <v>38</v>
      </c>
      <c r="K21" s="200" t="s">
        <v>105</v>
      </c>
    </row>
    <row r="22" spans="1:11" ht="37.950000000000003" hidden="1" customHeight="1" outlineLevel="1">
      <c r="A22" s="207" t="s">
        <v>71</v>
      </c>
      <c r="B22" s="206" t="s">
        <v>106</v>
      </c>
      <c r="C22" s="200">
        <v>7</v>
      </c>
      <c r="D22" s="200" t="s">
        <v>107</v>
      </c>
      <c r="E22" s="200" t="s">
        <v>95</v>
      </c>
      <c r="F22" s="200" t="s">
        <v>62</v>
      </c>
      <c r="G22" s="200" t="s">
        <v>35</v>
      </c>
      <c r="I22" s="208" t="s">
        <v>108</v>
      </c>
      <c r="J22" s="200" t="s">
        <v>38</v>
      </c>
      <c r="K22" s="200" t="s">
        <v>109</v>
      </c>
    </row>
    <row r="23" spans="1:11" ht="37.950000000000003" hidden="1" customHeight="1" outlineLevel="1">
      <c r="A23" s="207" t="s">
        <v>71</v>
      </c>
      <c r="B23" s="206" t="s">
        <v>110</v>
      </c>
      <c r="C23" s="200">
        <v>123</v>
      </c>
      <c r="D23" s="200" t="s">
        <v>111</v>
      </c>
      <c r="E23" s="200" t="s">
        <v>49</v>
      </c>
      <c r="F23" s="200" t="s">
        <v>34</v>
      </c>
      <c r="G23" s="200" t="s">
        <v>35</v>
      </c>
      <c r="I23" s="208" t="s">
        <v>112</v>
      </c>
      <c r="J23" s="200" t="s">
        <v>38</v>
      </c>
      <c r="K23" s="200" t="s">
        <v>113</v>
      </c>
    </row>
    <row r="24" spans="1:11" hidden="1" outlineLevel="1">
      <c r="A24" s="209"/>
      <c r="B24" s="209"/>
      <c r="C24" s="209"/>
      <c r="D24" s="209"/>
      <c r="E24" s="209"/>
      <c r="F24" s="209"/>
      <c r="G24" s="209"/>
      <c r="H24" s="209"/>
      <c r="I24" s="209"/>
      <c r="J24" s="209"/>
      <c r="K24" s="209"/>
    </row>
    <row r="25" spans="1:11" collapsed="1">
      <c r="A25" s="205" t="s">
        <v>114</v>
      </c>
      <c r="B25" s="206" t="s">
        <v>115</v>
      </c>
      <c r="C25" s="200">
        <v>106</v>
      </c>
      <c r="D25" s="200" t="s">
        <v>116</v>
      </c>
      <c r="E25" s="200" t="s">
        <v>49</v>
      </c>
      <c r="F25" s="200" t="s">
        <v>62</v>
      </c>
      <c r="G25" s="200" t="s">
        <v>35</v>
      </c>
      <c r="I25" s="200" t="s">
        <v>117</v>
      </c>
      <c r="J25" s="200" t="s">
        <v>38</v>
      </c>
      <c r="K25" s="200" t="s">
        <v>118</v>
      </c>
    </row>
    <row r="26" spans="1:11" ht="37.950000000000003" hidden="1" customHeight="1" outlineLevel="1">
      <c r="A26" s="207" t="s">
        <v>114</v>
      </c>
      <c r="B26" s="206" t="s">
        <v>119</v>
      </c>
      <c r="C26" s="200">
        <v>363</v>
      </c>
      <c r="D26" s="200" t="s">
        <v>120</v>
      </c>
      <c r="E26" s="200" t="s">
        <v>121</v>
      </c>
      <c r="F26" s="200" t="s">
        <v>62</v>
      </c>
      <c r="G26" s="200" t="s">
        <v>35</v>
      </c>
      <c r="I26" s="208" t="s">
        <v>122</v>
      </c>
      <c r="J26" s="200" t="s">
        <v>38</v>
      </c>
      <c r="K26" s="200" t="s">
        <v>120</v>
      </c>
    </row>
    <row r="27" spans="1:11" ht="37.950000000000003" hidden="1" customHeight="1" outlineLevel="1">
      <c r="A27" s="207" t="s">
        <v>114</v>
      </c>
      <c r="B27" s="206" t="s">
        <v>123</v>
      </c>
      <c r="C27" s="200">
        <v>364</v>
      </c>
      <c r="D27" s="200" t="s">
        <v>124</v>
      </c>
      <c r="E27" s="200" t="s">
        <v>121</v>
      </c>
      <c r="F27" s="200" t="s">
        <v>62</v>
      </c>
      <c r="G27" s="200" t="s">
        <v>35</v>
      </c>
      <c r="I27" s="208" t="s">
        <v>125</v>
      </c>
      <c r="J27" s="200" t="s">
        <v>38</v>
      </c>
      <c r="K27" s="200" t="s">
        <v>124</v>
      </c>
    </row>
    <row r="28" spans="1:11" ht="37.950000000000003" hidden="1" customHeight="1" outlineLevel="1">
      <c r="A28" s="207" t="s">
        <v>114</v>
      </c>
      <c r="B28" s="206" t="s">
        <v>126</v>
      </c>
      <c r="C28" s="200">
        <v>365</v>
      </c>
      <c r="D28" s="200" t="s">
        <v>127</v>
      </c>
      <c r="E28" s="200" t="s">
        <v>121</v>
      </c>
      <c r="F28" s="200" t="s">
        <v>62</v>
      </c>
      <c r="G28" s="200" t="s">
        <v>35</v>
      </c>
      <c r="I28" s="208" t="s">
        <v>128</v>
      </c>
      <c r="J28" s="200" t="s">
        <v>38</v>
      </c>
      <c r="K28" s="200" t="s">
        <v>127</v>
      </c>
    </row>
    <row r="29" spans="1:11" ht="37.950000000000003" hidden="1" customHeight="1" outlineLevel="1">
      <c r="A29" s="207" t="s">
        <v>114</v>
      </c>
      <c r="B29" s="206" t="s">
        <v>129</v>
      </c>
      <c r="C29" s="200">
        <v>366</v>
      </c>
      <c r="D29" s="200" t="s">
        <v>130</v>
      </c>
      <c r="E29" s="200" t="s">
        <v>121</v>
      </c>
      <c r="F29" s="200" t="s">
        <v>34</v>
      </c>
      <c r="G29" s="200" t="s">
        <v>35</v>
      </c>
      <c r="I29" s="208" t="s">
        <v>131</v>
      </c>
      <c r="J29" s="200" t="s">
        <v>38</v>
      </c>
      <c r="K29" s="200" t="s">
        <v>130</v>
      </c>
    </row>
    <row r="30" spans="1:11" ht="37.950000000000003" hidden="1" customHeight="1" outlineLevel="1">
      <c r="A30" s="207" t="s">
        <v>114</v>
      </c>
      <c r="B30" s="206" t="s">
        <v>132</v>
      </c>
      <c r="C30" s="200">
        <v>367</v>
      </c>
      <c r="D30" s="200" t="s">
        <v>133</v>
      </c>
      <c r="E30" s="200" t="s">
        <v>121</v>
      </c>
      <c r="F30" s="200" t="s">
        <v>62</v>
      </c>
      <c r="G30" s="200" t="s">
        <v>35</v>
      </c>
      <c r="I30" s="208" t="s">
        <v>134</v>
      </c>
      <c r="J30" s="200" t="s">
        <v>38</v>
      </c>
      <c r="K30" s="200" t="s">
        <v>133</v>
      </c>
    </row>
    <row r="31" spans="1:11" ht="37.950000000000003" hidden="1" customHeight="1" outlineLevel="1">
      <c r="A31" s="207" t="s">
        <v>114</v>
      </c>
      <c r="B31" s="206" t="s">
        <v>135</v>
      </c>
      <c r="C31" s="200">
        <v>368</v>
      </c>
      <c r="D31" s="200" t="s">
        <v>136</v>
      </c>
      <c r="E31" s="200" t="s">
        <v>121</v>
      </c>
      <c r="F31" s="200" t="s">
        <v>62</v>
      </c>
      <c r="G31" s="200" t="s">
        <v>35</v>
      </c>
      <c r="I31" s="208" t="s">
        <v>137</v>
      </c>
      <c r="J31" s="200" t="s">
        <v>38</v>
      </c>
      <c r="K31" s="200" t="s">
        <v>136</v>
      </c>
    </row>
    <row r="32" spans="1:11" ht="37.950000000000003" hidden="1" customHeight="1" outlineLevel="1">
      <c r="A32" s="207" t="s">
        <v>114</v>
      </c>
      <c r="B32" s="206" t="s">
        <v>138</v>
      </c>
      <c r="C32" s="200">
        <v>18</v>
      </c>
      <c r="D32" s="200" t="s">
        <v>139</v>
      </c>
      <c r="E32" s="200" t="s">
        <v>140</v>
      </c>
      <c r="F32" s="200" t="s">
        <v>62</v>
      </c>
      <c r="G32" s="200" t="s">
        <v>35</v>
      </c>
      <c r="I32" s="208" t="s">
        <v>141</v>
      </c>
      <c r="J32" s="200" t="s">
        <v>70</v>
      </c>
      <c r="K32" s="200" t="s">
        <v>142</v>
      </c>
    </row>
    <row r="33" spans="1:11" ht="37.950000000000003" hidden="1" customHeight="1" outlineLevel="1">
      <c r="A33" s="207" t="s">
        <v>114</v>
      </c>
      <c r="B33" s="206" t="s">
        <v>143</v>
      </c>
      <c r="C33" s="200">
        <v>17</v>
      </c>
      <c r="D33" s="200" t="s">
        <v>144</v>
      </c>
      <c r="E33" s="200" t="s">
        <v>140</v>
      </c>
      <c r="F33" s="200" t="s">
        <v>34</v>
      </c>
      <c r="G33" s="200" t="s">
        <v>35</v>
      </c>
      <c r="I33" s="208" t="s">
        <v>145</v>
      </c>
      <c r="J33" s="200" t="s">
        <v>70</v>
      </c>
      <c r="K33" s="200" t="s">
        <v>146</v>
      </c>
    </row>
    <row r="34" spans="1:11" ht="37.950000000000003" hidden="1" customHeight="1" outlineLevel="1">
      <c r="A34" s="207" t="s">
        <v>114</v>
      </c>
      <c r="B34" s="206" t="s">
        <v>147</v>
      </c>
      <c r="C34" s="200">
        <v>48</v>
      </c>
      <c r="D34" s="200" t="s">
        <v>148</v>
      </c>
      <c r="E34" s="200" t="s">
        <v>49</v>
      </c>
      <c r="F34" s="200" t="s">
        <v>34</v>
      </c>
      <c r="G34" s="200" t="s">
        <v>35</v>
      </c>
      <c r="I34" s="208" t="s">
        <v>149</v>
      </c>
      <c r="J34" s="200" t="s">
        <v>38</v>
      </c>
      <c r="K34" s="200" t="s">
        <v>150</v>
      </c>
    </row>
    <row r="35" spans="1:11" hidden="1" outlineLevel="1">
      <c r="A35" s="209"/>
      <c r="B35" s="209"/>
      <c r="C35" s="209"/>
      <c r="D35" s="209"/>
      <c r="E35" s="209"/>
      <c r="F35" s="209"/>
      <c r="G35" s="209"/>
      <c r="H35" s="209"/>
      <c r="I35" s="209"/>
      <c r="J35" s="209"/>
      <c r="K35" s="209"/>
    </row>
    <row r="36" spans="1:11" collapsed="1">
      <c r="A36" s="235" t="s">
        <v>151</v>
      </c>
      <c r="B36" s="206"/>
      <c r="C36" s="200">
        <v>753</v>
      </c>
      <c r="D36" s="200" t="s">
        <v>151</v>
      </c>
      <c r="E36" s="200">
        <v>0</v>
      </c>
      <c r="K36" s="200" t="s">
        <v>151</v>
      </c>
    </row>
    <row r="37" spans="1:11" hidden="1" outlineLevel="1">
      <c r="A37" s="236" t="s">
        <v>151</v>
      </c>
      <c r="B37" s="206"/>
      <c r="C37" s="200">
        <v>754</v>
      </c>
      <c r="D37" s="200" t="s">
        <v>151</v>
      </c>
      <c r="E37" s="200">
        <v>0</v>
      </c>
      <c r="K37" s="200" t="s">
        <v>151</v>
      </c>
    </row>
    <row r="38" spans="1:11" hidden="1" outlineLevel="1">
      <c r="A38" s="236" t="s">
        <v>151</v>
      </c>
      <c r="B38" s="206"/>
      <c r="C38" s="200">
        <v>755</v>
      </c>
      <c r="D38" s="200" t="s">
        <v>151</v>
      </c>
      <c r="E38" s="200">
        <v>0</v>
      </c>
      <c r="K38" s="200" t="s">
        <v>151</v>
      </c>
    </row>
    <row r="39" spans="1:11" hidden="1" outlineLevel="1">
      <c r="A39" s="236" t="s">
        <v>151</v>
      </c>
      <c r="B39" s="206"/>
      <c r="C39" s="200">
        <v>756</v>
      </c>
      <c r="D39" s="200" t="s">
        <v>151</v>
      </c>
      <c r="E39" s="200">
        <v>0</v>
      </c>
      <c r="K39" s="200" t="s">
        <v>151</v>
      </c>
    </row>
    <row r="40" spans="1:11" hidden="1" outlineLevel="1">
      <c r="A40" s="236" t="s">
        <v>151</v>
      </c>
      <c r="B40" s="206"/>
      <c r="C40" s="200">
        <v>757</v>
      </c>
      <c r="D40" s="200" t="s">
        <v>151</v>
      </c>
      <c r="E40" s="200">
        <v>0</v>
      </c>
      <c r="K40" s="200" t="s">
        <v>151</v>
      </c>
    </row>
    <row r="41" spans="1:11" hidden="1" outlineLevel="1">
      <c r="A41" s="236" t="s">
        <v>151</v>
      </c>
      <c r="B41" s="206"/>
      <c r="C41" s="200">
        <v>758</v>
      </c>
      <c r="D41" s="200" t="s">
        <v>152</v>
      </c>
      <c r="E41" s="200">
        <v>0</v>
      </c>
      <c r="K41" s="200" t="s">
        <v>152</v>
      </c>
    </row>
    <row r="42" spans="1:11" hidden="1" outlineLevel="1">
      <c r="A42" s="236" t="s">
        <v>151</v>
      </c>
      <c r="B42" s="206"/>
      <c r="C42" s="200">
        <v>759</v>
      </c>
      <c r="D42" s="200" t="s">
        <v>153</v>
      </c>
      <c r="E42" s="200">
        <v>0</v>
      </c>
      <c r="K42" s="200" t="s">
        <v>153</v>
      </c>
    </row>
    <row r="43" spans="1:11" hidden="1" outlineLevel="1">
      <c r="A43" s="236" t="s">
        <v>151</v>
      </c>
      <c r="B43" s="206"/>
      <c r="C43" s="200">
        <v>760</v>
      </c>
      <c r="D43" s="200" t="s">
        <v>154</v>
      </c>
      <c r="E43" s="200">
        <v>0</v>
      </c>
      <c r="K43" s="200" t="s">
        <v>154</v>
      </c>
    </row>
    <row r="44" spans="1:11" ht="13.8" hidden="1" outlineLevel="1" thickBot="1">
      <c r="A44" s="237" t="s">
        <v>151</v>
      </c>
      <c r="B44" s="206"/>
      <c r="C44" s="200">
        <v>761</v>
      </c>
      <c r="D44" s="200" t="s">
        <v>155</v>
      </c>
      <c r="E44" s="200">
        <v>0</v>
      </c>
      <c r="K44" s="200" t="s">
        <v>155</v>
      </c>
    </row>
    <row r="45" spans="1:11" ht="13.8" hidden="1" outlineLevel="1" thickTop="1">
      <c r="A45" s="209"/>
      <c r="B45" s="209"/>
      <c r="C45" s="209"/>
      <c r="D45" s="209"/>
      <c r="E45" s="209"/>
      <c r="F45" s="209"/>
      <c r="G45" s="209"/>
      <c r="H45" s="209"/>
      <c r="I45" s="209"/>
      <c r="J45" s="209"/>
      <c r="K45" s="209"/>
    </row>
    <row r="46" spans="1:11" collapsed="1">
      <c r="A46" s="235" t="s">
        <v>156</v>
      </c>
      <c r="B46" s="206" t="s">
        <v>156</v>
      </c>
      <c r="C46" s="200">
        <v>438</v>
      </c>
      <c r="D46" s="200" t="s">
        <v>157</v>
      </c>
      <c r="E46" s="200">
        <v>0</v>
      </c>
      <c r="I46" s="200" t="s">
        <v>158</v>
      </c>
      <c r="K46" s="200" t="s">
        <v>157</v>
      </c>
    </row>
    <row r="47" spans="1:11" hidden="1" outlineLevel="1">
      <c r="A47" s="236" t="s">
        <v>156</v>
      </c>
      <c r="B47" s="206" t="s">
        <v>156</v>
      </c>
      <c r="C47" s="200">
        <v>439</v>
      </c>
      <c r="D47" s="200" t="s">
        <v>157</v>
      </c>
      <c r="E47" s="200">
        <v>0</v>
      </c>
      <c r="I47" s="200" t="s">
        <v>159</v>
      </c>
      <c r="K47" s="200" t="s">
        <v>157</v>
      </c>
    </row>
    <row r="48" spans="1:11" hidden="1" outlineLevel="1">
      <c r="A48" s="236" t="s">
        <v>156</v>
      </c>
      <c r="B48" s="206" t="s">
        <v>156</v>
      </c>
      <c r="C48" s="200">
        <v>440</v>
      </c>
      <c r="D48" s="200" t="s">
        <v>157</v>
      </c>
      <c r="E48" s="200">
        <v>0</v>
      </c>
      <c r="I48" s="200" t="s">
        <v>160</v>
      </c>
      <c r="K48" s="200" t="s">
        <v>157</v>
      </c>
    </row>
    <row r="49" spans="1:11" hidden="1" outlineLevel="1">
      <c r="A49" s="236" t="s">
        <v>156</v>
      </c>
      <c r="B49" s="206" t="s">
        <v>156</v>
      </c>
      <c r="C49" s="200">
        <v>441</v>
      </c>
      <c r="D49" s="200" t="s">
        <v>157</v>
      </c>
      <c r="E49" s="200">
        <v>0</v>
      </c>
      <c r="I49" s="200" t="s">
        <v>161</v>
      </c>
      <c r="K49" s="200" t="s">
        <v>157</v>
      </c>
    </row>
    <row r="50" spans="1:11" hidden="1" outlineLevel="1">
      <c r="A50" s="236" t="s">
        <v>156</v>
      </c>
      <c r="B50" s="206" t="s">
        <v>156</v>
      </c>
      <c r="C50" s="200">
        <v>474</v>
      </c>
      <c r="D50" s="200" t="s">
        <v>162</v>
      </c>
      <c r="E50" s="200">
        <v>0</v>
      </c>
      <c r="I50" s="200" t="s">
        <v>163</v>
      </c>
      <c r="K50" s="200" t="s">
        <v>162</v>
      </c>
    </row>
    <row r="51" spans="1:11" hidden="1" outlineLevel="1">
      <c r="A51" s="236" t="s">
        <v>156</v>
      </c>
      <c r="B51" s="206" t="s">
        <v>156</v>
      </c>
      <c r="C51" s="200">
        <v>475</v>
      </c>
      <c r="D51" s="200" t="s">
        <v>162</v>
      </c>
      <c r="E51" s="200">
        <v>0</v>
      </c>
      <c r="I51" s="200" t="s">
        <v>164</v>
      </c>
      <c r="K51" s="200" t="s">
        <v>162</v>
      </c>
    </row>
    <row r="52" spans="1:11" hidden="1" outlineLevel="1">
      <c r="A52" s="236" t="s">
        <v>156</v>
      </c>
      <c r="B52" s="206" t="s">
        <v>156</v>
      </c>
      <c r="C52" s="200">
        <v>476</v>
      </c>
      <c r="D52" s="200" t="s">
        <v>165</v>
      </c>
      <c r="E52" s="200">
        <v>0</v>
      </c>
      <c r="I52" s="200" t="s">
        <v>166</v>
      </c>
      <c r="K52" s="200" t="s">
        <v>165</v>
      </c>
    </row>
    <row r="53" spans="1:11" hidden="1" outlineLevel="1">
      <c r="A53" s="236" t="s">
        <v>156</v>
      </c>
      <c r="B53" s="206" t="s">
        <v>156</v>
      </c>
      <c r="C53" s="200">
        <v>541</v>
      </c>
      <c r="D53" s="200" t="s">
        <v>156</v>
      </c>
      <c r="E53" s="200">
        <v>0</v>
      </c>
      <c r="I53" s="200" t="s">
        <v>167</v>
      </c>
      <c r="K53" s="200" t="s">
        <v>156</v>
      </c>
    </row>
    <row r="54" spans="1:11" hidden="1" outlineLevel="1">
      <c r="A54" s="236" t="s">
        <v>156</v>
      </c>
      <c r="B54" s="206" t="s">
        <v>156</v>
      </c>
      <c r="C54" s="200">
        <v>542</v>
      </c>
      <c r="D54" s="200" t="s">
        <v>156</v>
      </c>
      <c r="E54" s="200">
        <v>0</v>
      </c>
      <c r="I54" s="200" t="s">
        <v>168</v>
      </c>
      <c r="K54" s="200" t="s">
        <v>156</v>
      </c>
    </row>
    <row r="55" spans="1:11" hidden="1" outlineLevel="1">
      <c r="A55" s="236" t="s">
        <v>156</v>
      </c>
      <c r="B55" s="206" t="s">
        <v>156</v>
      </c>
      <c r="C55" s="200">
        <v>543</v>
      </c>
      <c r="D55" s="200" t="s">
        <v>156</v>
      </c>
      <c r="E55" s="200">
        <v>0</v>
      </c>
      <c r="I55" s="200" t="s">
        <v>169</v>
      </c>
      <c r="K55" s="200" t="s">
        <v>156</v>
      </c>
    </row>
    <row r="56" spans="1:11" hidden="1" outlineLevel="1">
      <c r="A56" s="236" t="s">
        <v>156</v>
      </c>
      <c r="B56" s="206" t="s">
        <v>156</v>
      </c>
      <c r="C56" s="200">
        <v>544</v>
      </c>
      <c r="D56" s="200" t="s">
        <v>156</v>
      </c>
      <c r="E56" s="200">
        <v>0</v>
      </c>
      <c r="I56" s="200" t="s">
        <v>170</v>
      </c>
      <c r="K56" s="200" t="s">
        <v>156</v>
      </c>
    </row>
    <row r="57" spans="1:11" hidden="1" outlineLevel="1">
      <c r="A57" s="236" t="s">
        <v>156</v>
      </c>
      <c r="B57" s="206" t="s">
        <v>156</v>
      </c>
      <c r="C57" s="200">
        <v>545</v>
      </c>
      <c r="D57" s="200" t="s">
        <v>156</v>
      </c>
      <c r="E57" s="200">
        <v>0</v>
      </c>
      <c r="I57" s="200" t="s">
        <v>171</v>
      </c>
      <c r="K57" s="200" t="s">
        <v>156</v>
      </c>
    </row>
    <row r="58" spans="1:11" hidden="1" outlineLevel="1">
      <c r="A58" s="236" t="s">
        <v>156</v>
      </c>
      <c r="B58" s="206" t="s">
        <v>156</v>
      </c>
      <c r="C58" s="200">
        <v>546</v>
      </c>
      <c r="D58" s="200" t="s">
        <v>156</v>
      </c>
      <c r="E58" s="200">
        <v>0</v>
      </c>
      <c r="I58" s="200" t="s">
        <v>172</v>
      </c>
      <c r="K58" s="200" t="s">
        <v>156</v>
      </c>
    </row>
    <row r="59" spans="1:11" hidden="1" outlineLevel="1">
      <c r="A59" s="236" t="s">
        <v>156</v>
      </c>
      <c r="B59" s="206" t="s">
        <v>156</v>
      </c>
      <c r="C59" s="200">
        <v>547</v>
      </c>
      <c r="D59" s="200" t="s">
        <v>156</v>
      </c>
      <c r="E59" s="200">
        <v>0</v>
      </c>
      <c r="I59" s="200" t="s">
        <v>173</v>
      </c>
      <c r="K59" s="200" t="s">
        <v>156</v>
      </c>
    </row>
    <row r="60" spans="1:11" hidden="1" outlineLevel="1">
      <c r="A60" s="236" t="s">
        <v>156</v>
      </c>
      <c r="B60" s="206" t="s">
        <v>156</v>
      </c>
      <c r="C60" s="200">
        <v>548</v>
      </c>
      <c r="D60" s="200" t="s">
        <v>156</v>
      </c>
      <c r="E60" s="200">
        <v>0</v>
      </c>
      <c r="I60" s="200" t="s">
        <v>174</v>
      </c>
      <c r="K60" s="200" t="s">
        <v>156</v>
      </c>
    </row>
    <row r="61" spans="1:11" hidden="1" outlineLevel="1">
      <c r="A61" s="236" t="s">
        <v>156</v>
      </c>
      <c r="B61" s="206" t="s">
        <v>156</v>
      </c>
      <c r="C61" s="200">
        <v>549</v>
      </c>
      <c r="D61" s="200" t="s">
        <v>156</v>
      </c>
      <c r="E61" s="200">
        <v>0</v>
      </c>
      <c r="I61" s="200" t="s">
        <v>175</v>
      </c>
      <c r="K61" s="200" t="s">
        <v>156</v>
      </c>
    </row>
    <row r="62" spans="1:11" hidden="1" outlineLevel="1">
      <c r="A62" s="236" t="s">
        <v>156</v>
      </c>
      <c r="B62" s="206" t="s">
        <v>156</v>
      </c>
      <c r="C62" s="200">
        <v>550</v>
      </c>
      <c r="D62" s="200" t="s">
        <v>156</v>
      </c>
      <c r="E62" s="200">
        <v>0</v>
      </c>
      <c r="I62" s="200" t="s">
        <v>176</v>
      </c>
      <c r="K62" s="200" t="s">
        <v>156</v>
      </c>
    </row>
    <row r="63" spans="1:11" hidden="1" outlineLevel="1">
      <c r="A63" s="236" t="s">
        <v>156</v>
      </c>
      <c r="B63" s="206" t="s">
        <v>156</v>
      </c>
      <c r="C63" s="200">
        <v>551</v>
      </c>
      <c r="D63" s="200" t="s">
        <v>156</v>
      </c>
      <c r="E63" s="200">
        <v>0</v>
      </c>
      <c r="I63" s="200" t="s">
        <v>177</v>
      </c>
      <c r="K63" s="200" t="s">
        <v>156</v>
      </c>
    </row>
    <row r="64" spans="1:11" hidden="1" outlineLevel="1">
      <c r="A64" s="236" t="s">
        <v>156</v>
      </c>
      <c r="B64" s="206" t="s">
        <v>156</v>
      </c>
      <c r="C64" s="200">
        <v>552</v>
      </c>
      <c r="D64" s="200" t="s">
        <v>156</v>
      </c>
      <c r="E64" s="200">
        <v>0</v>
      </c>
      <c r="I64" s="200" t="s">
        <v>178</v>
      </c>
      <c r="K64" s="200" t="s">
        <v>156</v>
      </c>
    </row>
    <row r="65" spans="1:11" hidden="1" outlineLevel="1">
      <c r="A65" s="236" t="s">
        <v>156</v>
      </c>
      <c r="B65" s="206" t="s">
        <v>156</v>
      </c>
      <c r="C65" s="200">
        <v>553</v>
      </c>
      <c r="D65" s="200" t="s">
        <v>156</v>
      </c>
      <c r="E65" s="200">
        <v>0</v>
      </c>
      <c r="I65" s="200" t="s">
        <v>179</v>
      </c>
      <c r="K65" s="200" t="s">
        <v>156</v>
      </c>
    </row>
    <row r="66" spans="1:11" hidden="1" outlineLevel="1">
      <c r="A66" s="236" t="s">
        <v>156</v>
      </c>
      <c r="B66" s="206" t="s">
        <v>156</v>
      </c>
      <c r="C66" s="200">
        <v>554</v>
      </c>
      <c r="D66" s="200" t="s">
        <v>156</v>
      </c>
      <c r="E66" s="200">
        <v>0</v>
      </c>
      <c r="I66" s="200" t="s">
        <v>180</v>
      </c>
      <c r="K66" s="200" t="s">
        <v>156</v>
      </c>
    </row>
    <row r="67" spans="1:11" hidden="1" outlineLevel="1">
      <c r="A67" s="236" t="s">
        <v>156</v>
      </c>
      <c r="B67" s="206" t="s">
        <v>156</v>
      </c>
      <c r="C67" s="200">
        <v>555</v>
      </c>
      <c r="D67" s="200" t="s">
        <v>156</v>
      </c>
      <c r="E67" s="200">
        <v>0</v>
      </c>
      <c r="I67" s="200" t="s">
        <v>181</v>
      </c>
      <c r="K67" s="200" t="s">
        <v>156</v>
      </c>
    </row>
    <row r="68" spans="1:11" hidden="1" outlineLevel="1">
      <c r="A68" s="236" t="s">
        <v>156</v>
      </c>
      <c r="B68" s="206" t="s">
        <v>156</v>
      </c>
      <c r="C68" s="200">
        <v>556</v>
      </c>
      <c r="D68" s="200" t="s">
        <v>156</v>
      </c>
      <c r="E68" s="200">
        <v>0</v>
      </c>
      <c r="I68" s="200" t="s">
        <v>182</v>
      </c>
      <c r="K68" s="200" t="s">
        <v>156</v>
      </c>
    </row>
    <row r="69" spans="1:11" hidden="1" outlineLevel="1">
      <c r="A69" s="236" t="s">
        <v>156</v>
      </c>
      <c r="B69" s="206" t="s">
        <v>156</v>
      </c>
      <c r="C69" s="200">
        <v>557</v>
      </c>
      <c r="D69" s="200" t="s">
        <v>156</v>
      </c>
      <c r="E69" s="200">
        <v>0</v>
      </c>
      <c r="I69" s="200" t="s">
        <v>183</v>
      </c>
      <c r="K69" s="200" t="s">
        <v>156</v>
      </c>
    </row>
    <row r="70" spans="1:11" hidden="1" outlineLevel="1">
      <c r="A70" s="236" t="s">
        <v>156</v>
      </c>
      <c r="B70" s="206" t="s">
        <v>156</v>
      </c>
      <c r="C70" s="200">
        <v>558</v>
      </c>
      <c r="D70" s="200" t="s">
        <v>156</v>
      </c>
      <c r="E70" s="200">
        <v>0</v>
      </c>
      <c r="I70" s="200" t="s">
        <v>184</v>
      </c>
      <c r="K70" s="200" t="s">
        <v>156</v>
      </c>
    </row>
    <row r="71" spans="1:11" hidden="1" outlineLevel="1">
      <c r="A71" s="236" t="s">
        <v>156</v>
      </c>
      <c r="B71" s="206" t="s">
        <v>156</v>
      </c>
      <c r="C71" s="200">
        <v>559</v>
      </c>
      <c r="D71" s="200" t="s">
        <v>156</v>
      </c>
      <c r="E71" s="200">
        <v>0</v>
      </c>
      <c r="I71" s="200" t="s">
        <v>185</v>
      </c>
      <c r="K71" s="200" t="s">
        <v>156</v>
      </c>
    </row>
    <row r="72" spans="1:11" hidden="1" outlineLevel="1">
      <c r="A72" s="236" t="s">
        <v>156</v>
      </c>
      <c r="B72" s="206" t="s">
        <v>156</v>
      </c>
      <c r="C72" s="200">
        <v>560</v>
      </c>
      <c r="D72" s="200" t="s">
        <v>156</v>
      </c>
      <c r="E72" s="200">
        <v>0</v>
      </c>
      <c r="I72" s="200" t="s">
        <v>186</v>
      </c>
      <c r="K72" s="200" t="s">
        <v>156</v>
      </c>
    </row>
    <row r="73" spans="1:11" hidden="1" outlineLevel="1">
      <c r="A73" s="236" t="s">
        <v>156</v>
      </c>
      <c r="B73" s="206" t="s">
        <v>156</v>
      </c>
      <c r="C73" s="200">
        <v>561</v>
      </c>
      <c r="D73" s="200" t="s">
        <v>156</v>
      </c>
      <c r="E73" s="200">
        <v>0</v>
      </c>
      <c r="I73" s="200" t="s">
        <v>187</v>
      </c>
      <c r="K73" s="200" t="s">
        <v>156</v>
      </c>
    </row>
    <row r="74" spans="1:11" hidden="1" outlineLevel="1">
      <c r="A74" s="236" t="s">
        <v>156</v>
      </c>
      <c r="B74" s="206" t="s">
        <v>156</v>
      </c>
      <c r="C74" s="200">
        <v>562</v>
      </c>
      <c r="D74" s="200" t="s">
        <v>156</v>
      </c>
      <c r="E74" s="200">
        <v>0</v>
      </c>
      <c r="I74" s="200" t="s">
        <v>188</v>
      </c>
      <c r="K74" s="200" t="s">
        <v>156</v>
      </c>
    </row>
    <row r="75" spans="1:11" hidden="1" outlineLevel="1">
      <c r="A75" s="236" t="s">
        <v>156</v>
      </c>
      <c r="B75" s="206" t="s">
        <v>156</v>
      </c>
      <c r="C75" s="200">
        <v>563</v>
      </c>
      <c r="D75" s="200" t="s">
        <v>156</v>
      </c>
      <c r="E75" s="200">
        <v>0</v>
      </c>
      <c r="I75" s="200" t="s">
        <v>189</v>
      </c>
      <c r="K75" s="200" t="s">
        <v>156</v>
      </c>
    </row>
    <row r="76" spans="1:11" hidden="1" outlineLevel="1">
      <c r="A76" s="236" t="s">
        <v>156</v>
      </c>
      <c r="B76" s="206" t="s">
        <v>156</v>
      </c>
      <c r="C76" s="200">
        <v>564</v>
      </c>
      <c r="D76" s="200" t="s">
        <v>156</v>
      </c>
      <c r="E76" s="200">
        <v>0</v>
      </c>
      <c r="I76" s="200" t="s">
        <v>190</v>
      </c>
      <c r="K76" s="200" t="s">
        <v>156</v>
      </c>
    </row>
    <row r="77" spans="1:11" hidden="1" outlineLevel="1">
      <c r="A77" s="236" t="s">
        <v>156</v>
      </c>
      <c r="B77" s="206" t="s">
        <v>156</v>
      </c>
      <c r="C77" s="200">
        <v>565</v>
      </c>
      <c r="D77" s="200" t="s">
        <v>156</v>
      </c>
      <c r="E77" s="200">
        <v>0</v>
      </c>
      <c r="I77" s="200" t="s">
        <v>191</v>
      </c>
      <c r="K77" s="200" t="s">
        <v>156</v>
      </c>
    </row>
    <row r="78" spans="1:11" hidden="1" outlineLevel="1">
      <c r="A78" s="236" t="s">
        <v>156</v>
      </c>
      <c r="B78" s="206" t="s">
        <v>156</v>
      </c>
      <c r="C78" s="200">
        <v>566</v>
      </c>
      <c r="D78" s="200" t="s">
        <v>156</v>
      </c>
      <c r="E78" s="200">
        <v>0</v>
      </c>
      <c r="I78" s="200" t="s">
        <v>192</v>
      </c>
      <c r="K78" s="200" t="s">
        <v>156</v>
      </c>
    </row>
    <row r="79" spans="1:11" hidden="1" outlineLevel="1">
      <c r="A79" s="236" t="s">
        <v>156</v>
      </c>
      <c r="B79" s="206" t="s">
        <v>156</v>
      </c>
      <c r="C79" s="200">
        <v>567</v>
      </c>
      <c r="D79" s="200" t="s">
        <v>156</v>
      </c>
      <c r="E79" s="200">
        <v>0</v>
      </c>
      <c r="I79" s="200" t="s">
        <v>193</v>
      </c>
      <c r="K79" s="200" t="s">
        <v>156</v>
      </c>
    </row>
    <row r="80" spans="1:11" hidden="1" outlineLevel="1">
      <c r="A80" s="236" t="s">
        <v>156</v>
      </c>
      <c r="B80" s="206" t="s">
        <v>156</v>
      </c>
      <c r="C80" s="200">
        <v>568</v>
      </c>
      <c r="D80" s="200" t="s">
        <v>156</v>
      </c>
      <c r="E80" s="200">
        <v>0</v>
      </c>
      <c r="I80" s="200" t="s">
        <v>194</v>
      </c>
      <c r="K80" s="200" t="s">
        <v>156</v>
      </c>
    </row>
    <row r="81" spans="1:11" hidden="1" outlineLevel="1">
      <c r="A81" s="236" t="s">
        <v>156</v>
      </c>
      <c r="B81" s="206" t="s">
        <v>156</v>
      </c>
      <c r="C81" s="200">
        <v>569</v>
      </c>
      <c r="D81" s="200" t="s">
        <v>156</v>
      </c>
      <c r="E81" s="200">
        <v>0</v>
      </c>
      <c r="I81" s="200" t="s">
        <v>195</v>
      </c>
      <c r="K81" s="200" t="s">
        <v>156</v>
      </c>
    </row>
    <row r="82" spans="1:11" hidden="1" outlineLevel="1">
      <c r="A82" s="236" t="s">
        <v>156</v>
      </c>
      <c r="B82" s="206" t="s">
        <v>156</v>
      </c>
      <c r="C82" s="200">
        <v>570</v>
      </c>
      <c r="D82" s="200" t="s">
        <v>156</v>
      </c>
      <c r="E82" s="200">
        <v>0</v>
      </c>
      <c r="I82" s="200" t="s">
        <v>196</v>
      </c>
      <c r="K82" s="200" t="s">
        <v>156</v>
      </c>
    </row>
    <row r="83" spans="1:11" hidden="1" outlineLevel="1">
      <c r="A83" s="236" t="s">
        <v>156</v>
      </c>
      <c r="B83" s="206" t="s">
        <v>156</v>
      </c>
      <c r="C83" s="200">
        <v>571</v>
      </c>
      <c r="D83" s="200" t="s">
        <v>156</v>
      </c>
      <c r="E83" s="200">
        <v>0</v>
      </c>
      <c r="I83" s="200" t="s">
        <v>197</v>
      </c>
      <c r="K83" s="200" t="s">
        <v>156</v>
      </c>
    </row>
    <row r="84" spans="1:11" hidden="1" outlineLevel="1">
      <c r="A84" s="236" t="s">
        <v>156</v>
      </c>
      <c r="B84" s="206" t="s">
        <v>156</v>
      </c>
      <c r="C84" s="200">
        <v>572</v>
      </c>
      <c r="D84" s="200" t="s">
        <v>156</v>
      </c>
      <c r="E84" s="200">
        <v>0</v>
      </c>
      <c r="I84" s="200" t="s">
        <v>198</v>
      </c>
      <c r="K84" s="200" t="s">
        <v>156</v>
      </c>
    </row>
    <row r="85" spans="1:11" hidden="1" outlineLevel="1">
      <c r="A85" s="236" t="s">
        <v>156</v>
      </c>
      <c r="B85" s="206" t="s">
        <v>156</v>
      </c>
      <c r="C85" s="200">
        <v>573</v>
      </c>
      <c r="D85" s="200" t="s">
        <v>156</v>
      </c>
      <c r="E85" s="200">
        <v>0</v>
      </c>
      <c r="I85" s="200" t="s">
        <v>199</v>
      </c>
      <c r="K85" s="200" t="s">
        <v>156</v>
      </c>
    </row>
    <row r="86" spans="1:11" hidden="1" outlineLevel="1">
      <c r="A86" s="236" t="s">
        <v>156</v>
      </c>
      <c r="B86" s="206" t="s">
        <v>156</v>
      </c>
      <c r="C86" s="200">
        <v>574</v>
      </c>
      <c r="D86" s="200" t="s">
        <v>156</v>
      </c>
      <c r="E86" s="200">
        <v>0</v>
      </c>
      <c r="I86" s="200" t="s">
        <v>200</v>
      </c>
      <c r="K86" s="200" t="s">
        <v>156</v>
      </c>
    </row>
    <row r="87" spans="1:11" hidden="1" outlineLevel="1">
      <c r="A87" s="236" t="s">
        <v>156</v>
      </c>
      <c r="B87" s="206" t="s">
        <v>156</v>
      </c>
      <c r="C87" s="200">
        <v>575</v>
      </c>
      <c r="D87" s="200" t="s">
        <v>156</v>
      </c>
      <c r="E87" s="200">
        <v>0</v>
      </c>
      <c r="I87" s="200" t="s">
        <v>201</v>
      </c>
      <c r="K87" s="200" t="s">
        <v>156</v>
      </c>
    </row>
    <row r="88" spans="1:11" hidden="1" outlineLevel="1">
      <c r="A88" s="236" t="s">
        <v>156</v>
      </c>
      <c r="B88" s="206" t="s">
        <v>156</v>
      </c>
      <c r="C88" s="200">
        <v>576</v>
      </c>
      <c r="D88" s="200" t="s">
        <v>156</v>
      </c>
      <c r="E88" s="200">
        <v>0</v>
      </c>
      <c r="I88" s="200" t="s">
        <v>202</v>
      </c>
      <c r="K88" s="200" t="s">
        <v>156</v>
      </c>
    </row>
    <row r="89" spans="1:11" hidden="1" outlineLevel="1">
      <c r="A89" s="236" t="s">
        <v>156</v>
      </c>
      <c r="B89" s="206" t="s">
        <v>156</v>
      </c>
      <c r="C89" s="200">
        <v>577</v>
      </c>
      <c r="D89" s="200" t="s">
        <v>156</v>
      </c>
      <c r="E89" s="200">
        <v>0</v>
      </c>
      <c r="I89" s="200" t="s">
        <v>203</v>
      </c>
      <c r="K89" s="200" t="s">
        <v>156</v>
      </c>
    </row>
    <row r="90" spans="1:11" hidden="1" outlineLevel="1">
      <c r="A90" s="236" t="s">
        <v>156</v>
      </c>
      <c r="B90" s="206" t="s">
        <v>156</v>
      </c>
      <c r="C90" s="200">
        <v>578</v>
      </c>
      <c r="D90" s="200" t="s">
        <v>156</v>
      </c>
      <c r="E90" s="200">
        <v>0</v>
      </c>
      <c r="I90" s="200" t="s">
        <v>204</v>
      </c>
      <c r="K90" s="200" t="s">
        <v>156</v>
      </c>
    </row>
    <row r="91" spans="1:11" hidden="1" outlineLevel="1">
      <c r="A91" s="236" t="s">
        <v>156</v>
      </c>
      <c r="B91" s="206" t="s">
        <v>156</v>
      </c>
      <c r="C91" s="200">
        <v>579</v>
      </c>
      <c r="D91" s="200" t="s">
        <v>156</v>
      </c>
      <c r="E91" s="200">
        <v>0</v>
      </c>
      <c r="I91" s="200" t="s">
        <v>205</v>
      </c>
      <c r="K91" s="200" t="s">
        <v>156</v>
      </c>
    </row>
    <row r="92" spans="1:11" hidden="1" outlineLevel="1">
      <c r="A92" s="236" t="s">
        <v>156</v>
      </c>
      <c r="B92" s="206" t="s">
        <v>156</v>
      </c>
      <c r="C92" s="200">
        <v>580</v>
      </c>
      <c r="D92" s="200" t="s">
        <v>156</v>
      </c>
      <c r="E92" s="200">
        <v>0</v>
      </c>
      <c r="I92" s="200" t="s">
        <v>206</v>
      </c>
      <c r="K92" s="200" t="s">
        <v>156</v>
      </c>
    </row>
    <row r="93" spans="1:11" hidden="1" outlineLevel="1">
      <c r="A93" s="236" t="s">
        <v>156</v>
      </c>
      <c r="B93" s="206" t="s">
        <v>156</v>
      </c>
      <c r="C93" s="200">
        <v>581</v>
      </c>
      <c r="D93" s="200" t="s">
        <v>156</v>
      </c>
      <c r="E93" s="200">
        <v>0</v>
      </c>
      <c r="I93" s="200" t="s">
        <v>207</v>
      </c>
      <c r="K93" s="200" t="s">
        <v>156</v>
      </c>
    </row>
    <row r="94" spans="1:11" hidden="1" outlineLevel="1">
      <c r="A94" s="236" t="s">
        <v>156</v>
      </c>
      <c r="B94" s="206" t="s">
        <v>156</v>
      </c>
      <c r="C94" s="200">
        <v>582</v>
      </c>
      <c r="D94" s="200" t="s">
        <v>156</v>
      </c>
      <c r="E94" s="200">
        <v>0</v>
      </c>
      <c r="I94" s="200" t="s">
        <v>208</v>
      </c>
      <c r="K94" s="200" t="s">
        <v>156</v>
      </c>
    </row>
    <row r="95" spans="1:11" hidden="1" outlineLevel="1">
      <c r="A95" s="236" t="s">
        <v>156</v>
      </c>
      <c r="B95" s="206" t="s">
        <v>156</v>
      </c>
      <c r="C95" s="200">
        <v>583</v>
      </c>
      <c r="D95" s="200" t="s">
        <v>156</v>
      </c>
      <c r="E95" s="200">
        <v>0</v>
      </c>
      <c r="I95" s="200" t="s">
        <v>209</v>
      </c>
      <c r="K95" s="200" t="s">
        <v>156</v>
      </c>
    </row>
    <row r="96" spans="1:11" hidden="1" outlineLevel="1">
      <c r="A96" s="236" t="s">
        <v>156</v>
      </c>
      <c r="B96" s="206" t="s">
        <v>156</v>
      </c>
      <c r="C96" s="200">
        <v>584</v>
      </c>
      <c r="D96" s="200" t="s">
        <v>156</v>
      </c>
      <c r="E96" s="200">
        <v>0</v>
      </c>
      <c r="I96" s="200" t="s">
        <v>210</v>
      </c>
      <c r="K96" s="200" t="s">
        <v>156</v>
      </c>
    </row>
    <row r="97" spans="1:11" hidden="1" outlineLevel="1">
      <c r="A97" s="236" t="s">
        <v>156</v>
      </c>
      <c r="B97" s="206" t="s">
        <v>156</v>
      </c>
      <c r="C97" s="200">
        <v>585</v>
      </c>
      <c r="D97" s="200" t="s">
        <v>156</v>
      </c>
      <c r="E97" s="200">
        <v>0</v>
      </c>
      <c r="I97" s="200" t="s">
        <v>211</v>
      </c>
      <c r="K97" s="200" t="s">
        <v>156</v>
      </c>
    </row>
    <row r="98" spans="1:11" hidden="1" outlineLevel="1">
      <c r="A98" s="236" t="s">
        <v>156</v>
      </c>
      <c r="B98" s="206" t="s">
        <v>156</v>
      </c>
      <c r="C98" s="200">
        <v>586</v>
      </c>
      <c r="D98" s="200" t="s">
        <v>156</v>
      </c>
      <c r="E98" s="200">
        <v>0</v>
      </c>
      <c r="I98" s="200" t="s">
        <v>212</v>
      </c>
      <c r="K98" s="200" t="s">
        <v>156</v>
      </c>
    </row>
    <row r="99" spans="1:11" hidden="1" outlineLevel="1">
      <c r="A99" s="236" t="s">
        <v>156</v>
      </c>
      <c r="B99" s="206" t="s">
        <v>156</v>
      </c>
      <c r="C99" s="200">
        <v>587</v>
      </c>
      <c r="D99" s="200" t="s">
        <v>156</v>
      </c>
      <c r="E99" s="200">
        <v>0</v>
      </c>
      <c r="I99" s="200" t="s">
        <v>213</v>
      </c>
      <c r="K99" s="200" t="s">
        <v>156</v>
      </c>
    </row>
    <row r="100" spans="1:11" hidden="1" outlineLevel="1">
      <c r="A100" s="236" t="s">
        <v>156</v>
      </c>
      <c r="B100" s="206" t="s">
        <v>156</v>
      </c>
      <c r="C100" s="200">
        <v>588</v>
      </c>
      <c r="D100" s="200" t="s">
        <v>156</v>
      </c>
      <c r="E100" s="200">
        <v>0</v>
      </c>
      <c r="I100" s="200" t="s">
        <v>214</v>
      </c>
      <c r="K100" s="200" t="s">
        <v>156</v>
      </c>
    </row>
    <row r="101" spans="1:11" hidden="1" outlineLevel="1">
      <c r="A101" s="236" t="s">
        <v>156</v>
      </c>
      <c r="B101" s="206" t="s">
        <v>156</v>
      </c>
      <c r="C101" s="200">
        <v>589</v>
      </c>
      <c r="D101" s="200" t="s">
        <v>156</v>
      </c>
      <c r="E101" s="200">
        <v>0</v>
      </c>
      <c r="I101" s="200" t="s">
        <v>215</v>
      </c>
      <c r="K101" s="200" t="s">
        <v>156</v>
      </c>
    </row>
    <row r="102" spans="1:11" hidden="1" outlineLevel="1">
      <c r="A102" s="236" t="s">
        <v>156</v>
      </c>
      <c r="B102" s="206" t="s">
        <v>156</v>
      </c>
      <c r="C102" s="200">
        <v>590</v>
      </c>
      <c r="D102" s="200" t="s">
        <v>156</v>
      </c>
      <c r="E102" s="200">
        <v>0</v>
      </c>
      <c r="I102" s="200" t="s">
        <v>216</v>
      </c>
      <c r="K102" s="200" t="s">
        <v>156</v>
      </c>
    </row>
    <row r="103" spans="1:11" hidden="1" outlineLevel="1">
      <c r="A103" s="236" t="s">
        <v>156</v>
      </c>
      <c r="B103" s="206" t="s">
        <v>156</v>
      </c>
      <c r="C103" s="200">
        <v>591</v>
      </c>
      <c r="D103" s="200" t="s">
        <v>156</v>
      </c>
      <c r="E103" s="200">
        <v>0</v>
      </c>
      <c r="I103" s="200" t="s">
        <v>217</v>
      </c>
      <c r="K103" s="200" t="s">
        <v>156</v>
      </c>
    </row>
    <row r="104" spans="1:11" hidden="1" outlineLevel="1">
      <c r="A104" s="236" t="s">
        <v>156</v>
      </c>
      <c r="B104" s="206" t="s">
        <v>156</v>
      </c>
      <c r="C104" s="200">
        <v>592</v>
      </c>
      <c r="D104" s="200" t="s">
        <v>156</v>
      </c>
      <c r="E104" s="200">
        <v>0</v>
      </c>
      <c r="I104" s="200" t="s">
        <v>218</v>
      </c>
      <c r="K104" s="200" t="s">
        <v>156</v>
      </c>
    </row>
    <row r="105" spans="1:11" hidden="1" outlineLevel="1">
      <c r="A105" s="236" t="s">
        <v>156</v>
      </c>
      <c r="B105" s="206" t="s">
        <v>156</v>
      </c>
      <c r="C105" s="200">
        <v>593</v>
      </c>
      <c r="D105" s="200" t="s">
        <v>156</v>
      </c>
      <c r="E105" s="200">
        <v>0</v>
      </c>
      <c r="I105" s="200" t="s">
        <v>219</v>
      </c>
      <c r="K105" s="200" t="s">
        <v>156</v>
      </c>
    </row>
    <row r="106" spans="1:11" hidden="1" outlineLevel="1">
      <c r="A106" s="236" t="s">
        <v>156</v>
      </c>
      <c r="B106" s="206" t="s">
        <v>156</v>
      </c>
      <c r="C106" s="200">
        <v>594</v>
      </c>
      <c r="D106" s="200" t="s">
        <v>156</v>
      </c>
      <c r="E106" s="200">
        <v>0</v>
      </c>
      <c r="I106" s="200" t="s">
        <v>220</v>
      </c>
      <c r="K106" s="200" t="s">
        <v>156</v>
      </c>
    </row>
    <row r="107" spans="1:11" hidden="1" outlineLevel="1">
      <c r="A107" s="236" t="s">
        <v>156</v>
      </c>
      <c r="B107" s="206" t="s">
        <v>156</v>
      </c>
      <c r="C107" s="200">
        <v>595</v>
      </c>
      <c r="D107" s="200" t="s">
        <v>156</v>
      </c>
      <c r="E107" s="200">
        <v>0</v>
      </c>
      <c r="I107" s="200" t="s">
        <v>221</v>
      </c>
      <c r="K107" s="200" t="s">
        <v>156</v>
      </c>
    </row>
    <row r="108" spans="1:11" hidden="1" outlineLevel="1">
      <c r="A108" s="236" t="s">
        <v>156</v>
      </c>
      <c r="B108" s="206" t="s">
        <v>156</v>
      </c>
      <c r="C108" s="200">
        <v>596</v>
      </c>
      <c r="D108" s="200" t="s">
        <v>156</v>
      </c>
      <c r="E108" s="200">
        <v>0</v>
      </c>
      <c r="I108" s="200" t="s">
        <v>222</v>
      </c>
      <c r="K108" s="200" t="s">
        <v>156</v>
      </c>
    </row>
    <row r="109" spans="1:11" hidden="1" outlineLevel="1">
      <c r="A109" s="236" t="s">
        <v>156</v>
      </c>
      <c r="B109" s="206" t="s">
        <v>156</v>
      </c>
      <c r="C109" s="200">
        <v>597</v>
      </c>
      <c r="D109" s="200" t="s">
        <v>156</v>
      </c>
      <c r="E109" s="200">
        <v>0</v>
      </c>
      <c r="I109" s="200" t="s">
        <v>223</v>
      </c>
      <c r="K109" s="200" t="s">
        <v>156</v>
      </c>
    </row>
    <row r="110" spans="1:11" hidden="1" outlineLevel="1">
      <c r="A110" s="236" t="s">
        <v>156</v>
      </c>
      <c r="B110" s="206" t="s">
        <v>156</v>
      </c>
      <c r="C110" s="200">
        <v>598</v>
      </c>
      <c r="D110" s="200" t="s">
        <v>156</v>
      </c>
      <c r="E110" s="200">
        <v>0</v>
      </c>
      <c r="I110" s="200" t="s">
        <v>224</v>
      </c>
      <c r="K110" s="200" t="s">
        <v>156</v>
      </c>
    </row>
    <row r="111" spans="1:11" hidden="1" outlineLevel="1">
      <c r="A111" s="236" t="s">
        <v>156</v>
      </c>
      <c r="B111" s="206" t="s">
        <v>156</v>
      </c>
      <c r="C111" s="200">
        <v>599</v>
      </c>
      <c r="D111" s="200" t="s">
        <v>156</v>
      </c>
      <c r="E111" s="200">
        <v>0</v>
      </c>
      <c r="I111" s="200" t="s">
        <v>225</v>
      </c>
      <c r="K111" s="200" t="s">
        <v>156</v>
      </c>
    </row>
    <row r="112" spans="1:11" hidden="1" outlineLevel="1">
      <c r="A112" s="236" t="s">
        <v>156</v>
      </c>
      <c r="B112" s="206" t="s">
        <v>156</v>
      </c>
      <c r="C112" s="200">
        <v>600</v>
      </c>
      <c r="D112" s="200" t="s">
        <v>156</v>
      </c>
      <c r="E112" s="200">
        <v>0</v>
      </c>
      <c r="I112" s="200" t="s">
        <v>226</v>
      </c>
      <c r="K112" s="200" t="s">
        <v>156</v>
      </c>
    </row>
    <row r="113" spans="1:11" hidden="1" outlineLevel="1">
      <c r="A113" s="236" t="s">
        <v>156</v>
      </c>
      <c r="B113" s="206" t="s">
        <v>156</v>
      </c>
      <c r="C113" s="200">
        <v>601</v>
      </c>
      <c r="D113" s="200" t="s">
        <v>156</v>
      </c>
      <c r="E113" s="200">
        <v>0</v>
      </c>
      <c r="I113" s="200" t="s">
        <v>227</v>
      </c>
      <c r="K113" s="200" t="s">
        <v>156</v>
      </c>
    </row>
    <row r="114" spans="1:11" hidden="1" outlineLevel="1">
      <c r="A114" s="236" t="s">
        <v>156</v>
      </c>
      <c r="B114" s="206" t="s">
        <v>156</v>
      </c>
      <c r="C114" s="200">
        <v>602</v>
      </c>
      <c r="D114" s="200" t="s">
        <v>156</v>
      </c>
      <c r="E114" s="200">
        <v>0</v>
      </c>
      <c r="I114" s="200" t="s">
        <v>228</v>
      </c>
      <c r="K114" s="200" t="s">
        <v>156</v>
      </c>
    </row>
    <row r="115" spans="1:11" hidden="1" outlineLevel="1">
      <c r="A115" s="236" t="s">
        <v>156</v>
      </c>
      <c r="B115" s="206" t="s">
        <v>156</v>
      </c>
      <c r="C115" s="200">
        <v>603</v>
      </c>
      <c r="D115" s="200" t="s">
        <v>156</v>
      </c>
      <c r="E115" s="200">
        <v>0</v>
      </c>
      <c r="I115" s="200" t="s">
        <v>229</v>
      </c>
      <c r="K115" s="200" t="s">
        <v>156</v>
      </c>
    </row>
    <row r="116" spans="1:11" hidden="1" outlineLevel="1">
      <c r="A116" s="236" t="s">
        <v>156</v>
      </c>
      <c r="B116" s="206" t="s">
        <v>156</v>
      </c>
      <c r="C116" s="200">
        <v>604</v>
      </c>
      <c r="D116" s="200" t="s">
        <v>156</v>
      </c>
      <c r="E116" s="200">
        <v>0</v>
      </c>
      <c r="I116" s="200" t="s">
        <v>230</v>
      </c>
      <c r="K116" s="200" t="s">
        <v>156</v>
      </c>
    </row>
    <row r="117" spans="1:11" hidden="1" outlineLevel="1">
      <c r="A117" s="236" t="s">
        <v>156</v>
      </c>
      <c r="B117" s="206" t="s">
        <v>156</v>
      </c>
      <c r="C117" s="200">
        <v>605</v>
      </c>
      <c r="D117" s="200" t="s">
        <v>156</v>
      </c>
      <c r="E117" s="200">
        <v>0</v>
      </c>
      <c r="I117" s="200" t="s">
        <v>231</v>
      </c>
      <c r="K117" s="200" t="s">
        <v>156</v>
      </c>
    </row>
    <row r="118" spans="1:11" hidden="1" outlineLevel="1">
      <c r="A118" s="236" t="s">
        <v>156</v>
      </c>
      <c r="B118" s="206" t="s">
        <v>156</v>
      </c>
      <c r="C118" s="200">
        <v>606</v>
      </c>
      <c r="D118" s="200" t="s">
        <v>156</v>
      </c>
      <c r="E118" s="200">
        <v>0</v>
      </c>
      <c r="I118" s="200" t="s">
        <v>232</v>
      </c>
      <c r="K118" s="200" t="s">
        <v>156</v>
      </c>
    </row>
    <row r="119" spans="1:11" hidden="1" outlineLevel="1">
      <c r="A119" s="236" t="s">
        <v>156</v>
      </c>
      <c r="B119" s="206" t="s">
        <v>156</v>
      </c>
      <c r="C119" s="200">
        <v>607</v>
      </c>
      <c r="D119" s="200" t="s">
        <v>156</v>
      </c>
      <c r="E119" s="200">
        <v>0</v>
      </c>
      <c r="I119" s="200" t="s">
        <v>233</v>
      </c>
      <c r="K119" s="200" t="s">
        <v>156</v>
      </c>
    </row>
    <row r="120" spans="1:11" hidden="1" outlineLevel="1">
      <c r="A120" s="236" t="s">
        <v>156</v>
      </c>
      <c r="B120" s="206" t="s">
        <v>156</v>
      </c>
      <c r="C120" s="200">
        <v>608</v>
      </c>
      <c r="D120" s="200" t="s">
        <v>156</v>
      </c>
      <c r="E120" s="200">
        <v>0</v>
      </c>
      <c r="I120" s="200" t="s">
        <v>234</v>
      </c>
      <c r="K120" s="200" t="s">
        <v>156</v>
      </c>
    </row>
    <row r="121" spans="1:11" hidden="1" outlineLevel="1">
      <c r="A121" s="236" t="s">
        <v>156</v>
      </c>
      <c r="B121" s="206" t="s">
        <v>156</v>
      </c>
      <c r="C121" s="200">
        <v>609</v>
      </c>
      <c r="D121" s="200" t="s">
        <v>156</v>
      </c>
      <c r="E121" s="200">
        <v>0</v>
      </c>
      <c r="I121" s="200" t="s">
        <v>235</v>
      </c>
      <c r="K121" s="200" t="s">
        <v>156</v>
      </c>
    </row>
    <row r="122" spans="1:11" hidden="1" outlineLevel="1">
      <c r="A122" s="236" t="s">
        <v>156</v>
      </c>
      <c r="B122" s="206" t="s">
        <v>156</v>
      </c>
      <c r="C122" s="200">
        <v>610</v>
      </c>
      <c r="D122" s="200" t="s">
        <v>156</v>
      </c>
      <c r="E122" s="200">
        <v>0</v>
      </c>
      <c r="I122" s="200" t="s">
        <v>236</v>
      </c>
      <c r="K122" s="200" t="s">
        <v>156</v>
      </c>
    </row>
    <row r="123" spans="1:11" hidden="1" outlineLevel="1">
      <c r="A123" s="236" t="s">
        <v>156</v>
      </c>
      <c r="B123" s="206" t="s">
        <v>156</v>
      </c>
      <c r="C123" s="200">
        <v>611</v>
      </c>
      <c r="D123" s="200" t="s">
        <v>156</v>
      </c>
      <c r="E123" s="200">
        <v>0</v>
      </c>
      <c r="I123" s="200" t="s">
        <v>237</v>
      </c>
      <c r="K123" s="200" t="s">
        <v>156</v>
      </c>
    </row>
    <row r="124" spans="1:11" hidden="1" outlineLevel="1">
      <c r="A124" s="236" t="s">
        <v>156</v>
      </c>
      <c r="B124" s="206" t="s">
        <v>156</v>
      </c>
      <c r="C124" s="200">
        <v>612</v>
      </c>
      <c r="D124" s="200" t="s">
        <v>156</v>
      </c>
      <c r="E124" s="200">
        <v>0</v>
      </c>
      <c r="I124" s="200" t="s">
        <v>238</v>
      </c>
      <c r="K124" s="200" t="s">
        <v>156</v>
      </c>
    </row>
    <row r="125" spans="1:11" hidden="1" outlineLevel="1">
      <c r="A125" s="236" t="s">
        <v>156</v>
      </c>
      <c r="B125" s="206" t="s">
        <v>156</v>
      </c>
      <c r="C125" s="200">
        <v>613</v>
      </c>
      <c r="D125" s="200" t="s">
        <v>156</v>
      </c>
      <c r="E125" s="200">
        <v>0</v>
      </c>
      <c r="I125" s="200" t="s">
        <v>239</v>
      </c>
      <c r="K125" s="200" t="s">
        <v>156</v>
      </c>
    </row>
    <row r="126" spans="1:11" hidden="1" outlineLevel="1">
      <c r="A126" s="236" t="s">
        <v>156</v>
      </c>
      <c r="B126" s="206" t="s">
        <v>156</v>
      </c>
      <c r="C126" s="200">
        <v>614</v>
      </c>
      <c r="D126" s="200" t="s">
        <v>156</v>
      </c>
      <c r="E126" s="200">
        <v>0</v>
      </c>
      <c r="I126" s="200" t="s">
        <v>240</v>
      </c>
      <c r="K126" s="200" t="s">
        <v>156</v>
      </c>
    </row>
    <row r="127" spans="1:11" hidden="1" outlineLevel="1">
      <c r="A127" s="236" t="s">
        <v>156</v>
      </c>
      <c r="B127" s="206" t="s">
        <v>156</v>
      </c>
      <c r="C127" s="200">
        <v>615</v>
      </c>
      <c r="D127" s="200" t="s">
        <v>156</v>
      </c>
      <c r="E127" s="200">
        <v>0</v>
      </c>
      <c r="I127" s="200" t="s">
        <v>241</v>
      </c>
      <c r="K127" s="200" t="s">
        <v>156</v>
      </c>
    </row>
    <row r="128" spans="1:11" hidden="1" outlineLevel="1">
      <c r="A128" s="236" t="s">
        <v>156</v>
      </c>
      <c r="B128" s="206" t="s">
        <v>156</v>
      </c>
      <c r="C128" s="200">
        <v>616</v>
      </c>
      <c r="D128" s="200" t="s">
        <v>156</v>
      </c>
      <c r="E128" s="200">
        <v>0</v>
      </c>
      <c r="I128" s="200" t="s">
        <v>242</v>
      </c>
      <c r="K128" s="200" t="s">
        <v>156</v>
      </c>
    </row>
    <row r="129" spans="1:11" hidden="1" outlineLevel="1">
      <c r="A129" s="236" t="s">
        <v>156</v>
      </c>
      <c r="B129" s="206" t="s">
        <v>156</v>
      </c>
      <c r="C129" s="200">
        <v>617</v>
      </c>
      <c r="D129" s="200" t="s">
        <v>156</v>
      </c>
      <c r="E129" s="200">
        <v>0</v>
      </c>
      <c r="I129" s="200" t="s">
        <v>243</v>
      </c>
      <c r="K129" s="200" t="s">
        <v>156</v>
      </c>
    </row>
    <row r="130" spans="1:11" hidden="1" outlineLevel="1">
      <c r="A130" s="236" t="s">
        <v>156</v>
      </c>
      <c r="B130" s="206" t="s">
        <v>156</v>
      </c>
      <c r="C130" s="200">
        <v>618</v>
      </c>
      <c r="D130" s="200" t="s">
        <v>156</v>
      </c>
      <c r="E130" s="200">
        <v>0</v>
      </c>
      <c r="I130" s="200" t="s">
        <v>244</v>
      </c>
      <c r="K130" s="200" t="s">
        <v>156</v>
      </c>
    </row>
    <row r="131" spans="1:11" hidden="1" outlineLevel="1">
      <c r="A131" s="236" t="s">
        <v>156</v>
      </c>
      <c r="B131" s="206" t="s">
        <v>156</v>
      </c>
      <c r="C131" s="200">
        <v>619</v>
      </c>
      <c r="D131" s="200" t="s">
        <v>156</v>
      </c>
      <c r="E131" s="200">
        <v>0</v>
      </c>
      <c r="I131" s="200" t="s">
        <v>245</v>
      </c>
      <c r="K131" s="200" t="s">
        <v>156</v>
      </c>
    </row>
    <row r="132" spans="1:11" hidden="1" outlineLevel="1">
      <c r="A132" s="236" t="s">
        <v>156</v>
      </c>
      <c r="B132" s="206" t="s">
        <v>156</v>
      </c>
      <c r="C132" s="200">
        <v>620</v>
      </c>
      <c r="D132" s="200" t="s">
        <v>156</v>
      </c>
      <c r="E132" s="200">
        <v>0</v>
      </c>
      <c r="I132" s="200" t="s">
        <v>246</v>
      </c>
      <c r="K132" s="200" t="s">
        <v>156</v>
      </c>
    </row>
    <row r="133" spans="1:11" hidden="1" outlineLevel="1">
      <c r="A133" s="236" t="s">
        <v>156</v>
      </c>
      <c r="B133" s="206" t="s">
        <v>156</v>
      </c>
      <c r="C133" s="200">
        <v>621</v>
      </c>
      <c r="D133" s="200" t="s">
        <v>156</v>
      </c>
      <c r="E133" s="200">
        <v>0</v>
      </c>
      <c r="I133" s="200" t="s">
        <v>247</v>
      </c>
      <c r="K133" s="200" t="s">
        <v>156</v>
      </c>
    </row>
    <row r="134" spans="1:11" hidden="1" outlineLevel="1">
      <c r="A134" s="236" t="s">
        <v>156</v>
      </c>
      <c r="B134" s="206" t="s">
        <v>156</v>
      </c>
      <c r="C134" s="200">
        <v>622</v>
      </c>
      <c r="D134" s="200" t="s">
        <v>156</v>
      </c>
      <c r="E134" s="200">
        <v>0</v>
      </c>
      <c r="I134" s="200" t="s">
        <v>248</v>
      </c>
      <c r="K134" s="200" t="s">
        <v>156</v>
      </c>
    </row>
    <row r="135" spans="1:11" hidden="1" outlineLevel="1">
      <c r="A135" s="236" t="s">
        <v>156</v>
      </c>
      <c r="B135" s="206" t="s">
        <v>156</v>
      </c>
      <c r="C135" s="200">
        <v>623</v>
      </c>
      <c r="D135" s="200" t="s">
        <v>156</v>
      </c>
      <c r="E135" s="200">
        <v>0</v>
      </c>
      <c r="I135" s="200" t="s">
        <v>249</v>
      </c>
      <c r="K135" s="200" t="s">
        <v>156</v>
      </c>
    </row>
    <row r="136" spans="1:11" hidden="1" outlineLevel="1">
      <c r="A136" s="236" t="s">
        <v>156</v>
      </c>
      <c r="B136" s="206" t="s">
        <v>156</v>
      </c>
      <c r="C136" s="200">
        <v>624</v>
      </c>
      <c r="D136" s="200" t="s">
        <v>156</v>
      </c>
      <c r="E136" s="200">
        <v>0</v>
      </c>
      <c r="I136" s="200" t="s">
        <v>250</v>
      </c>
      <c r="K136" s="200" t="s">
        <v>156</v>
      </c>
    </row>
    <row r="137" spans="1:11" hidden="1" outlineLevel="1">
      <c r="A137" s="236" t="s">
        <v>156</v>
      </c>
      <c r="B137" s="206" t="s">
        <v>156</v>
      </c>
      <c r="C137" s="200">
        <v>625</v>
      </c>
      <c r="D137" s="200" t="s">
        <v>156</v>
      </c>
      <c r="E137" s="200">
        <v>0</v>
      </c>
      <c r="I137" s="200" t="s">
        <v>251</v>
      </c>
      <c r="K137" s="200" t="s">
        <v>156</v>
      </c>
    </row>
    <row r="138" spans="1:11" hidden="1" outlineLevel="1">
      <c r="A138" s="236" t="s">
        <v>156</v>
      </c>
      <c r="B138" s="206" t="s">
        <v>156</v>
      </c>
      <c r="C138" s="200">
        <v>626</v>
      </c>
      <c r="D138" s="200" t="s">
        <v>156</v>
      </c>
      <c r="E138" s="200">
        <v>0</v>
      </c>
      <c r="I138" s="200" t="s">
        <v>252</v>
      </c>
      <c r="K138" s="200" t="s">
        <v>156</v>
      </c>
    </row>
    <row r="139" spans="1:11" hidden="1" outlineLevel="1">
      <c r="A139" s="236" t="s">
        <v>156</v>
      </c>
      <c r="B139" s="206" t="s">
        <v>156</v>
      </c>
      <c r="C139" s="200">
        <v>627</v>
      </c>
      <c r="D139" s="200" t="s">
        <v>156</v>
      </c>
      <c r="E139" s="200">
        <v>0</v>
      </c>
      <c r="I139" s="200" t="s">
        <v>253</v>
      </c>
      <c r="K139" s="200" t="s">
        <v>156</v>
      </c>
    </row>
    <row r="140" spans="1:11" hidden="1" outlineLevel="1">
      <c r="A140" s="236" t="s">
        <v>156</v>
      </c>
      <c r="B140" s="206" t="s">
        <v>156</v>
      </c>
      <c r="C140" s="200">
        <v>628</v>
      </c>
      <c r="D140" s="200" t="s">
        <v>156</v>
      </c>
      <c r="E140" s="200">
        <v>0</v>
      </c>
      <c r="I140" s="200" t="s">
        <v>254</v>
      </c>
      <c r="K140" s="200" t="s">
        <v>156</v>
      </c>
    </row>
    <row r="141" spans="1:11" hidden="1" outlineLevel="1">
      <c r="A141" s="236" t="s">
        <v>156</v>
      </c>
      <c r="B141" s="206" t="s">
        <v>156</v>
      </c>
      <c r="C141" s="200">
        <v>629</v>
      </c>
      <c r="D141" s="200" t="s">
        <v>156</v>
      </c>
      <c r="E141" s="200">
        <v>0</v>
      </c>
      <c r="I141" s="200" t="s">
        <v>255</v>
      </c>
      <c r="K141" s="200" t="s">
        <v>156</v>
      </c>
    </row>
    <row r="142" spans="1:11" hidden="1" outlineLevel="1">
      <c r="A142" s="236" t="s">
        <v>156</v>
      </c>
      <c r="B142" s="206" t="s">
        <v>156</v>
      </c>
      <c r="C142" s="200">
        <v>630</v>
      </c>
      <c r="D142" s="200" t="s">
        <v>156</v>
      </c>
      <c r="E142" s="200">
        <v>0</v>
      </c>
      <c r="I142" s="200" t="s">
        <v>256</v>
      </c>
      <c r="K142" s="200" t="s">
        <v>156</v>
      </c>
    </row>
    <row r="143" spans="1:11" hidden="1" outlineLevel="1">
      <c r="A143" s="236" t="s">
        <v>156</v>
      </c>
      <c r="B143" s="206" t="s">
        <v>156</v>
      </c>
      <c r="C143" s="200">
        <v>631</v>
      </c>
      <c r="D143" s="200" t="s">
        <v>156</v>
      </c>
      <c r="E143" s="200">
        <v>0</v>
      </c>
      <c r="I143" s="200" t="s">
        <v>257</v>
      </c>
      <c r="K143" s="200" t="s">
        <v>156</v>
      </c>
    </row>
    <row r="144" spans="1:11" hidden="1" outlineLevel="1">
      <c r="A144" s="236" t="s">
        <v>156</v>
      </c>
      <c r="B144" s="206" t="s">
        <v>156</v>
      </c>
      <c r="C144" s="200">
        <v>632</v>
      </c>
      <c r="D144" s="200" t="s">
        <v>156</v>
      </c>
      <c r="E144" s="200">
        <v>0</v>
      </c>
      <c r="I144" s="200" t="s">
        <v>258</v>
      </c>
      <c r="K144" s="200" t="s">
        <v>156</v>
      </c>
    </row>
    <row r="145" spans="1:11" hidden="1" outlineLevel="1">
      <c r="A145" s="236" t="s">
        <v>156</v>
      </c>
      <c r="B145" s="206" t="s">
        <v>156</v>
      </c>
      <c r="C145" s="200">
        <v>633</v>
      </c>
      <c r="D145" s="200" t="s">
        <v>156</v>
      </c>
      <c r="E145" s="200">
        <v>0</v>
      </c>
      <c r="I145" s="200" t="s">
        <v>259</v>
      </c>
      <c r="K145" s="200" t="s">
        <v>156</v>
      </c>
    </row>
    <row r="146" spans="1:11" hidden="1" outlineLevel="1">
      <c r="A146" s="236" t="s">
        <v>156</v>
      </c>
      <c r="B146" s="206" t="s">
        <v>156</v>
      </c>
      <c r="C146" s="200">
        <v>634</v>
      </c>
      <c r="D146" s="200" t="s">
        <v>156</v>
      </c>
      <c r="E146" s="200">
        <v>0</v>
      </c>
      <c r="I146" s="200" t="s">
        <v>260</v>
      </c>
      <c r="K146" s="200" t="s">
        <v>156</v>
      </c>
    </row>
    <row r="147" spans="1:11" hidden="1" outlineLevel="1">
      <c r="A147" s="236" t="s">
        <v>156</v>
      </c>
      <c r="B147" s="206" t="s">
        <v>156</v>
      </c>
      <c r="C147" s="200">
        <v>635</v>
      </c>
      <c r="D147" s="200" t="s">
        <v>156</v>
      </c>
      <c r="E147" s="200">
        <v>0</v>
      </c>
      <c r="I147" s="200" t="s">
        <v>261</v>
      </c>
      <c r="K147" s="200" t="s">
        <v>156</v>
      </c>
    </row>
    <row r="148" spans="1:11" hidden="1" outlineLevel="1">
      <c r="A148" s="236" t="s">
        <v>156</v>
      </c>
      <c r="B148" s="206" t="s">
        <v>156</v>
      </c>
      <c r="C148" s="200">
        <v>636</v>
      </c>
      <c r="D148" s="200" t="s">
        <v>156</v>
      </c>
      <c r="E148" s="200">
        <v>0</v>
      </c>
      <c r="I148" s="200" t="s">
        <v>262</v>
      </c>
      <c r="K148" s="200" t="s">
        <v>156</v>
      </c>
    </row>
    <row r="149" spans="1:11" hidden="1" outlineLevel="1">
      <c r="A149" s="236" t="s">
        <v>156</v>
      </c>
      <c r="B149" s="206" t="s">
        <v>156</v>
      </c>
      <c r="C149" s="200">
        <v>637</v>
      </c>
      <c r="D149" s="200" t="s">
        <v>156</v>
      </c>
      <c r="E149" s="200">
        <v>0</v>
      </c>
      <c r="I149" s="200" t="s">
        <v>263</v>
      </c>
      <c r="K149" s="200" t="s">
        <v>156</v>
      </c>
    </row>
    <row r="150" spans="1:11" hidden="1" outlineLevel="1">
      <c r="A150" s="236" t="s">
        <v>156</v>
      </c>
      <c r="B150" s="206" t="s">
        <v>156</v>
      </c>
      <c r="C150" s="200">
        <v>638</v>
      </c>
      <c r="D150" s="200" t="s">
        <v>156</v>
      </c>
      <c r="E150" s="200">
        <v>0</v>
      </c>
      <c r="I150" s="200" t="s">
        <v>264</v>
      </c>
      <c r="K150" s="200" t="s">
        <v>156</v>
      </c>
    </row>
    <row r="151" spans="1:11" hidden="1" outlineLevel="1">
      <c r="A151" s="236" t="s">
        <v>156</v>
      </c>
      <c r="B151" s="206" t="s">
        <v>156</v>
      </c>
      <c r="C151" s="200">
        <v>639</v>
      </c>
      <c r="D151" s="200" t="s">
        <v>156</v>
      </c>
      <c r="E151" s="200">
        <v>0</v>
      </c>
      <c r="I151" s="200" t="s">
        <v>265</v>
      </c>
      <c r="K151" s="200" t="s">
        <v>156</v>
      </c>
    </row>
    <row r="152" spans="1:11" hidden="1" outlineLevel="1">
      <c r="A152" s="236" t="s">
        <v>156</v>
      </c>
      <c r="B152" s="206" t="s">
        <v>156</v>
      </c>
      <c r="C152" s="200">
        <v>640</v>
      </c>
      <c r="D152" s="200" t="s">
        <v>156</v>
      </c>
      <c r="E152" s="200">
        <v>0</v>
      </c>
      <c r="I152" s="200" t="s">
        <v>266</v>
      </c>
      <c r="K152" s="200" t="s">
        <v>156</v>
      </c>
    </row>
    <row r="153" spans="1:11" hidden="1" outlineLevel="1">
      <c r="A153" s="236" t="s">
        <v>156</v>
      </c>
      <c r="B153" s="206" t="s">
        <v>156</v>
      </c>
      <c r="C153" s="200">
        <v>641</v>
      </c>
      <c r="D153" s="200" t="s">
        <v>156</v>
      </c>
      <c r="E153" s="200">
        <v>0</v>
      </c>
      <c r="I153" s="200" t="s">
        <v>267</v>
      </c>
      <c r="K153" s="200" t="s">
        <v>156</v>
      </c>
    </row>
    <row r="154" spans="1:11" hidden="1" outlineLevel="1">
      <c r="A154" s="236" t="s">
        <v>156</v>
      </c>
      <c r="B154" s="206" t="s">
        <v>156</v>
      </c>
      <c r="C154" s="200">
        <v>642</v>
      </c>
      <c r="D154" s="200" t="s">
        <v>156</v>
      </c>
      <c r="E154" s="200">
        <v>0</v>
      </c>
      <c r="I154" s="200" t="s">
        <v>268</v>
      </c>
      <c r="K154" s="200" t="s">
        <v>156</v>
      </c>
    </row>
    <row r="155" spans="1:11" hidden="1" outlineLevel="1">
      <c r="A155" s="236" t="s">
        <v>156</v>
      </c>
      <c r="B155" s="206" t="s">
        <v>156</v>
      </c>
      <c r="C155" s="200">
        <v>643</v>
      </c>
      <c r="D155" s="200" t="s">
        <v>156</v>
      </c>
      <c r="E155" s="200">
        <v>0</v>
      </c>
      <c r="I155" s="200" t="s">
        <v>269</v>
      </c>
      <c r="K155" s="200" t="s">
        <v>156</v>
      </c>
    </row>
    <row r="156" spans="1:11" hidden="1" outlineLevel="1">
      <c r="A156" s="236" t="s">
        <v>156</v>
      </c>
      <c r="B156" s="206" t="s">
        <v>156</v>
      </c>
      <c r="C156" s="200">
        <v>644</v>
      </c>
      <c r="D156" s="200" t="s">
        <v>156</v>
      </c>
      <c r="E156" s="200">
        <v>0</v>
      </c>
      <c r="I156" s="200" t="s">
        <v>270</v>
      </c>
      <c r="K156" s="200" t="s">
        <v>156</v>
      </c>
    </row>
    <row r="157" spans="1:11" hidden="1" outlineLevel="1">
      <c r="A157" s="236" t="s">
        <v>156</v>
      </c>
      <c r="B157" s="206" t="s">
        <v>156</v>
      </c>
      <c r="C157" s="200">
        <v>645</v>
      </c>
      <c r="D157" s="200" t="s">
        <v>156</v>
      </c>
      <c r="E157" s="200">
        <v>0</v>
      </c>
      <c r="I157" s="200" t="s">
        <v>271</v>
      </c>
      <c r="K157" s="200" t="s">
        <v>156</v>
      </c>
    </row>
    <row r="158" spans="1:11" hidden="1" outlineLevel="1">
      <c r="A158" s="236" t="s">
        <v>156</v>
      </c>
      <c r="B158" s="206" t="s">
        <v>156</v>
      </c>
      <c r="C158" s="200">
        <v>646</v>
      </c>
      <c r="D158" s="200" t="s">
        <v>156</v>
      </c>
      <c r="E158" s="200">
        <v>0</v>
      </c>
      <c r="I158" s="200" t="s">
        <v>272</v>
      </c>
      <c r="K158" s="200" t="s">
        <v>156</v>
      </c>
    </row>
    <row r="159" spans="1:11" hidden="1" outlineLevel="1">
      <c r="A159" s="236" t="s">
        <v>156</v>
      </c>
      <c r="B159" s="206" t="s">
        <v>156</v>
      </c>
      <c r="C159" s="200">
        <v>647</v>
      </c>
      <c r="D159" s="200" t="s">
        <v>156</v>
      </c>
      <c r="E159" s="200">
        <v>0</v>
      </c>
      <c r="I159" s="200" t="s">
        <v>273</v>
      </c>
      <c r="K159" s="200" t="s">
        <v>156</v>
      </c>
    </row>
    <row r="160" spans="1:11" hidden="1" outlineLevel="1">
      <c r="A160" s="236" t="s">
        <v>156</v>
      </c>
      <c r="B160" s="206" t="s">
        <v>156</v>
      </c>
      <c r="C160" s="200">
        <v>648</v>
      </c>
      <c r="D160" s="200" t="s">
        <v>156</v>
      </c>
      <c r="E160" s="200">
        <v>0</v>
      </c>
      <c r="I160" s="200" t="s">
        <v>274</v>
      </c>
      <c r="K160" s="200" t="s">
        <v>156</v>
      </c>
    </row>
    <row r="161" spans="1:11" hidden="1" outlineLevel="1">
      <c r="A161" s="236" t="s">
        <v>156</v>
      </c>
      <c r="B161" s="206" t="s">
        <v>156</v>
      </c>
      <c r="C161" s="200">
        <v>649</v>
      </c>
      <c r="D161" s="200" t="s">
        <v>156</v>
      </c>
      <c r="E161" s="200">
        <v>0</v>
      </c>
      <c r="I161" s="200" t="s">
        <v>275</v>
      </c>
      <c r="K161" s="200" t="s">
        <v>156</v>
      </c>
    </row>
    <row r="162" spans="1:11" hidden="1" outlineLevel="1">
      <c r="A162" s="236" t="s">
        <v>156</v>
      </c>
      <c r="B162" s="206" t="s">
        <v>156</v>
      </c>
      <c r="C162" s="200">
        <v>650</v>
      </c>
      <c r="D162" s="200" t="s">
        <v>156</v>
      </c>
      <c r="E162" s="200">
        <v>0</v>
      </c>
      <c r="I162" s="200" t="s">
        <v>276</v>
      </c>
      <c r="K162" s="200" t="s">
        <v>156</v>
      </c>
    </row>
    <row r="163" spans="1:11" hidden="1" outlineLevel="1">
      <c r="A163" s="236" t="s">
        <v>156</v>
      </c>
      <c r="B163" s="206" t="s">
        <v>156</v>
      </c>
      <c r="C163" s="200">
        <v>651</v>
      </c>
      <c r="D163" s="200" t="s">
        <v>156</v>
      </c>
      <c r="E163" s="200">
        <v>0</v>
      </c>
      <c r="I163" s="200" t="s">
        <v>277</v>
      </c>
      <c r="K163" s="200" t="s">
        <v>156</v>
      </c>
    </row>
    <row r="164" spans="1:11" hidden="1" outlineLevel="1">
      <c r="A164" s="236" t="s">
        <v>156</v>
      </c>
      <c r="B164" s="206" t="s">
        <v>156</v>
      </c>
      <c r="C164" s="200">
        <v>652</v>
      </c>
      <c r="D164" s="200" t="s">
        <v>156</v>
      </c>
      <c r="E164" s="200">
        <v>0</v>
      </c>
      <c r="I164" s="200" t="s">
        <v>278</v>
      </c>
      <c r="K164" s="200" t="s">
        <v>156</v>
      </c>
    </row>
    <row r="165" spans="1:11" hidden="1" outlineLevel="1">
      <c r="A165" s="236" t="s">
        <v>156</v>
      </c>
      <c r="B165" s="206" t="s">
        <v>156</v>
      </c>
      <c r="C165" s="200">
        <v>653</v>
      </c>
      <c r="D165" s="200" t="s">
        <v>156</v>
      </c>
      <c r="E165" s="200">
        <v>0</v>
      </c>
      <c r="I165" s="200" t="s">
        <v>279</v>
      </c>
      <c r="K165" s="200" t="s">
        <v>156</v>
      </c>
    </row>
    <row r="166" spans="1:11" hidden="1" outlineLevel="1">
      <c r="A166" s="236" t="s">
        <v>156</v>
      </c>
      <c r="B166" s="206" t="s">
        <v>156</v>
      </c>
      <c r="C166" s="200">
        <v>654</v>
      </c>
      <c r="D166" s="200" t="s">
        <v>156</v>
      </c>
      <c r="E166" s="200">
        <v>0</v>
      </c>
      <c r="I166" s="200" t="s">
        <v>280</v>
      </c>
      <c r="K166" s="200" t="s">
        <v>156</v>
      </c>
    </row>
    <row r="167" spans="1:11" hidden="1" outlineLevel="1">
      <c r="A167" s="236" t="s">
        <v>156</v>
      </c>
      <c r="B167" s="206" t="s">
        <v>156</v>
      </c>
      <c r="C167" s="200">
        <v>655</v>
      </c>
      <c r="D167" s="200" t="s">
        <v>156</v>
      </c>
      <c r="E167" s="200">
        <v>0</v>
      </c>
      <c r="I167" s="200" t="s">
        <v>281</v>
      </c>
      <c r="K167" s="200" t="s">
        <v>156</v>
      </c>
    </row>
    <row r="168" spans="1:11" hidden="1" outlineLevel="1">
      <c r="A168" s="236" t="s">
        <v>156</v>
      </c>
      <c r="B168" s="206" t="s">
        <v>156</v>
      </c>
      <c r="C168" s="200">
        <v>656</v>
      </c>
      <c r="D168" s="200" t="s">
        <v>156</v>
      </c>
      <c r="E168" s="200">
        <v>0</v>
      </c>
      <c r="I168" s="200" t="s">
        <v>282</v>
      </c>
      <c r="K168" s="200" t="s">
        <v>156</v>
      </c>
    </row>
    <row r="169" spans="1:11" hidden="1" outlineLevel="1">
      <c r="A169" s="236" t="s">
        <v>156</v>
      </c>
      <c r="B169" s="206" t="s">
        <v>156</v>
      </c>
      <c r="C169" s="200">
        <v>657</v>
      </c>
      <c r="D169" s="200" t="s">
        <v>156</v>
      </c>
      <c r="E169" s="200">
        <v>0</v>
      </c>
      <c r="I169" s="200" t="s">
        <v>283</v>
      </c>
      <c r="K169" s="200" t="s">
        <v>156</v>
      </c>
    </row>
    <row r="170" spans="1:11" hidden="1" outlineLevel="1">
      <c r="A170" s="236" t="s">
        <v>156</v>
      </c>
      <c r="B170" s="206" t="s">
        <v>156</v>
      </c>
      <c r="C170" s="200">
        <v>658</v>
      </c>
      <c r="D170" s="200" t="s">
        <v>156</v>
      </c>
      <c r="E170" s="200">
        <v>0</v>
      </c>
      <c r="I170" s="200" t="s">
        <v>284</v>
      </c>
      <c r="K170" s="200" t="s">
        <v>156</v>
      </c>
    </row>
    <row r="171" spans="1:11" hidden="1" outlineLevel="1">
      <c r="A171" s="236" t="s">
        <v>156</v>
      </c>
      <c r="B171" s="206" t="s">
        <v>156</v>
      </c>
      <c r="C171" s="200">
        <v>659</v>
      </c>
      <c r="D171" s="200" t="s">
        <v>156</v>
      </c>
      <c r="E171" s="200">
        <v>0</v>
      </c>
      <c r="I171" s="200" t="s">
        <v>285</v>
      </c>
      <c r="K171" s="200" t="s">
        <v>156</v>
      </c>
    </row>
    <row r="172" spans="1:11" hidden="1" outlineLevel="1">
      <c r="A172" s="236" t="s">
        <v>156</v>
      </c>
      <c r="B172" s="206" t="s">
        <v>156</v>
      </c>
      <c r="C172" s="200">
        <v>660</v>
      </c>
      <c r="D172" s="200" t="s">
        <v>156</v>
      </c>
      <c r="E172" s="200">
        <v>0</v>
      </c>
      <c r="I172" s="200" t="s">
        <v>286</v>
      </c>
      <c r="K172" s="200" t="s">
        <v>156</v>
      </c>
    </row>
    <row r="173" spans="1:11" hidden="1" outlineLevel="1">
      <c r="A173" s="236" t="s">
        <v>156</v>
      </c>
      <c r="B173" s="206" t="s">
        <v>156</v>
      </c>
      <c r="C173" s="200">
        <v>661</v>
      </c>
      <c r="D173" s="200" t="s">
        <v>156</v>
      </c>
      <c r="E173" s="200">
        <v>0</v>
      </c>
      <c r="I173" s="200" t="s">
        <v>287</v>
      </c>
      <c r="K173" s="200" t="s">
        <v>156</v>
      </c>
    </row>
    <row r="174" spans="1:11" hidden="1" outlineLevel="1">
      <c r="A174" s="236" t="s">
        <v>156</v>
      </c>
      <c r="B174" s="206" t="s">
        <v>156</v>
      </c>
      <c r="C174" s="200">
        <v>662</v>
      </c>
      <c r="D174" s="200" t="s">
        <v>156</v>
      </c>
      <c r="E174" s="200">
        <v>0</v>
      </c>
      <c r="I174" s="200" t="s">
        <v>288</v>
      </c>
      <c r="K174" s="200" t="s">
        <v>156</v>
      </c>
    </row>
    <row r="175" spans="1:11" hidden="1" outlineLevel="1">
      <c r="A175" s="236" t="s">
        <v>156</v>
      </c>
      <c r="B175" s="206" t="s">
        <v>156</v>
      </c>
      <c r="C175" s="200">
        <v>663</v>
      </c>
      <c r="D175" s="200" t="s">
        <v>156</v>
      </c>
      <c r="E175" s="200">
        <v>0</v>
      </c>
      <c r="I175" s="200" t="s">
        <v>289</v>
      </c>
      <c r="K175" s="200" t="s">
        <v>156</v>
      </c>
    </row>
    <row r="176" spans="1:11" hidden="1" outlineLevel="1">
      <c r="A176" s="236" t="s">
        <v>156</v>
      </c>
      <c r="B176" s="206" t="s">
        <v>156</v>
      </c>
      <c r="C176" s="200">
        <v>664</v>
      </c>
      <c r="D176" s="200" t="s">
        <v>156</v>
      </c>
      <c r="E176" s="200">
        <v>0</v>
      </c>
      <c r="I176" s="200" t="s">
        <v>290</v>
      </c>
      <c r="K176" s="200" t="s">
        <v>156</v>
      </c>
    </row>
    <row r="177" spans="1:11" hidden="1" outlineLevel="1">
      <c r="A177" s="236" t="s">
        <v>156</v>
      </c>
      <c r="B177" s="206" t="s">
        <v>156</v>
      </c>
      <c r="C177" s="200">
        <v>665</v>
      </c>
      <c r="D177" s="200" t="s">
        <v>156</v>
      </c>
      <c r="E177" s="200">
        <v>0</v>
      </c>
      <c r="I177" s="200" t="s">
        <v>291</v>
      </c>
      <c r="K177" s="200" t="s">
        <v>156</v>
      </c>
    </row>
    <row r="178" spans="1:11" hidden="1" outlineLevel="1">
      <c r="A178" s="236" t="s">
        <v>156</v>
      </c>
      <c r="B178" s="206" t="s">
        <v>156</v>
      </c>
      <c r="C178" s="200">
        <v>666</v>
      </c>
      <c r="D178" s="200" t="s">
        <v>156</v>
      </c>
      <c r="E178" s="200">
        <v>0</v>
      </c>
      <c r="I178" s="200" t="s">
        <v>292</v>
      </c>
      <c r="K178" s="200" t="s">
        <v>156</v>
      </c>
    </row>
    <row r="179" spans="1:11" hidden="1" outlineLevel="1">
      <c r="A179" s="236" t="s">
        <v>156</v>
      </c>
      <c r="B179" s="206" t="s">
        <v>156</v>
      </c>
      <c r="C179" s="200">
        <v>667</v>
      </c>
      <c r="D179" s="200" t="s">
        <v>156</v>
      </c>
      <c r="E179" s="200">
        <v>0</v>
      </c>
      <c r="I179" s="200" t="s">
        <v>293</v>
      </c>
      <c r="K179" s="200" t="s">
        <v>156</v>
      </c>
    </row>
    <row r="180" spans="1:11" hidden="1" outlineLevel="1">
      <c r="A180" s="236" t="s">
        <v>156</v>
      </c>
      <c r="B180" s="206" t="s">
        <v>156</v>
      </c>
      <c r="C180" s="200">
        <v>668</v>
      </c>
      <c r="D180" s="200" t="s">
        <v>156</v>
      </c>
      <c r="E180" s="200">
        <v>0</v>
      </c>
      <c r="I180" s="200" t="s">
        <v>294</v>
      </c>
      <c r="K180" s="200" t="s">
        <v>156</v>
      </c>
    </row>
    <row r="181" spans="1:11" hidden="1" outlineLevel="1">
      <c r="A181" s="236" t="s">
        <v>156</v>
      </c>
      <c r="B181" s="206" t="s">
        <v>156</v>
      </c>
      <c r="C181" s="200">
        <v>669</v>
      </c>
      <c r="D181" s="200" t="s">
        <v>156</v>
      </c>
      <c r="E181" s="200">
        <v>0</v>
      </c>
      <c r="I181" s="200" t="s">
        <v>295</v>
      </c>
      <c r="K181" s="200" t="s">
        <v>156</v>
      </c>
    </row>
    <row r="182" spans="1:11" hidden="1" outlineLevel="1">
      <c r="A182" s="236" t="s">
        <v>156</v>
      </c>
      <c r="B182" s="206" t="s">
        <v>156</v>
      </c>
      <c r="C182" s="200">
        <v>670</v>
      </c>
      <c r="D182" s="200" t="s">
        <v>156</v>
      </c>
      <c r="E182" s="200">
        <v>0</v>
      </c>
      <c r="I182" s="200" t="s">
        <v>296</v>
      </c>
      <c r="K182" s="200" t="s">
        <v>156</v>
      </c>
    </row>
    <row r="183" spans="1:11" hidden="1" outlineLevel="1">
      <c r="A183" s="236" t="s">
        <v>156</v>
      </c>
      <c r="B183" s="206" t="s">
        <v>156</v>
      </c>
      <c r="C183" s="200">
        <v>671</v>
      </c>
      <c r="D183" s="200" t="s">
        <v>156</v>
      </c>
      <c r="E183" s="200">
        <v>0</v>
      </c>
      <c r="I183" s="200" t="s">
        <v>297</v>
      </c>
      <c r="K183" s="200" t="s">
        <v>156</v>
      </c>
    </row>
    <row r="184" spans="1:11" hidden="1" outlineLevel="1">
      <c r="A184" s="236" t="s">
        <v>156</v>
      </c>
      <c r="B184" s="206" t="s">
        <v>156</v>
      </c>
      <c r="C184" s="200">
        <v>672</v>
      </c>
      <c r="D184" s="200" t="s">
        <v>156</v>
      </c>
      <c r="E184" s="200">
        <v>0</v>
      </c>
      <c r="I184" s="200" t="s">
        <v>298</v>
      </c>
      <c r="K184" s="200" t="s">
        <v>156</v>
      </c>
    </row>
    <row r="185" spans="1:11" hidden="1" outlineLevel="1">
      <c r="A185" s="236" t="s">
        <v>156</v>
      </c>
      <c r="B185" s="206" t="s">
        <v>156</v>
      </c>
      <c r="C185" s="200">
        <v>673</v>
      </c>
      <c r="D185" s="200" t="s">
        <v>156</v>
      </c>
      <c r="E185" s="200">
        <v>0</v>
      </c>
      <c r="I185" s="200" t="s">
        <v>299</v>
      </c>
      <c r="K185" s="200" t="s">
        <v>156</v>
      </c>
    </row>
    <row r="186" spans="1:11" hidden="1" outlineLevel="1">
      <c r="A186" s="236" t="s">
        <v>156</v>
      </c>
      <c r="B186" s="206" t="s">
        <v>156</v>
      </c>
      <c r="C186" s="200">
        <v>674</v>
      </c>
      <c r="D186" s="200" t="s">
        <v>156</v>
      </c>
      <c r="E186" s="200">
        <v>0</v>
      </c>
      <c r="I186" s="200" t="s">
        <v>300</v>
      </c>
      <c r="K186" s="200" t="s">
        <v>156</v>
      </c>
    </row>
    <row r="187" spans="1:11" hidden="1" outlineLevel="1">
      <c r="A187" s="236" t="s">
        <v>156</v>
      </c>
      <c r="B187" s="206" t="s">
        <v>156</v>
      </c>
      <c r="C187" s="200">
        <v>675</v>
      </c>
      <c r="D187" s="200" t="s">
        <v>156</v>
      </c>
      <c r="E187" s="200">
        <v>0</v>
      </c>
      <c r="I187" s="200" t="s">
        <v>301</v>
      </c>
      <c r="K187" s="200" t="s">
        <v>156</v>
      </c>
    </row>
    <row r="188" spans="1:11" hidden="1" outlineLevel="1">
      <c r="A188" s="236" t="s">
        <v>156</v>
      </c>
      <c r="B188" s="206" t="s">
        <v>156</v>
      </c>
      <c r="C188" s="200">
        <v>676</v>
      </c>
      <c r="D188" s="200" t="s">
        <v>156</v>
      </c>
      <c r="E188" s="200">
        <v>0</v>
      </c>
      <c r="I188" s="200" t="s">
        <v>302</v>
      </c>
      <c r="K188" s="200" t="s">
        <v>156</v>
      </c>
    </row>
    <row r="189" spans="1:11" hidden="1" outlineLevel="1">
      <c r="A189" s="236" t="s">
        <v>156</v>
      </c>
      <c r="B189" s="206" t="s">
        <v>156</v>
      </c>
      <c r="C189" s="200">
        <v>677</v>
      </c>
      <c r="D189" s="200" t="s">
        <v>156</v>
      </c>
      <c r="E189" s="200">
        <v>0</v>
      </c>
      <c r="I189" s="200" t="s">
        <v>303</v>
      </c>
      <c r="K189" s="200" t="s">
        <v>156</v>
      </c>
    </row>
    <row r="190" spans="1:11" hidden="1" outlineLevel="1">
      <c r="A190" s="236" t="s">
        <v>156</v>
      </c>
      <c r="B190" s="206" t="s">
        <v>156</v>
      </c>
      <c r="C190" s="200">
        <v>678</v>
      </c>
      <c r="D190" s="200" t="s">
        <v>156</v>
      </c>
      <c r="E190" s="200">
        <v>0</v>
      </c>
      <c r="I190" s="200" t="s">
        <v>304</v>
      </c>
      <c r="K190" s="200" t="s">
        <v>156</v>
      </c>
    </row>
    <row r="191" spans="1:11" hidden="1" outlineLevel="1">
      <c r="A191" s="236" t="s">
        <v>156</v>
      </c>
      <c r="B191" s="206" t="s">
        <v>156</v>
      </c>
      <c r="C191" s="200">
        <v>679</v>
      </c>
      <c r="D191" s="200" t="s">
        <v>156</v>
      </c>
      <c r="E191" s="200">
        <v>0</v>
      </c>
      <c r="I191" s="200" t="s">
        <v>305</v>
      </c>
      <c r="K191" s="200" t="s">
        <v>156</v>
      </c>
    </row>
    <row r="192" spans="1:11" hidden="1" outlineLevel="1">
      <c r="A192" s="236" t="s">
        <v>156</v>
      </c>
      <c r="B192" s="206" t="s">
        <v>156</v>
      </c>
      <c r="C192" s="200">
        <v>680</v>
      </c>
      <c r="D192" s="200" t="s">
        <v>156</v>
      </c>
      <c r="E192" s="200">
        <v>0</v>
      </c>
      <c r="I192" s="200" t="s">
        <v>306</v>
      </c>
      <c r="K192" s="200" t="s">
        <v>156</v>
      </c>
    </row>
    <row r="193" spans="1:11" hidden="1" outlineLevel="1">
      <c r="A193" s="236" t="s">
        <v>156</v>
      </c>
      <c r="B193" s="206" t="s">
        <v>156</v>
      </c>
      <c r="C193" s="200">
        <v>681</v>
      </c>
      <c r="D193" s="200" t="s">
        <v>156</v>
      </c>
      <c r="E193" s="200">
        <v>0</v>
      </c>
      <c r="I193" s="200" t="s">
        <v>307</v>
      </c>
      <c r="K193" s="200" t="s">
        <v>156</v>
      </c>
    </row>
    <row r="194" spans="1:11" hidden="1" outlineLevel="1">
      <c r="A194" s="236" t="s">
        <v>156</v>
      </c>
      <c r="B194" s="206" t="s">
        <v>156</v>
      </c>
      <c r="C194" s="200">
        <v>682</v>
      </c>
      <c r="D194" s="200" t="s">
        <v>156</v>
      </c>
      <c r="E194" s="200">
        <v>0</v>
      </c>
      <c r="I194" s="200" t="s">
        <v>308</v>
      </c>
      <c r="K194" s="200" t="s">
        <v>156</v>
      </c>
    </row>
    <row r="195" spans="1:11" hidden="1" outlineLevel="1">
      <c r="A195" s="236" t="s">
        <v>156</v>
      </c>
      <c r="B195" s="206" t="s">
        <v>156</v>
      </c>
      <c r="C195" s="200">
        <v>683</v>
      </c>
      <c r="D195" s="200" t="s">
        <v>156</v>
      </c>
      <c r="E195" s="200">
        <v>0</v>
      </c>
      <c r="I195" s="200" t="s">
        <v>309</v>
      </c>
      <c r="K195" s="200" t="s">
        <v>156</v>
      </c>
    </row>
    <row r="196" spans="1:11" hidden="1" outlineLevel="1">
      <c r="A196" s="236" t="s">
        <v>156</v>
      </c>
      <c r="B196" s="206" t="s">
        <v>156</v>
      </c>
      <c r="C196" s="200">
        <v>684</v>
      </c>
      <c r="D196" s="200" t="s">
        <v>156</v>
      </c>
      <c r="E196" s="200">
        <v>0</v>
      </c>
      <c r="I196" s="200" t="s">
        <v>310</v>
      </c>
      <c r="K196" s="200" t="s">
        <v>156</v>
      </c>
    </row>
    <row r="197" spans="1:11" hidden="1" outlineLevel="1">
      <c r="A197" s="236" t="s">
        <v>156</v>
      </c>
      <c r="B197" s="206" t="s">
        <v>156</v>
      </c>
      <c r="C197" s="200">
        <v>685</v>
      </c>
      <c r="D197" s="200" t="s">
        <v>156</v>
      </c>
      <c r="E197" s="200">
        <v>0</v>
      </c>
      <c r="I197" s="200" t="s">
        <v>311</v>
      </c>
      <c r="K197" s="200" t="s">
        <v>156</v>
      </c>
    </row>
    <row r="198" spans="1:11" hidden="1" outlineLevel="1">
      <c r="A198" s="236" t="s">
        <v>156</v>
      </c>
      <c r="B198" s="206" t="s">
        <v>156</v>
      </c>
      <c r="C198" s="200">
        <v>686</v>
      </c>
      <c r="D198" s="200" t="s">
        <v>156</v>
      </c>
      <c r="E198" s="200">
        <v>0</v>
      </c>
      <c r="I198" s="200" t="s">
        <v>312</v>
      </c>
      <c r="K198" s="200" t="s">
        <v>156</v>
      </c>
    </row>
    <row r="199" spans="1:11" hidden="1" outlineLevel="1">
      <c r="A199" s="236" t="s">
        <v>156</v>
      </c>
      <c r="B199" s="206" t="s">
        <v>156</v>
      </c>
      <c r="C199" s="200">
        <v>687</v>
      </c>
      <c r="D199" s="200" t="s">
        <v>156</v>
      </c>
      <c r="E199" s="200">
        <v>0</v>
      </c>
      <c r="I199" s="200" t="s">
        <v>313</v>
      </c>
      <c r="K199" s="200" t="s">
        <v>156</v>
      </c>
    </row>
    <row r="200" spans="1:11" hidden="1" outlineLevel="1">
      <c r="A200" s="236" t="s">
        <v>156</v>
      </c>
      <c r="B200" s="206" t="s">
        <v>156</v>
      </c>
      <c r="C200" s="200">
        <v>688</v>
      </c>
      <c r="D200" s="200" t="s">
        <v>156</v>
      </c>
      <c r="E200" s="200">
        <v>0</v>
      </c>
      <c r="I200" s="200" t="s">
        <v>314</v>
      </c>
      <c r="K200" s="200" t="s">
        <v>156</v>
      </c>
    </row>
    <row r="201" spans="1:11" hidden="1" outlineLevel="1">
      <c r="A201" s="236" t="s">
        <v>156</v>
      </c>
      <c r="B201" s="206" t="s">
        <v>156</v>
      </c>
      <c r="C201" s="200">
        <v>689</v>
      </c>
      <c r="D201" s="200" t="s">
        <v>156</v>
      </c>
      <c r="E201" s="200">
        <v>0</v>
      </c>
      <c r="I201" s="200" t="s">
        <v>315</v>
      </c>
      <c r="K201" s="200" t="s">
        <v>156</v>
      </c>
    </row>
    <row r="202" spans="1:11" hidden="1" outlineLevel="1">
      <c r="A202" s="236" t="s">
        <v>156</v>
      </c>
      <c r="B202" s="206" t="s">
        <v>156</v>
      </c>
      <c r="C202" s="200">
        <v>690</v>
      </c>
      <c r="D202" s="200" t="s">
        <v>156</v>
      </c>
      <c r="E202" s="200">
        <v>0</v>
      </c>
      <c r="I202" s="200" t="s">
        <v>316</v>
      </c>
      <c r="K202" s="200" t="s">
        <v>156</v>
      </c>
    </row>
    <row r="203" spans="1:11" hidden="1" outlineLevel="1">
      <c r="A203" s="236" t="s">
        <v>156</v>
      </c>
      <c r="B203" s="206" t="s">
        <v>156</v>
      </c>
      <c r="C203" s="200">
        <v>691</v>
      </c>
      <c r="D203" s="200" t="s">
        <v>156</v>
      </c>
      <c r="E203" s="200">
        <v>0</v>
      </c>
      <c r="I203" s="200" t="s">
        <v>317</v>
      </c>
      <c r="K203" s="200" t="s">
        <v>156</v>
      </c>
    </row>
    <row r="204" spans="1:11" hidden="1" outlineLevel="1">
      <c r="A204" s="236" t="s">
        <v>156</v>
      </c>
      <c r="B204" s="206" t="s">
        <v>156</v>
      </c>
      <c r="C204" s="200">
        <v>692</v>
      </c>
      <c r="D204" s="200" t="s">
        <v>156</v>
      </c>
      <c r="E204" s="200">
        <v>0</v>
      </c>
      <c r="I204" s="200" t="s">
        <v>318</v>
      </c>
      <c r="K204" s="200" t="s">
        <v>156</v>
      </c>
    </row>
    <row r="205" spans="1:11" hidden="1" outlineLevel="1">
      <c r="A205" s="236" t="s">
        <v>156</v>
      </c>
      <c r="B205" s="206" t="s">
        <v>156</v>
      </c>
      <c r="C205" s="200">
        <v>693</v>
      </c>
      <c r="D205" s="200" t="s">
        <v>156</v>
      </c>
      <c r="E205" s="200">
        <v>0</v>
      </c>
      <c r="I205" s="200" t="s">
        <v>319</v>
      </c>
      <c r="K205" s="200" t="s">
        <v>156</v>
      </c>
    </row>
    <row r="206" spans="1:11" hidden="1" outlineLevel="1">
      <c r="A206" s="236" t="s">
        <v>156</v>
      </c>
      <c r="B206" s="206" t="s">
        <v>156</v>
      </c>
      <c r="C206" s="200">
        <v>694</v>
      </c>
      <c r="D206" s="200" t="s">
        <v>156</v>
      </c>
      <c r="E206" s="200">
        <v>0</v>
      </c>
      <c r="I206" s="200" t="s">
        <v>320</v>
      </c>
      <c r="K206" s="200" t="s">
        <v>156</v>
      </c>
    </row>
    <row r="207" spans="1:11" hidden="1" outlineLevel="1">
      <c r="A207" s="236" t="s">
        <v>156</v>
      </c>
      <c r="B207" s="206" t="s">
        <v>156</v>
      </c>
      <c r="C207" s="200">
        <v>695</v>
      </c>
      <c r="D207" s="200" t="s">
        <v>156</v>
      </c>
      <c r="E207" s="200">
        <v>0</v>
      </c>
      <c r="I207" s="200" t="s">
        <v>321</v>
      </c>
      <c r="K207" s="200" t="s">
        <v>156</v>
      </c>
    </row>
    <row r="208" spans="1:11" hidden="1" outlineLevel="1">
      <c r="A208" s="236" t="s">
        <v>156</v>
      </c>
      <c r="B208" s="206" t="s">
        <v>156</v>
      </c>
      <c r="C208" s="200">
        <v>696</v>
      </c>
      <c r="D208" s="200" t="s">
        <v>156</v>
      </c>
      <c r="E208" s="200">
        <v>0</v>
      </c>
      <c r="I208" s="200" t="s">
        <v>322</v>
      </c>
      <c r="K208" s="200" t="s">
        <v>156</v>
      </c>
    </row>
    <row r="209" spans="1:11" hidden="1" outlineLevel="1">
      <c r="A209" s="236" t="s">
        <v>156</v>
      </c>
      <c r="B209" s="206" t="s">
        <v>156</v>
      </c>
      <c r="C209" s="200">
        <v>697</v>
      </c>
      <c r="D209" s="200" t="s">
        <v>156</v>
      </c>
      <c r="E209" s="200">
        <v>0</v>
      </c>
      <c r="I209" s="200" t="s">
        <v>323</v>
      </c>
      <c r="K209" s="200" t="s">
        <v>156</v>
      </c>
    </row>
    <row r="210" spans="1:11" hidden="1" outlineLevel="1">
      <c r="A210" s="236" t="s">
        <v>156</v>
      </c>
      <c r="B210" s="206" t="s">
        <v>156</v>
      </c>
      <c r="C210" s="200">
        <v>698</v>
      </c>
      <c r="D210" s="200" t="s">
        <v>156</v>
      </c>
      <c r="E210" s="200">
        <v>0</v>
      </c>
      <c r="I210" s="200" t="s">
        <v>324</v>
      </c>
      <c r="K210" s="200" t="s">
        <v>156</v>
      </c>
    </row>
    <row r="211" spans="1:11" hidden="1" outlineLevel="1">
      <c r="A211" s="236" t="s">
        <v>156</v>
      </c>
      <c r="B211" s="206" t="s">
        <v>156</v>
      </c>
      <c r="C211" s="200">
        <v>699</v>
      </c>
      <c r="D211" s="200" t="s">
        <v>156</v>
      </c>
      <c r="E211" s="200">
        <v>0</v>
      </c>
      <c r="I211" s="200" t="s">
        <v>325</v>
      </c>
      <c r="K211" s="200" t="s">
        <v>156</v>
      </c>
    </row>
    <row r="212" spans="1:11" hidden="1" outlineLevel="1">
      <c r="A212" s="236" t="s">
        <v>156</v>
      </c>
      <c r="B212" s="206" t="s">
        <v>156</v>
      </c>
      <c r="C212" s="200">
        <v>700</v>
      </c>
      <c r="D212" s="200" t="s">
        <v>156</v>
      </c>
      <c r="E212" s="200">
        <v>0</v>
      </c>
      <c r="I212" s="200" t="s">
        <v>326</v>
      </c>
      <c r="K212" s="200" t="s">
        <v>156</v>
      </c>
    </row>
    <row r="213" spans="1:11" hidden="1" outlineLevel="1">
      <c r="A213" s="236" t="s">
        <v>156</v>
      </c>
      <c r="B213" s="206" t="s">
        <v>156</v>
      </c>
      <c r="C213" s="200">
        <v>701</v>
      </c>
      <c r="D213" s="200" t="s">
        <v>156</v>
      </c>
      <c r="E213" s="200">
        <v>0</v>
      </c>
      <c r="I213" s="200" t="s">
        <v>327</v>
      </c>
      <c r="K213" s="200" t="s">
        <v>156</v>
      </c>
    </row>
    <row r="214" spans="1:11" hidden="1" outlineLevel="1">
      <c r="A214" s="236" t="s">
        <v>156</v>
      </c>
      <c r="B214" s="206" t="s">
        <v>156</v>
      </c>
      <c r="C214" s="200">
        <v>702</v>
      </c>
      <c r="D214" s="200" t="s">
        <v>156</v>
      </c>
      <c r="E214" s="200">
        <v>0</v>
      </c>
      <c r="I214" s="200" t="s">
        <v>328</v>
      </c>
      <c r="K214" s="200" t="s">
        <v>156</v>
      </c>
    </row>
    <row r="215" spans="1:11" hidden="1" outlineLevel="1">
      <c r="A215" s="236" t="s">
        <v>156</v>
      </c>
      <c r="B215" s="206" t="s">
        <v>156</v>
      </c>
      <c r="C215" s="200">
        <v>703</v>
      </c>
      <c r="D215" s="200" t="s">
        <v>156</v>
      </c>
      <c r="E215" s="200">
        <v>0</v>
      </c>
      <c r="I215" s="200" t="s">
        <v>329</v>
      </c>
      <c r="K215" s="200" t="s">
        <v>156</v>
      </c>
    </row>
    <row r="216" spans="1:11" hidden="1" outlineLevel="1">
      <c r="A216" s="236" t="s">
        <v>156</v>
      </c>
      <c r="B216" s="206" t="s">
        <v>156</v>
      </c>
      <c r="C216" s="200">
        <v>704</v>
      </c>
      <c r="D216" s="200" t="s">
        <v>156</v>
      </c>
      <c r="E216" s="200">
        <v>0</v>
      </c>
      <c r="I216" s="200" t="s">
        <v>330</v>
      </c>
      <c r="K216" s="200" t="s">
        <v>156</v>
      </c>
    </row>
    <row r="217" spans="1:11" hidden="1" outlineLevel="1">
      <c r="A217" s="236" t="s">
        <v>156</v>
      </c>
      <c r="B217" s="206" t="s">
        <v>156</v>
      </c>
      <c r="C217" s="200">
        <v>705</v>
      </c>
      <c r="D217" s="200" t="s">
        <v>156</v>
      </c>
      <c r="E217" s="200">
        <v>0</v>
      </c>
      <c r="I217" s="200" t="s">
        <v>331</v>
      </c>
      <c r="K217" s="200" t="s">
        <v>156</v>
      </c>
    </row>
    <row r="218" spans="1:11" hidden="1" outlineLevel="1">
      <c r="A218" s="236" t="s">
        <v>156</v>
      </c>
      <c r="B218" s="206" t="s">
        <v>156</v>
      </c>
      <c r="C218" s="200">
        <v>706</v>
      </c>
      <c r="D218" s="200" t="s">
        <v>156</v>
      </c>
      <c r="E218" s="200">
        <v>0</v>
      </c>
      <c r="I218" s="200" t="s">
        <v>332</v>
      </c>
      <c r="K218" s="200" t="s">
        <v>156</v>
      </c>
    </row>
    <row r="219" spans="1:11" hidden="1" outlineLevel="1">
      <c r="A219" s="236" t="s">
        <v>156</v>
      </c>
      <c r="B219" s="206" t="s">
        <v>156</v>
      </c>
      <c r="C219" s="200">
        <v>707</v>
      </c>
      <c r="D219" s="200" t="s">
        <v>156</v>
      </c>
      <c r="E219" s="200">
        <v>0</v>
      </c>
      <c r="I219" s="200" t="s">
        <v>333</v>
      </c>
      <c r="K219" s="200" t="s">
        <v>156</v>
      </c>
    </row>
    <row r="220" spans="1:11" hidden="1" outlineLevel="1">
      <c r="A220" s="236" t="s">
        <v>156</v>
      </c>
      <c r="B220" s="206" t="s">
        <v>156</v>
      </c>
      <c r="C220" s="200">
        <v>708</v>
      </c>
      <c r="D220" s="200" t="s">
        <v>156</v>
      </c>
      <c r="E220" s="200">
        <v>0</v>
      </c>
      <c r="I220" s="200" t="s">
        <v>334</v>
      </c>
      <c r="K220" s="200" t="s">
        <v>156</v>
      </c>
    </row>
    <row r="221" spans="1:11" hidden="1" outlineLevel="1">
      <c r="A221" s="236" t="s">
        <v>156</v>
      </c>
      <c r="B221" s="206" t="s">
        <v>156</v>
      </c>
      <c r="C221" s="200">
        <v>709</v>
      </c>
      <c r="D221" s="200" t="s">
        <v>156</v>
      </c>
      <c r="E221" s="200">
        <v>0</v>
      </c>
      <c r="I221" s="200" t="s">
        <v>335</v>
      </c>
      <c r="K221" s="200" t="s">
        <v>156</v>
      </c>
    </row>
    <row r="222" spans="1:11" hidden="1" outlineLevel="1">
      <c r="A222" s="236" t="s">
        <v>156</v>
      </c>
      <c r="B222" s="206" t="s">
        <v>156</v>
      </c>
      <c r="C222" s="200">
        <v>710</v>
      </c>
      <c r="D222" s="200" t="s">
        <v>156</v>
      </c>
      <c r="E222" s="200">
        <v>0</v>
      </c>
      <c r="I222" s="200" t="s">
        <v>336</v>
      </c>
      <c r="K222" s="200" t="s">
        <v>156</v>
      </c>
    </row>
    <row r="223" spans="1:11" hidden="1" outlineLevel="1">
      <c r="A223" s="236" t="s">
        <v>156</v>
      </c>
      <c r="B223" s="206" t="s">
        <v>156</v>
      </c>
      <c r="C223" s="200">
        <v>711</v>
      </c>
      <c r="D223" s="200" t="s">
        <v>156</v>
      </c>
      <c r="E223" s="200">
        <v>0</v>
      </c>
      <c r="I223" s="200" t="s">
        <v>337</v>
      </c>
      <c r="K223" s="200" t="s">
        <v>156</v>
      </c>
    </row>
    <row r="224" spans="1:11" hidden="1" outlineLevel="1">
      <c r="A224" s="236" t="s">
        <v>156</v>
      </c>
      <c r="B224" s="206" t="s">
        <v>156</v>
      </c>
      <c r="C224" s="200">
        <v>712</v>
      </c>
      <c r="D224" s="200" t="s">
        <v>156</v>
      </c>
      <c r="E224" s="200">
        <v>0</v>
      </c>
      <c r="I224" s="200" t="s">
        <v>338</v>
      </c>
      <c r="K224" s="200" t="s">
        <v>156</v>
      </c>
    </row>
    <row r="225" spans="1:11" hidden="1" outlineLevel="1">
      <c r="A225" s="236" t="s">
        <v>156</v>
      </c>
      <c r="B225" s="206" t="s">
        <v>156</v>
      </c>
      <c r="C225" s="200">
        <v>713</v>
      </c>
      <c r="D225" s="200" t="s">
        <v>156</v>
      </c>
      <c r="E225" s="200">
        <v>0</v>
      </c>
      <c r="I225" s="200" t="s">
        <v>339</v>
      </c>
      <c r="K225" s="200" t="s">
        <v>156</v>
      </c>
    </row>
    <row r="226" spans="1:11" hidden="1" outlineLevel="1">
      <c r="A226" s="236" t="s">
        <v>156</v>
      </c>
      <c r="B226" s="206" t="s">
        <v>156</v>
      </c>
      <c r="C226" s="200">
        <v>714</v>
      </c>
      <c r="D226" s="200" t="s">
        <v>156</v>
      </c>
      <c r="E226" s="200">
        <v>0</v>
      </c>
      <c r="I226" s="200" t="s">
        <v>340</v>
      </c>
      <c r="K226" s="200" t="s">
        <v>156</v>
      </c>
    </row>
    <row r="227" spans="1:11" hidden="1" outlineLevel="1">
      <c r="A227" s="236" t="s">
        <v>156</v>
      </c>
      <c r="B227" s="206" t="s">
        <v>156</v>
      </c>
      <c r="C227" s="200">
        <v>715</v>
      </c>
      <c r="D227" s="200" t="s">
        <v>156</v>
      </c>
      <c r="E227" s="200">
        <v>0</v>
      </c>
      <c r="I227" s="200" t="s">
        <v>341</v>
      </c>
      <c r="K227" s="200" t="s">
        <v>156</v>
      </c>
    </row>
    <row r="228" spans="1:11" hidden="1" outlineLevel="1">
      <c r="A228" s="236" t="s">
        <v>156</v>
      </c>
      <c r="B228" s="206" t="s">
        <v>156</v>
      </c>
      <c r="C228" s="200">
        <v>716</v>
      </c>
      <c r="D228" s="200" t="s">
        <v>156</v>
      </c>
      <c r="E228" s="200">
        <v>0</v>
      </c>
      <c r="I228" s="200" t="s">
        <v>342</v>
      </c>
      <c r="K228" s="200" t="s">
        <v>156</v>
      </c>
    </row>
    <row r="229" spans="1:11" hidden="1" outlineLevel="1">
      <c r="A229" s="236" t="s">
        <v>156</v>
      </c>
      <c r="B229" s="206" t="s">
        <v>156</v>
      </c>
      <c r="C229" s="200">
        <v>717</v>
      </c>
      <c r="D229" s="200" t="s">
        <v>156</v>
      </c>
      <c r="E229" s="200">
        <v>0</v>
      </c>
      <c r="I229" s="200" t="s">
        <v>343</v>
      </c>
      <c r="K229" s="200" t="s">
        <v>156</v>
      </c>
    </row>
    <row r="230" spans="1:11" hidden="1" outlineLevel="1">
      <c r="A230" s="236" t="s">
        <v>156</v>
      </c>
      <c r="B230" s="206" t="s">
        <v>156</v>
      </c>
      <c r="C230" s="200">
        <v>718</v>
      </c>
      <c r="D230" s="200" t="s">
        <v>156</v>
      </c>
      <c r="E230" s="200">
        <v>0</v>
      </c>
      <c r="I230" s="200" t="s">
        <v>344</v>
      </c>
      <c r="K230" s="200" t="s">
        <v>156</v>
      </c>
    </row>
    <row r="231" spans="1:11" hidden="1" outlineLevel="1">
      <c r="A231" s="236" t="s">
        <v>156</v>
      </c>
      <c r="B231" s="206" t="s">
        <v>156</v>
      </c>
      <c r="C231" s="200">
        <v>719</v>
      </c>
      <c r="D231" s="200" t="s">
        <v>156</v>
      </c>
      <c r="E231" s="200">
        <v>0</v>
      </c>
      <c r="I231" s="200" t="s">
        <v>345</v>
      </c>
      <c r="K231" s="200" t="s">
        <v>156</v>
      </c>
    </row>
    <row r="232" spans="1:11" hidden="1" outlineLevel="1">
      <c r="A232" s="236" t="s">
        <v>156</v>
      </c>
      <c r="B232" s="206" t="s">
        <v>156</v>
      </c>
      <c r="C232" s="200">
        <v>720</v>
      </c>
      <c r="D232" s="200" t="s">
        <v>156</v>
      </c>
      <c r="E232" s="200">
        <v>0</v>
      </c>
      <c r="I232" s="200" t="s">
        <v>346</v>
      </c>
      <c r="K232" s="200" t="s">
        <v>156</v>
      </c>
    </row>
    <row r="233" spans="1:11" hidden="1" outlineLevel="1">
      <c r="A233" s="236" t="s">
        <v>156</v>
      </c>
      <c r="B233" s="206" t="s">
        <v>156</v>
      </c>
      <c r="C233" s="200">
        <v>721</v>
      </c>
      <c r="D233" s="200" t="s">
        <v>156</v>
      </c>
      <c r="E233" s="200">
        <v>0</v>
      </c>
      <c r="I233" s="200" t="s">
        <v>347</v>
      </c>
      <c r="K233" s="200" t="s">
        <v>156</v>
      </c>
    </row>
    <row r="234" spans="1:11" hidden="1" outlineLevel="1">
      <c r="A234" s="236" t="s">
        <v>156</v>
      </c>
      <c r="B234" s="206" t="s">
        <v>156</v>
      </c>
      <c r="C234" s="200">
        <v>722</v>
      </c>
      <c r="D234" s="200" t="s">
        <v>156</v>
      </c>
      <c r="E234" s="200">
        <v>0</v>
      </c>
      <c r="I234" s="200" t="s">
        <v>348</v>
      </c>
      <c r="K234" s="200" t="s">
        <v>156</v>
      </c>
    </row>
    <row r="235" spans="1:11" hidden="1" outlineLevel="1">
      <c r="A235" s="236" t="s">
        <v>156</v>
      </c>
      <c r="B235" s="206" t="s">
        <v>156</v>
      </c>
      <c r="C235" s="200">
        <v>723</v>
      </c>
      <c r="D235" s="200" t="s">
        <v>156</v>
      </c>
      <c r="E235" s="200">
        <v>0</v>
      </c>
      <c r="I235" s="200" t="s">
        <v>349</v>
      </c>
      <c r="K235" s="200" t="s">
        <v>156</v>
      </c>
    </row>
    <row r="236" spans="1:11" hidden="1" outlineLevel="1">
      <c r="A236" s="236" t="s">
        <v>156</v>
      </c>
      <c r="B236" s="206" t="s">
        <v>156</v>
      </c>
      <c r="C236" s="200">
        <v>724</v>
      </c>
      <c r="D236" s="200" t="s">
        <v>156</v>
      </c>
      <c r="E236" s="200">
        <v>0</v>
      </c>
      <c r="I236" s="200" t="s">
        <v>350</v>
      </c>
      <c r="K236" s="200" t="s">
        <v>156</v>
      </c>
    </row>
    <row r="237" spans="1:11" hidden="1" outlineLevel="1">
      <c r="A237" s="236" t="s">
        <v>156</v>
      </c>
      <c r="B237" s="206" t="s">
        <v>156</v>
      </c>
      <c r="C237" s="200">
        <v>725</v>
      </c>
      <c r="D237" s="200" t="s">
        <v>156</v>
      </c>
      <c r="E237" s="200">
        <v>0</v>
      </c>
      <c r="I237" s="200" t="s">
        <v>351</v>
      </c>
      <c r="K237" s="200" t="s">
        <v>156</v>
      </c>
    </row>
    <row r="238" spans="1:11" hidden="1" outlineLevel="1">
      <c r="A238" s="236" t="s">
        <v>156</v>
      </c>
      <c r="B238" s="206" t="s">
        <v>156</v>
      </c>
      <c r="C238" s="200">
        <v>726</v>
      </c>
      <c r="D238" s="200" t="s">
        <v>156</v>
      </c>
      <c r="E238" s="200">
        <v>0</v>
      </c>
      <c r="I238" s="200" t="s">
        <v>352</v>
      </c>
      <c r="K238" s="200" t="s">
        <v>156</v>
      </c>
    </row>
    <row r="239" spans="1:11" hidden="1" outlineLevel="1">
      <c r="A239" s="236" t="s">
        <v>156</v>
      </c>
      <c r="B239" s="206" t="s">
        <v>156</v>
      </c>
      <c r="C239" s="200">
        <v>727</v>
      </c>
      <c r="D239" s="200" t="s">
        <v>156</v>
      </c>
      <c r="E239" s="200">
        <v>0</v>
      </c>
      <c r="I239" s="200" t="s">
        <v>353</v>
      </c>
      <c r="K239" s="200" t="s">
        <v>156</v>
      </c>
    </row>
    <row r="240" spans="1:11" hidden="1" outlineLevel="1">
      <c r="A240" s="236" t="s">
        <v>156</v>
      </c>
      <c r="B240" s="206" t="s">
        <v>156</v>
      </c>
      <c r="C240" s="200">
        <v>728</v>
      </c>
      <c r="D240" s="200" t="s">
        <v>156</v>
      </c>
      <c r="E240" s="200">
        <v>0</v>
      </c>
      <c r="I240" s="200" t="s">
        <v>354</v>
      </c>
      <c r="K240" s="200" t="s">
        <v>156</v>
      </c>
    </row>
    <row r="241" spans="1:11" hidden="1" outlineLevel="1">
      <c r="A241" s="236" t="s">
        <v>156</v>
      </c>
      <c r="B241" s="206" t="s">
        <v>156</v>
      </c>
      <c r="C241" s="200">
        <v>729</v>
      </c>
      <c r="D241" s="200" t="s">
        <v>156</v>
      </c>
      <c r="E241" s="200">
        <v>0</v>
      </c>
      <c r="I241" s="200" t="s">
        <v>355</v>
      </c>
      <c r="K241" s="200" t="s">
        <v>156</v>
      </c>
    </row>
    <row r="242" spans="1:11" hidden="1" outlineLevel="1">
      <c r="A242" s="236" t="s">
        <v>156</v>
      </c>
      <c r="B242" s="206" t="s">
        <v>156</v>
      </c>
      <c r="C242" s="200">
        <v>730</v>
      </c>
      <c r="D242" s="200" t="s">
        <v>156</v>
      </c>
      <c r="E242" s="200">
        <v>0</v>
      </c>
      <c r="I242" s="200" t="s">
        <v>356</v>
      </c>
      <c r="K242" s="200" t="s">
        <v>156</v>
      </c>
    </row>
    <row r="243" spans="1:11" hidden="1" outlineLevel="1">
      <c r="A243" s="236" t="s">
        <v>156</v>
      </c>
      <c r="B243" s="206" t="s">
        <v>156</v>
      </c>
      <c r="C243" s="200">
        <v>731</v>
      </c>
      <c r="D243" s="200" t="s">
        <v>156</v>
      </c>
      <c r="E243" s="200">
        <v>0</v>
      </c>
      <c r="I243" s="200" t="s">
        <v>357</v>
      </c>
      <c r="K243" s="200" t="s">
        <v>156</v>
      </c>
    </row>
    <row r="244" spans="1:11" hidden="1" outlineLevel="1">
      <c r="A244" s="236" t="s">
        <v>156</v>
      </c>
      <c r="B244" s="206" t="s">
        <v>156</v>
      </c>
      <c r="C244" s="200">
        <v>732</v>
      </c>
      <c r="D244" s="200" t="s">
        <v>156</v>
      </c>
      <c r="E244" s="200">
        <v>0</v>
      </c>
      <c r="I244" s="200" t="s">
        <v>358</v>
      </c>
      <c r="K244" s="200" t="s">
        <v>156</v>
      </c>
    </row>
    <row r="245" spans="1:11" hidden="1" outlineLevel="1">
      <c r="A245" s="236" t="s">
        <v>156</v>
      </c>
      <c r="B245" s="206" t="s">
        <v>156</v>
      </c>
      <c r="C245" s="200">
        <v>733</v>
      </c>
      <c r="D245" s="200" t="s">
        <v>156</v>
      </c>
      <c r="E245" s="200">
        <v>0</v>
      </c>
      <c r="I245" s="200" t="s">
        <v>359</v>
      </c>
      <c r="K245" s="200" t="s">
        <v>156</v>
      </c>
    </row>
    <row r="246" spans="1:11" hidden="1" outlineLevel="1">
      <c r="A246" s="236" t="s">
        <v>156</v>
      </c>
      <c r="B246" s="206" t="s">
        <v>156</v>
      </c>
      <c r="C246" s="200">
        <v>734</v>
      </c>
      <c r="D246" s="200" t="s">
        <v>156</v>
      </c>
      <c r="E246" s="200">
        <v>0</v>
      </c>
      <c r="I246" s="200" t="s">
        <v>360</v>
      </c>
      <c r="K246" s="200" t="s">
        <v>156</v>
      </c>
    </row>
    <row r="247" spans="1:11" hidden="1" outlineLevel="1">
      <c r="A247" s="236" t="s">
        <v>156</v>
      </c>
      <c r="B247" s="206" t="s">
        <v>156</v>
      </c>
      <c r="C247" s="200">
        <v>735</v>
      </c>
      <c r="D247" s="200" t="s">
        <v>156</v>
      </c>
      <c r="E247" s="200">
        <v>0</v>
      </c>
      <c r="I247" s="200" t="s">
        <v>361</v>
      </c>
      <c r="K247" s="200" t="s">
        <v>156</v>
      </c>
    </row>
    <row r="248" spans="1:11" hidden="1" outlineLevel="1">
      <c r="A248" s="236" t="s">
        <v>156</v>
      </c>
      <c r="B248" s="206" t="s">
        <v>156</v>
      </c>
      <c r="C248" s="200">
        <v>736</v>
      </c>
      <c r="D248" s="200" t="s">
        <v>156</v>
      </c>
      <c r="E248" s="200">
        <v>0</v>
      </c>
      <c r="I248" s="200" t="s">
        <v>362</v>
      </c>
      <c r="K248" s="200" t="s">
        <v>156</v>
      </c>
    </row>
    <row r="249" spans="1:11" hidden="1" outlineLevel="1">
      <c r="A249" s="236" t="s">
        <v>156</v>
      </c>
      <c r="B249" s="206" t="s">
        <v>156</v>
      </c>
      <c r="C249" s="200">
        <v>737</v>
      </c>
      <c r="D249" s="200" t="s">
        <v>156</v>
      </c>
      <c r="E249" s="200">
        <v>0</v>
      </c>
      <c r="I249" s="200" t="s">
        <v>363</v>
      </c>
      <c r="K249" s="200" t="s">
        <v>156</v>
      </c>
    </row>
    <row r="250" spans="1:11" hidden="1" outlineLevel="1">
      <c r="A250" s="236" t="s">
        <v>156</v>
      </c>
      <c r="B250" s="206" t="s">
        <v>156</v>
      </c>
      <c r="C250" s="200">
        <v>738</v>
      </c>
      <c r="D250" s="200" t="s">
        <v>156</v>
      </c>
      <c r="E250" s="200">
        <v>0</v>
      </c>
      <c r="I250" s="200" t="s">
        <v>364</v>
      </c>
      <c r="K250" s="200" t="s">
        <v>156</v>
      </c>
    </row>
    <row r="251" spans="1:11" hidden="1" outlineLevel="1">
      <c r="A251" s="236" t="s">
        <v>156</v>
      </c>
      <c r="B251" s="206" t="s">
        <v>156</v>
      </c>
      <c r="C251" s="200">
        <v>739</v>
      </c>
      <c r="D251" s="200" t="s">
        <v>156</v>
      </c>
      <c r="E251" s="200">
        <v>0</v>
      </c>
      <c r="I251" s="200" t="s">
        <v>365</v>
      </c>
      <c r="K251" s="200" t="s">
        <v>156</v>
      </c>
    </row>
    <row r="252" spans="1:11" hidden="1" outlineLevel="1">
      <c r="A252" s="236" t="s">
        <v>156</v>
      </c>
      <c r="B252" s="206" t="s">
        <v>156</v>
      </c>
      <c r="C252" s="200">
        <v>740</v>
      </c>
      <c r="D252" s="200" t="s">
        <v>156</v>
      </c>
      <c r="E252" s="200">
        <v>0</v>
      </c>
      <c r="I252" s="200" t="s">
        <v>366</v>
      </c>
      <c r="K252" s="200" t="s">
        <v>156</v>
      </c>
    </row>
    <row r="253" spans="1:11" hidden="1" outlineLevel="1">
      <c r="A253" s="236" t="s">
        <v>156</v>
      </c>
      <c r="B253" s="206" t="s">
        <v>156</v>
      </c>
      <c r="C253" s="200">
        <v>741</v>
      </c>
      <c r="D253" s="200" t="s">
        <v>156</v>
      </c>
      <c r="E253" s="200">
        <v>0</v>
      </c>
      <c r="I253" s="200" t="s">
        <v>367</v>
      </c>
      <c r="K253" s="200" t="s">
        <v>156</v>
      </c>
    </row>
    <row r="254" spans="1:11" hidden="1" outlineLevel="1">
      <c r="A254" s="236" t="s">
        <v>156</v>
      </c>
      <c r="B254" s="206" t="s">
        <v>156</v>
      </c>
      <c r="C254" s="200">
        <v>742</v>
      </c>
      <c r="D254" s="200" t="s">
        <v>156</v>
      </c>
      <c r="E254" s="200">
        <v>0</v>
      </c>
      <c r="I254" s="200" t="s">
        <v>368</v>
      </c>
      <c r="K254" s="200" t="s">
        <v>156</v>
      </c>
    </row>
    <row r="255" spans="1:11" hidden="1" outlineLevel="1">
      <c r="A255" s="236" t="s">
        <v>156</v>
      </c>
      <c r="B255" s="206" t="s">
        <v>156</v>
      </c>
      <c r="C255" s="200">
        <v>743</v>
      </c>
      <c r="D255" s="200" t="s">
        <v>156</v>
      </c>
      <c r="E255" s="200">
        <v>0</v>
      </c>
      <c r="I255" s="200" t="s">
        <v>369</v>
      </c>
      <c r="K255" s="200" t="s">
        <v>156</v>
      </c>
    </row>
    <row r="256" spans="1:11" hidden="1" outlineLevel="1">
      <c r="A256" s="236" t="s">
        <v>156</v>
      </c>
      <c r="B256" s="206" t="s">
        <v>156</v>
      </c>
      <c r="C256" s="200">
        <v>744</v>
      </c>
      <c r="D256" s="200" t="s">
        <v>156</v>
      </c>
      <c r="E256" s="200">
        <v>0</v>
      </c>
      <c r="I256" s="200" t="s">
        <v>370</v>
      </c>
      <c r="K256" s="200" t="s">
        <v>156</v>
      </c>
    </row>
    <row r="257" spans="1:11" hidden="1" outlineLevel="1">
      <c r="A257" s="236" t="s">
        <v>156</v>
      </c>
      <c r="B257" s="206" t="s">
        <v>156</v>
      </c>
      <c r="C257" s="200">
        <v>745</v>
      </c>
      <c r="D257" s="200" t="s">
        <v>156</v>
      </c>
      <c r="E257" s="200">
        <v>0</v>
      </c>
      <c r="I257" s="200" t="s">
        <v>371</v>
      </c>
      <c r="K257" s="200" t="s">
        <v>156</v>
      </c>
    </row>
    <row r="258" spans="1:11" hidden="1" outlineLevel="1">
      <c r="A258" s="236" t="s">
        <v>156</v>
      </c>
      <c r="B258" s="206" t="s">
        <v>156</v>
      </c>
      <c r="C258" s="200">
        <v>746</v>
      </c>
      <c r="D258" s="200" t="s">
        <v>156</v>
      </c>
      <c r="E258" s="200">
        <v>0</v>
      </c>
      <c r="I258" s="200" t="s">
        <v>372</v>
      </c>
      <c r="K258" s="200" t="s">
        <v>156</v>
      </c>
    </row>
    <row r="259" spans="1:11" hidden="1" outlineLevel="1">
      <c r="A259" s="236" t="s">
        <v>156</v>
      </c>
      <c r="B259" s="206" t="s">
        <v>156</v>
      </c>
      <c r="C259" s="200">
        <v>747</v>
      </c>
      <c r="D259" s="200" t="s">
        <v>156</v>
      </c>
      <c r="E259" s="200">
        <v>0</v>
      </c>
      <c r="I259" s="200" t="s">
        <v>373</v>
      </c>
      <c r="K259" s="200" t="s">
        <v>156</v>
      </c>
    </row>
    <row r="260" spans="1:11" hidden="1" outlineLevel="1">
      <c r="A260" s="236" t="s">
        <v>156</v>
      </c>
      <c r="B260" s="206" t="s">
        <v>156</v>
      </c>
      <c r="C260" s="200">
        <v>748</v>
      </c>
      <c r="D260" s="200" t="s">
        <v>156</v>
      </c>
      <c r="E260" s="200">
        <v>0</v>
      </c>
      <c r="I260" s="200" t="s">
        <v>374</v>
      </c>
      <c r="K260" s="200" t="s">
        <v>156</v>
      </c>
    </row>
    <row r="261" spans="1:11" hidden="1" outlineLevel="1">
      <c r="A261" s="236" t="s">
        <v>156</v>
      </c>
      <c r="B261" s="206" t="s">
        <v>156</v>
      </c>
      <c r="C261" s="200">
        <v>749</v>
      </c>
      <c r="D261" s="200" t="s">
        <v>156</v>
      </c>
      <c r="E261" s="200">
        <v>0</v>
      </c>
      <c r="I261" s="200" t="s">
        <v>375</v>
      </c>
      <c r="K261" s="200" t="s">
        <v>156</v>
      </c>
    </row>
    <row r="262" spans="1:11" hidden="1" outlineLevel="1">
      <c r="A262" s="236" t="s">
        <v>156</v>
      </c>
      <c r="B262" s="206" t="s">
        <v>156</v>
      </c>
      <c r="C262" s="200">
        <v>750</v>
      </c>
      <c r="D262" s="200" t="s">
        <v>156</v>
      </c>
      <c r="E262" s="200">
        <v>0</v>
      </c>
      <c r="I262" s="200" t="s">
        <v>376</v>
      </c>
      <c r="K262" s="200" t="s">
        <v>156</v>
      </c>
    </row>
    <row r="263" spans="1:11" hidden="1" outlineLevel="1">
      <c r="A263" s="236" t="s">
        <v>156</v>
      </c>
      <c r="B263" s="206" t="s">
        <v>156</v>
      </c>
      <c r="C263" s="200">
        <v>751</v>
      </c>
      <c r="D263" s="200" t="s">
        <v>156</v>
      </c>
      <c r="E263" s="200">
        <v>0</v>
      </c>
      <c r="I263" s="200" t="s">
        <v>377</v>
      </c>
      <c r="K263" s="200" t="s">
        <v>156</v>
      </c>
    </row>
    <row r="264" spans="1:11" ht="13.8" hidden="1" outlineLevel="1" thickBot="1">
      <c r="A264" s="237" t="s">
        <v>156</v>
      </c>
      <c r="B264" s="206" t="s">
        <v>156</v>
      </c>
      <c r="C264" s="200">
        <v>752</v>
      </c>
      <c r="D264" s="200" t="s">
        <v>156</v>
      </c>
      <c r="E264" s="200">
        <v>0</v>
      </c>
      <c r="I264" s="200" t="s">
        <v>378</v>
      </c>
      <c r="K264" s="200" t="s">
        <v>156</v>
      </c>
    </row>
    <row r="265" spans="1:11" ht="13.8" hidden="1" outlineLevel="1" thickTop="1">
      <c r="A265" s="209"/>
      <c r="B265" s="209"/>
      <c r="C265" s="209"/>
      <c r="D265" s="209"/>
      <c r="E265" s="209"/>
      <c r="F265" s="209"/>
      <c r="G265" s="209"/>
      <c r="H265" s="209"/>
      <c r="I265" s="209"/>
      <c r="J265" s="209"/>
      <c r="K265" s="209"/>
    </row>
    <row r="266" spans="1:11" ht="37.950000000000003" customHeight="1" collapsed="1">
      <c r="A266" s="205" t="s">
        <v>379</v>
      </c>
      <c r="B266" s="206" t="s">
        <v>380</v>
      </c>
      <c r="C266" s="200">
        <v>83</v>
      </c>
      <c r="D266" s="200" t="s">
        <v>381</v>
      </c>
      <c r="E266" s="200" t="s">
        <v>49</v>
      </c>
      <c r="F266" s="200" t="s">
        <v>62</v>
      </c>
      <c r="G266" s="200" t="s">
        <v>35</v>
      </c>
      <c r="I266" s="208" t="s">
        <v>382</v>
      </c>
      <c r="J266" s="200" t="s">
        <v>51</v>
      </c>
      <c r="K266" s="200" t="s">
        <v>383</v>
      </c>
    </row>
    <row r="267" spans="1:11" ht="37.950000000000003" hidden="1" customHeight="1" outlineLevel="1">
      <c r="A267" s="207" t="s">
        <v>379</v>
      </c>
      <c r="B267" s="206" t="s">
        <v>384</v>
      </c>
      <c r="C267" s="200">
        <v>73</v>
      </c>
      <c r="D267" s="200" t="s">
        <v>385</v>
      </c>
      <c r="E267" s="200" t="s">
        <v>55</v>
      </c>
      <c r="F267" s="200" t="s">
        <v>34</v>
      </c>
      <c r="G267" s="200" t="s">
        <v>35</v>
      </c>
      <c r="I267" s="208" t="s">
        <v>386</v>
      </c>
      <c r="J267" s="200" t="s">
        <v>38</v>
      </c>
      <c r="K267" s="200" t="s">
        <v>385</v>
      </c>
    </row>
    <row r="268" spans="1:11" ht="37.950000000000003" hidden="1" customHeight="1" outlineLevel="1">
      <c r="A268" s="207" t="s">
        <v>379</v>
      </c>
      <c r="B268" s="206" t="s">
        <v>387</v>
      </c>
      <c r="C268" s="200">
        <v>134</v>
      </c>
      <c r="D268" s="200" t="s">
        <v>388</v>
      </c>
      <c r="E268" s="200" t="s">
        <v>389</v>
      </c>
      <c r="F268" s="200" t="s">
        <v>34</v>
      </c>
      <c r="G268" s="200" t="s">
        <v>35</v>
      </c>
      <c r="I268" s="208" t="s">
        <v>390</v>
      </c>
      <c r="J268" s="200" t="s">
        <v>38</v>
      </c>
      <c r="K268" s="200" t="s">
        <v>146</v>
      </c>
    </row>
    <row r="269" spans="1:11" ht="37.950000000000003" hidden="1" customHeight="1" outlineLevel="1">
      <c r="A269" s="207" t="s">
        <v>379</v>
      </c>
      <c r="B269" s="206" t="s">
        <v>391</v>
      </c>
      <c r="C269" s="200">
        <v>135</v>
      </c>
      <c r="D269" s="200" t="s">
        <v>392</v>
      </c>
      <c r="E269" s="200" t="s">
        <v>389</v>
      </c>
      <c r="F269" s="200" t="s">
        <v>62</v>
      </c>
      <c r="G269" s="200" t="s">
        <v>35</v>
      </c>
      <c r="I269" s="208" t="s">
        <v>393</v>
      </c>
      <c r="J269" s="200" t="s">
        <v>70</v>
      </c>
      <c r="K269" s="200" t="s">
        <v>142</v>
      </c>
    </row>
    <row r="270" spans="1:11" hidden="1" outlineLevel="1">
      <c r="A270" s="209"/>
      <c r="B270" s="209"/>
      <c r="C270" s="209"/>
      <c r="D270" s="209"/>
      <c r="E270" s="209"/>
      <c r="F270" s="209"/>
      <c r="G270" s="209"/>
      <c r="H270" s="209"/>
      <c r="I270" s="209"/>
      <c r="J270" s="209"/>
      <c r="K270" s="209"/>
    </row>
    <row r="271" spans="1:11" ht="37.950000000000003" customHeight="1" collapsed="1">
      <c r="A271" s="205" t="s">
        <v>394</v>
      </c>
      <c r="B271" s="206" t="s">
        <v>395</v>
      </c>
      <c r="C271" s="200">
        <v>55</v>
      </c>
      <c r="D271" s="200" t="s">
        <v>396</v>
      </c>
      <c r="E271" s="200" t="s">
        <v>55</v>
      </c>
      <c r="F271" s="200" t="s">
        <v>34</v>
      </c>
      <c r="G271" s="200" t="s">
        <v>35</v>
      </c>
      <c r="H271" s="200" t="s">
        <v>397</v>
      </c>
      <c r="I271" s="208" t="s">
        <v>398</v>
      </c>
      <c r="J271" s="200" t="s">
        <v>38</v>
      </c>
      <c r="K271" s="200" t="s">
        <v>396</v>
      </c>
    </row>
    <row r="272" spans="1:11" hidden="1" outlineLevel="1">
      <c r="A272" s="209"/>
      <c r="B272" s="209"/>
      <c r="C272" s="209"/>
      <c r="D272" s="209"/>
      <c r="E272" s="209"/>
      <c r="F272" s="209"/>
      <c r="G272" s="209"/>
      <c r="H272" s="209"/>
      <c r="I272" s="209"/>
      <c r="J272" s="209"/>
      <c r="K272" s="209"/>
    </row>
    <row r="273" spans="1:11" ht="26.4" collapsed="1">
      <c r="A273" s="205" t="s">
        <v>399</v>
      </c>
      <c r="B273" s="206" t="s">
        <v>400</v>
      </c>
      <c r="C273" s="200">
        <v>218</v>
      </c>
      <c r="D273" s="200" t="s">
        <v>401</v>
      </c>
      <c r="E273" s="200">
        <v>0</v>
      </c>
      <c r="G273" s="200" t="s">
        <v>35</v>
      </c>
      <c r="I273" s="208" t="s">
        <v>402</v>
      </c>
      <c r="J273" s="200" t="s">
        <v>38</v>
      </c>
      <c r="K273" s="200" t="s">
        <v>401</v>
      </c>
    </row>
    <row r="274" spans="1:11" hidden="1" outlineLevel="1">
      <c r="A274" s="236" t="s">
        <v>399</v>
      </c>
      <c r="B274" s="206" t="s">
        <v>403</v>
      </c>
      <c r="C274" s="200">
        <v>158</v>
      </c>
      <c r="D274" s="200" t="s">
        <v>404</v>
      </c>
      <c r="E274" s="200" t="s">
        <v>405</v>
      </c>
      <c r="G274" s="200" t="s">
        <v>35</v>
      </c>
      <c r="I274" s="200" t="s">
        <v>406</v>
      </c>
      <c r="J274" s="200" t="s">
        <v>38</v>
      </c>
      <c r="K274" s="200" t="s">
        <v>404</v>
      </c>
    </row>
    <row r="275" spans="1:11" hidden="1" outlineLevel="1">
      <c r="A275" s="236" t="s">
        <v>399</v>
      </c>
      <c r="B275" s="206" t="s">
        <v>403</v>
      </c>
      <c r="C275" s="200">
        <v>196</v>
      </c>
      <c r="D275" s="200" t="s">
        <v>407</v>
      </c>
      <c r="E275" s="200">
        <v>0</v>
      </c>
      <c r="G275" s="200" t="s">
        <v>35</v>
      </c>
      <c r="I275" s="200" t="s">
        <v>408</v>
      </c>
      <c r="J275" s="200" t="s">
        <v>38</v>
      </c>
      <c r="K275" s="200" t="s">
        <v>407</v>
      </c>
    </row>
    <row r="276" spans="1:11" ht="13.8" hidden="1" outlineLevel="1" thickBot="1">
      <c r="A276" s="237" t="s">
        <v>399</v>
      </c>
      <c r="B276" s="206" t="s">
        <v>403</v>
      </c>
      <c r="C276" s="200">
        <v>207</v>
      </c>
      <c r="D276" s="200" t="s">
        <v>409</v>
      </c>
      <c r="E276" s="200">
        <v>0</v>
      </c>
      <c r="G276" s="200" t="s">
        <v>35</v>
      </c>
      <c r="I276" s="200" t="s">
        <v>410</v>
      </c>
      <c r="J276" s="200" t="s">
        <v>38</v>
      </c>
      <c r="K276" s="200" t="s">
        <v>409</v>
      </c>
    </row>
    <row r="277" spans="1:11" ht="13.8" hidden="1" outlineLevel="1" thickTop="1">
      <c r="A277" s="207" t="s">
        <v>399</v>
      </c>
      <c r="B277" s="206" t="s">
        <v>411</v>
      </c>
      <c r="C277" s="200">
        <v>358</v>
      </c>
      <c r="D277" s="200" t="s">
        <v>412</v>
      </c>
      <c r="E277" s="200">
        <v>0</v>
      </c>
      <c r="G277" s="200" t="s">
        <v>35</v>
      </c>
      <c r="I277" s="200" t="s">
        <v>413</v>
      </c>
      <c r="J277" s="200" t="s">
        <v>38</v>
      </c>
      <c r="K277" s="200" t="s">
        <v>412</v>
      </c>
    </row>
    <row r="278" spans="1:11" ht="26.4" hidden="1" outlineLevel="1">
      <c r="A278" s="236" t="s">
        <v>399</v>
      </c>
      <c r="B278" s="206" t="s">
        <v>414</v>
      </c>
      <c r="C278" s="200">
        <v>253</v>
      </c>
      <c r="D278" s="200" t="s">
        <v>415</v>
      </c>
      <c r="E278" s="200">
        <v>0</v>
      </c>
      <c r="G278" s="200" t="s">
        <v>35</v>
      </c>
      <c r="I278" s="208" t="s">
        <v>416</v>
      </c>
      <c r="J278" s="200" t="s">
        <v>38</v>
      </c>
      <c r="K278" s="200" t="s">
        <v>415</v>
      </c>
    </row>
    <row r="279" spans="1:11" ht="27" hidden="1" outlineLevel="1" thickBot="1">
      <c r="A279" s="237" t="s">
        <v>399</v>
      </c>
      <c r="B279" s="206" t="s">
        <v>414</v>
      </c>
      <c r="C279" s="200">
        <v>266</v>
      </c>
      <c r="D279" s="200" t="s">
        <v>417</v>
      </c>
      <c r="E279" s="200">
        <v>0</v>
      </c>
      <c r="G279" s="200" t="s">
        <v>35</v>
      </c>
      <c r="I279" s="208" t="s">
        <v>418</v>
      </c>
      <c r="J279" s="200" t="s">
        <v>38</v>
      </c>
      <c r="K279" s="200" t="s">
        <v>417</v>
      </c>
    </row>
    <row r="280" spans="1:11" ht="27" hidden="1" outlineLevel="1" thickTop="1">
      <c r="A280" s="207" t="s">
        <v>399</v>
      </c>
      <c r="B280" s="206" t="s">
        <v>156</v>
      </c>
      <c r="C280" s="200">
        <v>361</v>
      </c>
      <c r="D280" s="200" t="s">
        <v>419</v>
      </c>
      <c r="E280" s="200" t="s">
        <v>420</v>
      </c>
      <c r="G280" s="200" t="s">
        <v>35</v>
      </c>
      <c r="I280" s="208" t="s">
        <v>421</v>
      </c>
      <c r="J280" s="200" t="s">
        <v>38</v>
      </c>
      <c r="K280" s="200" t="s">
        <v>419</v>
      </c>
    </row>
    <row r="281" spans="1:11" hidden="1" outlineLevel="1">
      <c r="A281" s="209"/>
      <c r="B281" s="209"/>
      <c r="C281" s="209"/>
      <c r="D281" s="209"/>
      <c r="E281" s="209"/>
      <c r="F281" s="209"/>
      <c r="G281" s="209"/>
      <c r="H281" s="209"/>
      <c r="I281" s="209"/>
      <c r="J281" s="209"/>
      <c r="K281" s="209"/>
    </row>
    <row r="282" spans="1:11" collapsed="1">
      <c r="A282" s="205" t="s">
        <v>422</v>
      </c>
      <c r="B282" s="206" t="s">
        <v>423</v>
      </c>
      <c r="C282" s="200">
        <v>280</v>
      </c>
      <c r="D282" s="200" t="s">
        <v>424</v>
      </c>
      <c r="E282" s="200">
        <v>0</v>
      </c>
      <c r="G282" s="200" t="s">
        <v>35</v>
      </c>
      <c r="I282" s="200" t="s">
        <v>425</v>
      </c>
      <c r="J282" s="200" t="s">
        <v>38</v>
      </c>
      <c r="K282" s="200" t="s">
        <v>424</v>
      </c>
    </row>
    <row r="283" spans="1:11" ht="26.4" hidden="1" outlineLevel="1">
      <c r="A283" s="207" t="s">
        <v>422</v>
      </c>
      <c r="B283" s="206" t="s">
        <v>426</v>
      </c>
      <c r="C283" s="200">
        <v>352</v>
      </c>
      <c r="D283" s="200" t="s">
        <v>427</v>
      </c>
      <c r="E283" s="200">
        <v>0</v>
      </c>
      <c r="F283" s="200" t="s">
        <v>34</v>
      </c>
      <c r="G283" s="200" t="s">
        <v>35</v>
      </c>
      <c r="I283" s="208" t="s">
        <v>428</v>
      </c>
      <c r="J283" s="200" t="s">
        <v>38</v>
      </c>
      <c r="K283" s="200" t="s">
        <v>427</v>
      </c>
    </row>
    <row r="284" spans="1:11" ht="26.4" hidden="1" outlineLevel="1">
      <c r="A284" s="207" t="s">
        <v>422</v>
      </c>
      <c r="B284" s="206" t="s">
        <v>429</v>
      </c>
      <c r="C284" s="200">
        <v>268</v>
      </c>
      <c r="D284" s="200" t="s">
        <v>429</v>
      </c>
      <c r="E284" s="200">
        <v>0</v>
      </c>
      <c r="G284" s="200" t="s">
        <v>35</v>
      </c>
      <c r="I284" s="208" t="s">
        <v>430</v>
      </c>
      <c r="J284" s="200" t="s">
        <v>38</v>
      </c>
      <c r="K284" s="200" t="s">
        <v>429</v>
      </c>
    </row>
    <row r="285" spans="1:11" ht="26.4" hidden="1" outlineLevel="1">
      <c r="A285" s="207" t="s">
        <v>422</v>
      </c>
      <c r="B285" s="206" t="s">
        <v>431</v>
      </c>
      <c r="C285" s="200">
        <v>269</v>
      </c>
      <c r="D285" s="200" t="s">
        <v>431</v>
      </c>
      <c r="E285" s="200">
        <v>0</v>
      </c>
      <c r="G285" s="200" t="s">
        <v>35</v>
      </c>
      <c r="I285" s="208" t="s">
        <v>432</v>
      </c>
      <c r="J285" s="200" t="s">
        <v>38</v>
      </c>
      <c r="K285" s="200" t="s">
        <v>431</v>
      </c>
    </row>
    <row r="286" spans="1:11" ht="26.4" hidden="1" outlineLevel="1">
      <c r="A286" s="207" t="s">
        <v>422</v>
      </c>
      <c r="B286" s="206" t="s">
        <v>433</v>
      </c>
      <c r="C286" s="200">
        <v>270</v>
      </c>
      <c r="D286" s="200" t="s">
        <v>433</v>
      </c>
      <c r="E286" s="200">
        <v>0</v>
      </c>
      <c r="G286" s="200" t="s">
        <v>35</v>
      </c>
      <c r="I286" s="208" t="s">
        <v>434</v>
      </c>
      <c r="J286" s="200" t="s">
        <v>38</v>
      </c>
      <c r="K286" s="200" t="s">
        <v>433</v>
      </c>
    </row>
    <row r="287" spans="1:11" ht="26.4" hidden="1" outlineLevel="1">
      <c r="A287" s="207" t="s">
        <v>422</v>
      </c>
      <c r="B287" s="206" t="s">
        <v>435</v>
      </c>
      <c r="C287" s="200">
        <v>271</v>
      </c>
      <c r="D287" s="200" t="s">
        <v>435</v>
      </c>
      <c r="E287" s="200">
        <v>0</v>
      </c>
      <c r="G287" s="200" t="s">
        <v>35</v>
      </c>
      <c r="I287" s="208" t="s">
        <v>436</v>
      </c>
      <c r="J287" s="200" t="s">
        <v>38</v>
      </c>
      <c r="K287" s="200" t="s">
        <v>435</v>
      </c>
    </row>
    <row r="288" spans="1:11" ht="26.4" hidden="1" outlineLevel="1">
      <c r="A288" s="207" t="s">
        <v>422</v>
      </c>
      <c r="B288" s="206" t="s">
        <v>437</v>
      </c>
      <c r="C288" s="200">
        <v>272</v>
      </c>
      <c r="D288" s="200" t="s">
        <v>437</v>
      </c>
      <c r="E288" s="200">
        <v>0</v>
      </c>
      <c r="G288" s="200" t="s">
        <v>35</v>
      </c>
      <c r="I288" s="208" t="s">
        <v>438</v>
      </c>
      <c r="J288" s="200" t="s">
        <v>38</v>
      </c>
      <c r="K288" s="200" t="s">
        <v>437</v>
      </c>
    </row>
    <row r="289" spans="1:11" ht="26.4" hidden="1" outlineLevel="1">
      <c r="A289" s="207" t="s">
        <v>422</v>
      </c>
      <c r="B289" s="206" t="s">
        <v>439</v>
      </c>
      <c r="C289" s="200">
        <v>273</v>
      </c>
      <c r="D289" s="200" t="s">
        <v>439</v>
      </c>
      <c r="E289" s="200">
        <v>0</v>
      </c>
      <c r="G289" s="200" t="s">
        <v>35</v>
      </c>
      <c r="I289" s="208" t="s">
        <v>440</v>
      </c>
      <c r="J289" s="200" t="s">
        <v>38</v>
      </c>
      <c r="K289" s="200" t="s">
        <v>439</v>
      </c>
    </row>
    <row r="290" spans="1:11" ht="26.4" hidden="1" outlineLevel="1">
      <c r="A290" s="207" t="s">
        <v>422</v>
      </c>
      <c r="B290" s="206" t="s">
        <v>441</v>
      </c>
      <c r="C290" s="200">
        <v>274</v>
      </c>
      <c r="D290" s="200" t="s">
        <v>441</v>
      </c>
      <c r="E290" s="200">
        <v>0</v>
      </c>
      <c r="G290" s="200" t="s">
        <v>35</v>
      </c>
      <c r="I290" s="208" t="s">
        <v>442</v>
      </c>
      <c r="J290" s="200" t="s">
        <v>38</v>
      </c>
      <c r="K290" s="200" t="s">
        <v>441</v>
      </c>
    </row>
    <row r="291" spans="1:11" ht="26.4" hidden="1" outlineLevel="1">
      <c r="A291" s="207" t="s">
        <v>422</v>
      </c>
      <c r="B291" s="206" t="s">
        <v>443</v>
      </c>
      <c r="C291" s="200">
        <v>275</v>
      </c>
      <c r="D291" s="200" t="s">
        <v>443</v>
      </c>
      <c r="E291" s="200">
        <v>0</v>
      </c>
      <c r="G291" s="200" t="s">
        <v>35</v>
      </c>
      <c r="I291" s="208" t="s">
        <v>444</v>
      </c>
      <c r="J291" s="200" t="s">
        <v>38</v>
      </c>
      <c r="K291" s="200" t="s">
        <v>443</v>
      </c>
    </row>
    <row r="292" spans="1:11" ht="26.4" hidden="1" outlineLevel="1">
      <c r="A292" s="207" t="s">
        <v>422</v>
      </c>
      <c r="B292" s="206" t="s">
        <v>445</v>
      </c>
      <c r="C292" s="200">
        <v>276</v>
      </c>
      <c r="D292" s="200" t="s">
        <v>445</v>
      </c>
      <c r="E292" s="200">
        <v>0</v>
      </c>
      <c r="G292" s="200" t="s">
        <v>35</v>
      </c>
      <c r="I292" s="208" t="s">
        <v>446</v>
      </c>
      <c r="J292" s="200" t="s">
        <v>38</v>
      </c>
      <c r="K292" s="200" t="s">
        <v>445</v>
      </c>
    </row>
    <row r="293" spans="1:11" ht="26.4" hidden="1" outlineLevel="1">
      <c r="A293" s="207" t="s">
        <v>422</v>
      </c>
      <c r="B293" s="206" t="s">
        <v>447</v>
      </c>
      <c r="C293" s="200">
        <v>277</v>
      </c>
      <c r="D293" s="200" t="s">
        <v>447</v>
      </c>
      <c r="E293" s="200">
        <v>0</v>
      </c>
      <c r="G293" s="200" t="s">
        <v>35</v>
      </c>
      <c r="I293" s="208" t="s">
        <v>448</v>
      </c>
      <c r="J293" s="200" t="s">
        <v>38</v>
      </c>
      <c r="K293" s="200" t="s">
        <v>447</v>
      </c>
    </row>
    <row r="294" spans="1:11" ht="26.4" hidden="1" outlineLevel="1">
      <c r="A294" s="207" t="s">
        <v>422</v>
      </c>
      <c r="B294" s="206" t="s">
        <v>449</v>
      </c>
      <c r="C294" s="200">
        <v>278</v>
      </c>
      <c r="D294" s="200" t="s">
        <v>449</v>
      </c>
      <c r="E294" s="200">
        <v>0</v>
      </c>
      <c r="G294" s="200" t="s">
        <v>35</v>
      </c>
      <c r="I294" s="208" t="s">
        <v>450</v>
      </c>
      <c r="J294" s="200" t="s">
        <v>38</v>
      </c>
      <c r="K294" s="200" t="s">
        <v>449</v>
      </c>
    </row>
    <row r="295" spans="1:11" ht="26.4" hidden="1" outlineLevel="1">
      <c r="A295" s="207" t="s">
        <v>422</v>
      </c>
      <c r="B295" s="206" t="s">
        <v>451</v>
      </c>
      <c r="C295" s="200">
        <v>279</v>
      </c>
      <c r="D295" s="200" t="s">
        <v>451</v>
      </c>
      <c r="E295" s="200">
        <v>0</v>
      </c>
      <c r="G295" s="200" t="s">
        <v>35</v>
      </c>
      <c r="I295" s="208" t="s">
        <v>452</v>
      </c>
      <c r="J295" s="200" t="s">
        <v>38</v>
      </c>
      <c r="K295" s="200" t="s">
        <v>451</v>
      </c>
    </row>
    <row r="296" spans="1:11" ht="26.4" hidden="1" outlineLevel="1">
      <c r="A296" s="207" t="s">
        <v>422</v>
      </c>
      <c r="B296" s="206" t="s">
        <v>453</v>
      </c>
      <c r="C296" s="200">
        <v>281</v>
      </c>
      <c r="D296" s="200" t="s">
        <v>453</v>
      </c>
      <c r="E296" s="200">
        <v>0</v>
      </c>
      <c r="G296" s="200" t="s">
        <v>35</v>
      </c>
      <c r="I296" s="208" t="s">
        <v>454</v>
      </c>
      <c r="J296" s="200" t="s">
        <v>38</v>
      </c>
      <c r="K296" s="200" t="s">
        <v>453</v>
      </c>
    </row>
    <row r="297" spans="1:11" ht="26.4" hidden="1" outlineLevel="1">
      <c r="A297" s="207" t="s">
        <v>422</v>
      </c>
      <c r="B297" s="206" t="s">
        <v>455</v>
      </c>
      <c r="C297" s="200">
        <v>282</v>
      </c>
      <c r="D297" s="200" t="s">
        <v>455</v>
      </c>
      <c r="E297" s="200">
        <v>0</v>
      </c>
      <c r="G297" s="200" t="s">
        <v>35</v>
      </c>
      <c r="I297" s="208" t="s">
        <v>456</v>
      </c>
      <c r="J297" s="200" t="s">
        <v>38</v>
      </c>
      <c r="K297" s="200" t="s">
        <v>455</v>
      </c>
    </row>
    <row r="298" spans="1:11" ht="26.4" hidden="1" outlineLevel="1">
      <c r="A298" s="207" t="s">
        <v>422</v>
      </c>
      <c r="B298" s="206" t="s">
        <v>457</v>
      </c>
      <c r="C298" s="200">
        <v>283</v>
      </c>
      <c r="D298" s="200" t="s">
        <v>457</v>
      </c>
      <c r="E298" s="200">
        <v>0</v>
      </c>
      <c r="G298" s="200" t="s">
        <v>35</v>
      </c>
      <c r="I298" s="208" t="s">
        <v>458</v>
      </c>
      <c r="J298" s="200" t="s">
        <v>38</v>
      </c>
      <c r="K298" s="200" t="s">
        <v>457</v>
      </c>
    </row>
    <row r="299" spans="1:11" ht="26.4" hidden="1" outlineLevel="1">
      <c r="A299" s="207" t="s">
        <v>422</v>
      </c>
      <c r="B299" s="206" t="s">
        <v>459</v>
      </c>
      <c r="C299" s="200">
        <v>284</v>
      </c>
      <c r="D299" s="200" t="s">
        <v>459</v>
      </c>
      <c r="E299" s="200">
        <v>0</v>
      </c>
      <c r="G299" s="200" t="s">
        <v>35</v>
      </c>
      <c r="I299" s="208" t="s">
        <v>460</v>
      </c>
      <c r="J299" s="200" t="s">
        <v>38</v>
      </c>
      <c r="K299" s="200" t="s">
        <v>459</v>
      </c>
    </row>
    <row r="300" spans="1:11" ht="26.4" hidden="1" outlineLevel="1">
      <c r="A300" s="207" t="s">
        <v>422</v>
      </c>
      <c r="B300" s="206" t="s">
        <v>461</v>
      </c>
      <c r="C300" s="200">
        <v>285</v>
      </c>
      <c r="D300" s="200" t="s">
        <v>461</v>
      </c>
      <c r="E300" s="200">
        <v>0</v>
      </c>
      <c r="G300" s="200" t="s">
        <v>35</v>
      </c>
      <c r="I300" s="208" t="s">
        <v>462</v>
      </c>
      <c r="J300" s="200" t="s">
        <v>38</v>
      </c>
      <c r="K300" s="200" t="s">
        <v>461</v>
      </c>
    </row>
    <row r="301" spans="1:11" ht="26.4" hidden="1" outlineLevel="1">
      <c r="A301" s="207" t="s">
        <v>422</v>
      </c>
      <c r="B301" s="206" t="s">
        <v>463</v>
      </c>
      <c r="C301" s="200">
        <v>286</v>
      </c>
      <c r="D301" s="200" t="s">
        <v>463</v>
      </c>
      <c r="E301" s="200">
        <v>0</v>
      </c>
      <c r="G301" s="200" t="s">
        <v>35</v>
      </c>
      <c r="I301" s="208" t="s">
        <v>464</v>
      </c>
      <c r="J301" s="200" t="s">
        <v>38</v>
      </c>
      <c r="K301" s="200" t="s">
        <v>463</v>
      </c>
    </row>
    <row r="302" spans="1:11" ht="26.4" hidden="1" outlineLevel="1">
      <c r="A302" s="207" t="s">
        <v>422</v>
      </c>
      <c r="B302" s="206" t="s">
        <v>465</v>
      </c>
      <c r="C302" s="200">
        <v>287</v>
      </c>
      <c r="D302" s="200" t="s">
        <v>465</v>
      </c>
      <c r="E302" s="200">
        <v>0</v>
      </c>
      <c r="G302" s="200" t="s">
        <v>35</v>
      </c>
      <c r="I302" s="208" t="s">
        <v>466</v>
      </c>
      <c r="J302" s="200" t="s">
        <v>38</v>
      </c>
      <c r="K302" s="200" t="s">
        <v>465</v>
      </c>
    </row>
    <row r="303" spans="1:11" ht="26.4" hidden="1" outlineLevel="1">
      <c r="A303" s="207" t="s">
        <v>422</v>
      </c>
      <c r="B303" s="206" t="s">
        <v>467</v>
      </c>
      <c r="C303" s="200">
        <v>288</v>
      </c>
      <c r="D303" s="200" t="s">
        <v>467</v>
      </c>
      <c r="E303" s="200">
        <v>0</v>
      </c>
      <c r="G303" s="200" t="s">
        <v>35</v>
      </c>
      <c r="I303" s="208" t="s">
        <v>468</v>
      </c>
      <c r="J303" s="200" t="s">
        <v>38</v>
      </c>
      <c r="K303" s="200" t="s">
        <v>467</v>
      </c>
    </row>
    <row r="304" spans="1:11" ht="26.4" hidden="1" outlineLevel="1">
      <c r="A304" s="207" t="s">
        <v>422</v>
      </c>
      <c r="B304" s="206" t="s">
        <v>469</v>
      </c>
      <c r="C304" s="200">
        <v>289</v>
      </c>
      <c r="D304" s="200" t="s">
        <v>469</v>
      </c>
      <c r="E304" s="200">
        <v>0</v>
      </c>
      <c r="G304" s="200" t="s">
        <v>35</v>
      </c>
      <c r="I304" s="208" t="s">
        <v>470</v>
      </c>
      <c r="J304" s="200" t="s">
        <v>38</v>
      </c>
      <c r="K304" s="200" t="s">
        <v>469</v>
      </c>
    </row>
    <row r="305" spans="1:11" ht="26.4" hidden="1" outlineLevel="1">
      <c r="A305" s="207" t="s">
        <v>422</v>
      </c>
      <c r="B305" s="206" t="s">
        <v>471</v>
      </c>
      <c r="C305" s="200">
        <v>290</v>
      </c>
      <c r="D305" s="200" t="s">
        <v>471</v>
      </c>
      <c r="E305" s="200">
        <v>0</v>
      </c>
      <c r="G305" s="200" t="s">
        <v>35</v>
      </c>
      <c r="I305" s="208" t="s">
        <v>472</v>
      </c>
      <c r="J305" s="200" t="s">
        <v>38</v>
      </c>
      <c r="K305" s="200" t="s">
        <v>471</v>
      </c>
    </row>
    <row r="306" spans="1:11" ht="26.4" hidden="1" outlineLevel="1">
      <c r="A306" s="207" t="s">
        <v>422</v>
      </c>
      <c r="B306" s="206" t="s">
        <v>473</v>
      </c>
      <c r="C306" s="200">
        <v>291</v>
      </c>
      <c r="D306" s="200" t="s">
        <v>473</v>
      </c>
      <c r="E306" s="200">
        <v>0</v>
      </c>
      <c r="G306" s="200" t="s">
        <v>35</v>
      </c>
      <c r="I306" s="208" t="s">
        <v>474</v>
      </c>
      <c r="J306" s="200" t="s">
        <v>38</v>
      </c>
      <c r="K306" s="200" t="s">
        <v>473</v>
      </c>
    </row>
    <row r="307" spans="1:11" ht="26.4" hidden="1" outlineLevel="1">
      <c r="A307" s="207" t="s">
        <v>422</v>
      </c>
      <c r="B307" s="206" t="s">
        <v>475</v>
      </c>
      <c r="C307" s="200">
        <v>292</v>
      </c>
      <c r="D307" s="200" t="s">
        <v>475</v>
      </c>
      <c r="E307" s="200">
        <v>0</v>
      </c>
      <c r="G307" s="200" t="s">
        <v>35</v>
      </c>
      <c r="I307" s="208" t="s">
        <v>476</v>
      </c>
      <c r="J307" s="200" t="s">
        <v>38</v>
      </c>
      <c r="K307" s="200" t="s">
        <v>475</v>
      </c>
    </row>
    <row r="308" spans="1:11" ht="26.4" hidden="1" outlineLevel="1">
      <c r="A308" s="207" t="s">
        <v>422</v>
      </c>
      <c r="B308" s="206" t="s">
        <v>477</v>
      </c>
      <c r="C308" s="200">
        <v>293</v>
      </c>
      <c r="D308" s="200" t="s">
        <v>477</v>
      </c>
      <c r="E308" s="200">
        <v>0</v>
      </c>
      <c r="G308" s="200" t="s">
        <v>35</v>
      </c>
      <c r="I308" s="208" t="s">
        <v>478</v>
      </c>
      <c r="J308" s="200" t="s">
        <v>38</v>
      </c>
      <c r="K308" s="200" t="s">
        <v>477</v>
      </c>
    </row>
    <row r="309" spans="1:11" ht="26.4" hidden="1" outlineLevel="1">
      <c r="A309" s="207" t="s">
        <v>422</v>
      </c>
      <c r="B309" s="206" t="s">
        <v>479</v>
      </c>
      <c r="C309" s="200">
        <v>294</v>
      </c>
      <c r="D309" s="200" t="s">
        <v>479</v>
      </c>
      <c r="E309" s="200">
        <v>0</v>
      </c>
      <c r="G309" s="200" t="s">
        <v>35</v>
      </c>
      <c r="I309" s="208" t="s">
        <v>480</v>
      </c>
      <c r="J309" s="200" t="s">
        <v>38</v>
      </c>
      <c r="K309" s="200" t="s">
        <v>479</v>
      </c>
    </row>
    <row r="310" spans="1:11" ht="26.4" hidden="1" outlineLevel="1">
      <c r="A310" s="207" t="s">
        <v>422</v>
      </c>
      <c r="B310" s="206" t="s">
        <v>481</v>
      </c>
      <c r="C310" s="200">
        <v>295</v>
      </c>
      <c r="D310" s="200" t="s">
        <v>481</v>
      </c>
      <c r="E310" s="200">
        <v>0</v>
      </c>
      <c r="G310" s="200" t="s">
        <v>35</v>
      </c>
      <c r="I310" s="208" t="s">
        <v>482</v>
      </c>
      <c r="J310" s="200" t="s">
        <v>38</v>
      </c>
      <c r="K310" s="200" t="s">
        <v>481</v>
      </c>
    </row>
    <row r="311" spans="1:11" ht="26.4" hidden="1" outlineLevel="1">
      <c r="A311" s="207" t="s">
        <v>422</v>
      </c>
      <c r="B311" s="206" t="s">
        <v>483</v>
      </c>
      <c r="C311" s="200">
        <v>296</v>
      </c>
      <c r="D311" s="200" t="s">
        <v>483</v>
      </c>
      <c r="E311" s="200">
        <v>0</v>
      </c>
      <c r="G311" s="200" t="s">
        <v>35</v>
      </c>
      <c r="I311" s="208" t="s">
        <v>484</v>
      </c>
      <c r="J311" s="200" t="s">
        <v>38</v>
      </c>
      <c r="K311" s="200" t="s">
        <v>483</v>
      </c>
    </row>
    <row r="312" spans="1:11" ht="26.4" hidden="1" outlineLevel="1">
      <c r="A312" s="207" t="s">
        <v>422</v>
      </c>
      <c r="B312" s="206" t="s">
        <v>485</v>
      </c>
      <c r="C312" s="200">
        <v>297</v>
      </c>
      <c r="D312" s="200" t="s">
        <v>485</v>
      </c>
      <c r="E312" s="200">
        <v>0</v>
      </c>
      <c r="G312" s="200" t="s">
        <v>35</v>
      </c>
      <c r="I312" s="208" t="s">
        <v>486</v>
      </c>
      <c r="J312" s="200" t="s">
        <v>38</v>
      </c>
      <c r="K312" s="200" t="s">
        <v>485</v>
      </c>
    </row>
    <row r="313" spans="1:11" ht="26.4" hidden="1" outlineLevel="1">
      <c r="A313" s="207" t="s">
        <v>422</v>
      </c>
      <c r="B313" s="206" t="s">
        <v>487</v>
      </c>
      <c r="C313" s="200">
        <v>298</v>
      </c>
      <c r="D313" s="200" t="s">
        <v>487</v>
      </c>
      <c r="E313" s="200">
        <v>0</v>
      </c>
      <c r="G313" s="200" t="s">
        <v>35</v>
      </c>
      <c r="I313" s="208" t="s">
        <v>488</v>
      </c>
      <c r="J313" s="200" t="s">
        <v>38</v>
      </c>
      <c r="K313" s="200" t="s">
        <v>487</v>
      </c>
    </row>
    <row r="314" spans="1:11" ht="26.4" hidden="1" outlineLevel="1">
      <c r="A314" s="207" t="s">
        <v>422</v>
      </c>
      <c r="B314" s="206" t="s">
        <v>489</v>
      </c>
      <c r="C314" s="200">
        <v>299</v>
      </c>
      <c r="D314" s="200" t="s">
        <v>489</v>
      </c>
      <c r="E314" s="200">
        <v>0</v>
      </c>
      <c r="G314" s="200" t="s">
        <v>35</v>
      </c>
      <c r="I314" s="208" t="s">
        <v>490</v>
      </c>
      <c r="J314" s="200" t="s">
        <v>38</v>
      </c>
      <c r="K314" s="200" t="s">
        <v>489</v>
      </c>
    </row>
    <row r="315" spans="1:11" ht="26.4" hidden="1" outlineLevel="1">
      <c r="A315" s="207" t="s">
        <v>422</v>
      </c>
      <c r="B315" s="206" t="s">
        <v>491</v>
      </c>
      <c r="C315" s="200">
        <v>300</v>
      </c>
      <c r="D315" s="200" t="s">
        <v>491</v>
      </c>
      <c r="E315" s="200">
        <v>0</v>
      </c>
      <c r="G315" s="200" t="s">
        <v>35</v>
      </c>
      <c r="I315" s="208" t="s">
        <v>492</v>
      </c>
      <c r="J315" s="200" t="s">
        <v>38</v>
      </c>
      <c r="K315" s="200" t="s">
        <v>491</v>
      </c>
    </row>
    <row r="316" spans="1:11" ht="26.4" hidden="1" outlineLevel="1">
      <c r="A316" s="207" t="s">
        <v>422</v>
      </c>
      <c r="B316" s="206" t="s">
        <v>493</v>
      </c>
      <c r="C316" s="200">
        <v>301</v>
      </c>
      <c r="D316" s="200" t="s">
        <v>493</v>
      </c>
      <c r="E316" s="200">
        <v>0</v>
      </c>
      <c r="G316" s="200" t="s">
        <v>35</v>
      </c>
      <c r="I316" s="208" t="s">
        <v>494</v>
      </c>
      <c r="J316" s="200" t="s">
        <v>38</v>
      </c>
      <c r="K316" s="200" t="s">
        <v>493</v>
      </c>
    </row>
    <row r="317" spans="1:11" ht="26.4" hidden="1" outlineLevel="1">
      <c r="A317" s="207" t="s">
        <v>422</v>
      </c>
      <c r="B317" s="206" t="s">
        <v>495</v>
      </c>
      <c r="C317" s="200">
        <v>302</v>
      </c>
      <c r="D317" s="200" t="s">
        <v>495</v>
      </c>
      <c r="E317" s="200">
        <v>0</v>
      </c>
      <c r="G317" s="200" t="s">
        <v>35</v>
      </c>
      <c r="I317" s="208" t="s">
        <v>496</v>
      </c>
      <c r="J317" s="200" t="s">
        <v>38</v>
      </c>
      <c r="K317" s="200" t="s">
        <v>495</v>
      </c>
    </row>
    <row r="318" spans="1:11" ht="26.4" hidden="1" outlineLevel="1">
      <c r="A318" s="207" t="s">
        <v>422</v>
      </c>
      <c r="B318" s="206" t="s">
        <v>497</v>
      </c>
      <c r="C318" s="200">
        <v>303</v>
      </c>
      <c r="D318" s="200" t="s">
        <v>497</v>
      </c>
      <c r="E318" s="200">
        <v>0</v>
      </c>
      <c r="G318" s="200" t="s">
        <v>35</v>
      </c>
      <c r="I318" s="208" t="s">
        <v>498</v>
      </c>
      <c r="J318" s="200" t="s">
        <v>38</v>
      </c>
      <c r="K318" s="200" t="s">
        <v>497</v>
      </c>
    </row>
    <row r="319" spans="1:11" ht="26.4" hidden="1" outlineLevel="1">
      <c r="A319" s="207" t="s">
        <v>422</v>
      </c>
      <c r="B319" s="206" t="s">
        <v>499</v>
      </c>
      <c r="C319" s="200">
        <v>304</v>
      </c>
      <c r="D319" s="200" t="s">
        <v>499</v>
      </c>
      <c r="E319" s="200">
        <v>0</v>
      </c>
      <c r="G319" s="200" t="s">
        <v>35</v>
      </c>
      <c r="I319" s="208" t="s">
        <v>500</v>
      </c>
      <c r="J319" s="200" t="s">
        <v>38</v>
      </c>
      <c r="K319" s="200" t="s">
        <v>499</v>
      </c>
    </row>
    <row r="320" spans="1:11" ht="26.4" hidden="1" outlineLevel="1">
      <c r="A320" s="207" t="s">
        <v>422</v>
      </c>
      <c r="B320" s="206" t="s">
        <v>501</v>
      </c>
      <c r="C320" s="200">
        <v>305</v>
      </c>
      <c r="D320" s="200" t="s">
        <v>501</v>
      </c>
      <c r="E320" s="200">
        <v>0</v>
      </c>
      <c r="G320" s="200" t="s">
        <v>35</v>
      </c>
      <c r="I320" s="208" t="s">
        <v>502</v>
      </c>
      <c r="J320" s="200" t="s">
        <v>38</v>
      </c>
      <c r="K320" s="200" t="s">
        <v>501</v>
      </c>
    </row>
    <row r="321" spans="1:11" ht="26.4" hidden="1" outlineLevel="1">
      <c r="A321" s="207" t="s">
        <v>422</v>
      </c>
      <c r="B321" s="206" t="s">
        <v>503</v>
      </c>
      <c r="C321" s="200">
        <v>306</v>
      </c>
      <c r="D321" s="200" t="s">
        <v>503</v>
      </c>
      <c r="E321" s="200">
        <v>0</v>
      </c>
      <c r="G321" s="200" t="s">
        <v>35</v>
      </c>
      <c r="I321" s="208" t="s">
        <v>504</v>
      </c>
      <c r="J321" s="200" t="s">
        <v>38</v>
      </c>
      <c r="K321" s="200" t="s">
        <v>503</v>
      </c>
    </row>
    <row r="322" spans="1:11" ht="26.4" hidden="1" outlineLevel="1">
      <c r="A322" s="207" t="s">
        <v>422</v>
      </c>
      <c r="B322" s="206" t="s">
        <v>505</v>
      </c>
      <c r="C322" s="200">
        <v>307</v>
      </c>
      <c r="D322" s="200" t="s">
        <v>505</v>
      </c>
      <c r="E322" s="200">
        <v>0</v>
      </c>
      <c r="G322" s="200" t="s">
        <v>35</v>
      </c>
      <c r="I322" s="208" t="s">
        <v>506</v>
      </c>
      <c r="J322" s="200" t="s">
        <v>38</v>
      </c>
      <c r="K322" s="200" t="s">
        <v>505</v>
      </c>
    </row>
    <row r="323" spans="1:11" ht="26.4" hidden="1" outlineLevel="1">
      <c r="A323" s="207" t="s">
        <v>422</v>
      </c>
      <c r="B323" s="206" t="s">
        <v>507</v>
      </c>
      <c r="C323" s="200">
        <v>308</v>
      </c>
      <c r="D323" s="200" t="s">
        <v>507</v>
      </c>
      <c r="E323" s="200">
        <v>0</v>
      </c>
      <c r="G323" s="200" t="s">
        <v>35</v>
      </c>
      <c r="I323" s="208" t="s">
        <v>508</v>
      </c>
      <c r="J323" s="200" t="s">
        <v>38</v>
      </c>
      <c r="K323" s="200" t="s">
        <v>507</v>
      </c>
    </row>
    <row r="324" spans="1:11" ht="26.4" hidden="1" outlineLevel="1">
      <c r="A324" s="207" t="s">
        <v>422</v>
      </c>
      <c r="B324" s="206" t="s">
        <v>509</v>
      </c>
      <c r="C324" s="200">
        <v>309</v>
      </c>
      <c r="D324" s="200" t="s">
        <v>509</v>
      </c>
      <c r="E324" s="200">
        <v>0</v>
      </c>
      <c r="G324" s="200" t="s">
        <v>35</v>
      </c>
      <c r="I324" s="208" t="s">
        <v>510</v>
      </c>
      <c r="J324" s="200" t="s">
        <v>38</v>
      </c>
      <c r="K324" s="200" t="s">
        <v>509</v>
      </c>
    </row>
    <row r="325" spans="1:11" ht="26.4" hidden="1" outlineLevel="1">
      <c r="A325" s="207" t="s">
        <v>422</v>
      </c>
      <c r="B325" s="206" t="s">
        <v>511</v>
      </c>
      <c r="C325" s="200">
        <v>310</v>
      </c>
      <c r="D325" s="200" t="s">
        <v>511</v>
      </c>
      <c r="E325" s="200">
        <v>0</v>
      </c>
      <c r="G325" s="200" t="s">
        <v>35</v>
      </c>
      <c r="I325" s="208" t="s">
        <v>512</v>
      </c>
      <c r="J325" s="200" t="s">
        <v>38</v>
      </c>
      <c r="K325" s="200" t="s">
        <v>511</v>
      </c>
    </row>
    <row r="326" spans="1:11" ht="26.4" hidden="1" outlineLevel="1">
      <c r="A326" s="207" t="s">
        <v>422</v>
      </c>
      <c r="B326" s="206" t="s">
        <v>513</v>
      </c>
      <c r="C326" s="200">
        <v>311</v>
      </c>
      <c r="D326" s="200" t="s">
        <v>513</v>
      </c>
      <c r="E326" s="200">
        <v>0</v>
      </c>
      <c r="G326" s="200" t="s">
        <v>35</v>
      </c>
      <c r="I326" s="208" t="s">
        <v>514</v>
      </c>
      <c r="J326" s="200" t="s">
        <v>38</v>
      </c>
      <c r="K326" s="200" t="s">
        <v>513</v>
      </c>
    </row>
    <row r="327" spans="1:11" ht="26.4" hidden="1" outlineLevel="1">
      <c r="A327" s="207" t="s">
        <v>422</v>
      </c>
      <c r="B327" s="206" t="s">
        <v>515</v>
      </c>
      <c r="C327" s="200">
        <v>312</v>
      </c>
      <c r="D327" s="200" t="s">
        <v>515</v>
      </c>
      <c r="E327" s="200">
        <v>0</v>
      </c>
      <c r="G327" s="200" t="s">
        <v>35</v>
      </c>
      <c r="I327" s="208" t="s">
        <v>516</v>
      </c>
      <c r="J327" s="200" t="s">
        <v>38</v>
      </c>
      <c r="K327" s="200" t="s">
        <v>515</v>
      </c>
    </row>
    <row r="328" spans="1:11" ht="26.4" hidden="1" outlineLevel="1">
      <c r="A328" s="207" t="s">
        <v>422</v>
      </c>
      <c r="B328" s="206" t="s">
        <v>517</v>
      </c>
      <c r="C328" s="200">
        <v>313</v>
      </c>
      <c r="D328" s="200" t="s">
        <v>517</v>
      </c>
      <c r="E328" s="200">
        <v>0</v>
      </c>
      <c r="G328" s="200" t="s">
        <v>35</v>
      </c>
      <c r="I328" s="208" t="s">
        <v>518</v>
      </c>
      <c r="J328" s="200" t="s">
        <v>38</v>
      </c>
      <c r="K328" s="200" t="s">
        <v>517</v>
      </c>
    </row>
    <row r="329" spans="1:11" ht="26.4" hidden="1" outlineLevel="1">
      <c r="A329" s="207" t="s">
        <v>422</v>
      </c>
      <c r="B329" s="206" t="s">
        <v>519</v>
      </c>
      <c r="C329" s="200">
        <v>314</v>
      </c>
      <c r="D329" s="200" t="s">
        <v>519</v>
      </c>
      <c r="E329" s="200">
        <v>0</v>
      </c>
      <c r="G329" s="200" t="s">
        <v>35</v>
      </c>
      <c r="I329" s="208" t="s">
        <v>520</v>
      </c>
      <c r="J329" s="200" t="s">
        <v>38</v>
      </c>
      <c r="K329" s="200" t="s">
        <v>519</v>
      </c>
    </row>
    <row r="330" spans="1:11" ht="26.4" hidden="1" outlineLevel="1">
      <c r="A330" s="207" t="s">
        <v>422</v>
      </c>
      <c r="B330" s="206" t="s">
        <v>521</v>
      </c>
      <c r="C330" s="200">
        <v>315</v>
      </c>
      <c r="D330" s="200" t="s">
        <v>521</v>
      </c>
      <c r="E330" s="200">
        <v>0</v>
      </c>
      <c r="G330" s="200" t="s">
        <v>35</v>
      </c>
      <c r="I330" s="208" t="s">
        <v>522</v>
      </c>
      <c r="J330" s="200" t="s">
        <v>38</v>
      </c>
      <c r="K330" s="200" t="s">
        <v>521</v>
      </c>
    </row>
    <row r="331" spans="1:11" ht="26.4" hidden="1" outlineLevel="1">
      <c r="A331" s="207" t="s">
        <v>422</v>
      </c>
      <c r="B331" s="206" t="s">
        <v>523</v>
      </c>
      <c r="C331" s="200">
        <v>316</v>
      </c>
      <c r="D331" s="200" t="s">
        <v>523</v>
      </c>
      <c r="E331" s="200">
        <v>0</v>
      </c>
      <c r="G331" s="200" t="s">
        <v>35</v>
      </c>
      <c r="I331" s="208" t="s">
        <v>524</v>
      </c>
      <c r="J331" s="200" t="s">
        <v>38</v>
      </c>
      <c r="K331" s="200" t="s">
        <v>523</v>
      </c>
    </row>
    <row r="332" spans="1:11" ht="26.4" hidden="1" outlineLevel="1">
      <c r="A332" s="207" t="s">
        <v>422</v>
      </c>
      <c r="B332" s="206" t="s">
        <v>525</v>
      </c>
      <c r="C332" s="200">
        <v>317</v>
      </c>
      <c r="D332" s="200" t="s">
        <v>525</v>
      </c>
      <c r="E332" s="200">
        <v>0</v>
      </c>
      <c r="G332" s="200" t="s">
        <v>35</v>
      </c>
      <c r="I332" s="208" t="s">
        <v>526</v>
      </c>
      <c r="J332" s="200" t="s">
        <v>38</v>
      </c>
      <c r="K332" s="200" t="s">
        <v>525</v>
      </c>
    </row>
    <row r="333" spans="1:11" ht="26.4" hidden="1" outlineLevel="1">
      <c r="A333" s="207" t="s">
        <v>422</v>
      </c>
      <c r="B333" s="206" t="s">
        <v>527</v>
      </c>
      <c r="C333" s="200">
        <v>318</v>
      </c>
      <c r="D333" s="200" t="s">
        <v>527</v>
      </c>
      <c r="E333" s="200">
        <v>0</v>
      </c>
      <c r="G333" s="200" t="s">
        <v>35</v>
      </c>
      <c r="I333" s="208" t="s">
        <v>528</v>
      </c>
      <c r="J333" s="200" t="s">
        <v>38</v>
      </c>
      <c r="K333" s="200" t="s">
        <v>527</v>
      </c>
    </row>
    <row r="334" spans="1:11" ht="26.4" hidden="1" outlineLevel="1">
      <c r="A334" s="207" t="s">
        <v>422</v>
      </c>
      <c r="B334" s="206" t="s">
        <v>529</v>
      </c>
      <c r="C334" s="200">
        <v>319</v>
      </c>
      <c r="D334" s="200" t="s">
        <v>529</v>
      </c>
      <c r="E334" s="200">
        <v>0</v>
      </c>
      <c r="G334" s="200" t="s">
        <v>35</v>
      </c>
      <c r="I334" s="208" t="s">
        <v>530</v>
      </c>
      <c r="J334" s="200" t="s">
        <v>38</v>
      </c>
      <c r="K334" s="200" t="s">
        <v>529</v>
      </c>
    </row>
    <row r="335" spans="1:11" ht="26.4" hidden="1" outlineLevel="1">
      <c r="A335" s="207" t="s">
        <v>422</v>
      </c>
      <c r="B335" s="206" t="s">
        <v>531</v>
      </c>
      <c r="C335" s="200">
        <v>320</v>
      </c>
      <c r="D335" s="200" t="s">
        <v>531</v>
      </c>
      <c r="E335" s="200">
        <v>0</v>
      </c>
      <c r="G335" s="200" t="s">
        <v>35</v>
      </c>
      <c r="I335" s="208" t="s">
        <v>532</v>
      </c>
      <c r="J335" s="200" t="s">
        <v>38</v>
      </c>
      <c r="K335" s="200" t="s">
        <v>531</v>
      </c>
    </row>
    <row r="336" spans="1:11" ht="26.4" hidden="1" outlineLevel="1">
      <c r="A336" s="207" t="s">
        <v>422</v>
      </c>
      <c r="B336" s="206" t="s">
        <v>533</v>
      </c>
      <c r="C336" s="200">
        <v>321</v>
      </c>
      <c r="D336" s="200" t="s">
        <v>533</v>
      </c>
      <c r="E336" s="200">
        <v>0</v>
      </c>
      <c r="G336" s="200" t="s">
        <v>35</v>
      </c>
      <c r="I336" s="208" t="s">
        <v>534</v>
      </c>
      <c r="J336" s="200" t="s">
        <v>38</v>
      </c>
      <c r="K336" s="200" t="s">
        <v>533</v>
      </c>
    </row>
    <row r="337" spans="1:11" ht="26.4" hidden="1" outlineLevel="1">
      <c r="A337" s="207" t="s">
        <v>422</v>
      </c>
      <c r="B337" s="206" t="s">
        <v>535</v>
      </c>
      <c r="C337" s="200">
        <v>322</v>
      </c>
      <c r="D337" s="200" t="s">
        <v>535</v>
      </c>
      <c r="E337" s="200">
        <v>0</v>
      </c>
      <c r="G337" s="200" t="s">
        <v>35</v>
      </c>
      <c r="I337" s="208" t="s">
        <v>536</v>
      </c>
      <c r="J337" s="200" t="s">
        <v>38</v>
      </c>
      <c r="K337" s="200" t="s">
        <v>535</v>
      </c>
    </row>
    <row r="338" spans="1:11" ht="26.4" hidden="1" outlineLevel="1">
      <c r="A338" s="207" t="s">
        <v>422</v>
      </c>
      <c r="B338" s="206" t="s">
        <v>537</v>
      </c>
      <c r="C338" s="200">
        <v>323</v>
      </c>
      <c r="D338" s="200" t="s">
        <v>537</v>
      </c>
      <c r="E338" s="200">
        <v>0</v>
      </c>
      <c r="G338" s="200" t="s">
        <v>35</v>
      </c>
      <c r="I338" s="208" t="s">
        <v>538</v>
      </c>
      <c r="J338" s="200" t="s">
        <v>38</v>
      </c>
      <c r="K338" s="200" t="s">
        <v>537</v>
      </c>
    </row>
    <row r="339" spans="1:11" ht="26.4" hidden="1" outlineLevel="1">
      <c r="A339" s="207" t="s">
        <v>422</v>
      </c>
      <c r="B339" s="206" t="s">
        <v>539</v>
      </c>
      <c r="C339" s="200">
        <v>324</v>
      </c>
      <c r="D339" s="200" t="s">
        <v>539</v>
      </c>
      <c r="E339" s="200">
        <v>0</v>
      </c>
      <c r="G339" s="200" t="s">
        <v>35</v>
      </c>
      <c r="I339" s="208" t="s">
        <v>540</v>
      </c>
      <c r="J339" s="200" t="s">
        <v>38</v>
      </c>
      <c r="K339" s="200" t="s">
        <v>539</v>
      </c>
    </row>
    <row r="340" spans="1:11" ht="26.4" hidden="1" outlineLevel="1">
      <c r="A340" s="207" t="s">
        <v>422</v>
      </c>
      <c r="B340" s="206" t="s">
        <v>541</v>
      </c>
      <c r="C340" s="200">
        <v>325</v>
      </c>
      <c r="D340" s="200" t="s">
        <v>541</v>
      </c>
      <c r="E340" s="200">
        <v>0</v>
      </c>
      <c r="G340" s="200" t="s">
        <v>35</v>
      </c>
      <c r="I340" s="208" t="s">
        <v>542</v>
      </c>
      <c r="J340" s="200" t="s">
        <v>38</v>
      </c>
      <c r="K340" s="200" t="s">
        <v>541</v>
      </c>
    </row>
    <row r="341" spans="1:11" ht="26.4" hidden="1" outlineLevel="1">
      <c r="A341" s="207" t="s">
        <v>422</v>
      </c>
      <c r="B341" s="206" t="s">
        <v>543</v>
      </c>
      <c r="C341" s="200">
        <v>326</v>
      </c>
      <c r="D341" s="200" t="s">
        <v>543</v>
      </c>
      <c r="E341" s="200">
        <v>0</v>
      </c>
      <c r="G341" s="200" t="s">
        <v>35</v>
      </c>
      <c r="I341" s="208" t="s">
        <v>544</v>
      </c>
      <c r="J341" s="200" t="s">
        <v>38</v>
      </c>
      <c r="K341" s="200" t="s">
        <v>543</v>
      </c>
    </row>
    <row r="342" spans="1:11" ht="26.4" hidden="1" outlineLevel="1">
      <c r="A342" s="207" t="s">
        <v>422</v>
      </c>
      <c r="B342" s="206" t="s">
        <v>545</v>
      </c>
      <c r="C342" s="200">
        <v>327</v>
      </c>
      <c r="D342" s="200" t="s">
        <v>545</v>
      </c>
      <c r="E342" s="200">
        <v>0</v>
      </c>
      <c r="G342" s="200" t="s">
        <v>35</v>
      </c>
      <c r="I342" s="208" t="s">
        <v>546</v>
      </c>
      <c r="J342" s="200" t="s">
        <v>38</v>
      </c>
      <c r="K342" s="200" t="s">
        <v>545</v>
      </c>
    </row>
    <row r="343" spans="1:11" ht="26.4" hidden="1" outlineLevel="1">
      <c r="A343" s="207" t="s">
        <v>422</v>
      </c>
      <c r="B343" s="206" t="s">
        <v>547</v>
      </c>
      <c r="C343" s="200">
        <v>328</v>
      </c>
      <c r="D343" s="200" t="s">
        <v>547</v>
      </c>
      <c r="E343" s="200">
        <v>0</v>
      </c>
      <c r="G343" s="200" t="s">
        <v>35</v>
      </c>
      <c r="I343" s="208" t="s">
        <v>548</v>
      </c>
      <c r="J343" s="200" t="s">
        <v>38</v>
      </c>
      <c r="K343" s="200" t="s">
        <v>547</v>
      </c>
    </row>
    <row r="344" spans="1:11" ht="26.4" hidden="1" outlineLevel="1">
      <c r="A344" s="207" t="s">
        <v>422</v>
      </c>
      <c r="B344" s="206" t="s">
        <v>549</v>
      </c>
      <c r="C344" s="200">
        <v>329</v>
      </c>
      <c r="D344" s="200" t="s">
        <v>549</v>
      </c>
      <c r="E344" s="200">
        <v>0</v>
      </c>
      <c r="G344" s="200" t="s">
        <v>35</v>
      </c>
      <c r="I344" s="208" t="s">
        <v>550</v>
      </c>
      <c r="J344" s="200" t="s">
        <v>38</v>
      </c>
      <c r="K344" s="200" t="s">
        <v>549</v>
      </c>
    </row>
    <row r="345" spans="1:11" ht="26.4" hidden="1" outlineLevel="1">
      <c r="A345" s="207" t="s">
        <v>422</v>
      </c>
      <c r="B345" s="206" t="s">
        <v>551</v>
      </c>
      <c r="C345" s="200">
        <v>330</v>
      </c>
      <c r="D345" s="200" t="s">
        <v>551</v>
      </c>
      <c r="E345" s="200">
        <v>0</v>
      </c>
      <c r="G345" s="200" t="s">
        <v>35</v>
      </c>
      <c r="I345" s="208" t="s">
        <v>552</v>
      </c>
      <c r="J345" s="200" t="s">
        <v>38</v>
      </c>
      <c r="K345" s="200" t="s">
        <v>551</v>
      </c>
    </row>
    <row r="346" spans="1:11" ht="26.4" hidden="1" outlineLevel="1">
      <c r="A346" s="207" t="s">
        <v>422</v>
      </c>
      <c r="B346" s="206" t="s">
        <v>553</v>
      </c>
      <c r="C346" s="200">
        <v>331</v>
      </c>
      <c r="D346" s="200" t="s">
        <v>553</v>
      </c>
      <c r="E346" s="200">
        <v>0</v>
      </c>
      <c r="G346" s="200" t="s">
        <v>35</v>
      </c>
      <c r="I346" s="208" t="s">
        <v>554</v>
      </c>
      <c r="J346" s="200" t="s">
        <v>38</v>
      </c>
      <c r="K346" s="200" t="s">
        <v>553</v>
      </c>
    </row>
    <row r="347" spans="1:11" ht="26.4" hidden="1" outlineLevel="1">
      <c r="A347" s="207" t="s">
        <v>422</v>
      </c>
      <c r="B347" s="206" t="s">
        <v>555</v>
      </c>
      <c r="C347" s="200">
        <v>332</v>
      </c>
      <c r="D347" s="200" t="s">
        <v>555</v>
      </c>
      <c r="E347" s="200">
        <v>0</v>
      </c>
      <c r="G347" s="200" t="s">
        <v>35</v>
      </c>
      <c r="I347" s="208" t="s">
        <v>556</v>
      </c>
      <c r="J347" s="200" t="s">
        <v>38</v>
      </c>
      <c r="K347" s="200" t="s">
        <v>555</v>
      </c>
    </row>
    <row r="348" spans="1:11" ht="26.4" hidden="1" outlineLevel="1">
      <c r="A348" s="207" t="s">
        <v>422</v>
      </c>
      <c r="B348" s="206" t="s">
        <v>557</v>
      </c>
      <c r="C348" s="200">
        <v>333</v>
      </c>
      <c r="D348" s="200" t="s">
        <v>557</v>
      </c>
      <c r="E348" s="200">
        <v>0</v>
      </c>
      <c r="G348" s="200" t="s">
        <v>35</v>
      </c>
      <c r="I348" s="208" t="s">
        <v>558</v>
      </c>
      <c r="J348" s="200" t="s">
        <v>38</v>
      </c>
      <c r="K348" s="200" t="s">
        <v>557</v>
      </c>
    </row>
    <row r="349" spans="1:11" ht="26.4" hidden="1" outlineLevel="1">
      <c r="A349" s="207" t="s">
        <v>422</v>
      </c>
      <c r="B349" s="206" t="s">
        <v>559</v>
      </c>
      <c r="C349" s="200">
        <v>334</v>
      </c>
      <c r="D349" s="200" t="s">
        <v>559</v>
      </c>
      <c r="E349" s="200">
        <v>0</v>
      </c>
      <c r="G349" s="200" t="s">
        <v>35</v>
      </c>
      <c r="I349" s="208" t="s">
        <v>560</v>
      </c>
      <c r="J349" s="200" t="s">
        <v>38</v>
      </c>
      <c r="K349" s="200" t="s">
        <v>559</v>
      </c>
    </row>
    <row r="350" spans="1:11" ht="26.4" hidden="1" outlineLevel="1">
      <c r="A350" s="207" t="s">
        <v>422</v>
      </c>
      <c r="B350" s="206" t="s">
        <v>561</v>
      </c>
      <c r="C350" s="200">
        <v>335</v>
      </c>
      <c r="D350" s="200" t="s">
        <v>561</v>
      </c>
      <c r="E350" s="200">
        <v>0</v>
      </c>
      <c r="G350" s="200" t="s">
        <v>35</v>
      </c>
      <c r="I350" s="208" t="s">
        <v>562</v>
      </c>
      <c r="J350" s="200" t="s">
        <v>38</v>
      </c>
      <c r="K350" s="200" t="s">
        <v>561</v>
      </c>
    </row>
    <row r="351" spans="1:11" ht="26.4" hidden="1" outlineLevel="1">
      <c r="A351" s="207" t="s">
        <v>422</v>
      </c>
      <c r="B351" s="206" t="s">
        <v>563</v>
      </c>
      <c r="C351" s="200">
        <v>336</v>
      </c>
      <c r="D351" s="200" t="s">
        <v>563</v>
      </c>
      <c r="E351" s="200">
        <v>0</v>
      </c>
      <c r="G351" s="200" t="s">
        <v>35</v>
      </c>
      <c r="I351" s="208" t="s">
        <v>564</v>
      </c>
      <c r="J351" s="200" t="s">
        <v>38</v>
      </c>
      <c r="K351" s="200" t="s">
        <v>563</v>
      </c>
    </row>
    <row r="352" spans="1:11" hidden="1" outlineLevel="1">
      <c r="A352" s="209"/>
      <c r="B352" s="209"/>
      <c r="C352" s="209"/>
      <c r="D352" s="209"/>
      <c r="E352" s="209"/>
      <c r="F352" s="209"/>
      <c r="G352" s="209"/>
      <c r="H352" s="209"/>
      <c r="I352" s="209"/>
      <c r="J352" s="209"/>
      <c r="K352" s="209"/>
    </row>
    <row r="353" spans="1:11" ht="26.4" collapsed="1">
      <c r="A353" s="205" t="s">
        <v>565</v>
      </c>
      <c r="B353" s="206" t="s">
        <v>566</v>
      </c>
      <c r="C353" s="200">
        <v>353</v>
      </c>
      <c r="D353" s="200" t="s">
        <v>567</v>
      </c>
      <c r="E353" s="200" t="s">
        <v>420</v>
      </c>
      <c r="G353" s="200" t="s">
        <v>35</v>
      </c>
      <c r="I353" s="208" t="s">
        <v>568</v>
      </c>
      <c r="J353" s="200" t="s">
        <v>38</v>
      </c>
      <c r="K353" s="200" t="s">
        <v>567</v>
      </c>
    </row>
    <row r="354" spans="1:11" ht="26.4" hidden="1" outlineLevel="1">
      <c r="A354" s="207" t="s">
        <v>565</v>
      </c>
      <c r="B354" s="206" t="s">
        <v>569</v>
      </c>
      <c r="C354" s="200">
        <v>354</v>
      </c>
      <c r="D354" s="200" t="s">
        <v>570</v>
      </c>
      <c r="E354" s="200" t="s">
        <v>420</v>
      </c>
      <c r="G354" s="200" t="s">
        <v>35</v>
      </c>
      <c r="I354" s="208" t="s">
        <v>571</v>
      </c>
      <c r="J354" s="200" t="s">
        <v>38</v>
      </c>
      <c r="K354" s="200" t="s">
        <v>570</v>
      </c>
    </row>
    <row r="355" spans="1:11" hidden="1" outlineLevel="1">
      <c r="A355" s="209"/>
      <c r="B355" s="209"/>
      <c r="C355" s="209"/>
      <c r="D355" s="209"/>
      <c r="E355" s="209"/>
      <c r="F355" s="209"/>
      <c r="G355" s="209"/>
      <c r="H355" s="209"/>
      <c r="I355" s="209"/>
      <c r="J355" s="209"/>
      <c r="K355" s="209"/>
    </row>
    <row r="356" spans="1:11" collapsed="1">
      <c r="A356" s="235" t="s">
        <v>572</v>
      </c>
      <c r="B356" s="206" t="s">
        <v>573</v>
      </c>
      <c r="C356" s="200">
        <v>526</v>
      </c>
      <c r="D356" s="200" t="s">
        <v>574</v>
      </c>
      <c r="E356" s="200">
        <v>0</v>
      </c>
      <c r="I356" s="200" t="s">
        <v>575</v>
      </c>
      <c r="K356" s="200" t="s">
        <v>574</v>
      </c>
    </row>
    <row r="357" spans="1:11" hidden="1" outlineLevel="1">
      <c r="A357" s="236" t="s">
        <v>572</v>
      </c>
      <c r="B357" s="206" t="s">
        <v>573</v>
      </c>
      <c r="C357" s="200">
        <v>527</v>
      </c>
      <c r="D357" s="200" t="s">
        <v>574</v>
      </c>
      <c r="E357" s="200">
        <v>0</v>
      </c>
      <c r="I357" s="200" t="s">
        <v>576</v>
      </c>
      <c r="K357" s="200" t="s">
        <v>574</v>
      </c>
    </row>
    <row r="358" spans="1:11" hidden="1" outlineLevel="1">
      <c r="A358" s="236" t="s">
        <v>572</v>
      </c>
      <c r="B358" s="206" t="s">
        <v>573</v>
      </c>
      <c r="C358" s="200">
        <v>528</v>
      </c>
      <c r="D358" s="200" t="s">
        <v>574</v>
      </c>
      <c r="E358" s="200">
        <v>0</v>
      </c>
      <c r="I358" s="200" t="s">
        <v>577</v>
      </c>
      <c r="K358" s="200" t="s">
        <v>574</v>
      </c>
    </row>
    <row r="359" spans="1:11" hidden="1" outlineLevel="1">
      <c r="A359" s="236" t="s">
        <v>572</v>
      </c>
      <c r="B359" s="206" t="s">
        <v>573</v>
      </c>
      <c r="C359" s="200">
        <v>529</v>
      </c>
      <c r="D359" s="200" t="s">
        <v>574</v>
      </c>
      <c r="E359" s="200">
        <v>0</v>
      </c>
      <c r="I359" s="200" t="s">
        <v>578</v>
      </c>
      <c r="K359" s="200" t="s">
        <v>574</v>
      </c>
    </row>
    <row r="360" spans="1:11" hidden="1" outlineLevel="1">
      <c r="A360" s="236" t="s">
        <v>572</v>
      </c>
      <c r="B360" s="206" t="s">
        <v>573</v>
      </c>
      <c r="C360" s="200">
        <v>530</v>
      </c>
      <c r="D360" s="200" t="s">
        <v>574</v>
      </c>
      <c r="E360" s="200">
        <v>0</v>
      </c>
      <c r="I360" s="200" t="s">
        <v>579</v>
      </c>
      <c r="K360" s="200" t="s">
        <v>574</v>
      </c>
    </row>
    <row r="361" spans="1:11" hidden="1" outlineLevel="1">
      <c r="A361" s="236" t="s">
        <v>572</v>
      </c>
      <c r="B361" s="206" t="s">
        <v>573</v>
      </c>
      <c r="C361" s="200">
        <v>531</v>
      </c>
      <c r="D361" s="200" t="s">
        <v>574</v>
      </c>
      <c r="E361" s="200">
        <v>0</v>
      </c>
      <c r="I361" s="200" t="s">
        <v>580</v>
      </c>
      <c r="K361" s="200" t="s">
        <v>574</v>
      </c>
    </row>
    <row r="362" spans="1:11" hidden="1" outlineLevel="1">
      <c r="A362" s="236" t="s">
        <v>572</v>
      </c>
      <c r="B362" s="206" t="s">
        <v>573</v>
      </c>
      <c r="C362" s="200">
        <v>532</v>
      </c>
      <c r="D362" s="200" t="s">
        <v>574</v>
      </c>
      <c r="E362" s="200">
        <v>0</v>
      </c>
      <c r="I362" s="200" t="s">
        <v>581</v>
      </c>
      <c r="K362" s="200" t="s">
        <v>574</v>
      </c>
    </row>
    <row r="363" spans="1:11" hidden="1" outlineLevel="1">
      <c r="A363" s="236" t="s">
        <v>572</v>
      </c>
      <c r="B363" s="206" t="s">
        <v>573</v>
      </c>
      <c r="C363" s="200">
        <v>533</v>
      </c>
      <c r="D363" s="200" t="s">
        <v>574</v>
      </c>
      <c r="E363" s="200">
        <v>0</v>
      </c>
      <c r="I363" s="200" t="s">
        <v>582</v>
      </c>
      <c r="K363" s="200" t="s">
        <v>574</v>
      </c>
    </row>
    <row r="364" spans="1:11" hidden="1" outlineLevel="1">
      <c r="A364" s="236" t="s">
        <v>572</v>
      </c>
      <c r="B364" s="206" t="s">
        <v>573</v>
      </c>
      <c r="C364" s="200">
        <v>534</v>
      </c>
      <c r="D364" s="200" t="s">
        <v>574</v>
      </c>
      <c r="E364" s="200">
        <v>0</v>
      </c>
      <c r="I364" s="200" t="s">
        <v>583</v>
      </c>
      <c r="K364" s="200" t="s">
        <v>574</v>
      </c>
    </row>
    <row r="365" spans="1:11" hidden="1" outlineLevel="1">
      <c r="A365" s="236" t="s">
        <v>572</v>
      </c>
      <c r="B365" s="206" t="s">
        <v>573</v>
      </c>
      <c r="C365" s="200">
        <v>535</v>
      </c>
      <c r="D365" s="200" t="s">
        <v>574</v>
      </c>
      <c r="E365" s="200">
        <v>0</v>
      </c>
      <c r="I365" s="200" t="s">
        <v>584</v>
      </c>
      <c r="K365" s="200" t="s">
        <v>574</v>
      </c>
    </row>
    <row r="366" spans="1:11" hidden="1" outlineLevel="1">
      <c r="A366" s="236" t="s">
        <v>572</v>
      </c>
      <c r="B366" s="206" t="s">
        <v>573</v>
      </c>
      <c r="C366" s="200">
        <v>536</v>
      </c>
      <c r="D366" s="200" t="s">
        <v>585</v>
      </c>
      <c r="E366" s="200">
        <v>0</v>
      </c>
      <c r="I366" s="200" t="s">
        <v>586</v>
      </c>
      <c r="K366" s="200" t="s">
        <v>585</v>
      </c>
    </row>
    <row r="367" spans="1:11" hidden="1" outlineLevel="1">
      <c r="A367" s="236" t="s">
        <v>572</v>
      </c>
      <c r="B367" s="206" t="s">
        <v>573</v>
      </c>
      <c r="C367" s="200">
        <v>537</v>
      </c>
      <c r="D367" s="200" t="s">
        <v>587</v>
      </c>
      <c r="E367" s="200">
        <v>0</v>
      </c>
      <c r="I367" s="200" t="s">
        <v>588</v>
      </c>
      <c r="K367" s="200" t="s">
        <v>587</v>
      </c>
    </row>
    <row r="368" spans="1:11" ht="13.8" hidden="1" outlineLevel="1" thickBot="1">
      <c r="A368" s="237" t="s">
        <v>572</v>
      </c>
      <c r="B368" s="206" t="s">
        <v>573</v>
      </c>
      <c r="C368" s="200">
        <v>538</v>
      </c>
      <c r="D368" s="200" t="s">
        <v>589</v>
      </c>
      <c r="E368" s="200">
        <v>0</v>
      </c>
      <c r="I368" s="200" t="s">
        <v>590</v>
      </c>
      <c r="K368" s="200" t="s">
        <v>589</v>
      </c>
    </row>
    <row r="369" spans="1:11" ht="13.8" hidden="1" outlineLevel="1" thickTop="1">
      <c r="A369" s="209"/>
      <c r="B369" s="209"/>
      <c r="C369" s="209"/>
      <c r="D369" s="209"/>
      <c r="E369" s="209"/>
      <c r="F369" s="209"/>
      <c r="G369" s="209"/>
      <c r="H369" s="209"/>
      <c r="I369" s="209"/>
      <c r="J369" s="209"/>
      <c r="K369" s="209"/>
    </row>
    <row r="370" spans="1:11" collapsed="1">
      <c r="A370" s="235" t="s">
        <v>591</v>
      </c>
      <c r="B370" s="206" t="s">
        <v>592</v>
      </c>
      <c r="C370" s="200">
        <v>511</v>
      </c>
      <c r="D370" s="200" t="s">
        <v>593</v>
      </c>
      <c r="E370" s="200">
        <v>0</v>
      </c>
      <c r="I370" s="200" t="s">
        <v>594</v>
      </c>
      <c r="K370" s="200" t="s">
        <v>593</v>
      </c>
    </row>
    <row r="371" spans="1:11" hidden="1" outlineLevel="1">
      <c r="A371" s="236" t="s">
        <v>591</v>
      </c>
      <c r="B371" s="206" t="s">
        <v>592</v>
      </c>
      <c r="C371" s="200">
        <v>512</v>
      </c>
      <c r="D371" s="200" t="s">
        <v>595</v>
      </c>
      <c r="E371" s="200">
        <v>0</v>
      </c>
      <c r="I371" s="200" t="s">
        <v>596</v>
      </c>
      <c r="K371" s="200" t="s">
        <v>595</v>
      </c>
    </row>
    <row r="372" spans="1:11" hidden="1" outlineLevel="1">
      <c r="A372" s="236" t="s">
        <v>591</v>
      </c>
      <c r="B372" s="206" t="s">
        <v>592</v>
      </c>
      <c r="C372" s="200">
        <v>513</v>
      </c>
      <c r="D372" s="200" t="s">
        <v>597</v>
      </c>
      <c r="E372" s="200">
        <v>0</v>
      </c>
      <c r="I372" s="200" t="s">
        <v>598</v>
      </c>
      <c r="K372" s="200" t="s">
        <v>597</v>
      </c>
    </row>
    <row r="373" spans="1:11" hidden="1" outlineLevel="1">
      <c r="A373" s="236" t="s">
        <v>591</v>
      </c>
      <c r="B373" s="206" t="s">
        <v>592</v>
      </c>
      <c r="C373" s="200">
        <v>514</v>
      </c>
      <c r="D373" s="200" t="s">
        <v>597</v>
      </c>
      <c r="E373" s="200">
        <v>0</v>
      </c>
      <c r="I373" s="200" t="s">
        <v>599</v>
      </c>
      <c r="K373" s="200" t="s">
        <v>597</v>
      </c>
    </row>
    <row r="374" spans="1:11" hidden="1" outlineLevel="1">
      <c r="A374" s="236" t="s">
        <v>591</v>
      </c>
      <c r="B374" s="206" t="s">
        <v>592</v>
      </c>
      <c r="C374" s="200">
        <v>515</v>
      </c>
      <c r="D374" s="200" t="s">
        <v>597</v>
      </c>
      <c r="E374" s="200">
        <v>0</v>
      </c>
      <c r="I374" s="200" t="s">
        <v>600</v>
      </c>
      <c r="K374" s="200" t="s">
        <v>597</v>
      </c>
    </row>
    <row r="375" spans="1:11" hidden="1" outlineLevel="1">
      <c r="A375" s="236" t="s">
        <v>591</v>
      </c>
      <c r="B375" s="206" t="s">
        <v>592</v>
      </c>
      <c r="C375" s="200">
        <v>516</v>
      </c>
      <c r="D375" s="200" t="s">
        <v>597</v>
      </c>
      <c r="E375" s="200">
        <v>0</v>
      </c>
      <c r="I375" s="200" t="s">
        <v>601</v>
      </c>
      <c r="K375" s="200" t="s">
        <v>597</v>
      </c>
    </row>
    <row r="376" spans="1:11" hidden="1" outlineLevel="1">
      <c r="A376" s="236" t="s">
        <v>591</v>
      </c>
      <c r="B376" s="206" t="s">
        <v>592</v>
      </c>
      <c r="C376" s="200">
        <v>517</v>
      </c>
      <c r="D376" s="200" t="s">
        <v>597</v>
      </c>
      <c r="E376" s="200">
        <v>0</v>
      </c>
      <c r="I376" s="200" t="s">
        <v>602</v>
      </c>
      <c r="K376" s="200" t="s">
        <v>597</v>
      </c>
    </row>
    <row r="377" spans="1:11" hidden="1" outlineLevel="1">
      <c r="A377" s="236" t="s">
        <v>591</v>
      </c>
      <c r="B377" s="206" t="s">
        <v>592</v>
      </c>
      <c r="C377" s="200">
        <v>518</v>
      </c>
      <c r="D377" s="200" t="s">
        <v>597</v>
      </c>
      <c r="E377" s="200">
        <v>0</v>
      </c>
      <c r="I377" s="200" t="s">
        <v>603</v>
      </c>
      <c r="K377" s="200" t="s">
        <v>597</v>
      </c>
    </row>
    <row r="378" spans="1:11" ht="13.8" hidden="1" outlineLevel="1" thickBot="1">
      <c r="A378" s="236" t="s">
        <v>591</v>
      </c>
      <c r="B378" s="206" t="s">
        <v>592</v>
      </c>
      <c r="C378" s="200">
        <v>519</v>
      </c>
      <c r="D378" s="200" t="s">
        <v>597</v>
      </c>
      <c r="E378" s="200">
        <v>0</v>
      </c>
      <c r="I378" s="200" t="s">
        <v>604</v>
      </c>
      <c r="K378" s="200" t="s">
        <v>597</v>
      </c>
    </row>
    <row r="379" spans="1:11" ht="13.8" hidden="1" outlineLevel="1" thickTop="1">
      <c r="A379" s="238" t="s">
        <v>591</v>
      </c>
      <c r="B379" s="206" t="s">
        <v>605</v>
      </c>
      <c r="C379" s="200">
        <v>427</v>
      </c>
      <c r="D379" s="200" t="s">
        <v>606</v>
      </c>
      <c r="E379" s="200">
        <v>0</v>
      </c>
      <c r="I379" s="200" t="s">
        <v>607</v>
      </c>
      <c r="K379" s="200" t="s">
        <v>606</v>
      </c>
    </row>
    <row r="380" spans="1:11" hidden="1" outlineLevel="1">
      <c r="A380" s="236" t="s">
        <v>591</v>
      </c>
      <c r="B380" s="206" t="s">
        <v>605</v>
      </c>
      <c r="C380" s="200">
        <v>428</v>
      </c>
      <c r="D380" s="200" t="s">
        <v>606</v>
      </c>
      <c r="E380" s="200">
        <v>0</v>
      </c>
      <c r="I380" s="200" t="s">
        <v>608</v>
      </c>
      <c r="K380" s="200" t="s">
        <v>606</v>
      </c>
    </row>
    <row r="381" spans="1:11" hidden="1" outlineLevel="1">
      <c r="A381" s="236" t="s">
        <v>591</v>
      </c>
      <c r="B381" s="206" t="s">
        <v>605</v>
      </c>
      <c r="C381" s="200">
        <v>429</v>
      </c>
      <c r="D381" s="200" t="s">
        <v>606</v>
      </c>
      <c r="E381" s="200">
        <v>0</v>
      </c>
      <c r="I381" s="200" t="s">
        <v>609</v>
      </c>
      <c r="K381" s="200" t="s">
        <v>606</v>
      </c>
    </row>
    <row r="382" spans="1:11" hidden="1" outlineLevel="1">
      <c r="A382" s="236" t="s">
        <v>591</v>
      </c>
      <c r="B382" s="206" t="s">
        <v>605</v>
      </c>
      <c r="C382" s="200">
        <v>430</v>
      </c>
      <c r="D382" s="200" t="s">
        <v>606</v>
      </c>
      <c r="E382" s="200">
        <v>0</v>
      </c>
      <c r="I382" s="200" t="s">
        <v>610</v>
      </c>
      <c r="K382" s="200" t="s">
        <v>606</v>
      </c>
    </row>
    <row r="383" spans="1:11" hidden="1" outlineLevel="1">
      <c r="A383" s="236" t="s">
        <v>591</v>
      </c>
      <c r="B383" s="206" t="s">
        <v>605</v>
      </c>
      <c r="C383" s="200">
        <v>431</v>
      </c>
      <c r="D383" s="200" t="s">
        <v>606</v>
      </c>
      <c r="E383" s="200">
        <v>0</v>
      </c>
      <c r="I383" s="200" t="s">
        <v>611</v>
      </c>
      <c r="K383" s="200" t="s">
        <v>606</v>
      </c>
    </row>
    <row r="384" spans="1:11" hidden="1" outlineLevel="1">
      <c r="A384" s="236" t="s">
        <v>591</v>
      </c>
      <c r="B384" s="206" t="s">
        <v>605</v>
      </c>
      <c r="C384" s="200">
        <v>432</v>
      </c>
      <c r="D384" s="200" t="s">
        <v>606</v>
      </c>
      <c r="E384" s="200">
        <v>0</v>
      </c>
      <c r="I384" s="200" t="s">
        <v>612</v>
      </c>
      <c r="K384" s="200" t="s">
        <v>606</v>
      </c>
    </row>
    <row r="385" spans="1:11" hidden="1" outlineLevel="1">
      <c r="A385" s="236" t="s">
        <v>591</v>
      </c>
      <c r="B385" s="206" t="s">
        <v>605</v>
      </c>
      <c r="C385" s="200">
        <v>433</v>
      </c>
      <c r="D385" s="200" t="s">
        <v>606</v>
      </c>
      <c r="E385" s="200">
        <v>0</v>
      </c>
      <c r="I385" s="200" t="s">
        <v>613</v>
      </c>
      <c r="K385" s="200" t="s">
        <v>606</v>
      </c>
    </row>
    <row r="386" spans="1:11" hidden="1" outlineLevel="1">
      <c r="A386" s="236" t="s">
        <v>591</v>
      </c>
      <c r="B386" s="206" t="s">
        <v>605</v>
      </c>
      <c r="C386" s="200">
        <v>434</v>
      </c>
      <c r="D386" s="200" t="s">
        <v>606</v>
      </c>
      <c r="E386" s="200">
        <v>0</v>
      </c>
      <c r="I386" s="200" t="s">
        <v>614</v>
      </c>
      <c r="K386" s="200" t="s">
        <v>606</v>
      </c>
    </row>
    <row r="387" spans="1:11" hidden="1" outlineLevel="1">
      <c r="A387" s="236" t="s">
        <v>591</v>
      </c>
      <c r="B387" s="206" t="s">
        <v>605</v>
      </c>
      <c r="C387" s="200">
        <v>435</v>
      </c>
      <c r="D387" s="200" t="s">
        <v>606</v>
      </c>
      <c r="E387" s="200">
        <v>0</v>
      </c>
      <c r="I387" s="200" t="s">
        <v>615</v>
      </c>
      <c r="K387" s="200" t="s">
        <v>606</v>
      </c>
    </row>
    <row r="388" spans="1:11" hidden="1" outlineLevel="1">
      <c r="A388" s="236" t="s">
        <v>591</v>
      </c>
      <c r="B388" s="206" t="s">
        <v>605</v>
      </c>
      <c r="C388" s="200">
        <v>436</v>
      </c>
      <c r="D388" s="200" t="s">
        <v>606</v>
      </c>
      <c r="E388" s="200">
        <v>0</v>
      </c>
      <c r="I388" s="200" t="s">
        <v>616</v>
      </c>
      <c r="K388" s="200" t="s">
        <v>606</v>
      </c>
    </row>
    <row r="389" spans="1:11" hidden="1" outlineLevel="1">
      <c r="A389" s="236" t="s">
        <v>591</v>
      </c>
      <c r="B389" s="206" t="s">
        <v>605</v>
      </c>
      <c r="C389" s="200">
        <v>444</v>
      </c>
      <c r="D389" s="200" t="s">
        <v>617</v>
      </c>
      <c r="E389" s="200">
        <v>0</v>
      </c>
      <c r="I389" s="200" t="s">
        <v>618</v>
      </c>
      <c r="K389" s="200" t="s">
        <v>617</v>
      </c>
    </row>
    <row r="390" spans="1:11" hidden="1" outlineLevel="1">
      <c r="A390" s="236" t="s">
        <v>591</v>
      </c>
      <c r="B390" s="206" t="s">
        <v>605</v>
      </c>
      <c r="C390" s="200">
        <v>451</v>
      </c>
      <c r="D390" s="200" t="s">
        <v>619</v>
      </c>
      <c r="E390" s="200">
        <v>0</v>
      </c>
      <c r="I390" s="200" t="s">
        <v>620</v>
      </c>
      <c r="K390" s="200" t="s">
        <v>619</v>
      </c>
    </row>
    <row r="391" spans="1:11" hidden="1" outlineLevel="1">
      <c r="A391" s="236" t="s">
        <v>591</v>
      </c>
      <c r="B391" s="206" t="s">
        <v>605</v>
      </c>
      <c r="C391" s="200">
        <v>452</v>
      </c>
      <c r="D391" s="200" t="s">
        <v>619</v>
      </c>
      <c r="E391" s="200">
        <v>0</v>
      </c>
      <c r="I391" s="200" t="s">
        <v>621</v>
      </c>
      <c r="K391" s="200" t="s">
        <v>619</v>
      </c>
    </row>
    <row r="392" spans="1:11" hidden="1" outlineLevel="1">
      <c r="A392" s="236" t="s">
        <v>591</v>
      </c>
      <c r="B392" s="206" t="s">
        <v>605</v>
      </c>
      <c r="C392" s="200">
        <v>453</v>
      </c>
      <c r="D392" s="200" t="s">
        <v>619</v>
      </c>
      <c r="E392" s="200">
        <v>0</v>
      </c>
      <c r="I392" s="200" t="s">
        <v>622</v>
      </c>
      <c r="K392" s="200" t="s">
        <v>619</v>
      </c>
    </row>
    <row r="393" spans="1:11" hidden="1" outlineLevel="1">
      <c r="A393" s="236" t="s">
        <v>591</v>
      </c>
      <c r="B393" s="206" t="s">
        <v>605</v>
      </c>
      <c r="C393" s="200">
        <v>454</v>
      </c>
      <c r="D393" s="200" t="s">
        <v>619</v>
      </c>
      <c r="E393" s="200">
        <v>0</v>
      </c>
      <c r="I393" s="200" t="s">
        <v>623</v>
      </c>
      <c r="K393" s="200" t="s">
        <v>619</v>
      </c>
    </row>
    <row r="394" spans="1:11" hidden="1" outlineLevel="1">
      <c r="A394" s="236" t="s">
        <v>591</v>
      </c>
      <c r="B394" s="206" t="s">
        <v>605</v>
      </c>
      <c r="C394" s="200">
        <v>455</v>
      </c>
      <c r="D394" s="200" t="s">
        <v>619</v>
      </c>
      <c r="E394" s="200">
        <v>0</v>
      </c>
      <c r="I394" s="200" t="s">
        <v>624</v>
      </c>
      <c r="K394" s="200" t="s">
        <v>619</v>
      </c>
    </row>
    <row r="395" spans="1:11" hidden="1" outlineLevel="1">
      <c r="A395" s="236" t="s">
        <v>591</v>
      </c>
      <c r="B395" s="206" t="s">
        <v>605</v>
      </c>
      <c r="C395" s="200">
        <v>477</v>
      </c>
      <c r="D395" s="200" t="s">
        <v>625</v>
      </c>
      <c r="E395" s="200">
        <v>0</v>
      </c>
      <c r="I395" s="200" t="s">
        <v>626</v>
      </c>
      <c r="K395" s="200" t="s">
        <v>625</v>
      </c>
    </row>
    <row r="396" spans="1:11" hidden="1" outlineLevel="1">
      <c r="A396" s="236" t="s">
        <v>591</v>
      </c>
      <c r="B396" s="206" t="s">
        <v>605</v>
      </c>
      <c r="C396" s="200">
        <v>478</v>
      </c>
      <c r="D396" s="200" t="s">
        <v>625</v>
      </c>
      <c r="E396" s="200">
        <v>0</v>
      </c>
      <c r="I396" s="200" t="s">
        <v>627</v>
      </c>
      <c r="K396" s="200" t="s">
        <v>625</v>
      </c>
    </row>
    <row r="397" spans="1:11" hidden="1" outlineLevel="1">
      <c r="A397" s="236" t="s">
        <v>591</v>
      </c>
      <c r="B397" s="206" t="s">
        <v>605</v>
      </c>
      <c r="C397" s="200">
        <v>479</v>
      </c>
      <c r="D397" s="200" t="s">
        <v>625</v>
      </c>
      <c r="E397" s="200">
        <v>0</v>
      </c>
      <c r="I397" s="200" t="s">
        <v>628</v>
      </c>
      <c r="K397" s="200" t="s">
        <v>625</v>
      </c>
    </row>
    <row r="398" spans="1:11" hidden="1" outlineLevel="1">
      <c r="A398" s="236" t="s">
        <v>591</v>
      </c>
      <c r="B398" s="206" t="s">
        <v>605</v>
      </c>
      <c r="C398" s="200">
        <v>480</v>
      </c>
      <c r="D398" s="200" t="s">
        <v>625</v>
      </c>
      <c r="E398" s="200">
        <v>0</v>
      </c>
      <c r="I398" s="200" t="s">
        <v>629</v>
      </c>
      <c r="K398" s="200" t="s">
        <v>625</v>
      </c>
    </row>
    <row r="399" spans="1:11" hidden="1" outlineLevel="1">
      <c r="A399" s="236" t="s">
        <v>591</v>
      </c>
      <c r="B399" s="206" t="s">
        <v>605</v>
      </c>
      <c r="C399" s="200">
        <v>481</v>
      </c>
      <c r="D399" s="200" t="s">
        <v>625</v>
      </c>
      <c r="E399" s="200">
        <v>0</v>
      </c>
      <c r="I399" s="200" t="s">
        <v>630</v>
      </c>
      <c r="K399" s="200" t="s">
        <v>625</v>
      </c>
    </row>
    <row r="400" spans="1:11" hidden="1" outlineLevel="1">
      <c r="A400" s="236" t="s">
        <v>591</v>
      </c>
      <c r="B400" s="206" t="s">
        <v>605</v>
      </c>
      <c r="C400" s="200">
        <v>482</v>
      </c>
      <c r="D400" s="200" t="s">
        <v>625</v>
      </c>
      <c r="E400" s="200">
        <v>0</v>
      </c>
      <c r="I400" s="200" t="s">
        <v>631</v>
      </c>
      <c r="K400" s="200" t="s">
        <v>625</v>
      </c>
    </row>
    <row r="401" spans="1:11" hidden="1" outlineLevel="1">
      <c r="A401" s="236" t="s">
        <v>591</v>
      </c>
      <c r="B401" s="206" t="s">
        <v>605</v>
      </c>
      <c r="C401" s="200">
        <v>483</v>
      </c>
      <c r="D401" s="200" t="s">
        <v>625</v>
      </c>
      <c r="E401" s="200">
        <v>0</v>
      </c>
      <c r="I401" s="200" t="s">
        <v>632</v>
      </c>
      <c r="K401" s="200" t="s">
        <v>625</v>
      </c>
    </row>
    <row r="402" spans="1:11" hidden="1" outlineLevel="1">
      <c r="A402" s="236" t="s">
        <v>591</v>
      </c>
      <c r="B402" s="206" t="s">
        <v>605</v>
      </c>
      <c r="C402" s="200">
        <v>484</v>
      </c>
      <c r="D402" s="200" t="s">
        <v>625</v>
      </c>
      <c r="E402" s="200">
        <v>0</v>
      </c>
      <c r="I402" s="200" t="s">
        <v>633</v>
      </c>
      <c r="K402" s="200" t="s">
        <v>625</v>
      </c>
    </row>
    <row r="403" spans="1:11" hidden="1" outlineLevel="1">
      <c r="A403" s="236" t="s">
        <v>591</v>
      </c>
      <c r="B403" s="206" t="s">
        <v>605</v>
      </c>
      <c r="C403" s="200">
        <v>485</v>
      </c>
      <c r="D403" s="200" t="s">
        <v>625</v>
      </c>
      <c r="E403" s="200">
        <v>0</v>
      </c>
      <c r="I403" s="200" t="s">
        <v>634</v>
      </c>
      <c r="K403" s="200" t="s">
        <v>625</v>
      </c>
    </row>
    <row r="404" spans="1:11" hidden="1" outlineLevel="1">
      <c r="A404" s="236" t="s">
        <v>591</v>
      </c>
      <c r="B404" s="206" t="s">
        <v>605</v>
      </c>
      <c r="C404" s="200">
        <v>486</v>
      </c>
      <c r="D404" s="200" t="s">
        <v>625</v>
      </c>
      <c r="E404" s="200">
        <v>0</v>
      </c>
      <c r="I404" s="200" t="s">
        <v>635</v>
      </c>
      <c r="K404" s="200" t="s">
        <v>625</v>
      </c>
    </row>
    <row r="405" spans="1:11" hidden="1" outlineLevel="1">
      <c r="A405" s="236" t="s">
        <v>591</v>
      </c>
      <c r="B405" s="206" t="s">
        <v>605</v>
      </c>
      <c r="C405" s="200">
        <v>487</v>
      </c>
      <c r="D405" s="200" t="s">
        <v>625</v>
      </c>
      <c r="E405" s="200">
        <v>0</v>
      </c>
      <c r="I405" s="200" t="s">
        <v>636</v>
      </c>
      <c r="K405" s="200" t="s">
        <v>625</v>
      </c>
    </row>
    <row r="406" spans="1:11" hidden="1" outlineLevel="1">
      <c r="A406" s="236" t="s">
        <v>591</v>
      </c>
      <c r="B406" s="206" t="s">
        <v>605</v>
      </c>
      <c r="C406" s="200">
        <v>488</v>
      </c>
      <c r="D406" s="200" t="s">
        <v>625</v>
      </c>
      <c r="E406" s="200">
        <v>0</v>
      </c>
      <c r="I406" s="200" t="s">
        <v>637</v>
      </c>
      <c r="K406" s="200" t="s">
        <v>625</v>
      </c>
    </row>
    <row r="407" spans="1:11" hidden="1" outlineLevel="1">
      <c r="A407" s="236" t="s">
        <v>591</v>
      </c>
      <c r="B407" s="206" t="s">
        <v>605</v>
      </c>
      <c r="C407" s="200">
        <v>489</v>
      </c>
      <c r="D407" s="200" t="s">
        <v>625</v>
      </c>
      <c r="E407" s="200">
        <v>0</v>
      </c>
      <c r="I407" s="200" t="s">
        <v>638</v>
      </c>
      <c r="K407" s="200" t="s">
        <v>625</v>
      </c>
    </row>
    <row r="408" spans="1:11" hidden="1" outlineLevel="1">
      <c r="A408" s="236" t="s">
        <v>591</v>
      </c>
      <c r="B408" s="206" t="s">
        <v>605</v>
      </c>
      <c r="C408" s="200">
        <v>490</v>
      </c>
      <c r="D408" s="200" t="s">
        <v>625</v>
      </c>
      <c r="E408" s="200">
        <v>0</v>
      </c>
      <c r="I408" s="200" t="s">
        <v>639</v>
      </c>
      <c r="K408" s="200" t="s">
        <v>625</v>
      </c>
    </row>
    <row r="409" spans="1:11" hidden="1" outlineLevel="1">
      <c r="A409" s="236" t="s">
        <v>591</v>
      </c>
      <c r="B409" s="206" t="s">
        <v>605</v>
      </c>
      <c r="C409" s="200">
        <v>491</v>
      </c>
      <c r="D409" s="200" t="s">
        <v>625</v>
      </c>
      <c r="E409" s="200">
        <v>0</v>
      </c>
      <c r="I409" s="200" t="s">
        <v>640</v>
      </c>
      <c r="K409" s="200" t="s">
        <v>625</v>
      </c>
    </row>
    <row r="410" spans="1:11" hidden="1" outlineLevel="1">
      <c r="A410" s="236" t="s">
        <v>591</v>
      </c>
      <c r="B410" s="206" t="s">
        <v>605</v>
      </c>
      <c r="C410" s="200">
        <v>492</v>
      </c>
      <c r="D410" s="200" t="s">
        <v>625</v>
      </c>
      <c r="E410" s="200">
        <v>0</v>
      </c>
      <c r="I410" s="200" t="s">
        <v>641</v>
      </c>
      <c r="K410" s="200" t="s">
        <v>625</v>
      </c>
    </row>
    <row r="411" spans="1:11" hidden="1" outlineLevel="1">
      <c r="A411" s="236" t="s">
        <v>591</v>
      </c>
      <c r="B411" s="206" t="s">
        <v>605</v>
      </c>
      <c r="C411" s="200">
        <v>493</v>
      </c>
      <c r="D411" s="200" t="s">
        <v>625</v>
      </c>
      <c r="E411" s="200">
        <v>0</v>
      </c>
      <c r="I411" s="200" t="s">
        <v>642</v>
      </c>
      <c r="K411" s="200" t="s">
        <v>625</v>
      </c>
    </row>
    <row r="412" spans="1:11" hidden="1" outlineLevel="1">
      <c r="A412" s="236" t="s">
        <v>591</v>
      </c>
      <c r="B412" s="206" t="s">
        <v>605</v>
      </c>
      <c r="C412" s="200">
        <v>494</v>
      </c>
      <c r="D412" s="200" t="s">
        <v>625</v>
      </c>
      <c r="E412" s="200">
        <v>0</v>
      </c>
      <c r="I412" s="200" t="s">
        <v>643</v>
      </c>
      <c r="K412" s="200" t="s">
        <v>625</v>
      </c>
    </row>
    <row r="413" spans="1:11" hidden="1" outlineLevel="1">
      <c r="A413" s="236" t="s">
        <v>591</v>
      </c>
      <c r="B413" s="206" t="s">
        <v>605</v>
      </c>
      <c r="C413" s="200">
        <v>495</v>
      </c>
      <c r="D413" s="200" t="s">
        <v>625</v>
      </c>
      <c r="E413" s="200">
        <v>0</v>
      </c>
      <c r="I413" s="200" t="s">
        <v>644</v>
      </c>
      <c r="K413" s="200" t="s">
        <v>625</v>
      </c>
    </row>
    <row r="414" spans="1:11" hidden="1" outlineLevel="1">
      <c r="A414" s="236" t="s">
        <v>591</v>
      </c>
      <c r="B414" s="206" t="s">
        <v>605</v>
      </c>
      <c r="C414" s="200">
        <v>496</v>
      </c>
      <c r="D414" s="200" t="s">
        <v>625</v>
      </c>
      <c r="E414" s="200">
        <v>0</v>
      </c>
      <c r="I414" s="200" t="s">
        <v>645</v>
      </c>
      <c r="K414" s="200" t="s">
        <v>625</v>
      </c>
    </row>
    <row r="415" spans="1:11" hidden="1" outlineLevel="1">
      <c r="A415" s="236" t="s">
        <v>591</v>
      </c>
      <c r="B415" s="206" t="s">
        <v>605</v>
      </c>
      <c r="C415" s="200">
        <v>497</v>
      </c>
      <c r="D415" s="200" t="s">
        <v>625</v>
      </c>
      <c r="E415" s="200">
        <v>0</v>
      </c>
      <c r="I415" s="200" t="s">
        <v>646</v>
      </c>
      <c r="K415" s="200" t="s">
        <v>625</v>
      </c>
    </row>
    <row r="416" spans="1:11" hidden="1" outlineLevel="1">
      <c r="A416" s="236" t="s">
        <v>591</v>
      </c>
      <c r="B416" s="206" t="s">
        <v>605</v>
      </c>
      <c r="C416" s="200">
        <v>498</v>
      </c>
      <c r="D416" s="200" t="s">
        <v>625</v>
      </c>
      <c r="E416" s="200">
        <v>0</v>
      </c>
      <c r="I416" s="200" t="s">
        <v>647</v>
      </c>
      <c r="K416" s="200" t="s">
        <v>625</v>
      </c>
    </row>
    <row r="417" spans="1:11" hidden="1" outlineLevel="1">
      <c r="A417" s="236" t="s">
        <v>591</v>
      </c>
      <c r="B417" s="206" t="s">
        <v>605</v>
      </c>
      <c r="C417" s="200">
        <v>499</v>
      </c>
      <c r="D417" s="200" t="s">
        <v>625</v>
      </c>
      <c r="E417" s="200">
        <v>0</v>
      </c>
      <c r="I417" s="200" t="s">
        <v>648</v>
      </c>
      <c r="K417" s="200" t="s">
        <v>625</v>
      </c>
    </row>
    <row r="418" spans="1:11" hidden="1" outlineLevel="1">
      <c r="A418" s="236" t="s">
        <v>591</v>
      </c>
      <c r="B418" s="206" t="s">
        <v>605</v>
      </c>
      <c r="C418" s="200">
        <v>500</v>
      </c>
      <c r="D418" s="200" t="s">
        <v>625</v>
      </c>
      <c r="E418" s="200">
        <v>0</v>
      </c>
      <c r="I418" s="200" t="s">
        <v>649</v>
      </c>
      <c r="K418" s="200" t="s">
        <v>625</v>
      </c>
    </row>
    <row r="419" spans="1:11" hidden="1" outlineLevel="1">
      <c r="A419" s="236" t="s">
        <v>591</v>
      </c>
      <c r="B419" s="206" t="s">
        <v>605</v>
      </c>
      <c r="C419" s="200">
        <v>501</v>
      </c>
      <c r="D419" s="200" t="s">
        <v>625</v>
      </c>
      <c r="E419" s="200">
        <v>0</v>
      </c>
      <c r="I419" s="200" t="s">
        <v>650</v>
      </c>
      <c r="K419" s="200" t="s">
        <v>625</v>
      </c>
    </row>
    <row r="420" spans="1:11" hidden="1" outlineLevel="1">
      <c r="A420" s="236" t="s">
        <v>591</v>
      </c>
      <c r="B420" s="206" t="s">
        <v>605</v>
      </c>
      <c r="C420" s="200">
        <v>502</v>
      </c>
      <c r="D420" s="200" t="s">
        <v>625</v>
      </c>
      <c r="E420" s="200">
        <v>0</v>
      </c>
      <c r="I420" s="200" t="s">
        <v>651</v>
      </c>
      <c r="K420" s="200" t="s">
        <v>625</v>
      </c>
    </row>
    <row r="421" spans="1:11" hidden="1" outlineLevel="1">
      <c r="A421" s="236" t="s">
        <v>591</v>
      </c>
      <c r="B421" s="206" t="s">
        <v>605</v>
      </c>
      <c r="C421" s="200">
        <v>503</v>
      </c>
      <c r="D421" s="200" t="s">
        <v>625</v>
      </c>
      <c r="E421" s="200">
        <v>0</v>
      </c>
      <c r="I421" s="200" t="s">
        <v>652</v>
      </c>
      <c r="K421" s="200" t="s">
        <v>625</v>
      </c>
    </row>
    <row r="422" spans="1:11" hidden="1" outlineLevel="1">
      <c r="A422" s="236" t="s">
        <v>591</v>
      </c>
      <c r="B422" s="206" t="s">
        <v>605</v>
      </c>
      <c r="C422" s="200">
        <v>504</v>
      </c>
      <c r="D422" s="200" t="s">
        <v>625</v>
      </c>
      <c r="E422" s="200">
        <v>0</v>
      </c>
      <c r="I422" s="200" t="s">
        <v>653</v>
      </c>
      <c r="K422" s="200" t="s">
        <v>625</v>
      </c>
    </row>
    <row r="423" spans="1:11" hidden="1" outlineLevel="1">
      <c r="A423" s="236" t="s">
        <v>591</v>
      </c>
      <c r="B423" s="206" t="s">
        <v>605</v>
      </c>
      <c r="C423" s="200">
        <v>505</v>
      </c>
      <c r="D423" s="200" t="s">
        <v>625</v>
      </c>
      <c r="E423" s="200">
        <v>0</v>
      </c>
      <c r="I423" s="200" t="s">
        <v>654</v>
      </c>
      <c r="K423" s="200" t="s">
        <v>625</v>
      </c>
    </row>
    <row r="424" spans="1:11" hidden="1" outlineLevel="1">
      <c r="A424" s="236" t="s">
        <v>591</v>
      </c>
      <c r="B424" s="206" t="s">
        <v>605</v>
      </c>
      <c r="C424" s="200">
        <v>506</v>
      </c>
      <c r="D424" s="200" t="s">
        <v>625</v>
      </c>
      <c r="E424" s="200">
        <v>0</v>
      </c>
      <c r="I424" s="200" t="s">
        <v>655</v>
      </c>
      <c r="K424" s="200" t="s">
        <v>625</v>
      </c>
    </row>
    <row r="425" spans="1:11" hidden="1" outlineLevel="1">
      <c r="A425" s="236" t="s">
        <v>591</v>
      </c>
      <c r="B425" s="206" t="s">
        <v>605</v>
      </c>
      <c r="C425" s="200">
        <v>507</v>
      </c>
      <c r="D425" s="200" t="s">
        <v>625</v>
      </c>
      <c r="E425" s="200">
        <v>0</v>
      </c>
      <c r="I425" s="200" t="s">
        <v>656</v>
      </c>
      <c r="K425" s="200" t="s">
        <v>625</v>
      </c>
    </row>
    <row r="426" spans="1:11" hidden="1" outlineLevel="1">
      <c r="A426" s="236" t="s">
        <v>591</v>
      </c>
      <c r="B426" s="206" t="s">
        <v>605</v>
      </c>
      <c r="C426" s="200">
        <v>508</v>
      </c>
      <c r="D426" s="200" t="s">
        <v>625</v>
      </c>
      <c r="E426" s="200">
        <v>0</v>
      </c>
      <c r="I426" s="200" t="s">
        <v>657</v>
      </c>
      <c r="K426" s="200" t="s">
        <v>625</v>
      </c>
    </row>
    <row r="427" spans="1:11" hidden="1" outlineLevel="1">
      <c r="A427" s="236" t="s">
        <v>591</v>
      </c>
      <c r="B427" s="206" t="s">
        <v>605</v>
      </c>
      <c r="C427" s="200">
        <v>509</v>
      </c>
      <c r="D427" s="200" t="s">
        <v>625</v>
      </c>
      <c r="E427" s="200">
        <v>0</v>
      </c>
      <c r="I427" s="200" t="s">
        <v>658</v>
      </c>
      <c r="K427" s="200" t="s">
        <v>625</v>
      </c>
    </row>
    <row r="428" spans="1:11" ht="13.8" hidden="1" outlineLevel="1" thickBot="1">
      <c r="A428" s="236" t="s">
        <v>591</v>
      </c>
      <c r="B428" s="206" t="s">
        <v>605</v>
      </c>
      <c r="C428" s="200">
        <v>510</v>
      </c>
      <c r="D428" s="200" t="s">
        <v>625</v>
      </c>
      <c r="E428" s="200">
        <v>0</v>
      </c>
      <c r="I428" s="200" t="s">
        <v>659</v>
      </c>
      <c r="K428" s="200" t="s">
        <v>625</v>
      </c>
    </row>
    <row r="429" spans="1:11" ht="13.8" hidden="1" outlineLevel="1" thickTop="1">
      <c r="A429" s="238" t="s">
        <v>591</v>
      </c>
      <c r="B429" s="206" t="s">
        <v>660</v>
      </c>
      <c r="C429" s="200">
        <v>389</v>
      </c>
      <c r="D429" s="200" t="s">
        <v>661</v>
      </c>
      <c r="E429" s="200">
        <v>0</v>
      </c>
      <c r="I429" s="200" t="s">
        <v>662</v>
      </c>
      <c r="K429" s="200" t="s">
        <v>661</v>
      </c>
    </row>
    <row r="430" spans="1:11" hidden="1" outlineLevel="1">
      <c r="A430" s="236" t="s">
        <v>591</v>
      </c>
      <c r="B430" s="206" t="s">
        <v>660</v>
      </c>
      <c r="C430" s="200">
        <v>390</v>
      </c>
      <c r="D430" s="200" t="s">
        <v>661</v>
      </c>
      <c r="E430" s="200">
        <v>0</v>
      </c>
      <c r="I430" s="200" t="s">
        <v>663</v>
      </c>
      <c r="K430" s="200" t="s">
        <v>661</v>
      </c>
    </row>
    <row r="431" spans="1:11" hidden="1" outlineLevel="1">
      <c r="A431" s="236" t="s">
        <v>591</v>
      </c>
      <c r="B431" s="206" t="s">
        <v>660</v>
      </c>
      <c r="C431" s="200">
        <v>391</v>
      </c>
      <c r="D431" s="200" t="s">
        <v>661</v>
      </c>
      <c r="E431" s="200">
        <v>0</v>
      </c>
      <c r="I431" s="200" t="s">
        <v>664</v>
      </c>
      <c r="K431" s="200" t="s">
        <v>661</v>
      </c>
    </row>
    <row r="432" spans="1:11" hidden="1" outlineLevel="1">
      <c r="A432" s="236" t="s">
        <v>591</v>
      </c>
      <c r="B432" s="206" t="s">
        <v>660</v>
      </c>
      <c r="C432" s="200">
        <v>392</v>
      </c>
      <c r="D432" s="200" t="s">
        <v>661</v>
      </c>
      <c r="E432" s="200">
        <v>0</v>
      </c>
      <c r="I432" s="200" t="s">
        <v>665</v>
      </c>
      <c r="K432" s="200" t="s">
        <v>661</v>
      </c>
    </row>
    <row r="433" spans="1:11" hidden="1" outlineLevel="1">
      <c r="A433" s="236" t="s">
        <v>591</v>
      </c>
      <c r="B433" s="206" t="s">
        <v>660</v>
      </c>
      <c r="C433" s="200">
        <v>393</v>
      </c>
      <c r="D433" s="200" t="s">
        <v>661</v>
      </c>
      <c r="E433" s="200">
        <v>0</v>
      </c>
      <c r="I433" s="200" t="s">
        <v>666</v>
      </c>
      <c r="K433" s="200" t="s">
        <v>661</v>
      </c>
    </row>
    <row r="434" spans="1:11" hidden="1" outlineLevel="1">
      <c r="A434" s="236" t="s">
        <v>591</v>
      </c>
      <c r="B434" s="206" t="s">
        <v>660</v>
      </c>
      <c r="C434" s="200">
        <v>394</v>
      </c>
      <c r="D434" s="200" t="s">
        <v>661</v>
      </c>
      <c r="E434" s="200">
        <v>0</v>
      </c>
      <c r="I434" s="200" t="s">
        <v>667</v>
      </c>
      <c r="K434" s="200" t="s">
        <v>661</v>
      </c>
    </row>
    <row r="435" spans="1:11" hidden="1" outlineLevel="1">
      <c r="A435" s="236" t="s">
        <v>591</v>
      </c>
      <c r="B435" s="206" t="s">
        <v>660</v>
      </c>
      <c r="C435" s="200">
        <v>395</v>
      </c>
      <c r="D435" s="200" t="s">
        <v>661</v>
      </c>
      <c r="E435" s="200">
        <v>0</v>
      </c>
      <c r="I435" s="200" t="s">
        <v>668</v>
      </c>
      <c r="K435" s="200" t="s">
        <v>661</v>
      </c>
    </row>
    <row r="436" spans="1:11" hidden="1" outlineLevel="1">
      <c r="A436" s="236" t="s">
        <v>591</v>
      </c>
      <c r="B436" s="206" t="s">
        <v>660</v>
      </c>
      <c r="C436" s="200">
        <v>396</v>
      </c>
      <c r="D436" s="200" t="s">
        <v>661</v>
      </c>
      <c r="E436" s="200">
        <v>0</v>
      </c>
      <c r="I436" s="200" t="s">
        <v>669</v>
      </c>
      <c r="K436" s="200" t="s">
        <v>661</v>
      </c>
    </row>
    <row r="437" spans="1:11" hidden="1" outlineLevel="1">
      <c r="A437" s="236" t="s">
        <v>591</v>
      </c>
      <c r="B437" s="206" t="s">
        <v>660</v>
      </c>
      <c r="C437" s="200">
        <v>397</v>
      </c>
      <c r="D437" s="200" t="s">
        <v>661</v>
      </c>
      <c r="E437" s="200">
        <v>0</v>
      </c>
      <c r="I437" s="200" t="s">
        <v>670</v>
      </c>
      <c r="K437" s="200" t="s">
        <v>661</v>
      </c>
    </row>
    <row r="438" spans="1:11" hidden="1" outlineLevel="1">
      <c r="A438" s="236" t="s">
        <v>591</v>
      </c>
      <c r="B438" s="206" t="s">
        <v>660</v>
      </c>
      <c r="C438" s="200">
        <v>398</v>
      </c>
      <c r="D438" s="200" t="s">
        <v>661</v>
      </c>
      <c r="E438" s="200">
        <v>0</v>
      </c>
      <c r="I438" s="200" t="s">
        <v>671</v>
      </c>
      <c r="K438" s="200" t="s">
        <v>661</v>
      </c>
    </row>
    <row r="439" spans="1:11" hidden="1" outlineLevel="1">
      <c r="A439" s="236" t="s">
        <v>591</v>
      </c>
      <c r="B439" s="206" t="s">
        <v>660</v>
      </c>
      <c r="C439" s="200">
        <v>399</v>
      </c>
      <c r="D439" s="200" t="s">
        <v>661</v>
      </c>
      <c r="E439" s="200">
        <v>0</v>
      </c>
      <c r="I439" s="200" t="s">
        <v>672</v>
      </c>
      <c r="K439" s="200" t="s">
        <v>661</v>
      </c>
    </row>
    <row r="440" spans="1:11" hidden="1" outlineLevel="1">
      <c r="A440" s="236" t="s">
        <v>591</v>
      </c>
      <c r="B440" s="206" t="s">
        <v>660</v>
      </c>
      <c r="C440" s="200">
        <v>400</v>
      </c>
      <c r="D440" s="200" t="s">
        <v>661</v>
      </c>
      <c r="E440" s="200">
        <v>0</v>
      </c>
      <c r="I440" s="200" t="s">
        <v>673</v>
      </c>
      <c r="K440" s="200" t="s">
        <v>661</v>
      </c>
    </row>
    <row r="441" spans="1:11" hidden="1" outlineLevel="1">
      <c r="A441" s="236" t="s">
        <v>591</v>
      </c>
      <c r="B441" s="206" t="s">
        <v>660</v>
      </c>
      <c r="C441" s="200">
        <v>401</v>
      </c>
      <c r="D441" s="200" t="s">
        <v>661</v>
      </c>
      <c r="E441" s="200">
        <v>0</v>
      </c>
      <c r="I441" s="200" t="s">
        <v>674</v>
      </c>
      <c r="K441" s="200" t="s">
        <v>661</v>
      </c>
    </row>
    <row r="442" spans="1:11" hidden="1" outlineLevel="1">
      <c r="A442" s="236" t="s">
        <v>591</v>
      </c>
      <c r="B442" s="206" t="s">
        <v>660</v>
      </c>
      <c r="C442" s="200">
        <v>402</v>
      </c>
      <c r="D442" s="200" t="s">
        <v>661</v>
      </c>
      <c r="E442" s="200">
        <v>0</v>
      </c>
      <c r="I442" s="200" t="s">
        <v>675</v>
      </c>
      <c r="K442" s="200" t="s">
        <v>661</v>
      </c>
    </row>
    <row r="443" spans="1:11" hidden="1" outlineLevel="1">
      <c r="A443" s="236" t="s">
        <v>591</v>
      </c>
      <c r="B443" s="206" t="s">
        <v>660</v>
      </c>
      <c r="C443" s="200">
        <v>403</v>
      </c>
      <c r="D443" s="200" t="s">
        <v>661</v>
      </c>
      <c r="E443" s="200">
        <v>0</v>
      </c>
      <c r="I443" s="200" t="s">
        <v>676</v>
      </c>
      <c r="K443" s="200" t="s">
        <v>661</v>
      </c>
    </row>
    <row r="444" spans="1:11" hidden="1" outlineLevel="1">
      <c r="A444" s="236" t="s">
        <v>591</v>
      </c>
      <c r="B444" s="206" t="s">
        <v>660</v>
      </c>
      <c r="C444" s="200">
        <v>404</v>
      </c>
      <c r="D444" s="200" t="s">
        <v>661</v>
      </c>
      <c r="E444" s="200">
        <v>0</v>
      </c>
      <c r="I444" s="200" t="s">
        <v>677</v>
      </c>
      <c r="K444" s="200" t="s">
        <v>661</v>
      </c>
    </row>
    <row r="445" spans="1:11" hidden="1" outlineLevel="1">
      <c r="A445" s="236" t="s">
        <v>591</v>
      </c>
      <c r="B445" s="206" t="s">
        <v>660</v>
      </c>
      <c r="C445" s="200">
        <v>405</v>
      </c>
      <c r="D445" s="200" t="s">
        <v>661</v>
      </c>
      <c r="E445" s="200">
        <v>0</v>
      </c>
      <c r="I445" s="200" t="s">
        <v>678</v>
      </c>
      <c r="K445" s="200" t="s">
        <v>661</v>
      </c>
    </row>
    <row r="446" spans="1:11" hidden="1" outlineLevel="1">
      <c r="A446" s="236" t="s">
        <v>591</v>
      </c>
      <c r="B446" s="206" t="s">
        <v>660</v>
      </c>
      <c r="C446" s="200">
        <v>406</v>
      </c>
      <c r="D446" s="200" t="s">
        <v>661</v>
      </c>
      <c r="E446" s="200">
        <v>0</v>
      </c>
      <c r="I446" s="200" t="s">
        <v>679</v>
      </c>
      <c r="K446" s="200" t="s">
        <v>661</v>
      </c>
    </row>
    <row r="447" spans="1:11" hidden="1" outlineLevel="1">
      <c r="A447" s="236" t="s">
        <v>591</v>
      </c>
      <c r="B447" s="206" t="s">
        <v>660</v>
      </c>
      <c r="C447" s="200">
        <v>407</v>
      </c>
      <c r="D447" s="200" t="s">
        <v>661</v>
      </c>
      <c r="E447" s="200">
        <v>0</v>
      </c>
      <c r="I447" s="200" t="s">
        <v>680</v>
      </c>
      <c r="K447" s="200" t="s">
        <v>661</v>
      </c>
    </row>
    <row r="448" spans="1:11" hidden="1" outlineLevel="1">
      <c r="A448" s="236" t="s">
        <v>591</v>
      </c>
      <c r="B448" s="206" t="s">
        <v>660</v>
      </c>
      <c r="C448" s="200">
        <v>408</v>
      </c>
      <c r="D448" s="200" t="s">
        <v>661</v>
      </c>
      <c r="E448" s="200">
        <v>0</v>
      </c>
      <c r="I448" s="200" t="s">
        <v>681</v>
      </c>
      <c r="K448" s="200" t="s">
        <v>661</v>
      </c>
    </row>
    <row r="449" spans="1:11" hidden="1" outlineLevel="1">
      <c r="A449" s="236" t="s">
        <v>591</v>
      </c>
      <c r="B449" s="206" t="s">
        <v>660</v>
      </c>
      <c r="C449" s="200">
        <v>409</v>
      </c>
      <c r="D449" s="200" t="s">
        <v>661</v>
      </c>
      <c r="E449" s="200">
        <v>0</v>
      </c>
      <c r="I449" s="200" t="s">
        <v>682</v>
      </c>
      <c r="K449" s="200" t="s">
        <v>661</v>
      </c>
    </row>
    <row r="450" spans="1:11" hidden="1" outlineLevel="1">
      <c r="A450" s="236" t="s">
        <v>591</v>
      </c>
      <c r="B450" s="206" t="s">
        <v>660</v>
      </c>
      <c r="C450" s="200">
        <v>410</v>
      </c>
      <c r="D450" s="200" t="s">
        <v>661</v>
      </c>
      <c r="E450" s="200">
        <v>0</v>
      </c>
      <c r="I450" s="200" t="s">
        <v>683</v>
      </c>
      <c r="K450" s="200" t="s">
        <v>661</v>
      </c>
    </row>
    <row r="451" spans="1:11" hidden="1" outlineLevel="1">
      <c r="A451" s="236" t="s">
        <v>591</v>
      </c>
      <c r="B451" s="206" t="s">
        <v>660</v>
      </c>
      <c r="C451" s="200">
        <v>411</v>
      </c>
      <c r="D451" s="200" t="s">
        <v>661</v>
      </c>
      <c r="E451" s="200">
        <v>0</v>
      </c>
      <c r="I451" s="200" t="s">
        <v>684</v>
      </c>
      <c r="K451" s="200" t="s">
        <v>661</v>
      </c>
    </row>
    <row r="452" spans="1:11" hidden="1" outlineLevel="1">
      <c r="A452" s="236" t="s">
        <v>591</v>
      </c>
      <c r="B452" s="206" t="s">
        <v>660</v>
      </c>
      <c r="C452" s="200">
        <v>412</v>
      </c>
      <c r="D452" s="200" t="s">
        <v>661</v>
      </c>
      <c r="E452" s="200">
        <v>0</v>
      </c>
      <c r="I452" s="200" t="s">
        <v>685</v>
      </c>
      <c r="K452" s="200" t="s">
        <v>661</v>
      </c>
    </row>
    <row r="453" spans="1:11" hidden="1" outlineLevel="1">
      <c r="A453" s="236" t="s">
        <v>591</v>
      </c>
      <c r="B453" s="206" t="s">
        <v>660</v>
      </c>
      <c r="C453" s="200">
        <v>413</v>
      </c>
      <c r="D453" s="200" t="s">
        <v>661</v>
      </c>
      <c r="E453" s="200">
        <v>0</v>
      </c>
      <c r="I453" s="200" t="s">
        <v>686</v>
      </c>
      <c r="K453" s="200" t="s">
        <v>661</v>
      </c>
    </row>
    <row r="454" spans="1:11" hidden="1" outlineLevel="1">
      <c r="A454" s="236" t="s">
        <v>591</v>
      </c>
      <c r="B454" s="206" t="s">
        <v>660</v>
      </c>
      <c r="C454" s="200">
        <v>414</v>
      </c>
      <c r="D454" s="200" t="s">
        <v>661</v>
      </c>
      <c r="E454" s="200">
        <v>0</v>
      </c>
      <c r="I454" s="200" t="s">
        <v>687</v>
      </c>
      <c r="K454" s="200" t="s">
        <v>661</v>
      </c>
    </row>
    <row r="455" spans="1:11" hidden="1" outlineLevel="1">
      <c r="A455" s="236" t="s">
        <v>591</v>
      </c>
      <c r="B455" s="206" t="s">
        <v>660</v>
      </c>
      <c r="C455" s="200">
        <v>415</v>
      </c>
      <c r="D455" s="200" t="s">
        <v>661</v>
      </c>
      <c r="E455" s="200">
        <v>0</v>
      </c>
      <c r="I455" s="200" t="s">
        <v>688</v>
      </c>
      <c r="K455" s="200" t="s">
        <v>661</v>
      </c>
    </row>
    <row r="456" spans="1:11" hidden="1" outlineLevel="1">
      <c r="A456" s="236" t="s">
        <v>591</v>
      </c>
      <c r="B456" s="206" t="s">
        <v>660</v>
      </c>
      <c r="C456" s="200">
        <v>416</v>
      </c>
      <c r="D456" s="200" t="s">
        <v>661</v>
      </c>
      <c r="E456" s="200">
        <v>0</v>
      </c>
      <c r="I456" s="200" t="s">
        <v>689</v>
      </c>
      <c r="K456" s="200" t="s">
        <v>661</v>
      </c>
    </row>
    <row r="457" spans="1:11" hidden="1" outlineLevel="1">
      <c r="A457" s="236" t="s">
        <v>591</v>
      </c>
      <c r="B457" s="206" t="s">
        <v>660</v>
      </c>
      <c r="C457" s="200">
        <v>417</v>
      </c>
      <c r="D457" s="200" t="s">
        <v>661</v>
      </c>
      <c r="E457" s="200">
        <v>0</v>
      </c>
      <c r="I457" s="200" t="s">
        <v>690</v>
      </c>
      <c r="K457" s="200" t="s">
        <v>661</v>
      </c>
    </row>
    <row r="458" spans="1:11" hidden="1" outlineLevel="1">
      <c r="A458" s="236" t="s">
        <v>591</v>
      </c>
      <c r="B458" s="206" t="s">
        <v>660</v>
      </c>
      <c r="C458" s="200">
        <v>418</v>
      </c>
      <c r="D458" s="200" t="s">
        <v>661</v>
      </c>
      <c r="E458" s="200">
        <v>0</v>
      </c>
      <c r="I458" s="200" t="s">
        <v>691</v>
      </c>
      <c r="K458" s="200" t="s">
        <v>661</v>
      </c>
    </row>
    <row r="459" spans="1:11" hidden="1" outlineLevel="1">
      <c r="A459" s="236" t="s">
        <v>591</v>
      </c>
      <c r="B459" s="206" t="s">
        <v>660</v>
      </c>
      <c r="C459" s="200">
        <v>419</v>
      </c>
      <c r="D459" s="200" t="s">
        <v>661</v>
      </c>
      <c r="E459" s="200">
        <v>0</v>
      </c>
      <c r="I459" s="200" t="s">
        <v>692</v>
      </c>
      <c r="K459" s="200" t="s">
        <v>661</v>
      </c>
    </row>
    <row r="460" spans="1:11" hidden="1" outlineLevel="1">
      <c r="A460" s="236" t="s">
        <v>591</v>
      </c>
      <c r="B460" s="206" t="s">
        <v>660</v>
      </c>
      <c r="C460" s="200">
        <v>420</v>
      </c>
      <c r="D460" s="200" t="s">
        <v>661</v>
      </c>
      <c r="E460" s="200">
        <v>0</v>
      </c>
      <c r="I460" s="200" t="s">
        <v>693</v>
      </c>
      <c r="K460" s="200" t="s">
        <v>661</v>
      </c>
    </row>
    <row r="461" spans="1:11" hidden="1" outlineLevel="1">
      <c r="A461" s="236" t="s">
        <v>591</v>
      </c>
      <c r="B461" s="206" t="s">
        <v>660</v>
      </c>
      <c r="C461" s="200">
        <v>421</v>
      </c>
      <c r="D461" s="200" t="s">
        <v>661</v>
      </c>
      <c r="E461" s="200">
        <v>0</v>
      </c>
      <c r="I461" s="200" t="s">
        <v>694</v>
      </c>
      <c r="K461" s="200" t="s">
        <v>661</v>
      </c>
    </row>
    <row r="462" spans="1:11" hidden="1" outlineLevel="1">
      <c r="A462" s="236" t="s">
        <v>591</v>
      </c>
      <c r="B462" s="206" t="s">
        <v>660</v>
      </c>
      <c r="C462" s="200">
        <v>422</v>
      </c>
      <c r="D462" s="200" t="s">
        <v>661</v>
      </c>
      <c r="E462" s="200">
        <v>0</v>
      </c>
      <c r="I462" s="200" t="s">
        <v>695</v>
      </c>
      <c r="K462" s="200" t="s">
        <v>661</v>
      </c>
    </row>
    <row r="463" spans="1:11" hidden="1" outlineLevel="1">
      <c r="A463" s="236" t="s">
        <v>591</v>
      </c>
      <c r="B463" s="206" t="s">
        <v>660</v>
      </c>
      <c r="C463" s="200">
        <v>423</v>
      </c>
      <c r="D463" s="200" t="s">
        <v>661</v>
      </c>
      <c r="E463" s="200">
        <v>0</v>
      </c>
      <c r="I463" s="200" t="s">
        <v>696</v>
      </c>
      <c r="K463" s="200" t="s">
        <v>661</v>
      </c>
    </row>
    <row r="464" spans="1:11" hidden="1" outlineLevel="1">
      <c r="A464" s="236" t="s">
        <v>591</v>
      </c>
      <c r="B464" s="206" t="s">
        <v>660</v>
      </c>
      <c r="C464" s="200">
        <v>424</v>
      </c>
      <c r="D464" s="200" t="s">
        <v>661</v>
      </c>
      <c r="E464" s="200">
        <v>0</v>
      </c>
      <c r="I464" s="200" t="s">
        <v>697</v>
      </c>
      <c r="K464" s="200" t="s">
        <v>661</v>
      </c>
    </row>
    <row r="465" spans="1:11" hidden="1" outlineLevel="1">
      <c r="A465" s="236" t="s">
        <v>591</v>
      </c>
      <c r="B465" s="206" t="s">
        <v>660</v>
      </c>
      <c r="C465" s="200">
        <v>425</v>
      </c>
      <c r="D465" s="200" t="s">
        <v>661</v>
      </c>
      <c r="E465" s="200">
        <v>0</v>
      </c>
      <c r="I465" s="200" t="s">
        <v>698</v>
      </c>
      <c r="K465" s="200" t="s">
        <v>661</v>
      </c>
    </row>
    <row r="466" spans="1:11" ht="13.8" hidden="1" outlineLevel="1" thickBot="1">
      <c r="A466" s="236" t="s">
        <v>591</v>
      </c>
      <c r="B466" s="206" t="s">
        <v>660</v>
      </c>
      <c r="C466" s="200">
        <v>426</v>
      </c>
      <c r="D466" s="200" t="s">
        <v>661</v>
      </c>
      <c r="E466" s="200">
        <v>0</v>
      </c>
      <c r="I466" s="200" t="s">
        <v>699</v>
      </c>
      <c r="K466" s="200" t="s">
        <v>661</v>
      </c>
    </row>
    <row r="467" spans="1:11" ht="13.8" hidden="1" outlineLevel="1" thickTop="1">
      <c r="A467" s="238" t="s">
        <v>591</v>
      </c>
      <c r="B467" s="206" t="s">
        <v>700</v>
      </c>
      <c r="C467" s="200">
        <v>369</v>
      </c>
      <c r="D467" s="200" t="s">
        <v>701</v>
      </c>
      <c r="E467" s="200">
        <v>0</v>
      </c>
      <c r="I467" s="200" t="s">
        <v>702</v>
      </c>
      <c r="K467" s="200" t="s">
        <v>701</v>
      </c>
    </row>
    <row r="468" spans="1:11" hidden="1" outlineLevel="1">
      <c r="A468" s="236" t="s">
        <v>591</v>
      </c>
      <c r="B468" s="206" t="s">
        <v>700</v>
      </c>
      <c r="C468" s="200">
        <v>370</v>
      </c>
      <c r="D468" s="200" t="s">
        <v>701</v>
      </c>
      <c r="E468" s="200">
        <v>0</v>
      </c>
      <c r="I468" s="200" t="s">
        <v>703</v>
      </c>
      <c r="K468" s="200" t="s">
        <v>701</v>
      </c>
    </row>
    <row r="469" spans="1:11" hidden="1" outlineLevel="1">
      <c r="A469" s="236" t="s">
        <v>591</v>
      </c>
      <c r="B469" s="206" t="s">
        <v>700</v>
      </c>
      <c r="C469" s="200">
        <v>371</v>
      </c>
      <c r="D469" s="200" t="s">
        <v>701</v>
      </c>
      <c r="E469" s="200">
        <v>0</v>
      </c>
      <c r="I469" s="200" t="s">
        <v>704</v>
      </c>
      <c r="K469" s="200" t="s">
        <v>701</v>
      </c>
    </row>
    <row r="470" spans="1:11" hidden="1" outlineLevel="1">
      <c r="A470" s="236" t="s">
        <v>591</v>
      </c>
      <c r="B470" s="206" t="s">
        <v>700</v>
      </c>
      <c r="C470" s="200">
        <v>372</v>
      </c>
      <c r="D470" s="200" t="s">
        <v>701</v>
      </c>
      <c r="E470" s="200">
        <v>0</v>
      </c>
      <c r="I470" s="200" t="s">
        <v>705</v>
      </c>
      <c r="K470" s="200" t="s">
        <v>701</v>
      </c>
    </row>
    <row r="471" spans="1:11" hidden="1" outlineLevel="1">
      <c r="A471" s="236" t="s">
        <v>591</v>
      </c>
      <c r="B471" s="206" t="s">
        <v>700</v>
      </c>
      <c r="C471" s="200">
        <v>373</v>
      </c>
      <c r="D471" s="200" t="s">
        <v>701</v>
      </c>
      <c r="E471" s="200">
        <v>0</v>
      </c>
      <c r="I471" s="200" t="s">
        <v>706</v>
      </c>
      <c r="K471" s="200" t="s">
        <v>701</v>
      </c>
    </row>
    <row r="472" spans="1:11" hidden="1" outlineLevel="1">
      <c r="A472" s="236" t="s">
        <v>591</v>
      </c>
      <c r="B472" s="206" t="s">
        <v>700</v>
      </c>
      <c r="C472" s="200">
        <v>374</v>
      </c>
      <c r="D472" s="200" t="s">
        <v>701</v>
      </c>
      <c r="E472" s="200">
        <v>0</v>
      </c>
      <c r="I472" s="200" t="s">
        <v>707</v>
      </c>
      <c r="K472" s="200" t="s">
        <v>701</v>
      </c>
    </row>
    <row r="473" spans="1:11" hidden="1" outlineLevel="1">
      <c r="A473" s="236" t="s">
        <v>591</v>
      </c>
      <c r="B473" s="206" t="s">
        <v>700</v>
      </c>
      <c r="C473" s="200">
        <v>375</v>
      </c>
      <c r="D473" s="200" t="s">
        <v>701</v>
      </c>
      <c r="E473" s="200">
        <v>0</v>
      </c>
      <c r="I473" s="200" t="s">
        <v>708</v>
      </c>
      <c r="K473" s="200" t="s">
        <v>701</v>
      </c>
    </row>
    <row r="474" spans="1:11" hidden="1" outlineLevel="1">
      <c r="A474" s="236" t="s">
        <v>591</v>
      </c>
      <c r="B474" s="206" t="s">
        <v>700</v>
      </c>
      <c r="C474" s="200">
        <v>376</v>
      </c>
      <c r="D474" s="200" t="s">
        <v>701</v>
      </c>
      <c r="E474" s="200">
        <v>0</v>
      </c>
      <c r="I474" s="200" t="s">
        <v>709</v>
      </c>
      <c r="K474" s="200" t="s">
        <v>701</v>
      </c>
    </row>
    <row r="475" spans="1:11" hidden="1" outlineLevel="1">
      <c r="A475" s="236" t="s">
        <v>591</v>
      </c>
      <c r="B475" s="206" t="s">
        <v>700</v>
      </c>
      <c r="C475" s="200">
        <v>377</v>
      </c>
      <c r="D475" s="200" t="s">
        <v>701</v>
      </c>
      <c r="E475" s="200">
        <v>0</v>
      </c>
      <c r="I475" s="200" t="s">
        <v>710</v>
      </c>
      <c r="K475" s="200" t="s">
        <v>701</v>
      </c>
    </row>
    <row r="476" spans="1:11" hidden="1" outlineLevel="1">
      <c r="A476" s="236" t="s">
        <v>591</v>
      </c>
      <c r="B476" s="206" t="s">
        <v>700</v>
      </c>
      <c r="C476" s="200">
        <v>378</v>
      </c>
      <c r="D476" s="200" t="s">
        <v>701</v>
      </c>
      <c r="E476" s="200">
        <v>0</v>
      </c>
      <c r="I476" s="200" t="s">
        <v>711</v>
      </c>
      <c r="K476" s="200" t="s">
        <v>701</v>
      </c>
    </row>
    <row r="477" spans="1:11" hidden="1" outlineLevel="1">
      <c r="A477" s="236" t="s">
        <v>591</v>
      </c>
      <c r="B477" s="206" t="s">
        <v>700</v>
      </c>
      <c r="C477" s="200">
        <v>379</v>
      </c>
      <c r="D477" s="200" t="s">
        <v>701</v>
      </c>
      <c r="E477" s="200">
        <v>0</v>
      </c>
      <c r="I477" s="200" t="s">
        <v>712</v>
      </c>
      <c r="K477" s="200" t="s">
        <v>701</v>
      </c>
    </row>
    <row r="478" spans="1:11" hidden="1" outlineLevel="1">
      <c r="A478" s="236" t="s">
        <v>591</v>
      </c>
      <c r="B478" s="206" t="s">
        <v>700</v>
      </c>
      <c r="C478" s="200">
        <v>380</v>
      </c>
      <c r="D478" s="200" t="s">
        <v>701</v>
      </c>
      <c r="E478" s="200">
        <v>0</v>
      </c>
      <c r="I478" s="200" t="s">
        <v>713</v>
      </c>
      <c r="K478" s="200" t="s">
        <v>701</v>
      </c>
    </row>
    <row r="479" spans="1:11" hidden="1" outlineLevel="1">
      <c r="A479" s="236" t="s">
        <v>591</v>
      </c>
      <c r="B479" s="206" t="s">
        <v>700</v>
      </c>
      <c r="C479" s="200">
        <v>381</v>
      </c>
      <c r="D479" s="200" t="s">
        <v>701</v>
      </c>
      <c r="E479" s="200">
        <v>0</v>
      </c>
      <c r="I479" s="200" t="s">
        <v>714</v>
      </c>
      <c r="K479" s="200" t="s">
        <v>701</v>
      </c>
    </row>
    <row r="480" spans="1:11" hidden="1" outlineLevel="1">
      <c r="A480" s="236" t="s">
        <v>591</v>
      </c>
      <c r="B480" s="206" t="s">
        <v>700</v>
      </c>
      <c r="C480" s="200">
        <v>382</v>
      </c>
      <c r="D480" s="200" t="s">
        <v>701</v>
      </c>
      <c r="E480" s="200">
        <v>0</v>
      </c>
      <c r="I480" s="200" t="s">
        <v>715</v>
      </c>
      <c r="K480" s="200" t="s">
        <v>701</v>
      </c>
    </row>
    <row r="481" spans="1:11" hidden="1" outlineLevel="1">
      <c r="A481" s="236" t="s">
        <v>591</v>
      </c>
      <c r="B481" s="206" t="s">
        <v>700</v>
      </c>
      <c r="C481" s="200">
        <v>383</v>
      </c>
      <c r="D481" s="200" t="s">
        <v>701</v>
      </c>
      <c r="E481" s="200">
        <v>0</v>
      </c>
      <c r="I481" s="200" t="s">
        <v>716</v>
      </c>
      <c r="K481" s="200" t="s">
        <v>701</v>
      </c>
    </row>
    <row r="482" spans="1:11" hidden="1" outlineLevel="1">
      <c r="A482" s="236" t="s">
        <v>591</v>
      </c>
      <c r="B482" s="206" t="s">
        <v>700</v>
      </c>
      <c r="C482" s="200">
        <v>384</v>
      </c>
      <c r="D482" s="200" t="s">
        <v>701</v>
      </c>
      <c r="E482" s="200">
        <v>0</v>
      </c>
      <c r="I482" s="200" t="s">
        <v>717</v>
      </c>
      <c r="K482" s="200" t="s">
        <v>701</v>
      </c>
    </row>
    <row r="483" spans="1:11" hidden="1" outlineLevel="1">
      <c r="A483" s="236" t="s">
        <v>591</v>
      </c>
      <c r="B483" s="206" t="s">
        <v>700</v>
      </c>
      <c r="C483" s="200">
        <v>385</v>
      </c>
      <c r="D483" s="200" t="s">
        <v>701</v>
      </c>
      <c r="E483" s="200">
        <v>0</v>
      </c>
      <c r="I483" s="200" t="s">
        <v>718</v>
      </c>
      <c r="K483" s="200" t="s">
        <v>701</v>
      </c>
    </row>
    <row r="484" spans="1:11" hidden="1" outlineLevel="1">
      <c r="A484" s="236" t="s">
        <v>591</v>
      </c>
      <c r="B484" s="206" t="s">
        <v>700</v>
      </c>
      <c r="C484" s="200">
        <v>386</v>
      </c>
      <c r="D484" s="200" t="s">
        <v>701</v>
      </c>
      <c r="E484" s="200">
        <v>0</v>
      </c>
      <c r="I484" s="200" t="s">
        <v>719</v>
      </c>
      <c r="K484" s="200" t="s">
        <v>701</v>
      </c>
    </row>
    <row r="485" spans="1:11" hidden="1" outlineLevel="1">
      <c r="A485" s="236" t="s">
        <v>591</v>
      </c>
      <c r="B485" s="206" t="s">
        <v>700</v>
      </c>
      <c r="C485" s="200">
        <v>387</v>
      </c>
      <c r="D485" s="200" t="s">
        <v>701</v>
      </c>
      <c r="E485" s="200">
        <v>0</v>
      </c>
      <c r="I485" s="200" t="s">
        <v>720</v>
      </c>
      <c r="K485" s="200" t="s">
        <v>701</v>
      </c>
    </row>
    <row r="486" spans="1:11" ht="13.8" hidden="1" outlineLevel="1" thickBot="1">
      <c r="A486" s="236" t="s">
        <v>591</v>
      </c>
      <c r="B486" s="206" t="s">
        <v>700</v>
      </c>
      <c r="C486" s="200">
        <v>388</v>
      </c>
      <c r="D486" s="200" t="s">
        <v>701</v>
      </c>
      <c r="E486" s="200">
        <v>0</v>
      </c>
      <c r="I486" s="200" t="s">
        <v>721</v>
      </c>
      <c r="K486" s="200" t="s">
        <v>701</v>
      </c>
    </row>
    <row r="487" spans="1:11" ht="13.8" hidden="1" outlineLevel="1" thickTop="1">
      <c r="A487" s="238" t="s">
        <v>591</v>
      </c>
      <c r="B487" s="206" t="s">
        <v>722</v>
      </c>
      <c r="C487" s="200">
        <v>448</v>
      </c>
      <c r="D487" s="200" t="s">
        <v>723</v>
      </c>
      <c r="E487" s="200">
        <v>0</v>
      </c>
      <c r="I487" s="200" t="s">
        <v>724</v>
      </c>
      <c r="K487" s="200" t="s">
        <v>723</v>
      </c>
    </row>
    <row r="488" spans="1:11" hidden="1" outlineLevel="1">
      <c r="A488" s="236" t="s">
        <v>591</v>
      </c>
      <c r="B488" s="206" t="s">
        <v>722</v>
      </c>
      <c r="C488" s="200">
        <v>456</v>
      </c>
      <c r="D488" s="200" t="s">
        <v>725</v>
      </c>
      <c r="E488" s="200">
        <v>0</v>
      </c>
      <c r="I488" s="200" t="s">
        <v>726</v>
      </c>
      <c r="K488" s="200" t="s">
        <v>725</v>
      </c>
    </row>
    <row r="489" spans="1:11" hidden="1" outlineLevel="1">
      <c r="A489" s="236" t="s">
        <v>591</v>
      </c>
      <c r="B489" s="206" t="s">
        <v>722</v>
      </c>
      <c r="C489" s="200">
        <v>459</v>
      </c>
      <c r="D489" s="200" t="s">
        <v>727</v>
      </c>
      <c r="E489" s="200">
        <v>0</v>
      </c>
      <c r="I489" s="200" t="s">
        <v>728</v>
      </c>
      <c r="K489" s="200" t="s">
        <v>727</v>
      </c>
    </row>
    <row r="490" spans="1:11" hidden="1" outlineLevel="1">
      <c r="A490" s="236" t="s">
        <v>591</v>
      </c>
      <c r="B490" s="206" t="s">
        <v>722</v>
      </c>
      <c r="C490" s="200">
        <v>461</v>
      </c>
      <c r="D490" s="200" t="s">
        <v>729</v>
      </c>
      <c r="E490" s="200">
        <v>0</v>
      </c>
      <c r="I490" s="200" t="s">
        <v>730</v>
      </c>
      <c r="K490" s="200" t="s">
        <v>729</v>
      </c>
    </row>
    <row r="491" spans="1:11" hidden="1" outlineLevel="1">
      <c r="A491" s="236" t="s">
        <v>591</v>
      </c>
      <c r="B491" s="206" t="s">
        <v>722</v>
      </c>
      <c r="C491" s="200">
        <v>462</v>
      </c>
      <c r="D491" s="200" t="s">
        <v>731</v>
      </c>
      <c r="E491" s="200">
        <v>0</v>
      </c>
      <c r="I491" s="200" t="s">
        <v>732</v>
      </c>
      <c r="K491" s="200" t="s">
        <v>731</v>
      </c>
    </row>
    <row r="492" spans="1:11" hidden="1" outlineLevel="1">
      <c r="A492" s="236" t="s">
        <v>591</v>
      </c>
      <c r="B492" s="206" t="s">
        <v>722</v>
      </c>
      <c r="C492" s="200">
        <v>465</v>
      </c>
      <c r="D492" s="200" t="s">
        <v>733</v>
      </c>
      <c r="E492" s="200">
        <v>0</v>
      </c>
      <c r="I492" s="200" t="s">
        <v>734</v>
      </c>
      <c r="K492" s="200" t="s">
        <v>733</v>
      </c>
    </row>
    <row r="493" spans="1:11" hidden="1" outlineLevel="1">
      <c r="A493" s="236" t="s">
        <v>591</v>
      </c>
      <c r="B493" s="206" t="s">
        <v>722</v>
      </c>
      <c r="C493" s="200">
        <v>466</v>
      </c>
      <c r="D493" s="200" t="s">
        <v>733</v>
      </c>
      <c r="E493" s="200">
        <v>0</v>
      </c>
      <c r="I493" s="200" t="s">
        <v>735</v>
      </c>
      <c r="K493" s="200" t="s">
        <v>733</v>
      </c>
    </row>
    <row r="494" spans="1:11" hidden="1" outlineLevel="1">
      <c r="A494" s="236" t="s">
        <v>591</v>
      </c>
      <c r="B494" s="206" t="s">
        <v>722</v>
      </c>
      <c r="C494" s="200">
        <v>470</v>
      </c>
      <c r="D494" s="200" t="s">
        <v>736</v>
      </c>
      <c r="E494" s="200">
        <v>0</v>
      </c>
      <c r="I494" s="200" t="s">
        <v>737</v>
      </c>
      <c r="K494" s="200" t="s">
        <v>736</v>
      </c>
    </row>
    <row r="495" spans="1:11" hidden="1" outlineLevel="1">
      <c r="A495" s="236" t="s">
        <v>591</v>
      </c>
      <c r="B495" s="206" t="s">
        <v>722</v>
      </c>
      <c r="C495" s="200">
        <v>471</v>
      </c>
      <c r="D495" s="200" t="s">
        <v>736</v>
      </c>
      <c r="E495" s="200">
        <v>0</v>
      </c>
      <c r="I495" s="200" t="s">
        <v>738</v>
      </c>
      <c r="K495" s="200" t="s">
        <v>736</v>
      </c>
    </row>
    <row r="496" spans="1:11" hidden="1" outlineLevel="1">
      <c r="A496" s="236" t="s">
        <v>591</v>
      </c>
      <c r="B496" s="206" t="s">
        <v>722</v>
      </c>
      <c r="C496" s="200">
        <v>472</v>
      </c>
      <c r="D496" s="200" t="s">
        <v>739</v>
      </c>
      <c r="E496" s="200">
        <v>0</v>
      </c>
      <c r="I496" s="200" t="s">
        <v>740</v>
      </c>
      <c r="K496" s="200" t="s">
        <v>739</v>
      </c>
    </row>
    <row r="497" spans="1:11" ht="13.8" hidden="1" outlineLevel="1" thickBot="1">
      <c r="A497" s="237" t="s">
        <v>591</v>
      </c>
      <c r="B497" s="206" t="s">
        <v>722</v>
      </c>
      <c r="C497" s="200">
        <v>473</v>
      </c>
      <c r="D497" s="200" t="s">
        <v>741</v>
      </c>
      <c r="E497" s="200">
        <v>0</v>
      </c>
      <c r="I497" s="200" t="s">
        <v>742</v>
      </c>
      <c r="K497" s="200" t="s">
        <v>741</v>
      </c>
    </row>
    <row r="498" spans="1:11" ht="13.8" hidden="1" outlineLevel="1" thickTop="1">
      <c r="A498" s="207" t="s">
        <v>591</v>
      </c>
      <c r="B498" s="206" t="s">
        <v>743</v>
      </c>
      <c r="C498" s="200">
        <v>522</v>
      </c>
      <c r="D498" s="200" t="s">
        <v>744</v>
      </c>
      <c r="E498" s="200">
        <v>0</v>
      </c>
      <c r="I498" s="200" t="s">
        <v>745</v>
      </c>
      <c r="K498" s="200" t="s">
        <v>744</v>
      </c>
    </row>
    <row r="499" spans="1:11" hidden="1" outlineLevel="1">
      <c r="A499" s="236" t="s">
        <v>591</v>
      </c>
      <c r="B499" s="206" t="s">
        <v>746</v>
      </c>
      <c r="C499" s="200">
        <v>445</v>
      </c>
      <c r="D499" s="200" t="s">
        <v>747</v>
      </c>
      <c r="E499" s="200">
        <v>0</v>
      </c>
      <c r="I499" s="200" t="s">
        <v>748</v>
      </c>
      <c r="K499" s="200" t="s">
        <v>747</v>
      </c>
    </row>
    <row r="500" spans="1:11" hidden="1" outlineLevel="1">
      <c r="A500" s="236" t="s">
        <v>591</v>
      </c>
      <c r="B500" s="206" t="s">
        <v>746</v>
      </c>
      <c r="C500" s="200">
        <v>446</v>
      </c>
      <c r="D500" s="200" t="s">
        <v>749</v>
      </c>
      <c r="E500" s="200">
        <v>0</v>
      </c>
      <c r="I500" s="200" t="s">
        <v>750</v>
      </c>
      <c r="K500" s="200" t="s">
        <v>749</v>
      </c>
    </row>
    <row r="501" spans="1:11" hidden="1" outlineLevel="1">
      <c r="A501" s="236" t="s">
        <v>591</v>
      </c>
      <c r="B501" s="206" t="s">
        <v>746</v>
      </c>
      <c r="C501" s="200">
        <v>447</v>
      </c>
      <c r="D501" s="200" t="s">
        <v>751</v>
      </c>
      <c r="E501" s="200">
        <v>0</v>
      </c>
      <c r="I501" s="200" t="s">
        <v>752</v>
      </c>
      <c r="K501" s="200" t="s">
        <v>751</v>
      </c>
    </row>
    <row r="502" spans="1:11" hidden="1" outlineLevel="1">
      <c r="A502" s="236" t="s">
        <v>591</v>
      </c>
      <c r="B502" s="206" t="s">
        <v>746</v>
      </c>
      <c r="C502" s="200">
        <v>449</v>
      </c>
      <c r="D502" s="200" t="s">
        <v>753</v>
      </c>
      <c r="E502" s="200">
        <v>0</v>
      </c>
      <c r="I502" s="200" t="s">
        <v>754</v>
      </c>
      <c r="K502" s="200" t="s">
        <v>753</v>
      </c>
    </row>
    <row r="503" spans="1:11" hidden="1" outlineLevel="1">
      <c r="A503" s="236" t="s">
        <v>591</v>
      </c>
      <c r="B503" s="206" t="s">
        <v>746</v>
      </c>
      <c r="C503" s="200">
        <v>450</v>
      </c>
      <c r="D503" s="200" t="s">
        <v>755</v>
      </c>
      <c r="E503" s="200">
        <v>0</v>
      </c>
      <c r="I503" s="200" t="s">
        <v>756</v>
      </c>
      <c r="K503" s="200" t="s">
        <v>755</v>
      </c>
    </row>
    <row r="504" spans="1:11" hidden="1" outlineLevel="1">
      <c r="A504" s="236" t="s">
        <v>591</v>
      </c>
      <c r="B504" s="206" t="s">
        <v>746</v>
      </c>
      <c r="C504" s="200">
        <v>460</v>
      </c>
      <c r="D504" s="200" t="s">
        <v>757</v>
      </c>
      <c r="E504" s="200">
        <v>0</v>
      </c>
      <c r="I504" s="200" t="s">
        <v>758</v>
      </c>
      <c r="K504" s="200" t="s">
        <v>757</v>
      </c>
    </row>
    <row r="505" spans="1:11" ht="13.8" hidden="1" outlineLevel="1" thickBot="1">
      <c r="A505" s="236" t="s">
        <v>591</v>
      </c>
      <c r="B505" s="206" t="s">
        <v>746</v>
      </c>
      <c r="C505" s="200">
        <v>523</v>
      </c>
      <c r="D505" s="200" t="s">
        <v>759</v>
      </c>
      <c r="E505" s="200">
        <v>0</v>
      </c>
      <c r="I505" s="200" t="s">
        <v>760</v>
      </c>
      <c r="K505" s="200" t="s">
        <v>759</v>
      </c>
    </row>
    <row r="506" spans="1:11" ht="13.8" hidden="1" outlineLevel="1" thickTop="1">
      <c r="A506" s="238" t="s">
        <v>591</v>
      </c>
      <c r="B506" s="206" t="s">
        <v>761</v>
      </c>
      <c r="C506" s="200">
        <v>463</v>
      </c>
      <c r="D506" s="200" t="s">
        <v>762</v>
      </c>
      <c r="E506" s="200">
        <v>0</v>
      </c>
      <c r="I506" s="200" t="s">
        <v>763</v>
      </c>
      <c r="K506" s="200" t="s">
        <v>762</v>
      </c>
    </row>
    <row r="507" spans="1:11" hidden="1" outlineLevel="1">
      <c r="A507" s="236" t="s">
        <v>591</v>
      </c>
      <c r="B507" s="206" t="s">
        <v>761</v>
      </c>
      <c r="C507" s="200">
        <v>539</v>
      </c>
      <c r="D507" s="200" t="s">
        <v>764</v>
      </c>
      <c r="E507" s="200">
        <v>0</v>
      </c>
      <c r="I507" s="200" t="s">
        <v>765</v>
      </c>
      <c r="K507" s="200" t="s">
        <v>764</v>
      </c>
    </row>
    <row r="508" spans="1:11" ht="13.8" hidden="1" outlineLevel="1" thickBot="1">
      <c r="A508" s="236" t="s">
        <v>591</v>
      </c>
      <c r="B508" s="206" t="s">
        <v>761</v>
      </c>
      <c r="C508" s="200">
        <v>540</v>
      </c>
      <c r="D508" s="200" t="s">
        <v>766</v>
      </c>
      <c r="E508" s="200">
        <v>0</v>
      </c>
      <c r="I508" s="200" t="s">
        <v>767</v>
      </c>
      <c r="K508" s="200" t="s">
        <v>766</v>
      </c>
    </row>
    <row r="509" spans="1:11" ht="13.8" hidden="1" outlineLevel="1" thickTop="1">
      <c r="A509" s="238" t="s">
        <v>591</v>
      </c>
      <c r="B509" s="206" t="s">
        <v>768</v>
      </c>
      <c r="C509" s="200">
        <v>437</v>
      </c>
      <c r="D509" s="200" t="s">
        <v>769</v>
      </c>
      <c r="E509" s="200">
        <v>0</v>
      </c>
      <c r="I509" s="200" t="s">
        <v>770</v>
      </c>
      <c r="K509" s="200" t="s">
        <v>769</v>
      </c>
    </row>
    <row r="510" spans="1:11" hidden="1" outlineLevel="1">
      <c r="A510" s="236" t="s">
        <v>591</v>
      </c>
      <c r="B510" s="206" t="s">
        <v>768</v>
      </c>
      <c r="C510" s="200">
        <v>442</v>
      </c>
      <c r="D510" s="200" t="s">
        <v>771</v>
      </c>
      <c r="E510" s="200">
        <v>0</v>
      </c>
      <c r="I510" s="200" t="s">
        <v>772</v>
      </c>
      <c r="K510" s="200" t="s">
        <v>771</v>
      </c>
    </row>
    <row r="511" spans="1:11" hidden="1" outlineLevel="1">
      <c r="A511" s="236" t="s">
        <v>591</v>
      </c>
      <c r="B511" s="206" t="s">
        <v>768</v>
      </c>
      <c r="C511" s="200">
        <v>443</v>
      </c>
      <c r="D511" s="200" t="s">
        <v>773</v>
      </c>
      <c r="E511" s="200">
        <v>0</v>
      </c>
      <c r="I511" s="200" t="s">
        <v>774</v>
      </c>
      <c r="K511" s="200" t="s">
        <v>773</v>
      </c>
    </row>
    <row r="512" spans="1:11" hidden="1" outlineLevel="1">
      <c r="A512" s="236" t="s">
        <v>591</v>
      </c>
      <c r="B512" s="206" t="s">
        <v>768</v>
      </c>
      <c r="C512" s="200">
        <v>457</v>
      </c>
      <c r="D512" s="200" t="s">
        <v>775</v>
      </c>
      <c r="E512" s="200">
        <v>0</v>
      </c>
      <c r="I512" s="200" t="s">
        <v>776</v>
      </c>
      <c r="K512" s="200" t="s">
        <v>775</v>
      </c>
    </row>
    <row r="513" spans="1:11" hidden="1" outlineLevel="1">
      <c r="A513" s="236" t="s">
        <v>591</v>
      </c>
      <c r="B513" s="206" t="s">
        <v>768</v>
      </c>
      <c r="C513" s="200">
        <v>458</v>
      </c>
      <c r="D513" s="200" t="s">
        <v>777</v>
      </c>
      <c r="E513" s="200">
        <v>0</v>
      </c>
      <c r="I513" s="200" t="s">
        <v>778</v>
      </c>
      <c r="K513" s="200" t="s">
        <v>777</v>
      </c>
    </row>
    <row r="514" spans="1:11" hidden="1" outlineLevel="1">
      <c r="A514" s="236" t="s">
        <v>591</v>
      </c>
      <c r="B514" s="206" t="s">
        <v>768</v>
      </c>
      <c r="C514" s="200">
        <v>464</v>
      </c>
      <c r="D514" s="200" t="s">
        <v>779</v>
      </c>
      <c r="E514" s="200">
        <v>0</v>
      </c>
      <c r="I514" s="200" t="s">
        <v>780</v>
      </c>
      <c r="K514" s="200" t="s">
        <v>779</v>
      </c>
    </row>
    <row r="515" spans="1:11" hidden="1" outlineLevel="1">
      <c r="A515" s="236" t="s">
        <v>591</v>
      </c>
      <c r="B515" s="206" t="s">
        <v>768</v>
      </c>
      <c r="C515" s="200">
        <v>467</v>
      </c>
      <c r="D515" s="200" t="s">
        <v>781</v>
      </c>
      <c r="E515" s="200">
        <v>0</v>
      </c>
      <c r="I515" s="200" t="s">
        <v>782</v>
      </c>
      <c r="K515" s="200" t="s">
        <v>781</v>
      </c>
    </row>
    <row r="516" spans="1:11" hidden="1" outlineLevel="1">
      <c r="A516" s="236" t="s">
        <v>591</v>
      </c>
      <c r="B516" s="206" t="s">
        <v>768</v>
      </c>
      <c r="C516" s="200">
        <v>469</v>
      </c>
      <c r="D516" s="200" t="s">
        <v>783</v>
      </c>
      <c r="E516" s="200">
        <v>0</v>
      </c>
      <c r="I516" s="200" t="s">
        <v>784</v>
      </c>
      <c r="K516" s="200" t="s">
        <v>783</v>
      </c>
    </row>
    <row r="517" spans="1:11" ht="13.8" hidden="1" outlineLevel="1" thickBot="1">
      <c r="A517" s="237" t="s">
        <v>591</v>
      </c>
      <c r="B517" s="206" t="s">
        <v>768</v>
      </c>
      <c r="C517" s="200">
        <v>524</v>
      </c>
      <c r="D517" s="200" t="s">
        <v>785</v>
      </c>
      <c r="E517" s="200">
        <v>0</v>
      </c>
      <c r="I517" s="200" t="s">
        <v>786</v>
      </c>
      <c r="K517" s="200" t="s">
        <v>785</v>
      </c>
    </row>
    <row r="518" spans="1:11" ht="13.8" hidden="1" outlineLevel="1" thickTop="1">
      <c r="A518" s="207" t="s">
        <v>591</v>
      </c>
      <c r="B518" s="206" t="s">
        <v>787</v>
      </c>
      <c r="C518" s="200">
        <v>525</v>
      </c>
      <c r="D518" s="200" t="s">
        <v>788</v>
      </c>
      <c r="E518" s="200">
        <v>0</v>
      </c>
      <c r="G518" s="200" t="s">
        <v>35</v>
      </c>
      <c r="I518" s="200" t="s">
        <v>789</v>
      </c>
      <c r="J518" s="200" t="s">
        <v>38</v>
      </c>
      <c r="K518" s="200" t="s">
        <v>788</v>
      </c>
    </row>
    <row r="519" spans="1:11" hidden="1" outlineLevel="1">
      <c r="A519" s="207" t="s">
        <v>591</v>
      </c>
      <c r="B519" s="206" t="s">
        <v>790</v>
      </c>
      <c r="C519" s="200">
        <v>468</v>
      </c>
      <c r="D519" s="200" t="s">
        <v>791</v>
      </c>
      <c r="E519" s="200">
        <v>0</v>
      </c>
      <c r="I519" s="200" t="s">
        <v>792</v>
      </c>
      <c r="K519" s="200" t="s">
        <v>791</v>
      </c>
    </row>
    <row r="520" spans="1:11" hidden="1" outlineLevel="1">
      <c r="A520" s="236" t="s">
        <v>591</v>
      </c>
      <c r="B520" s="206" t="s">
        <v>793</v>
      </c>
      <c r="C520" s="200">
        <v>520</v>
      </c>
      <c r="D520" s="200" t="s">
        <v>794</v>
      </c>
      <c r="E520" s="200">
        <v>0</v>
      </c>
      <c r="I520" s="200" t="s">
        <v>795</v>
      </c>
      <c r="K520" s="200" t="s">
        <v>794</v>
      </c>
    </row>
    <row r="521" spans="1:11" ht="13.8" hidden="1" outlineLevel="1" thickBot="1">
      <c r="A521" s="237" t="s">
        <v>591</v>
      </c>
      <c r="B521" s="206" t="s">
        <v>793</v>
      </c>
      <c r="C521" s="200">
        <v>521</v>
      </c>
      <c r="D521" s="200" t="s">
        <v>794</v>
      </c>
      <c r="E521" s="200">
        <v>0</v>
      </c>
      <c r="I521" s="200" t="s">
        <v>796</v>
      </c>
      <c r="K521" s="200" t="s">
        <v>794</v>
      </c>
    </row>
    <row r="522" spans="1:11" ht="13.8" hidden="1" outlineLevel="1" thickTop="1">
      <c r="A522" s="209"/>
      <c r="B522" s="209"/>
      <c r="C522" s="209"/>
      <c r="D522" s="209"/>
      <c r="E522" s="209"/>
      <c r="F522" s="209"/>
      <c r="G522" s="209"/>
      <c r="H522" s="209"/>
      <c r="I522" s="209"/>
      <c r="J522" s="209"/>
      <c r="K522" s="209"/>
    </row>
    <row r="523" spans="1:11" ht="37.950000000000003" customHeight="1" collapsed="1">
      <c r="A523" s="205" t="s">
        <v>797</v>
      </c>
      <c r="B523" s="206" t="s">
        <v>798</v>
      </c>
      <c r="C523" s="200">
        <v>362</v>
      </c>
      <c r="D523" s="200" t="s">
        <v>799</v>
      </c>
      <c r="E523" s="200" t="s">
        <v>420</v>
      </c>
      <c r="F523" s="200" t="s">
        <v>62</v>
      </c>
      <c r="G523" s="200" t="s">
        <v>35</v>
      </c>
      <c r="I523" s="208" t="s">
        <v>800</v>
      </c>
      <c r="J523" s="200" t="s">
        <v>38</v>
      </c>
      <c r="K523" s="200" t="s">
        <v>799</v>
      </c>
    </row>
    <row r="524" spans="1:11" ht="37.950000000000003" hidden="1" customHeight="1" outlineLevel="1">
      <c r="A524" s="207" t="s">
        <v>797</v>
      </c>
      <c r="B524" s="206" t="s">
        <v>801</v>
      </c>
      <c r="C524" s="200">
        <v>351</v>
      </c>
      <c r="D524" s="200" t="s">
        <v>802</v>
      </c>
      <c r="E524" s="200" t="s">
        <v>420</v>
      </c>
      <c r="F524" s="200" t="s">
        <v>62</v>
      </c>
      <c r="G524" s="200" t="s">
        <v>35</v>
      </c>
      <c r="I524" s="208" t="s">
        <v>803</v>
      </c>
      <c r="J524" s="200" t="s">
        <v>38</v>
      </c>
      <c r="K524" s="200" t="s">
        <v>802</v>
      </c>
    </row>
    <row r="525" spans="1:11" ht="37.950000000000003" hidden="1" customHeight="1" outlineLevel="1">
      <c r="A525" s="207" t="s">
        <v>797</v>
      </c>
      <c r="B525" s="206" t="s">
        <v>804</v>
      </c>
      <c r="C525" s="200">
        <v>359</v>
      </c>
      <c r="D525" s="200" t="s">
        <v>805</v>
      </c>
      <c r="E525" s="200" t="s">
        <v>420</v>
      </c>
      <c r="F525" s="200" t="s">
        <v>62</v>
      </c>
      <c r="G525" s="200" t="s">
        <v>35</v>
      </c>
      <c r="I525" s="208" t="s">
        <v>806</v>
      </c>
      <c r="J525" s="200" t="s">
        <v>38</v>
      </c>
      <c r="K525" s="200" t="s">
        <v>805</v>
      </c>
    </row>
    <row r="526" spans="1:11" ht="37.950000000000003" hidden="1" customHeight="1" outlineLevel="1">
      <c r="A526" s="207" t="s">
        <v>797</v>
      </c>
      <c r="B526" s="206" t="s">
        <v>807</v>
      </c>
      <c r="C526" s="200">
        <v>355</v>
      </c>
      <c r="D526" s="200" t="s">
        <v>808</v>
      </c>
      <c r="E526" s="200" t="s">
        <v>420</v>
      </c>
      <c r="F526" s="200" t="s">
        <v>34</v>
      </c>
      <c r="G526" s="200" t="s">
        <v>35</v>
      </c>
      <c r="I526" s="208" t="s">
        <v>809</v>
      </c>
      <c r="J526" s="200" t="s">
        <v>38</v>
      </c>
      <c r="K526" s="200" t="s">
        <v>808</v>
      </c>
    </row>
    <row r="527" spans="1:11" ht="37.950000000000003" hidden="1" customHeight="1" outlineLevel="1">
      <c r="A527" s="207" t="s">
        <v>797</v>
      </c>
      <c r="B527" s="206" t="s">
        <v>810</v>
      </c>
      <c r="C527" s="200">
        <v>356</v>
      </c>
      <c r="D527" s="200" t="s">
        <v>811</v>
      </c>
      <c r="E527" s="200" t="s">
        <v>420</v>
      </c>
      <c r="F527" s="200" t="s">
        <v>42</v>
      </c>
      <c r="G527" s="200" t="s">
        <v>35</v>
      </c>
      <c r="I527" s="208" t="s">
        <v>812</v>
      </c>
      <c r="J527" s="200" t="s">
        <v>38</v>
      </c>
      <c r="K527" s="200" t="s">
        <v>811</v>
      </c>
    </row>
    <row r="528" spans="1:11" ht="37.950000000000003" hidden="1" customHeight="1" outlineLevel="1">
      <c r="A528" s="207" t="s">
        <v>797</v>
      </c>
      <c r="B528" s="206" t="s">
        <v>813</v>
      </c>
      <c r="C528" s="200">
        <v>360</v>
      </c>
      <c r="D528" s="200" t="s">
        <v>814</v>
      </c>
      <c r="E528" s="200" t="s">
        <v>420</v>
      </c>
      <c r="F528" s="200" t="s">
        <v>34</v>
      </c>
      <c r="G528" s="200" t="s">
        <v>35</v>
      </c>
      <c r="I528" s="208" t="s">
        <v>815</v>
      </c>
      <c r="J528" s="200" t="s">
        <v>38</v>
      </c>
      <c r="K528" s="200" t="s">
        <v>814</v>
      </c>
    </row>
    <row r="529" spans="1:11" ht="26.4" hidden="1" outlineLevel="1">
      <c r="A529" s="207" t="s">
        <v>797</v>
      </c>
      <c r="B529" s="206" t="s">
        <v>816</v>
      </c>
      <c r="C529" s="200">
        <v>27</v>
      </c>
      <c r="D529" s="200" t="s">
        <v>817</v>
      </c>
      <c r="E529" s="200" t="s">
        <v>818</v>
      </c>
      <c r="F529" s="200" t="s">
        <v>62</v>
      </c>
      <c r="G529" s="200" t="s">
        <v>35</v>
      </c>
      <c r="I529" s="208" t="s">
        <v>819</v>
      </c>
      <c r="J529" s="200" t="s">
        <v>51</v>
      </c>
      <c r="K529" s="200" t="s">
        <v>820</v>
      </c>
    </row>
    <row r="530" spans="1:11" ht="37.950000000000003" hidden="1" customHeight="1" outlineLevel="1">
      <c r="A530" s="207" t="s">
        <v>797</v>
      </c>
      <c r="B530" s="206" t="s">
        <v>821</v>
      </c>
      <c r="C530" s="200">
        <v>102</v>
      </c>
      <c r="D530" s="200" t="s">
        <v>822</v>
      </c>
      <c r="E530" s="200" t="s">
        <v>405</v>
      </c>
      <c r="F530" s="200" t="s">
        <v>34</v>
      </c>
      <c r="G530" s="200" t="s">
        <v>35</v>
      </c>
      <c r="I530" s="208" t="s">
        <v>823</v>
      </c>
      <c r="J530" s="200" t="s">
        <v>51</v>
      </c>
      <c r="K530" s="200" t="s">
        <v>824</v>
      </c>
    </row>
    <row r="531" spans="1:11" ht="37.950000000000003" hidden="1" customHeight="1" outlineLevel="1">
      <c r="A531" s="207" t="s">
        <v>797</v>
      </c>
      <c r="B531" s="206" t="s">
        <v>825</v>
      </c>
      <c r="C531" s="200">
        <v>29</v>
      </c>
      <c r="D531" s="200" t="s">
        <v>826</v>
      </c>
      <c r="E531" s="200" t="s">
        <v>55</v>
      </c>
      <c r="F531" s="200" t="s">
        <v>62</v>
      </c>
      <c r="G531" s="200" t="s">
        <v>35</v>
      </c>
      <c r="I531" s="208" t="s">
        <v>827</v>
      </c>
      <c r="J531" s="200" t="s">
        <v>51</v>
      </c>
      <c r="K531" s="200" t="s">
        <v>826</v>
      </c>
    </row>
    <row r="532" spans="1:11" ht="37.950000000000003" hidden="1" customHeight="1" outlineLevel="1">
      <c r="A532" s="207" t="s">
        <v>797</v>
      </c>
      <c r="B532" s="206" t="s">
        <v>828</v>
      </c>
      <c r="C532" s="200">
        <v>30</v>
      </c>
      <c r="D532" s="200" t="s">
        <v>829</v>
      </c>
      <c r="E532" s="200" t="s">
        <v>55</v>
      </c>
      <c r="F532" s="200" t="s">
        <v>62</v>
      </c>
      <c r="G532" s="200" t="s">
        <v>35</v>
      </c>
      <c r="I532" s="208" t="s">
        <v>830</v>
      </c>
      <c r="J532" s="200" t="s">
        <v>51</v>
      </c>
      <c r="K532" s="200" t="s">
        <v>829</v>
      </c>
    </row>
    <row r="533" spans="1:11" ht="26.4" hidden="1" outlineLevel="1">
      <c r="A533" s="207" t="s">
        <v>797</v>
      </c>
      <c r="B533" s="206" t="s">
        <v>831</v>
      </c>
      <c r="C533" s="200">
        <v>58</v>
      </c>
      <c r="D533" s="200" t="s">
        <v>832</v>
      </c>
      <c r="E533" s="200" t="s">
        <v>49</v>
      </c>
      <c r="F533" s="200" t="s">
        <v>62</v>
      </c>
      <c r="G533" s="200" t="s">
        <v>35</v>
      </c>
      <c r="I533" s="208" t="s">
        <v>833</v>
      </c>
      <c r="J533" s="200" t="s">
        <v>51</v>
      </c>
      <c r="K533" s="200" t="s">
        <v>834</v>
      </c>
    </row>
    <row r="534" spans="1:11" ht="37.950000000000003" hidden="1" customHeight="1" outlineLevel="1">
      <c r="A534" s="207" t="s">
        <v>797</v>
      </c>
      <c r="B534" s="206" t="s">
        <v>835</v>
      </c>
      <c r="C534" s="200">
        <v>357</v>
      </c>
      <c r="D534" s="200" t="s">
        <v>836</v>
      </c>
      <c r="E534" s="200" t="s">
        <v>420</v>
      </c>
      <c r="F534" s="200" t="s">
        <v>62</v>
      </c>
      <c r="G534" s="200" t="s">
        <v>35</v>
      </c>
      <c r="I534" s="208" t="s">
        <v>837</v>
      </c>
      <c r="J534" s="200" t="s">
        <v>38</v>
      </c>
      <c r="K534" s="200" t="s">
        <v>836</v>
      </c>
    </row>
    <row r="535" spans="1:11" hidden="1" outlineLevel="1">
      <c r="A535" s="209"/>
      <c r="B535" s="209"/>
      <c r="C535" s="209"/>
      <c r="D535" s="209"/>
      <c r="E535" s="209"/>
      <c r="F535" s="209"/>
      <c r="G535" s="209"/>
      <c r="H535" s="209"/>
      <c r="I535" s="209"/>
      <c r="J535" s="209"/>
      <c r="K535" s="209"/>
    </row>
    <row r="536" spans="1:11" ht="37.950000000000003" customHeight="1" collapsed="1">
      <c r="A536" s="205" t="s">
        <v>838</v>
      </c>
      <c r="B536" s="206" t="s">
        <v>384</v>
      </c>
      <c r="C536" s="200">
        <v>73</v>
      </c>
      <c r="D536" s="200" t="s">
        <v>385</v>
      </c>
      <c r="E536" s="200" t="s">
        <v>55</v>
      </c>
      <c r="F536" s="200" t="s">
        <v>34</v>
      </c>
      <c r="G536" s="200" t="s">
        <v>35</v>
      </c>
      <c r="I536" s="208" t="s">
        <v>386</v>
      </c>
      <c r="J536" s="200" t="s">
        <v>38</v>
      </c>
      <c r="K536" s="200" t="s">
        <v>385</v>
      </c>
    </row>
    <row r="537" spans="1:11" ht="37.950000000000003" hidden="1" customHeight="1" outlineLevel="1">
      <c r="A537" s="207" t="s">
        <v>838</v>
      </c>
      <c r="B537" s="206" t="s">
        <v>395</v>
      </c>
      <c r="C537" s="200">
        <v>55</v>
      </c>
      <c r="D537" s="200" t="s">
        <v>396</v>
      </c>
      <c r="E537" s="200" t="s">
        <v>55</v>
      </c>
      <c r="F537" s="200" t="s">
        <v>34</v>
      </c>
      <c r="G537" s="200" t="s">
        <v>35</v>
      </c>
      <c r="H537" s="200" t="s">
        <v>397</v>
      </c>
      <c r="I537" s="208" t="s">
        <v>398</v>
      </c>
      <c r="J537" s="200" t="s">
        <v>38</v>
      </c>
      <c r="K537" s="200" t="s">
        <v>396</v>
      </c>
    </row>
    <row r="538" spans="1:11" ht="37.950000000000003" hidden="1" customHeight="1" outlineLevel="1">
      <c r="A538" s="207" t="s">
        <v>838</v>
      </c>
      <c r="B538" s="206" t="s">
        <v>839</v>
      </c>
      <c r="C538" s="200">
        <v>28</v>
      </c>
      <c r="D538" s="200" t="s">
        <v>840</v>
      </c>
      <c r="E538" s="200" t="s">
        <v>818</v>
      </c>
      <c r="F538" s="200" t="s">
        <v>62</v>
      </c>
      <c r="G538" s="200" t="s">
        <v>35</v>
      </c>
      <c r="I538" s="208" t="s">
        <v>841</v>
      </c>
      <c r="J538" s="200" t="s">
        <v>38</v>
      </c>
      <c r="K538" s="200" t="s">
        <v>842</v>
      </c>
    </row>
    <row r="539" spans="1:11" hidden="1" outlineLevel="1">
      <c r="A539" s="207" t="s">
        <v>838</v>
      </c>
      <c r="B539" s="206" t="s">
        <v>843</v>
      </c>
      <c r="C539" s="200">
        <v>88</v>
      </c>
      <c r="D539" s="200" t="s">
        <v>844</v>
      </c>
      <c r="E539" s="200" t="s">
        <v>49</v>
      </c>
      <c r="F539" s="200" t="s">
        <v>34</v>
      </c>
      <c r="G539" s="200" t="s">
        <v>35</v>
      </c>
      <c r="I539" s="200" t="s">
        <v>845</v>
      </c>
      <c r="J539" s="200" t="s">
        <v>38</v>
      </c>
      <c r="K539" s="200" t="s">
        <v>846</v>
      </c>
    </row>
    <row r="540" spans="1:11" ht="37.950000000000003" hidden="1" customHeight="1" outlineLevel="1">
      <c r="A540" s="207" t="s">
        <v>838</v>
      </c>
      <c r="B540" s="206" t="s">
        <v>847</v>
      </c>
      <c r="C540" s="200">
        <v>57</v>
      </c>
      <c r="D540" s="200" t="s">
        <v>848</v>
      </c>
      <c r="E540" s="200" t="s">
        <v>49</v>
      </c>
      <c r="F540" s="200" t="s">
        <v>34</v>
      </c>
      <c r="G540" s="200" t="s">
        <v>35</v>
      </c>
      <c r="I540" s="208" t="s">
        <v>849</v>
      </c>
      <c r="J540" s="200" t="s">
        <v>38</v>
      </c>
      <c r="K540" s="200" t="s">
        <v>850</v>
      </c>
    </row>
    <row r="541" spans="1:11" ht="37.950000000000003" hidden="1" customHeight="1" outlineLevel="1">
      <c r="A541" s="207" t="s">
        <v>838</v>
      </c>
      <c r="B541" s="206" t="s">
        <v>851</v>
      </c>
      <c r="C541" s="200">
        <v>56</v>
      </c>
      <c r="D541" s="200" t="s">
        <v>852</v>
      </c>
      <c r="E541" s="200" t="s">
        <v>853</v>
      </c>
      <c r="F541" s="200" t="s">
        <v>34</v>
      </c>
      <c r="G541" s="200" t="s">
        <v>35</v>
      </c>
      <c r="I541" s="208" t="s">
        <v>854</v>
      </c>
      <c r="J541" s="200" t="s">
        <v>38</v>
      </c>
      <c r="K541" s="200" t="s">
        <v>855</v>
      </c>
    </row>
    <row r="542" spans="1:11" ht="37.950000000000003" hidden="1" customHeight="1" outlineLevel="1">
      <c r="A542" s="207" t="s">
        <v>838</v>
      </c>
      <c r="B542" s="206" t="s">
        <v>856</v>
      </c>
      <c r="C542" s="200">
        <v>121</v>
      </c>
      <c r="D542" s="200" t="s">
        <v>857</v>
      </c>
      <c r="E542" s="200" t="s">
        <v>49</v>
      </c>
      <c r="F542" s="200" t="s">
        <v>34</v>
      </c>
      <c r="G542" s="200" t="s">
        <v>35</v>
      </c>
      <c r="I542" s="208" t="s">
        <v>858</v>
      </c>
      <c r="J542" s="200" t="s">
        <v>38</v>
      </c>
      <c r="K542" s="200" t="s">
        <v>859</v>
      </c>
    </row>
    <row r="543" spans="1:11" ht="37.950000000000003" hidden="1" customHeight="1" outlineLevel="1">
      <c r="A543" s="207" t="s">
        <v>838</v>
      </c>
      <c r="B543" s="206" t="s">
        <v>821</v>
      </c>
      <c r="C543" s="200">
        <v>102</v>
      </c>
      <c r="D543" s="200" t="s">
        <v>822</v>
      </c>
      <c r="E543" s="200" t="s">
        <v>405</v>
      </c>
      <c r="F543" s="200" t="s">
        <v>34</v>
      </c>
      <c r="G543" s="200" t="s">
        <v>35</v>
      </c>
      <c r="I543" s="208" t="s">
        <v>823</v>
      </c>
      <c r="J543" s="200" t="s">
        <v>51</v>
      </c>
      <c r="K543" s="200" t="s">
        <v>824</v>
      </c>
    </row>
    <row r="544" spans="1:11" hidden="1" outlineLevel="1">
      <c r="A544" s="207" t="s">
        <v>838</v>
      </c>
      <c r="B544" s="206" t="s">
        <v>860</v>
      </c>
      <c r="C544" s="200">
        <v>44</v>
      </c>
      <c r="D544" s="200" t="s">
        <v>861</v>
      </c>
      <c r="E544" s="200" t="s">
        <v>853</v>
      </c>
      <c r="F544" s="200" t="s">
        <v>62</v>
      </c>
      <c r="G544" s="200" t="s">
        <v>35</v>
      </c>
      <c r="I544" s="200" t="s">
        <v>862</v>
      </c>
      <c r="J544" s="200" t="s">
        <v>51</v>
      </c>
      <c r="K544" s="200" t="s">
        <v>863</v>
      </c>
    </row>
    <row r="545" spans="1:11" hidden="1" outlineLevel="1">
      <c r="A545" s="207" t="s">
        <v>838</v>
      </c>
      <c r="B545" s="206" t="s">
        <v>864</v>
      </c>
      <c r="C545" s="200">
        <v>89</v>
      </c>
      <c r="D545" s="200" t="s">
        <v>865</v>
      </c>
      <c r="E545" s="200" t="s">
        <v>866</v>
      </c>
      <c r="F545" s="200" t="s">
        <v>34</v>
      </c>
      <c r="G545" s="200" t="s">
        <v>35</v>
      </c>
      <c r="I545" s="200" t="s">
        <v>867</v>
      </c>
      <c r="J545" s="200" t="s">
        <v>51</v>
      </c>
      <c r="K545" s="200" t="s">
        <v>865</v>
      </c>
    </row>
    <row r="546" spans="1:11" ht="26.4" hidden="1" outlineLevel="1">
      <c r="A546" s="207" t="s">
        <v>838</v>
      </c>
      <c r="B546" s="206" t="s">
        <v>868</v>
      </c>
      <c r="C546" s="200">
        <v>103</v>
      </c>
      <c r="D546" s="200" t="s">
        <v>869</v>
      </c>
      <c r="E546" s="200" t="s">
        <v>49</v>
      </c>
      <c r="F546" s="200" t="s">
        <v>34</v>
      </c>
      <c r="G546" s="200" t="s">
        <v>870</v>
      </c>
      <c r="I546" s="208" t="s">
        <v>871</v>
      </c>
      <c r="J546" s="200" t="s">
        <v>38</v>
      </c>
      <c r="K546" s="200" t="s">
        <v>872</v>
      </c>
    </row>
    <row r="547" spans="1:11" hidden="1" outlineLevel="1">
      <c r="A547" s="207" t="s">
        <v>838</v>
      </c>
      <c r="B547" s="206" t="s">
        <v>873</v>
      </c>
      <c r="C547" s="200">
        <v>151</v>
      </c>
      <c r="D547" s="200" t="s">
        <v>874</v>
      </c>
      <c r="E547" s="200" t="s">
        <v>875</v>
      </c>
      <c r="F547" s="200" t="s">
        <v>62</v>
      </c>
      <c r="G547" s="200" t="s">
        <v>35</v>
      </c>
      <c r="I547" s="200" t="s">
        <v>876</v>
      </c>
      <c r="J547" s="200" t="s">
        <v>51</v>
      </c>
      <c r="K547" s="200" t="s">
        <v>877</v>
      </c>
    </row>
    <row r="548" spans="1:11" hidden="1" outlineLevel="1">
      <c r="A548" s="207" t="s">
        <v>838</v>
      </c>
      <c r="B548" s="206" t="s">
        <v>878</v>
      </c>
      <c r="C548" s="200">
        <v>70</v>
      </c>
      <c r="D548" s="200" t="s">
        <v>879</v>
      </c>
      <c r="E548" s="200" t="s">
        <v>55</v>
      </c>
      <c r="F548" s="200" t="s">
        <v>34</v>
      </c>
      <c r="G548" s="200" t="s">
        <v>35</v>
      </c>
      <c r="I548" s="200" t="s">
        <v>880</v>
      </c>
      <c r="J548" s="200" t="s">
        <v>51</v>
      </c>
      <c r="K548" s="200" t="s">
        <v>879</v>
      </c>
    </row>
    <row r="549" spans="1:11" ht="26.4" hidden="1" outlineLevel="1">
      <c r="A549" s="207" t="s">
        <v>838</v>
      </c>
      <c r="B549" s="206" t="s">
        <v>831</v>
      </c>
      <c r="C549" s="200">
        <v>58</v>
      </c>
      <c r="D549" s="200" t="s">
        <v>832</v>
      </c>
      <c r="E549" s="200" t="s">
        <v>49</v>
      </c>
      <c r="F549" s="200" t="s">
        <v>62</v>
      </c>
      <c r="G549" s="200" t="s">
        <v>35</v>
      </c>
      <c r="I549" s="208" t="s">
        <v>833</v>
      </c>
      <c r="J549" s="200" t="s">
        <v>51</v>
      </c>
      <c r="K549" s="200" t="s">
        <v>834</v>
      </c>
    </row>
    <row r="550" spans="1:11" hidden="1" outlineLevel="1">
      <c r="A550" s="209"/>
      <c r="B550" s="209"/>
      <c r="C550" s="209"/>
      <c r="D550" s="209"/>
      <c r="E550" s="209"/>
      <c r="F550" s="209"/>
      <c r="G550" s="209"/>
      <c r="H550" s="209"/>
      <c r="I550" s="209"/>
      <c r="J550" s="209"/>
      <c r="K550" s="209"/>
    </row>
    <row r="551" spans="1:11" ht="37.950000000000003" customHeight="1" collapsed="1">
      <c r="A551" s="205" t="s">
        <v>881</v>
      </c>
      <c r="B551" s="206" t="s">
        <v>882</v>
      </c>
      <c r="C551" s="200">
        <v>81</v>
      </c>
      <c r="D551" s="200" t="s">
        <v>883</v>
      </c>
      <c r="E551" s="200" t="s">
        <v>49</v>
      </c>
      <c r="F551" s="200" t="s">
        <v>34</v>
      </c>
      <c r="G551" s="200" t="s">
        <v>35</v>
      </c>
      <c r="I551" s="208" t="s">
        <v>884</v>
      </c>
      <c r="J551" s="200" t="s">
        <v>38</v>
      </c>
      <c r="K551" s="200" t="s">
        <v>885</v>
      </c>
    </row>
    <row r="552" spans="1:11" ht="37.950000000000003" hidden="1" customHeight="1" outlineLevel="1">
      <c r="A552" s="207" t="s">
        <v>881</v>
      </c>
      <c r="B552" s="206" t="s">
        <v>886</v>
      </c>
      <c r="C552" s="200">
        <v>25</v>
      </c>
      <c r="D552" s="200" t="s">
        <v>887</v>
      </c>
      <c r="E552" s="200" t="s">
        <v>818</v>
      </c>
      <c r="F552" s="200" t="s">
        <v>62</v>
      </c>
      <c r="G552" s="200" t="s">
        <v>35</v>
      </c>
      <c r="I552" s="208" t="s">
        <v>888</v>
      </c>
      <c r="J552" s="200" t="s">
        <v>38</v>
      </c>
      <c r="K552" s="200" t="s">
        <v>889</v>
      </c>
    </row>
    <row r="553" spans="1:11" ht="37.950000000000003" hidden="1" customHeight="1" outlineLevel="1">
      <c r="A553" s="207" t="s">
        <v>881</v>
      </c>
      <c r="B553" s="206" t="s">
        <v>890</v>
      </c>
      <c r="C553" s="200">
        <v>26</v>
      </c>
      <c r="D553" s="200" t="s">
        <v>891</v>
      </c>
      <c r="E553" s="200" t="s">
        <v>818</v>
      </c>
      <c r="F553" s="200" t="s">
        <v>62</v>
      </c>
      <c r="G553" s="200" t="s">
        <v>35</v>
      </c>
      <c r="I553" s="208" t="s">
        <v>892</v>
      </c>
      <c r="J553" s="200" t="s">
        <v>38</v>
      </c>
      <c r="K553" s="200" t="s">
        <v>893</v>
      </c>
    </row>
    <row r="554" spans="1:11" ht="26.4" hidden="1" outlineLevel="1">
      <c r="A554" s="207" t="s">
        <v>881</v>
      </c>
      <c r="B554" s="206" t="s">
        <v>894</v>
      </c>
      <c r="C554" s="200">
        <v>23</v>
      </c>
      <c r="D554" s="200" t="s">
        <v>895</v>
      </c>
      <c r="E554" s="200" t="s">
        <v>896</v>
      </c>
      <c r="F554" s="200" t="s">
        <v>34</v>
      </c>
      <c r="G554" s="200" t="s">
        <v>35</v>
      </c>
      <c r="I554" s="208" t="s">
        <v>897</v>
      </c>
      <c r="J554" s="200" t="s">
        <v>38</v>
      </c>
      <c r="K554" s="200" t="s">
        <v>81</v>
      </c>
    </row>
    <row r="555" spans="1:11" ht="26.4" hidden="1" outlineLevel="1">
      <c r="A555" s="207" t="s">
        <v>881</v>
      </c>
      <c r="B555" s="206" t="s">
        <v>898</v>
      </c>
      <c r="C555" s="200">
        <v>21</v>
      </c>
      <c r="D555" s="200" t="s">
        <v>899</v>
      </c>
      <c r="E555" s="200" t="s">
        <v>896</v>
      </c>
      <c r="F555" s="200" t="s">
        <v>62</v>
      </c>
      <c r="G555" s="200" t="s">
        <v>35</v>
      </c>
      <c r="I555" s="208" t="s">
        <v>900</v>
      </c>
      <c r="J555" s="200" t="s">
        <v>38</v>
      </c>
      <c r="K555" s="200" t="s">
        <v>85</v>
      </c>
    </row>
    <row r="556" spans="1:11" ht="37.950000000000003" hidden="1" customHeight="1" outlineLevel="1">
      <c r="A556" s="207" t="s">
        <v>881</v>
      </c>
      <c r="B556" s="206" t="s">
        <v>901</v>
      </c>
      <c r="C556" s="200">
        <v>22</v>
      </c>
      <c r="D556" s="200" t="s">
        <v>902</v>
      </c>
      <c r="E556" s="200" t="s">
        <v>896</v>
      </c>
      <c r="F556" s="200" t="s">
        <v>34</v>
      </c>
      <c r="G556" s="200" t="s">
        <v>35</v>
      </c>
      <c r="I556" s="208" t="s">
        <v>903</v>
      </c>
      <c r="J556" s="200" t="s">
        <v>38</v>
      </c>
      <c r="K556" s="200" t="s">
        <v>89</v>
      </c>
    </row>
    <row r="557" spans="1:11" ht="26.4" hidden="1" outlineLevel="1">
      <c r="A557" s="207" t="s">
        <v>881</v>
      </c>
      <c r="B557" s="206" t="s">
        <v>816</v>
      </c>
      <c r="C557" s="200">
        <v>27</v>
      </c>
      <c r="D557" s="200" t="s">
        <v>817</v>
      </c>
      <c r="E557" s="200" t="s">
        <v>818</v>
      </c>
      <c r="F557" s="200" t="s">
        <v>62</v>
      </c>
      <c r="G557" s="200" t="s">
        <v>35</v>
      </c>
      <c r="I557" s="208" t="s">
        <v>819</v>
      </c>
      <c r="J557" s="200" t="s">
        <v>51</v>
      </c>
      <c r="K557" s="200" t="s">
        <v>820</v>
      </c>
    </row>
    <row r="558" spans="1:11" ht="37.950000000000003" hidden="1" customHeight="1" outlineLevel="1">
      <c r="A558" s="207" t="s">
        <v>881</v>
      </c>
      <c r="B558" s="206" t="s">
        <v>839</v>
      </c>
      <c r="C558" s="200">
        <v>28</v>
      </c>
      <c r="D558" s="200" t="s">
        <v>840</v>
      </c>
      <c r="E558" s="200" t="s">
        <v>818</v>
      </c>
      <c r="F558" s="200" t="s">
        <v>62</v>
      </c>
      <c r="G558" s="200" t="s">
        <v>35</v>
      </c>
      <c r="I558" s="208" t="s">
        <v>841</v>
      </c>
      <c r="J558" s="200" t="s">
        <v>38</v>
      </c>
      <c r="K558" s="200" t="s">
        <v>842</v>
      </c>
    </row>
    <row r="559" spans="1:11" ht="37.950000000000003" hidden="1" customHeight="1" outlineLevel="1">
      <c r="A559" s="207" t="s">
        <v>881</v>
      </c>
      <c r="B559" s="206" t="s">
        <v>904</v>
      </c>
      <c r="C559" s="200">
        <v>93</v>
      </c>
      <c r="D559" s="200" t="s">
        <v>905</v>
      </c>
      <c r="E559" s="200" t="s">
        <v>49</v>
      </c>
      <c r="F559" s="200" t="s">
        <v>34</v>
      </c>
      <c r="G559" s="200" t="s">
        <v>35</v>
      </c>
      <c r="I559" s="208" t="s">
        <v>906</v>
      </c>
      <c r="J559" s="200" t="s">
        <v>38</v>
      </c>
      <c r="K559" s="200" t="s">
        <v>907</v>
      </c>
    </row>
    <row r="560" spans="1:11" hidden="1" outlineLevel="1">
      <c r="A560" s="209"/>
      <c r="B560" s="209"/>
      <c r="C560" s="209"/>
      <c r="D560" s="209"/>
      <c r="E560" s="209"/>
      <c r="F560" s="209"/>
      <c r="G560" s="209"/>
      <c r="H560" s="209"/>
      <c r="I560" s="209"/>
      <c r="J560" s="209"/>
      <c r="K560" s="209"/>
    </row>
    <row r="561" spans="1:11" ht="37.950000000000003" customHeight="1" collapsed="1">
      <c r="A561" s="205" t="s">
        <v>908</v>
      </c>
      <c r="B561" s="206" t="s">
        <v>882</v>
      </c>
      <c r="C561" s="200">
        <v>81</v>
      </c>
      <c r="D561" s="200" t="s">
        <v>883</v>
      </c>
      <c r="E561" s="200" t="s">
        <v>49</v>
      </c>
      <c r="F561" s="200" t="s">
        <v>34</v>
      </c>
      <c r="G561" s="200" t="s">
        <v>35</v>
      </c>
      <c r="I561" s="208" t="s">
        <v>884</v>
      </c>
      <c r="J561" s="200" t="s">
        <v>38</v>
      </c>
      <c r="K561" s="200" t="s">
        <v>885</v>
      </c>
    </row>
    <row r="562" spans="1:11" ht="37.950000000000003" hidden="1" customHeight="1" outlineLevel="1">
      <c r="A562" s="207" t="s">
        <v>908</v>
      </c>
      <c r="B562" s="206" t="s">
        <v>886</v>
      </c>
      <c r="C562" s="200">
        <v>37</v>
      </c>
      <c r="D562" s="200" t="s">
        <v>909</v>
      </c>
      <c r="E562" s="200" t="s">
        <v>910</v>
      </c>
      <c r="F562" s="200" t="s">
        <v>62</v>
      </c>
      <c r="G562" s="200" t="s">
        <v>35</v>
      </c>
      <c r="I562" s="208" t="s">
        <v>911</v>
      </c>
      <c r="J562" s="200" t="s">
        <v>38</v>
      </c>
      <c r="K562" s="200" t="s">
        <v>912</v>
      </c>
    </row>
    <row r="563" spans="1:11" ht="37.950000000000003" hidden="1" customHeight="1" outlineLevel="1">
      <c r="A563" s="207" t="s">
        <v>908</v>
      </c>
      <c r="B563" s="206" t="s">
        <v>890</v>
      </c>
      <c r="C563" s="200">
        <v>38</v>
      </c>
      <c r="D563" s="200" t="s">
        <v>913</v>
      </c>
      <c r="E563" s="200" t="s">
        <v>910</v>
      </c>
      <c r="F563" s="200" t="s">
        <v>62</v>
      </c>
      <c r="G563" s="200" t="s">
        <v>35</v>
      </c>
      <c r="I563" s="208" t="s">
        <v>914</v>
      </c>
      <c r="J563" s="200" t="s">
        <v>38</v>
      </c>
      <c r="K563" s="200" t="s">
        <v>915</v>
      </c>
    </row>
    <row r="564" spans="1:11" ht="26.4" hidden="1" outlineLevel="1">
      <c r="A564" s="207" t="s">
        <v>908</v>
      </c>
      <c r="B564" s="206" t="s">
        <v>894</v>
      </c>
      <c r="C564" s="200">
        <v>23</v>
      </c>
      <c r="D564" s="200" t="s">
        <v>895</v>
      </c>
      <c r="E564" s="200" t="s">
        <v>896</v>
      </c>
      <c r="F564" s="200" t="s">
        <v>34</v>
      </c>
      <c r="G564" s="200" t="s">
        <v>35</v>
      </c>
      <c r="I564" s="208" t="s">
        <v>897</v>
      </c>
      <c r="J564" s="200" t="s">
        <v>38</v>
      </c>
      <c r="K564" s="200" t="s">
        <v>81</v>
      </c>
    </row>
    <row r="565" spans="1:11" ht="26.4" hidden="1" outlineLevel="1">
      <c r="A565" s="207" t="s">
        <v>908</v>
      </c>
      <c r="B565" s="206" t="s">
        <v>898</v>
      </c>
      <c r="C565" s="200">
        <v>21</v>
      </c>
      <c r="D565" s="200" t="s">
        <v>899</v>
      </c>
      <c r="E565" s="200" t="s">
        <v>896</v>
      </c>
      <c r="F565" s="200" t="s">
        <v>62</v>
      </c>
      <c r="G565" s="200" t="s">
        <v>35</v>
      </c>
      <c r="I565" s="208" t="s">
        <v>900</v>
      </c>
      <c r="J565" s="200" t="s">
        <v>38</v>
      </c>
      <c r="K565" s="200" t="s">
        <v>85</v>
      </c>
    </row>
    <row r="566" spans="1:11" ht="37.950000000000003" hidden="1" customHeight="1" outlineLevel="1">
      <c r="A566" s="207" t="s">
        <v>908</v>
      </c>
      <c r="B566" s="206" t="s">
        <v>901</v>
      </c>
      <c r="C566" s="200">
        <v>22</v>
      </c>
      <c r="D566" s="200" t="s">
        <v>902</v>
      </c>
      <c r="E566" s="200" t="s">
        <v>896</v>
      </c>
      <c r="F566" s="200" t="s">
        <v>34</v>
      </c>
      <c r="G566" s="200" t="s">
        <v>35</v>
      </c>
      <c r="I566" s="208" t="s">
        <v>903</v>
      </c>
      <c r="J566" s="200" t="s">
        <v>38</v>
      </c>
      <c r="K566" s="200" t="s">
        <v>89</v>
      </c>
    </row>
    <row r="567" spans="1:11" ht="37.950000000000003" hidden="1" customHeight="1" outlineLevel="1">
      <c r="A567" s="207" t="s">
        <v>908</v>
      </c>
      <c r="B567" s="206" t="s">
        <v>916</v>
      </c>
      <c r="C567" s="200">
        <v>39</v>
      </c>
      <c r="D567" s="200" t="s">
        <v>917</v>
      </c>
      <c r="E567" s="200" t="s">
        <v>910</v>
      </c>
      <c r="F567" s="200" t="s">
        <v>62</v>
      </c>
      <c r="G567" s="200" t="s">
        <v>35</v>
      </c>
      <c r="I567" s="208" t="s">
        <v>918</v>
      </c>
      <c r="J567" s="200" t="s">
        <v>38</v>
      </c>
      <c r="K567" s="200" t="s">
        <v>919</v>
      </c>
    </row>
    <row r="568" spans="1:11" ht="37.950000000000003" hidden="1" customHeight="1" outlineLevel="1">
      <c r="A568" s="207" t="s">
        <v>908</v>
      </c>
      <c r="B568" s="206" t="s">
        <v>920</v>
      </c>
      <c r="C568" s="200">
        <v>40</v>
      </c>
      <c r="D568" s="200" t="s">
        <v>921</v>
      </c>
      <c r="E568" s="200" t="s">
        <v>910</v>
      </c>
      <c r="F568" s="200" t="s">
        <v>62</v>
      </c>
      <c r="G568" s="200" t="s">
        <v>35</v>
      </c>
      <c r="I568" s="208" t="s">
        <v>922</v>
      </c>
      <c r="J568" s="200" t="s">
        <v>38</v>
      </c>
      <c r="K568" s="200" t="s">
        <v>923</v>
      </c>
    </row>
    <row r="569" spans="1:11" ht="37.950000000000003" hidden="1" customHeight="1" outlineLevel="1">
      <c r="A569" s="207" t="s">
        <v>908</v>
      </c>
      <c r="B569" s="206" t="s">
        <v>924</v>
      </c>
      <c r="C569" s="200">
        <v>24</v>
      </c>
      <c r="D569" s="200" t="s">
        <v>925</v>
      </c>
      <c r="E569" s="200" t="s">
        <v>896</v>
      </c>
      <c r="F569" s="200" t="s">
        <v>34</v>
      </c>
      <c r="G569" s="200" t="s">
        <v>35</v>
      </c>
      <c r="I569" s="208" t="s">
        <v>926</v>
      </c>
      <c r="J569" s="200" t="s">
        <v>38</v>
      </c>
      <c r="K569" s="200" t="s">
        <v>77</v>
      </c>
    </row>
    <row r="570" spans="1:11" hidden="1" outlineLevel="1">
      <c r="A570" s="209"/>
      <c r="B570" s="209"/>
      <c r="C570" s="209"/>
      <c r="D570" s="209"/>
      <c r="E570" s="209"/>
      <c r="F570" s="209"/>
      <c r="G570" s="209"/>
      <c r="H570" s="209"/>
      <c r="I570" s="209"/>
      <c r="J570" s="209"/>
      <c r="K570" s="209"/>
    </row>
    <row r="571" spans="1:11" ht="37.950000000000003" customHeight="1" collapsed="1">
      <c r="A571" s="205" t="s">
        <v>927</v>
      </c>
      <c r="B571" s="206" t="s">
        <v>928</v>
      </c>
      <c r="C571" s="200">
        <v>42</v>
      </c>
      <c r="D571" s="200" t="s">
        <v>929</v>
      </c>
      <c r="E571" s="200" t="s">
        <v>49</v>
      </c>
      <c r="F571" s="200" t="s">
        <v>62</v>
      </c>
      <c r="G571" s="200" t="s">
        <v>35</v>
      </c>
      <c r="I571" s="208" t="s">
        <v>930</v>
      </c>
      <c r="J571" s="200" t="s">
        <v>70</v>
      </c>
      <c r="K571" s="200" t="s">
        <v>931</v>
      </c>
    </row>
    <row r="572" spans="1:11" hidden="1" outlineLevel="1">
      <c r="A572" s="209"/>
      <c r="B572" s="209"/>
      <c r="C572" s="209"/>
      <c r="D572" s="209"/>
      <c r="E572" s="209"/>
      <c r="F572" s="209"/>
      <c r="G572" s="209"/>
      <c r="H572" s="209"/>
      <c r="I572" s="209"/>
      <c r="J572" s="209"/>
      <c r="K572" s="209"/>
    </row>
    <row r="573" spans="1:11" ht="37.950000000000003" customHeight="1" collapsed="1">
      <c r="A573" s="205" t="s">
        <v>932</v>
      </c>
      <c r="B573" s="206" t="s">
        <v>933</v>
      </c>
      <c r="C573" s="200">
        <v>194</v>
      </c>
      <c r="D573" s="200" t="s">
        <v>934</v>
      </c>
      <c r="E573" s="200" t="s">
        <v>935</v>
      </c>
      <c r="F573" s="200" t="s">
        <v>62</v>
      </c>
      <c r="G573" s="200" t="s">
        <v>35</v>
      </c>
      <c r="I573" s="208" t="s">
        <v>936</v>
      </c>
      <c r="J573" s="200" t="s">
        <v>38</v>
      </c>
      <c r="K573" s="200" t="s">
        <v>934</v>
      </c>
    </row>
    <row r="574" spans="1:11" ht="37.950000000000003" hidden="1" customHeight="1" outlineLevel="1">
      <c r="A574" s="207" t="s">
        <v>932</v>
      </c>
      <c r="B574" s="206" t="s">
        <v>937</v>
      </c>
      <c r="C574" s="200">
        <v>195</v>
      </c>
      <c r="D574" s="200" t="s">
        <v>938</v>
      </c>
      <c r="E574" s="200" t="s">
        <v>935</v>
      </c>
      <c r="F574" s="200" t="s">
        <v>62</v>
      </c>
      <c r="G574" s="200" t="s">
        <v>35</v>
      </c>
      <c r="I574" s="208" t="s">
        <v>939</v>
      </c>
      <c r="J574" s="200" t="s">
        <v>38</v>
      </c>
      <c r="K574" s="200" t="s">
        <v>938</v>
      </c>
    </row>
    <row r="575" spans="1:11" ht="26.4" hidden="1" outlineLevel="1">
      <c r="A575" s="207" t="s">
        <v>932</v>
      </c>
      <c r="B575" s="206" t="s">
        <v>940</v>
      </c>
      <c r="C575" s="200">
        <v>192</v>
      </c>
      <c r="D575" s="200" t="s">
        <v>941</v>
      </c>
      <c r="E575" s="200" t="s">
        <v>935</v>
      </c>
      <c r="F575" s="200" t="s">
        <v>62</v>
      </c>
      <c r="G575" s="200" t="s">
        <v>35</v>
      </c>
      <c r="I575" s="208" t="s">
        <v>942</v>
      </c>
      <c r="J575" s="200" t="s">
        <v>38</v>
      </c>
      <c r="K575" s="200" t="s">
        <v>941</v>
      </c>
    </row>
    <row r="576" spans="1:11" ht="26.4" hidden="1" outlineLevel="1">
      <c r="A576" s="207" t="s">
        <v>932</v>
      </c>
      <c r="B576" s="206" t="s">
        <v>943</v>
      </c>
      <c r="C576" s="200">
        <v>193</v>
      </c>
      <c r="D576" s="200" t="s">
        <v>944</v>
      </c>
      <c r="E576" s="200" t="s">
        <v>935</v>
      </c>
      <c r="F576" s="200" t="s">
        <v>62</v>
      </c>
      <c r="G576" s="200" t="s">
        <v>35</v>
      </c>
      <c r="I576" s="208" t="s">
        <v>945</v>
      </c>
      <c r="J576" s="200" t="s">
        <v>38</v>
      </c>
      <c r="K576" s="200" t="s">
        <v>944</v>
      </c>
    </row>
    <row r="577" spans="1:11" ht="26.4" hidden="1" outlineLevel="1">
      <c r="A577" s="207" t="s">
        <v>932</v>
      </c>
      <c r="B577" s="206" t="s">
        <v>946</v>
      </c>
      <c r="C577" s="200">
        <v>190</v>
      </c>
      <c r="D577" s="200" t="s">
        <v>947</v>
      </c>
      <c r="E577" s="200" t="s">
        <v>935</v>
      </c>
      <c r="F577" s="200" t="s">
        <v>62</v>
      </c>
      <c r="G577" s="200" t="s">
        <v>35</v>
      </c>
      <c r="I577" s="208" t="s">
        <v>948</v>
      </c>
      <c r="J577" s="200" t="s">
        <v>38</v>
      </c>
      <c r="K577" s="200" t="s">
        <v>947</v>
      </c>
    </row>
    <row r="578" spans="1:11" ht="26.4" hidden="1" outlineLevel="1">
      <c r="A578" s="207" t="s">
        <v>932</v>
      </c>
      <c r="B578" s="206" t="s">
        <v>949</v>
      </c>
      <c r="C578" s="200">
        <v>191</v>
      </c>
      <c r="D578" s="200" t="s">
        <v>950</v>
      </c>
      <c r="E578" s="200" t="s">
        <v>935</v>
      </c>
      <c r="F578" s="200" t="s">
        <v>62</v>
      </c>
      <c r="G578" s="200" t="s">
        <v>35</v>
      </c>
      <c r="I578" s="208" t="s">
        <v>951</v>
      </c>
      <c r="J578" s="200" t="s">
        <v>38</v>
      </c>
      <c r="K578" s="200" t="s">
        <v>950</v>
      </c>
    </row>
    <row r="579" spans="1:11" hidden="1" outlineLevel="1">
      <c r="A579" s="209"/>
      <c r="B579" s="209"/>
      <c r="C579" s="209"/>
      <c r="D579" s="209"/>
      <c r="E579" s="209"/>
      <c r="F579" s="209"/>
      <c r="G579" s="209"/>
      <c r="H579" s="209"/>
      <c r="I579" s="209"/>
      <c r="J579" s="209"/>
      <c r="K579" s="209"/>
    </row>
    <row r="580" spans="1:11" collapsed="1">
      <c r="A580" s="235" t="s">
        <v>952</v>
      </c>
      <c r="B580" s="206"/>
      <c r="C580" s="200">
        <v>184</v>
      </c>
      <c r="D580" s="200" t="s">
        <v>953</v>
      </c>
      <c r="E580" s="200">
        <v>0</v>
      </c>
      <c r="F580" s="200" t="s">
        <v>62</v>
      </c>
      <c r="G580" s="200" t="s">
        <v>35</v>
      </c>
      <c r="J580" s="200" t="s">
        <v>38</v>
      </c>
      <c r="K580" s="200" t="s">
        <v>953</v>
      </c>
    </row>
    <row r="581" spans="1:11" hidden="1" outlineLevel="1">
      <c r="A581" s="236" t="s">
        <v>952</v>
      </c>
      <c r="B581" s="206"/>
      <c r="C581" s="200">
        <v>185</v>
      </c>
      <c r="D581" s="200" t="s">
        <v>954</v>
      </c>
      <c r="E581" s="200">
        <v>0</v>
      </c>
      <c r="F581" s="200" t="s">
        <v>62</v>
      </c>
      <c r="G581" s="200" t="s">
        <v>35</v>
      </c>
      <c r="J581" s="200" t="s">
        <v>38</v>
      </c>
      <c r="K581" s="200" t="s">
        <v>954</v>
      </c>
    </row>
    <row r="582" spans="1:11" hidden="1" outlineLevel="1">
      <c r="A582" s="236" t="s">
        <v>952</v>
      </c>
      <c r="B582" s="206"/>
      <c r="C582" s="200">
        <v>186</v>
      </c>
      <c r="D582" s="200" t="s">
        <v>955</v>
      </c>
      <c r="E582" s="200">
        <v>0</v>
      </c>
      <c r="F582" s="200" t="s">
        <v>62</v>
      </c>
      <c r="G582" s="200" t="s">
        <v>35</v>
      </c>
      <c r="J582" s="200" t="s">
        <v>38</v>
      </c>
      <c r="K582" s="200" t="s">
        <v>955</v>
      </c>
    </row>
    <row r="583" spans="1:11" hidden="1" outlineLevel="1">
      <c r="A583" s="236" t="s">
        <v>952</v>
      </c>
      <c r="B583" s="206"/>
      <c r="C583" s="200">
        <v>187</v>
      </c>
      <c r="D583" s="200" t="s">
        <v>956</v>
      </c>
      <c r="E583" s="200">
        <v>0</v>
      </c>
      <c r="F583" s="200" t="s">
        <v>62</v>
      </c>
      <c r="G583" s="200" t="s">
        <v>35</v>
      </c>
      <c r="J583" s="200" t="s">
        <v>38</v>
      </c>
      <c r="K583" s="200" t="s">
        <v>956</v>
      </c>
    </row>
    <row r="584" spans="1:11" hidden="1" outlineLevel="1">
      <c r="A584" s="236" t="s">
        <v>952</v>
      </c>
      <c r="B584" s="206"/>
      <c r="C584" s="200">
        <v>188</v>
      </c>
      <c r="D584" s="200" t="s">
        <v>957</v>
      </c>
      <c r="E584" s="200">
        <v>0</v>
      </c>
      <c r="F584" s="200" t="s">
        <v>62</v>
      </c>
      <c r="G584" s="200" t="s">
        <v>35</v>
      </c>
      <c r="J584" s="200" t="s">
        <v>38</v>
      </c>
      <c r="K584" s="200" t="s">
        <v>957</v>
      </c>
    </row>
    <row r="585" spans="1:11" hidden="1" outlineLevel="1">
      <c r="A585" s="236" t="s">
        <v>952</v>
      </c>
      <c r="B585" s="206"/>
      <c r="C585" s="200">
        <v>189</v>
      </c>
      <c r="D585" s="200" t="s">
        <v>958</v>
      </c>
      <c r="E585" s="200">
        <v>0</v>
      </c>
      <c r="F585" s="200" t="s">
        <v>62</v>
      </c>
      <c r="G585" s="200" t="s">
        <v>35</v>
      </c>
      <c r="J585" s="200" t="s">
        <v>38</v>
      </c>
      <c r="K585" s="200" t="s">
        <v>958</v>
      </c>
    </row>
    <row r="586" spans="1:11" hidden="1" outlineLevel="1">
      <c r="A586" s="236" t="s">
        <v>952</v>
      </c>
      <c r="B586" s="206"/>
      <c r="C586" s="200">
        <v>337</v>
      </c>
      <c r="D586" s="200" t="s">
        <v>959</v>
      </c>
      <c r="E586" s="200">
        <v>0</v>
      </c>
      <c r="G586" s="200" t="s">
        <v>35</v>
      </c>
      <c r="J586" s="200" t="s">
        <v>38</v>
      </c>
      <c r="K586" s="200" t="s">
        <v>959</v>
      </c>
    </row>
    <row r="587" spans="1:11" hidden="1" outlineLevel="1">
      <c r="A587" s="236" t="s">
        <v>952</v>
      </c>
      <c r="B587" s="206"/>
      <c r="C587" s="200">
        <v>338</v>
      </c>
      <c r="D587" s="200" t="s">
        <v>960</v>
      </c>
      <c r="E587" s="200">
        <v>0</v>
      </c>
      <c r="G587" s="200" t="s">
        <v>35</v>
      </c>
      <c r="J587" s="200" t="s">
        <v>38</v>
      </c>
      <c r="K587" s="200" t="s">
        <v>960</v>
      </c>
    </row>
    <row r="588" spans="1:11" hidden="1" outlineLevel="1">
      <c r="A588" s="236" t="s">
        <v>952</v>
      </c>
      <c r="B588" s="206"/>
      <c r="C588" s="200">
        <v>339</v>
      </c>
      <c r="D588" s="200" t="s">
        <v>961</v>
      </c>
      <c r="E588" s="200">
        <v>0</v>
      </c>
      <c r="G588" s="200" t="s">
        <v>35</v>
      </c>
      <c r="J588" s="200" t="s">
        <v>38</v>
      </c>
      <c r="K588" s="200" t="s">
        <v>961</v>
      </c>
    </row>
    <row r="589" spans="1:11" hidden="1" outlineLevel="1">
      <c r="A589" s="236" t="s">
        <v>952</v>
      </c>
      <c r="B589" s="206"/>
      <c r="C589" s="200">
        <v>340</v>
      </c>
      <c r="D589" s="200" t="s">
        <v>962</v>
      </c>
      <c r="E589" s="200">
        <v>0</v>
      </c>
      <c r="G589" s="200" t="s">
        <v>35</v>
      </c>
      <c r="J589" s="200" t="s">
        <v>38</v>
      </c>
      <c r="K589" s="200" t="s">
        <v>962</v>
      </c>
    </row>
    <row r="590" spans="1:11" hidden="1" outlineLevel="1">
      <c r="A590" s="236" t="s">
        <v>952</v>
      </c>
      <c r="B590" s="206"/>
      <c r="C590" s="200">
        <v>341</v>
      </c>
      <c r="D590" s="200" t="s">
        <v>963</v>
      </c>
      <c r="E590" s="200">
        <v>0</v>
      </c>
      <c r="G590" s="200" t="s">
        <v>35</v>
      </c>
      <c r="J590" s="200" t="s">
        <v>38</v>
      </c>
      <c r="K590" s="200" t="s">
        <v>963</v>
      </c>
    </row>
    <row r="591" spans="1:11" ht="13.8" hidden="1" outlineLevel="1" thickBot="1">
      <c r="A591" s="236" t="s">
        <v>952</v>
      </c>
      <c r="B591" s="206"/>
      <c r="C591" s="200">
        <v>350</v>
      </c>
      <c r="D591" s="200" t="s">
        <v>964</v>
      </c>
      <c r="E591" s="200">
        <v>0</v>
      </c>
      <c r="G591" s="200" t="s">
        <v>35</v>
      </c>
      <c r="J591" s="200" t="s">
        <v>38</v>
      </c>
      <c r="K591" s="200" t="s">
        <v>964</v>
      </c>
    </row>
    <row r="592" spans="1:11" ht="13.8" hidden="1" outlineLevel="1" thickTop="1">
      <c r="A592" s="238" t="s">
        <v>952</v>
      </c>
      <c r="B592" s="206" t="s">
        <v>156</v>
      </c>
      <c r="C592" s="200">
        <v>342</v>
      </c>
      <c r="D592" s="200" t="s">
        <v>965</v>
      </c>
      <c r="E592" s="200">
        <v>0</v>
      </c>
      <c r="G592" s="200" t="s">
        <v>35</v>
      </c>
      <c r="I592" s="200" t="s">
        <v>966</v>
      </c>
      <c r="J592" s="200" t="s">
        <v>38</v>
      </c>
      <c r="K592" s="200" t="s">
        <v>965</v>
      </c>
    </row>
    <row r="593" spans="1:11" hidden="1" outlineLevel="1">
      <c r="A593" s="236" t="s">
        <v>952</v>
      </c>
      <c r="B593" s="206" t="s">
        <v>156</v>
      </c>
      <c r="C593" s="200">
        <v>343</v>
      </c>
      <c r="D593" s="200" t="s">
        <v>967</v>
      </c>
      <c r="E593" s="200">
        <v>0</v>
      </c>
      <c r="G593" s="200" t="s">
        <v>35</v>
      </c>
      <c r="I593" s="200" t="s">
        <v>968</v>
      </c>
      <c r="J593" s="200" t="s">
        <v>38</v>
      </c>
      <c r="K593" s="200" t="s">
        <v>967</v>
      </c>
    </row>
    <row r="594" spans="1:11" hidden="1" outlineLevel="1">
      <c r="A594" s="236" t="s">
        <v>952</v>
      </c>
      <c r="B594" s="206" t="s">
        <v>156</v>
      </c>
      <c r="C594" s="200">
        <v>344</v>
      </c>
      <c r="D594" s="200" t="s">
        <v>969</v>
      </c>
      <c r="E594" s="200">
        <v>0</v>
      </c>
      <c r="G594" s="200" t="s">
        <v>35</v>
      </c>
      <c r="I594" s="200" t="s">
        <v>970</v>
      </c>
      <c r="J594" s="200" t="s">
        <v>38</v>
      </c>
      <c r="K594" s="200" t="s">
        <v>969</v>
      </c>
    </row>
    <row r="595" spans="1:11" hidden="1" outlineLevel="1">
      <c r="A595" s="236" t="s">
        <v>952</v>
      </c>
      <c r="B595" s="206" t="s">
        <v>156</v>
      </c>
      <c r="C595" s="200">
        <v>345</v>
      </c>
      <c r="D595" s="200" t="s">
        <v>971</v>
      </c>
      <c r="E595" s="200">
        <v>0</v>
      </c>
      <c r="G595" s="200" t="s">
        <v>35</v>
      </c>
      <c r="I595" s="200" t="s">
        <v>972</v>
      </c>
      <c r="J595" s="200" t="s">
        <v>38</v>
      </c>
      <c r="K595" s="200" t="s">
        <v>971</v>
      </c>
    </row>
    <row r="596" spans="1:11" hidden="1" outlineLevel="1">
      <c r="A596" s="236" t="s">
        <v>952</v>
      </c>
      <c r="B596" s="206" t="s">
        <v>156</v>
      </c>
      <c r="C596" s="200">
        <v>346</v>
      </c>
      <c r="D596" s="200" t="s">
        <v>973</v>
      </c>
      <c r="E596" s="200">
        <v>0</v>
      </c>
      <c r="G596" s="200" t="s">
        <v>35</v>
      </c>
      <c r="I596" s="200" t="s">
        <v>974</v>
      </c>
      <c r="J596" s="200" t="s">
        <v>38</v>
      </c>
      <c r="K596" s="200" t="s">
        <v>973</v>
      </c>
    </row>
    <row r="597" spans="1:11" hidden="1" outlineLevel="1">
      <c r="A597" s="236" t="s">
        <v>952</v>
      </c>
      <c r="B597" s="206" t="s">
        <v>156</v>
      </c>
      <c r="C597" s="200">
        <v>347</v>
      </c>
      <c r="D597" s="200" t="s">
        <v>975</v>
      </c>
      <c r="E597" s="200">
        <v>0</v>
      </c>
      <c r="G597" s="200" t="s">
        <v>35</v>
      </c>
      <c r="I597" s="200" t="s">
        <v>976</v>
      </c>
      <c r="J597" s="200" t="s">
        <v>38</v>
      </c>
      <c r="K597" s="200" t="s">
        <v>975</v>
      </c>
    </row>
    <row r="598" spans="1:11" hidden="1" outlineLevel="1">
      <c r="A598" s="236" t="s">
        <v>952</v>
      </c>
      <c r="B598" s="206" t="s">
        <v>156</v>
      </c>
      <c r="C598" s="200">
        <v>348</v>
      </c>
      <c r="D598" s="200" t="s">
        <v>977</v>
      </c>
      <c r="E598" s="200">
        <v>0</v>
      </c>
      <c r="G598" s="200" t="s">
        <v>35</v>
      </c>
      <c r="I598" s="200" t="s">
        <v>978</v>
      </c>
      <c r="J598" s="200" t="s">
        <v>38</v>
      </c>
      <c r="K598" s="200" t="s">
        <v>977</v>
      </c>
    </row>
    <row r="599" spans="1:11" ht="13.8" hidden="1" outlineLevel="1" thickBot="1">
      <c r="A599" s="237" t="s">
        <v>952</v>
      </c>
      <c r="B599" s="206" t="s">
        <v>156</v>
      </c>
      <c r="C599" s="200">
        <v>349</v>
      </c>
      <c r="D599" s="200" t="s">
        <v>979</v>
      </c>
      <c r="E599" s="200">
        <v>0</v>
      </c>
      <c r="G599" s="200" t="s">
        <v>35</v>
      </c>
      <c r="I599" s="200" t="s">
        <v>980</v>
      </c>
      <c r="J599" s="200" t="s">
        <v>38</v>
      </c>
      <c r="K599" s="200" t="s">
        <v>979</v>
      </c>
    </row>
    <row r="600" spans="1:11" ht="13.8" hidden="1" outlineLevel="1" thickTop="1">
      <c r="A600" s="209"/>
      <c r="B600" s="209"/>
      <c r="C600" s="209"/>
      <c r="D600" s="209"/>
      <c r="E600" s="209"/>
      <c r="F600" s="209"/>
      <c r="G600" s="209"/>
      <c r="H600" s="209"/>
      <c r="I600" s="209"/>
      <c r="J600" s="209"/>
      <c r="K600" s="209"/>
    </row>
    <row r="601" spans="1:11" collapsed="1">
      <c r="A601" s="235" t="s">
        <v>981</v>
      </c>
      <c r="B601" s="206"/>
      <c r="C601" s="200">
        <v>163</v>
      </c>
      <c r="D601" s="200" t="s">
        <v>982</v>
      </c>
      <c r="E601" s="200">
        <v>0</v>
      </c>
      <c r="F601" s="200" t="s">
        <v>62</v>
      </c>
      <c r="G601" s="200" t="s">
        <v>35</v>
      </c>
      <c r="J601" s="200" t="s">
        <v>38</v>
      </c>
      <c r="K601" s="200" t="s">
        <v>982</v>
      </c>
    </row>
    <row r="602" spans="1:11" hidden="1" outlineLevel="1">
      <c r="A602" s="236" t="s">
        <v>981</v>
      </c>
      <c r="B602" s="206"/>
      <c r="C602" s="200">
        <v>164</v>
      </c>
      <c r="D602" s="200" t="s">
        <v>983</v>
      </c>
      <c r="E602" s="200">
        <v>0</v>
      </c>
      <c r="F602" s="200" t="s">
        <v>62</v>
      </c>
      <c r="G602" s="200" t="s">
        <v>35</v>
      </c>
      <c r="J602" s="200" t="s">
        <v>38</v>
      </c>
      <c r="K602" s="200" t="s">
        <v>983</v>
      </c>
    </row>
    <row r="603" spans="1:11" hidden="1" outlineLevel="1">
      <c r="A603" s="236" t="s">
        <v>981</v>
      </c>
      <c r="B603" s="206"/>
      <c r="C603" s="200">
        <v>165</v>
      </c>
      <c r="D603" s="200" t="s">
        <v>984</v>
      </c>
      <c r="E603" s="200">
        <v>0</v>
      </c>
      <c r="F603" s="200" t="s">
        <v>62</v>
      </c>
      <c r="G603" s="200" t="s">
        <v>35</v>
      </c>
      <c r="J603" s="200" t="s">
        <v>38</v>
      </c>
      <c r="K603" s="200" t="s">
        <v>984</v>
      </c>
    </row>
    <row r="604" spans="1:11" hidden="1" outlineLevel="1">
      <c r="A604" s="236" t="s">
        <v>981</v>
      </c>
      <c r="B604" s="206"/>
      <c r="C604" s="200">
        <v>166</v>
      </c>
      <c r="D604" s="200" t="s">
        <v>985</v>
      </c>
      <c r="E604" s="200">
        <v>0</v>
      </c>
      <c r="F604" s="200" t="s">
        <v>62</v>
      </c>
      <c r="G604" s="200" t="s">
        <v>35</v>
      </c>
      <c r="J604" s="200" t="s">
        <v>38</v>
      </c>
      <c r="K604" s="200" t="s">
        <v>985</v>
      </c>
    </row>
    <row r="605" spans="1:11" hidden="1" outlineLevel="1">
      <c r="A605" s="236" t="s">
        <v>981</v>
      </c>
      <c r="B605" s="206"/>
      <c r="C605" s="200">
        <v>167</v>
      </c>
      <c r="D605" s="200" t="s">
        <v>986</v>
      </c>
      <c r="E605" s="200">
        <v>0</v>
      </c>
      <c r="F605" s="200" t="s">
        <v>62</v>
      </c>
      <c r="G605" s="200" t="s">
        <v>35</v>
      </c>
      <c r="J605" s="200" t="s">
        <v>38</v>
      </c>
      <c r="K605" s="200" t="s">
        <v>986</v>
      </c>
    </row>
    <row r="606" spans="1:11" hidden="1" outlineLevel="1">
      <c r="A606" s="236" t="s">
        <v>981</v>
      </c>
      <c r="B606" s="206"/>
      <c r="C606" s="200">
        <v>168</v>
      </c>
      <c r="D606" s="200" t="s">
        <v>987</v>
      </c>
      <c r="E606" s="200">
        <v>0</v>
      </c>
      <c r="F606" s="200" t="s">
        <v>62</v>
      </c>
      <c r="G606" s="200" t="s">
        <v>35</v>
      </c>
      <c r="J606" s="200" t="s">
        <v>38</v>
      </c>
      <c r="K606" s="200" t="s">
        <v>987</v>
      </c>
    </row>
    <row r="607" spans="1:11" hidden="1" outlineLevel="1">
      <c r="A607" s="236" t="s">
        <v>981</v>
      </c>
      <c r="B607" s="206"/>
      <c r="C607" s="200">
        <v>169</v>
      </c>
      <c r="D607" s="200" t="s">
        <v>988</v>
      </c>
      <c r="E607" s="200">
        <v>0</v>
      </c>
      <c r="F607" s="200" t="s">
        <v>62</v>
      </c>
      <c r="G607" s="200" t="s">
        <v>35</v>
      </c>
      <c r="J607" s="200" t="s">
        <v>38</v>
      </c>
      <c r="K607" s="200" t="s">
        <v>988</v>
      </c>
    </row>
    <row r="608" spans="1:11" hidden="1" outlineLevel="1">
      <c r="A608" s="236" t="s">
        <v>981</v>
      </c>
      <c r="B608" s="206"/>
      <c r="C608" s="200">
        <v>170</v>
      </c>
      <c r="D608" s="200" t="s">
        <v>989</v>
      </c>
      <c r="E608" s="200">
        <v>0</v>
      </c>
      <c r="F608" s="200" t="s">
        <v>62</v>
      </c>
      <c r="G608" s="200" t="s">
        <v>35</v>
      </c>
      <c r="J608" s="200" t="s">
        <v>38</v>
      </c>
      <c r="K608" s="200" t="s">
        <v>989</v>
      </c>
    </row>
    <row r="609" spans="1:11" hidden="1" outlineLevel="1">
      <c r="A609" s="236" t="s">
        <v>981</v>
      </c>
      <c r="B609" s="206"/>
      <c r="C609" s="200">
        <v>171</v>
      </c>
      <c r="D609" s="200" t="s">
        <v>990</v>
      </c>
      <c r="E609" s="200">
        <v>0</v>
      </c>
      <c r="F609" s="200" t="s">
        <v>62</v>
      </c>
      <c r="G609" s="200" t="s">
        <v>35</v>
      </c>
      <c r="J609" s="200" t="s">
        <v>38</v>
      </c>
      <c r="K609" s="200" t="s">
        <v>990</v>
      </c>
    </row>
    <row r="610" spans="1:11" ht="13.8" hidden="1" outlineLevel="1" thickBot="1">
      <c r="A610" s="237" t="s">
        <v>981</v>
      </c>
      <c r="B610" s="206"/>
      <c r="C610" s="200">
        <v>172</v>
      </c>
      <c r="D610" s="200" t="s">
        <v>991</v>
      </c>
      <c r="E610" s="200">
        <v>0</v>
      </c>
      <c r="F610" s="200" t="s">
        <v>62</v>
      </c>
      <c r="G610" s="200" t="s">
        <v>35</v>
      </c>
      <c r="J610" s="200" t="s">
        <v>38</v>
      </c>
      <c r="K610" s="200" t="s">
        <v>991</v>
      </c>
    </row>
    <row r="611" spans="1:11" ht="13.8" hidden="1" outlineLevel="1" thickTop="1">
      <c r="A611" s="209"/>
      <c r="B611" s="209"/>
      <c r="C611" s="209"/>
      <c r="D611" s="209"/>
      <c r="E611" s="209"/>
      <c r="F611" s="209"/>
      <c r="G611" s="209"/>
      <c r="H611" s="209"/>
      <c r="I611" s="209"/>
      <c r="J611" s="209"/>
      <c r="K611" s="209"/>
    </row>
    <row r="612" spans="1:11" collapsed="1">
      <c r="A612" s="205" t="s">
        <v>992</v>
      </c>
      <c r="B612" s="206"/>
      <c r="C612" s="200">
        <v>173</v>
      </c>
      <c r="D612" s="200" t="s">
        <v>993</v>
      </c>
      <c r="E612" s="200">
        <v>0</v>
      </c>
      <c r="F612" s="200" t="s">
        <v>62</v>
      </c>
      <c r="G612" s="200" t="s">
        <v>35</v>
      </c>
      <c r="J612" s="200" t="s">
        <v>38</v>
      </c>
      <c r="K612" s="200" t="s">
        <v>993</v>
      </c>
    </row>
    <row r="613" spans="1:11" hidden="1" outlineLevel="1">
      <c r="A613" s="209"/>
      <c r="B613" s="209"/>
      <c r="C613" s="209"/>
      <c r="D613" s="209"/>
      <c r="E613" s="209"/>
      <c r="F613" s="209"/>
      <c r="G613" s="209"/>
      <c r="H613" s="209"/>
      <c r="I613" s="209"/>
      <c r="J613" s="209"/>
      <c r="K613" s="209"/>
    </row>
    <row r="614" spans="1:11" collapsed="1">
      <c r="A614" s="235" t="s">
        <v>994</v>
      </c>
      <c r="B614" s="206"/>
      <c r="C614" s="200">
        <v>174</v>
      </c>
      <c r="D614" s="200" t="s">
        <v>995</v>
      </c>
      <c r="E614" s="200">
        <v>0</v>
      </c>
      <c r="F614" s="200" t="s">
        <v>62</v>
      </c>
      <c r="G614" s="200" t="s">
        <v>35</v>
      </c>
      <c r="J614" s="200" t="s">
        <v>38</v>
      </c>
      <c r="K614" s="200" t="s">
        <v>995</v>
      </c>
    </row>
    <row r="615" spans="1:11" hidden="1" outlineLevel="1">
      <c r="A615" s="236" t="s">
        <v>994</v>
      </c>
      <c r="B615" s="206"/>
      <c r="C615" s="200">
        <v>175</v>
      </c>
      <c r="D615" s="200" t="s">
        <v>996</v>
      </c>
      <c r="E615" s="200">
        <v>0</v>
      </c>
      <c r="F615" s="200" t="s">
        <v>62</v>
      </c>
      <c r="G615" s="200" t="s">
        <v>35</v>
      </c>
      <c r="J615" s="200" t="s">
        <v>38</v>
      </c>
      <c r="K615" s="200" t="s">
        <v>996</v>
      </c>
    </row>
    <row r="616" spans="1:11" hidden="1" outlineLevel="1">
      <c r="A616" s="236" t="s">
        <v>994</v>
      </c>
      <c r="B616" s="206"/>
      <c r="C616" s="200">
        <v>176</v>
      </c>
      <c r="D616" s="200" t="s">
        <v>997</v>
      </c>
      <c r="E616" s="200">
        <v>0</v>
      </c>
      <c r="F616" s="200" t="s">
        <v>62</v>
      </c>
      <c r="G616" s="200" t="s">
        <v>35</v>
      </c>
      <c r="J616" s="200" t="s">
        <v>38</v>
      </c>
      <c r="K616" s="200" t="s">
        <v>997</v>
      </c>
    </row>
    <row r="617" spans="1:11" hidden="1" outlineLevel="1">
      <c r="A617" s="236" t="s">
        <v>994</v>
      </c>
      <c r="B617" s="206"/>
      <c r="C617" s="200">
        <v>177</v>
      </c>
      <c r="D617" s="200" t="s">
        <v>998</v>
      </c>
      <c r="E617" s="200">
        <v>0</v>
      </c>
      <c r="F617" s="200" t="s">
        <v>62</v>
      </c>
      <c r="G617" s="200" t="s">
        <v>35</v>
      </c>
      <c r="J617" s="200" t="s">
        <v>38</v>
      </c>
      <c r="K617" s="200" t="s">
        <v>998</v>
      </c>
    </row>
    <row r="618" spans="1:11" hidden="1" outlineLevel="1">
      <c r="A618" s="236" t="s">
        <v>994</v>
      </c>
      <c r="B618" s="206"/>
      <c r="C618" s="200">
        <v>178</v>
      </c>
      <c r="D618" s="200" t="s">
        <v>999</v>
      </c>
      <c r="E618" s="200">
        <v>0</v>
      </c>
      <c r="F618" s="200" t="s">
        <v>62</v>
      </c>
      <c r="G618" s="200" t="s">
        <v>35</v>
      </c>
      <c r="J618" s="200" t="s">
        <v>38</v>
      </c>
      <c r="K618" s="200" t="s">
        <v>999</v>
      </c>
    </row>
    <row r="619" spans="1:11" hidden="1" outlineLevel="1">
      <c r="A619" s="236" t="s">
        <v>994</v>
      </c>
      <c r="B619" s="206"/>
      <c r="C619" s="200">
        <v>179</v>
      </c>
      <c r="D619" s="200" t="s">
        <v>1000</v>
      </c>
      <c r="E619" s="200">
        <v>0</v>
      </c>
      <c r="F619" s="200" t="s">
        <v>62</v>
      </c>
      <c r="G619" s="200" t="s">
        <v>35</v>
      </c>
      <c r="J619" s="200" t="s">
        <v>38</v>
      </c>
      <c r="K619" s="200" t="s">
        <v>1000</v>
      </c>
    </row>
    <row r="620" spans="1:11" hidden="1" outlineLevel="1">
      <c r="A620" s="236" t="s">
        <v>994</v>
      </c>
      <c r="B620" s="206"/>
      <c r="C620" s="200">
        <v>180</v>
      </c>
      <c r="D620" s="200" t="s">
        <v>1001</v>
      </c>
      <c r="E620" s="200">
        <v>0</v>
      </c>
      <c r="F620" s="200" t="s">
        <v>62</v>
      </c>
      <c r="G620" s="200" t="s">
        <v>35</v>
      </c>
      <c r="J620" s="200" t="s">
        <v>38</v>
      </c>
      <c r="K620" s="200" t="s">
        <v>1001</v>
      </c>
    </row>
    <row r="621" spans="1:11" hidden="1" outlineLevel="1">
      <c r="A621" s="236" t="s">
        <v>994</v>
      </c>
      <c r="B621" s="206"/>
      <c r="C621" s="200">
        <v>181</v>
      </c>
      <c r="D621" s="200" t="s">
        <v>1002</v>
      </c>
      <c r="E621" s="200">
        <v>0</v>
      </c>
      <c r="F621" s="200" t="s">
        <v>62</v>
      </c>
      <c r="G621" s="200" t="s">
        <v>35</v>
      </c>
      <c r="J621" s="200" t="s">
        <v>38</v>
      </c>
      <c r="K621" s="200" t="s">
        <v>1002</v>
      </c>
    </row>
    <row r="622" spans="1:11" hidden="1" outlineLevel="1">
      <c r="A622" s="236" t="s">
        <v>994</v>
      </c>
      <c r="B622" s="206"/>
      <c r="C622" s="200">
        <v>182</v>
      </c>
      <c r="D622" s="200" t="s">
        <v>1003</v>
      </c>
      <c r="E622" s="200">
        <v>0</v>
      </c>
      <c r="F622" s="200" t="s">
        <v>62</v>
      </c>
      <c r="G622" s="200" t="s">
        <v>35</v>
      </c>
      <c r="J622" s="200" t="s">
        <v>38</v>
      </c>
      <c r="K622" s="200" t="s">
        <v>1003</v>
      </c>
    </row>
    <row r="623" spans="1:11" ht="13.8" hidden="1" outlineLevel="1" thickBot="1">
      <c r="A623" s="237" t="s">
        <v>994</v>
      </c>
      <c r="B623" s="206"/>
      <c r="C623" s="200">
        <v>183</v>
      </c>
      <c r="D623" s="200" t="s">
        <v>1004</v>
      </c>
      <c r="E623" s="200">
        <v>0</v>
      </c>
      <c r="F623" s="200" t="s">
        <v>62</v>
      </c>
      <c r="G623" s="200" t="s">
        <v>35</v>
      </c>
      <c r="J623" s="200" t="s">
        <v>38</v>
      </c>
      <c r="K623" s="200" t="s">
        <v>1004</v>
      </c>
    </row>
    <row r="624" spans="1:11" ht="13.8" hidden="1" outlineLevel="1" thickTop="1">
      <c r="A624" s="209"/>
      <c r="B624" s="209"/>
      <c r="C624" s="209"/>
      <c r="D624" s="209"/>
      <c r="E624" s="209"/>
      <c r="F624" s="209"/>
      <c r="G624" s="209"/>
      <c r="H624" s="209"/>
      <c r="I624" s="209"/>
      <c r="J624" s="209"/>
      <c r="K624" s="209"/>
    </row>
    <row r="625" spans="1:11" collapsed="1">
      <c r="A625" s="235" t="s">
        <v>1005</v>
      </c>
      <c r="B625" s="206"/>
      <c r="C625" s="200">
        <v>254</v>
      </c>
      <c r="D625" s="200" t="s">
        <v>1006</v>
      </c>
      <c r="E625" s="200">
        <v>0</v>
      </c>
      <c r="G625" s="200" t="s">
        <v>35</v>
      </c>
      <c r="J625" s="200" t="s">
        <v>38</v>
      </c>
      <c r="K625" s="200" t="s">
        <v>1006</v>
      </c>
    </row>
    <row r="626" spans="1:11" hidden="1" outlineLevel="1">
      <c r="A626" s="236" t="s">
        <v>1005</v>
      </c>
      <c r="B626" s="206"/>
      <c r="C626" s="200">
        <v>255</v>
      </c>
      <c r="D626" s="200" t="s">
        <v>1007</v>
      </c>
      <c r="E626" s="200" t="s">
        <v>1008</v>
      </c>
      <c r="G626" s="200" t="s">
        <v>35</v>
      </c>
      <c r="J626" s="200" t="s">
        <v>38</v>
      </c>
      <c r="K626" s="200" t="s">
        <v>1007</v>
      </c>
    </row>
    <row r="627" spans="1:11" hidden="1" outlineLevel="1">
      <c r="A627" s="236" t="s">
        <v>1005</v>
      </c>
      <c r="B627" s="206"/>
      <c r="C627" s="200">
        <v>256</v>
      </c>
      <c r="D627" s="200" t="s">
        <v>1009</v>
      </c>
      <c r="E627" s="200" t="s">
        <v>1008</v>
      </c>
      <c r="G627" s="200" t="s">
        <v>35</v>
      </c>
      <c r="J627" s="200" t="s">
        <v>38</v>
      </c>
      <c r="K627" s="200" t="s">
        <v>1009</v>
      </c>
    </row>
    <row r="628" spans="1:11" hidden="1" outlineLevel="1">
      <c r="A628" s="236" t="s">
        <v>1005</v>
      </c>
      <c r="B628" s="206"/>
      <c r="C628" s="200">
        <v>257</v>
      </c>
      <c r="D628" s="200" t="s">
        <v>1010</v>
      </c>
      <c r="E628" s="200">
        <v>0</v>
      </c>
      <c r="G628" s="200" t="s">
        <v>35</v>
      </c>
      <c r="J628" s="200" t="s">
        <v>38</v>
      </c>
      <c r="K628" s="200" t="s">
        <v>1010</v>
      </c>
    </row>
    <row r="629" spans="1:11" hidden="1" outlineLevel="1">
      <c r="A629" s="236" t="s">
        <v>1005</v>
      </c>
      <c r="B629" s="206"/>
      <c r="C629" s="200">
        <v>258</v>
      </c>
      <c r="D629" s="200" t="s">
        <v>1011</v>
      </c>
      <c r="E629" s="200">
        <v>0</v>
      </c>
      <c r="G629" s="200" t="s">
        <v>35</v>
      </c>
      <c r="J629" s="200" t="s">
        <v>38</v>
      </c>
      <c r="K629" s="200" t="s">
        <v>1011</v>
      </c>
    </row>
    <row r="630" spans="1:11" hidden="1" outlineLevel="1">
      <c r="A630" s="236" t="s">
        <v>1005</v>
      </c>
      <c r="B630" s="206"/>
      <c r="C630" s="200">
        <v>259</v>
      </c>
      <c r="D630" s="200" t="s">
        <v>1012</v>
      </c>
      <c r="E630" s="200">
        <v>0</v>
      </c>
      <c r="G630" s="200" t="s">
        <v>35</v>
      </c>
      <c r="J630" s="200" t="s">
        <v>38</v>
      </c>
      <c r="K630" s="200" t="s">
        <v>1012</v>
      </c>
    </row>
    <row r="631" spans="1:11" hidden="1" outlineLevel="1">
      <c r="A631" s="236" t="s">
        <v>1005</v>
      </c>
      <c r="B631" s="206"/>
      <c r="C631" s="200">
        <v>260</v>
      </c>
      <c r="D631" s="200" t="s">
        <v>1013</v>
      </c>
      <c r="E631" s="200" t="s">
        <v>1008</v>
      </c>
      <c r="G631" s="200" t="s">
        <v>35</v>
      </c>
      <c r="J631" s="200" t="s">
        <v>38</v>
      </c>
      <c r="K631" s="200" t="s">
        <v>1013</v>
      </c>
    </row>
    <row r="632" spans="1:11" hidden="1" outlineLevel="1">
      <c r="A632" s="236" t="s">
        <v>1005</v>
      </c>
      <c r="B632" s="206"/>
      <c r="C632" s="200">
        <v>261</v>
      </c>
      <c r="D632" s="200" t="s">
        <v>1014</v>
      </c>
      <c r="E632" s="200" t="s">
        <v>1008</v>
      </c>
      <c r="G632" s="200" t="s">
        <v>35</v>
      </c>
      <c r="J632" s="200" t="s">
        <v>38</v>
      </c>
      <c r="K632" s="200" t="s">
        <v>1014</v>
      </c>
    </row>
    <row r="633" spans="1:11" hidden="1" outlineLevel="1">
      <c r="A633" s="236" t="s">
        <v>1005</v>
      </c>
      <c r="B633" s="206"/>
      <c r="C633" s="200">
        <v>262</v>
      </c>
      <c r="D633" s="200" t="s">
        <v>1015</v>
      </c>
      <c r="E633" s="200">
        <v>0</v>
      </c>
      <c r="G633" s="200" t="s">
        <v>35</v>
      </c>
      <c r="J633" s="200" t="s">
        <v>38</v>
      </c>
      <c r="K633" s="200" t="s">
        <v>1015</v>
      </c>
    </row>
    <row r="634" spans="1:11" ht="13.8" hidden="1" outlineLevel="1" thickBot="1">
      <c r="A634" s="237" t="s">
        <v>1005</v>
      </c>
      <c r="B634" s="206"/>
      <c r="C634" s="200">
        <v>263</v>
      </c>
      <c r="D634" s="200" t="s">
        <v>1016</v>
      </c>
      <c r="E634" s="200">
        <v>0</v>
      </c>
      <c r="G634" s="200" t="s">
        <v>35</v>
      </c>
      <c r="J634" s="200" t="s">
        <v>38</v>
      </c>
      <c r="K634" s="200" t="s">
        <v>1016</v>
      </c>
    </row>
    <row r="635" spans="1:11" ht="13.8" hidden="1" outlineLevel="1" thickTop="1">
      <c r="A635" s="209"/>
      <c r="B635" s="209"/>
      <c r="C635" s="209"/>
      <c r="D635" s="209"/>
      <c r="E635" s="209"/>
      <c r="F635" s="209"/>
      <c r="G635" s="209"/>
      <c r="H635" s="209"/>
      <c r="I635" s="209"/>
      <c r="J635" s="209"/>
      <c r="K635" s="209"/>
    </row>
    <row r="636" spans="1:11" collapsed="1">
      <c r="A636" s="205" t="s">
        <v>1017</v>
      </c>
      <c r="B636" s="206"/>
      <c r="C636" s="200">
        <v>267</v>
      </c>
      <c r="D636" s="200" t="s">
        <v>1018</v>
      </c>
      <c r="E636" s="200">
        <v>0</v>
      </c>
      <c r="G636" s="200" t="s">
        <v>35</v>
      </c>
      <c r="J636" s="200" t="s">
        <v>38</v>
      </c>
      <c r="K636" s="200" t="s">
        <v>1018</v>
      </c>
    </row>
    <row r="637" spans="1:11" hidden="1" outlineLevel="1">
      <c r="A637" s="209"/>
      <c r="B637" s="209"/>
      <c r="C637" s="209"/>
      <c r="D637" s="209"/>
      <c r="E637" s="209"/>
      <c r="F637" s="209"/>
      <c r="G637" s="209"/>
      <c r="H637" s="209"/>
      <c r="I637" s="209"/>
      <c r="J637" s="209"/>
      <c r="K637" s="209"/>
    </row>
    <row r="638" spans="1:11" ht="37.950000000000003" customHeight="1" collapsed="1">
      <c r="A638" s="205" t="s">
        <v>1019</v>
      </c>
      <c r="B638" s="206" t="s">
        <v>1020</v>
      </c>
      <c r="C638" s="200">
        <v>251</v>
      </c>
      <c r="D638" s="200" t="s">
        <v>1021</v>
      </c>
      <c r="E638" s="200" t="s">
        <v>1008</v>
      </c>
      <c r="G638" s="200" t="s">
        <v>35</v>
      </c>
      <c r="I638" s="208" t="s">
        <v>1022</v>
      </c>
      <c r="J638" s="200" t="s">
        <v>38</v>
      </c>
      <c r="K638" s="200" t="s">
        <v>1021</v>
      </c>
    </row>
    <row r="639" spans="1:11" ht="37.950000000000003" hidden="1" customHeight="1" outlineLevel="1">
      <c r="A639" s="207" t="s">
        <v>1019</v>
      </c>
      <c r="B639" s="206" t="s">
        <v>1023</v>
      </c>
      <c r="C639" s="200">
        <v>252</v>
      </c>
      <c r="D639" s="200" t="s">
        <v>1024</v>
      </c>
      <c r="E639" s="200" t="s">
        <v>1008</v>
      </c>
      <c r="G639" s="200" t="s">
        <v>35</v>
      </c>
      <c r="I639" s="208" t="s">
        <v>1025</v>
      </c>
      <c r="J639" s="200" t="s">
        <v>38</v>
      </c>
      <c r="K639" s="200" t="s">
        <v>1024</v>
      </c>
    </row>
    <row r="640" spans="1:11" ht="37.950000000000003" hidden="1" customHeight="1" outlineLevel="1">
      <c r="A640" s="207" t="s">
        <v>1019</v>
      </c>
      <c r="B640" s="206" t="s">
        <v>1026</v>
      </c>
      <c r="C640" s="200">
        <v>59</v>
      </c>
      <c r="D640" s="200" t="s">
        <v>1027</v>
      </c>
      <c r="E640" s="200" t="s">
        <v>55</v>
      </c>
      <c r="F640" s="200" t="s">
        <v>62</v>
      </c>
      <c r="G640" s="200" t="s">
        <v>35</v>
      </c>
      <c r="I640" s="208" t="s">
        <v>1028</v>
      </c>
      <c r="J640" s="200" t="s">
        <v>70</v>
      </c>
      <c r="K640" s="200" t="s">
        <v>1027</v>
      </c>
    </row>
    <row r="641" spans="1:11" hidden="1" outlineLevel="1">
      <c r="A641" s="207" t="s">
        <v>1019</v>
      </c>
      <c r="B641" s="206" t="s">
        <v>843</v>
      </c>
      <c r="C641" s="200">
        <v>88</v>
      </c>
      <c r="D641" s="200" t="s">
        <v>844</v>
      </c>
      <c r="E641" s="200" t="s">
        <v>49</v>
      </c>
      <c r="F641" s="200" t="s">
        <v>34</v>
      </c>
      <c r="G641" s="200" t="s">
        <v>35</v>
      </c>
      <c r="I641" s="200" t="s">
        <v>845</v>
      </c>
      <c r="J641" s="200" t="s">
        <v>38</v>
      </c>
      <c r="K641" s="200" t="s">
        <v>846</v>
      </c>
    </row>
    <row r="642" spans="1:11" ht="37.950000000000003" hidden="1" customHeight="1" outlineLevel="1">
      <c r="A642" s="207" t="s">
        <v>1019</v>
      </c>
      <c r="B642" s="206" t="s">
        <v>847</v>
      </c>
      <c r="C642" s="200">
        <v>57</v>
      </c>
      <c r="D642" s="200" t="s">
        <v>848</v>
      </c>
      <c r="E642" s="200" t="s">
        <v>49</v>
      </c>
      <c r="F642" s="200" t="s">
        <v>34</v>
      </c>
      <c r="G642" s="200" t="s">
        <v>35</v>
      </c>
      <c r="I642" s="208" t="s">
        <v>849</v>
      </c>
      <c r="J642" s="200" t="s">
        <v>38</v>
      </c>
      <c r="K642" s="200" t="s">
        <v>850</v>
      </c>
    </row>
    <row r="643" spans="1:11" hidden="1" outlineLevel="1">
      <c r="A643" s="209"/>
      <c r="B643" s="209"/>
      <c r="C643" s="209"/>
      <c r="D643" s="209"/>
      <c r="E643" s="209"/>
      <c r="F643" s="209"/>
      <c r="G643" s="209"/>
      <c r="H643" s="209"/>
      <c r="I643" s="209"/>
      <c r="J643" s="209"/>
      <c r="K643" s="209"/>
    </row>
    <row r="644" spans="1:11" ht="37.950000000000003" customHeight="1" collapsed="1">
      <c r="A644" s="205" t="s">
        <v>1029</v>
      </c>
      <c r="B644" s="206" t="s">
        <v>1030</v>
      </c>
      <c r="C644" s="200">
        <v>264</v>
      </c>
      <c r="D644" s="200" t="s">
        <v>1031</v>
      </c>
      <c r="E644" s="200" t="s">
        <v>1032</v>
      </c>
      <c r="G644" s="200" t="s">
        <v>35</v>
      </c>
      <c r="I644" s="208" t="s">
        <v>1033</v>
      </c>
      <c r="J644" s="200" t="s">
        <v>38</v>
      </c>
      <c r="K644" s="200" t="s">
        <v>1031</v>
      </c>
    </row>
    <row r="645" spans="1:11" ht="37.950000000000003" hidden="1" customHeight="1" outlineLevel="1">
      <c r="A645" s="207" t="s">
        <v>1029</v>
      </c>
      <c r="B645" s="206" t="s">
        <v>1034</v>
      </c>
      <c r="C645" s="200">
        <v>265</v>
      </c>
      <c r="D645" s="200" t="s">
        <v>1035</v>
      </c>
      <c r="E645" s="200" t="s">
        <v>1032</v>
      </c>
      <c r="G645" s="200" t="s">
        <v>35</v>
      </c>
      <c r="I645" s="208" t="s">
        <v>1036</v>
      </c>
      <c r="J645" s="200" t="s">
        <v>38</v>
      </c>
      <c r="K645" s="200" t="s">
        <v>1035</v>
      </c>
    </row>
    <row r="646" spans="1:11" ht="37.950000000000003" hidden="1" customHeight="1" outlineLevel="1">
      <c r="A646" s="207" t="s">
        <v>1029</v>
      </c>
      <c r="B646" s="206" t="s">
        <v>1037</v>
      </c>
      <c r="C646" s="200">
        <v>60</v>
      </c>
      <c r="D646" s="200" t="s">
        <v>1038</v>
      </c>
      <c r="E646" s="200" t="s">
        <v>55</v>
      </c>
      <c r="F646" s="200" t="s">
        <v>62</v>
      </c>
      <c r="G646" s="200" t="s">
        <v>35</v>
      </c>
      <c r="I646" s="208" t="s">
        <v>1039</v>
      </c>
      <c r="J646" s="200" t="s">
        <v>70</v>
      </c>
      <c r="K646" s="200" t="s">
        <v>1038</v>
      </c>
    </row>
    <row r="647" spans="1:11" ht="37.950000000000003" hidden="1" customHeight="1" outlineLevel="1">
      <c r="A647" s="207" t="s">
        <v>1029</v>
      </c>
      <c r="B647" s="206" t="s">
        <v>851</v>
      </c>
      <c r="C647" s="200">
        <v>56</v>
      </c>
      <c r="D647" s="200" t="s">
        <v>852</v>
      </c>
      <c r="E647" s="200" t="s">
        <v>853</v>
      </c>
      <c r="F647" s="200" t="s">
        <v>34</v>
      </c>
      <c r="G647" s="200" t="s">
        <v>35</v>
      </c>
      <c r="I647" s="208" t="s">
        <v>854</v>
      </c>
      <c r="J647" s="200" t="s">
        <v>38</v>
      </c>
      <c r="K647" s="200" t="s">
        <v>855</v>
      </c>
    </row>
    <row r="648" spans="1:11" hidden="1" outlineLevel="1">
      <c r="A648" s="209"/>
      <c r="B648" s="209"/>
      <c r="C648" s="209"/>
      <c r="D648" s="209"/>
      <c r="E648" s="209"/>
      <c r="F648" s="209"/>
      <c r="G648" s="209"/>
      <c r="H648" s="209"/>
      <c r="I648" s="209"/>
      <c r="J648" s="209"/>
      <c r="K648" s="209"/>
    </row>
    <row r="649" spans="1:11" ht="37.950000000000003" customHeight="1" collapsed="1">
      <c r="A649" s="205" t="s">
        <v>1040</v>
      </c>
      <c r="B649" s="206" t="s">
        <v>1041</v>
      </c>
      <c r="C649" s="200">
        <v>127</v>
      </c>
      <c r="D649" s="200" t="s">
        <v>1042</v>
      </c>
      <c r="E649" s="200" t="s">
        <v>1043</v>
      </c>
      <c r="F649" s="200" t="s">
        <v>34</v>
      </c>
      <c r="G649" s="200" t="s">
        <v>35</v>
      </c>
      <c r="I649" s="208" t="s">
        <v>1044</v>
      </c>
      <c r="J649" s="200" t="s">
        <v>38</v>
      </c>
      <c r="K649" s="200" t="s">
        <v>39</v>
      </c>
    </row>
    <row r="650" spans="1:11" ht="37.950000000000003" hidden="1" customHeight="1" outlineLevel="1">
      <c r="A650" s="207" t="s">
        <v>1040</v>
      </c>
      <c r="B650" s="206" t="s">
        <v>1045</v>
      </c>
      <c r="C650" s="200">
        <v>126</v>
      </c>
      <c r="D650" s="200" t="s">
        <v>1046</v>
      </c>
      <c r="E650" s="200" t="s">
        <v>1043</v>
      </c>
      <c r="F650" s="200" t="s">
        <v>42</v>
      </c>
      <c r="G650" s="200" t="s">
        <v>35</v>
      </c>
      <c r="I650" s="208" t="s">
        <v>1047</v>
      </c>
      <c r="J650" s="200" t="s">
        <v>38</v>
      </c>
      <c r="K650" s="200" t="s">
        <v>45</v>
      </c>
    </row>
    <row r="651" spans="1:11" ht="37.950000000000003" hidden="1" customHeight="1" outlineLevel="1">
      <c r="A651" s="207" t="s">
        <v>1040</v>
      </c>
      <c r="B651" s="206" t="s">
        <v>1030</v>
      </c>
      <c r="C651" s="200">
        <v>264</v>
      </c>
      <c r="D651" s="200" t="s">
        <v>1031</v>
      </c>
      <c r="E651" s="200" t="s">
        <v>1032</v>
      </c>
      <c r="G651" s="200" t="s">
        <v>35</v>
      </c>
      <c r="I651" s="208" t="s">
        <v>1033</v>
      </c>
      <c r="J651" s="200" t="s">
        <v>38</v>
      </c>
      <c r="K651" s="200" t="s">
        <v>1031</v>
      </c>
    </row>
    <row r="652" spans="1:11" ht="37.950000000000003" hidden="1" customHeight="1" outlineLevel="1">
      <c r="A652" s="207" t="s">
        <v>1040</v>
      </c>
      <c r="B652" s="206" t="s">
        <v>1034</v>
      </c>
      <c r="C652" s="200">
        <v>265</v>
      </c>
      <c r="D652" s="200" t="s">
        <v>1035</v>
      </c>
      <c r="E652" s="200" t="s">
        <v>1032</v>
      </c>
      <c r="G652" s="200" t="s">
        <v>35</v>
      </c>
      <c r="I652" s="208" t="s">
        <v>1036</v>
      </c>
      <c r="J652" s="200" t="s">
        <v>38</v>
      </c>
      <c r="K652" s="200" t="s">
        <v>1035</v>
      </c>
    </row>
    <row r="653" spans="1:11" ht="26.4" hidden="1" outlineLevel="1">
      <c r="A653" s="207" t="s">
        <v>1040</v>
      </c>
      <c r="B653" s="206" t="s">
        <v>1048</v>
      </c>
      <c r="C653" s="200">
        <v>107</v>
      </c>
      <c r="D653" s="200" t="s">
        <v>1049</v>
      </c>
      <c r="E653" s="200" t="s">
        <v>55</v>
      </c>
      <c r="F653" s="200" t="s">
        <v>34</v>
      </c>
      <c r="G653" s="200" t="s">
        <v>35</v>
      </c>
      <c r="I653" s="208" t="s">
        <v>1050</v>
      </c>
      <c r="J653" s="200" t="s">
        <v>38</v>
      </c>
      <c r="K653" s="200" t="s">
        <v>1049</v>
      </c>
    </row>
    <row r="654" spans="1:11" ht="37.950000000000003" hidden="1" customHeight="1" outlineLevel="1">
      <c r="A654" s="207" t="s">
        <v>1040</v>
      </c>
      <c r="B654" s="206" t="s">
        <v>856</v>
      </c>
      <c r="C654" s="200">
        <v>121</v>
      </c>
      <c r="D654" s="200" t="s">
        <v>857</v>
      </c>
      <c r="E654" s="200" t="s">
        <v>49</v>
      </c>
      <c r="F654" s="200" t="s">
        <v>34</v>
      </c>
      <c r="G654" s="200" t="s">
        <v>35</v>
      </c>
      <c r="I654" s="208" t="s">
        <v>858</v>
      </c>
      <c r="J654" s="200" t="s">
        <v>38</v>
      </c>
      <c r="K654" s="200" t="s">
        <v>859</v>
      </c>
    </row>
    <row r="655" spans="1:11" hidden="1" outlineLevel="1">
      <c r="A655" s="209"/>
      <c r="B655" s="209"/>
      <c r="C655" s="209"/>
      <c r="D655" s="209"/>
      <c r="E655" s="209"/>
      <c r="F655" s="209"/>
      <c r="G655" s="209"/>
      <c r="H655" s="209"/>
      <c r="I655" s="209"/>
      <c r="J655" s="209"/>
      <c r="K655" s="209"/>
    </row>
    <row r="656" spans="1:11" ht="26.4" collapsed="1">
      <c r="A656" s="205" t="s">
        <v>1051</v>
      </c>
      <c r="B656" s="206" t="s">
        <v>1052</v>
      </c>
      <c r="C656" s="200">
        <v>84</v>
      </c>
      <c r="D656" s="200" t="s">
        <v>1053</v>
      </c>
      <c r="E656" s="200" t="s">
        <v>49</v>
      </c>
      <c r="F656" s="200" t="s">
        <v>62</v>
      </c>
      <c r="G656" s="200" t="s">
        <v>35</v>
      </c>
      <c r="I656" s="208" t="s">
        <v>1054</v>
      </c>
      <c r="J656" s="200" t="s">
        <v>38</v>
      </c>
      <c r="K656" s="200" t="s">
        <v>1055</v>
      </c>
    </row>
    <row r="657" spans="1:11" hidden="1" outlineLevel="1">
      <c r="A657" s="209"/>
      <c r="B657" s="209"/>
      <c r="C657" s="209"/>
      <c r="D657" s="209"/>
      <c r="E657" s="209"/>
      <c r="F657" s="209"/>
      <c r="G657" s="209"/>
      <c r="H657" s="209"/>
      <c r="I657" s="209"/>
      <c r="J657" s="209"/>
      <c r="K657" s="209"/>
    </row>
    <row r="658" spans="1:11" collapsed="1">
      <c r="A658" s="235" t="s">
        <v>1056</v>
      </c>
      <c r="B658" s="206"/>
      <c r="C658" s="200">
        <v>128</v>
      </c>
      <c r="D658" s="200" t="s">
        <v>1057</v>
      </c>
      <c r="E658" s="200" t="s">
        <v>1058</v>
      </c>
      <c r="F658" s="200" t="s">
        <v>62</v>
      </c>
      <c r="G658" s="200" t="s">
        <v>35</v>
      </c>
      <c r="J658" s="200" t="s">
        <v>38</v>
      </c>
      <c r="K658" s="200" t="s">
        <v>1059</v>
      </c>
    </row>
    <row r="659" spans="1:11" hidden="1" outlineLevel="1">
      <c r="A659" s="236" t="s">
        <v>1056</v>
      </c>
      <c r="B659" s="206"/>
      <c r="C659" s="200">
        <v>129</v>
      </c>
      <c r="D659" s="200" t="s">
        <v>1060</v>
      </c>
      <c r="E659" s="200" t="s">
        <v>1058</v>
      </c>
      <c r="F659" s="200" t="s">
        <v>62</v>
      </c>
      <c r="G659" s="200" t="s">
        <v>35</v>
      </c>
      <c r="J659" s="200" t="s">
        <v>38</v>
      </c>
      <c r="K659" s="200" t="s">
        <v>1061</v>
      </c>
    </row>
    <row r="660" spans="1:11" hidden="1" outlineLevel="1">
      <c r="A660" s="236" t="s">
        <v>1056</v>
      </c>
      <c r="B660" s="206"/>
      <c r="C660" s="200">
        <v>130</v>
      </c>
      <c r="D660" s="200" t="s">
        <v>1062</v>
      </c>
      <c r="E660" s="200" t="s">
        <v>1058</v>
      </c>
      <c r="F660" s="200" t="s">
        <v>62</v>
      </c>
      <c r="G660" s="200" t="s">
        <v>35</v>
      </c>
      <c r="J660" s="200" t="s">
        <v>38</v>
      </c>
      <c r="K660" s="200" t="s">
        <v>1063</v>
      </c>
    </row>
    <row r="661" spans="1:11" hidden="1" outlineLevel="1">
      <c r="A661" s="236" t="s">
        <v>1056</v>
      </c>
      <c r="B661" s="206"/>
      <c r="C661" s="200">
        <v>136</v>
      </c>
      <c r="D661" s="200" t="s">
        <v>1064</v>
      </c>
      <c r="E661" s="200" t="s">
        <v>1065</v>
      </c>
      <c r="F661" s="200" t="s">
        <v>34</v>
      </c>
      <c r="G661" s="200" t="s">
        <v>35</v>
      </c>
      <c r="J661" s="200" t="s">
        <v>70</v>
      </c>
      <c r="K661" s="200" t="s">
        <v>146</v>
      </c>
    </row>
    <row r="662" spans="1:11" hidden="1" outlineLevel="1">
      <c r="A662" s="236" t="s">
        <v>1056</v>
      </c>
      <c r="B662" s="206"/>
      <c r="C662" s="200">
        <v>137</v>
      </c>
      <c r="D662" s="200" t="s">
        <v>1066</v>
      </c>
      <c r="E662" s="200" t="s">
        <v>1065</v>
      </c>
      <c r="F662" s="200" t="s">
        <v>62</v>
      </c>
      <c r="G662" s="200" t="s">
        <v>35</v>
      </c>
      <c r="J662" s="200" t="s">
        <v>70</v>
      </c>
      <c r="K662" s="200" t="s">
        <v>142</v>
      </c>
    </row>
    <row r="663" spans="1:11" hidden="1" outlineLevel="1">
      <c r="A663" s="236" t="s">
        <v>1056</v>
      </c>
      <c r="B663" s="206"/>
      <c r="C663" s="200">
        <v>146</v>
      </c>
      <c r="D663" s="200" t="s">
        <v>1067</v>
      </c>
      <c r="E663" s="200" t="s">
        <v>875</v>
      </c>
      <c r="F663" s="200" t="s">
        <v>62</v>
      </c>
      <c r="G663" s="200" t="s">
        <v>35</v>
      </c>
      <c r="J663" s="200" t="s">
        <v>38</v>
      </c>
      <c r="K663" s="200" t="s">
        <v>1068</v>
      </c>
    </row>
    <row r="664" spans="1:11" hidden="1" outlineLevel="1">
      <c r="A664" s="236" t="s">
        <v>1056</v>
      </c>
      <c r="B664" s="206"/>
      <c r="C664" s="200">
        <v>152</v>
      </c>
      <c r="D664" s="200" t="s">
        <v>1069</v>
      </c>
      <c r="E664" s="200" t="s">
        <v>875</v>
      </c>
      <c r="F664" s="200" t="s">
        <v>62</v>
      </c>
      <c r="G664" s="200" t="s">
        <v>35</v>
      </c>
      <c r="J664" s="200" t="s">
        <v>38</v>
      </c>
      <c r="K664" s="200" t="s">
        <v>1070</v>
      </c>
    </row>
    <row r="665" spans="1:11" hidden="1" outlineLevel="1">
      <c r="A665" s="236" t="s">
        <v>1056</v>
      </c>
      <c r="B665" s="206"/>
      <c r="C665" s="200">
        <v>153</v>
      </c>
      <c r="D665" s="200" t="s">
        <v>1071</v>
      </c>
      <c r="E665" s="200" t="s">
        <v>875</v>
      </c>
      <c r="F665" s="200" t="s">
        <v>62</v>
      </c>
      <c r="G665" s="200" t="s">
        <v>35</v>
      </c>
      <c r="J665" s="200" t="s">
        <v>38</v>
      </c>
      <c r="K665" s="200" t="s">
        <v>1072</v>
      </c>
    </row>
    <row r="666" spans="1:11" hidden="1" outlineLevel="1">
      <c r="A666" s="236" t="s">
        <v>1056</v>
      </c>
      <c r="B666" s="206"/>
      <c r="C666" s="200">
        <v>154</v>
      </c>
      <c r="D666" s="200" t="s">
        <v>1073</v>
      </c>
      <c r="E666" s="200" t="s">
        <v>875</v>
      </c>
      <c r="F666" s="200" t="s">
        <v>62</v>
      </c>
      <c r="G666" s="200" t="s">
        <v>35</v>
      </c>
      <c r="J666" s="200" t="s">
        <v>51</v>
      </c>
      <c r="K666" s="200" t="s">
        <v>1074</v>
      </c>
    </row>
    <row r="667" spans="1:11" ht="13.8" hidden="1" outlineLevel="1" thickBot="1">
      <c r="A667" s="237" t="s">
        <v>1056</v>
      </c>
      <c r="B667" s="206"/>
      <c r="C667" s="200">
        <v>155</v>
      </c>
      <c r="D667" s="200" t="s">
        <v>1075</v>
      </c>
      <c r="E667" s="200" t="s">
        <v>1058</v>
      </c>
      <c r="F667" s="200" t="s">
        <v>62</v>
      </c>
      <c r="G667" s="200" t="s">
        <v>35</v>
      </c>
      <c r="J667" s="200" t="s">
        <v>38</v>
      </c>
      <c r="K667" s="200" t="s">
        <v>1076</v>
      </c>
    </row>
    <row r="668" spans="1:11" ht="13.8" hidden="1" outlineLevel="1" thickTop="1">
      <c r="A668" s="209"/>
      <c r="B668" s="209"/>
      <c r="C668" s="209"/>
      <c r="D668" s="209"/>
      <c r="E668" s="209"/>
      <c r="F668" s="209"/>
      <c r="G668" s="209"/>
      <c r="H668" s="209"/>
      <c r="I668" s="209"/>
      <c r="J668" s="209"/>
      <c r="K668" s="209"/>
    </row>
    <row r="669" spans="1:11">
      <c r="A669" s="209"/>
      <c r="B669" s="209"/>
      <c r="C669" s="209"/>
      <c r="D669" s="209"/>
      <c r="E669" s="209"/>
      <c r="F669" s="209"/>
      <c r="G669" s="209"/>
      <c r="H669" s="209"/>
      <c r="I669" s="209"/>
      <c r="J669" s="209"/>
      <c r="K669" s="209"/>
    </row>
    <row r="670" spans="1:11" ht="26.4" collapsed="1">
      <c r="A670" s="205" t="s">
        <v>1077</v>
      </c>
      <c r="B670" s="206" t="s">
        <v>1078</v>
      </c>
      <c r="C670" s="200">
        <v>34</v>
      </c>
      <c r="D670" s="200" t="s">
        <v>1079</v>
      </c>
      <c r="E670" s="200" t="s">
        <v>1080</v>
      </c>
      <c r="F670" s="200" t="s">
        <v>34</v>
      </c>
      <c r="G670" s="200" t="s">
        <v>35</v>
      </c>
      <c r="I670" s="208" t="s">
        <v>1081</v>
      </c>
      <c r="J670" s="200" t="s">
        <v>38</v>
      </c>
      <c r="K670" s="200" t="s">
        <v>1082</v>
      </c>
    </row>
    <row r="671" spans="1:11" ht="26.4" hidden="1" outlineLevel="1">
      <c r="A671" s="207" t="s">
        <v>1077</v>
      </c>
      <c r="B671" s="206" t="s">
        <v>1083</v>
      </c>
      <c r="C671" s="200">
        <v>33</v>
      </c>
      <c r="D671" s="200" t="s">
        <v>1084</v>
      </c>
      <c r="E671" s="200" t="s">
        <v>1080</v>
      </c>
      <c r="F671" s="200" t="s">
        <v>42</v>
      </c>
      <c r="G671" s="200" t="s">
        <v>35</v>
      </c>
      <c r="I671" s="208" t="s">
        <v>1085</v>
      </c>
      <c r="J671" s="200" t="s">
        <v>38</v>
      </c>
      <c r="K671" s="200" t="s">
        <v>1086</v>
      </c>
    </row>
    <row r="672" spans="1:11" ht="26.4" hidden="1" outlineLevel="1">
      <c r="A672" s="207" t="s">
        <v>1077</v>
      </c>
      <c r="B672" s="206" t="s">
        <v>1087</v>
      </c>
      <c r="C672" s="200">
        <v>221</v>
      </c>
      <c r="D672" s="200" t="s">
        <v>1088</v>
      </c>
      <c r="E672" s="200" t="s">
        <v>1089</v>
      </c>
      <c r="F672" s="200" t="s">
        <v>62</v>
      </c>
      <c r="G672" s="200" t="s">
        <v>35</v>
      </c>
      <c r="I672" s="208" t="s">
        <v>1090</v>
      </c>
      <c r="J672" s="200" t="s">
        <v>38</v>
      </c>
      <c r="K672" s="200" t="s">
        <v>1088</v>
      </c>
    </row>
    <row r="673" spans="1:11" ht="26.4" hidden="1" outlineLevel="1">
      <c r="A673" s="207" t="s">
        <v>1077</v>
      </c>
      <c r="B673" s="206" t="s">
        <v>1091</v>
      </c>
      <c r="C673" s="200">
        <v>230</v>
      </c>
      <c r="D673" s="200" t="s">
        <v>1092</v>
      </c>
      <c r="E673" s="200" t="s">
        <v>1089</v>
      </c>
      <c r="F673" s="200" t="s">
        <v>62</v>
      </c>
      <c r="G673" s="200" t="s">
        <v>35</v>
      </c>
      <c r="I673" s="208" t="s">
        <v>1093</v>
      </c>
      <c r="J673" s="200" t="s">
        <v>38</v>
      </c>
      <c r="K673" s="200" t="s">
        <v>1092</v>
      </c>
    </row>
    <row r="674" spans="1:11" ht="26.4" hidden="1" outlineLevel="1">
      <c r="A674" s="207" t="s">
        <v>1077</v>
      </c>
      <c r="B674" s="206" t="s">
        <v>1094</v>
      </c>
      <c r="C674" s="200">
        <v>227</v>
      </c>
      <c r="D674" s="200" t="s">
        <v>1095</v>
      </c>
      <c r="E674" s="200" t="s">
        <v>1089</v>
      </c>
      <c r="F674" s="200" t="s">
        <v>62</v>
      </c>
      <c r="G674" s="200" t="s">
        <v>35</v>
      </c>
      <c r="I674" s="208" t="s">
        <v>1096</v>
      </c>
      <c r="J674" s="200" t="s">
        <v>38</v>
      </c>
      <c r="K674" s="200" t="s">
        <v>1095</v>
      </c>
    </row>
    <row r="675" spans="1:11" ht="26.4" hidden="1" outlineLevel="1">
      <c r="A675" s="207" t="s">
        <v>1077</v>
      </c>
      <c r="B675" s="206" t="s">
        <v>1097</v>
      </c>
      <c r="C675" s="200">
        <v>224</v>
      </c>
      <c r="D675" s="200" t="s">
        <v>1098</v>
      </c>
      <c r="E675" s="200" t="s">
        <v>1089</v>
      </c>
      <c r="F675" s="200" t="s">
        <v>62</v>
      </c>
      <c r="G675" s="200" t="s">
        <v>35</v>
      </c>
      <c r="I675" s="208" t="s">
        <v>1099</v>
      </c>
      <c r="J675" s="200" t="s">
        <v>38</v>
      </c>
      <c r="K675" s="200" t="s">
        <v>1098</v>
      </c>
    </row>
    <row r="676" spans="1:11" ht="26.4" hidden="1" outlineLevel="1">
      <c r="A676" s="207" t="s">
        <v>1077</v>
      </c>
      <c r="B676" s="206" t="s">
        <v>1100</v>
      </c>
      <c r="C676" s="200">
        <v>225</v>
      </c>
      <c r="D676" s="200" t="s">
        <v>1101</v>
      </c>
      <c r="E676" s="200" t="s">
        <v>1089</v>
      </c>
      <c r="F676" s="200" t="s">
        <v>62</v>
      </c>
      <c r="G676" s="200" t="s">
        <v>35</v>
      </c>
      <c r="I676" s="208" t="s">
        <v>1102</v>
      </c>
      <c r="J676" s="200" t="s">
        <v>38</v>
      </c>
      <c r="K676" s="200" t="s">
        <v>1101</v>
      </c>
    </row>
    <row r="677" spans="1:11" ht="26.4" hidden="1" outlineLevel="1">
      <c r="A677" s="207" t="s">
        <v>1077</v>
      </c>
      <c r="B677" s="206" t="s">
        <v>1103</v>
      </c>
      <c r="C677" s="200">
        <v>222</v>
      </c>
      <c r="D677" s="200" t="s">
        <v>1104</v>
      </c>
      <c r="E677" s="200" t="s">
        <v>1089</v>
      </c>
      <c r="F677" s="200" t="s">
        <v>62</v>
      </c>
      <c r="G677" s="200" t="s">
        <v>35</v>
      </c>
      <c r="I677" s="208" t="s">
        <v>1105</v>
      </c>
      <c r="J677" s="200" t="s">
        <v>38</v>
      </c>
      <c r="K677" s="200" t="s">
        <v>1104</v>
      </c>
    </row>
    <row r="678" spans="1:11" ht="26.4" hidden="1" outlineLevel="1">
      <c r="A678" s="207" t="s">
        <v>1077</v>
      </c>
      <c r="B678" s="206" t="s">
        <v>1106</v>
      </c>
      <c r="C678" s="200">
        <v>223</v>
      </c>
      <c r="D678" s="200" t="s">
        <v>1107</v>
      </c>
      <c r="E678" s="200" t="s">
        <v>1089</v>
      </c>
      <c r="F678" s="200" t="s">
        <v>62</v>
      </c>
      <c r="G678" s="200" t="s">
        <v>35</v>
      </c>
      <c r="I678" s="208" t="s">
        <v>1108</v>
      </c>
      <c r="J678" s="200" t="s">
        <v>38</v>
      </c>
      <c r="K678" s="200" t="s">
        <v>1107</v>
      </c>
    </row>
    <row r="679" spans="1:11" ht="26.4" hidden="1" outlineLevel="1">
      <c r="A679" s="207" t="s">
        <v>1077</v>
      </c>
      <c r="B679" s="206" t="s">
        <v>1109</v>
      </c>
      <c r="C679" s="200">
        <v>228</v>
      </c>
      <c r="D679" s="200" t="s">
        <v>1110</v>
      </c>
      <c r="E679" s="200" t="s">
        <v>1089</v>
      </c>
      <c r="F679" s="200" t="s">
        <v>62</v>
      </c>
      <c r="G679" s="200" t="s">
        <v>35</v>
      </c>
      <c r="I679" s="208" t="s">
        <v>1111</v>
      </c>
      <c r="J679" s="200" t="s">
        <v>38</v>
      </c>
      <c r="K679" s="200" t="s">
        <v>1110</v>
      </c>
    </row>
    <row r="680" spans="1:11" ht="26.4" hidden="1" outlineLevel="1">
      <c r="A680" s="207" t="s">
        <v>1077</v>
      </c>
      <c r="B680" s="206" t="s">
        <v>1112</v>
      </c>
      <c r="C680" s="200">
        <v>229</v>
      </c>
      <c r="D680" s="200" t="s">
        <v>1113</v>
      </c>
      <c r="E680" s="200" t="s">
        <v>1089</v>
      </c>
      <c r="F680" s="200" t="s">
        <v>62</v>
      </c>
      <c r="G680" s="200" t="s">
        <v>35</v>
      </c>
      <c r="I680" s="208" t="s">
        <v>1114</v>
      </c>
      <c r="J680" s="200" t="s">
        <v>38</v>
      </c>
      <c r="K680" s="200" t="s">
        <v>1113</v>
      </c>
    </row>
    <row r="681" spans="1:11" ht="26.4" hidden="1" outlineLevel="1">
      <c r="A681" s="207" t="s">
        <v>1077</v>
      </c>
      <c r="B681" s="206" t="s">
        <v>1115</v>
      </c>
      <c r="C681" s="200">
        <v>226</v>
      </c>
      <c r="D681" s="200" t="s">
        <v>1116</v>
      </c>
      <c r="E681" s="200" t="s">
        <v>1089</v>
      </c>
      <c r="F681" s="200" t="s">
        <v>62</v>
      </c>
      <c r="G681" s="200" t="s">
        <v>35</v>
      </c>
      <c r="I681" s="208" t="s">
        <v>1117</v>
      </c>
      <c r="J681" s="200" t="s">
        <v>38</v>
      </c>
      <c r="K681" s="200" t="s">
        <v>1116</v>
      </c>
    </row>
    <row r="682" spans="1:11" ht="37.950000000000003" hidden="1" customHeight="1" outlineLevel="1">
      <c r="A682" s="207" t="s">
        <v>1077</v>
      </c>
      <c r="B682" s="206" t="s">
        <v>1118</v>
      </c>
      <c r="C682" s="200">
        <v>95</v>
      </c>
      <c r="D682" s="200" t="s">
        <v>1119</v>
      </c>
      <c r="E682" s="200" t="s">
        <v>49</v>
      </c>
      <c r="F682" s="200" t="s">
        <v>62</v>
      </c>
      <c r="G682" s="200" t="s">
        <v>35</v>
      </c>
      <c r="I682" s="208" t="s">
        <v>1120</v>
      </c>
      <c r="J682" s="200" t="s">
        <v>38</v>
      </c>
      <c r="K682" s="200" t="s">
        <v>1121</v>
      </c>
    </row>
    <row r="683" spans="1:11" ht="37.950000000000003" hidden="1" customHeight="1" outlineLevel="1">
      <c r="A683" s="207" t="s">
        <v>1077</v>
      </c>
      <c r="B683" s="206" t="s">
        <v>1122</v>
      </c>
      <c r="C683" s="200">
        <v>96</v>
      </c>
      <c r="D683" s="200" t="s">
        <v>1123</v>
      </c>
      <c r="E683" s="200" t="s">
        <v>49</v>
      </c>
      <c r="F683" s="200" t="s">
        <v>62</v>
      </c>
      <c r="G683" s="200" t="s">
        <v>35</v>
      </c>
      <c r="I683" s="208" t="s">
        <v>1124</v>
      </c>
      <c r="J683" s="200" t="s">
        <v>38</v>
      </c>
      <c r="K683" s="200" t="s">
        <v>1125</v>
      </c>
    </row>
    <row r="684" spans="1:11" ht="37.950000000000003" hidden="1" customHeight="1" outlineLevel="1">
      <c r="A684" s="207" t="s">
        <v>1077</v>
      </c>
      <c r="B684" s="206" t="s">
        <v>1126</v>
      </c>
      <c r="C684" s="200">
        <v>97</v>
      </c>
      <c r="D684" s="200" t="s">
        <v>1127</v>
      </c>
      <c r="E684" s="200" t="s">
        <v>49</v>
      </c>
      <c r="F684" s="200" t="s">
        <v>62</v>
      </c>
      <c r="G684" s="200" t="s">
        <v>35</v>
      </c>
      <c r="I684" s="208" t="s">
        <v>1128</v>
      </c>
      <c r="J684" s="200" t="s">
        <v>38</v>
      </c>
      <c r="K684" s="200" t="s">
        <v>1129</v>
      </c>
    </row>
    <row r="685" spans="1:11" ht="37.950000000000003" hidden="1" customHeight="1" outlineLevel="1">
      <c r="A685" s="207" t="s">
        <v>1077</v>
      </c>
      <c r="B685" s="206" t="s">
        <v>1130</v>
      </c>
      <c r="C685" s="200">
        <v>98</v>
      </c>
      <c r="D685" s="200" t="s">
        <v>1131</v>
      </c>
      <c r="E685" s="200" t="s">
        <v>49</v>
      </c>
      <c r="F685" s="200" t="s">
        <v>62</v>
      </c>
      <c r="G685" s="200" t="s">
        <v>35</v>
      </c>
      <c r="I685" s="208" t="s">
        <v>1132</v>
      </c>
      <c r="J685" s="200" t="s">
        <v>38</v>
      </c>
      <c r="K685" s="200" t="s">
        <v>1133</v>
      </c>
    </row>
    <row r="686" spans="1:11" ht="26.4" hidden="1" outlineLevel="1">
      <c r="A686" s="207" t="s">
        <v>1077</v>
      </c>
      <c r="B686" s="206" t="s">
        <v>1134</v>
      </c>
      <c r="C686" s="200">
        <v>67</v>
      </c>
      <c r="D686" s="200" t="s">
        <v>1135</v>
      </c>
      <c r="E686" s="200" t="s">
        <v>55</v>
      </c>
      <c r="F686" s="200" t="s">
        <v>62</v>
      </c>
      <c r="G686" s="200" t="s">
        <v>35</v>
      </c>
      <c r="I686" s="208" t="s">
        <v>1136</v>
      </c>
      <c r="J686" s="200" t="s">
        <v>38</v>
      </c>
      <c r="K686" s="200" t="s">
        <v>1135</v>
      </c>
    </row>
    <row r="687" spans="1:11" ht="26.4" hidden="1" outlineLevel="1">
      <c r="A687" s="207" t="s">
        <v>1077</v>
      </c>
      <c r="B687" s="206" t="s">
        <v>1137</v>
      </c>
      <c r="C687" s="200">
        <v>82</v>
      </c>
      <c r="D687" s="200" t="s">
        <v>1138</v>
      </c>
      <c r="E687" s="200" t="s">
        <v>49</v>
      </c>
      <c r="F687" s="200" t="s">
        <v>62</v>
      </c>
      <c r="G687" s="200" t="s">
        <v>35</v>
      </c>
      <c r="I687" s="208" t="s">
        <v>1139</v>
      </c>
      <c r="J687" s="200" t="s">
        <v>38</v>
      </c>
      <c r="K687" s="200" t="s">
        <v>1140</v>
      </c>
    </row>
    <row r="688" spans="1:11" ht="26.4" hidden="1" outlineLevel="1">
      <c r="A688" s="207" t="s">
        <v>1077</v>
      </c>
      <c r="B688" s="206" t="s">
        <v>1141</v>
      </c>
      <c r="C688" s="200">
        <v>32</v>
      </c>
      <c r="D688" s="200" t="s">
        <v>1142</v>
      </c>
      <c r="E688" s="200" t="s">
        <v>55</v>
      </c>
      <c r="F688" s="200" t="s">
        <v>62</v>
      </c>
      <c r="G688" s="200" t="s">
        <v>35</v>
      </c>
      <c r="I688" s="208" t="s">
        <v>1143</v>
      </c>
      <c r="J688" s="200" t="s">
        <v>38</v>
      </c>
      <c r="K688" s="200" t="s">
        <v>1142</v>
      </c>
    </row>
    <row r="689" spans="1:11" ht="37.950000000000003" hidden="1" customHeight="1" outlineLevel="1">
      <c r="A689" s="207" t="s">
        <v>1077</v>
      </c>
      <c r="B689" s="206" t="s">
        <v>1144</v>
      </c>
      <c r="C689" s="200">
        <v>41</v>
      </c>
      <c r="D689" s="200" t="s">
        <v>1145</v>
      </c>
      <c r="E689" s="200" t="s">
        <v>55</v>
      </c>
      <c r="F689" s="200" t="s">
        <v>34</v>
      </c>
      <c r="G689" s="200" t="s">
        <v>35</v>
      </c>
      <c r="I689" s="208" t="s">
        <v>1146</v>
      </c>
      <c r="J689" s="200" t="s">
        <v>38</v>
      </c>
      <c r="K689" s="200" t="s">
        <v>1145</v>
      </c>
    </row>
    <row r="690" spans="1:11" hidden="1" outlineLevel="1">
      <c r="A690" s="209"/>
      <c r="B690" s="209"/>
      <c r="C690" s="209"/>
      <c r="D690" s="209"/>
      <c r="E690" s="209"/>
      <c r="F690" s="209"/>
      <c r="G690" s="209"/>
      <c r="H690" s="209"/>
      <c r="I690" s="209"/>
      <c r="J690" s="209"/>
      <c r="K690" s="209"/>
    </row>
    <row r="691" spans="1:11" ht="37.950000000000003" customHeight="1" collapsed="1">
      <c r="A691" s="205" t="s">
        <v>1147</v>
      </c>
      <c r="B691" s="206" t="s">
        <v>1148</v>
      </c>
      <c r="C691" s="200">
        <v>6</v>
      </c>
      <c r="D691" s="200" t="s">
        <v>1149</v>
      </c>
      <c r="E691" s="200" t="s">
        <v>1150</v>
      </c>
      <c r="F691" s="200" t="s">
        <v>34</v>
      </c>
      <c r="G691" s="200" t="s">
        <v>35</v>
      </c>
      <c r="I691" s="208" t="s">
        <v>1151</v>
      </c>
      <c r="J691" s="200" t="s">
        <v>38</v>
      </c>
      <c r="K691" s="200" t="s">
        <v>39</v>
      </c>
    </row>
    <row r="692" spans="1:11" ht="37.950000000000003" hidden="1" customHeight="1" outlineLevel="1">
      <c r="A692" s="207" t="s">
        <v>1147</v>
      </c>
      <c r="B692" s="206" t="s">
        <v>1152</v>
      </c>
      <c r="C692" s="200">
        <v>5</v>
      </c>
      <c r="D692" s="200" t="s">
        <v>1153</v>
      </c>
      <c r="E692" s="200" t="s">
        <v>1150</v>
      </c>
      <c r="F692" s="200" t="s">
        <v>42</v>
      </c>
      <c r="G692" s="200" t="s">
        <v>35</v>
      </c>
      <c r="I692" s="208" t="s">
        <v>1154</v>
      </c>
      <c r="J692" s="200" t="s">
        <v>38</v>
      </c>
      <c r="K692" s="200" t="s">
        <v>45</v>
      </c>
    </row>
    <row r="693" spans="1:11" ht="37.950000000000003" hidden="1" customHeight="1" outlineLevel="1">
      <c r="A693" s="207" t="s">
        <v>1147</v>
      </c>
      <c r="B693" s="206" t="s">
        <v>1041</v>
      </c>
      <c r="C693" s="200">
        <v>127</v>
      </c>
      <c r="D693" s="200" t="s">
        <v>1042</v>
      </c>
      <c r="E693" s="200" t="s">
        <v>1043</v>
      </c>
      <c r="F693" s="200" t="s">
        <v>34</v>
      </c>
      <c r="G693" s="200" t="s">
        <v>35</v>
      </c>
      <c r="I693" s="208" t="s">
        <v>1044</v>
      </c>
      <c r="J693" s="200" t="s">
        <v>38</v>
      </c>
      <c r="K693" s="200" t="s">
        <v>39</v>
      </c>
    </row>
    <row r="694" spans="1:11" ht="37.950000000000003" hidden="1" customHeight="1" outlineLevel="1">
      <c r="A694" s="207" t="s">
        <v>1147</v>
      </c>
      <c r="B694" s="206" t="s">
        <v>1045</v>
      </c>
      <c r="C694" s="200">
        <v>126</v>
      </c>
      <c r="D694" s="200" t="s">
        <v>1046</v>
      </c>
      <c r="E694" s="200" t="s">
        <v>1043</v>
      </c>
      <c r="F694" s="200" t="s">
        <v>42</v>
      </c>
      <c r="G694" s="200" t="s">
        <v>35</v>
      </c>
      <c r="I694" s="208" t="s">
        <v>1047</v>
      </c>
      <c r="J694" s="200" t="s">
        <v>38</v>
      </c>
      <c r="K694" s="200" t="s">
        <v>45</v>
      </c>
    </row>
    <row r="695" spans="1:11" ht="26.4" hidden="1" outlineLevel="1">
      <c r="A695" s="207" t="s">
        <v>1147</v>
      </c>
      <c r="B695" s="206" t="s">
        <v>1155</v>
      </c>
      <c r="C695" s="200">
        <v>62</v>
      </c>
      <c r="D695" s="200" t="s">
        <v>1156</v>
      </c>
      <c r="E695" s="200" t="s">
        <v>853</v>
      </c>
      <c r="F695" s="200" t="s">
        <v>34</v>
      </c>
      <c r="G695" s="200" t="s">
        <v>35</v>
      </c>
      <c r="I695" s="208" t="s">
        <v>1157</v>
      </c>
      <c r="J695" s="200" t="s">
        <v>38</v>
      </c>
      <c r="K695" s="200" t="s">
        <v>1158</v>
      </c>
    </row>
    <row r="696" spans="1:11" ht="26.4" hidden="1" outlineLevel="1">
      <c r="A696" s="207" t="s">
        <v>1147</v>
      </c>
      <c r="B696" s="206" t="s">
        <v>1159</v>
      </c>
      <c r="C696" s="200">
        <v>105</v>
      </c>
      <c r="D696" s="200" t="s">
        <v>1160</v>
      </c>
      <c r="E696" s="200" t="s">
        <v>49</v>
      </c>
      <c r="F696" s="200" t="s">
        <v>62</v>
      </c>
      <c r="G696" s="200" t="s">
        <v>35</v>
      </c>
      <c r="I696" s="208" t="s">
        <v>1161</v>
      </c>
      <c r="J696" s="200" t="s">
        <v>38</v>
      </c>
      <c r="K696" s="200" t="s">
        <v>1162</v>
      </c>
    </row>
    <row r="697" spans="1:11" ht="26.4" hidden="1" outlineLevel="1">
      <c r="A697" s="207" t="s">
        <v>1147</v>
      </c>
      <c r="B697" s="206" t="s">
        <v>1163</v>
      </c>
      <c r="C697" s="200">
        <v>69</v>
      </c>
      <c r="D697" s="200" t="s">
        <v>1164</v>
      </c>
      <c r="E697" s="200" t="s">
        <v>55</v>
      </c>
      <c r="F697" s="200" t="s">
        <v>62</v>
      </c>
      <c r="G697" s="200" t="s">
        <v>35</v>
      </c>
      <c r="I697" s="208" t="s">
        <v>1165</v>
      </c>
      <c r="J697" s="200" t="s">
        <v>38</v>
      </c>
      <c r="K697" s="200" t="s">
        <v>1164</v>
      </c>
    </row>
    <row r="698" spans="1:11" ht="26.4" hidden="1" outlineLevel="1">
      <c r="A698" s="207" t="s">
        <v>1147</v>
      </c>
      <c r="B698" s="206" t="s">
        <v>1166</v>
      </c>
      <c r="C698" s="200">
        <v>78</v>
      </c>
      <c r="D698" s="200" t="s">
        <v>1167</v>
      </c>
      <c r="E698" s="200" t="s">
        <v>55</v>
      </c>
      <c r="F698" s="200" t="s">
        <v>62</v>
      </c>
      <c r="G698" s="200" t="s">
        <v>35</v>
      </c>
      <c r="I698" s="208" t="s">
        <v>1168</v>
      </c>
      <c r="J698" s="200" t="s">
        <v>38</v>
      </c>
      <c r="K698" s="200" t="s">
        <v>1167</v>
      </c>
    </row>
    <row r="699" spans="1:11" ht="26.4" hidden="1" outlineLevel="1">
      <c r="A699" s="207" t="s">
        <v>1147</v>
      </c>
      <c r="B699" s="206" t="s">
        <v>1169</v>
      </c>
      <c r="C699" s="200">
        <v>66</v>
      </c>
      <c r="D699" s="200" t="s">
        <v>1170</v>
      </c>
      <c r="E699" s="200" t="s">
        <v>55</v>
      </c>
      <c r="F699" s="200" t="s">
        <v>34</v>
      </c>
      <c r="G699" s="200" t="s">
        <v>35</v>
      </c>
      <c r="I699" s="208" t="s">
        <v>1171</v>
      </c>
      <c r="J699" s="200" t="s">
        <v>38</v>
      </c>
      <c r="K699" s="200" t="s">
        <v>1170</v>
      </c>
    </row>
    <row r="700" spans="1:11" ht="37.950000000000003" hidden="1" customHeight="1" outlineLevel="1">
      <c r="A700" s="207" t="s">
        <v>1147</v>
      </c>
      <c r="B700" s="206" t="s">
        <v>1172</v>
      </c>
      <c r="C700" s="200">
        <v>68</v>
      </c>
      <c r="D700" s="200" t="s">
        <v>1173</v>
      </c>
      <c r="E700" s="200" t="s">
        <v>55</v>
      </c>
      <c r="F700" s="200" t="s">
        <v>34</v>
      </c>
      <c r="G700" s="200" t="s">
        <v>35</v>
      </c>
      <c r="I700" s="208" t="s">
        <v>1174</v>
      </c>
      <c r="J700" s="200" t="s">
        <v>38</v>
      </c>
      <c r="K700" s="200" t="s">
        <v>1173</v>
      </c>
    </row>
    <row r="701" spans="1:11" ht="26.4" hidden="1" outlineLevel="1">
      <c r="A701" s="207" t="s">
        <v>1147</v>
      </c>
      <c r="B701" s="206" t="s">
        <v>1175</v>
      </c>
      <c r="C701" s="200">
        <v>77</v>
      </c>
      <c r="D701" s="200" t="s">
        <v>1176</v>
      </c>
      <c r="E701" s="200" t="s">
        <v>1177</v>
      </c>
      <c r="F701" s="200" t="s">
        <v>62</v>
      </c>
      <c r="G701" s="200" t="s">
        <v>35</v>
      </c>
      <c r="I701" s="208" t="s">
        <v>1178</v>
      </c>
      <c r="J701" s="200" t="s">
        <v>38</v>
      </c>
      <c r="K701" s="200" t="s">
        <v>1179</v>
      </c>
    </row>
    <row r="702" spans="1:11" ht="37.950000000000003" hidden="1" customHeight="1" outlineLevel="1">
      <c r="A702" s="207" t="s">
        <v>1147</v>
      </c>
      <c r="B702" s="206" t="s">
        <v>1180</v>
      </c>
      <c r="C702" s="200">
        <v>198</v>
      </c>
      <c r="D702" s="200" t="s">
        <v>1181</v>
      </c>
      <c r="E702" s="200" t="s">
        <v>1182</v>
      </c>
      <c r="F702" s="200" t="s">
        <v>34</v>
      </c>
      <c r="G702" s="200" t="s">
        <v>35</v>
      </c>
      <c r="I702" s="208" t="s">
        <v>1183</v>
      </c>
      <c r="J702" s="200" t="s">
        <v>38</v>
      </c>
      <c r="K702" s="200" t="s">
        <v>1181</v>
      </c>
    </row>
    <row r="703" spans="1:11" ht="37.950000000000003" hidden="1" customHeight="1" outlineLevel="1">
      <c r="A703" s="207" t="s">
        <v>1147</v>
      </c>
      <c r="B703" s="206" t="s">
        <v>1184</v>
      </c>
      <c r="C703" s="200">
        <v>199</v>
      </c>
      <c r="D703" s="200" t="s">
        <v>1185</v>
      </c>
      <c r="E703" s="200" t="s">
        <v>1182</v>
      </c>
      <c r="F703" s="200" t="s">
        <v>34</v>
      </c>
      <c r="G703" s="200" t="s">
        <v>35</v>
      </c>
      <c r="I703" s="208" t="s">
        <v>1186</v>
      </c>
      <c r="J703" s="200" t="s">
        <v>38</v>
      </c>
      <c r="K703" s="200" t="s">
        <v>1185</v>
      </c>
    </row>
    <row r="704" spans="1:11" ht="37.950000000000003" hidden="1" customHeight="1" outlineLevel="1">
      <c r="A704" s="207" t="s">
        <v>1147</v>
      </c>
      <c r="B704" s="206" t="s">
        <v>1187</v>
      </c>
      <c r="C704" s="200">
        <v>200</v>
      </c>
      <c r="D704" s="200" t="s">
        <v>1188</v>
      </c>
      <c r="E704" s="200" t="s">
        <v>1182</v>
      </c>
      <c r="F704" s="200" t="s">
        <v>34</v>
      </c>
      <c r="G704" s="200" t="s">
        <v>35</v>
      </c>
      <c r="I704" s="208" t="s">
        <v>1189</v>
      </c>
      <c r="J704" s="200" t="s">
        <v>38</v>
      </c>
      <c r="K704" s="200" t="s">
        <v>1188</v>
      </c>
    </row>
    <row r="705" spans="1:11" ht="37.950000000000003" hidden="1" customHeight="1" outlineLevel="1">
      <c r="A705" s="207" t="s">
        <v>1147</v>
      </c>
      <c r="B705" s="206" t="s">
        <v>1190</v>
      </c>
      <c r="C705" s="200">
        <v>201</v>
      </c>
      <c r="D705" s="200" t="s">
        <v>1191</v>
      </c>
      <c r="E705" s="200" t="s">
        <v>1182</v>
      </c>
      <c r="F705" s="200" t="s">
        <v>34</v>
      </c>
      <c r="G705" s="200" t="s">
        <v>35</v>
      </c>
      <c r="I705" s="208" t="s">
        <v>1192</v>
      </c>
      <c r="J705" s="200" t="s">
        <v>38</v>
      </c>
      <c r="K705" s="200" t="s">
        <v>1191</v>
      </c>
    </row>
    <row r="706" spans="1:11" ht="37.950000000000003" hidden="1" customHeight="1" outlineLevel="1">
      <c r="A706" s="207" t="s">
        <v>1147</v>
      </c>
      <c r="B706" s="206" t="s">
        <v>1193</v>
      </c>
      <c r="C706" s="200">
        <v>202</v>
      </c>
      <c r="D706" s="200" t="s">
        <v>1194</v>
      </c>
      <c r="E706" s="200" t="s">
        <v>1182</v>
      </c>
      <c r="F706" s="200" t="s">
        <v>34</v>
      </c>
      <c r="G706" s="200" t="s">
        <v>35</v>
      </c>
      <c r="I706" s="208" t="s">
        <v>1195</v>
      </c>
      <c r="J706" s="200" t="s">
        <v>38</v>
      </c>
      <c r="K706" s="200" t="s">
        <v>1194</v>
      </c>
    </row>
    <row r="707" spans="1:11" ht="37.950000000000003" hidden="1" customHeight="1" outlineLevel="1">
      <c r="A707" s="207" t="s">
        <v>1147</v>
      </c>
      <c r="B707" s="206" t="s">
        <v>1196</v>
      </c>
      <c r="C707" s="200">
        <v>203</v>
      </c>
      <c r="D707" s="200" t="s">
        <v>1197</v>
      </c>
      <c r="E707" s="200" t="s">
        <v>1182</v>
      </c>
      <c r="F707" s="200" t="s">
        <v>62</v>
      </c>
      <c r="G707" s="200" t="s">
        <v>35</v>
      </c>
      <c r="I707" s="208" t="s">
        <v>1198</v>
      </c>
      <c r="J707" s="200" t="s">
        <v>38</v>
      </c>
      <c r="K707" s="200" t="s">
        <v>1197</v>
      </c>
    </row>
    <row r="708" spans="1:11" ht="37.950000000000003" hidden="1" customHeight="1" outlineLevel="1">
      <c r="A708" s="207" t="s">
        <v>1147</v>
      </c>
      <c r="B708" s="206" t="s">
        <v>1199</v>
      </c>
      <c r="C708" s="200">
        <v>204</v>
      </c>
      <c r="D708" s="200" t="s">
        <v>1200</v>
      </c>
      <c r="E708" s="200" t="s">
        <v>1182</v>
      </c>
      <c r="F708" s="200" t="s">
        <v>62</v>
      </c>
      <c r="G708" s="200" t="s">
        <v>35</v>
      </c>
      <c r="I708" s="208" t="s">
        <v>1201</v>
      </c>
      <c r="J708" s="200" t="s">
        <v>38</v>
      </c>
      <c r="K708" s="200" t="s">
        <v>1200</v>
      </c>
    </row>
    <row r="709" spans="1:11" ht="37.950000000000003" hidden="1" customHeight="1" outlineLevel="1">
      <c r="A709" s="207" t="s">
        <v>1147</v>
      </c>
      <c r="B709" s="206" t="s">
        <v>1202</v>
      </c>
      <c r="C709" s="200">
        <v>205</v>
      </c>
      <c r="D709" s="200" t="s">
        <v>1203</v>
      </c>
      <c r="E709" s="200" t="s">
        <v>1182</v>
      </c>
      <c r="F709" s="200" t="s">
        <v>62</v>
      </c>
      <c r="G709" s="200" t="s">
        <v>35</v>
      </c>
      <c r="I709" s="208" t="s">
        <v>1204</v>
      </c>
      <c r="J709" s="200" t="s">
        <v>38</v>
      </c>
      <c r="K709" s="200" t="s">
        <v>1203</v>
      </c>
    </row>
    <row r="710" spans="1:11" ht="37.950000000000003" hidden="1" customHeight="1" outlineLevel="1">
      <c r="A710" s="207" t="s">
        <v>1147</v>
      </c>
      <c r="B710" s="206" t="s">
        <v>1205</v>
      </c>
      <c r="C710" s="200">
        <v>206</v>
      </c>
      <c r="D710" s="200" t="s">
        <v>1206</v>
      </c>
      <c r="E710" s="200" t="s">
        <v>1182</v>
      </c>
      <c r="F710" s="200" t="s">
        <v>62</v>
      </c>
      <c r="G710" s="200" t="s">
        <v>35</v>
      </c>
      <c r="I710" s="208" t="s">
        <v>1207</v>
      </c>
      <c r="J710" s="200" t="s">
        <v>38</v>
      </c>
      <c r="K710" s="200" t="s">
        <v>1206</v>
      </c>
    </row>
    <row r="711" spans="1:11" ht="37.950000000000003" hidden="1" customHeight="1" outlineLevel="1">
      <c r="A711" s="207" t="s">
        <v>1147</v>
      </c>
      <c r="B711" s="206" t="s">
        <v>1208</v>
      </c>
      <c r="C711" s="200">
        <v>125</v>
      </c>
      <c r="D711" s="200" t="s">
        <v>1209</v>
      </c>
      <c r="E711" s="200" t="s">
        <v>1210</v>
      </c>
      <c r="F711" s="200" t="s">
        <v>34</v>
      </c>
      <c r="G711" s="200" t="s">
        <v>35</v>
      </c>
      <c r="I711" s="208" t="s">
        <v>1211</v>
      </c>
      <c r="J711" s="200" t="s">
        <v>38</v>
      </c>
      <c r="K711" s="200" t="s">
        <v>39</v>
      </c>
    </row>
    <row r="712" spans="1:11" ht="37.950000000000003" hidden="1" customHeight="1" outlineLevel="1">
      <c r="A712" s="207" t="s">
        <v>1147</v>
      </c>
      <c r="B712" s="206" t="s">
        <v>1212</v>
      </c>
      <c r="C712" s="200">
        <v>124</v>
      </c>
      <c r="D712" s="200" t="s">
        <v>1213</v>
      </c>
      <c r="E712" s="200" t="s">
        <v>1210</v>
      </c>
      <c r="F712" s="200" t="s">
        <v>42</v>
      </c>
      <c r="G712" s="200" t="s">
        <v>35</v>
      </c>
      <c r="I712" s="208" t="s">
        <v>1214</v>
      </c>
      <c r="J712" s="200" t="s">
        <v>38</v>
      </c>
      <c r="K712" s="200" t="s">
        <v>45</v>
      </c>
    </row>
    <row r="713" spans="1:11" ht="37.950000000000003" hidden="1" customHeight="1" outlineLevel="1">
      <c r="A713" s="207" t="s">
        <v>1147</v>
      </c>
      <c r="B713" s="206" t="s">
        <v>1215</v>
      </c>
      <c r="C713" s="200">
        <v>197</v>
      </c>
      <c r="D713" s="200" t="s">
        <v>1216</v>
      </c>
      <c r="E713" s="200" t="s">
        <v>1182</v>
      </c>
      <c r="F713" s="200" t="s">
        <v>34</v>
      </c>
      <c r="G713" s="200" t="s">
        <v>35</v>
      </c>
      <c r="I713" s="208" t="s">
        <v>1217</v>
      </c>
      <c r="J713" s="200" t="s">
        <v>38</v>
      </c>
      <c r="K713" s="200" t="s">
        <v>1216</v>
      </c>
    </row>
    <row r="714" spans="1:11" hidden="1" outlineLevel="1">
      <c r="A714" s="209"/>
      <c r="B714" s="209"/>
      <c r="C714" s="209"/>
      <c r="D714" s="209"/>
      <c r="E714" s="209"/>
      <c r="F714" s="209"/>
      <c r="G714" s="209"/>
      <c r="H714" s="209"/>
      <c r="I714" s="209"/>
      <c r="J714" s="209"/>
      <c r="K714" s="209"/>
    </row>
  </sheetData>
  <autoFilter ref="A2:K714" xr:uid="{850992BA-7414-4DF4-A0D1-F99FB6ED0AD5}"/>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BF405-280C-4B76-899E-FDAB743B95C7}">
  <sheetPr codeName="Tabelle36">
    <tabColor rgb="FFFF0000"/>
    <outlinePr summaryBelow="0" summaryRight="0"/>
  </sheetPr>
  <dimension ref="A1:J31"/>
  <sheetViews>
    <sheetView workbookViewId="0">
      <selection activeCell="D8" sqref="D8:D11"/>
    </sheetView>
  </sheetViews>
  <sheetFormatPr defaultColWidth="11.44140625" defaultRowHeight="13.2" outlineLevelRow="1" outlineLevelCol="1"/>
  <cols>
    <col min="1" max="1" width="16.88671875" style="200" bestFit="1" customWidth="1"/>
    <col min="2" max="2" width="12.44140625" style="200" customWidth="1" outlineLevel="1"/>
    <col min="3" max="3" width="41.109375" style="200" customWidth="1" outlineLevel="1"/>
    <col min="4" max="4" width="27.44140625" style="200" customWidth="1" outlineLevel="1"/>
    <col min="5" max="5" width="45" style="200" customWidth="1" outlineLevel="1"/>
    <col min="6" max="6" width="19.6640625" style="200" customWidth="1" outlineLevel="1"/>
    <col min="7" max="7" width="41.109375" style="200" bestFit="1" customWidth="1"/>
    <col min="8" max="8" width="36.33203125" style="200" customWidth="1" outlineLevel="1"/>
    <col min="9" max="9" width="45" style="200" customWidth="1" outlineLevel="1"/>
    <col min="10" max="10" width="34.33203125" style="200" customWidth="1" outlineLevel="1"/>
    <col min="11" max="16384" width="11.44140625" style="200"/>
  </cols>
  <sheetData>
    <row r="1" spans="1:10" ht="26.4">
      <c r="A1" s="196" t="s">
        <v>14</v>
      </c>
      <c r="B1" s="197" t="s">
        <v>15</v>
      </c>
      <c r="C1" s="197" t="s">
        <v>1218</v>
      </c>
      <c r="D1" s="197" t="s">
        <v>17</v>
      </c>
      <c r="E1" s="198">
        <v>46216.654074074075</v>
      </c>
      <c r="F1" s="199" t="s">
        <v>19</v>
      </c>
    </row>
    <row r="2" spans="1:10">
      <c r="A2" s="201" t="s">
        <v>1218</v>
      </c>
      <c r="B2" s="202" t="s">
        <v>21</v>
      </c>
      <c r="C2" s="203" t="s">
        <v>29</v>
      </c>
      <c r="D2" s="203" t="s">
        <v>23</v>
      </c>
      <c r="E2" s="204" t="s">
        <v>1219</v>
      </c>
      <c r="F2" s="204" t="s">
        <v>1220</v>
      </c>
      <c r="G2" s="203" t="s">
        <v>1221</v>
      </c>
      <c r="H2" s="203" t="s">
        <v>1222</v>
      </c>
      <c r="I2" s="204" t="s">
        <v>1223</v>
      </c>
      <c r="J2" s="204" t="s">
        <v>1224</v>
      </c>
    </row>
    <row r="3" spans="1:10">
      <c r="A3" s="205" t="s">
        <v>1225</v>
      </c>
      <c r="B3" s="200">
        <v>109</v>
      </c>
      <c r="C3" s="200" t="s">
        <v>1226</v>
      </c>
      <c r="D3" s="233" t="s">
        <v>1225</v>
      </c>
      <c r="E3" s="200" t="s">
        <v>1227</v>
      </c>
      <c r="F3" s="200" t="s">
        <v>1228</v>
      </c>
      <c r="G3" s="200" t="s">
        <v>1229</v>
      </c>
      <c r="H3" s="200" t="s">
        <v>49</v>
      </c>
      <c r="I3" s="200" t="s">
        <v>924</v>
      </c>
      <c r="J3" s="200" t="s">
        <v>908</v>
      </c>
    </row>
    <row r="4" spans="1:10" outlineLevel="1">
      <c r="A4" s="234" t="s">
        <v>1225</v>
      </c>
      <c r="B4" s="200">
        <v>110</v>
      </c>
      <c r="C4" s="200" t="s">
        <v>1230</v>
      </c>
      <c r="D4" s="233" t="s">
        <v>1225</v>
      </c>
      <c r="E4" s="200" t="s">
        <v>1231</v>
      </c>
      <c r="F4" s="200" t="s">
        <v>1228</v>
      </c>
      <c r="G4" s="200" t="s">
        <v>1232</v>
      </c>
      <c r="H4" s="200" t="s">
        <v>55</v>
      </c>
      <c r="I4" s="200" t="s">
        <v>115</v>
      </c>
      <c r="J4" s="200" t="s">
        <v>114</v>
      </c>
    </row>
    <row r="5" spans="1:10" outlineLevel="1">
      <c r="A5" s="234" t="s">
        <v>1225</v>
      </c>
      <c r="B5" s="200">
        <v>111</v>
      </c>
      <c r="C5" s="200" t="s">
        <v>1233</v>
      </c>
      <c r="D5" s="233" t="s">
        <v>1225</v>
      </c>
      <c r="E5" s="200" t="s">
        <v>1234</v>
      </c>
      <c r="F5" s="200" t="s">
        <v>1228</v>
      </c>
      <c r="G5" s="200" t="s">
        <v>1235</v>
      </c>
      <c r="H5" s="200" t="s">
        <v>1177</v>
      </c>
      <c r="I5" s="200" t="s">
        <v>904</v>
      </c>
      <c r="J5" s="200" t="s">
        <v>881</v>
      </c>
    </row>
    <row r="6" spans="1:10" outlineLevel="1">
      <c r="A6" s="234" t="s">
        <v>1225</v>
      </c>
      <c r="B6" s="200">
        <v>112</v>
      </c>
      <c r="C6" s="200" t="s">
        <v>1236</v>
      </c>
      <c r="D6" s="233" t="s">
        <v>1225</v>
      </c>
      <c r="E6" s="200" t="s">
        <v>1237</v>
      </c>
      <c r="F6" s="200" t="s">
        <v>1228</v>
      </c>
      <c r="G6" s="200" t="s">
        <v>1238</v>
      </c>
      <c r="H6" s="200" t="s">
        <v>55</v>
      </c>
      <c r="I6" s="200" t="s">
        <v>1239</v>
      </c>
      <c r="J6" s="200" t="s">
        <v>1240</v>
      </c>
    </row>
    <row r="7" spans="1:10" outlineLevel="1">
      <c r="A7" s="209"/>
      <c r="B7" s="209"/>
      <c r="C7" s="209"/>
      <c r="D7" s="209"/>
      <c r="E7" s="209"/>
      <c r="F7" s="209"/>
      <c r="G7" s="209"/>
      <c r="H7" s="209"/>
      <c r="I7" s="209"/>
      <c r="J7" s="209"/>
    </row>
    <row r="8" spans="1:10">
      <c r="A8" s="205" t="s">
        <v>1241</v>
      </c>
      <c r="B8" s="200">
        <v>132</v>
      </c>
      <c r="C8" s="200" t="s">
        <v>1242</v>
      </c>
      <c r="D8" s="200" t="s">
        <v>1058</v>
      </c>
      <c r="E8" s="200" t="s">
        <v>1243</v>
      </c>
      <c r="F8" s="200" t="s">
        <v>1244</v>
      </c>
      <c r="G8" s="200" t="s">
        <v>1242</v>
      </c>
      <c r="H8" s="200" t="s">
        <v>1058</v>
      </c>
      <c r="I8" s="200" t="s">
        <v>1243</v>
      </c>
      <c r="J8" s="200" t="s">
        <v>1244</v>
      </c>
    </row>
    <row r="9" spans="1:10" outlineLevel="1">
      <c r="A9" s="234" t="s">
        <v>1241</v>
      </c>
      <c r="B9" s="200">
        <v>133</v>
      </c>
      <c r="C9" s="200" t="s">
        <v>1245</v>
      </c>
      <c r="D9" s="200" t="s">
        <v>1058</v>
      </c>
      <c r="E9" s="200" t="s">
        <v>1246</v>
      </c>
      <c r="F9" s="200" t="s">
        <v>1244</v>
      </c>
      <c r="G9" s="200" t="s">
        <v>1245</v>
      </c>
      <c r="H9" s="200" t="s">
        <v>1058</v>
      </c>
      <c r="I9" s="200" t="s">
        <v>1246</v>
      </c>
      <c r="J9" s="200" t="s">
        <v>1244</v>
      </c>
    </row>
    <row r="10" spans="1:10" outlineLevel="1">
      <c r="A10" s="234" t="s">
        <v>1241</v>
      </c>
      <c r="B10" s="200">
        <v>134</v>
      </c>
      <c r="C10" s="200" t="s">
        <v>146</v>
      </c>
      <c r="D10" s="200" t="s">
        <v>389</v>
      </c>
      <c r="E10" s="200" t="s">
        <v>387</v>
      </c>
      <c r="F10" s="200" t="s">
        <v>379</v>
      </c>
      <c r="G10" s="200" t="s">
        <v>146</v>
      </c>
      <c r="H10" s="200" t="s">
        <v>389</v>
      </c>
      <c r="I10" s="200" t="s">
        <v>387</v>
      </c>
      <c r="J10" s="200" t="s">
        <v>379</v>
      </c>
    </row>
    <row r="11" spans="1:10" outlineLevel="1">
      <c r="A11" s="234" t="s">
        <v>1241</v>
      </c>
      <c r="B11" s="200">
        <v>135</v>
      </c>
      <c r="C11" s="200" t="s">
        <v>142</v>
      </c>
      <c r="D11" s="200" t="s">
        <v>389</v>
      </c>
      <c r="E11" s="200" t="s">
        <v>391</v>
      </c>
      <c r="F11" s="200" t="s">
        <v>379</v>
      </c>
      <c r="G11" s="200" t="s">
        <v>142</v>
      </c>
      <c r="H11" s="200" t="s">
        <v>389</v>
      </c>
      <c r="I11" s="200" t="s">
        <v>391</v>
      </c>
      <c r="J11" s="200" t="s">
        <v>379</v>
      </c>
    </row>
    <row r="12" spans="1:10" outlineLevel="1">
      <c r="A12" s="209"/>
      <c r="B12" s="209"/>
      <c r="C12" s="209"/>
      <c r="D12" s="209"/>
      <c r="E12" s="209"/>
      <c r="F12" s="209"/>
      <c r="G12" s="209"/>
      <c r="H12" s="209"/>
      <c r="I12" s="209"/>
      <c r="J12" s="209"/>
    </row>
    <row r="13" spans="1:10">
      <c r="A13" s="205" t="s">
        <v>1247</v>
      </c>
      <c r="B13" s="200">
        <v>116</v>
      </c>
      <c r="C13" s="200" t="s">
        <v>1248</v>
      </c>
      <c r="D13" s="233" t="s">
        <v>1247</v>
      </c>
      <c r="E13" s="200" t="s">
        <v>1249</v>
      </c>
      <c r="F13" s="200" t="s">
        <v>1250</v>
      </c>
      <c r="G13" s="200" t="s">
        <v>1248</v>
      </c>
      <c r="H13" s="233" t="s">
        <v>1247</v>
      </c>
      <c r="I13" s="200" t="s">
        <v>1249</v>
      </c>
      <c r="J13" s="200" t="s">
        <v>1251</v>
      </c>
    </row>
    <row r="14" spans="1:10" outlineLevel="1">
      <c r="A14" s="234" t="s">
        <v>1247</v>
      </c>
      <c r="B14" s="200">
        <v>117</v>
      </c>
      <c r="C14" s="200" t="s">
        <v>1252</v>
      </c>
      <c r="D14" s="233" t="s">
        <v>1247</v>
      </c>
      <c r="E14" s="200" t="s">
        <v>1253</v>
      </c>
      <c r="F14" s="200" t="s">
        <v>1250</v>
      </c>
      <c r="G14" s="200" t="s">
        <v>1252</v>
      </c>
      <c r="H14" s="233" t="s">
        <v>1247</v>
      </c>
      <c r="I14" s="200" t="s">
        <v>1253</v>
      </c>
      <c r="J14" s="200" t="s">
        <v>1251</v>
      </c>
    </row>
    <row r="15" spans="1:10" outlineLevel="1">
      <c r="A15" s="234" t="s">
        <v>1247</v>
      </c>
      <c r="B15" s="200">
        <v>118</v>
      </c>
      <c r="C15" s="200" t="s">
        <v>1254</v>
      </c>
      <c r="D15" s="233" t="s">
        <v>1247</v>
      </c>
      <c r="E15" s="200" t="s">
        <v>1255</v>
      </c>
      <c r="F15" s="200" t="s">
        <v>1250</v>
      </c>
      <c r="G15" s="200" t="s">
        <v>1254</v>
      </c>
      <c r="H15" s="233" t="s">
        <v>1247</v>
      </c>
      <c r="I15" s="200" t="s">
        <v>1255</v>
      </c>
      <c r="J15" s="200" t="s">
        <v>1251</v>
      </c>
    </row>
    <row r="16" spans="1:10" outlineLevel="1">
      <c r="A16" s="234" t="s">
        <v>1247</v>
      </c>
      <c r="B16" s="200">
        <v>119</v>
      </c>
      <c r="C16" s="200" t="s">
        <v>1256</v>
      </c>
      <c r="D16" s="233" t="s">
        <v>1247</v>
      </c>
      <c r="E16" s="200" t="s">
        <v>1257</v>
      </c>
      <c r="F16" s="200" t="s">
        <v>1250</v>
      </c>
      <c r="G16" s="200" t="s">
        <v>1256</v>
      </c>
      <c r="H16" s="233" t="s">
        <v>1247</v>
      </c>
      <c r="I16" s="200" t="s">
        <v>1257</v>
      </c>
      <c r="J16" s="200" t="s">
        <v>1251</v>
      </c>
    </row>
    <row r="17" spans="1:10" outlineLevel="1">
      <c r="A17" s="209"/>
      <c r="B17" s="209"/>
      <c r="C17" s="209"/>
      <c r="D17" s="209"/>
      <c r="E17" s="209"/>
      <c r="F17" s="209"/>
      <c r="G17" s="209"/>
      <c r="H17" s="209"/>
      <c r="I17" s="209"/>
      <c r="J17" s="209"/>
    </row>
    <row r="18" spans="1:10">
      <c r="A18" s="205" t="s">
        <v>1258</v>
      </c>
      <c r="B18" s="200">
        <v>147</v>
      </c>
      <c r="C18" s="200" t="s">
        <v>1259</v>
      </c>
      <c r="D18" s="233" t="s">
        <v>1258</v>
      </c>
      <c r="E18" s="200" t="s">
        <v>1260</v>
      </c>
      <c r="F18" s="200" t="s">
        <v>1261</v>
      </c>
      <c r="G18" s="200" t="s">
        <v>1259</v>
      </c>
      <c r="H18" s="233" t="s">
        <v>1258</v>
      </c>
      <c r="I18" s="200" t="s">
        <v>1260</v>
      </c>
      <c r="J18" s="200" t="s">
        <v>1261</v>
      </c>
    </row>
    <row r="19" spans="1:10" outlineLevel="1">
      <c r="A19" s="234" t="s">
        <v>1258</v>
      </c>
      <c r="B19" s="200">
        <v>148</v>
      </c>
      <c r="C19" s="200" t="s">
        <v>1262</v>
      </c>
      <c r="D19" s="233" t="s">
        <v>1258</v>
      </c>
      <c r="E19" s="200" t="s">
        <v>1263</v>
      </c>
      <c r="F19" s="200" t="s">
        <v>1261</v>
      </c>
      <c r="G19" s="200" t="s">
        <v>1262</v>
      </c>
      <c r="H19" s="233" t="s">
        <v>1258</v>
      </c>
      <c r="I19" s="200" t="s">
        <v>1263</v>
      </c>
      <c r="J19" s="200" t="s">
        <v>1261</v>
      </c>
    </row>
    <row r="20" spans="1:10" outlineLevel="1">
      <c r="A20" s="234" t="s">
        <v>1258</v>
      </c>
      <c r="B20" s="200">
        <v>149</v>
      </c>
      <c r="C20" s="200" t="s">
        <v>1264</v>
      </c>
      <c r="D20" s="233" t="s">
        <v>1258</v>
      </c>
      <c r="E20" s="200" t="s">
        <v>1265</v>
      </c>
      <c r="F20" s="200" t="s">
        <v>1261</v>
      </c>
      <c r="G20" s="200" t="s">
        <v>1264</v>
      </c>
      <c r="H20" s="233" t="s">
        <v>1258</v>
      </c>
      <c r="I20" s="200" t="s">
        <v>1265</v>
      </c>
      <c r="J20" s="200" t="s">
        <v>1261</v>
      </c>
    </row>
    <row r="21" spans="1:10" outlineLevel="1">
      <c r="A21" s="234" t="s">
        <v>1258</v>
      </c>
      <c r="B21" s="200">
        <v>150</v>
      </c>
      <c r="C21" s="200" t="s">
        <v>1266</v>
      </c>
      <c r="D21" s="233" t="s">
        <v>1258</v>
      </c>
      <c r="E21" s="200" t="s">
        <v>1267</v>
      </c>
      <c r="F21" s="200" t="s">
        <v>1261</v>
      </c>
      <c r="G21" s="200" t="s">
        <v>1266</v>
      </c>
      <c r="H21" s="233" t="s">
        <v>1258</v>
      </c>
      <c r="I21" s="200" t="s">
        <v>1267</v>
      </c>
      <c r="J21" s="200" t="s">
        <v>1261</v>
      </c>
    </row>
    <row r="22" spans="1:10" ht="26.4" outlineLevel="1">
      <c r="A22" s="234" t="s">
        <v>1258</v>
      </c>
      <c r="B22" s="200">
        <v>151</v>
      </c>
      <c r="C22" s="200" t="s">
        <v>877</v>
      </c>
      <c r="D22" s="200" t="s">
        <v>875</v>
      </c>
      <c r="E22" s="208" t="s">
        <v>1268</v>
      </c>
      <c r="F22" s="200" t="s">
        <v>838</v>
      </c>
      <c r="G22" s="200" t="s">
        <v>877</v>
      </c>
      <c r="H22" s="200" t="s">
        <v>875</v>
      </c>
      <c r="I22" s="208" t="s">
        <v>1268</v>
      </c>
      <c r="J22" s="200" t="s">
        <v>838</v>
      </c>
    </row>
    <row r="23" spans="1:10" outlineLevel="1">
      <c r="A23" s="234" t="s">
        <v>1258</v>
      </c>
      <c r="B23" s="200">
        <v>152</v>
      </c>
      <c r="C23" s="200" t="s">
        <v>1070</v>
      </c>
      <c r="D23" s="200" t="s">
        <v>875</v>
      </c>
      <c r="F23" s="200" t="s">
        <v>1056</v>
      </c>
      <c r="G23" s="200" t="s">
        <v>1070</v>
      </c>
      <c r="H23" s="200" t="s">
        <v>875</v>
      </c>
      <c r="J23" s="200" t="s">
        <v>1056</v>
      </c>
    </row>
    <row r="24" spans="1:10" outlineLevel="1">
      <c r="A24" s="209"/>
      <c r="B24" s="209"/>
      <c r="C24" s="209"/>
      <c r="D24" s="209"/>
      <c r="E24" s="209"/>
      <c r="F24" s="209"/>
      <c r="G24" s="209"/>
      <c r="H24" s="209"/>
      <c r="I24" s="209"/>
      <c r="J24" s="209"/>
    </row>
    <row r="25" spans="1:10">
      <c r="A25" s="205" t="s">
        <v>1269</v>
      </c>
      <c r="B25" s="200">
        <v>142</v>
      </c>
      <c r="C25" s="200" t="s">
        <v>1270</v>
      </c>
      <c r="D25" s="233" t="s">
        <v>1269</v>
      </c>
      <c r="E25" s="200" t="s">
        <v>1271</v>
      </c>
      <c r="F25" s="200" t="s">
        <v>1272</v>
      </c>
      <c r="G25" s="200" t="s">
        <v>1270</v>
      </c>
      <c r="H25" s="233" t="s">
        <v>1269</v>
      </c>
      <c r="I25" s="200" t="s">
        <v>1271</v>
      </c>
      <c r="J25" s="200" t="s">
        <v>1272</v>
      </c>
    </row>
    <row r="26" spans="1:10" outlineLevel="1">
      <c r="A26" s="234" t="s">
        <v>1269</v>
      </c>
      <c r="B26" s="200">
        <v>143</v>
      </c>
      <c r="C26" s="200" t="s">
        <v>1273</v>
      </c>
      <c r="D26" s="233" t="s">
        <v>1269</v>
      </c>
      <c r="E26" s="200" t="s">
        <v>1274</v>
      </c>
      <c r="F26" s="200" t="s">
        <v>1272</v>
      </c>
      <c r="G26" s="200" t="s">
        <v>1273</v>
      </c>
      <c r="H26" s="233" t="s">
        <v>1269</v>
      </c>
      <c r="I26" s="200" t="s">
        <v>1274</v>
      </c>
      <c r="J26" s="200" t="s">
        <v>1272</v>
      </c>
    </row>
    <row r="27" spans="1:10" outlineLevel="1">
      <c r="A27" s="234" t="s">
        <v>1269</v>
      </c>
      <c r="B27" s="200">
        <v>144</v>
      </c>
      <c r="C27" s="200" t="s">
        <v>1275</v>
      </c>
      <c r="D27" s="233" t="s">
        <v>1269</v>
      </c>
      <c r="E27" s="200" t="s">
        <v>1276</v>
      </c>
      <c r="F27" s="200" t="s">
        <v>1272</v>
      </c>
      <c r="G27" s="200" t="s">
        <v>1275</v>
      </c>
      <c r="H27" s="233" t="s">
        <v>1269</v>
      </c>
      <c r="I27" s="200" t="s">
        <v>1276</v>
      </c>
      <c r="J27" s="200" t="s">
        <v>1272</v>
      </c>
    </row>
    <row r="28" spans="1:10" outlineLevel="1">
      <c r="A28" s="234" t="s">
        <v>1269</v>
      </c>
      <c r="B28" s="200">
        <v>145</v>
      </c>
      <c r="C28" s="200" t="s">
        <v>1277</v>
      </c>
      <c r="D28" s="233" t="s">
        <v>1269</v>
      </c>
      <c r="E28" s="200" t="s">
        <v>1278</v>
      </c>
      <c r="F28" s="200" t="s">
        <v>1272</v>
      </c>
      <c r="G28" s="200" t="s">
        <v>1277</v>
      </c>
      <c r="H28" s="233" t="s">
        <v>1269</v>
      </c>
      <c r="I28" s="200" t="s">
        <v>1278</v>
      </c>
      <c r="J28" s="200" t="s">
        <v>1272</v>
      </c>
    </row>
    <row r="29" spans="1:10" outlineLevel="1">
      <c r="A29" s="234" t="s">
        <v>1269</v>
      </c>
      <c r="B29" s="200">
        <v>146</v>
      </c>
      <c r="C29" s="200" t="s">
        <v>1068</v>
      </c>
      <c r="D29" s="200" t="s">
        <v>875</v>
      </c>
      <c r="F29" s="200" t="s">
        <v>1056</v>
      </c>
      <c r="G29" s="200" t="s">
        <v>1068</v>
      </c>
      <c r="H29" s="200" t="s">
        <v>875</v>
      </c>
      <c r="J29" s="200" t="s">
        <v>1056</v>
      </c>
    </row>
    <row r="30" spans="1:10" outlineLevel="1">
      <c r="A30" s="234" t="s">
        <v>1269</v>
      </c>
      <c r="B30" s="200">
        <v>152</v>
      </c>
      <c r="C30" s="200" t="s">
        <v>1070</v>
      </c>
      <c r="D30" s="200" t="s">
        <v>875</v>
      </c>
      <c r="F30" s="200" t="s">
        <v>1056</v>
      </c>
      <c r="G30" s="200" t="s">
        <v>1070</v>
      </c>
      <c r="H30" s="200" t="s">
        <v>875</v>
      </c>
      <c r="J30" s="200" t="s">
        <v>1056</v>
      </c>
    </row>
    <row r="31" spans="1:10" outlineLevel="1">
      <c r="A31" s="209"/>
      <c r="B31" s="209"/>
      <c r="C31" s="209"/>
      <c r="D31" s="209"/>
      <c r="E31" s="209"/>
      <c r="F31" s="209"/>
      <c r="G31" s="209"/>
      <c r="H31" s="209"/>
      <c r="I31" s="209"/>
      <c r="J31" s="209"/>
    </row>
  </sheetData>
  <autoFilter ref="A2:J31" xr:uid="{844BF405-280C-4B76-899E-FDAB743B95C7}"/>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91">
    <tabColor theme="9"/>
  </sheetPr>
  <dimension ref="A1:E324"/>
  <sheetViews>
    <sheetView workbookViewId="0">
      <pane ySplit="1" topLeftCell="A303" activePane="bottomLeft" state="frozen"/>
      <selection activeCell="C324" sqref="C324"/>
      <selection pane="bottomLeft" activeCell="C331" sqref="C331"/>
    </sheetView>
  </sheetViews>
  <sheetFormatPr defaultColWidth="11.44140625" defaultRowHeight="12.75" customHeight="1"/>
  <cols>
    <col min="2" max="2" width="10.109375" bestFit="1" customWidth="1"/>
    <col min="3" max="3" width="101.109375" customWidth="1"/>
    <col min="4" max="4" width="13" customWidth="1"/>
    <col min="5" max="5" width="17.44140625" customWidth="1"/>
  </cols>
  <sheetData>
    <row r="1" spans="1:5" ht="13.2">
      <c r="A1" s="1" t="s">
        <v>0</v>
      </c>
      <c r="B1" s="1" t="s">
        <v>1</v>
      </c>
      <c r="C1" s="1" t="s">
        <v>2</v>
      </c>
      <c r="D1" s="1" t="s">
        <v>3</v>
      </c>
      <c r="E1" s="1" t="s">
        <v>5</v>
      </c>
    </row>
    <row r="2" spans="1:5" ht="39.6">
      <c r="A2" t="s">
        <v>1279</v>
      </c>
      <c r="B2" s="3">
        <v>42233</v>
      </c>
      <c r="C2" s="2" t="s">
        <v>1280</v>
      </c>
      <c r="D2" s="2"/>
      <c r="E2" t="s">
        <v>1281</v>
      </c>
    </row>
    <row r="3" spans="1:5" ht="52.8">
      <c r="A3" s="4" t="s">
        <v>1282</v>
      </c>
      <c r="B3" s="3">
        <v>42240</v>
      </c>
      <c r="C3" s="5" t="s">
        <v>1283</v>
      </c>
      <c r="D3" s="5"/>
      <c r="E3" s="4" t="s">
        <v>1281</v>
      </c>
    </row>
    <row r="4" spans="1:5" ht="52.8">
      <c r="A4" s="4" t="s">
        <v>1284</v>
      </c>
      <c r="B4" s="3">
        <v>42249</v>
      </c>
      <c r="C4" s="5" t="s">
        <v>1285</v>
      </c>
      <c r="D4" s="5"/>
      <c r="E4" s="4" t="s">
        <v>1281</v>
      </c>
    </row>
    <row r="5" spans="1:5" ht="39.6">
      <c r="A5" s="4" t="s">
        <v>1286</v>
      </c>
      <c r="B5" s="3">
        <v>42263</v>
      </c>
      <c r="C5" s="5" t="s">
        <v>1287</v>
      </c>
      <c r="D5" s="2"/>
      <c r="E5" s="4" t="s">
        <v>1281</v>
      </c>
    </row>
    <row r="6" spans="1:5" ht="26.4">
      <c r="A6" s="4" t="s">
        <v>1288</v>
      </c>
      <c r="B6" s="3">
        <v>42271</v>
      </c>
      <c r="C6" s="5" t="s">
        <v>1289</v>
      </c>
      <c r="D6" s="2"/>
      <c r="E6" s="4" t="s">
        <v>1281</v>
      </c>
    </row>
    <row r="7" spans="1:5" ht="26.4">
      <c r="A7" s="4" t="s">
        <v>1290</v>
      </c>
      <c r="B7" s="3">
        <v>42283</v>
      </c>
      <c r="C7" s="5" t="s">
        <v>1291</v>
      </c>
      <c r="D7" s="2"/>
      <c r="E7" s="4" t="s">
        <v>1281</v>
      </c>
    </row>
    <row r="8" spans="1:5" ht="13.2">
      <c r="A8" s="4" t="s">
        <v>1292</v>
      </c>
      <c r="B8" s="3">
        <v>42317</v>
      </c>
      <c r="C8" s="5" t="s">
        <v>1293</v>
      </c>
      <c r="D8" s="2"/>
      <c r="E8" s="4" t="s">
        <v>1281</v>
      </c>
    </row>
    <row r="9" spans="1:5" ht="13.2">
      <c r="A9" s="4" t="s">
        <v>1294</v>
      </c>
      <c r="B9" s="3">
        <v>42318</v>
      </c>
      <c r="C9" s="5" t="s">
        <v>1295</v>
      </c>
      <c r="D9" s="2"/>
      <c r="E9" s="4" t="s">
        <v>1281</v>
      </c>
    </row>
    <row r="10" spans="1:5" ht="13.2">
      <c r="A10" s="4" t="s">
        <v>1296</v>
      </c>
      <c r="B10" s="3">
        <v>42328</v>
      </c>
      <c r="C10" s="5" t="s">
        <v>1297</v>
      </c>
      <c r="D10" s="2"/>
      <c r="E10" s="4" t="s">
        <v>1281</v>
      </c>
    </row>
    <row r="11" spans="1:5" ht="26.4">
      <c r="A11" s="4" t="s">
        <v>1298</v>
      </c>
      <c r="B11" s="3">
        <v>42332</v>
      </c>
      <c r="C11" s="5" t="s">
        <v>1299</v>
      </c>
      <c r="D11" s="2"/>
      <c r="E11" s="4" t="s">
        <v>1281</v>
      </c>
    </row>
    <row r="12" spans="1:5" ht="13.2">
      <c r="A12" s="4" t="s">
        <v>1300</v>
      </c>
      <c r="B12" s="3">
        <v>42341</v>
      </c>
      <c r="C12" s="2" t="s">
        <v>1301</v>
      </c>
      <c r="D12" s="2"/>
      <c r="E12" s="4" t="s">
        <v>1281</v>
      </c>
    </row>
    <row r="13" spans="1:5" ht="52.8">
      <c r="A13" s="4" t="s">
        <v>1302</v>
      </c>
      <c r="B13" s="3">
        <v>42373</v>
      </c>
      <c r="C13" s="2" t="s">
        <v>1303</v>
      </c>
      <c r="D13" s="2"/>
      <c r="E13" s="4" t="s">
        <v>1281</v>
      </c>
    </row>
    <row r="14" spans="1:5" ht="26.4">
      <c r="A14" t="s">
        <v>1304</v>
      </c>
      <c r="B14" s="3">
        <v>42387</v>
      </c>
      <c r="C14" s="2" t="s">
        <v>1305</v>
      </c>
      <c r="D14" s="2"/>
      <c r="E14" t="s">
        <v>1281</v>
      </c>
    </row>
    <row r="15" spans="1:5" ht="13.2">
      <c r="A15" s="4" t="s">
        <v>1306</v>
      </c>
      <c r="B15" s="3">
        <v>42391</v>
      </c>
      <c r="C15" s="5" t="s">
        <v>1307</v>
      </c>
      <c r="D15" s="5"/>
      <c r="E15" s="4" t="s">
        <v>1281</v>
      </c>
    </row>
    <row r="16" spans="1:5" ht="66">
      <c r="A16" s="4" t="s">
        <v>1308</v>
      </c>
      <c r="B16" s="3">
        <v>42398</v>
      </c>
      <c r="C16" s="5" t="s">
        <v>1309</v>
      </c>
      <c r="D16" s="5"/>
      <c r="E16" s="4" t="s">
        <v>1281</v>
      </c>
    </row>
    <row r="17" spans="1:5" ht="13.2">
      <c r="A17" s="4" t="s">
        <v>1310</v>
      </c>
      <c r="B17" s="3">
        <v>42405</v>
      </c>
      <c r="C17" s="5" t="s">
        <v>1311</v>
      </c>
      <c r="D17" s="5"/>
      <c r="E17" s="4" t="s">
        <v>1281</v>
      </c>
    </row>
    <row r="18" spans="1:5" ht="39.6">
      <c r="A18" s="4" t="s">
        <v>1312</v>
      </c>
      <c r="B18" s="3">
        <v>42410</v>
      </c>
      <c r="C18" s="5" t="s">
        <v>1313</v>
      </c>
      <c r="D18" s="2"/>
      <c r="E18" s="4" t="s">
        <v>1281</v>
      </c>
    </row>
    <row r="19" spans="1:5" ht="13.2">
      <c r="A19" s="4" t="s">
        <v>1314</v>
      </c>
      <c r="B19" s="3">
        <v>42422</v>
      </c>
      <c r="C19" s="2" t="s">
        <v>1315</v>
      </c>
      <c r="D19" s="2"/>
      <c r="E19" s="4" t="s">
        <v>1281</v>
      </c>
    </row>
    <row r="20" spans="1:5" ht="13.2">
      <c r="A20" s="4" t="s">
        <v>1316</v>
      </c>
      <c r="B20" s="3">
        <v>42426</v>
      </c>
      <c r="C20" s="5" t="s">
        <v>1317</v>
      </c>
      <c r="D20" s="2"/>
      <c r="E20" s="4" t="s">
        <v>1281</v>
      </c>
    </row>
    <row r="21" spans="1:5" ht="26.4">
      <c r="A21" s="4" t="s">
        <v>1318</v>
      </c>
      <c r="B21" s="3">
        <v>42446</v>
      </c>
      <c r="C21" s="2" t="s">
        <v>1319</v>
      </c>
      <c r="D21" s="2"/>
      <c r="E21" s="4" t="s">
        <v>1281</v>
      </c>
    </row>
    <row r="22" spans="1:5" ht="66">
      <c r="A22" s="4" t="s">
        <v>1320</v>
      </c>
      <c r="B22" s="3">
        <v>42464</v>
      </c>
      <c r="C22" s="5" t="s">
        <v>1321</v>
      </c>
      <c r="D22" s="5"/>
      <c r="E22" s="4" t="s">
        <v>1281</v>
      </c>
    </row>
    <row r="23" spans="1:5" ht="13.2">
      <c r="A23" s="4" t="s">
        <v>1322</v>
      </c>
      <c r="B23" s="3">
        <v>42510</v>
      </c>
      <c r="C23" s="2" t="s">
        <v>1323</v>
      </c>
      <c r="D23" s="2"/>
      <c r="E23" s="4" t="s">
        <v>1281</v>
      </c>
    </row>
    <row r="24" spans="1:5" ht="13.2">
      <c r="A24" s="4" t="s">
        <v>1324</v>
      </c>
      <c r="B24" s="3">
        <v>42523</v>
      </c>
      <c r="C24" s="5" t="s">
        <v>1325</v>
      </c>
      <c r="D24" s="5"/>
      <c r="E24" s="4" t="s">
        <v>1281</v>
      </c>
    </row>
    <row r="25" spans="1:5" ht="39.6">
      <c r="A25" s="4" t="s">
        <v>1326</v>
      </c>
      <c r="B25" s="3">
        <v>42543</v>
      </c>
      <c r="C25" s="5" t="s">
        <v>1327</v>
      </c>
      <c r="D25" s="5"/>
      <c r="E25" s="4" t="s">
        <v>1281</v>
      </c>
    </row>
    <row r="26" spans="1:5" ht="13.2">
      <c r="A26" s="4" t="s">
        <v>1328</v>
      </c>
      <c r="B26" s="3">
        <v>42564</v>
      </c>
      <c r="C26" s="5" t="s">
        <v>1329</v>
      </c>
      <c r="D26" s="5"/>
      <c r="E26" s="4" t="s">
        <v>1281</v>
      </c>
    </row>
    <row r="27" spans="1:5" ht="39.6">
      <c r="A27" s="4" t="s">
        <v>1330</v>
      </c>
      <c r="B27" s="3">
        <v>42594</v>
      </c>
      <c r="C27" s="2" t="s">
        <v>1331</v>
      </c>
      <c r="D27" s="2"/>
      <c r="E27" s="4" t="s">
        <v>1281</v>
      </c>
    </row>
    <row r="28" spans="1:5" ht="13.2">
      <c r="A28" s="4" t="s">
        <v>1332</v>
      </c>
      <c r="B28" s="3">
        <v>42595</v>
      </c>
      <c r="C28" s="6" t="s">
        <v>1333</v>
      </c>
      <c r="D28" s="6"/>
      <c r="E28" s="4" t="s">
        <v>1281</v>
      </c>
    </row>
    <row r="29" spans="1:5" ht="26.4">
      <c r="A29" s="4" t="s">
        <v>1334</v>
      </c>
      <c r="B29" s="3">
        <v>42599</v>
      </c>
      <c r="C29" s="2" t="s">
        <v>1335</v>
      </c>
      <c r="D29" s="2"/>
      <c r="E29" s="4" t="s">
        <v>1281</v>
      </c>
    </row>
    <row r="30" spans="1:5" ht="26.4">
      <c r="A30" s="4" t="s">
        <v>1336</v>
      </c>
      <c r="B30" s="3">
        <v>42615</v>
      </c>
      <c r="C30" s="2" t="s">
        <v>1337</v>
      </c>
      <c r="D30" s="2"/>
      <c r="E30" s="4" t="s">
        <v>1281</v>
      </c>
    </row>
    <row r="31" spans="1:5" ht="52.8">
      <c r="A31" s="4" t="s">
        <v>1338</v>
      </c>
      <c r="B31" s="3">
        <v>42625</v>
      </c>
      <c r="C31" s="5" t="s">
        <v>1339</v>
      </c>
      <c r="D31" s="2"/>
      <c r="E31" s="4" t="s">
        <v>1281</v>
      </c>
    </row>
    <row r="32" spans="1:5" ht="13.2">
      <c r="A32" s="4" t="s">
        <v>1340</v>
      </c>
      <c r="B32" s="3">
        <v>42635</v>
      </c>
      <c r="C32" s="5" t="s">
        <v>1341</v>
      </c>
      <c r="D32" s="2"/>
      <c r="E32" s="4" t="s">
        <v>1281</v>
      </c>
    </row>
    <row r="33" spans="1:5" ht="13.2">
      <c r="A33" s="4" t="s">
        <v>1342</v>
      </c>
      <c r="B33" s="3">
        <v>42656</v>
      </c>
      <c r="C33" s="5" t="s">
        <v>1343</v>
      </c>
      <c r="E33" s="4" t="s">
        <v>1281</v>
      </c>
    </row>
    <row r="34" spans="1:5" ht="13.2">
      <c r="A34" s="4" t="s">
        <v>1344</v>
      </c>
      <c r="B34" s="3">
        <v>42656</v>
      </c>
      <c r="C34" s="5" t="s">
        <v>1345</v>
      </c>
      <c r="E34" s="4" t="s">
        <v>1281</v>
      </c>
    </row>
    <row r="35" spans="1:5" ht="13.2">
      <c r="A35" s="4" t="s">
        <v>1346</v>
      </c>
      <c r="B35" s="3">
        <v>42682</v>
      </c>
      <c r="C35" s="5" t="s">
        <v>1347</v>
      </c>
      <c r="E35" s="4" t="s">
        <v>1281</v>
      </c>
    </row>
    <row r="36" spans="1:5" ht="13.2">
      <c r="A36" s="4" t="s">
        <v>1348</v>
      </c>
      <c r="B36" s="3">
        <v>42685</v>
      </c>
      <c r="C36" s="5" t="s">
        <v>1349</v>
      </c>
      <c r="E36" s="4" t="s">
        <v>1281</v>
      </c>
    </row>
    <row r="37" spans="1:5" ht="26.4">
      <c r="A37" s="4" t="s">
        <v>1350</v>
      </c>
      <c r="B37" s="3">
        <v>42685</v>
      </c>
      <c r="C37" s="5" t="s">
        <v>1351</v>
      </c>
      <c r="E37" s="4" t="s">
        <v>1281</v>
      </c>
    </row>
    <row r="38" spans="1:5" ht="26.4">
      <c r="A38" s="4" t="s">
        <v>1352</v>
      </c>
      <c r="B38" s="3">
        <v>42690</v>
      </c>
      <c r="C38" s="5" t="s">
        <v>1353</v>
      </c>
      <c r="E38" s="4" t="s">
        <v>1281</v>
      </c>
    </row>
    <row r="39" spans="1:5" ht="52.8">
      <c r="A39" s="4" t="s">
        <v>1354</v>
      </c>
      <c r="B39" s="3">
        <v>42699</v>
      </c>
      <c r="C39" s="5" t="s">
        <v>1355</v>
      </c>
      <c r="E39" s="4" t="s">
        <v>1281</v>
      </c>
    </row>
    <row r="40" spans="1:5" ht="26.4">
      <c r="A40" s="4" t="s">
        <v>1356</v>
      </c>
      <c r="B40" s="3">
        <v>42712</v>
      </c>
      <c r="C40" s="5" t="s">
        <v>1357</v>
      </c>
      <c r="E40" s="4" t="s">
        <v>1281</v>
      </c>
    </row>
    <row r="41" spans="1:5" ht="26.4">
      <c r="A41" s="4" t="s">
        <v>1358</v>
      </c>
      <c r="B41" s="3">
        <v>42717</v>
      </c>
      <c r="C41" s="5" t="s">
        <v>1359</v>
      </c>
      <c r="E41" s="4" t="s">
        <v>1281</v>
      </c>
    </row>
    <row r="42" spans="1:5" ht="13.2">
      <c r="A42" t="s">
        <v>1360</v>
      </c>
      <c r="B42" s="3">
        <v>42751</v>
      </c>
      <c r="C42" t="s">
        <v>1361</v>
      </c>
      <c r="E42" t="s">
        <v>1281</v>
      </c>
    </row>
    <row r="43" spans="1:5" ht="13.2">
      <c r="A43" s="4" t="s">
        <v>1362</v>
      </c>
      <c r="B43" s="3">
        <v>42786</v>
      </c>
      <c r="C43" s="5" t="s">
        <v>1363</v>
      </c>
      <c r="E43" s="4" t="s">
        <v>1281</v>
      </c>
    </row>
    <row r="44" spans="1:5" ht="26.4">
      <c r="A44" s="4" t="s">
        <v>1364</v>
      </c>
      <c r="B44" s="3">
        <v>42792</v>
      </c>
      <c r="C44" s="5" t="s">
        <v>1365</v>
      </c>
      <c r="E44" s="4" t="s">
        <v>1281</v>
      </c>
    </row>
    <row r="45" spans="1:5" ht="13.2">
      <c r="A45" s="4" t="s">
        <v>1366</v>
      </c>
      <c r="B45" s="3">
        <v>42793</v>
      </c>
      <c r="C45" s="5" t="s">
        <v>1367</v>
      </c>
      <c r="E45" s="4" t="s">
        <v>1281</v>
      </c>
    </row>
    <row r="46" spans="1:5" ht="13.2">
      <c r="A46" s="4" t="s">
        <v>1368</v>
      </c>
      <c r="B46" s="3">
        <v>42808</v>
      </c>
      <c r="C46" s="5" t="s">
        <v>1369</v>
      </c>
      <c r="E46" s="4" t="s">
        <v>1281</v>
      </c>
    </row>
    <row r="47" spans="1:5" ht="13.2">
      <c r="A47" s="4" t="s">
        <v>1370</v>
      </c>
      <c r="B47" s="3">
        <v>42811</v>
      </c>
      <c r="C47" s="5" t="s">
        <v>1371</v>
      </c>
      <c r="E47" s="4" t="s">
        <v>1281</v>
      </c>
    </row>
    <row r="48" spans="1:5" ht="13.2">
      <c r="A48" s="4" t="s">
        <v>1372</v>
      </c>
      <c r="B48" s="3">
        <v>42818</v>
      </c>
      <c r="C48" t="s">
        <v>1373</v>
      </c>
      <c r="E48" s="4" t="s">
        <v>1281</v>
      </c>
    </row>
    <row r="49" spans="1:5" ht="13.2">
      <c r="A49" s="4" t="s">
        <v>1374</v>
      </c>
      <c r="B49" s="3">
        <v>42823</v>
      </c>
      <c r="C49" s="5" t="s">
        <v>1375</v>
      </c>
      <c r="E49" s="4" t="s">
        <v>1281</v>
      </c>
    </row>
    <row r="50" spans="1:5" ht="13.2">
      <c r="A50" s="4" t="s">
        <v>1376</v>
      </c>
      <c r="B50" s="3">
        <v>42830</v>
      </c>
      <c r="C50" s="2" t="s">
        <v>1377</v>
      </c>
      <c r="E50" s="4" t="s">
        <v>1281</v>
      </c>
    </row>
    <row r="51" spans="1:5" ht="39.6">
      <c r="A51" s="4" t="s">
        <v>1378</v>
      </c>
      <c r="B51" s="3">
        <v>42885</v>
      </c>
      <c r="C51" s="2" t="s">
        <v>1379</v>
      </c>
      <c r="E51" s="4" t="s">
        <v>1281</v>
      </c>
    </row>
    <row r="52" spans="1:5" ht="26.4">
      <c r="A52" s="4" t="s">
        <v>1380</v>
      </c>
      <c r="B52" s="3">
        <v>42893</v>
      </c>
      <c r="C52" s="2" t="s">
        <v>1381</v>
      </c>
      <c r="E52" s="4" t="s">
        <v>1281</v>
      </c>
    </row>
    <row r="53" spans="1:5" ht="39.6">
      <c r="A53" s="4" t="s">
        <v>1382</v>
      </c>
      <c r="B53" s="3">
        <v>42916</v>
      </c>
      <c r="C53" s="5" t="s">
        <v>1383</v>
      </c>
      <c r="E53" s="4" t="s">
        <v>1281</v>
      </c>
    </row>
    <row r="54" spans="1:5" ht="66">
      <c r="A54" s="4" t="s">
        <v>1384</v>
      </c>
      <c r="B54" s="3">
        <v>42919</v>
      </c>
      <c r="C54" s="5" t="s">
        <v>1385</v>
      </c>
      <c r="E54" s="4" t="s">
        <v>1281</v>
      </c>
    </row>
    <row r="55" spans="1:5" ht="39.6">
      <c r="A55" s="4" t="s">
        <v>1386</v>
      </c>
      <c r="B55" s="3">
        <v>42923</v>
      </c>
      <c r="C55" s="5" t="s">
        <v>1387</v>
      </c>
      <c r="E55" s="4" t="s">
        <v>1281</v>
      </c>
    </row>
    <row r="56" spans="1:5" ht="39.6">
      <c r="A56" s="4" t="s">
        <v>1388</v>
      </c>
      <c r="B56" s="3">
        <v>42950</v>
      </c>
      <c r="C56" s="5" t="s">
        <v>1389</v>
      </c>
      <c r="E56" s="4" t="s">
        <v>1281</v>
      </c>
    </row>
    <row r="57" spans="1:5" ht="52.8">
      <c r="A57" s="4" t="s">
        <v>1390</v>
      </c>
      <c r="B57" s="3">
        <v>42977</v>
      </c>
      <c r="C57" s="2" t="s">
        <v>1391</v>
      </c>
      <c r="E57" s="4" t="s">
        <v>1281</v>
      </c>
    </row>
    <row r="58" spans="1:5" ht="92.4">
      <c r="A58" s="4" t="s">
        <v>1392</v>
      </c>
      <c r="B58" s="3">
        <v>42984</v>
      </c>
      <c r="C58" s="5" t="s">
        <v>1393</v>
      </c>
      <c r="E58" s="4" t="s">
        <v>1281</v>
      </c>
    </row>
    <row r="59" spans="1:5" ht="13.2">
      <c r="A59" s="4" t="s">
        <v>1394</v>
      </c>
      <c r="B59" s="3">
        <v>43032</v>
      </c>
      <c r="C59" s="2" t="s">
        <v>1395</v>
      </c>
      <c r="E59" s="4" t="s">
        <v>1281</v>
      </c>
    </row>
    <row r="60" spans="1:5" ht="13.2">
      <c r="A60" s="4" t="s">
        <v>1396</v>
      </c>
      <c r="B60" s="3">
        <v>43040</v>
      </c>
      <c r="C60" s="2" t="s">
        <v>1397</v>
      </c>
      <c r="E60" s="4" t="s">
        <v>1281</v>
      </c>
    </row>
    <row r="61" spans="1:5" ht="26.4">
      <c r="A61" s="4" t="s">
        <v>1398</v>
      </c>
      <c r="B61" s="3">
        <v>43053</v>
      </c>
      <c r="C61" s="2" t="s">
        <v>1399</v>
      </c>
      <c r="E61" s="4" t="s">
        <v>1281</v>
      </c>
    </row>
    <row r="62" spans="1:5" ht="13.2">
      <c r="A62" s="4" t="s">
        <v>1400</v>
      </c>
      <c r="B62" s="3">
        <v>43073</v>
      </c>
      <c r="C62" s="2" t="s">
        <v>1401</v>
      </c>
      <c r="E62" s="4" t="s">
        <v>1281</v>
      </c>
    </row>
    <row r="63" spans="1:5" ht="26.4">
      <c r="A63" s="4" t="s">
        <v>1402</v>
      </c>
      <c r="B63" s="3">
        <v>43102</v>
      </c>
      <c r="C63" s="2" t="s">
        <v>1403</v>
      </c>
      <c r="E63" s="4" t="s">
        <v>1281</v>
      </c>
    </row>
    <row r="64" spans="1:5" ht="26.4">
      <c r="A64" s="4" t="s">
        <v>1404</v>
      </c>
      <c r="B64" s="3">
        <v>43115</v>
      </c>
      <c r="C64" s="2" t="s">
        <v>1405</v>
      </c>
      <c r="E64" s="4" t="s">
        <v>1281</v>
      </c>
    </row>
    <row r="65" spans="1:5" ht="105.6">
      <c r="A65" s="4" t="s">
        <v>1406</v>
      </c>
      <c r="B65" s="3">
        <v>43181</v>
      </c>
      <c r="C65" s="5" t="s">
        <v>1407</v>
      </c>
      <c r="E65" s="4" t="s">
        <v>1281</v>
      </c>
    </row>
    <row r="66" spans="1:5" ht="13.2">
      <c r="A66" s="4" t="s">
        <v>1408</v>
      </c>
      <c r="B66" s="3">
        <v>43193</v>
      </c>
      <c r="C66" s="5" t="s">
        <v>1409</v>
      </c>
      <c r="E66" s="4" t="s">
        <v>1281</v>
      </c>
    </row>
    <row r="67" spans="1:5" ht="26.4">
      <c r="A67" s="4" t="s">
        <v>1410</v>
      </c>
      <c r="B67" s="3">
        <v>43270</v>
      </c>
      <c r="C67" s="5" t="s">
        <v>1411</v>
      </c>
      <c r="E67" s="4" t="s">
        <v>1281</v>
      </c>
    </row>
    <row r="68" spans="1:5" ht="13.2">
      <c r="A68" s="4" t="s">
        <v>1412</v>
      </c>
      <c r="B68" s="3">
        <v>43278</v>
      </c>
      <c r="C68" s="5" t="s">
        <v>1413</v>
      </c>
      <c r="E68" s="4" t="s">
        <v>1281</v>
      </c>
    </row>
    <row r="69" spans="1:5" ht="13.2">
      <c r="A69" s="4" t="s">
        <v>1414</v>
      </c>
      <c r="B69" s="3">
        <v>43280</v>
      </c>
      <c r="C69" s="5" t="s">
        <v>1415</v>
      </c>
      <c r="E69" s="4" t="s">
        <v>1281</v>
      </c>
    </row>
    <row r="70" spans="1:5" ht="26.4">
      <c r="A70" s="4" t="s">
        <v>1416</v>
      </c>
      <c r="B70" s="3">
        <v>43284</v>
      </c>
      <c r="C70" s="5" t="s">
        <v>1417</v>
      </c>
      <c r="E70" s="4" t="s">
        <v>1281</v>
      </c>
    </row>
    <row r="71" spans="1:5" ht="66">
      <c r="A71" s="4" t="s">
        <v>1418</v>
      </c>
      <c r="B71" s="3">
        <v>43346</v>
      </c>
      <c r="C71" s="5" t="s">
        <v>1419</v>
      </c>
      <c r="E71" s="4" t="s">
        <v>1281</v>
      </c>
    </row>
    <row r="72" spans="1:5" ht="13.2">
      <c r="A72" s="4" t="s">
        <v>1420</v>
      </c>
      <c r="B72" s="3">
        <v>43362</v>
      </c>
      <c r="C72" t="s">
        <v>1421</v>
      </c>
      <c r="E72" s="4" t="s">
        <v>1281</v>
      </c>
    </row>
    <row r="73" spans="1:5" ht="13.2">
      <c r="A73" s="4" t="s">
        <v>1422</v>
      </c>
      <c r="B73" s="3">
        <v>43364</v>
      </c>
      <c r="C73" s="5" t="s">
        <v>1423</v>
      </c>
      <c r="E73" s="4" t="s">
        <v>1281</v>
      </c>
    </row>
    <row r="74" spans="1:5" ht="13.2">
      <c r="A74" s="4" t="s">
        <v>1424</v>
      </c>
      <c r="B74" s="3">
        <v>43388</v>
      </c>
      <c r="C74" s="5" t="s">
        <v>1425</v>
      </c>
      <c r="E74" s="4" t="s">
        <v>1281</v>
      </c>
    </row>
    <row r="75" spans="1:5" ht="13.2">
      <c r="A75" s="4" t="s">
        <v>1426</v>
      </c>
      <c r="B75" s="3">
        <v>43391</v>
      </c>
      <c r="C75" s="5" t="s">
        <v>1427</v>
      </c>
      <c r="E75" s="4" t="s">
        <v>1281</v>
      </c>
    </row>
    <row r="76" spans="1:5" ht="39.6">
      <c r="A76" s="4" t="s">
        <v>1428</v>
      </c>
      <c r="B76" s="3">
        <v>43405</v>
      </c>
      <c r="C76" s="5" t="s">
        <v>1429</v>
      </c>
      <c r="E76" s="4" t="s">
        <v>1281</v>
      </c>
    </row>
    <row r="77" spans="1:5" ht="52.8">
      <c r="A77" s="4" t="s">
        <v>1430</v>
      </c>
      <c r="B77" s="3">
        <v>43424</v>
      </c>
      <c r="C77" s="2" t="s">
        <v>1431</v>
      </c>
      <c r="E77" s="4" t="s">
        <v>1432</v>
      </c>
    </row>
    <row r="78" spans="1:5" ht="26.4">
      <c r="A78" s="4" t="s">
        <v>1433</v>
      </c>
      <c r="B78" s="3">
        <v>43433</v>
      </c>
      <c r="C78" s="5" t="s">
        <v>1434</v>
      </c>
      <c r="E78" s="4" t="s">
        <v>1432</v>
      </c>
    </row>
    <row r="79" spans="1:5" ht="13.2">
      <c r="A79" s="4" t="s">
        <v>1435</v>
      </c>
      <c r="B79" s="3">
        <v>43439</v>
      </c>
      <c r="C79" s="5" t="s">
        <v>1436</v>
      </c>
      <c r="E79" s="4" t="s">
        <v>1432</v>
      </c>
    </row>
    <row r="80" spans="1:5" ht="13.2">
      <c r="A80" s="4" t="s">
        <v>1437</v>
      </c>
      <c r="B80" s="3">
        <v>43476</v>
      </c>
      <c r="C80" s="5" t="s">
        <v>1438</v>
      </c>
      <c r="E80" s="4" t="s">
        <v>1432</v>
      </c>
    </row>
    <row r="81" spans="1:5" ht="26.4">
      <c r="A81" s="4" t="s">
        <v>1439</v>
      </c>
      <c r="B81" s="3">
        <v>43476</v>
      </c>
      <c r="C81" s="5" t="s">
        <v>1440</v>
      </c>
      <c r="E81" s="4" t="s">
        <v>1432</v>
      </c>
    </row>
    <row r="82" spans="1:5" ht="13.2">
      <c r="A82" s="4" t="s">
        <v>1441</v>
      </c>
      <c r="B82" s="3">
        <v>43481</v>
      </c>
      <c r="C82" s="5" t="s">
        <v>1442</v>
      </c>
      <c r="E82" s="4" t="s">
        <v>1281</v>
      </c>
    </row>
    <row r="83" spans="1:5" ht="12.75" customHeight="1">
      <c r="A83" s="4" t="s">
        <v>1443</v>
      </c>
      <c r="B83" s="3">
        <v>43487</v>
      </c>
      <c r="C83" s="5" t="s">
        <v>1444</v>
      </c>
      <c r="E83" s="4" t="s">
        <v>1281</v>
      </c>
    </row>
    <row r="84" spans="1:5" ht="12.75" customHeight="1">
      <c r="A84" s="4" t="s">
        <v>1445</v>
      </c>
      <c r="B84" s="3">
        <v>43495</v>
      </c>
      <c r="C84" s="5" t="s">
        <v>1446</v>
      </c>
      <c r="E84" s="4" t="s">
        <v>1281</v>
      </c>
    </row>
    <row r="85" spans="1:5" ht="52.8">
      <c r="A85" s="4" t="s">
        <v>1447</v>
      </c>
      <c r="B85" s="3">
        <v>43501</v>
      </c>
      <c r="C85" s="5" t="s">
        <v>1448</v>
      </c>
      <c r="E85" s="4" t="s">
        <v>1281</v>
      </c>
    </row>
    <row r="86" spans="1:5" ht="12.75" customHeight="1">
      <c r="A86" s="4" t="s">
        <v>1449</v>
      </c>
      <c r="B86" s="3">
        <v>43502</v>
      </c>
      <c r="C86" s="5" t="s">
        <v>1450</v>
      </c>
      <c r="E86" s="4" t="s">
        <v>1281</v>
      </c>
    </row>
    <row r="87" spans="1:5" ht="39.6">
      <c r="A87" s="4" t="s">
        <v>1451</v>
      </c>
      <c r="B87" s="3">
        <v>43508</v>
      </c>
      <c r="C87" s="5" t="s">
        <v>1452</v>
      </c>
      <c r="E87" s="4" t="s">
        <v>1281</v>
      </c>
    </row>
    <row r="88" spans="1:5" ht="39.6">
      <c r="A88" s="4" t="s">
        <v>1453</v>
      </c>
      <c r="B88" s="3">
        <v>43514</v>
      </c>
      <c r="C88" s="5" t="s">
        <v>1454</v>
      </c>
      <c r="E88" s="4" t="s">
        <v>1281</v>
      </c>
    </row>
    <row r="89" spans="1:5" ht="158.4">
      <c r="A89" s="4" t="s">
        <v>1455</v>
      </c>
      <c r="B89" s="3">
        <v>43522</v>
      </c>
      <c r="C89" s="5" t="s">
        <v>1456</v>
      </c>
      <c r="E89" s="4" t="s">
        <v>1281</v>
      </c>
    </row>
    <row r="90" spans="1:5" ht="132">
      <c r="A90" s="4" t="s">
        <v>1457</v>
      </c>
      <c r="B90" s="3">
        <v>43528</v>
      </c>
      <c r="C90" s="5" t="s">
        <v>1458</v>
      </c>
      <c r="E90" s="4" t="s">
        <v>1281</v>
      </c>
    </row>
    <row r="91" spans="1:5" ht="92.4">
      <c r="A91" s="4" t="s">
        <v>1459</v>
      </c>
      <c r="B91" s="3">
        <v>43552</v>
      </c>
      <c r="C91" s="5" t="s">
        <v>1460</v>
      </c>
      <c r="E91" s="4" t="s">
        <v>1281</v>
      </c>
    </row>
    <row r="92" spans="1:5" ht="12.75" customHeight="1">
      <c r="A92" s="4" t="s">
        <v>1461</v>
      </c>
      <c r="B92" s="3">
        <v>43591</v>
      </c>
      <c r="C92" s="5" t="s">
        <v>1462</v>
      </c>
      <c r="E92" s="4" t="s">
        <v>1281</v>
      </c>
    </row>
    <row r="93" spans="1:5" ht="13.2">
      <c r="A93" s="4" t="s">
        <v>1463</v>
      </c>
      <c r="B93" s="3">
        <v>43593</v>
      </c>
      <c r="C93" s="4" t="s">
        <v>1464</v>
      </c>
      <c r="E93" s="4" t="s">
        <v>1281</v>
      </c>
    </row>
    <row r="94" spans="1:5" ht="52.8">
      <c r="A94" s="4" t="s">
        <v>1465</v>
      </c>
      <c r="B94" s="3">
        <v>43595</v>
      </c>
      <c r="C94" s="5" t="s">
        <v>1466</v>
      </c>
      <c r="E94" s="4" t="s">
        <v>1281</v>
      </c>
    </row>
    <row r="95" spans="1:5" ht="39.6">
      <c r="A95" s="4" t="s">
        <v>1467</v>
      </c>
      <c r="B95" s="3">
        <v>43605</v>
      </c>
      <c r="C95" s="5" t="s">
        <v>1468</v>
      </c>
      <c r="E95" s="4" t="s">
        <v>1281</v>
      </c>
    </row>
    <row r="96" spans="1:5" ht="105.6">
      <c r="A96" s="4" t="s">
        <v>1469</v>
      </c>
      <c r="B96" s="3">
        <v>43608</v>
      </c>
      <c r="C96" s="5" t="s">
        <v>1470</v>
      </c>
      <c r="E96" s="4" t="s">
        <v>1281</v>
      </c>
    </row>
    <row r="97" spans="1:5" ht="39.6">
      <c r="A97" s="4" t="s">
        <v>1471</v>
      </c>
      <c r="B97" s="3">
        <v>43614</v>
      </c>
      <c r="C97" s="5" t="s">
        <v>1472</v>
      </c>
      <c r="E97" s="4" t="s">
        <v>1281</v>
      </c>
    </row>
    <row r="98" spans="1:5" ht="12.75" customHeight="1">
      <c r="A98" s="4" t="s">
        <v>1473</v>
      </c>
      <c r="B98" s="3">
        <v>43620</v>
      </c>
      <c r="C98" s="5" t="s">
        <v>1474</v>
      </c>
      <c r="E98" s="4" t="s">
        <v>1281</v>
      </c>
    </row>
    <row r="99" spans="1:5" ht="12.75" customHeight="1">
      <c r="A99" s="4" t="s">
        <v>1475</v>
      </c>
      <c r="B99" s="3">
        <v>43621</v>
      </c>
      <c r="C99" s="5" t="s">
        <v>1476</v>
      </c>
      <c r="E99" s="4" t="s">
        <v>1281</v>
      </c>
    </row>
    <row r="100" spans="1:5" ht="26.4">
      <c r="A100" s="4" t="s">
        <v>1477</v>
      </c>
      <c r="B100" s="3">
        <v>43651</v>
      </c>
      <c r="C100" s="5" t="s">
        <v>1478</v>
      </c>
      <c r="E100" s="4" t="s">
        <v>1281</v>
      </c>
    </row>
    <row r="101" spans="1:5" ht="39.6">
      <c r="A101" s="4" t="s">
        <v>1479</v>
      </c>
      <c r="B101" s="3">
        <v>43719</v>
      </c>
      <c r="C101" s="5" t="s">
        <v>1480</v>
      </c>
      <c r="E101" s="4" t="s">
        <v>1281</v>
      </c>
    </row>
    <row r="102" spans="1:5" ht="12.75" customHeight="1">
      <c r="A102" s="4" t="s">
        <v>1481</v>
      </c>
      <c r="B102" s="3">
        <v>43727</v>
      </c>
      <c r="C102" s="5" t="s">
        <v>1482</v>
      </c>
      <c r="E102" s="4" t="s">
        <v>1281</v>
      </c>
    </row>
    <row r="103" spans="1:5" ht="12.75" customHeight="1">
      <c r="A103" s="4" t="s">
        <v>1483</v>
      </c>
      <c r="B103" s="3">
        <v>43735</v>
      </c>
      <c r="C103" s="5" t="s">
        <v>1484</v>
      </c>
      <c r="E103" s="4" t="s">
        <v>1281</v>
      </c>
    </row>
    <row r="104" spans="1:5" ht="52.8">
      <c r="A104" s="4" t="s">
        <v>1485</v>
      </c>
      <c r="B104" s="3">
        <v>43763</v>
      </c>
      <c r="C104" s="5" t="s">
        <v>1486</v>
      </c>
      <c r="E104" s="4" t="s">
        <v>1281</v>
      </c>
    </row>
    <row r="105" spans="1:5" ht="39.6">
      <c r="A105" s="4" t="s">
        <v>1487</v>
      </c>
      <c r="B105" s="3">
        <v>43766</v>
      </c>
      <c r="C105" s="2" t="s">
        <v>1488</v>
      </c>
      <c r="E105" s="4" t="s">
        <v>1281</v>
      </c>
    </row>
    <row r="106" spans="1:5" ht="52.8">
      <c r="A106" s="4" t="s">
        <v>1489</v>
      </c>
      <c r="B106" s="3">
        <v>43777</v>
      </c>
      <c r="C106" s="2" t="s">
        <v>1490</v>
      </c>
      <c r="E106" s="4" t="s">
        <v>1281</v>
      </c>
    </row>
    <row r="107" spans="1:5" ht="13.2">
      <c r="A107" s="4" t="s">
        <v>1491</v>
      </c>
      <c r="B107" s="3">
        <v>43782</v>
      </c>
      <c r="C107" t="s">
        <v>1492</v>
      </c>
      <c r="E107" s="4" t="s">
        <v>1281</v>
      </c>
    </row>
    <row r="108" spans="1:5" ht="26.4">
      <c r="A108" s="4" t="s">
        <v>1493</v>
      </c>
      <c r="B108" s="3">
        <v>43794</v>
      </c>
      <c r="C108" s="2" t="s">
        <v>1494</v>
      </c>
      <c r="E108" s="4" t="s">
        <v>1281</v>
      </c>
    </row>
    <row r="109" spans="1:5" ht="39.6">
      <c r="A109" s="4" t="s">
        <v>1495</v>
      </c>
      <c r="B109" s="3">
        <v>43847</v>
      </c>
      <c r="C109" s="5" t="s">
        <v>1496</v>
      </c>
      <c r="E109" s="4" t="s">
        <v>1281</v>
      </c>
    </row>
    <row r="110" spans="1:5" ht="12.75" customHeight="1">
      <c r="A110" s="4" t="s">
        <v>1497</v>
      </c>
      <c r="B110" s="3">
        <v>43850</v>
      </c>
      <c r="C110" s="5" t="s">
        <v>1498</v>
      </c>
      <c r="E110" s="4" t="s">
        <v>1432</v>
      </c>
    </row>
    <row r="111" spans="1:5" ht="12.75" customHeight="1">
      <c r="A111" s="4" t="s">
        <v>1499</v>
      </c>
      <c r="B111" s="3">
        <v>43851</v>
      </c>
      <c r="C111" s="5" t="s">
        <v>1500</v>
      </c>
      <c r="E111" s="4" t="s">
        <v>1432</v>
      </c>
    </row>
    <row r="112" spans="1:5" ht="12.75" customHeight="1">
      <c r="A112" s="4" t="s">
        <v>1501</v>
      </c>
      <c r="B112" s="3">
        <v>43873</v>
      </c>
      <c r="C112" t="s">
        <v>1502</v>
      </c>
      <c r="E112" s="4" t="s">
        <v>1432</v>
      </c>
    </row>
    <row r="113" spans="1:5" ht="12.75" customHeight="1">
      <c r="A113" s="4" t="s">
        <v>1503</v>
      </c>
      <c r="B113" s="3">
        <v>43873</v>
      </c>
      <c r="C113" s="5" t="s">
        <v>1504</v>
      </c>
      <c r="E113" s="4" t="s">
        <v>1432</v>
      </c>
    </row>
    <row r="114" spans="1:5" ht="12.75" customHeight="1">
      <c r="A114" s="4" t="s">
        <v>1505</v>
      </c>
      <c r="B114" s="3">
        <v>43874</v>
      </c>
      <c r="C114" t="s">
        <v>1506</v>
      </c>
      <c r="E114" s="4" t="s">
        <v>1432</v>
      </c>
    </row>
    <row r="115" spans="1:5" ht="12.75" customHeight="1">
      <c r="A115" s="4" t="s">
        <v>1507</v>
      </c>
      <c r="B115" s="3">
        <v>43879</v>
      </c>
      <c r="C115" s="5" t="s">
        <v>1508</v>
      </c>
      <c r="E115" s="4" t="s">
        <v>1432</v>
      </c>
    </row>
    <row r="116" spans="1:5" ht="12.75" customHeight="1">
      <c r="A116" s="4" t="s">
        <v>1509</v>
      </c>
      <c r="B116" s="3">
        <v>43880</v>
      </c>
      <c r="C116" s="4" t="s">
        <v>1510</v>
      </c>
      <c r="E116" s="4" t="s">
        <v>1432</v>
      </c>
    </row>
    <row r="117" spans="1:5" ht="12.75" customHeight="1">
      <c r="A117" s="4" t="s">
        <v>1511</v>
      </c>
      <c r="B117" s="3">
        <v>43881</v>
      </c>
      <c r="C117" s="5" t="s">
        <v>1512</v>
      </c>
      <c r="E117" s="4" t="s">
        <v>1432</v>
      </c>
    </row>
    <row r="118" spans="1:5" ht="12.75" customHeight="1">
      <c r="A118" s="4" t="s">
        <v>1513</v>
      </c>
      <c r="B118" s="3">
        <v>43886</v>
      </c>
      <c r="C118" s="4" t="s">
        <v>1514</v>
      </c>
      <c r="E118" s="4" t="s">
        <v>1432</v>
      </c>
    </row>
    <row r="119" spans="1:5" ht="12.75" customHeight="1">
      <c r="A119" s="4" t="s">
        <v>1515</v>
      </c>
      <c r="B119" s="3">
        <v>43893</v>
      </c>
      <c r="C119" s="5" t="s">
        <v>1516</v>
      </c>
      <c r="E119" s="4" t="s">
        <v>1432</v>
      </c>
    </row>
    <row r="120" spans="1:5" ht="66">
      <c r="A120" s="4" t="s">
        <v>1517</v>
      </c>
      <c r="B120" s="3">
        <v>43900</v>
      </c>
      <c r="C120" s="5" t="s">
        <v>1518</v>
      </c>
      <c r="E120" s="4" t="s">
        <v>1432</v>
      </c>
    </row>
    <row r="121" spans="1:5" ht="12.75" customHeight="1">
      <c r="A121" s="4" t="s">
        <v>1519</v>
      </c>
      <c r="B121" s="3">
        <v>43907</v>
      </c>
      <c r="C121" s="5" t="s">
        <v>1520</v>
      </c>
      <c r="E121" s="4" t="s">
        <v>1432</v>
      </c>
    </row>
    <row r="122" spans="1:5" ht="12.75" customHeight="1">
      <c r="A122" s="4" t="s">
        <v>1521</v>
      </c>
      <c r="B122" s="3">
        <v>43909</v>
      </c>
      <c r="C122" s="5" t="s">
        <v>1522</v>
      </c>
      <c r="E122" s="4" t="s">
        <v>1432</v>
      </c>
    </row>
    <row r="123" spans="1:5" ht="52.8">
      <c r="A123" s="4" t="s">
        <v>1523</v>
      </c>
      <c r="B123" s="3">
        <v>43911</v>
      </c>
      <c r="C123" s="2" t="s">
        <v>1524</v>
      </c>
      <c r="E123" s="4" t="s">
        <v>1432</v>
      </c>
    </row>
    <row r="124" spans="1:5" ht="12.75" customHeight="1">
      <c r="A124" s="4" t="s">
        <v>1525</v>
      </c>
      <c r="B124" s="3">
        <v>43921</v>
      </c>
      <c r="C124" s="2" t="s">
        <v>1526</v>
      </c>
      <c r="E124" s="4" t="s">
        <v>1432</v>
      </c>
    </row>
    <row r="125" spans="1:5" ht="92.4">
      <c r="A125" s="4" t="s">
        <v>1527</v>
      </c>
      <c r="B125" s="3">
        <v>43928</v>
      </c>
      <c r="C125" s="5" t="s">
        <v>1528</v>
      </c>
      <c r="E125" s="4" t="s">
        <v>1432</v>
      </c>
    </row>
    <row r="126" spans="1:5" ht="66">
      <c r="A126" s="4" t="s">
        <v>1529</v>
      </c>
      <c r="B126" s="3">
        <v>43936</v>
      </c>
      <c r="C126" s="5" t="s">
        <v>1530</v>
      </c>
      <c r="E126" s="4" t="s">
        <v>1432</v>
      </c>
    </row>
    <row r="127" spans="1:5" ht="52.8">
      <c r="A127" s="4" t="s">
        <v>1531</v>
      </c>
      <c r="B127" s="3">
        <v>43941</v>
      </c>
      <c r="C127" s="2" t="s">
        <v>1532</v>
      </c>
      <c r="E127" s="4" t="s">
        <v>1432</v>
      </c>
    </row>
    <row r="128" spans="1:5" ht="26.4">
      <c r="A128" s="4" t="s">
        <v>1533</v>
      </c>
      <c r="B128" s="3">
        <v>43949</v>
      </c>
      <c r="C128" s="5" t="s">
        <v>1534</v>
      </c>
      <c r="E128" s="4" t="s">
        <v>1432</v>
      </c>
    </row>
    <row r="129" spans="1:5" ht="105.6">
      <c r="A129" s="4" t="s">
        <v>1535</v>
      </c>
      <c r="B129" s="3">
        <v>43962</v>
      </c>
      <c r="C129" s="5" t="s">
        <v>1536</v>
      </c>
      <c r="E129" s="4" t="s">
        <v>1432</v>
      </c>
    </row>
    <row r="130" spans="1:5" ht="12.75" customHeight="1">
      <c r="A130" s="4" t="s">
        <v>1537</v>
      </c>
      <c r="B130" s="3">
        <v>43976</v>
      </c>
      <c r="C130" s="5" t="s">
        <v>1538</v>
      </c>
      <c r="E130" s="4" t="s">
        <v>1432</v>
      </c>
    </row>
    <row r="131" spans="1:5" ht="26.4">
      <c r="A131" s="4" t="s">
        <v>1539</v>
      </c>
      <c r="B131" s="3">
        <v>43982</v>
      </c>
      <c r="C131" s="5" t="s">
        <v>1540</v>
      </c>
      <c r="E131" s="4" t="s">
        <v>1432</v>
      </c>
    </row>
    <row r="132" spans="1:5" ht="12.75" customHeight="1">
      <c r="A132" s="4" t="s">
        <v>1541</v>
      </c>
      <c r="B132" s="3">
        <v>43994</v>
      </c>
      <c r="C132" s="5" t="s">
        <v>1542</v>
      </c>
      <c r="E132" s="4" t="s">
        <v>1432</v>
      </c>
    </row>
    <row r="133" spans="1:5" ht="26.4">
      <c r="A133" s="4" t="s">
        <v>1543</v>
      </c>
      <c r="B133" s="3">
        <v>43997</v>
      </c>
      <c r="C133" s="5" t="s">
        <v>1544</v>
      </c>
      <c r="E133" s="4" t="s">
        <v>1432</v>
      </c>
    </row>
    <row r="134" spans="1:5" ht="12.75" customHeight="1">
      <c r="A134" s="4" t="s">
        <v>1545</v>
      </c>
      <c r="B134" s="3">
        <v>43999</v>
      </c>
      <c r="C134" t="s">
        <v>1546</v>
      </c>
      <c r="E134" s="4" t="s">
        <v>1432</v>
      </c>
    </row>
    <row r="135" spans="1:5" ht="12.75" customHeight="1">
      <c r="A135" s="4" t="s">
        <v>1547</v>
      </c>
      <c r="B135" s="3">
        <v>44006</v>
      </c>
      <c r="C135" t="s">
        <v>1548</v>
      </c>
      <c r="E135" s="4" t="s">
        <v>1432</v>
      </c>
    </row>
    <row r="136" spans="1:5" ht="52.8">
      <c r="A136" s="4" t="s">
        <v>1549</v>
      </c>
      <c r="B136" s="3">
        <v>44015</v>
      </c>
      <c r="C136" s="5" t="s">
        <v>1550</v>
      </c>
      <c r="E136" s="4" t="s">
        <v>1432</v>
      </c>
    </row>
    <row r="137" spans="1:5" ht="26.4">
      <c r="A137" s="4" t="s">
        <v>1551</v>
      </c>
      <c r="B137" s="3">
        <v>44020</v>
      </c>
      <c r="C137" s="5" t="s">
        <v>1552</v>
      </c>
      <c r="E137" s="4" t="s">
        <v>1432</v>
      </c>
    </row>
    <row r="138" spans="1:5" ht="12.75" customHeight="1">
      <c r="A138" s="4" t="s">
        <v>1553</v>
      </c>
      <c r="B138" s="3">
        <v>44021</v>
      </c>
      <c r="C138" s="5" t="s">
        <v>1554</v>
      </c>
      <c r="E138" s="4" t="s">
        <v>1432</v>
      </c>
    </row>
    <row r="139" spans="1:5" ht="12.75" customHeight="1">
      <c r="A139" s="4" t="s">
        <v>1555</v>
      </c>
      <c r="B139" s="3">
        <v>44021</v>
      </c>
      <c r="C139" s="5" t="s">
        <v>1556</v>
      </c>
      <c r="E139" s="4" t="s">
        <v>1432</v>
      </c>
    </row>
    <row r="140" spans="1:5" ht="39.6">
      <c r="A140" s="4" t="s">
        <v>1557</v>
      </c>
      <c r="B140" s="3">
        <v>44023</v>
      </c>
      <c r="C140" s="5" t="s">
        <v>1558</v>
      </c>
      <c r="E140" s="4" t="s">
        <v>1432</v>
      </c>
    </row>
    <row r="141" spans="1:5" ht="26.4">
      <c r="A141" s="4" t="s">
        <v>1559</v>
      </c>
      <c r="B141" s="3">
        <v>44026</v>
      </c>
      <c r="C141" s="5" t="s">
        <v>1560</v>
      </c>
      <c r="E141" s="4" t="s">
        <v>1432</v>
      </c>
    </row>
    <row r="142" spans="1:5" ht="66">
      <c r="A142" s="4" t="s">
        <v>1561</v>
      </c>
      <c r="B142" s="3">
        <v>44033</v>
      </c>
      <c r="C142" s="5" t="s">
        <v>1562</v>
      </c>
      <c r="E142" s="4" t="s">
        <v>1432</v>
      </c>
    </row>
    <row r="143" spans="1:5" ht="26.4">
      <c r="A143" s="4" t="s">
        <v>1563</v>
      </c>
      <c r="B143" s="3">
        <v>44035</v>
      </c>
      <c r="C143" s="5" t="s">
        <v>1564</v>
      </c>
      <c r="E143" s="4" t="s">
        <v>1432</v>
      </c>
    </row>
    <row r="144" spans="1:5" ht="12.75" customHeight="1">
      <c r="A144" s="4" t="s">
        <v>1565</v>
      </c>
      <c r="B144" s="3">
        <v>44091</v>
      </c>
      <c r="C144" s="4" t="s">
        <v>1566</v>
      </c>
      <c r="E144" s="4" t="s">
        <v>1432</v>
      </c>
    </row>
    <row r="145" spans="1:5" ht="12.75" customHeight="1">
      <c r="A145" s="4" t="s">
        <v>1567</v>
      </c>
      <c r="B145" s="3">
        <v>44098</v>
      </c>
      <c r="C145" s="5" t="s">
        <v>1568</v>
      </c>
      <c r="E145" s="4" t="s">
        <v>1432</v>
      </c>
    </row>
    <row r="146" spans="1:5" ht="12.75" customHeight="1">
      <c r="A146" s="4" t="s">
        <v>1569</v>
      </c>
      <c r="B146" s="3">
        <v>44099</v>
      </c>
      <c r="C146" s="5" t="s">
        <v>1570</v>
      </c>
      <c r="E146" s="4" t="s">
        <v>1432</v>
      </c>
    </row>
    <row r="147" spans="1:5" ht="12.75" customHeight="1">
      <c r="A147" s="4" t="s">
        <v>1571</v>
      </c>
      <c r="B147" s="3">
        <v>44103</v>
      </c>
      <c r="C147" s="5" t="s">
        <v>1572</v>
      </c>
      <c r="E147" s="4" t="s">
        <v>1432</v>
      </c>
    </row>
    <row r="148" spans="1:5" ht="12.75" customHeight="1">
      <c r="A148" s="4" t="s">
        <v>1573</v>
      </c>
      <c r="B148" s="3">
        <v>44109</v>
      </c>
      <c r="C148" s="5" t="s">
        <v>1574</v>
      </c>
      <c r="E148" s="4" t="s">
        <v>1432</v>
      </c>
    </row>
    <row r="149" spans="1:5" ht="12.75" customHeight="1">
      <c r="A149" s="4" t="s">
        <v>1575</v>
      </c>
      <c r="B149" s="3">
        <v>44130</v>
      </c>
      <c r="C149" s="5" t="s">
        <v>1576</v>
      </c>
      <c r="E149" s="4" t="s">
        <v>1432</v>
      </c>
    </row>
    <row r="150" spans="1:5" ht="26.4">
      <c r="A150" s="4" t="s">
        <v>1577</v>
      </c>
      <c r="B150" s="3">
        <v>44133</v>
      </c>
      <c r="C150" s="5" t="s">
        <v>1578</v>
      </c>
      <c r="E150" s="4" t="s">
        <v>1432</v>
      </c>
    </row>
    <row r="151" spans="1:5" ht="26.4">
      <c r="A151" s="4" t="s">
        <v>1579</v>
      </c>
      <c r="B151" s="3">
        <v>44135</v>
      </c>
      <c r="C151" s="5" t="s">
        <v>1580</v>
      </c>
      <c r="E151" s="4" t="s">
        <v>1432</v>
      </c>
    </row>
    <row r="152" spans="1:5" ht="12.75" customHeight="1">
      <c r="A152" s="4" t="s">
        <v>1581</v>
      </c>
      <c r="B152" s="3">
        <v>44167</v>
      </c>
      <c r="C152" s="5" t="s">
        <v>1582</v>
      </c>
      <c r="E152" s="4" t="s">
        <v>1432</v>
      </c>
    </row>
    <row r="153" spans="1:5" ht="13.2">
      <c r="A153" s="4" t="s">
        <v>1583</v>
      </c>
      <c r="B153" s="3">
        <v>44170</v>
      </c>
      <c r="C153" s="5" t="s">
        <v>1584</v>
      </c>
      <c r="E153" s="4" t="s">
        <v>1432</v>
      </c>
    </row>
    <row r="154" spans="1:5" ht="12.75" customHeight="1">
      <c r="A154" s="4" t="s">
        <v>1585</v>
      </c>
      <c r="B154" s="3">
        <v>44175</v>
      </c>
      <c r="C154" t="s">
        <v>1586</v>
      </c>
      <c r="E154" s="4" t="s">
        <v>1432</v>
      </c>
    </row>
    <row r="155" spans="1:5" ht="66">
      <c r="A155" s="4" t="s">
        <v>1587</v>
      </c>
      <c r="B155" s="3">
        <v>44214</v>
      </c>
      <c r="C155" s="5" t="s">
        <v>1588</v>
      </c>
      <c r="E155" s="4" t="s">
        <v>1432</v>
      </c>
    </row>
    <row r="156" spans="1:5" ht="66">
      <c r="A156" s="4" t="s">
        <v>1589</v>
      </c>
      <c r="B156" s="3">
        <v>44224</v>
      </c>
      <c r="C156" s="5" t="s">
        <v>1590</v>
      </c>
      <c r="E156" s="4" t="s">
        <v>1432</v>
      </c>
    </row>
    <row r="157" spans="1:5" ht="26.4">
      <c r="A157" s="4" t="s">
        <v>1591</v>
      </c>
      <c r="B157" s="3">
        <v>44228</v>
      </c>
      <c r="C157" s="5" t="s">
        <v>1592</v>
      </c>
      <c r="E157" s="4" t="s">
        <v>1432</v>
      </c>
    </row>
    <row r="158" spans="1:5" ht="26.4">
      <c r="A158" s="4" t="s">
        <v>1593</v>
      </c>
      <c r="B158" s="3">
        <v>44229</v>
      </c>
      <c r="C158" s="5" t="s">
        <v>1594</v>
      </c>
      <c r="E158" s="4" t="s">
        <v>1432</v>
      </c>
    </row>
    <row r="159" spans="1:5" ht="12.75" customHeight="1">
      <c r="A159" s="4" t="s">
        <v>1595</v>
      </c>
      <c r="B159" s="3">
        <v>44230</v>
      </c>
      <c r="C159" t="s">
        <v>1596</v>
      </c>
      <c r="E159" s="4" t="s">
        <v>1432</v>
      </c>
    </row>
    <row r="160" spans="1:5" ht="12.75" customHeight="1">
      <c r="A160" s="4" t="s">
        <v>1597</v>
      </c>
      <c r="B160" s="3">
        <v>44230</v>
      </c>
      <c r="C160" s="5" t="s">
        <v>1598</v>
      </c>
      <c r="E160" s="4" t="s">
        <v>1432</v>
      </c>
    </row>
    <row r="161" spans="1:5" ht="39.6">
      <c r="A161" s="4" t="s">
        <v>1599</v>
      </c>
      <c r="B161" s="3">
        <v>44231</v>
      </c>
      <c r="C161" s="2" t="s">
        <v>1600</v>
      </c>
      <c r="E161" s="4" t="s">
        <v>1432</v>
      </c>
    </row>
    <row r="162" spans="1:5" ht="26.4">
      <c r="A162" s="4" t="s">
        <v>1601</v>
      </c>
      <c r="B162" s="3">
        <v>44234</v>
      </c>
      <c r="C162" s="2" t="s">
        <v>1602</v>
      </c>
      <c r="E162" s="4" t="s">
        <v>1432</v>
      </c>
    </row>
    <row r="163" spans="1:5" ht="13.2">
      <c r="A163" s="4" t="s">
        <v>1603</v>
      </c>
      <c r="B163" s="3">
        <v>44236</v>
      </c>
      <c r="C163" s="2" t="s">
        <v>1604</v>
      </c>
      <c r="E163" s="4" t="s">
        <v>1432</v>
      </c>
    </row>
    <row r="164" spans="1:5" ht="12.75" customHeight="1">
      <c r="A164" s="4" t="s">
        <v>1605</v>
      </c>
      <c r="B164" s="3">
        <v>44237</v>
      </c>
      <c r="C164" s="5" t="s">
        <v>1606</v>
      </c>
      <c r="E164" s="4" t="s">
        <v>1432</v>
      </c>
    </row>
    <row r="165" spans="1:5" ht="79.2">
      <c r="A165" s="4" t="s">
        <v>1607</v>
      </c>
      <c r="B165" s="3">
        <v>44284</v>
      </c>
      <c r="C165" s="5" t="s">
        <v>1608</v>
      </c>
      <c r="E165" s="4" t="s">
        <v>1432</v>
      </c>
    </row>
    <row r="166" spans="1:5" ht="39.6">
      <c r="A166" s="4" t="s">
        <v>1609</v>
      </c>
      <c r="B166" s="3">
        <v>44286</v>
      </c>
      <c r="C166" s="5" t="s">
        <v>1610</v>
      </c>
      <c r="E166" s="4" t="s">
        <v>1432</v>
      </c>
    </row>
    <row r="167" spans="1:5" ht="79.2">
      <c r="A167" s="4" t="s">
        <v>1611</v>
      </c>
      <c r="B167" s="3">
        <v>44349</v>
      </c>
      <c r="C167" s="5" t="s">
        <v>1612</v>
      </c>
      <c r="E167" s="4" t="s">
        <v>1432</v>
      </c>
    </row>
    <row r="168" spans="1:5" ht="12.75" customHeight="1">
      <c r="A168" s="4" t="s">
        <v>1613</v>
      </c>
      <c r="B168" s="3">
        <v>44362</v>
      </c>
      <c r="C168" s="5" t="s">
        <v>1614</v>
      </c>
      <c r="E168" s="4" t="s">
        <v>1432</v>
      </c>
    </row>
    <row r="169" spans="1:5" ht="52.8">
      <c r="A169" s="4" t="s">
        <v>1615</v>
      </c>
      <c r="B169" s="3">
        <v>44363</v>
      </c>
      <c r="C169" s="5" t="s">
        <v>1616</v>
      </c>
      <c r="E169" s="4" t="s">
        <v>1432</v>
      </c>
    </row>
    <row r="170" spans="1:5" ht="26.4">
      <c r="A170" s="4" t="s">
        <v>1617</v>
      </c>
      <c r="B170" s="3">
        <v>44370</v>
      </c>
      <c r="C170" s="5" t="s">
        <v>1618</v>
      </c>
      <c r="E170" s="4" t="s">
        <v>1432</v>
      </c>
    </row>
    <row r="171" spans="1:5" ht="39.6">
      <c r="A171" s="4" t="s">
        <v>1619</v>
      </c>
      <c r="B171" s="3">
        <v>44371</v>
      </c>
      <c r="C171" s="5" t="s">
        <v>1620</v>
      </c>
      <c r="E171" s="4" t="s">
        <v>1432</v>
      </c>
    </row>
    <row r="172" spans="1:5" ht="26.4">
      <c r="A172" s="4" t="s">
        <v>1621</v>
      </c>
      <c r="B172" s="3">
        <v>44378</v>
      </c>
      <c r="C172" s="5" t="s">
        <v>1622</v>
      </c>
      <c r="E172" s="4" t="s">
        <v>1432</v>
      </c>
    </row>
    <row r="173" spans="1:5" ht="39.6">
      <c r="A173" s="4" t="s">
        <v>1623</v>
      </c>
      <c r="B173" s="3">
        <v>44383</v>
      </c>
      <c r="C173" s="5" t="s">
        <v>1624</v>
      </c>
      <c r="E173" s="4" t="s">
        <v>1432</v>
      </c>
    </row>
    <row r="174" spans="1:5" ht="13.2">
      <c r="A174" s="4" t="s">
        <v>1625</v>
      </c>
      <c r="B174" s="3">
        <v>44386</v>
      </c>
      <c r="C174" s="5" t="s">
        <v>1626</v>
      </c>
      <c r="E174" s="4" t="s">
        <v>1432</v>
      </c>
    </row>
    <row r="175" spans="1:5" ht="13.2">
      <c r="A175" s="4" t="s">
        <v>1627</v>
      </c>
      <c r="B175" s="3">
        <v>44391</v>
      </c>
      <c r="C175" s="5" t="s">
        <v>1628</v>
      </c>
      <c r="E175" s="4" t="s">
        <v>1432</v>
      </c>
    </row>
    <row r="176" spans="1:5" ht="12.75" customHeight="1">
      <c r="A176" s="4" t="s">
        <v>1629</v>
      </c>
      <c r="B176" s="3">
        <v>44393</v>
      </c>
      <c r="C176" s="5" t="s">
        <v>1630</v>
      </c>
      <c r="E176" s="4" t="s">
        <v>1432</v>
      </c>
    </row>
    <row r="177" spans="1:5" ht="12.75" customHeight="1">
      <c r="A177" s="4" t="s">
        <v>1631</v>
      </c>
      <c r="B177" s="3">
        <v>44393</v>
      </c>
      <c r="C177" s="5" t="s">
        <v>1632</v>
      </c>
      <c r="E177" s="4" t="s">
        <v>1432</v>
      </c>
    </row>
    <row r="178" spans="1:5" ht="12.75" customHeight="1">
      <c r="A178" s="4" t="s">
        <v>1633</v>
      </c>
      <c r="B178" s="3">
        <v>44396</v>
      </c>
      <c r="C178" s="2" t="s">
        <v>1634</v>
      </c>
      <c r="E178" s="4" t="s">
        <v>1432</v>
      </c>
    </row>
    <row r="179" spans="1:5" ht="12.75" customHeight="1">
      <c r="A179" s="4" t="s">
        <v>1635</v>
      </c>
      <c r="B179" s="3">
        <v>44397</v>
      </c>
      <c r="C179" s="2" t="s">
        <v>1636</v>
      </c>
      <c r="E179" s="4" t="s">
        <v>1432</v>
      </c>
    </row>
    <row r="180" spans="1:5" ht="12.75" customHeight="1">
      <c r="A180" s="4" t="s">
        <v>1637</v>
      </c>
      <c r="B180" s="3">
        <v>44397</v>
      </c>
      <c r="C180" s="2" t="s">
        <v>1638</v>
      </c>
      <c r="E180" s="4" t="s">
        <v>1432</v>
      </c>
    </row>
    <row r="181" spans="1:5" ht="12.75" customHeight="1">
      <c r="A181" s="4" t="s">
        <v>1639</v>
      </c>
      <c r="B181" s="3">
        <v>44399</v>
      </c>
      <c r="C181" s="2" t="s">
        <v>1640</v>
      </c>
      <c r="E181" s="4" t="s">
        <v>1432</v>
      </c>
    </row>
    <row r="182" spans="1:5" ht="13.2">
      <c r="A182" s="4" t="s">
        <v>1641</v>
      </c>
      <c r="B182" s="3">
        <v>44439</v>
      </c>
      <c r="C182" s="2" t="s">
        <v>1642</v>
      </c>
      <c r="E182" s="4" t="s">
        <v>1432</v>
      </c>
    </row>
    <row r="183" spans="1:5" ht="12.75" customHeight="1">
      <c r="A183" s="4" t="s">
        <v>1643</v>
      </c>
      <c r="B183" s="3">
        <v>44455</v>
      </c>
      <c r="C183" s="2" t="s">
        <v>1644</v>
      </c>
      <c r="E183" s="4" t="s">
        <v>1432</v>
      </c>
    </row>
    <row r="184" spans="1:5" ht="12.75" customHeight="1">
      <c r="A184" s="4" t="s">
        <v>1645</v>
      </c>
      <c r="B184" s="3">
        <v>44456</v>
      </c>
      <c r="C184" s="2" t="s">
        <v>1646</v>
      </c>
      <c r="E184" s="4" t="s">
        <v>1432</v>
      </c>
    </row>
    <row r="185" spans="1:5" ht="12.75" customHeight="1">
      <c r="A185" s="4" t="s">
        <v>1647</v>
      </c>
      <c r="B185" s="3">
        <v>44461</v>
      </c>
      <c r="C185" s="2" t="s">
        <v>1648</v>
      </c>
      <c r="E185" s="4" t="s">
        <v>1432</v>
      </c>
    </row>
    <row r="186" spans="1:5" ht="39.6">
      <c r="A186" s="4" t="s">
        <v>1649</v>
      </c>
      <c r="B186" s="3">
        <v>44466</v>
      </c>
      <c r="C186" s="2" t="s">
        <v>1650</v>
      </c>
      <c r="E186" s="4" t="s">
        <v>1432</v>
      </c>
    </row>
    <row r="187" spans="1:5" ht="12.75" customHeight="1">
      <c r="A187" s="4" t="s">
        <v>1651</v>
      </c>
      <c r="B187" s="3">
        <v>44475</v>
      </c>
      <c r="C187" t="s">
        <v>1652</v>
      </c>
      <c r="E187" s="4" t="s">
        <v>1432</v>
      </c>
    </row>
    <row r="188" spans="1:5" ht="52.8">
      <c r="A188" s="4" t="s">
        <v>1653</v>
      </c>
      <c r="B188" s="3">
        <v>44482</v>
      </c>
      <c r="C188" s="5" t="s">
        <v>1654</v>
      </c>
      <c r="E188" s="4" t="s">
        <v>1432</v>
      </c>
    </row>
    <row r="189" spans="1:5" ht="12.75" customHeight="1">
      <c r="A189" s="4" t="s">
        <v>1655</v>
      </c>
      <c r="B189" s="3">
        <v>44483</v>
      </c>
      <c r="C189" s="5" t="s">
        <v>1656</v>
      </c>
      <c r="E189" s="4" t="s">
        <v>1432</v>
      </c>
    </row>
    <row r="190" spans="1:5" ht="12.75" customHeight="1">
      <c r="A190" s="4" t="s">
        <v>1657</v>
      </c>
      <c r="B190" s="3">
        <v>44484</v>
      </c>
      <c r="C190" s="5" t="s">
        <v>1658</v>
      </c>
      <c r="E190" s="4" t="s">
        <v>1432</v>
      </c>
    </row>
    <row r="191" spans="1:5" ht="12.75" customHeight="1">
      <c r="A191" s="4" t="s">
        <v>1659</v>
      </c>
      <c r="B191" s="3">
        <v>44496</v>
      </c>
      <c r="C191" s="2" t="s">
        <v>1660</v>
      </c>
      <c r="E191" s="4" t="s">
        <v>1432</v>
      </c>
    </row>
    <row r="192" spans="1:5" ht="26.4">
      <c r="A192" s="4" t="s">
        <v>1661</v>
      </c>
      <c r="B192" s="3">
        <v>44502</v>
      </c>
      <c r="C192" s="5" t="s">
        <v>1662</v>
      </c>
      <c r="E192" s="4" t="s">
        <v>1432</v>
      </c>
    </row>
    <row r="193" spans="1:5" ht="26.4">
      <c r="A193" s="4" t="s">
        <v>1663</v>
      </c>
      <c r="B193" s="3">
        <v>44506</v>
      </c>
      <c r="C193" s="5" t="s">
        <v>1664</v>
      </c>
      <c r="E193" s="4" t="s">
        <v>1432</v>
      </c>
    </row>
    <row r="194" spans="1:5" ht="39.6">
      <c r="A194" s="4" t="s">
        <v>1665</v>
      </c>
      <c r="B194" s="3">
        <v>44514</v>
      </c>
      <c r="C194" s="5" t="s">
        <v>1666</v>
      </c>
      <c r="E194" s="4" t="s">
        <v>1432</v>
      </c>
    </row>
    <row r="195" spans="1:5" ht="12.75" customHeight="1">
      <c r="A195" s="4" t="s">
        <v>1667</v>
      </c>
      <c r="B195" s="3">
        <v>44516</v>
      </c>
      <c r="C195" s="5" t="s">
        <v>1668</v>
      </c>
      <c r="E195" s="4" t="s">
        <v>1432</v>
      </c>
    </row>
    <row r="196" spans="1:5" ht="12.75" customHeight="1">
      <c r="A196" s="4" t="s">
        <v>1669</v>
      </c>
      <c r="B196" s="3">
        <v>44517</v>
      </c>
      <c r="C196" s="5" t="s">
        <v>1670</v>
      </c>
      <c r="E196" s="4" t="s">
        <v>1432</v>
      </c>
    </row>
    <row r="197" spans="1:5" ht="13.2">
      <c r="A197" s="4" t="s">
        <v>1671</v>
      </c>
      <c r="B197" s="3">
        <v>44537</v>
      </c>
      <c r="C197" s="5" t="s">
        <v>1672</v>
      </c>
      <c r="E197" s="4" t="s">
        <v>1432</v>
      </c>
    </row>
    <row r="198" spans="1:5" ht="12.75" customHeight="1">
      <c r="A198" s="4" t="s">
        <v>1673</v>
      </c>
      <c r="B198" s="3">
        <v>44571</v>
      </c>
      <c r="C198" s="5" t="s">
        <v>1674</v>
      </c>
      <c r="E198" s="4" t="s">
        <v>1432</v>
      </c>
    </row>
    <row r="199" spans="1:5" ht="26.4">
      <c r="A199" s="4" t="s">
        <v>1675</v>
      </c>
      <c r="B199" s="3">
        <v>44573</v>
      </c>
      <c r="C199" s="5" t="s">
        <v>1676</v>
      </c>
      <c r="E199" s="4" t="s">
        <v>1432</v>
      </c>
    </row>
    <row r="200" spans="1:5" ht="12.75" customHeight="1">
      <c r="A200" s="4" t="s">
        <v>1677</v>
      </c>
      <c r="B200" s="3">
        <v>44574</v>
      </c>
      <c r="C200" s="5" t="s">
        <v>1678</v>
      </c>
      <c r="E200" s="4" t="s">
        <v>1432</v>
      </c>
    </row>
    <row r="201" spans="1:5" ht="12.75" customHeight="1">
      <c r="A201" s="4" t="s">
        <v>1679</v>
      </c>
      <c r="B201" s="3">
        <v>44575</v>
      </c>
      <c r="C201" s="5" t="s">
        <v>1678</v>
      </c>
      <c r="E201" s="4" t="s">
        <v>1432</v>
      </c>
    </row>
    <row r="202" spans="1:5" ht="12.75" customHeight="1">
      <c r="A202" s="4" t="s">
        <v>1680</v>
      </c>
      <c r="B202" s="3">
        <v>44579</v>
      </c>
      <c r="C202" s="5" t="s">
        <v>1681</v>
      </c>
      <c r="E202" s="4" t="s">
        <v>1432</v>
      </c>
    </row>
    <row r="203" spans="1:5" ht="12.75" customHeight="1">
      <c r="A203" s="4" t="s">
        <v>1682</v>
      </c>
      <c r="B203" s="3">
        <v>44592</v>
      </c>
      <c r="C203" s="5" t="s">
        <v>1683</v>
      </c>
      <c r="E203" s="4" t="s">
        <v>1432</v>
      </c>
    </row>
    <row r="204" spans="1:5" ht="12.75" customHeight="1">
      <c r="A204" s="4" t="s">
        <v>1684</v>
      </c>
      <c r="B204" s="3">
        <v>44592</v>
      </c>
      <c r="C204" s="5" t="s">
        <v>1685</v>
      </c>
      <c r="E204" s="4" t="s">
        <v>1432</v>
      </c>
    </row>
    <row r="205" spans="1:5" ht="26.4">
      <c r="A205" s="4" t="s">
        <v>1686</v>
      </c>
      <c r="B205" s="3">
        <v>44598</v>
      </c>
      <c r="C205" s="5" t="s">
        <v>1687</v>
      </c>
      <c r="E205" s="4" t="s">
        <v>1432</v>
      </c>
    </row>
    <row r="206" spans="1:5" ht="26.4">
      <c r="A206" s="4" t="s">
        <v>1688</v>
      </c>
      <c r="B206" s="3">
        <v>44599</v>
      </c>
      <c r="C206" s="5" t="s">
        <v>1689</v>
      </c>
      <c r="E206" s="4" t="s">
        <v>1432</v>
      </c>
    </row>
    <row r="207" spans="1:5" ht="12.75" customHeight="1">
      <c r="A207" s="4" t="s">
        <v>1690</v>
      </c>
      <c r="B207" s="3">
        <v>44602</v>
      </c>
      <c r="C207" s="5" t="s">
        <v>1691</v>
      </c>
      <c r="E207" s="4" t="s">
        <v>1432</v>
      </c>
    </row>
    <row r="208" spans="1:5" ht="12.75" customHeight="1">
      <c r="A208" s="4" t="s">
        <v>1692</v>
      </c>
      <c r="B208" s="3">
        <v>44609</v>
      </c>
      <c r="C208" s="5" t="s">
        <v>1693</v>
      </c>
      <c r="E208" s="4" t="s">
        <v>1432</v>
      </c>
    </row>
    <row r="209" spans="1:5" ht="26.4">
      <c r="A209" s="4" t="s">
        <v>1694</v>
      </c>
      <c r="B209" s="3">
        <v>44623</v>
      </c>
      <c r="C209" s="5" t="s">
        <v>1695</v>
      </c>
      <c r="E209" s="4" t="s">
        <v>1432</v>
      </c>
    </row>
    <row r="210" spans="1:5" ht="12.75" customHeight="1">
      <c r="A210" s="4" t="s">
        <v>1696</v>
      </c>
      <c r="B210" s="3">
        <v>44649</v>
      </c>
      <c r="C210" s="5" t="s">
        <v>1697</v>
      </c>
      <c r="E210" s="4" t="s">
        <v>1432</v>
      </c>
    </row>
    <row r="211" spans="1:5" ht="12.75" customHeight="1">
      <c r="A211" s="4" t="s">
        <v>1698</v>
      </c>
      <c r="B211" s="3">
        <v>44655</v>
      </c>
      <c r="C211" t="s">
        <v>1699</v>
      </c>
      <c r="E211" s="4" t="s">
        <v>1432</v>
      </c>
    </row>
    <row r="212" spans="1:5" ht="13.2">
      <c r="A212" s="4" t="s">
        <v>1700</v>
      </c>
      <c r="B212" s="3">
        <v>44657</v>
      </c>
      <c r="C212" s="5" t="s">
        <v>1701</v>
      </c>
      <c r="E212" s="4" t="s">
        <v>1432</v>
      </c>
    </row>
    <row r="213" spans="1:5" ht="12.75" customHeight="1">
      <c r="A213" s="4" t="s">
        <v>1702</v>
      </c>
      <c r="B213" s="3">
        <v>44659</v>
      </c>
      <c r="C213" s="5" t="s">
        <v>1703</v>
      </c>
      <c r="E213" s="4" t="s">
        <v>1432</v>
      </c>
    </row>
    <row r="214" spans="1:5" ht="13.2">
      <c r="A214" s="4" t="s">
        <v>1704</v>
      </c>
      <c r="B214" s="3">
        <v>44699</v>
      </c>
      <c r="C214" s="5" t="s">
        <v>1705</v>
      </c>
      <c r="E214" s="4" t="s">
        <v>1432</v>
      </c>
    </row>
    <row r="215" spans="1:5" ht="12.75" customHeight="1">
      <c r="A215" s="4" t="s">
        <v>1706</v>
      </c>
      <c r="B215" s="3">
        <v>44715</v>
      </c>
      <c r="C215" s="5" t="s">
        <v>1707</v>
      </c>
      <c r="E215" s="4" t="s">
        <v>1432</v>
      </c>
    </row>
    <row r="216" spans="1:5" ht="26.4">
      <c r="A216" s="4" t="s">
        <v>1708</v>
      </c>
      <c r="B216" s="3">
        <v>44721</v>
      </c>
      <c r="C216" s="5" t="s">
        <v>1709</v>
      </c>
      <c r="E216" s="4" t="s">
        <v>1432</v>
      </c>
    </row>
    <row r="217" spans="1:5" ht="26.4">
      <c r="A217" s="4" t="s">
        <v>1710</v>
      </c>
      <c r="B217" s="3">
        <v>44732</v>
      </c>
      <c r="C217" s="5" t="s">
        <v>1711</v>
      </c>
      <c r="E217" s="4" t="s">
        <v>1432</v>
      </c>
    </row>
    <row r="218" spans="1:5" ht="52.8">
      <c r="A218" s="4" t="s">
        <v>1712</v>
      </c>
      <c r="B218" s="3">
        <v>44739</v>
      </c>
      <c r="C218" s="5" t="s">
        <v>1713</v>
      </c>
      <c r="E218" s="4" t="s">
        <v>1432</v>
      </c>
    </row>
    <row r="219" spans="1:5" ht="12.75" customHeight="1">
      <c r="A219" s="4" t="s">
        <v>1714</v>
      </c>
      <c r="B219" s="3">
        <v>44753</v>
      </c>
      <c r="C219" s="2" t="s">
        <v>1715</v>
      </c>
      <c r="E219" s="4" t="s">
        <v>1432</v>
      </c>
    </row>
    <row r="220" spans="1:5" ht="13.2">
      <c r="A220" s="4" t="s">
        <v>1716</v>
      </c>
      <c r="B220" s="3">
        <v>44799</v>
      </c>
      <c r="C220" s="5" t="s">
        <v>1717</v>
      </c>
      <c r="E220" s="4" t="s">
        <v>1432</v>
      </c>
    </row>
    <row r="221" spans="1:5" ht="12.75" customHeight="1">
      <c r="A221" s="4" t="s">
        <v>1718</v>
      </c>
      <c r="B221" s="3">
        <v>44803</v>
      </c>
      <c r="C221" s="5" t="s">
        <v>1719</v>
      </c>
      <c r="E221" s="4" t="s">
        <v>1432</v>
      </c>
    </row>
    <row r="222" spans="1:5" ht="12.75" customHeight="1">
      <c r="A222" s="4" t="s">
        <v>1720</v>
      </c>
      <c r="B222" s="3">
        <v>44809</v>
      </c>
      <c r="C222" s="5" t="s">
        <v>1721</v>
      </c>
      <c r="E222" s="4" t="s">
        <v>1432</v>
      </c>
    </row>
    <row r="223" spans="1:5" ht="26.4">
      <c r="A223" s="4" t="s">
        <v>1722</v>
      </c>
      <c r="B223" s="3">
        <v>44831</v>
      </c>
      <c r="C223" s="5" t="s">
        <v>1723</v>
      </c>
      <c r="E223" s="4" t="s">
        <v>1432</v>
      </c>
    </row>
    <row r="224" spans="1:5" ht="26.4">
      <c r="A224" s="4" t="s">
        <v>1724</v>
      </c>
      <c r="B224" s="3">
        <v>44860</v>
      </c>
      <c r="C224" s="5" t="s">
        <v>1725</v>
      </c>
      <c r="E224" s="4" t="s">
        <v>1432</v>
      </c>
    </row>
    <row r="225" spans="1:5" ht="26.4">
      <c r="A225" s="4" t="s">
        <v>1726</v>
      </c>
      <c r="B225" s="3">
        <v>44880</v>
      </c>
      <c r="C225" s="5" t="s">
        <v>1727</v>
      </c>
      <c r="E225" s="4" t="s">
        <v>1432</v>
      </c>
    </row>
    <row r="226" spans="1:5" ht="12.75" customHeight="1">
      <c r="A226" s="4" t="s">
        <v>1728</v>
      </c>
      <c r="B226" s="3">
        <v>44894</v>
      </c>
      <c r="C226" s="5" t="s">
        <v>1729</v>
      </c>
      <c r="E226" s="4" t="s">
        <v>1432</v>
      </c>
    </row>
    <row r="227" spans="1:5" ht="26.4">
      <c r="A227" s="4" t="s">
        <v>1730</v>
      </c>
      <c r="B227" s="3">
        <v>44897</v>
      </c>
      <c r="C227" s="5" t="s">
        <v>1731</v>
      </c>
      <c r="E227" s="4" t="s">
        <v>1432</v>
      </c>
    </row>
    <row r="228" spans="1:5" ht="12.75" customHeight="1">
      <c r="A228" s="4" t="s">
        <v>1732</v>
      </c>
      <c r="B228" s="3">
        <v>44935</v>
      </c>
      <c r="C228" s="5" t="s">
        <v>1733</v>
      </c>
      <c r="E228" s="4" t="s">
        <v>1432</v>
      </c>
    </row>
    <row r="229" spans="1:5" ht="66">
      <c r="A229" s="4" t="s">
        <v>1734</v>
      </c>
      <c r="B229" s="3">
        <v>44959</v>
      </c>
      <c r="C229" s="5" t="s">
        <v>1735</v>
      </c>
      <c r="E229" s="4" t="s">
        <v>1432</v>
      </c>
    </row>
    <row r="230" spans="1:5" ht="52.8">
      <c r="A230" s="4" t="s">
        <v>1736</v>
      </c>
      <c r="B230" s="3">
        <v>44985</v>
      </c>
      <c r="C230" s="5" t="s">
        <v>1737</v>
      </c>
      <c r="E230" s="4" t="s">
        <v>1432</v>
      </c>
    </row>
    <row r="231" spans="1:5" ht="12.75" customHeight="1">
      <c r="A231" s="4" t="s">
        <v>1738</v>
      </c>
      <c r="B231" s="3">
        <v>44992</v>
      </c>
      <c r="C231" s="5" t="s">
        <v>1739</v>
      </c>
      <c r="E231" s="4" t="s">
        <v>1432</v>
      </c>
    </row>
    <row r="232" spans="1:5" ht="13.2">
      <c r="A232" s="4" t="s">
        <v>1740</v>
      </c>
      <c r="B232" s="3">
        <v>44995</v>
      </c>
      <c r="C232" s="2" t="s">
        <v>1741</v>
      </c>
      <c r="E232" s="4" t="s">
        <v>1432</v>
      </c>
    </row>
    <row r="233" spans="1:5" ht="39.6">
      <c r="A233" s="4" t="s">
        <v>1742</v>
      </c>
      <c r="B233" s="3">
        <v>45008</v>
      </c>
      <c r="C233" s="2" t="s">
        <v>1743</v>
      </c>
      <c r="E233" s="4" t="s">
        <v>1432</v>
      </c>
    </row>
    <row r="234" spans="1:5" ht="26.4">
      <c r="A234" s="4" t="s">
        <v>1744</v>
      </c>
      <c r="B234" s="3">
        <v>45043</v>
      </c>
      <c r="C234" s="5" t="s">
        <v>1745</v>
      </c>
      <c r="E234" s="4" t="s">
        <v>1432</v>
      </c>
    </row>
    <row r="235" spans="1:5" ht="79.2">
      <c r="A235" s="4" t="s">
        <v>1746</v>
      </c>
      <c r="B235" s="3">
        <v>45068</v>
      </c>
      <c r="C235" s="5" t="s">
        <v>1747</v>
      </c>
      <c r="E235" s="4" t="s">
        <v>1432</v>
      </c>
    </row>
    <row r="236" spans="1:5" ht="12.75" customHeight="1">
      <c r="A236" s="4" t="s">
        <v>1748</v>
      </c>
      <c r="B236" s="3">
        <v>45069</v>
      </c>
      <c r="C236" s="5" t="s">
        <v>1749</v>
      </c>
      <c r="E236" s="4" t="s">
        <v>1432</v>
      </c>
    </row>
    <row r="237" spans="1:5" ht="12.75" customHeight="1">
      <c r="A237" s="4" t="s">
        <v>1750</v>
      </c>
      <c r="B237" s="3">
        <v>45070</v>
      </c>
      <c r="C237" s="5" t="s">
        <v>1751</v>
      </c>
      <c r="E237" s="4" t="s">
        <v>1432</v>
      </c>
    </row>
    <row r="238" spans="1:5" ht="26.4">
      <c r="A238" s="4" t="s">
        <v>1752</v>
      </c>
      <c r="B238" s="3">
        <v>45082</v>
      </c>
      <c r="C238" s="5" t="s">
        <v>1753</v>
      </c>
      <c r="E238" s="4" t="s">
        <v>1432</v>
      </c>
    </row>
    <row r="239" spans="1:5" ht="12.75" customHeight="1">
      <c r="A239" s="4" t="s">
        <v>1754</v>
      </c>
      <c r="B239" s="3">
        <v>45083</v>
      </c>
      <c r="C239" s="5" t="s">
        <v>1755</v>
      </c>
      <c r="E239" s="4" t="s">
        <v>1432</v>
      </c>
    </row>
    <row r="240" spans="1:5" ht="26.4">
      <c r="A240" s="4" t="s">
        <v>1756</v>
      </c>
      <c r="B240" s="3">
        <v>45091</v>
      </c>
      <c r="C240" s="5" t="s">
        <v>1757</v>
      </c>
      <c r="E240" s="4" t="s">
        <v>1432</v>
      </c>
    </row>
    <row r="241" spans="1:5" ht="13.2">
      <c r="A241" s="4" t="s">
        <v>1758</v>
      </c>
      <c r="B241" s="3">
        <v>45097</v>
      </c>
      <c r="C241" s="5" t="s">
        <v>1759</v>
      </c>
      <c r="E241" s="4" t="s">
        <v>1432</v>
      </c>
    </row>
    <row r="242" spans="1:5" ht="12.75" customHeight="1">
      <c r="A242" s="4" t="s">
        <v>1760</v>
      </c>
      <c r="B242" s="3">
        <v>45098</v>
      </c>
      <c r="C242" s="5" t="s">
        <v>1761</v>
      </c>
      <c r="E242" s="4" t="s">
        <v>1432</v>
      </c>
    </row>
    <row r="243" spans="1:5" ht="26.4">
      <c r="A243" s="4" t="s">
        <v>1762</v>
      </c>
      <c r="B243" s="3">
        <v>45107</v>
      </c>
      <c r="C243" s="5" t="s">
        <v>1763</v>
      </c>
      <c r="E243" s="4" t="s">
        <v>1432</v>
      </c>
    </row>
    <row r="244" spans="1:5" ht="39.6">
      <c r="A244" s="4" t="s">
        <v>1764</v>
      </c>
      <c r="B244" s="3">
        <v>45111</v>
      </c>
      <c r="C244" s="2" t="s">
        <v>1765</v>
      </c>
      <c r="E244" s="4" t="s">
        <v>1432</v>
      </c>
    </row>
    <row r="245" spans="1:5" ht="12.75" customHeight="1">
      <c r="A245" s="4" t="s">
        <v>1766</v>
      </c>
      <c r="B245" s="3">
        <v>45111</v>
      </c>
      <c r="C245" s="5" t="s">
        <v>1767</v>
      </c>
      <c r="E245" s="4" t="s">
        <v>1432</v>
      </c>
    </row>
    <row r="246" spans="1:5" ht="12.75" customHeight="1">
      <c r="A246" s="4" t="s">
        <v>1768</v>
      </c>
      <c r="B246" s="3">
        <v>45156</v>
      </c>
      <c r="C246" s="4" t="s">
        <v>1769</v>
      </c>
      <c r="E246" s="4" t="s">
        <v>1432</v>
      </c>
    </row>
    <row r="247" spans="1:5" ht="26.4">
      <c r="A247" s="4" t="s">
        <v>1770</v>
      </c>
      <c r="B247" s="3">
        <v>45162</v>
      </c>
      <c r="C247" s="5" t="s">
        <v>1771</v>
      </c>
      <c r="E247" s="4" t="s">
        <v>1432</v>
      </c>
    </row>
    <row r="248" spans="1:5" ht="52.8">
      <c r="A248" s="4" t="s">
        <v>1772</v>
      </c>
      <c r="B248" s="3">
        <v>45163</v>
      </c>
      <c r="C248" s="5" t="s">
        <v>1773</v>
      </c>
      <c r="E248" s="4" t="s">
        <v>1432</v>
      </c>
    </row>
    <row r="249" spans="1:5" ht="12.75" customHeight="1">
      <c r="A249" s="4" t="s">
        <v>1774</v>
      </c>
      <c r="B249" s="3">
        <v>45167</v>
      </c>
      <c r="C249" s="5" t="s">
        <v>1775</v>
      </c>
      <c r="E249" s="4" t="s">
        <v>1432</v>
      </c>
    </row>
    <row r="250" spans="1:5" ht="13.2">
      <c r="A250" s="4" t="s">
        <v>1776</v>
      </c>
      <c r="B250" s="3">
        <v>45201</v>
      </c>
      <c r="C250" s="5" t="s">
        <v>1777</v>
      </c>
      <c r="E250" s="4" t="s">
        <v>1432</v>
      </c>
    </row>
    <row r="251" spans="1:5" ht="26.4">
      <c r="A251" s="4" t="s">
        <v>1778</v>
      </c>
      <c r="B251" s="3">
        <v>45212</v>
      </c>
      <c r="C251" s="5" t="s">
        <v>1779</v>
      </c>
      <c r="E251" s="4" t="s">
        <v>1432</v>
      </c>
    </row>
    <row r="252" spans="1:5" ht="132">
      <c r="A252" s="4" t="s">
        <v>1780</v>
      </c>
      <c r="B252" s="3">
        <v>45275</v>
      </c>
      <c r="C252" s="5" t="s">
        <v>1781</v>
      </c>
      <c r="E252" s="4" t="s">
        <v>1432</v>
      </c>
    </row>
    <row r="253" spans="1:5" ht="66">
      <c r="A253" s="4" t="s">
        <v>1782</v>
      </c>
      <c r="B253" s="3">
        <v>45300</v>
      </c>
      <c r="C253" s="5" t="s">
        <v>1783</v>
      </c>
      <c r="E253" s="4" t="s">
        <v>1432</v>
      </c>
    </row>
    <row r="254" spans="1:5" ht="105.6">
      <c r="A254" s="4" t="s">
        <v>1784</v>
      </c>
      <c r="B254" s="3">
        <v>45306</v>
      </c>
      <c r="C254" s="5" t="s">
        <v>1785</v>
      </c>
      <c r="E254" s="4" t="s">
        <v>1432</v>
      </c>
    </row>
    <row r="255" spans="1:5" ht="12.75" customHeight="1">
      <c r="A255" s="4" t="s">
        <v>1786</v>
      </c>
      <c r="B255" s="3">
        <v>45310</v>
      </c>
      <c r="C255" s="5" t="s">
        <v>1787</v>
      </c>
      <c r="E255" s="4" t="s">
        <v>1432</v>
      </c>
    </row>
    <row r="256" spans="1:5" ht="12.75" customHeight="1">
      <c r="A256" s="4" t="s">
        <v>1788</v>
      </c>
      <c r="B256" s="3">
        <v>45321</v>
      </c>
      <c r="C256" s="4" t="s">
        <v>1789</v>
      </c>
      <c r="E256" s="4" t="s">
        <v>1432</v>
      </c>
    </row>
    <row r="257" spans="1:5" ht="26.4">
      <c r="A257" s="4" t="s">
        <v>1790</v>
      </c>
      <c r="B257" s="3">
        <v>45323</v>
      </c>
      <c r="C257" s="5" t="s">
        <v>1791</v>
      </c>
      <c r="E257" s="4" t="s">
        <v>1432</v>
      </c>
    </row>
    <row r="258" spans="1:5" ht="26.4">
      <c r="A258" s="4" t="s">
        <v>1792</v>
      </c>
      <c r="B258" s="3">
        <v>45341</v>
      </c>
      <c r="C258" s="5" t="s">
        <v>1793</v>
      </c>
      <c r="E258" s="4" t="s">
        <v>1432</v>
      </c>
    </row>
    <row r="259" spans="1:5" ht="26.4">
      <c r="A259" s="4" t="s">
        <v>1794</v>
      </c>
      <c r="B259" s="3">
        <v>45342</v>
      </c>
      <c r="C259" s="5" t="s">
        <v>1795</v>
      </c>
      <c r="E259" s="4" t="s">
        <v>1432</v>
      </c>
    </row>
    <row r="260" spans="1:5" ht="26.4">
      <c r="A260" s="4" t="s">
        <v>1796</v>
      </c>
      <c r="B260" s="3">
        <v>45349</v>
      </c>
      <c r="C260" s="5" t="s">
        <v>1797</v>
      </c>
      <c r="E260" s="4" t="s">
        <v>1432</v>
      </c>
    </row>
    <row r="261" spans="1:5" ht="13.2">
      <c r="A261" s="4" t="s">
        <v>1798</v>
      </c>
      <c r="B261" s="3">
        <v>45350</v>
      </c>
      <c r="C261" s="5" t="s">
        <v>1799</v>
      </c>
      <c r="E261" s="4" t="s">
        <v>1432</v>
      </c>
    </row>
    <row r="262" spans="1:5" ht="39.6">
      <c r="A262" s="4" t="s">
        <v>1800</v>
      </c>
      <c r="B262" s="3">
        <v>45371</v>
      </c>
      <c r="C262" s="2" t="s">
        <v>1801</v>
      </c>
      <c r="E262" s="4" t="s">
        <v>1432</v>
      </c>
    </row>
    <row r="263" spans="1:5" ht="39.6">
      <c r="A263" s="4" t="s">
        <v>1802</v>
      </c>
      <c r="B263" s="3">
        <v>45373</v>
      </c>
      <c r="C263" s="2" t="s">
        <v>1803</v>
      </c>
      <c r="E263" s="4" t="s">
        <v>1432</v>
      </c>
    </row>
    <row r="264" spans="1:5" ht="52.8">
      <c r="A264" s="4" t="s">
        <v>1804</v>
      </c>
      <c r="B264" s="3">
        <v>45390</v>
      </c>
      <c r="C264" s="5" t="s">
        <v>1805</v>
      </c>
      <c r="E264" s="4" t="s">
        <v>1432</v>
      </c>
    </row>
    <row r="265" spans="1:5" ht="13.2">
      <c r="A265" s="4" t="s">
        <v>1806</v>
      </c>
      <c r="B265" s="3">
        <v>45394</v>
      </c>
      <c r="C265" s="5" t="s">
        <v>1807</v>
      </c>
      <c r="E265" s="4" t="s">
        <v>1432</v>
      </c>
    </row>
    <row r="266" spans="1:5" ht="39.6">
      <c r="A266" s="4" t="s">
        <v>1808</v>
      </c>
      <c r="B266" s="3">
        <v>45415</v>
      </c>
      <c r="C266" s="5" t="s">
        <v>1809</v>
      </c>
      <c r="E266" s="4" t="s">
        <v>1432</v>
      </c>
    </row>
    <row r="267" spans="1:5" ht="79.2">
      <c r="A267" s="4" t="s">
        <v>1810</v>
      </c>
      <c r="B267" s="3">
        <v>45408</v>
      </c>
      <c r="C267" s="5" t="s">
        <v>1811</v>
      </c>
      <c r="E267" s="4" t="s">
        <v>1432</v>
      </c>
    </row>
    <row r="268" spans="1:5" ht="132">
      <c r="A268" s="4" t="s">
        <v>1812</v>
      </c>
      <c r="B268" s="3">
        <v>45429</v>
      </c>
      <c r="C268" s="6" t="s">
        <v>1813</v>
      </c>
      <c r="E268" s="4" t="s">
        <v>1432</v>
      </c>
    </row>
    <row r="269" spans="1:5" ht="66">
      <c r="A269" s="4" t="s">
        <v>1814</v>
      </c>
      <c r="B269" s="3">
        <v>45439</v>
      </c>
      <c r="C269" s="5" t="s">
        <v>1815</v>
      </c>
      <c r="E269" s="4" t="s">
        <v>1432</v>
      </c>
    </row>
    <row r="270" spans="1:5" ht="79.2">
      <c r="A270" s="4" t="s">
        <v>1816</v>
      </c>
      <c r="B270" s="3">
        <v>45440</v>
      </c>
      <c r="C270" s="5" t="s">
        <v>1817</v>
      </c>
      <c r="E270" s="4" t="s">
        <v>1432</v>
      </c>
    </row>
    <row r="271" spans="1:5" ht="13.2">
      <c r="A271" s="4" t="s">
        <v>1818</v>
      </c>
      <c r="B271" s="3">
        <v>45440</v>
      </c>
      <c r="C271" s="5" t="s">
        <v>1819</v>
      </c>
      <c r="E271" s="4" t="s">
        <v>1432</v>
      </c>
    </row>
    <row r="272" spans="1:5" ht="26.4">
      <c r="A272" s="4" t="s">
        <v>1820</v>
      </c>
      <c r="B272" s="3">
        <v>45443</v>
      </c>
      <c r="C272" s="5" t="s">
        <v>1821</v>
      </c>
      <c r="E272" s="4" t="s">
        <v>1432</v>
      </c>
    </row>
    <row r="273" spans="1:5" ht="66">
      <c r="A273" s="4" t="s">
        <v>1822</v>
      </c>
      <c r="B273" s="3">
        <v>45449</v>
      </c>
      <c r="C273" s="5" t="s">
        <v>1823</v>
      </c>
      <c r="E273" s="4" t="s">
        <v>1432</v>
      </c>
    </row>
    <row r="274" spans="1:5" ht="26.4">
      <c r="A274" s="4" t="s">
        <v>1824</v>
      </c>
      <c r="B274" s="3">
        <v>45492</v>
      </c>
      <c r="C274" s="5" t="s">
        <v>1825</v>
      </c>
      <c r="E274" s="4" t="s">
        <v>1432</v>
      </c>
    </row>
    <row r="275" spans="1:5" ht="26.4">
      <c r="A275" s="4" t="s">
        <v>1826</v>
      </c>
      <c r="B275" s="3">
        <v>45498</v>
      </c>
      <c r="C275" s="5" t="s">
        <v>1827</v>
      </c>
      <c r="E275" s="4" t="s">
        <v>1432</v>
      </c>
    </row>
    <row r="276" spans="1:5" ht="39.6">
      <c r="A276" s="4" t="s">
        <v>1828</v>
      </c>
      <c r="B276" s="3">
        <v>45533</v>
      </c>
      <c r="C276" s="5" t="s">
        <v>1829</v>
      </c>
      <c r="E276" s="4" t="s">
        <v>1432</v>
      </c>
    </row>
    <row r="277" spans="1:5" ht="26.4">
      <c r="A277" s="4" t="s">
        <v>1828</v>
      </c>
      <c r="B277" s="3">
        <v>45539</v>
      </c>
      <c r="C277" s="5" t="s">
        <v>1830</v>
      </c>
      <c r="E277" s="4" t="s">
        <v>1432</v>
      </c>
    </row>
    <row r="278" spans="1:5" ht="39.6">
      <c r="A278" s="4" t="s">
        <v>1831</v>
      </c>
      <c r="B278" s="3">
        <v>45602</v>
      </c>
      <c r="C278" s="5" t="s">
        <v>1832</v>
      </c>
      <c r="E278" s="4" t="s">
        <v>1432</v>
      </c>
    </row>
    <row r="279" spans="1:5" ht="12.75" customHeight="1">
      <c r="A279" s="4" t="s">
        <v>1833</v>
      </c>
      <c r="B279" s="3">
        <v>45614</v>
      </c>
      <c r="C279" s="5" t="s">
        <v>1834</v>
      </c>
      <c r="E279" s="4" t="s">
        <v>1432</v>
      </c>
    </row>
    <row r="280" spans="1:5" ht="26.4">
      <c r="A280" s="4" t="s">
        <v>1835</v>
      </c>
      <c r="B280" s="3">
        <v>45618</v>
      </c>
      <c r="C280" s="5" t="s">
        <v>1836</v>
      </c>
      <c r="E280" s="4" t="s">
        <v>1432</v>
      </c>
    </row>
    <row r="281" spans="1:5" ht="40.5" customHeight="1">
      <c r="A281" s="4" t="s">
        <v>1837</v>
      </c>
      <c r="B281" s="3">
        <v>45635</v>
      </c>
      <c r="C281" s="5" t="s">
        <v>1838</v>
      </c>
      <c r="E281" s="4" t="s">
        <v>1432</v>
      </c>
    </row>
    <row r="282" spans="1:5" ht="105.6">
      <c r="A282" s="4" t="s">
        <v>1839</v>
      </c>
      <c r="B282" s="3">
        <v>45678</v>
      </c>
      <c r="C282" s="5" t="s">
        <v>1840</v>
      </c>
      <c r="E282" s="4" t="s">
        <v>1432</v>
      </c>
    </row>
    <row r="283" spans="1:5" ht="66">
      <c r="A283" s="4" t="s">
        <v>1841</v>
      </c>
      <c r="B283" s="3">
        <v>45687</v>
      </c>
      <c r="C283" s="5" t="s">
        <v>1842</v>
      </c>
      <c r="E283" s="4" t="s">
        <v>1432</v>
      </c>
    </row>
    <row r="284" spans="1:5" ht="26.4">
      <c r="A284" s="4" t="s">
        <v>1843</v>
      </c>
      <c r="B284" s="3">
        <v>45691</v>
      </c>
      <c r="C284" s="5" t="s">
        <v>1844</v>
      </c>
      <c r="E284" s="4" t="s">
        <v>1432</v>
      </c>
    </row>
    <row r="285" spans="1:5" ht="39.6">
      <c r="A285" s="4" t="s">
        <v>1845</v>
      </c>
      <c r="B285" s="3">
        <v>45692</v>
      </c>
      <c r="C285" s="5" t="s">
        <v>1846</v>
      </c>
      <c r="E285" s="4" t="s">
        <v>1432</v>
      </c>
    </row>
    <row r="286" spans="1:5" ht="145.19999999999999">
      <c r="A286" s="4" t="s">
        <v>1847</v>
      </c>
      <c r="B286" s="3">
        <v>45695</v>
      </c>
      <c r="C286" s="5" t="s">
        <v>1848</v>
      </c>
      <c r="E286" s="4" t="s">
        <v>1432</v>
      </c>
    </row>
    <row r="287" spans="1:5" ht="66">
      <c r="A287" s="4" t="s">
        <v>1849</v>
      </c>
      <c r="B287" s="3">
        <v>45702</v>
      </c>
      <c r="C287" s="2" t="s">
        <v>1850</v>
      </c>
      <c r="E287" s="4" t="s">
        <v>1432</v>
      </c>
    </row>
    <row r="288" spans="1:5" ht="52.8">
      <c r="A288" s="4" t="s">
        <v>1851</v>
      </c>
      <c r="B288" s="3">
        <v>45703</v>
      </c>
      <c r="C288" s="5" t="s">
        <v>1852</v>
      </c>
      <c r="E288" s="4" t="s">
        <v>1432</v>
      </c>
    </row>
    <row r="289" spans="1:5" ht="12.75" customHeight="1">
      <c r="A289" s="4" t="s">
        <v>1851</v>
      </c>
      <c r="B289" s="3">
        <v>45733</v>
      </c>
      <c r="C289" s="5" t="s">
        <v>1853</v>
      </c>
      <c r="E289" s="4" t="s">
        <v>1432</v>
      </c>
    </row>
    <row r="290" spans="1:5" ht="12.75" customHeight="1">
      <c r="A290" s="4" t="s">
        <v>1851</v>
      </c>
      <c r="B290" s="3">
        <v>45733</v>
      </c>
      <c r="C290" s="5" t="s">
        <v>1854</v>
      </c>
      <c r="E290" s="4" t="s">
        <v>1432</v>
      </c>
    </row>
    <row r="291" spans="1:5" ht="52.8">
      <c r="A291" s="4" t="s">
        <v>1855</v>
      </c>
      <c r="B291" s="3">
        <v>45779</v>
      </c>
      <c r="C291" s="2" t="s">
        <v>1856</v>
      </c>
      <c r="E291" s="4" t="s">
        <v>1432</v>
      </c>
    </row>
    <row r="292" spans="1:5" ht="12.75" customHeight="1">
      <c r="A292" s="4" t="s">
        <v>1857</v>
      </c>
      <c r="B292" s="3">
        <v>45783</v>
      </c>
      <c r="C292" s="2" t="s">
        <v>1858</v>
      </c>
      <c r="E292" s="4" t="s">
        <v>1432</v>
      </c>
    </row>
    <row r="293" spans="1:5" ht="66">
      <c r="A293" s="4" t="s">
        <v>1859</v>
      </c>
      <c r="B293" s="3">
        <v>45791</v>
      </c>
      <c r="C293" s="5" t="s">
        <v>1860</v>
      </c>
      <c r="E293" s="4" t="s">
        <v>1432</v>
      </c>
    </row>
    <row r="294" spans="1:5" ht="39.6">
      <c r="A294" s="4" t="s">
        <v>1861</v>
      </c>
      <c r="B294" s="3">
        <v>45807</v>
      </c>
      <c r="C294" s="2" t="s">
        <v>1862</v>
      </c>
      <c r="E294" s="4" t="s">
        <v>1432</v>
      </c>
    </row>
    <row r="295" spans="1:5" ht="66">
      <c r="A295" s="4" t="s">
        <v>1863</v>
      </c>
      <c r="B295" s="3">
        <v>45807</v>
      </c>
      <c r="C295" s="5" t="s">
        <v>1864</v>
      </c>
      <c r="E295" s="4" t="s">
        <v>1432</v>
      </c>
    </row>
    <row r="296" spans="1:5" ht="12.75" customHeight="1">
      <c r="A296" s="4" t="s">
        <v>1865</v>
      </c>
      <c r="B296" s="3">
        <v>45835</v>
      </c>
      <c r="C296" s="4" t="s">
        <v>1866</v>
      </c>
      <c r="E296" s="4" t="s">
        <v>1432</v>
      </c>
    </row>
    <row r="297" spans="1:5" ht="26.4">
      <c r="A297" s="4" t="s">
        <v>1867</v>
      </c>
      <c r="B297" s="3">
        <v>45870</v>
      </c>
      <c r="C297" s="5" t="s">
        <v>1868</v>
      </c>
      <c r="E297" s="4" t="s">
        <v>1432</v>
      </c>
    </row>
    <row r="298" spans="1:5" ht="79.2">
      <c r="A298" s="4" t="s">
        <v>1869</v>
      </c>
      <c r="B298" s="3">
        <v>45908</v>
      </c>
      <c r="C298" s="2" t="s">
        <v>1870</v>
      </c>
      <c r="E298" s="4" t="s">
        <v>1432</v>
      </c>
    </row>
    <row r="299" spans="1:5" ht="12.75" customHeight="1">
      <c r="A299" s="4" t="s">
        <v>1871</v>
      </c>
      <c r="B299" s="3">
        <v>45911</v>
      </c>
      <c r="C299" s="5" t="s">
        <v>1872</v>
      </c>
      <c r="E299" s="4" t="s">
        <v>1432</v>
      </c>
    </row>
    <row r="300" spans="1:5" ht="26.4">
      <c r="A300" s="4" t="s">
        <v>1873</v>
      </c>
      <c r="B300" s="3">
        <v>45912</v>
      </c>
      <c r="C300" s="5" t="s">
        <v>1874</v>
      </c>
      <c r="E300" s="4" t="s">
        <v>1432</v>
      </c>
    </row>
    <row r="301" spans="1:5" ht="26.4">
      <c r="A301" s="4" t="s">
        <v>1875</v>
      </c>
      <c r="B301" s="3">
        <v>45912</v>
      </c>
      <c r="C301" s="5" t="s">
        <v>1876</v>
      </c>
      <c r="E301" s="4" t="s">
        <v>1432</v>
      </c>
    </row>
    <row r="302" spans="1:5" ht="39.6">
      <c r="A302" s="4" t="s">
        <v>1877</v>
      </c>
      <c r="B302" s="3">
        <v>45934</v>
      </c>
      <c r="C302" s="5" t="s">
        <v>1878</v>
      </c>
      <c r="E302" s="4" t="s">
        <v>1432</v>
      </c>
    </row>
    <row r="303" spans="1:5" ht="184.8">
      <c r="A303" s="4" t="s">
        <v>1879</v>
      </c>
      <c r="B303" s="3">
        <v>45927</v>
      </c>
      <c r="C303" s="5" t="s">
        <v>1880</v>
      </c>
      <c r="E303" s="4" t="s">
        <v>1432</v>
      </c>
    </row>
    <row r="304" spans="1:5" ht="26.4">
      <c r="A304" s="4" t="s">
        <v>1881</v>
      </c>
      <c r="B304" s="3">
        <v>45950</v>
      </c>
      <c r="C304" s="5" t="s">
        <v>1882</v>
      </c>
      <c r="E304" s="4" t="s">
        <v>1432</v>
      </c>
    </row>
    <row r="305" spans="1:5" ht="145.19999999999999">
      <c r="A305" s="4" t="s">
        <v>1883</v>
      </c>
      <c r="B305" s="3">
        <v>45950</v>
      </c>
      <c r="C305" s="5" t="s">
        <v>1884</v>
      </c>
      <c r="E305" s="4" t="s">
        <v>1432</v>
      </c>
    </row>
    <row r="306" spans="1:5" ht="105.6">
      <c r="A306" s="4" t="s">
        <v>1885</v>
      </c>
      <c r="B306" s="3">
        <v>45957</v>
      </c>
      <c r="C306" s="5" t="s">
        <v>1886</v>
      </c>
      <c r="E306" s="4" t="s">
        <v>1432</v>
      </c>
    </row>
    <row r="307" spans="1:5" ht="39.6">
      <c r="A307" s="4" t="s">
        <v>1887</v>
      </c>
      <c r="B307" s="3">
        <v>45964</v>
      </c>
      <c r="C307" s="5" t="s">
        <v>1888</v>
      </c>
      <c r="E307" s="4" t="s">
        <v>1432</v>
      </c>
    </row>
    <row r="308" spans="1:5" ht="52.8">
      <c r="A308" s="4" t="s">
        <v>1889</v>
      </c>
      <c r="B308" s="3">
        <v>45967</v>
      </c>
      <c r="C308" s="5" t="s">
        <v>1890</v>
      </c>
      <c r="E308" s="4" t="s">
        <v>1432</v>
      </c>
    </row>
    <row r="309" spans="1:5" ht="105.6">
      <c r="A309" s="4" t="s">
        <v>1891</v>
      </c>
      <c r="B309" s="3">
        <v>45968</v>
      </c>
      <c r="C309" s="5" t="s">
        <v>1892</v>
      </c>
      <c r="E309" s="4" t="s">
        <v>1432</v>
      </c>
    </row>
    <row r="310" spans="1:5" ht="39.6">
      <c r="A310" s="4" t="s">
        <v>1893</v>
      </c>
      <c r="B310" s="3">
        <v>45969</v>
      </c>
      <c r="C310" s="5" t="s">
        <v>1894</v>
      </c>
      <c r="E310" s="4" t="s">
        <v>1432</v>
      </c>
    </row>
    <row r="311" spans="1:5" ht="26.4">
      <c r="A311" s="4" t="s">
        <v>1895</v>
      </c>
      <c r="B311" s="3">
        <v>45971</v>
      </c>
      <c r="C311" s="5" t="s">
        <v>1896</v>
      </c>
      <c r="E311" s="4" t="s">
        <v>1432</v>
      </c>
    </row>
    <row r="312" spans="1:5" ht="264">
      <c r="A312" s="4" t="s">
        <v>1897</v>
      </c>
      <c r="B312" s="3">
        <v>45976</v>
      </c>
      <c r="C312" s="5" t="s">
        <v>1898</v>
      </c>
      <c r="E312" s="4" t="s">
        <v>1432</v>
      </c>
    </row>
    <row r="313" spans="1:5" ht="66">
      <c r="A313" s="4" t="s">
        <v>1899</v>
      </c>
      <c r="B313" s="3">
        <v>45986</v>
      </c>
      <c r="C313" s="5" t="s">
        <v>1900</v>
      </c>
      <c r="E313" s="4" t="s">
        <v>1432</v>
      </c>
    </row>
    <row r="314" spans="1:5" ht="66">
      <c r="A314" s="4" t="s">
        <v>1901</v>
      </c>
      <c r="B314" s="3">
        <v>45987</v>
      </c>
      <c r="C314" s="5" t="s">
        <v>1902</v>
      </c>
      <c r="E314" s="4" t="s">
        <v>1432</v>
      </c>
    </row>
    <row r="315" spans="1:5" ht="39.6">
      <c r="A315" s="4" t="s">
        <v>1903</v>
      </c>
      <c r="B315" s="3">
        <v>45988</v>
      </c>
      <c r="C315" s="5" t="s">
        <v>1904</v>
      </c>
      <c r="E315" s="4" t="s">
        <v>1432</v>
      </c>
    </row>
    <row r="316" spans="1:5" ht="26.4">
      <c r="A316" s="4" t="s">
        <v>1905</v>
      </c>
      <c r="B316" s="3">
        <v>45988</v>
      </c>
      <c r="C316" s="5" t="s">
        <v>1906</v>
      </c>
      <c r="E316" s="4" t="s">
        <v>1432</v>
      </c>
    </row>
    <row r="317" spans="1:5" ht="224.4">
      <c r="A317" s="4" t="s">
        <v>1907</v>
      </c>
      <c r="B317" s="3">
        <v>46004</v>
      </c>
      <c r="C317" s="5" t="s">
        <v>1908</v>
      </c>
      <c r="E317" s="4" t="s">
        <v>1432</v>
      </c>
    </row>
    <row r="318" spans="1:5" ht="79.2">
      <c r="A318" s="4" t="s">
        <v>1909</v>
      </c>
      <c r="B318" s="3">
        <v>46006</v>
      </c>
      <c r="C318" s="5" t="s">
        <v>1910</v>
      </c>
      <c r="E318" s="4" t="s">
        <v>1432</v>
      </c>
    </row>
    <row r="319" spans="1:5" ht="158.4">
      <c r="A319" s="4" t="s">
        <v>1911</v>
      </c>
      <c r="B319" s="3">
        <v>46049</v>
      </c>
      <c r="C319" s="5" t="s">
        <v>1912</v>
      </c>
      <c r="E319" s="4" t="s">
        <v>1432</v>
      </c>
    </row>
    <row r="320" spans="1:5" ht="39.6">
      <c r="A320" s="4" t="s">
        <v>1913</v>
      </c>
      <c r="B320" s="3">
        <v>46050</v>
      </c>
      <c r="C320" s="5" t="s">
        <v>1914</v>
      </c>
      <c r="E320" s="4" t="s">
        <v>1432</v>
      </c>
    </row>
    <row r="321" spans="1:5" ht="132">
      <c r="A321" s="4" t="s">
        <v>1915</v>
      </c>
      <c r="B321" s="3">
        <v>46064</v>
      </c>
      <c r="C321" s="5" t="s">
        <v>1916</v>
      </c>
      <c r="E321" s="4" t="s">
        <v>1432</v>
      </c>
    </row>
    <row r="322" spans="1:5" ht="12.75" customHeight="1">
      <c r="A322" s="4" t="s">
        <v>1917</v>
      </c>
      <c r="B322" s="3">
        <v>46142</v>
      </c>
      <c r="C322" s="5" t="s">
        <v>1918</v>
      </c>
      <c r="E322" s="4" t="s">
        <v>1432</v>
      </c>
    </row>
    <row r="323" spans="1:5" ht="26.4">
      <c r="A323" s="4" t="s">
        <v>1919</v>
      </c>
      <c r="B323" s="3">
        <v>46171</v>
      </c>
      <c r="C323" s="5" t="s">
        <v>1920</v>
      </c>
      <c r="E323" s="4" t="s">
        <v>1432</v>
      </c>
    </row>
    <row r="324" spans="1:5" ht="39.6">
      <c r="A324" s="4" t="s">
        <v>1921</v>
      </c>
      <c r="B324" s="3">
        <v>46184</v>
      </c>
      <c r="C324" s="5" t="s">
        <v>1922</v>
      </c>
      <c r="E324" s="4" t="s">
        <v>1432</v>
      </c>
    </row>
  </sheetData>
  <dataConsolidate/>
  <phoneticPr fontId="58" type="noConversion"/>
  <pageMargins left="0.78740157499999996" right="0.78740157499999996" top="0.984251969" bottom="0.984251969" header="0.4921259845" footer="0.492125984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7BEA9-4F9B-40B2-A76B-2DE0244E8035}">
  <sheetPr codeName="Tabelle27">
    <tabColor rgb="FFFF0000"/>
    <outlinePr summaryBelow="0" summaryRight="0"/>
  </sheetPr>
  <dimension ref="A1:R90"/>
  <sheetViews>
    <sheetView topLeftCell="A68" workbookViewId="0">
      <selection activeCell="P26" sqref="P26"/>
    </sheetView>
  </sheetViews>
  <sheetFormatPr defaultColWidth="11.44140625" defaultRowHeight="13.2" outlineLevelRow="1" outlineLevelCol="1"/>
  <cols>
    <col min="1" max="1" width="16.88671875" style="200" bestFit="1" customWidth="1"/>
    <col min="2" max="2" width="12.44140625" style="200" bestFit="1" customWidth="1" collapsed="1"/>
    <col min="3" max="10" width="19.109375" style="200" hidden="1" customWidth="1" outlineLevel="1"/>
    <col min="11" max="11" width="18.44140625" style="200" bestFit="1" customWidth="1"/>
    <col min="12" max="12" width="27.44140625" style="200" customWidth="1" outlineLevel="1"/>
    <col min="13" max="13" width="45" style="200" customWidth="1" outlineLevel="1"/>
    <col min="14" max="14" width="21.6640625" style="200" customWidth="1" outlineLevel="1"/>
    <col min="15" max="15" width="34.6640625" style="200" bestFit="1" customWidth="1"/>
    <col min="16" max="16" width="36.33203125" style="200" customWidth="1" outlineLevel="1"/>
    <col min="17" max="17" width="45" style="200" customWidth="1" outlineLevel="1"/>
    <col min="18" max="18" width="34.33203125" style="200" customWidth="1" outlineLevel="1"/>
    <col min="19" max="16384" width="11.44140625" style="200"/>
  </cols>
  <sheetData>
    <row r="1" spans="1:18" ht="26.4">
      <c r="A1" s="196" t="s">
        <v>14</v>
      </c>
      <c r="B1" s="197" t="s">
        <v>15</v>
      </c>
      <c r="C1" s="197" t="s">
        <v>1218</v>
      </c>
      <c r="D1" s="197" t="s">
        <v>17</v>
      </c>
      <c r="E1" s="198">
        <v>46203.619317129633</v>
      </c>
      <c r="F1" s="199" t="s">
        <v>19</v>
      </c>
    </row>
    <row r="2" spans="1:18">
      <c r="A2" s="201" t="s">
        <v>1218</v>
      </c>
      <c r="B2" s="202" t="s">
        <v>21</v>
      </c>
      <c r="C2" s="202" t="s">
        <v>1923</v>
      </c>
      <c r="D2" s="202" t="s">
        <v>1924</v>
      </c>
      <c r="E2" s="202" t="s">
        <v>1925</v>
      </c>
      <c r="F2" s="202" t="s">
        <v>1926</v>
      </c>
      <c r="G2" s="202" t="s">
        <v>1927</v>
      </c>
      <c r="H2" s="202" t="s">
        <v>1928</v>
      </c>
      <c r="I2" s="202" t="s">
        <v>1929</v>
      </c>
      <c r="J2" s="202" t="s">
        <v>1930</v>
      </c>
      <c r="K2" s="203" t="s">
        <v>29</v>
      </c>
      <c r="L2" s="203" t="s">
        <v>23</v>
      </c>
      <c r="M2" s="204" t="s">
        <v>1219</v>
      </c>
      <c r="N2" s="204" t="s">
        <v>1220</v>
      </c>
      <c r="O2" s="203" t="s">
        <v>1221</v>
      </c>
      <c r="P2" s="203" t="s">
        <v>1222</v>
      </c>
      <c r="Q2" s="204" t="s">
        <v>1223</v>
      </c>
      <c r="R2" s="204" t="s">
        <v>1224</v>
      </c>
    </row>
    <row r="3" spans="1:18">
      <c r="A3" s="205" t="s">
        <v>1931</v>
      </c>
      <c r="B3" s="200">
        <v>17</v>
      </c>
      <c r="C3" s="232" t="s">
        <v>146</v>
      </c>
      <c r="K3" s="200" t="s">
        <v>146</v>
      </c>
      <c r="L3" s="233" t="s">
        <v>140</v>
      </c>
      <c r="M3" s="200" t="s">
        <v>143</v>
      </c>
      <c r="N3" s="200" t="s">
        <v>114</v>
      </c>
      <c r="O3" s="200" t="s">
        <v>146</v>
      </c>
      <c r="P3" s="233" t="s">
        <v>140</v>
      </c>
      <c r="Q3" s="200" t="s">
        <v>143</v>
      </c>
      <c r="R3" s="200" t="s">
        <v>114</v>
      </c>
    </row>
    <row r="4" spans="1:18" outlineLevel="1">
      <c r="A4" s="234" t="s">
        <v>1931</v>
      </c>
      <c r="B4" s="200">
        <v>18</v>
      </c>
      <c r="C4" s="232" t="s">
        <v>142</v>
      </c>
      <c r="K4" s="200" t="s">
        <v>142</v>
      </c>
      <c r="L4" s="233" t="s">
        <v>140</v>
      </c>
      <c r="M4" s="200" t="s">
        <v>138</v>
      </c>
      <c r="N4" s="200" t="s">
        <v>114</v>
      </c>
      <c r="O4" s="200" t="s">
        <v>142</v>
      </c>
      <c r="P4" s="233" t="s">
        <v>140</v>
      </c>
      <c r="Q4" s="200" t="s">
        <v>138</v>
      </c>
      <c r="R4" s="200" t="s">
        <v>114</v>
      </c>
    </row>
    <row r="5" spans="1:18" outlineLevel="1">
      <c r="A5" s="209"/>
      <c r="B5" s="209"/>
      <c r="C5" s="209"/>
      <c r="D5" s="209"/>
      <c r="E5" s="209"/>
      <c r="F5" s="209"/>
      <c r="G5" s="209"/>
      <c r="H5" s="209"/>
      <c r="I5" s="209"/>
      <c r="J5" s="209"/>
      <c r="K5" s="209"/>
      <c r="L5" s="209"/>
      <c r="M5" s="209"/>
      <c r="N5" s="209"/>
      <c r="O5" s="209"/>
      <c r="P5" s="209"/>
      <c r="Q5" s="209"/>
      <c r="R5" s="209"/>
    </row>
    <row r="6" spans="1:18" ht="37.950000000000003" customHeight="1">
      <c r="A6" s="205" t="s">
        <v>1932</v>
      </c>
      <c r="B6" s="200">
        <v>5</v>
      </c>
      <c r="C6" s="232" t="s">
        <v>45</v>
      </c>
      <c r="K6" s="200" t="s">
        <v>45</v>
      </c>
      <c r="L6" s="233" t="s">
        <v>1150</v>
      </c>
      <c r="M6" s="200" t="s">
        <v>1152</v>
      </c>
      <c r="N6" s="208" t="s">
        <v>1933</v>
      </c>
      <c r="O6" s="200" t="s">
        <v>45</v>
      </c>
      <c r="P6" s="233" t="s">
        <v>1150</v>
      </c>
      <c r="Q6" s="200" t="s">
        <v>1152</v>
      </c>
      <c r="R6" s="208" t="s">
        <v>1934</v>
      </c>
    </row>
    <row r="7" spans="1:18" ht="37.950000000000003" customHeight="1" outlineLevel="1">
      <c r="A7" s="234" t="s">
        <v>1932</v>
      </c>
      <c r="B7" s="200">
        <v>6</v>
      </c>
      <c r="C7" s="232" t="s">
        <v>39</v>
      </c>
      <c r="K7" s="200" t="s">
        <v>39</v>
      </c>
      <c r="L7" s="233" t="s">
        <v>1150</v>
      </c>
      <c r="M7" s="200" t="s">
        <v>1148</v>
      </c>
      <c r="N7" s="208" t="s">
        <v>1933</v>
      </c>
      <c r="O7" s="200" t="s">
        <v>39</v>
      </c>
      <c r="P7" s="233" t="s">
        <v>1150</v>
      </c>
      <c r="Q7" s="200" t="s">
        <v>1148</v>
      </c>
      <c r="R7" s="208" t="s">
        <v>1934</v>
      </c>
    </row>
    <row r="8" spans="1:18" outlineLevel="1">
      <c r="A8" s="209"/>
      <c r="B8" s="209"/>
      <c r="C8" s="209"/>
      <c r="D8" s="209"/>
      <c r="E8" s="209"/>
      <c r="F8" s="209"/>
      <c r="G8" s="209"/>
      <c r="H8" s="209"/>
      <c r="I8" s="209"/>
      <c r="J8" s="209"/>
      <c r="K8" s="209"/>
      <c r="L8" s="209"/>
      <c r="M8" s="209"/>
      <c r="N8" s="209"/>
      <c r="O8" s="209"/>
      <c r="P8" s="209"/>
      <c r="Q8" s="209"/>
      <c r="R8" s="209"/>
    </row>
    <row r="9" spans="1:18">
      <c r="A9" s="205" t="s">
        <v>1935</v>
      </c>
      <c r="B9" s="200">
        <v>1</v>
      </c>
      <c r="C9" s="232" t="s">
        <v>1936</v>
      </c>
      <c r="D9" s="232" t="s">
        <v>45</v>
      </c>
      <c r="E9" s="232" t="s">
        <v>85</v>
      </c>
      <c r="F9" s="232" t="s">
        <v>109</v>
      </c>
      <c r="K9" s="200" t="s">
        <v>85</v>
      </c>
      <c r="L9" s="233" t="s">
        <v>74</v>
      </c>
      <c r="M9" s="200" t="s">
        <v>82</v>
      </c>
      <c r="N9" s="200" t="s">
        <v>71</v>
      </c>
      <c r="O9" s="200" t="s">
        <v>85</v>
      </c>
      <c r="P9" s="233" t="s">
        <v>74</v>
      </c>
      <c r="Q9" s="200" t="s">
        <v>82</v>
      </c>
      <c r="R9" s="200" t="s">
        <v>71</v>
      </c>
    </row>
    <row r="10" spans="1:18" outlineLevel="1">
      <c r="A10" s="234" t="s">
        <v>1935</v>
      </c>
      <c r="B10" s="200">
        <v>2</v>
      </c>
      <c r="C10" s="232" t="s">
        <v>1937</v>
      </c>
      <c r="D10" s="232" t="s">
        <v>39</v>
      </c>
      <c r="E10" s="232" t="s">
        <v>89</v>
      </c>
      <c r="F10" s="232" t="s">
        <v>105</v>
      </c>
      <c r="K10" s="200" t="s">
        <v>89</v>
      </c>
      <c r="L10" s="233" t="s">
        <v>74</v>
      </c>
      <c r="M10" s="200" t="s">
        <v>86</v>
      </c>
      <c r="N10" s="200" t="s">
        <v>71</v>
      </c>
      <c r="O10" s="200" t="s">
        <v>89</v>
      </c>
      <c r="P10" s="233" t="s">
        <v>74</v>
      </c>
      <c r="Q10" s="200" t="s">
        <v>86</v>
      </c>
      <c r="R10" s="200" t="s">
        <v>71</v>
      </c>
    </row>
    <row r="11" spans="1:18" outlineLevel="1">
      <c r="A11" s="234" t="s">
        <v>1935</v>
      </c>
      <c r="B11" s="200">
        <v>3</v>
      </c>
      <c r="C11" s="232" t="s">
        <v>146</v>
      </c>
      <c r="D11" s="232" t="s">
        <v>81</v>
      </c>
      <c r="E11" s="232" t="s">
        <v>101</v>
      </c>
      <c r="K11" s="200" t="s">
        <v>81</v>
      </c>
      <c r="L11" s="233" t="s">
        <v>74</v>
      </c>
      <c r="M11" s="200" t="s">
        <v>78</v>
      </c>
      <c r="N11" s="200" t="s">
        <v>71</v>
      </c>
      <c r="O11" s="200" t="s">
        <v>81</v>
      </c>
      <c r="P11" s="233" t="s">
        <v>74</v>
      </c>
      <c r="Q11" s="200" t="s">
        <v>78</v>
      </c>
      <c r="R11" s="200" t="s">
        <v>71</v>
      </c>
    </row>
    <row r="12" spans="1:18" outlineLevel="1">
      <c r="A12" s="234" t="s">
        <v>1935</v>
      </c>
      <c r="B12" s="200">
        <v>4</v>
      </c>
      <c r="C12" s="232" t="s">
        <v>142</v>
      </c>
      <c r="D12" s="232" t="s">
        <v>77</v>
      </c>
      <c r="E12" s="232" t="s">
        <v>97</v>
      </c>
      <c r="K12" s="200" t="s">
        <v>77</v>
      </c>
      <c r="L12" s="233" t="s">
        <v>74</v>
      </c>
      <c r="M12" s="200" t="s">
        <v>72</v>
      </c>
      <c r="N12" s="200" t="s">
        <v>71</v>
      </c>
      <c r="O12" s="200" t="s">
        <v>77</v>
      </c>
      <c r="P12" s="233" t="s">
        <v>74</v>
      </c>
      <c r="Q12" s="200" t="s">
        <v>72</v>
      </c>
      <c r="R12" s="200" t="s">
        <v>71</v>
      </c>
    </row>
    <row r="13" spans="1:18" outlineLevel="1">
      <c r="A13" s="209"/>
      <c r="B13" s="209"/>
      <c r="C13" s="209"/>
      <c r="D13" s="209"/>
      <c r="E13" s="209"/>
      <c r="F13" s="209"/>
      <c r="G13" s="209"/>
      <c r="H13" s="209"/>
      <c r="I13" s="209"/>
      <c r="J13" s="209"/>
      <c r="K13" s="209"/>
      <c r="L13" s="209"/>
      <c r="M13" s="209"/>
      <c r="N13" s="209"/>
      <c r="O13" s="209"/>
      <c r="P13" s="209"/>
      <c r="Q13" s="209"/>
      <c r="R13" s="209"/>
    </row>
    <row r="14" spans="1:18">
      <c r="A14" s="205" t="s">
        <v>1938</v>
      </c>
      <c r="B14" s="200">
        <v>19</v>
      </c>
      <c r="C14" s="232" t="s">
        <v>45</v>
      </c>
      <c r="K14" s="200" t="s">
        <v>45</v>
      </c>
      <c r="L14" s="233" t="s">
        <v>33</v>
      </c>
      <c r="M14" s="200" t="s">
        <v>40</v>
      </c>
      <c r="N14" s="200" t="s">
        <v>30</v>
      </c>
      <c r="O14" s="200" t="s">
        <v>45</v>
      </c>
      <c r="P14" s="233" t="s">
        <v>33</v>
      </c>
      <c r="Q14" s="200" t="s">
        <v>40</v>
      </c>
      <c r="R14" s="200" t="s">
        <v>30</v>
      </c>
    </row>
    <row r="15" spans="1:18" outlineLevel="1">
      <c r="A15" s="234" t="s">
        <v>1938</v>
      </c>
      <c r="B15" s="200">
        <v>20</v>
      </c>
      <c r="C15" s="232" t="s">
        <v>39</v>
      </c>
      <c r="K15" s="200" t="s">
        <v>39</v>
      </c>
      <c r="L15" s="233" t="s">
        <v>33</v>
      </c>
      <c r="M15" s="200" t="s">
        <v>31</v>
      </c>
      <c r="N15" s="200" t="s">
        <v>30</v>
      </c>
      <c r="O15" s="200" t="s">
        <v>39</v>
      </c>
      <c r="P15" s="233" t="s">
        <v>33</v>
      </c>
      <c r="Q15" s="200" t="s">
        <v>31</v>
      </c>
      <c r="R15" s="200" t="s">
        <v>30</v>
      </c>
    </row>
    <row r="16" spans="1:18" outlineLevel="1">
      <c r="A16" s="209"/>
      <c r="B16" s="209"/>
      <c r="C16" s="209"/>
      <c r="D16" s="209"/>
      <c r="E16" s="209"/>
      <c r="F16" s="209"/>
      <c r="G16" s="209"/>
      <c r="H16" s="209"/>
      <c r="I16" s="209"/>
      <c r="J16" s="209"/>
      <c r="K16" s="209"/>
      <c r="L16" s="209"/>
      <c r="M16" s="209"/>
      <c r="N16" s="209"/>
      <c r="O16" s="209"/>
      <c r="P16" s="209"/>
      <c r="Q16" s="209"/>
      <c r="R16" s="209"/>
    </row>
    <row r="17" spans="1:18" ht="26.4">
      <c r="A17" s="205" t="s">
        <v>1939</v>
      </c>
      <c r="B17" s="200">
        <v>21</v>
      </c>
      <c r="C17" s="232" t="s">
        <v>1936</v>
      </c>
      <c r="D17" s="232" t="s">
        <v>45</v>
      </c>
      <c r="E17" s="232" t="s">
        <v>85</v>
      </c>
      <c r="K17" s="200" t="s">
        <v>85</v>
      </c>
      <c r="L17" s="233" t="s">
        <v>896</v>
      </c>
      <c r="M17" s="200" t="s">
        <v>898</v>
      </c>
      <c r="N17" s="208" t="s">
        <v>1940</v>
      </c>
      <c r="O17" s="200" t="s">
        <v>85</v>
      </c>
      <c r="P17" s="233" t="s">
        <v>896</v>
      </c>
      <c r="Q17" s="200" t="s">
        <v>898</v>
      </c>
      <c r="R17" s="208" t="s">
        <v>1940</v>
      </c>
    </row>
    <row r="18" spans="1:18" ht="26.4" outlineLevel="1">
      <c r="A18" s="234" t="s">
        <v>1939</v>
      </c>
      <c r="B18" s="200">
        <v>22</v>
      </c>
      <c r="C18" s="232" t="s">
        <v>1937</v>
      </c>
      <c r="D18" s="232" t="s">
        <v>39</v>
      </c>
      <c r="E18" s="232" t="s">
        <v>89</v>
      </c>
      <c r="K18" s="200" t="s">
        <v>89</v>
      </c>
      <c r="L18" s="233" t="s">
        <v>896</v>
      </c>
      <c r="M18" s="200" t="s">
        <v>901</v>
      </c>
      <c r="N18" s="208" t="s">
        <v>1940</v>
      </c>
      <c r="O18" s="200" t="s">
        <v>89</v>
      </c>
      <c r="P18" s="233" t="s">
        <v>896</v>
      </c>
      <c r="Q18" s="200" t="s">
        <v>901</v>
      </c>
      <c r="R18" s="208" t="s">
        <v>1940</v>
      </c>
    </row>
    <row r="19" spans="1:18" ht="26.4" outlineLevel="1">
      <c r="A19" s="234" t="s">
        <v>1939</v>
      </c>
      <c r="B19" s="200">
        <v>23</v>
      </c>
      <c r="C19" s="232" t="s">
        <v>146</v>
      </c>
      <c r="D19" s="232" t="s">
        <v>81</v>
      </c>
      <c r="K19" s="200" t="s">
        <v>81</v>
      </c>
      <c r="L19" s="233" t="s">
        <v>896</v>
      </c>
      <c r="M19" s="200" t="s">
        <v>894</v>
      </c>
      <c r="N19" s="208" t="s">
        <v>1940</v>
      </c>
      <c r="O19" s="200" t="s">
        <v>81</v>
      </c>
      <c r="P19" s="233" t="s">
        <v>896</v>
      </c>
      <c r="Q19" s="200" t="s">
        <v>894</v>
      </c>
      <c r="R19" s="208" t="s">
        <v>1940</v>
      </c>
    </row>
    <row r="20" spans="1:18" outlineLevel="1">
      <c r="A20" s="234" t="s">
        <v>1939</v>
      </c>
      <c r="B20" s="200">
        <v>24</v>
      </c>
      <c r="C20" s="232" t="s">
        <v>142</v>
      </c>
      <c r="D20" s="232" t="s">
        <v>77</v>
      </c>
      <c r="K20" s="200" t="s">
        <v>77</v>
      </c>
      <c r="L20" s="233" t="s">
        <v>896</v>
      </c>
      <c r="M20" s="200" t="s">
        <v>924</v>
      </c>
      <c r="N20" s="200" t="s">
        <v>908</v>
      </c>
      <c r="O20" s="200" t="s">
        <v>77</v>
      </c>
      <c r="P20" s="233" t="s">
        <v>896</v>
      </c>
      <c r="Q20" s="200" t="s">
        <v>924</v>
      </c>
      <c r="R20" s="200" t="s">
        <v>908</v>
      </c>
    </row>
    <row r="21" spans="1:18" outlineLevel="1">
      <c r="A21" s="209"/>
      <c r="B21" s="209"/>
      <c r="C21" s="209"/>
      <c r="D21" s="209"/>
      <c r="E21" s="209"/>
      <c r="F21" s="209"/>
      <c r="G21" s="209"/>
      <c r="H21" s="209"/>
      <c r="I21" s="209"/>
      <c r="J21" s="209"/>
      <c r="K21" s="209"/>
      <c r="L21" s="209"/>
      <c r="M21" s="209"/>
      <c r="N21" s="209"/>
      <c r="O21" s="209"/>
      <c r="P21" s="209"/>
      <c r="Q21" s="209"/>
      <c r="R21" s="209"/>
    </row>
    <row r="22" spans="1:18">
      <c r="A22" s="205" t="s">
        <v>1941</v>
      </c>
      <c r="B22" s="200">
        <v>15</v>
      </c>
      <c r="C22" s="232" t="s">
        <v>45</v>
      </c>
      <c r="K22" s="200" t="s">
        <v>45</v>
      </c>
      <c r="L22" s="233" t="s">
        <v>1942</v>
      </c>
      <c r="M22" s="200" t="s">
        <v>1943</v>
      </c>
      <c r="N22" s="200" t="s">
        <v>1944</v>
      </c>
      <c r="O22" s="200" t="s">
        <v>45</v>
      </c>
      <c r="P22" s="233" t="s">
        <v>1942</v>
      </c>
      <c r="Q22" s="200" t="s">
        <v>1943</v>
      </c>
      <c r="R22" s="200" t="s">
        <v>1944</v>
      </c>
    </row>
    <row r="23" spans="1:18" outlineLevel="1">
      <c r="A23" s="234" t="s">
        <v>1941</v>
      </c>
      <c r="B23" s="200">
        <v>16</v>
      </c>
      <c r="C23" s="232" t="s">
        <v>39</v>
      </c>
      <c r="K23" s="200" t="s">
        <v>39</v>
      </c>
      <c r="L23" s="233" t="s">
        <v>1942</v>
      </c>
      <c r="M23" s="200" t="s">
        <v>1945</v>
      </c>
      <c r="N23" s="200" t="s">
        <v>1944</v>
      </c>
      <c r="O23" s="200" t="s">
        <v>39</v>
      </c>
      <c r="P23" s="233" t="s">
        <v>1942</v>
      </c>
      <c r="Q23" s="200" t="s">
        <v>1945</v>
      </c>
      <c r="R23" s="200" t="s">
        <v>1944</v>
      </c>
    </row>
    <row r="24" spans="1:18" outlineLevel="1">
      <c r="A24" s="209"/>
      <c r="B24" s="209"/>
      <c r="C24" s="209"/>
      <c r="D24" s="209"/>
      <c r="E24" s="209"/>
      <c r="F24" s="209"/>
      <c r="G24" s="209"/>
      <c r="H24" s="209"/>
      <c r="I24" s="209"/>
      <c r="J24" s="209"/>
      <c r="K24" s="209"/>
      <c r="L24" s="209"/>
      <c r="M24" s="209"/>
      <c r="N24" s="209"/>
      <c r="O24" s="209"/>
      <c r="P24" s="209"/>
      <c r="Q24" s="209"/>
      <c r="R24" s="209"/>
    </row>
    <row r="25" spans="1:18">
      <c r="A25" s="205" t="s">
        <v>1946</v>
      </c>
      <c r="B25" s="200">
        <v>7</v>
      </c>
      <c r="C25" s="232" t="s">
        <v>85</v>
      </c>
      <c r="D25" s="232" t="s">
        <v>109</v>
      </c>
      <c r="K25" s="200" t="s">
        <v>109</v>
      </c>
      <c r="L25" s="233" t="s">
        <v>95</v>
      </c>
      <c r="M25" s="200" t="s">
        <v>106</v>
      </c>
      <c r="N25" s="200" t="s">
        <v>71</v>
      </c>
      <c r="O25" s="200" t="s">
        <v>109</v>
      </c>
      <c r="P25" s="233" t="s">
        <v>95</v>
      </c>
      <c r="Q25" s="200" t="s">
        <v>106</v>
      </c>
      <c r="R25" s="200" t="s">
        <v>71</v>
      </c>
    </row>
    <row r="26" spans="1:18" outlineLevel="1">
      <c r="A26" s="234" t="s">
        <v>1946</v>
      </c>
      <c r="B26" s="200">
        <v>8</v>
      </c>
      <c r="C26" s="232" t="s">
        <v>89</v>
      </c>
      <c r="D26" s="232" t="s">
        <v>105</v>
      </c>
      <c r="K26" s="200" t="s">
        <v>105</v>
      </c>
      <c r="L26" s="233" t="s">
        <v>95</v>
      </c>
      <c r="M26" s="200" t="s">
        <v>102</v>
      </c>
      <c r="N26" s="200" t="s">
        <v>71</v>
      </c>
      <c r="O26" s="200" t="s">
        <v>105</v>
      </c>
      <c r="P26" s="233" t="s">
        <v>95</v>
      </c>
      <c r="Q26" s="200" t="s">
        <v>102</v>
      </c>
      <c r="R26" s="200" t="s">
        <v>71</v>
      </c>
    </row>
    <row r="27" spans="1:18" outlineLevel="1">
      <c r="A27" s="234" t="s">
        <v>1946</v>
      </c>
      <c r="B27" s="200">
        <v>9</v>
      </c>
      <c r="C27" s="232" t="s">
        <v>81</v>
      </c>
      <c r="D27" s="232" t="s">
        <v>101</v>
      </c>
      <c r="K27" s="200" t="s">
        <v>101</v>
      </c>
      <c r="L27" s="233" t="s">
        <v>95</v>
      </c>
      <c r="M27" s="200" t="s">
        <v>98</v>
      </c>
      <c r="N27" s="200" t="s">
        <v>71</v>
      </c>
      <c r="O27" s="200" t="s">
        <v>101</v>
      </c>
      <c r="P27" s="233" t="s">
        <v>95</v>
      </c>
      <c r="Q27" s="200" t="s">
        <v>98</v>
      </c>
      <c r="R27" s="200" t="s">
        <v>71</v>
      </c>
    </row>
    <row r="28" spans="1:18" outlineLevel="1">
      <c r="A28" s="234" t="s">
        <v>1946</v>
      </c>
      <c r="B28" s="200">
        <v>10</v>
      </c>
      <c r="C28" s="232" t="s">
        <v>77</v>
      </c>
      <c r="D28" s="232" t="s">
        <v>97</v>
      </c>
      <c r="K28" s="200" t="s">
        <v>97</v>
      </c>
      <c r="L28" s="233" t="s">
        <v>95</v>
      </c>
      <c r="M28" s="200" t="s">
        <v>93</v>
      </c>
      <c r="N28" s="200" t="s">
        <v>71</v>
      </c>
      <c r="O28" s="200" t="s">
        <v>97</v>
      </c>
      <c r="P28" s="233" t="s">
        <v>95</v>
      </c>
      <c r="Q28" s="200" t="s">
        <v>93</v>
      </c>
      <c r="R28" s="200" t="s">
        <v>71</v>
      </c>
    </row>
    <row r="29" spans="1:18" outlineLevel="1">
      <c r="A29" s="209"/>
      <c r="B29" s="209"/>
      <c r="C29" s="209"/>
      <c r="D29" s="209"/>
      <c r="E29" s="209"/>
      <c r="F29" s="209"/>
      <c r="G29" s="209"/>
      <c r="H29" s="209"/>
      <c r="I29" s="209"/>
      <c r="J29" s="209"/>
      <c r="K29" s="209"/>
      <c r="L29" s="209"/>
      <c r="M29" s="209"/>
      <c r="N29" s="209"/>
      <c r="O29" s="209"/>
      <c r="P29" s="209"/>
      <c r="Q29" s="209"/>
      <c r="R29" s="209"/>
    </row>
    <row r="30" spans="1:18">
      <c r="A30" s="205" t="s">
        <v>1947</v>
      </c>
      <c r="B30" s="200">
        <v>11</v>
      </c>
      <c r="C30" s="232" t="s">
        <v>1936</v>
      </c>
      <c r="D30" s="232" t="s">
        <v>45</v>
      </c>
      <c r="E30" s="232" t="s">
        <v>85</v>
      </c>
      <c r="K30" s="200" t="s">
        <v>1936</v>
      </c>
      <c r="L30" s="233" t="s">
        <v>1948</v>
      </c>
      <c r="M30" s="200" t="s">
        <v>1949</v>
      </c>
      <c r="N30" s="200" t="s">
        <v>1250</v>
      </c>
      <c r="O30" s="200" t="s">
        <v>1936</v>
      </c>
      <c r="P30" s="233" t="s">
        <v>1948</v>
      </c>
      <c r="Q30" s="200" t="s">
        <v>1949</v>
      </c>
      <c r="R30" s="200" t="s">
        <v>1251</v>
      </c>
    </row>
    <row r="31" spans="1:18" outlineLevel="1">
      <c r="A31" s="234" t="s">
        <v>1947</v>
      </c>
      <c r="B31" s="200">
        <v>12</v>
      </c>
      <c r="C31" s="232" t="s">
        <v>1937</v>
      </c>
      <c r="D31" s="232" t="s">
        <v>39</v>
      </c>
      <c r="E31" s="232" t="s">
        <v>89</v>
      </c>
      <c r="K31" s="200" t="s">
        <v>1937</v>
      </c>
      <c r="L31" s="233" t="s">
        <v>1948</v>
      </c>
      <c r="M31" s="200" t="s">
        <v>1950</v>
      </c>
      <c r="N31" s="200" t="s">
        <v>1250</v>
      </c>
      <c r="O31" s="200" t="s">
        <v>1937</v>
      </c>
      <c r="P31" s="233" t="s">
        <v>1948</v>
      </c>
      <c r="Q31" s="200" t="s">
        <v>1950</v>
      </c>
      <c r="R31" s="200" t="s">
        <v>1251</v>
      </c>
    </row>
    <row r="32" spans="1:18" outlineLevel="1">
      <c r="A32" s="234" t="s">
        <v>1947</v>
      </c>
      <c r="B32" s="200">
        <v>13</v>
      </c>
      <c r="C32" s="232" t="s">
        <v>146</v>
      </c>
      <c r="D32" s="232" t="s">
        <v>81</v>
      </c>
      <c r="K32" s="200" t="s">
        <v>146</v>
      </c>
      <c r="L32" s="233" t="s">
        <v>1948</v>
      </c>
      <c r="M32" s="200" t="s">
        <v>1951</v>
      </c>
      <c r="N32" s="200" t="s">
        <v>1250</v>
      </c>
      <c r="O32" s="200" t="s">
        <v>146</v>
      </c>
      <c r="P32" s="233" t="s">
        <v>1948</v>
      </c>
      <c r="Q32" s="200" t="s">
        <v>1951</v>
      </c>
      <c r="R32" s="200" t="s">
        <v>1251</v>
      </c>
    </row>
    <row r="33" spans="1:18" outlineLevel="1">
      <c r="A33" s="234" t="s">
        <v>1947</v>
      </c>
      <c r="B33" s="200">
        <v>14</v>
      </c>
      <c r="C33" s="232" t="s">
        <v>142</v>
      </c>
      <c r="D33" s="232" t="s">
        <v>77</v>
      </c>
      <c r="K33" s="200" t="s">
        <v>142</v>
      </c>
      <c r="L33" s="233" t="s">
        <v>1948</v>
      </c>
      <c r="M33" s="200" t="s">
        <v>1952</v>
      </c>
      <c r="N33" s="200" t="s">
        <v>1250</v>
      </c>
      <c r="O33" s="200" t="s">
        <v>142</v>
      </c>
      <c r="P33" s="233" t="s">
        <v>1948</v>
      </c>
      <c r="Q33" s="200" t="s">
        <v>1952</v>
      </c>
      <c r="R33" s="200" t="s">
        <v>1251</v>
      </c>
    </row>
    <row r="34" spans="1:18" outlineLevel="1">
      <c r="A34" s="209"/>
      <c r="B34" s="209"/>
      <c r="C34" s="209"/>
      <c r="D34" s="209"/>
      <c r="E34" s="209"/>
      <c r="F34" s="209"/>
      <c r="G34" s="209"/>
      <c r="H34" s="209"/>
      <c r="I34" s="209"/>
      <c r="J34" s="209"/>
      <c r="K34" s="209"/>
      <c r="L34" s="209"/>
      <c r="M34" s="209"/>
      <c r="N34" s="209"/>
      <c r="O34" s="209"/>
      <c r="P34" s="209"/>
      <c r="Q34" s="209"/>
      <c r="R34" s="209"/>
    </row>
    <row r="35" spans="1:18">
      <c r="A35" s="205" t="s">
        <v>1953</v>
      </c>
      <c r="B35" s="200">
        <v>124</v>
      </c>
      <c r="C35" s="232" t="s">
        <v>1936</v>
      </c>
      <c r="D35" s="232" t="s">
        <v>45</v>
      </c>
      <c r="E35" s="232" t="s">
        <v>85</v>
      </c>
      <c r="K35" s="200" t="s">
        <v>45</v>
      </c>
      <c r="L35" s="233" t="s">
        <v>1210</v>
      </c>
      <c r="M35" s="200" t="s">
        <v>1212</v>
      </c>
      <c r="N35" s="200" t="s">
        <v>1147</v>
      </c>
      <c r="O35" s="200" t="s">
        <v>45</v>
      </c>
      <c r="P35" s="233" t="s">
        <v>1210</v>
      </c>
      <c r="Q35" s="200" t="s">
        <v>1954</v>
      </c>
      <c r="R35" s="200" t="s">
        <v>1955</v>
      </c>
    </row>
    <row r="36" spans="1:18" outlineLevel="1">
      <c r="A36" s="234" t="s">
        <v>1953</v>
      </c>
      <c r="B36" s="200">
        <v>125</v>
      </c>
      <c r="C36" s="232" t="s">
        <v>1937</v>
      </c>
      <c r="D36" s="232" t="s">
        <v>39</v>
      </c>
      <c r="E36" s="232" t="s">
        <v>89</v>
      </c>
      <c r="K36" s="200" t="s">
        <v>39</v>
      </c>
      <c r="L36" s="233" t="s">
        <v>1210</v>
      </c>
      <c r="M36" s="200" t="s">
        <v>1208</v>
      </c>
      <c r="N36" s="200" t="s">
        <v>1147</v>
      </c>
      <c r="O36" s="200" t="s">
        <v>39</v>
      </c>
      <c r="P36" s="233" t="s">
        <v>1210</v>
      </c>
      <c r="Q36" s="200" t="s">
        <v>1956</v>
      </c>
      <c r="R36" s="200" t="s">
        <v>1955</v>
      </c>
    </row>
    <row r="37" spans="1:18" outlineLevel="1">
      <c r="A37" s="234" t="s">
        <v>1953</v>
      </c>
      <c r="B37" s="200">
        <v>129</v>
      </c>
      <c r="C37" s="232" t="s">
        <v>142</v>
      </c>
      <c r="D37" s="232" t="s">
        <v>77</v>
      </c>
      <c r="E37" s="200" t="s">
        <v>142</v>
      </c>
      <c r="F37" s="200" t="s">
        <v>77</v>
      </c>
      <c r="G37" s="200" t="s">
        <v>1957</v>
      </c>
      <c r="K37" s="200" t="s">
        <v>1061</v>
      </c>
      <c r="L37" s="200" t="s">
        <v>1058</v>
      </c>
      <c r="N37" s="200" t="s">
        <v>1056</v>
      </c>
      <c r="O37" s="200" t="s">
        <v>1061</v>
      </c>
      <c r="P37" s="200" t="s">
        <v>1058</v>
      </c>
      <c r="R37" s="200" t="s">
        <v>1056</v>
      </c>
    </row>
    <row r="38" spans="1:18" outlineLevel="1">
      <c r="A38" s="234" t="s">
        <v>1953</v>
      </c>
      <c r="B38" s="200">
        <v>130</v>
      </c>
      <c r="C38" s="232" t="s">
        <v>146</v>
      </c>
      <c r="D38" s="232" t="s">
        <v>81</v>
      </c>
      <c r="E38" s="200" t="s">
        <v>1958</v>
      </c>
      <c r="F38" s="200" t="s">
        <v>1958</v>
      </c>
      <c r="G38" s="200" t="s">
        <v>1936</v>
      </c>
      <c r="H38" s="200" t="s">
        <v>45</v>
      </c>
      <c r="I38" s="200" t="s">
        <v>85</v>
      </c>
      <c r="J38" s="200" t="s">
        <v>1958</v>
      </c>
      <c r="K38" s="200" t="s">
        <v>1063</v>
      </c>
      <c r="L38" s="200" t="s">
        <v>1058</v>
      </c>
      <c r="N38" s="200" t="s">
        <v>1056</v>
      </c>
      <c r="O38" s="200" t="s">
        <v>1063</v>
      </c>
      <c r="P38" s="200" t="s">
        <v>1058</v>
      </c>
      <c r="R38" s="200" t="s">
        <v>1056</v>
      </c>
    </row>
    <row r="39" spans="1:18" outlineLevel="1">
      <c r="A39" s="234" t="s">
        <v>1953</v>
      </c>
      <c r="B39" s="200">
        <v>132</v>
      </c>
      <c r="C39" s="232" t="s">
        <v>1958</v>
      </c>
      <c r="D39" s="200" t="s">
        <v>1936</v>
      </c>
      <c r="E39" s="200" t="s">
        <v>45</v>
      </c>
      <c r="F39" s="200" t="s">
        <v>85</v>
      </c>
      <c r="K39" s="200" t="s">
        <v>1242</v>
      </c>
      <c r="L39" s="200" t="s">
        <v>1058</v>
      </c>
      <c r="M39" s="200" t="s">
        <v>1243</v>
      </c>
      <c r="N39" s="200" t="s">
        <v>1244</v>
      </c>
      <c r="O39" s="200" t="s">
        <v>1242</v>
      </c>
      <c r="P39" s="200" t="s">
        <v>1058</v>
      </c>
      <c r="Q39" s="200" t="s">
        <v>1243</v>
      </c>
      <c r="R39" s="200" t="s">
        <v>1244</v>
      </c>
    </row>
    <row r="40" spans="1:18" outlineLevel="1">
      <c r="A40" s="209"/>
      <c r="B40" s="209"/>
      <c r="C40" s="209"/>
      <c r="D40" s="209"/>
      <c r="E40" s="209"/>
      <c r="F40" s="209"/>
      <c r="G40" s="209"/>
      <c r="H40" s="209"/>
      <c r="I40" s="209"/>
      <c r="J40" s="209"/>
      <c r="K40" s="209"/>
      <c r="L40" s="209"/>
      <c r="M40" s="209"/>
      <c r="N40" s="209"/>
      <c r="O40" s="209"/>
      <c r="P40" s="209"/>
      <c r="Q40" s="209"/>
      <c r="R40" s="209"/>
    </row>
    <row r="41" spans="1:18" ht="37.950000000000003" customHeight="1">
      <c r="A41" s="205" t="s">
        <v>1959</v>
      </c>
      <c r="B41" s="200">
        <v>126</v>
      </c>
      <c r="C41" s="232" t="s">
        <v>1936</v>
      </c>
      <c r="D41" s="232" t="s">
        <v>45</v>
      </c>
      <c r="E41" s="232" t="s">
        <v>85</v>
      </c>
      <c r="K41" s="200" t="s">
        <v>45</v>
      </c>
      <c r="L41" s="233" t="s">
        <v>1043</v>
      </c>
      <c r="M41" s="200" t="s">
        <v>1045</v>
      </c>
      <c r="N41" s="208" t="s">
        <v>1960</v>
      </c>
      <c r="O41" s="200" t="s">
        <v>45</v>
      </c>
      <c r="P41" s="233" t="s">
        <v>1043</v>
      </c>
      <c r="Q41" s="200" t="s">
        <v>1045</v>
      </c>
      <c r="R41" s="208" t="s">
        <v>1961</v>
      </c>
    </row>
    <row r="42" spans="1:18" ht="37.950000000000003" customHeight="1" outlineLevel="1">
      <c r="A42" s="234" t="s">
        <v>1959</v>
      </c>
      <c r="B42" s="200">
        <v>127</v>
      </c>
      <c r="C42" s="232" t="s">
        <v>1937</v>
      </c>
      <c r="D42" s="232" t="s">
        <v>39</v>
      </c>
      <c r="E42" s="232" t="s">
        <v>89</v>
      </c>
      <c r="K42" s="200" t="s">
        <v>39</v>
      </c>
      <c r="L42" s="233" t="s">
        <v>1043</v>
      </c>
      <c r="M42" s="200" t="s">
        <v>1041</v>
      </c>
      <c r="N42" s="208" t="s">
        <v>1960</v>
      </c>
      <c r="O42" s="200" t="s">
        <v>39</v>
      </c>
      <c r="P42" s="233" t="s">
        <v>1043</v>
      </c>
      <c r="Q42" s="200" t="s">
        <v>1041</v>
      </c>
      <c r="R42" s="208" t="s">
        <v>1961</v>
      </c>
    </row>
    <row r="43" spans="1:18" outlineLevel="1">
      <c r="A43" s="234" t="s">
        <v>1959</v>
      </c>
      <c r="B43" s="200">
        <v>128</v>
      </c>
      <c r="C43" s="232" t="s">
        <v>146</v>
      </c>
      <c r="D43" s="232" t="s">
        <v>81</v>
      </c>
      <c r="E43" s="200" t="s">
        <v>1958</v>
      </c>
      <c r="F43" s="200" t="s">
        <v>1957</v>
      </c>
      <c r="K43" s="200" t="s">
        <v>1059</v>
      </c>
      <c r="L43" s="200" t="s">
        <v>1058</v>
      </c>
      <c r="N43" s="200" t="s">
        <v>1056</v>
      </c>
      <c r="O43" s="200" t="s">
        <v>1059</v>
      </c>
      <c r="P43" s="200" t="s">
        <v>1058</v>
      </c>
      <c r="R43" s="200" t="s">
        <v>1056</v>
      </c>
    </row>
    <row r="44" spans="1:18" outlineLevel="1">
      <c r="A44" s="234" t="s">
        <v>1959</v>
      </c>
      <c r="B44" s="200">
        <v>129</v>
      </c>
      <c r="C44" s="200" t="s">
        <v>142</v>
      </c>
      <c r="D44" s="200" t="s">
        <v>77</v>
      </c>
      <c r="E44" s="232" t="s">
        <v>142</v>
      </c>
      <c r="F44" s="232" t="s">
        <v>77</v>
      </c>
      <c r="G44" s="200" t="s">
        <v>1957</v>
      </c>
      <c r="K44" s="200" t="s">
        <v>1061</v>
      </c>
      <c r="L44" s="200" t="s">
        <v>1058</v>
      </c>
      <c r="N44" s="200" t="s">
        <v>1056</v>
      </c>
      <c r="O44" s="200" t="s">
        <v>1061</v>
      </c>
      <c r="P44" s="200" t="s">
        <v>1058</v>
      </c>
      <c r="R44" s="200" t="s">
        <v>1056</v>
      </c>
    </row>
    <row r="45" spans="1:18" outlineLevel="1">
      <c r="A45" s="234" t="s">
        <v>1959</v>
      </c>
      <c r="B45" s="200">
        <v>130</v>
      </c>
      <c r="C45" s="200" t="s">
        <v>146</v>
      </c>
      <c r="D45" s="200" t="s">
        <v>81</v>
      </c>
      <c r="E45" s="232" t="s">
        <v>1958</v>
      </c>
      <c r="F45" s="200" t="s">
        <v>1958</v>
      </c>
      <c r="G45" s="200" t="s">
        <v>1936</v>
      </c>
      <c r="H45" s="200" t="s">
        <v>45</v>
      </c>
      <c r="I45" s="200" t="s">
        <v>85</v>
      </c>
      <c r="J45" s="200" t="s">
        <v>1958</v>
      </c>
      <c r="K45" s="200" t="s">
        <v>1063</v>
      </c>
      <c r="L45" s="200" t="s">
        <v>1058</v>
      </c>
      <c r="N45" s="200" t="s">
        <v>1056</v>
      </c>
      <c r="O45" s="200" t="s">
        <v>1063</v>
      </c>
      <c r="P45" s="200" t="s">
        <v>1058</v>
      </c>
      <c r="R45" s="200" t="s">
        <v>1056</v>
      </c>
    </row>
    <row r="46" spans="1:18" outlineLevel="1">
      <c r="A46" s="234" t="s">
        <v>1959</v>
      </c>
      <c r="B46" s="200">
        <v>131</v>
      </c>
      <c r="C46" s="232" t="s">
        <v>1962</v>
      </c>
      <c r="D46" s="200" t="s">
        <v>1962</v>
      </c>
      <c r="E46" s="200" t="s">
        <v>1962</v>
      </c>
      <c r="F46" s="200" t="s">
        <v>1937</v>
      </c>
      <c r="G46" s="200" t="s">
        <v>39</v>
      </c>
      <c r="H46" s="200" t="s">
        <v>89</v>
      </c>
      <c r="K46" s="200" t="s">
        <v>1963</v>
      </c>
      <c r="L46" s="200" t="s">
        <v>1058</v>
      </c>
      <c r="M46" s="200" t="s">
        <v>1964</v>
      </c>
      <c r="N46" s="200" t="s">
        <v>1244</v>
      </c>
      <c r="O46" s="200" t="s">
        <v>1963</v>
      </c>
      <c r="P46" s="200" t="s">
        <v>1058</v>
      </c>
      <c r="Q46" s="200" t="s">
        <v>1964</v>
      </c>
      <c r="R46" s="200" t="s">
        <v>1244</v>
      </c>
    </row>
    <row r="47" spans="1:18" outlineLevel="1">
      <c r="A47" s="234" t="s">
        <v>1959</v>
      </c>
      <c r="B47" s="200">
        <v>133</v>
      </c>
      <c r="C47" s="232" t="s">
        <v>1957</v>
      </c>
      <c r="D47" s="200" t="s">
        <v>1937</v>
      </c>
      <c r="E47" s="200" t="s">
        <v>39</v>
      </c>
      <c r="F47" s="200" t="s">
        <v>89</v>
      </c>
      <c r="K47" s="200" t="s">
        <v>1245</v>
      </c>
      <c r="L47" s="200" t="s">
        <v>1058</v>
      </c>
      <c r="M47" s="200" t="s">
        <v>1246</v>
      </c>
      <c r="N47" s="200" t="s">
        <v>1244</v>
      </c>
      <c r="O47" s="200" t="s">
        <v>1245</v>
      </c>
      <c r="P47" s="200" t="s">
        <v>1058</v>
      </c>
      <c r="Q47" s="200" t="s">
        <v>1246</v>
      </c>
      <c r="R47" s="200" t="s">
        <v>1244</v>
      </c>
    </row>
    <row r="48" spans="1:18" outlineLevel="1">
      <c r="A48" s="209"/>
      <c r="B48" s="209"/>
      <c r="C48" s="209"/>
      <c r="D48" s="209"/>
      <c r="E48" s="209"/>
      <c r="F48" s="209"/>
      <c r="G48" s="209"/>
      <c r="H48" s="209"/>
      <c r="I48" s="209"/>
      <c r="J48" s="209"/>
      <c r="K48" s="209"/>
      <c r="L48" s="209"/>
      <c r="M48" s="209"/>
      <c r="N48" s="209"/>
      <c r="O48" s="209"/>
      <c r="P48" s="209"/>
      <c r="Q48" s="209"/>
      <c r="R48" s="209"/>
    </row>
    <row r="49" spans="1:18">
      <c r="A49" s="205" t="s">
        <v>1965</v>
      </c>
      <c r="B49" s="200">
        <v>129</v>
      </c>
      <c r="C49" s="200" t="s">
        <v>142</v>
      </c>
      <c r="D49" s="200" t="s">
        <v>77</v>
      </c>
      <c r="E49" s="200" t="s">
        <v>142</v>
      </c>
      <c r="F49" s="200" t="s">
        <v>77</v>
      </c>
      <c r="G49" s="232" t="s">
        <v>1957</v>
      </c>
      <c r="K49" s="200" t="s">
        <v>1061</v>
      </c>
      <c r="L49" s="200" t="s">
        <v>1058</v>
      </c>
      <c r="N49" s="200" t="s">
        <v>1056</v>
      </c>
      <c r="O49" s="200" t="s">
        <v>1061</v>
      </c>
      <c r="P49" s="200" t="s">
        <v>1058</v>
      </c>
      <c r="R49" s="200" t="s">
        <v>1056</v>
      </c>
    </row>
    <row r="50" spans="1:18" outlineLevel="1">
      <c r="A50" s="234" t="s">
        <v>1965</v>
      </c>
      <c r="B50" s="200">
        <v>130</v>
      </c>
      <c r="C50" s="200" t="s">
        <v>146</v>
      </c>
      <c r="D50" s="200" t="s">
        <v>81</v>
      </c>
      <c r="E50" s="200" t="s">
        <v>1958</v>
      </c>
      <c r="F50" s="232" t="s">
        <v>1958</v>
      </c>
      <c r="G50" s="200" t="s">
        <v>1936</v>
      </c>
      <c r="H50" s="200" t="s">
        <v>45</v>
      </c>
      <c r="I50" s="200" t="s">
        <v>85</v>
      </c>
      <c r="J50" s="200" t="s">
        <v>1958</v>
      </c>
      <c r="K50" s="200" t="s">
        <v>1063</v>
      </c>
      <c r="L50" s="200" t="s">
        <v>1058</v>
      </c>
      <c r="N50" s="200" t="s">
        <v>1056</v>
      </c>
      <c r="O50" s="200" t="s">
        <v>1063</v>
      </c>
      <c r="P50" s="200" t="s">
        <v>1058</v>
      </c>
      <c r="R50" s="200" t="s">
        <v>1056</v>
      </c>
    </row>
    <row r="51" spans="1:18" outlineLevel="1">
      <c r="A51" s="234" t="s">
        <v>1965</v>
      </c>
      <c r="B51" s="200">
        <v>131</v>
      </c>
      <c r="C51" s="200" t="s">
        <v>1962</v>
      </c>
      <c r="D51" s="232" t="s">
        <v>1962</v>
      </c>
      <c r="E51" s="200" t="s">
        <v>1962</v>
      </c>
      <c r="F51" s="200" t="s">
        <v>1937</v>
      </c>
      <c r="G51" s="200" t="s">
        <v>39</v>
      </c>
      <c r="H51" s="200" t="s">
        <v>89</v>
      </c>
      <c r="K51" s="200" t="s">
        <v>1963</v>
      </c>
      <c r="L51" s="200" t="s">
        <v>1058</v>
      </c>
      <c r="M51" s="200" t="s">
        <v>1964</v>
      </c>
      <c r="N51" s="200" t="s">
        <v>1244</v>
      </c>
      <c r="O51" s="200" t="s">
        <v>1963</v>
      </c>
      <c r="P51" s="200" t="s">
        <v>1058</v>
      </c>
      <c r="Q51" s="200" t="s">
        <v>1964</v>
      </c>
      <c r="R51" s="200" t="s">
        <v>1244</v>
      </c>
    </row>
    <row r="52" spans="1:18" outlineLevel="1">
      <c r="A52" s="234" t="s">
        <v>1965</v>
      </c>
      <c r="B52" s="200">
        <v>132</v>
      </c>
      <c r="C52" s="200" t="s">
        <v>1958</v>
      </c>
      <c r="D52" s="232" t="s">
        <v>1936</v>
      </c>
      <c r="E52" s="232" t="s">
        <v>45</v>
      </c>
      <c r="F52" s="232" t="s">
        <v>85</v>
      </c>
      <c r="K52" s="200" t="s">
        <v>1242</v>
      </c>
      <c r="L52" s="200" t="s">
        <v>1058</v>
      </c>
      <c r="M52" s="200" t="s">
        <v>1243</v>
      </c>
      <c r="N52" s="200" t="s">
        <v>1244</v>
      </c>
      <c r="O52" s="200" t="s">
        <v>1242</v>
      </c>
      <c r="P52" s="200" t="s">
        <v>1058</v>
      </c>
      <c r="Q52" s="200" t="s">
        <v>1243</v>
      </c>
      <c r="R52" s="200" t="s">
        <v>1244</v>
      </c>
    </row>
    <row r="53" spans="1:18" outlineLevel="1">
      <c r="A53" s="234" t="s">
        <v>1965</v>
      </c>
      <c r="B53" s="200">
        <v>133</v>
      </c>
      <c r="C53" s="200" t="s">
        <v>1957</v>
      </c>
      <c r="D53" s="232" t="s">
        <v>1937</v>
      </c>
      <c r="E53" s="232" t="s">
        <v>39</v>
      </c>
      <c r="F53" s="232" t="s">
        <v>89</v>
      </c>
      <c r="K53" s="200" t="s">
        <v>1245</v>
      </c>
      <c r="L53" s="200" t="s">
        <v>1058</v>
      </c>
      <c r="M53" s="200" t="s">
        <v>1246</v>
      </c>
      <c r="N53" s="200" t="s">
        <v>1244</v>
      </c>
      <c r="O53" s="200" t="s">
        <v>1245</v>
      </c>
      <c r="P53" s="200" t="s">
        <v>1058</v>
      </c>
      <c r="Q53" s="200" t="s">
        <v>1246</v>
      </c>
      <c r="R53" s="200" t="s">
        <v>1244</v>
      </c>
    </row>
    <row r="54" spans="1:18" outlineLevel="1">
      <c r="A54" s="234" t="s">
        <v>1965</v>
      </c>
      <c r="B54" s="200">
        <v>134</v>
      </c>
      <c r="C54" s="232" t="s">
        <v>146</v>
      </c>
      <c r="D54" s="232" t="s">
        <v>81</v>
      </c>
      <c r="E54" s="200" t="s">
        <v>1957</v>
      </c>
      <c r="F54" s="200" t="s">
        <v>1957</v>
      </c>
      <c r="K54" s="200" t="s">
        <v>146</v>
      </c>
      <c r="L54" s="233" t="s">
        <v>389</v>
      </c>
      <c r="M54" s="200" t="s">
        <v>387</v>
      </c>
      <c r="N54" s="200" t="s">
        <v>379</v>
      </c>
      <c r="O54" s="200" t="s">
        <v>146</v>
      </c>
      <c r="P54" s="233" t="s">
        <v>389</v>
      </c>
      <c r="Q54" s="200" t="s">
        <v>387</v>
      </c>
      <c r="R54" s="200" t="s">
        <v>379</v>
      </c>
    </row>
    <row r="55" spans="1:18" outlineLevel="1">
      <c r="A55" s="234" t="s">
        <v>1965</v>
      </c>
      <c r="B55" s="200">
        <v>135</v>
      </c>
      <c r="C55" s="232" t="s">
        <v>142</v>
      </c>
      <c r="D55" s="232" t="s">
        <v>77</v>
      </c>
      <c r="K55" s="200" t="s">
        <v>142</v>
      </c>
      <c r="L55" s="233" t="s">
        <v>389</v>
      </c>
      <c r="M55" s="200" t="s">
        <v>391</v>
      </c>
      <c r="N55" s="200" t="s">
        <v>379</v>
      </c>
      <c r="O55" s="200" t="s">
        <v>142</v>
      </c>
      <c r="P55" s="233" t="s">
        <v>389</v>
      </c>
      <c r="Q55" s="200" t="s">
        <v>391</v>
      </c>
      <c r="R55" s="200" t="s">
        <v>379</v>
      </c>
    </row>
    <row r="56" spans="1:18" outlineLevel="1">
      <c r="A56" s="209"/>
      <c r="B56" s="209"/>
      <c r="C56" s="209"/>
      <c r="D56" s="209"/>
      <c r="E56" s="209"/>
      <c r="F56" s="209"/>
      <c r="G56" s="209"/>
      <c r="H56" s="209"/>
      <c r="I56" s="209"/>
      <c r="J56" s="209"/>
      <c r="K56" s="209"/>
      <c r="L56" s="209"/>
      <c r="M56" s="209"/>
      <c r="N56" s="209"/>
      <c r="O56" s="209"/>
      <c r="P56" s="209"/>
      <c r="Q56" s="209"/>
      <c r="R56" s="209"/>
    </row>
    <row r="57" spans="1:18">
      <c r="A57" s="205" t="s">
        <v>1966</v>
      </c>
      <c r="B57" s="200">
        <v>128</v>
      </c>
      <c r="C57" s="200" t="s">
        <v>146</v>
      </c>
      <c r="D57" s="200" t="s">
        <v>81</v>
      </c>
      <c r="E57" s="232" t="s">
        <v>1958</v>
      </c>
      <c r="F57" s="232" t="s">
        <v>1957</v>
      </c>
      <c r="K57" s="200" t="s">
        <v>1059</v>
      </c>
      <c r="L57" s="200" t="s">
        <v>1058</v>
      </c>
      <c r="N57" s="200" t="s">
        <v>1056</v>
      </c>
      <c r="O57" s="200" t="s">
        <v>1059</v>
      </c>
      <c r="P57" s="200" t="s">
        <v>1058</v>
      </c>
      <c r="R57" s="200" t="s">
        <v>1056</v>
      </c>
    </row>
    <row r="58" spans="1:18" outlineLevel="1">
      <c r="A58" s="234" t="s">
        <v>1966</v>
      </c>
      <c r="B58" s="200">
        <v>131</v>
      </c>
      <c r="C58" s="200" t="s">
        <v>1962</v>
      </c>
      <c r="D58" s="200" t="s">
        <v>1962</v>
      </c>
      <c r="E58" s="232" t="s">
        <v>1962</v>
      </c>
      <c r="F58" s="200" t="s">
        <v>1937</v>
      </c>
      <c r="G58" s="200" t="s">
        <v>39</v>
      </c>
      <c r="H58" s="200" t="s">
        <v>89</v>
      </c>
      <c r="K58" s="200" t="s">
        <v>1963</v>
      </c>
      <c r="L58" s="200" t="s">
        <v>1058</v>
      </c>
      <c r="M58" s="200" t="s">
        <v>1964</v>
      </c>
      <c r="N58" s="200" t="s">
        <v>1244</v>
      </c>
      <c r="O58" s="200" t="s">
        <v>1963</v>
      </c>
      <c r="P58" s="200" t="s">
        <v>1058</v>
      </c>
      <c r="Q58" s="200" t="s">
        <v>1964</v>
      </c>
      <c r="R58" s="200" t="s">
        <v>1244</v>
      </c>
    </row>
    <row r="59" spans="1:18" outlineLevel="1">
      <c r="A59" s="234" t="s">
        <v>1966</v>
      </c>
      <c r="B59" s="200">
        <v>136</v>
      </c>
      <c r="C59" s="232" t="s">
        <v>146</v>
      </c>
      <c r="D59" s="232" t="s">
        <v>81</v>
      </c>
      <c r="K59" s="200" t="s">
        <v>146</v>
      </c>
      <c r="L59" s="233" t="s">
        <v>1065</v>
      </c>
      <c r="N59" s="200" t="s">
        <v>1056</v>
      </c>
      <c r="O59" s="200" t="s">
        <v>146</v>
      </c>
      <c r="P59" s="233" t="s">
        <v>1065</v>
      </c>
      <c r="Q59" s="200" t="s">
        <v>1967</v>
      </c>
      <c r="R59" s="200" t="s">
        <v>1968</v>
      </c>
    </row>
    <row r="60" spans="1:18" outlineLevel="1">
      <c r="A60" s="234" t="s">
        <v>1966</v>
      </c>
      <c r="B60" s="200">
        <v>137</v>
      </c>
      <c r="C60" s="232" t="s">
        <v>142</v>
      </c>
      <c r="D60" s="232" t="s">
        <v>77</v>
      </c>
      <c r="E60" s="200" t="s">
        <v>1958</v>
      </c>
      <c r="K60" s="200" t="s">
        <v>142</v>
      </c>
      <c r="L60" s="233" t="s">
        <v>1065</v>
      </c>
      <c r="N60" s="200" t="s">
        <v>1056</v>
      </c>
      <c r="O60" s="200" t="s">
        <v>142</v>
      </c>
      <c r="P60" s="233" t="s">
        <v>1065</v>
      </c>
      <c r="Q60" s="200" t="s">
        <v>1969</v>
      </c>
      <c r="R60" s="200" t="s">
        <v>1968</v>
      </c>
    </row>
    <row r="61" spans="1:18" outlineLevel="1">
      <c r="A61" s="234" t="s">
        <v>1966</v>
      </c>
      <c r="B61" s="200">
        <v>140</v>
      </c>
      <c r="C61" s="232" t="s">
        <v>1936</v>
      </c>
      <c r="D61" s="232" t="s">
        <v>45</v>
      </c>
      <c r="E61" s="232" t="s">
        <v>85</v>
      </c>
      <c r="F61" s="200" t="s">
        <v>1936</v>
      </c>
      <c r="G61" s="200" t="s">
        <v>45</v>
      </c>
      <c r="H61" s="200" t="s">
        <v>85</v>
      </c>
      <c r="I61" s="200" t="s">
        <v>146</v>
      </c>
      <c r="J61" s="200" t="s">
        <v>81</v>
      </c>
      <c r="K61" s="200" t="s">
        <v>146</v>
      </c>
      <c r="L61" s="200" t="s">
        <v>1970</v>
      </c>
      <c r="M61" s="200" t="s">
        <v>1971</v>
      </c>
      <c r="N61" s="200" t="s">
        <v>1972</v>
      </c>
      <c r="O61" s="200" t="s">
        <v>146</v>
      </c>
      <c r="P61" s="200" t="s">
        <v>1970</v>
      </c>
      <c r="Q61" s="200" t="s">
        <v>1971</v>
      </c>
      <c r="R61" s="200" t="s">
        <v>1972</v>
      </c>
    </row>
    <row r="62" spans="1:18" outlineLevel="1">
      <c r="A62" s="234" t="s">
        <v>1966</v>
      </c>
      <c r="B62" s="200">
        <v>141</v>
      </c>
      <c r="C62" s="232" t="s">
        <v>1937</v>
      </c>
      <c r="D62" s="232" t="s">
        <v>39</v>
      </c>
      <c r="E62" s="232" t="s">
        <v>89</v>
      </c>
      <c r="F62" s="200" t="s">
        <v>1937</v>
      </c>
      <c r="G62" s="200" t="s">
        <v>39</v>
      </c>
      <c r="H62" s="200" t="s">
        <v>89</v>
      </c>
      <c r="I62" s="200" t="s">
        <v>142</v>
      </c>
      <c r="J62" s="200" t="s">
        <v>77</v>
      </c>
      <c r="K62" s="200" t="s">
        <v>142</v>
      </c>
      <c r="L62" s="200" t="s">
        <v>1970</v>
      </c>
      <c r="M62" s="200" t="s">
        <v>1973</v>
      </c>
      <c r="N62" s="200" t="s">
        <v>1972</v>
      </c>
      <c r="O62" s="200" t="s">
        <v>142</v>
      </c>
      <c r="P62" s="200" t="s">
        <v>1970</v>
      </c>
      <c r="Q62" s="200" t="s">
        <v>1973</v>
      </c>
      <c r="R62" s="200" t="s">
        <v>1972</v>
      </c>
    </row>
    <row r="63" spans="1:18" outlineLevel="1">
      <c r="A63" s="209"/>
      <c r="B63" s="209"/>
      <c r="C63" s="209"/>
      <c r="D63" s="209"/>
      <c r="E63" s="209"/>
      <c r="F63" s="209"/>
      <c r="G63" s="209"/>
      <c r="H63" s="209"/>
      <c r="I63" s="209"/>
      <c r="J63" s="209"/>
      <c r="K63" s="209"/>
      <c r="L63" s="209"/>
      <c r="M63" s="209"/>
      <c r="N63" s="209"/>
      <c r="O63" s="209"/>
      <c r="P63" s="209"/>
      <c r="Q63" s="209"/>
      <c r="R63" s="209"/>
    </row>
    <row r="64" spans="1:18">
      <c r="A64" s="205" t="s">
        <v>1974</v>
      </c>
      <c r="B64" s="200">
        <v>130</v>
      </c>
      <c r="C64" s="200" t="s">
        <v>146</v>
      </c>
      <c r="D64" s="200" t="s">
        <v>81</v>
      </c>
      <c r="E64" s="200" t="s">
        <v>1958</v>
      </c>
      <c r="F64" s="200" t="s">
        <v>1958</v>
      </c>
      <c r="G64" s="232" t="s">
        <v>1936</v>
      </c>
      <c r="H64" s="232" t="s">
        <v>45</v>
      </c>
      <c r="I64" s="232" t="s">
        <v>85</v>
      </c>
      <c r="J64" s="200" t="s">
        <v>1958</v>
      </c>
      <c r="K64" s="200" t="s">
        <v>1063</v>
      </c>
      <c r="L64" s="200" t="s">
        <v>1058</v>
      </c>
      <c r="N64" s="200" t="s">
        <v>1056</v>
      </c>
      <c r="O64" s="200" t="s">
        <v>1063</v>
      </c>
      <c r="P64" s="200" t="s">
        <v>1058</v>
      </c>
      <c r="R64" s="200" t="s">
        <v>1056</v>
      </c>
    </row>
    <row r="65" spans="1:18" outlineLevel="1">
      <c r="A65" s="234" t="s">
        <v>1974</v>
      </c>
      <c r="B65" s="200">
        <v>131</v>
      </c>
      <c r="C65" s="200" t="s">
        <v>1962</v>
      </c>
      <c r="D65" s="200" t="s">
        <v>1962</v>
      </c>
      <c r="E65" s="200" t="s">
        <v>1962</v>
      </c>
      <c r="F65" s="232" t="s">
        <v>1937</v>
      </c>
      <c r="G65" s="232" t="s">
        <v>39</v>
      </c>
      <c r="H65" s="232" t="s">
        <v>89</v>
      </c>
      <c r="K65" s="200" t="s">
        <v>1963</v>
      </c>
      <c r="L65" s="200" t="s">
        <v>1058</v>
      </c>
      <c r="M65" s="200" t="s">
        <v>1964</v>
      </c>
      <c r="N65" s="200" t="s">
        <v>1244</v>
      </c>
      <c r="O65" s="200" t="s">
        <v>1963</v>
      </c>
      <c r="P65" s="200" t="s">
        <v>1058</v>
      </c>
      <c r="Q65" s="200" t="s">
        <v>1964</v>
      </c>
      <c r="R65" s="200" t="s">
        <v>1244</v>
      </c>
    </row>
    <row r="66" spans="1:18" outlineLevel="1">
      <c r="A66" s="234" t="s">
        <v>1974</v>
      </c>
      <c r="B66" s="200">
        <v>134</v>
      </c>
      <c r="C66" s="200" t="s">
        <v>146</v>
      </c>
      <c r="D66" s="200" t="s">
        <v>81</v>
      </c>
      <c r="E66" s="232" t="s">
        <v>1957</v>
      </c>
      <c r="F66" s="200" t="s">
        <v>1957</v>
      </c>
      <c r="K66" s="200" t="s">
        <v>146</v>
      </c>
      <c r="L66" s="200" t="s">
        <v>389</v>
      </c>
      <c r="M66" s="200" t="s">
        <v>387</v>
      </c>
      <c r="N66" s="200" t="s">
        <v>379</v>
      </c>
      <c r="O66" s="200" t="s">
        <v>146</v>
      </c>
      <c r="P66" s="200" t="s">
        <v>389</v>
      </c>
      <c r="Q66" s="200" t="s">
        <v>387</v>
      </c>
      <c r="R66" s="200" t="s">
        <v>379</v>
      </c>
    </row>
    <row r="67" spans="1:18" outlineLevel="1">
      <c r="A67" s="234" t="s">
        <v>1974</v>
      </c>
      <c r="B67" s="200">
        <v>138</v>
      </c>
      <c r="C67" s="232" t="s">
        <v>146</v>
      </c>
      <c r="D67" s="232" t="s">
        <v>81</v>
      </c>
      <c r="E67" s="200" t="s">
        <v>1936</v>
      </c>
      <c r="F67" s="200" t="s">
        <v>45</v>
      </c>
      <c r="G67" s="200" t="s">
        <v>85</v>
      </c>
      <c r="K67" s="200" t="s">
        <v>146</v>
      </c>
      <c r="L67" s="233" t="s">
        <v>1975</v>
      </c>
      <c r="M67" s="200" t="s">
        <v>1976</v>
      </c>
      <c r="N67" s="200" t="s">
        <v>1244</v>
      </c>
      <c r="O67" s="200" t="s">
        <v>146</v>
      </c>
      <c r="P67" s="233" t="s">
        <v>1975</v>
      </c>
      <c r="Q67" s="200" t="s">
        <v>1976</v>
      </c>
      <c r="R67" s="200" t="s">
        <v>1244</v>
      </c>
    </row>
    <row r="68" spans="1:18" outlineLevel="1">
      <c r="A68" s="234" t="s">
        <v>1974</v>
      </c>
      <c r="B68" s="200">
        <v>139</v>
      </c>
      <c r="C68" s="232" t="s">
        <v>142</v>
      </c>
      <c r="D68" s="232" t="s">
        <v>77</v>
      </c>
      <c r="E68" s="200" t="s">
        <v>1937</v>
      </c>
      <c r="F68" s="200" t="s">
        <v>39</v>
      </c>
      <c r="G68" s="200" t="s">
        <v>89</v>
      </c>
      <c r="K68" s="200" t="s">
        <v>142</v>
      </c>
      <c r="L68" s="233" t="s">
        <v>1975</v>
      </c>
      <c r="M68" s="200" t="s">
        <v>1977</v>
      </c>
      <c r="N68" s="200" t="s">
        <v>1244</v>
      </c>
      <c r="O68" s="200" t="s">
        <v>142</v>
      </c>
      <c r="P68" s="233" t="s">
        <v>1975</v>
      </c>
      <c r="Q68" s="200" t="s">
        <v>1977</v>
      </c>
      <c r="R68" s="200" t="s">
        <v>1244</v>
      </c>
    </row>
    <row r="69" spans="1:18" outlineLevel="1">
      <c r="A69" s="234" t="s">
        <v>1974</v>
      </c>
      <c r="B69" s="200">
        <v>140</v>
      </c>
      <c r="C69" s="200" t="s">
        <v>1936</v>
      </c>
      <c r="D69" s="200" t="s">
        <v>45</v>
      </c>
      <c r="E69" s="200" t="s">
        <v>85</v>
      </c>
      <c r="F69" s="232" t="s">
        <v>1936</v>
      </c>
      <c r="G69" s="232" t="s">
        <v>45</v>
      </c>
      <c r="H69" s="232" t="s">
        <v>85</v>
      </c>
      <c r="I69" s="200" t="s">
        <v>146</v>
      </c>
      <c r="J69" s="200" t="s">
        <v>81</v>
      </c>
      <c r="K69" s="200" t="s">
        <v>146</v>
      </c>
      <c r="L69" s="200" t="s">
        <v>1970</v>
      </c>
      <c r="M69" s="200" t="s">
        <v>1971</v>
      </c>
      <c r="N69" s="200" t="s">
        <v>1972</v>
      </c>
      <c r="O69" s="200" t="s">
        <v>146</v>
      </c>
      <c r="P69" s="200" t="s">
        <v>1970</v>
      </c>
      <c r="Q69" s="200" t="s">
        <v>1971</v>
      </c>
      <c r="R69" s="200" t="s">
        <v>1972</v>
      </c>
    </row>
    <row r="70" spans="1:18" outlineLevel="1">
      <c r="A70" s="234" t="s">
        <v>1974</v>
      </c>
      <c r="B70" s="200">
        <v>141</v>
      </c>
      <c r="C70" s="200" t="s">
        <v>1937</v>
      </c>
      <c r="D70" s="200" t="s">
        <v>39</v>
      </c>
      <c r="E70" s="200" t="s">
        <v>89</v>
      </c>
      <c r="F70" s="232" t="s">
        <v>1937</v>
      </c>
      <c r="G70" s="232" t="s">
        <v>39</v>
      </c>
      <c r="H70" s="232" t="s">
        <v>89</v>
      </c>
      <c r="I70" s="200" t="s">
        <v>142</v>
      </c>
      <c r="J70" s="200" t="s">
        <v>77</v>
      </c>
      <c r="K70" s="200" t="s">
        <v>142</v>
      </c>
      <c r="L70" s="200" t="s">
        <v>1970</v>
      </c>
      <c r="M70" s="200" t="s">
        <v>1973</v>
      </c>
      <c r="N70" s="200" t="s">
        <v>1972</v>
      </c>
      <c r="O70" s="200" t="s">
        <v>142</v>
      </c>
      <c r="P70" s="200" t="s">
        <v>1970</v>
      </c>
      <c r="Q70" s="200" t="s">
        <v>1973</v>
      </c>
      <c r="R70" s="200" t="s">
        <v>1972</v>
      </c>
    </row>
    <row r="71" spans="1:18" outlineLevel="1">
      <c r="A71" s="209"/>
      <c r="B71" s="209"/>
      <c r="C71" s="209"/>
      <c r="D71" s="209"/>
      <c r="E71" s="209"/>
      <c r="F71" s="209"/>
      <c r="G71" s="209"/>
      <c r="H71" s="209"/>
      <c r="I71" s="209"/>
      <c r="J71" s="209"/>
      <c r="K71" s="209"/>
      <c r="L71" s="209"/>
      <c r="M71" s="209"/>
      <c r="N71" s="209"/>
      <c r="O71" s="209"/>
      <c r="P71" s="209"/>
      <c r="Q71" s="209"/>
      <c r="R71" s="209"/>
    </row>
    <row r="72" spans="1:18">
      <c r="A72" s="205" t="s">
        <v>1978</v>
      </c>
      <c r="B72" s="200">
        <v>130</v>
      </c>
      <c r="C72" s="200" t="s">
        <v>146</v>
      </c>
      <c r="D72" s="200" t="s">
        <v>81</v>
      </c>
      <c r="E72" s="200" t="s">
        <v>1958</v>
      </c>
      <c r="F72" s="200" t="s">
        <v>1958</v>
      </c>
      <c r="G72" s="200" t="s">
        <v>1936</v>
      </c>
      <c r="H72" s="200" t="s">
        <v>45</v>
      </c>
      <c r="I72" s="200" t="s">
        <v>85</v>
      </c>
      <c r="J72" s="232" t="s">
        <v>1958</v>
      </c>
      <c r="K72" s="200" t="s">
        <v>1063</v>
      </c>
      <c r="L72" s="200" t="s">
        <v>1058</v>
      </c>
      <c r="N72" s="200" t="s">
        <v>1056</v>
      </c>
      <c r="O72" s="200" t="s">
        <v>1063</v>
      </c>
      <c r="P72" s="200" t="s">
        <v>1058</v>
      </c>
      <c r="R72" s="200" t="s">
        <v>1056</v>
      </c>
    </row>
    <row r="73" spans="1:18" outlineLevel="1">
      <c r="A73" s="234" t="s">
        <v>1978</v>
      </c>
      <c r="B73" s="200">
        <v>134</v>
      </c>
      <c r="C73" s="200" t="s">
        <v>146</v>
      </c>
      <c r="D73" s="200" t="s">
        <v>81</v>
      </c>
      <c r="E73" s="200" t="s">
        <v>1957</v>
      </c>
      <c r="F73" s="232" t="s">
        <v>1957</v>
      </c>
      <c r="K73" s="200" t="s">
        <v>146</v>
      </c>
      <c r="L73" s="200" t="s">
        <v>389</v>
      </c>
      <c r="M73" s="200" t="s">
        <v>387</v>
      </c>
      <c r="N73" s="200" t="s">
        <v>379</v>
      </c>
      <c r="O73" s="200" t="s">
        <v>146</v>
      </c>
      <c r="P73" s="200" t="s">
        <v>389</v>
      </c>
      <c r="Q73" s="200" t="s">
        <v>387</v>
      </c>
      <c r="R73" s="200" t="s">
        <v>379</v>
      </c>
    </row>
    <row r="74" spans="1:18" outlineLevel="1">
      <c r="A74" s="234" t="s">
        <v>1978</v>
      </c>
      <c r="B74" s="200">
        <v>137</v>
      </c>
      <c r="C74" s="200" t="s">
        <v>142</v>
      </c>
      <c r="D74" s="200" t="s">
        <v>77</v>
      </c>
      <c r="E74" s="232" t="s">
        <v>1958</v>
      </c>
      <c r="K74" s="200" t="s">
        <v>142</v>
      </c>
      <c r="L74" s="200" t="s">
        <v>1065</v>
      </c>
      <c r="N74" s="200" t="s">
        <v>1056</v>
      </c>
      <c r="O74" s="200" t="s">
        <v>142</v>
      </c>
      <c r="P74" s="200" t="s">
        <v>1065</v>
      </c>
      <c r="Q74" s="200" t="s">
        <v>1969</v>
      </c>
      <c r="R74" s="200" t="s">
        <v>1968</v>
      </c>
    </row>
    <row r="75" spans="1:18" outlineLevel="1">
      <c r="A75" s="234" t="s">
        <v>1978</v>
      </c>
      <c r="B75" s="200">
        <v>138</v>
      </c>
      <c r="C75" s="200" t="s">
        <v>146</v>
      </c>
      <c r="D75" s="200" t="s">
        <v>81</v>
      </c>
      <c r="E75" s="232" t="s">
        <v>1936</v>
      </c>
      <c r="F75" s="232" t="s">
        <v>45</v>
      </c>
      <c r="G75" s="232" t="s">
        <v>85</v>
      </c>
      <c r="K75" s="200" t="s">
        <v>146</v>
      </c>
      <c r="L75" s="200" t="s">
        <v>1975</v>
      </c>
      <c r="M75" s="200" t="s">
        <v>1976</v>
      </c>
      <c r="N75" s="200" t="s">
        <v>1244</v>
      </c>
      <c r="O75" s="200" t="s">
        <v>146</v>
      </c>
      <c r="P75" s="200" t="s">
        <v>1975</v>
      </c>
      <c r="Q75" s="200" t="s">
        <v>1976</v>
      </c>
      <c r="R75" s="200" t="s">
        <v>1244</v>
      </c>
    </row>
    <row r="76" spans="1:18" outlineLevel="1">
      <c r="A76" s="234" t="s">
        <v>1978</v>
      </c>
      <c r="B76" s="200">
        <v>139</v>
      </c>
      <c r="C76" s="200" t="s">
        <v>142</v>
      </c>
      <c r="D76" s="200" t="s">
        <v>77</v>
      </c>
      <c r="E76" s="232" t="s">
        <v>1937</v>
      </c>
      <c r="F76" s="232" t="s">
        <v>39</v>
      </c>
      <c r="G76" s="232" t="s">
        <v>89</v>
      </c>
      <c r="K76" s="200" t="s">
        <v>142</v>
      </c>
      <c r="L76" s="200" t="s">
        <v>1975</v>
      </c>
      <c r="M76" s="200" t="s">
        <v>1977</v>
      </c>
      <c r="N76" s="200" t="s">
        <v>1244</v>
      </c>
      <c r="O76" s="200" t="s">
        <v>142</v>
      </c>
      <c r="P76" s="200" t="s">
        <v>1975</v>
      </c>
      <c r="Q76" s="200" t="s">
        <v>1977</v>
      </c>
      <c r="R76" s="200" t="s">
        <v>1244</v>
      </c>
    </row>
    <row r="77" spans="1:18" outlineLevel="1">
      <c r="A77" s="234" t="s">
        <v>1978</v>
      </c>
      <c r="B77" s="200">
        <v>140</v>
      </c>
      <c r="C77" s="200" t="s">
        <v>1936</v>
      </c>
      <c r="D77" s="200" t="s">
        <v>45</v>
      </c>
      <c r="E77" s="200" t="s">
        <v>85</v>
      </c>
      <c r="F77" s="200" t="s">
        <v>1936</v>
      </c>
      <c r="G77" s="200" t="s">
        <v>45</v>
      </c>
      <c r="H77" s="200" t="s">
        <v>85</v>
      </c>
      <c r="I77" s="232" t="s">
        <v>146</v>
      </c>
      <c r="J77" s="232" t="s">
        <v>81</v>
      </c>
      <c r="K77" s="200" t="s">
        <v>146</v>
      </c>
      <c r="L77" s="233" t="s">
        <v>1970</v>
      </c>
      <c r="M77" s="200" t="s">
        <v>1971</v>
      </c>
      <c r="N77" s="200" t="s">
        <v>1972</v>
      </c>
      <c r="O77" s="200" t="s">
        <v>146</v>
      </c>
      <c r="P77" s="233" t="s">
        <v>1970</v>
      </c>
      <c r="Q77" s="200" t="s">
        <v>1971</v>
      </c>
      <c r="R77" s="200" t="s">
        <v>1972</v>
      </c>
    </row>
    <row r="78" spans="1:18" outlineLevel="1">
      <c r="A78" s="234" t="s">
        <v>1978</v>
      </c>
      <c r="B78" s="200">
        <v>141</v>
      </c>
      <c r="C78" s="200" t="s">
        <v>1937</v>
      </c>
      <c r="D78" s="200" t="s">
        <v>39</v>
      </c>
      <c r="E78" s="200" t="s">
        <v>89</v>
      </c>
      <c r="F78" s="200" t="s">
        <v>1937</v>
      </c>
      <c r="G78" s="200" t="s">
        <v>39</v>
      </c>
      <c r="H78" s="200" t="s">
        <v>89</v>
      </c>
      <c r="I78" s="232" t="s">
        <v>142</v>
      </c>
      <c r="J78" s="232" t="s">
        <v>77</v>
      </c>
      <c r="K78" s="200" t="s">
        <v>142</v>
      </c>
      <c r="L78" s="233" t="s">
        <v>1970</v>
      </c>
      <c r="M78" s="200" t="s">
        <v>1973</v>
      </c>
      <c r="N78" s="200" t="s">
        <v>1972</v>
      </c>
      <c r="O78" s="200" t="s">
        <v>142</v>
      </c>
      <c r="P78" s="233" t="s">
        <v>1970</v>
      </c>
      <c r="Q78" s="200" t="s">
        <v>1973</v>
      </c>
      <c r="R78" s="200" t="s">
        <v>1972</v>
      </c>
    </row>
    <row r="79" spans="1:18" outlineLevel="1">
      <c r="A79" s="209"/>
      <c r="B79" s="209"/>
      <c r="C79" s="209"/>
      <c r="D79" s="209"/>
      <c r="E79" s="209"/>
      <c r="F79" s="209"/>
      <c r="G79" s="209"/>
      <c r="H79" s="209"/>
      <c r="I79" s="209"/>
      <c r="J79" s="209"/>
      <c r="K79" s="209"/>
      <c r="L79" s="209"/>
      <c r="M79" s="209"/>
      <c r="N79" s="209"/>
      <c r="O79" s="209"/>
      <c r="P79" s="209"/>
      <c r="Q79" s="209"/>
      <c r="R79" s="209"/>
    </row>
    <row r="80" spans="1:18" ht="26.4">
      <c r="A80" s="205" t="s">
        <v>1080</v>
      </c>
      <c r="B80" s="200">
        <v>27</v>
      </c>
      <c r="K80" s="200" t="s">
        <v>820</v>
      </c>
      <c r="L80" s="200" t="s">
        <v>818</v>
      </c>
      <c r="M80" s="208" t="s">
        <v>1979</v>
      </c>
      <c r="N80" s="208" t="s">
        <v>1980</v>
      </c>
      <c r="O80" s="200" t="s">
        <v>820</v>
      </c>
      <c r="P80" s="200" t="s">
        <v>818</v>
      </c>
      <c r="Q80" s="208" t="s">
        <v>1979</v>
      </c>
      <c r="R80" s="208" t="s">
        <v>1980</v>
      </c>
    </row>
    <row r="81" spans="1:18" ht="26.4" outlineLevel="1">
      <c r="A81" s="234" t="s">
        <v>1080</v>
      </c>
      <c r="B81" s="200">
        <v>33</v>
      </c>
      <c r="K81" s="200" t="s">
        <v>1086</v>
      </c>
      <c r="L81" s="233" t="s">
        <v>1080</v>
      </c>
      <c r="M81" s="200" t="s">
        <v>1083</v>
      </c>
      <c r="N81" s="200" t="s">
        <v>1077</v>
      </c>
      <c r="O81" s="200" t="s">
        <v>1086</v>
      </c>
      <c r="P81" s="233" t="s">
        <v>1080</v>
      </c>
      <c r="Q81" s="200" t="s">
        <v>1083</v>
      </c>
      <c r="R81" s="208" t="s">
        <v>1981</v>
      </c>
    </row>
    <row r="82" spans="1:18" ht="26.4" outlineLevel="1">
      <c r="A82" s="234" t="s">
        <v>1080</v>
      </c>
      <c r="B82" s="200">
        <v>34</v>
      </c>
      <c r="K82" s="200" t="s">
        <v>1082</v>
      </c>
      <c r="L82" s="233" t="s">
        <v>1080</v>
      </c>
      <c r="M82" s="200" t="s">
        <v>1078</v>
      </c>
      <c r="N82" s="208" t="s">
        <v>1982</v>
      </c>
      <c r="O82" s="200" t="s">
        <v>1082</v>
      </c>
      <c r="P82" s="233" t="s">
        <v>1080</v>
      </c>
      <c r="Q82" s="200" t="s">
        <v>1078</v>
      </c>
      <c r="R82" s="208" t="s">
        <v>1981</v>
      </c>
    </row>
    <row r="83" spans="1:18" ht="37.950000000000003" customHeight="1" outlineLevel="1">
      <c r="A83" s="234" t="s">
        <v>1080</v>
      </c>
      <c r="B83" s="200">
        <v>35</v>
      </c>
      <c r="K83" s="200" t="s">
        <v>1983</v>
      </c>
      <c r="L83" s="233" t="s">
        <v>1080</v>
      </c>
      <c r="M83" s="200" t="s">
        <v>1984</v>
      </c>
      <c r="N83" s="208" t="s">
        <v>1985</v>
      </c>
      <c r="O83" s="200" t="s">
        <v>1983</v>
      </c>
      <c r="P83" s="233" t="s">
        <v>1080</v>
      </c>
      <c r="Q83" s="200" t="s">
        <v>1984</v>
      </c>
      <c r="R83" s="208" t="s">
        <v>1985</v>
      </c>
    </row>
    <row r="84" spans="1:18" ht="37.950000000000003" customHeight="1" outlineLevel="1">
      <c r="A84" s="234" t="s">
        <v>1080</v>
      </c>
      <c r="B84" s="200">
        <v>36</v>
      </c>
      <c r="K84" s="200" t="s">
        <v>1986</v>
      </c>
      <c r="L84" s="233" t="s">
        <v>1080</v>
      </c>
      <c r="M84" s="200" t="s">
        <v>1987</v>
      </c>
      <c r="N84" s="208" t="s">
        <v>1985</v>
      </c>
      <c r="O84" s="200" t="s">
        <v>1986</v>
      </c>
      <c r="P84" s="233" t="s">
        <v>1080</v>
      </c>
      <c r="Q84" s="200" t="s">
        <v>1987</v>
      </c>
      <c r="R84" s="208" t="s">
        <v>1985</v>
      </c>
    </row>
    <row r="85" spans="1:18" outlineLevel="1">
      <c r="A85" s="234" t="s">
        <v>1080</v>
      </c>
      <c r="B85" s="200">
        <v>38</v>
      </c>
      <c r="K85" s="200" t="s">
        <v>915</v>
      </c>
      <c r="L85" s="200" t="s">
        <v>910</v>
      </c>
      <c r="M85" s="200" t="s">
        <v>890</v>
      </c>
      <c r="N85" s="200" t="s">
        <v>908</v>
      </c>
      <c r="O85" s="200" t="s">
        <v>915</v>
      </c>
      <c r="P85" s="200" t="s">
        <v>910</v>
      </c>
      <c r="Q85" s="200" t="s">
        <v>890</v>
      </c>
      <c r="R85" s="200" t="s">
        <v>908</v>
      </c>
    </row>
    <row r="86" spans="1:18" outlineLevel="1">
      <c r="A86" s="234" t="s">
        <v>1080</v>
      </c>
      <c r="B86" s="200">
        <v>39</v>
      </c>
      <c r="K86" s="200" t="s">
        <v>919</v>
      </c>
      <c r="L86" s="200" t="s">
        <v>910</v>
      </c>
      <c r="M86" s="200" t="s">
        <v>916</v>
      </c>
      <c r="N86" s="200" t="s">
        <v>908</v>
      </c>
      <c r="O86" s="200" t="s">
        <v>919</v>
      </c>
      <c r="P86" s="200" t="s">
        <v>910</v>
      </c>
      <c r="Q86" s="200" t="s">
        <v>916</v>
      </c>
      <c r="R86" s="200" t="s">
        <v>908</v>
      </c>
    </row>
    <row r="87" spans="1:18" outlineLevel="1">
      <c r="A87" s="234" t="s">
        <v>1080</v>
      </c>
      <c r="B87" s="200">
        <v>40</v>
      </c>
      <c r="K87" s="200" t="s">
        <v>923</v>
      </c>
      <c r="L87" s="200" t="s">
        <v>910</v>
      </c>
      <c r="M87" s="200" t="s">
        <v>920</v>
      </c>
      <c r="N87" s="200" t="s">
        <v>908</v>
      </c>
      <c r="O87" s="200" t="s">
        <v>923</v>
      </c>
      <c r="P87" s="200" t="s">
        <v>910</v>
      </c>
      <c r="Q87" s="200" t="s">
        <v>920</v>
      </c>
      <c r="R87" s="200" t="s">
        <v>908</v>
      </c>
    </row>
    <row r="88" spans="1:18" outlineLevel="1">
      <c r="A88" s="234" t="s">
        <v>1080</v>
      </c>
      <c r="B88" s="200">
        <v>42</v>
      </c>
      <c r="K88" s="200" t="s">
        <v>931</v>
      </c>
      <c r="L88" s="200" t="s">
        <v>49</v>
      </c>
      <c r="M88" s="200" t="s">
        <v>928</v>
      </c>
      <c r="N88" s="200" t="s">
        <v>927</v>
      </c>
      <c r="O88" s="200" t="s">
        <v>931</v>
      </c>
      <c r="P88" s="200" t="s">
        <v>49</v>
      </c>
      <c r="Q88" s="200" t="s">
        <v>928</v>
      </c>
      <c r="R88" s="200" t="s">
        <v>927</v>
      </c>
    </row>
    <row r="89" spans="1:18" outlineLevel="1">
      <c r="A89" s="234" t="s">
        <v>1080</v>
      </c>
      <c r="B89" s="200">
        <v>43</v>
      </c>
      <c r="K89" s="200" t="s">
        <v>1988</v>
      </c>
      <c r="L89" s="200" t="s">
        <v>55</v>
      </c>
      <c r="N89" s="200" t="s">
        <v>1989</v>
      </c>
      <c r="O89" s="200" t="s">
        <v>1988</v>
      </c>
      <c r="P89" s="200" t="s">
        <v>55</v>
      </c>
      <c r="Q89" s="200" t="s">
        <v>1990</v>
      </c>
      <c r="R89" s="200" t="s">
        <v>1240</v>
      </c>
    </row>
    <row r="90" spans="1:18" outlineLevel="1">
      <c r="A90" s="209"/>
      <c r="B90" s="209"/>
      <c r="C90" s="209"/>
      <c r="D90" s="209"/>
      <c r="E90" s="209"/>
      <c r="F90" s="209"/>
      <c r="G90" s="209"/>
      <c r="H90" s="209"/>
      <c r="I90" s="209"/>
      <c r="J90" s="209"/>
      <c r="K90" s="209"/>
      <c r="L90" s="209"/>
      <c r="M90" s="209"/>
      <c r="N90" s="209"/>
      <c r="O90" s="209"/>
      <c r="P90" s="209"/>
      <c r="Q90" s="209"/>
      <c r="R90" s="209"/>
    </row>
  </sheetData>
  <autoFilter ref="A2:R90" xr:uid="{C6A7BEA9-4F9B-40B2-A76B-2DE0244E8035}"/>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3DFDF-9A0B-4848-B9F2-B0D7D0C1F448}">
  <sheetPr codeName="Tabelle14">
    <tabColor indexed="10"/>
  </sheetPr>
  <dimension ref="A1:B1"/>
  <sheetViews>
    <sheetView workbookViewId="0"/>
  </sheetViews>
  <sheetFormatPr defaultColWidth="11.44140625" defaultRowHeight="12.75" customHeight="1"/>
  <sheetData>
    <row r="1" spans="1:2" ht="26.4">
      <c r="A1" s="74" t="s">
        <v>14</v>
      </c>
      <c r="B1" s="1" t="s">
        <v>15</v>
      </c>
    </row>
  </sheetDat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12D01-A70D-4FA7-BF96-53E6A3CC9AFC}">
  <sheetPr codeName="Tabelle23">
    <tabColor rgb="FFFF0000"/>
    <outlinePr summaryBelow="0" summaryRight="0"/>
  </sheetPr>
  <dimension ref="A1:L139"/>
  <sheetViews>
    <sheetView zoomScale="70" zoomScaleNormal="70" workbookViewId="0">
      <selection activeCell="K91" sqref="K91"/>
    </sheetView>
  </sheetViews>
  <sheetFormatPr defaultColWidth="11.44140625" defaultRowHeight="13.2" outlineLevelRow="1" outlineLevelCol="1"/>
  <cols>
    <col min="1" max="1" width="21.88671875" style="200" bestFit="1" customWidth="1"/>
    <col min="2" max="2" width="58.5546875" style="200" bestFit="1" customWidth="1"/>
    <col min="3" max="3" width="12.44140625" style="200" bestFit="1" customWidth="1" collapsed="1"/>
    <col min="4" max="4" width="38.6640625" style="200" hidden="1" customWidth="1" outlineLevel="1"/>
    <col min="5" max="5" width="25.5546875" style="200" hidden="1" customWidth="1" outlineLevel="1"/>
    <col min="6" max="6" width="38.6640625" style="200" hidden="1" customWidth="1" outlineLevel="1"/>
    <col min="7" max="7" width="21.6640625" style="200" hidden="1" customWidth="1" outlineLevel="1"/>
    <col min="8" max="8" width="12.44140625" style="200" bestFit="1" customWidth="1"/>
    <col min="9" max="9" width="38.6640625" style="200" customWidth="1" outlineLevel="1"/>
    <col min="10" max="10" width="36.33203125" style="200" customWidth="1" outlineLevel="1"/>
    <col min="11" max="11" width="38.6640625" style="200" customWidth="1" outlineLevel="1"/>
    <col min="12" max="12" width="34.33203125" style="200" customWidth="1" outlineLevel="1"/>
    <col min="13" max="16384" width="11.44140625" style="200"/>
  </cols>
  <sheetData>
    <row r="1" spans="1:12" ht="26.4">
      <c r="A1" s="196" t="s">
        <v>14</v>
      </c>
      <c r="B1" s="197" t="s">
        <v>15</v>
      </c>
      <c r="C1" s="197" t="s">
        <v>16</v>
      </c>
      <c r="D1" s="197" t="s">
        <v>17</v>
      </c>
      <c r="E1" s="198">
        <v>46203.478425925925</v>
      </c>
      <c r="F1" s="199" t="s">
        <v>1991</v>
      </c>
      <c r="G1" s="199" t="s">
        <v>19</v>
      </c>
    </row>
    <row r="2" spans="1:12">
      <c r="A2" s="201" t="s">
        <v>16</v>
      </c>
      <c r="B2" s="201" t="s">
        <v>20</v>
      </c>
      <c r="C2" s="202" t="s">
        <v>21</v>
      </c>
      <c r="D2" s="203" t="s">
        <v>29</v>
      </c>
      <c r="E2" s="203" t="s">
        <v>23</v>
      </c>
      <c r="F2" s="204" t="s">
        <v>1219</v>
      </c>
      <c r="G2" s="204" t="s">
        <v>1220</v>
      </c>
      <c r="H2" s="202" t="s">
        <v>21</v>
      </c>
      <c r="I2" s="203" t="s">
        <v>1221</v>
      </c>
      <c r="J2" s="203" t="s">
        <v>1222</v>
      </c>
      <c r="K2" s="204" t="s">
        <v>1223</v>
      </c>
      <c r="L2" s="204" t="s">
        <v>1224</v>
      </c>
    </row>
    <row r="3" spans="1:12" ht="26.4">
      <c r="A3" s="205" t="s">
        <v>1992</v>
      </c>
      <c r="B3" s="76" t="s">
        <v>1078</v>
      </c>
      <c r="H3" s="200">
        <v>34</v>
      </c>
      <c r="I3" s="200" t="s">
        <v>1082</v>
      </c>
      <c r="J3" s="200" t="s">
        <v>1080</v>
      </c>
      <c r="K3" s="200" t="s">
        <v>1078</v>
      </c>
      <c r="L3" s="208" t="s">
        <v>1981</v>
      </c>
    </row>
    <row r="4" spans="1:12" ht="26.4" outlineLevel="1">
      <c r="A4" s="207" t="s">
        <v>1992</v>
      </c>
      <c r="B4" s="76" t="s">
        <v>1083</v>
      </c>
      <c r="H4" s="200">
        <v>33</v>
      </c>
      <c r="I4" s="200" t="s">
        <v>1086</v>
      </c>
      <c r="J4" s="200" t="s">
        <v>1080</v>
      </c>
      <c r="K4" s="200" t="s">
        <v>1083</v>
      </c>
      <c r="L4" s="208" t="s">
        <v>1981</v>
      </c>
    </row>
    <row r="5" spans="1:12" outlineLevel="1">
      <c r="A5" s="207" t="s">
        <v>1992</v>
      </c>
      <c r="B5" s="76" t="s">
        <v>1087</v>
      </c>
      <c r="H5" s="200">
        <v>221</v>
      </c>
      <c r="I5" s="200" t="s">
        <v>1088</v>
      </c>
      <c r="J5" s="200" t="s">
        <v>1089</v>
      </c>
      <c r="K5" s="200" t="s">
        <v>1087</v>
      </c>
      <c r="L5" s="200" t="s">
        <v>1992</v>
      </c>
    </row>
    <row r="6" spans="1:12" outlineLevel="1">
      <c r="A6" s="207" t="s">
        <v>1992</v>
      </c>
      <c r="B6" s="76" t="s">
        <v>1091</v>
      </c>
      <c r="H6" s="200">
        <v>230</v>
      </c>
      <c r="I6" s="200" t="s">
        <v>1092</v>
      </c>
      <c r="J6" s="200" t="s">
        <v>1089</v>
      </c>
      <c r="K6" s="200" t="s">
        <v>1091</v>
      </c>
      <c r="L6" s="200" t="s">
        <v>1992</v>
      </c>
    </row>
    <row r="7" spans="1:12" outlineLevel="1">
      <c r="A7" s="207" t="s">
        <v>1992</v>
      </c>
      <c r="B7" s="76" t="s">
        <v>1094</v>
      </c>
      <c r="H7" s="200">
        <v>227</v>
      </c>
      <c r="I7" s="200" t="s">
        <v>1095</v>
      </c>
      <c r="J7" s="200" t="s">
        <v>1089</v>
      </c>
      <c r="K7" s="200" t="s">
        <v>1094</v>
      </c>
      <c r="L7" s="200" t="s">
        <v>1992</v>
      </c>
    </row>
    <row r="8" spans="1:12" outlineLevel="1">
      <c r="A8" s="207" t="s">
        <v>1992</v>
      </c>
      <c r="B8" s="76" t="s">
        <v>1097</v>
      </c>
      <c r="H8" s="200">
        <v>224</v>
      </c>
      <c r="I8" s="200" t="s">
        <v>1098</v>
      </c>
      <c r="J8" s="200" t="s">
        <v>1089</v>
      </c>
      <c r="K8" s="200" t="s">
        <v>1097</v>
      </c>
      <c r="L8" s="200" t="s">
        <v>1992</v>
      </c>
    </row>
    <row r="9" spans="1:12" outlineLevel="1">
      <c r="A9" s="207" t="s">
        <v>1992</v>
      </c>
      <c r="B9" s="76" t="s">
        <v>1100</v>
      </c>
      <c r="H9" s="200">
        <v>225</v>
      </c>
      <c r="I9" s="200" t="s">
        <v>1101</v>
      </c>
      <c r="J9" s="200" t="s">
        <v>1089</v>
      </c>
      <c r="K9" s="200" t="s">
        <v>1100</v>
      </c>
      <c r="L9" s="200" t="s">
        <v>1992</v>
      </c>
    </row>
    <row r="10" spans="1:12" outlineLevel="1">
      <c r="A10" s="207" t="s">
        <v>1992</v>
      </c>
      <c r="B10" s="76" t="s">
        <v>1103</v>
      </c>
      <c r="H10" s="200">
        <v>222</v>
      </c>
      <c r="I10" s="200" t="s">
        <v>1104</v>
      </c>
      <c r="J10" s="200" t="s">
        <v>1089</v>
      </c>
      <c r="K10" s="200" t="s">
        <v>1103</v>
      </c>
      <c r="L10" s="200" t="s">
        <v>1992</v>
      </c>
    </row>
    <row r="11" spans="1:12" outlineLevel="1">
      <c r="A11" s="207" t="s">
        <v>1992</v>
      </c>
      <c r="B11" s="76" t="s">
        <v>1106</v>
      </c>
      <c r="H11" s="200">
        <v>223</v>
      </c>
      <c r="I11" s="200" t="s">
        <v>1107</v>
      </c>
      <c r="J11" s="200" t="s">
        <v>1089</v>
      </c>
      <c r="K11" s="200" t="s">
        <v>1106</v>
      </c>
      <c r="L11" s="200" t="s">
        <v>1992</v>
      </c>
    </row>
    <row r="12" spans="1:12" outlineLevel="1">
      <c r="A12" s="207" t="s">
        <v>1992</v>
      </c>
      <c r="B12" s="76" t="s">
        <v>1109</v>
      </c>
      <c r="H12" s="200">
        <v>228</v>
      </c>
      <c r="I12" s="200" t="s">
        <v>1110</v>
      </c>
      <c r="J12" s="200" t="s">
        <v>1089</v>
      </c>
      <c r="K12" s="200" t="s">
        <v>1109</v>
      </c>
      <c r="L12" s="200" t="s">
        <v>1992</v>
      </c>
    </row>
    <row r="13" spans="1:12" outlineLevel="1">
      <c r="A13" s="207" t="s">
        <v>1992</v>
      </c>
      <c r="B13" s="76" t="s">
        <v>1112</v>
      </c>
      <c r="H13" s="200">
        <v>229</v>
      </c>
      <c r="I13" s="200" t="s">
        <v>1113</v>
      </c>
      <c r="J13" s="200" t="s">
        <v>1089</v>
      </c>
      <c r="K13" s="200" t="s">
        <v>1112</v>
      </c>
      <c r="L13" s="200" t="s">
        <v>1992</v>
      </c>
    </row>
    <row r="14" spans="1:12" outlineLevel="1">
      <c r="A14" s="207" t="s">
        <v>1992</v>
      </c>
      <c r="B14" s="76" t="s">
        <v>1115</v>
      </c>
      <c r="H14" s="200">
        <v>226</v>
      </c>
      <c r="I14" s="200" t="s">
        <v>1116</v>
      </c>
      <c r="J14" s="200" t="s">
        <v>1089</v>
      </c>
      <c r="K14" s="200" t="s">
        <v>1115</v>
      </c>
      <c r="L14" s="200" t="s">
        <v>1992</v>
      </c>
    </row>
    <row r="15" spans="1:12" outlineLevel="1">
      <c r="A15" s="207" t="s">
        <v>1992</v>
      </c>
      <c r="B15" s="76" t="s">
        <v>1118</v>
      </c>
      <c r="H15" s="200">
        <v>95</v>
      </c>
      <c r="I15" s="200" t="s">
        <v>1121</v>
      </c>
      <c r="J15" s="200" t="s">
        <v>49</v>
      </c>
      <c r="K15" s="200" t="s">
        <v>1118</v>
      </c>
      <c r="L15" s="200" t="s">
        <v>1992</v>
      </c>
    </row>
    <row r="16" spans="1:12" outlineLevel="1">
      <c r="A16" s="207" t="s">
        <v>1992</v>
      </c>
      <c r="B16" s="76" t="s">
        <v>1122</v>
      </c>
      <c r="H16" s="200">
        <v>96</v>
      </c>
      <c r="I16" s="200" t="s">
        <v>1125</v>
      </c>
      <c r="J16" s="200" t="s">
        <v>49</v>
      </c>
      <c r="K16" s="200" t="s">
        <v>1122</v>
      </c>
      <c r="L16" s="200" t="s">
        <v>1992</v>
      </c>
    </row>
    <row r="17" spans="1:12" outlineLevel="1">
      <c r="A17" s="207" t="s">
        <v>1992</v>
      </c>
      <c r="B17" s="76" t="s">
        <v>1126</v>
      </c>
      <c r="H17" s="200">
        <v>97</v>
      </c>
      <c r="I17" s="200" t="s">
        <v>1129</v>
      </c>
      <c r="J17" s="200" t="s">
        <v>49</v>
      </c>
      <c r="K17" s="200" t="s">
        <v>1126</v>
      </c>
      <c r="L17" s="200" t="s">
        <v>1992</v>
      </c>
    </row>
    <row r="18" spans="1:12" outlineLevel="1">
      <c r="A18" s="207" t="s">
        <v>1992</v>
      </c>
      <c r="B18" s="76" t="s">
        <v>1130</v>
      </c>
      <c r="H18" s="200">
        <v>98</v>
      </c>
      <c r="I18" s="200" t="s">
        <v>1133</v>
      </c>
      <c r="J18" s="200" t="s">
        <v>49</v>
      </c>
      <c r="K18" s="200" t="s">
        <v>1130</v>
      </c>
      <c r="L18" s="200" t="s">
        <v>1992</v>
      </c>
    </row>
    <row r="19" spans="1:12" outlineLevel="1">
      <c r="A19" s="207" t="s">
        <v>1992</v>
      </c>
      <c r="B19" s="76" t="s">
        <v>1134</v>
      </c>
      <c r="H19" s="200">
        <v>67</v>
      </c>
      <c r="I19" s="200" t="s">
        <v>1135</v>
      </c>
      <c r="J19" s="200" t="s">
        <v>55</v>
      </c>
      <c r="K19" s="200" t="s">
        <v>1134</v>
      </c>
      <c r="L19" s="200" t="s">
        <v>1992</v>
      </c>
    </row>
    <row r="20" spans="1:12" outlineLevel="1">
      <c r="A20" s="207" t="s">
        <v>1992</v>
      </c>
      <c r="B20" s="76" t="s">
        <v>1137</v>
      </c>
      <c r="H20" s="200">
        <v>82</v>
      </c>
      <c r="I20" s="200" t="s">
        <v>1140</v>
      </c>
      <c r="J20" s="200" t="s">
        <v>49</v>
      </c>
      <c r="K20" s="200" t="s">
        <v>1137</v>
      </c>
      <c r="L20" s="200" t="s">
        <v>1992</v>
      </c>
    </row>
    <row r="21" spans="1:12" outlineLevel="1">
      <c r="A21" s="207" t="s">
        <v>1992</v>
      </c>
      <c r="B21" s="76" t="s">
        <v>1141</v>
      </c>
      <c r="H21" s="200">
        <v>32</v>
      </c>
      <c r="I21" s="200" t="s">
        <v>1142</v>
      </c>
      <c r="J21" s="200" t="s">
        <v>55</v>
      </c>
      <c r="K21" s="200" t="s">
        <v>1141</v>
      </c>
      <c r="L21" s="200" t="s">
        <v>1992</v>
      </c>
    </row>
    <row r="22" spans="1:12" outlineLevel="1">
      <c r="A22" s="207" t="s">
        <v>1992</v>
      </c>
      <c r="B22" s="76" t="s">
        <v>1144</v>
      </c>
      <c r="H22" s="200">
        <v>41</v>
      </c>
      <c r="I22" s="200" t="s">
        <v>1145</v>
      </c>
      <c r="J22" s="200" t="s">
        <v>55</v>
      </c>
      <c r="K22" s="200" t="s">
        <v>1144</v>
      </c>
      <c r="L22" s="200" t="s">
        <v>1992</v>
      </c>
    </row>
    <row r="23" spans="1:12" outlineLevel="1">
      <c r="A23" s="209"/>
      <c r="B23" s="209"/>
      <c r="C23" s="209"/>
      <c r="D23" s="209"/>
      <c r="E23" s="209"/>
      <c r="F23" s="209"/>
      <c r="G23" s="209"/>
      <c r="H23" s="209"/>
      <c r="I23" s="209"/>
      <c r="J23" s="209"/>
      <c r="K23" s="209"/>
      <c r="L23" s="209"/>
    </row>
    <row r="24" spans="1:12" ht="26.4">
      <c r="A24" s="205" t="s">
        <v>1240</v>
      </c>
      <c r="B24" s="76" t="s">
        <v>1078</v>
      </c>
      <c r="H24" s="200">
        <v>34</v>
      </c>
      <c r="I24" s="200" t="s">
        <v>1082</v>
      </c>
      <c r="J24" s="200" t="s">
        <v>1080</v>
      </c>
      <c r="K24" s="200" t="s">
        <v>1078</v>
      </c>
      <c r="L24" s="208" t="s">
        <v>1981</v>
      </c>
    </row>
    <row r="25" spans="1:12" ht="26.4" outlineLevel="1">
      <c r="A25" s="207" t="s">
        <v>1240</v>
      </c>
      <c r="B25" s="76" t="s">
        <v>1083</v>
      </c>
      <c r="H25" s="200">
        <v>33</v>
      </c>
      <c r="I25" s="200" t="s">
        <v>1086</v>
      </c>
      <c r="J25" s="200" t="s">
        <v>1080</v>
      </c>
      <c r="K25" s="200" t="s">
        <v>1083</v>
      </c>
      <c r="L25" s="208" t="s">
        <v>1981</v>
      </c>
    </row>
    <row r="26" spans="1:12" outlineLevel="1">
      <c r="A26" s="207" t="s">
        <v>1240</v>
      </c>
      <c r="B26" s="76" t="s">
        <v>1993</v>
      </c>
      <c r="H26" s="200">
        <v>241</v>
      </c>
      <c r="I26" s="200" t="s">
        <v>1994</v>
      </c>
      <c r="J26" s="200" t="s">
        <v>1995</v>
      </c>
      <c r="K26" s="200" t="s">
        <v>1993</v>
      </c>
      <c r="L26" s="200" t="s">
        <v>1240</v>
      </c>
    </row>
    <row r="27" spans="1:12" outlineLevel="1">
      <c r="A27" s="207" t="s">
        <v>1240</v>
      </c>
      <c r="B27" s="76" t="s">
        <v>1996</v>
      </c>
      <c r="H27" s="200">
        <v>250</v>
      </c>
      <c r="I27" s="200" t="s">
        <v>1997</v>
      </c>
      <c r="J27" s="200" t="s">
        <v>1995</v>
      </c>
      <c r="K27" s="200" t="s">
        <v>1996</v>
      </c>
      <c r="L27" s="200" t="s">
        <v>1240</v>
      </c>
    </row>
    <row r="28" spans="1:12" outlineLevel="1">
      <c r="A28" s="207" t="s">
        <v>1240</v>
      </c>
      <c r="B28" s="76" t="s">
        <v>1998</v>
      </c>
      <c r="H28" s="200">
        <v>247</v>
      </c>
      <c r="I28" s="200" t="s">
        <v>1999</v>
      </c>
      <c r="J28" s="200" t="s">
        <v>1995</v>
      </c>
      <c r="K28" s="200" t="s">
        <v>1998</v>
      </c>
      <c r="L28" s="200" t="s">
        <v>1240</v>
      </c>
    </row>
    <row r="29" spans="1:12" outlineLevel="1">
      <c r="A29" s="207" t="s">
        <v>1240</v>
      </c>
      <c r="B29" s="76" t="s">
        <v>2000</v>
      </c>
      <c r="H29" s="200">
        <v>244</v>
      </c>
      <c r="I29" s="200" t="s">
        <v>2001</v>
      </c>
      <c r="J29" s="200" t="s">
        <v>1995</v>
      </c>
      <c r="K29" s="200" t="s">
        <v>2000</v>
      </c>
      <c r="L29" s="200" t="s">
        <v>1240</v>
      </c>
    </row>
    <row r="30" spans="1:12" outlineLevel="1">
      <c r="A30" s="207" t="s">
        <v>1240</v>
      </c>
      <c r="B30" s="76" t="s">
        <v>2002</v>
      </c>
      <c r="H30" s="200">
        <v>245</v>
      </c>
      <c r="I30" s="200" t="s">
        <v>2003</v>
      </c>
      <c r="J30" s="200" t="s">
        <v>1995</v>
      </c>
      <c r="K30" s="200" t="s">
        <v>2002</v>
      </c>
      <c r="L30" s="200" t="s">
        <v>1240</v>
      </c>
    </row>
    <row r="31" spans="1:12" outlineLevel="1">
      <c r="A31" s="207" t="s">
        <v>1240</v>
      </c>
      <c r="B31" s="76" t="s">
        <v>2004</v>
      </c>
      <c r="H31" s="200">
        <v>242</v>
      </c>
      <c r="I31" s="200" t="s">
        <v>2005</v>
      </c>
      <c r="J31" s="200" t="s">
        <v>1995</v>
      </c>
      <c r="K31" s="200" t="s">
        <v>2004</v>
      </c>
      <c r="L31" s="200" t="s">
        <v>1240</v>
      </c>
    </row>
    <row r="32" spans="1:12" ht="26.4" outlineLevel="1">
      <c r="A32" s="207" t="s">
        <v>1240</v>
      </c>
      <c r="B32" s="76" t="s">
        <v>2006</v>
      </c>
      <c r="H32" s="200">
        <v>66</v>
      </c>
      <c r="I32" s="200" t="s">
        <v>1170</v>
      </c>
      <c r="J32" s="200" t="s">
        <v>55</v>
      </c>
      <c r="K32" s="208" t="s">
        <v>2007</v>
      </c>
      <c r="L32" s="208" t="s">
        <v>2008</v>
      </c>
    </row>
    <row r="33" spans="1:12" outlineLevel="1">
      <c r="A33" s="207" t="s">
        <v>1240</v>
      </c>
      <c r="B33" s="76" t="s">
        <v>2009</v>
      </c>
      <c r="H33" s="200">
        <v>78</v>
      </c>
      <c r="I33" s="200" t="s">
        <v>1167</v>
      </c>
      <c r="J33" s="200" t="s">
        <v>55</v>
      </c>
      <c r="K33" s="200" t="s">
        <v>2009</v>
      </c>
      <c r="L33" s="200" t="s">
        <v>1240</v>
      </c>
    </row>
    <row r="34" spans="1:12" outlineLevel="1">
      <c r="A34" s="207" t="s">
        <v>1240</v>
      </c>
      <c r="B34" s="76" t="s">
        <v>1990</v>
      </c>
      <c r="H34" s="200">
        <v>43</v>
      </c>
      <c r="I34" s="200" t="s">
        <v>1988</v>
      </c>
      <c r="J34" s="200" t="s">
        <v>55</v>
      </c>
      <c r="K34" s="200" t="s">
        <v>1990</v>
      </c>
      <c r="L34" s="200" t="s">
        <v>1240</v>
      </c>
    </row>
    <row r="35" spans="1:12" outlineLevel="1">
      <c r="A35" s="207" t="s">
        <v>1240</v>
      </c>
      <c r="B35" s="76" t="s">
        <v>1239</v>
      </c>
      <c r="H35" s="200">
        <v>112</v>
      </c>
      <c r="I35" s="200" t="s">
        <v>1238</v>
      </c>
      <c r="J35" s="200" t="s">
        <v>55</v>
      </c>
      <c r="K35" s="200" t="s">
        <v>1239</v>
      </c>
      <c r="L35" s="200" t="s">
        <v>1240</v>
      </c>
    </row>
    <row r="36" spans="1:12" outlineLevel="1">
      <c r="A36" s="207" t="s">
        <v>1240</v>
      </c>
      <c r="B36" s="76" t="s">
        <v>2010</v>
      </c>
      <c r="H36" s="200">
        <v>69</v>
      </c>
      <c r="I36" s="200" t="s">
        <v>1164</v>
      </c>
      <c r="J36" s="200" t="s">
        <v>55</v>
      </c>
      <c r="K36" s="200" t="s">
        <v>2010</v>
      </c>
      <c r="L36" s="200" t="s">
        <v>1240</v>
      </c>
    </row>
    <row r="37" spans="1:12" ht="26.4" outlineLevel="1">
      <c r="A37" s="207" t="s">
        <v>1240</v>
      </c>
      <c r="B37" s="76" t="s">
        <v>2011</v>
      </c>
      <c r="H37" s="200">
        <v>62</v>
      </c>
      <c r="I37" s="200" t="s">
        <v>1158</v>
      </c>
      <c r="J37" s="200" t="s">
        <v>853</v>
      </c>
      <c r="K37" s="208" t="s">
        <v>2012</v>
      </c>
      <c r="L37" s="208" t="s">
        <v>2008</v>
      </c>
    </row>
    <row r="38" spans="1:12" outlineLevel="1">
      <c r="A38" s="209"/>
      <c r="B38" s="209"/>
      <c r="C38" s="209"/>
      <c r="D38" s="209"/>
      <c r="E38" s="209"/>
      <c r="F38" s="209"/>
      <c r="G38" s="209"/>
      <c r="H38" s="209"/>
      <c r="I38" s="209"/>
      <c r="J38" s="209"/>
      <c r="K38" s="209"/>
      <c r="L38" s="209"/>
    </row>
    <row r="39" spans="1:12" ht="37.950000000000003" customHeight="1">
      <c r="A39" s="205" t="s">
        <v>2013</v>
      </c>
      <c r="B39" s="206" t="s">
        <v>1987</v>
      </c>
      <c r="C39" s="200">
        <v>36</v>
      </c>
      <c r="D39" s="200" t="s">
        <v>1986</v>
      </c>
      <c r="E39" s="200" t="s">
        <v>1080</v>
      </c>
      <c r="F39" s="200" t="s">
        <v>1987</v>
      </c>
      <c r="G39" s="208" t="s">
        <v>1985</v>
      </c>
      <c r="H39" s="200">
        <v>36</v>
      </c>
      <c r="I39" s="200" t="s">
        <v>1986</v>
      </c>
      <c r="J39" s="200" t="s">
        <v>1080</v>
      </c>
      <c r="K39" s="200" t="s">
        <v>1987</v>
      </c>
      <c r="L39" s="208" t="s">
        <v>1985</v>
      </c>
    </row>
    <row r="40" spans="1:12" ht="37.950000000000003" customHeight="1" outlineLevel="1">
      <c r="A40" s="207" t="s">
        <v>2013</v>
      </c>
      <c r="B40" s="206" t="s">
        <v>1984</v>
      </c>
      <c r="C40" s="200">
        <v>35</v>
      </c>
      <c r="D40" s="200" t="s">
        <v>1983</v>
      </c>
      <c r="E40" s="200" t="s">
        <v>1080</v>
      </c>
      <c r="F40" s="200" t="s">
        <v>1984</v>
      </c>
      <c r="G40" s="208" t="s">
        <v>1985</v>
      </c>
      <c r="H40" s="200">
        <v>35</v>
      </c>
      <c r="I40" s="200" t="s">
        <v>1983</v>
      </c>
      <c r="J40" s="200" t="s">
        <v>1080</v>
      </c>
      <c r="K40" s="200" t="s">
        <v>1984</v>
      </c>
      <c r="L40" s="208" t="s">
        <v>1985</v>
      </c>
    </row>
    <row r="41" spans="1:12" outlineLevel="1">
      <c r="A41" s="207" t="s">
        <v>2013</v>
      </c>
      <c r="B41" s="76" t="s">
        <v>2014</v>
      </c>
      <c r="C41" s="200">
        <v>241</v>
      </c>
      <c r="D41" s="200" t="s">
        <v>1994</v>
      </c>
      <c r="E41" s="200" t="s">
        <v>1995</v>
      </c>
      <c r="F41" s="200" t="s">
        <v>2014</v>
      </c>
      <c r="G41" s="200" t="s">
        <v>2013</v>
      </c>
    </row>
    <row r="42" spans="1:12" outlineLevel="1">
      <c r="A42" s="207" t="s">
        <v>2013</v>
      </c>
      <c r="B42" s="76" t="s">
        <v>2015</v>
      </c>
      <c r="C42" s="200">
        <v>250</v>
      </c>
      <c r="D42" s="200" t="s">
        <v>1997</v>
      </c>
      <c r="E42" s="200" t="s">
        <v>1995</v>
      </c>
      <c r="F42" s="200" t="s">
        <v>2015</v>
      </c>
      <c r="G42" s="200" t="s">
        <v>2013</v>
      </c>
    </row>
    <row r="43" spans="1:12" outlineLevel="1">
      <c r="A43" s="207" t="s">
        <v>2013</v>
      </c>
      <c r="B43" s="76" t="s">
        <v>2016</v>
      </c>
      <c r="C43" s="200">
        <v>247</v>
      </c>
      <c r="D43" s="200" t="s">
        <v>1999</v>
      </c>
      <c r="E43" s="200" t="s">
        <v>1995</v>
      </c>
      <c r="F43" s="200" t="s">
        <v>2016</v>
      </c>
      <c r="G43" s="200" t="s">
        <v>2013</v>
      </c>
    </row>
    <row r="44" spans="1:12" outlineLevel="1">
      <c r="A44" s="207" t="s">
        <v>2013</v>
      </c>
      <c r="B44" s="76" t="s">
        <v>2017</v>
      </c>
      <c r="C44" s="200">
        <v>244</v>
      </c>
      <c r="D44" s="200" t="s">
        <v>2001</v>
      </c>
      <c r="E44" s="200" t="s">
        <v>1995</v>
      </c>
      <c r="F44" s="200" t="s">
        <v>2017</v>
      </c>
      <c r="G44" s="200" t="s">
        <v>2013</v>
      </c>
    </row>
    <row r="45" spans="1:12" outlineLevel="1">
      <c r="A45" s="207" t="s">
        <v>2013</v>
      </c>
      <c r="B45" s="76" t="s">
        <v>2018</v>
      </c>
      <c r="C45" s="200">
        <v>245</v>
      </c>
      <c r="D45" s="200" t="s">
        <v>2003</v>
      </c>
      <c r="E45" s="200" t="s">
        <v>1995</v>
      </c>
      <c r="F45" s="200" t="s">
        <v>2018</v>
      </c>
      <c r="G45" s="200" t="s">
        <v>2013</v>
      </c>
    </row>
    <row r="46" spans="1:12" outlineLevel="1">
      <c r="A46" s="207" t="s">
        <v>2013</v>
      </c>
      <c r="B46" s="76" t="s">
        <v>2019</v>
      </c>
      <c r="C46" s="200">
        <v>242</v>
      </c>
      <c r="D46" s="200" t="s">
        <v>2005</v>
      </c>
      <c r="E46" s="200" t="s">
        <v>1995</v>
      </c>
      <c r="F46" s="200" t="s">
        <v>2019</v>
      </c>
      <c r="G46" s="200" t="s">
        <v>2013</v>
      </c>
    </row>
    <row r="47" spans="1:12" outlineLevel="1">
      <c r="A47" s="207" t="s">
        <v>2013</v>
      </c>
      <c r="B47" s="76" t="s">
        <v>2020</v>
      </c>
      <c r="C47" s="200">
        <v>243</v>
      </c>
      <c r="D47" s="200" t="s">
        <v>2021</v>
      </c>
      <c r="E47" s="200" t="s">
        <v>1995</v>
      </c>
      <c r="F47" s="200" t="s">
        <v>2020</v>
      </c>
      <c r="G47" s="200" t="s">
        <v>2013</v>
      </c>
    </row>
    <row r="48" spans="1:12" outlineLevel="1">
      <c r="A48" s="207" t="s">
        <v>2013</v>
      </c>
      <c r="B48" s="76" t="s">
        <v>2022</v>
      </c>
      <c r="C48" s="200">
        <v>248</v>
      </c>
      <c r="D48" s="200" t="s">
        <v>2023</v>
      </c>
      <c r="E48" s="200" t="s">
        <v>1995</v>
      </c>
      <c r="F48" s="200" t="s">
        <v>2022</v>
      </c>
      <c r="G48" s="200" t="s">
        <v>2013</v>
      </c>
    </row>
    <row r="49" spans="1:12" outlineLevel="1">
      <c r="A49" s="207" t="s">
        <v>2013</v>
      </c>
      <c r="B49" s="76" t="s">
        <v>2024</v>
      </c>
      <c r="H49" s="200">
        <v>249</v>
      </c>
      <c r="I49" s="200" t="s">
        <v>2025</v>
      </c>
      <c r="J49" s="200" t="s">
        <v>1995</v>
      </c>
      <c r="K49" s="200" t="s">
        <v>2024</v>
      </c>
      <c r="L49" s="200" t="s">
        <v>2013</v>
      </c>
    </row>
    <row r="50" spans="1:12" outlineLevel="1">
      <c r="A50" s="207" t="s">
        <v>2013</v>
      </c>
      <c r="B50" s="76" t="s">
        <v>2026</v>
      </c>
      <c r="H50" s="200">
        <v>246</v>
      </c>
      <c r="I50" s="200" t="s">
        <v>2027</v>
      </c>
      <c r="J50" s="200" t="s">
        <v>1995</v>
      </c>
      <c r="K50" s="200" t="s">
        <v>2026</v>
      </c>
      <c r="L50" s="200" t="s">
        <v>2013</v>
      </c>
    </row>
    <row r="51" spans="1:12" outlineLevel="1">
      <c r="A51" s="207" t="s">
        <v>2013</v>
      </c>
      <c r="B51" s="76" t="s">
        <v>2028</v>
      </c>
      <c r="H51" s="200">
        <v>243</v>
      </c>
      <c r="I51" s="200" t="s">
        <v>2021</v>
      </c>
      <c r="J51" s="200" t="s">
        <v>1995</v>
      </c>
      <c r="K51" s="200" t="s">
        <v>2028</v>
      </c>
      <c r="L51" s="200" t="s">
        <v>2013</v>
      </c>
    </row>
    <row r="52" spans="1:12" outlineLevel="1">
      <c r="A52" s="207" t="s">
        <v>2013</v>
      </c>
      <c r="B52" s="76" t="s">
        <v>2029</v>
      </c>
      <c r="H52" s="200">
        <v>248</v>
      </c>
      <c r="I52" s="200" t="s">
        <v>2023</v>
      </c>
      <c r="J52" s="200" t="s">
        <v>1995</v>
      </c>
      <c r="K52" s="200" t="s">
        <v>2029</v>
      </c>
      <c r="L52" s="200" t="s">
        <v>2013</v>
      </c>
    </row>
    <row r="53" spans="1:12" outlineLevel="1">
      <c r="A53" s="207" t="s">
        <v>2013</v>
      </c>
      <c r="B53" s="206" t="s">
        <v>2030</v>
      </c>
      <c r="C53" s="200">
        <v>52</v>
      </c>
      <c r="D53" s="200" t="s">
        <v>2031</v>
      </c>
      <c r="E53" s="200" t="s">
        <v>49</v>
      </c>
      <c r="F53" s="200" t="s">
        <v>2030</v>
      </c>
      <c r="G53" s="200" t="s">
        <v>2013</v>
      </c>
      <c r="H53" s="200">
        <v>52</v>
      </c>
      <c r="I53" s="200" t="s">
        <v>2031</v>
      </c>
      <c r="J53" s="200" t="s">
        <v>49</v>
      </c>
      <c r="K53" s="200" t="s">
        <v>2030</v>
      </c>
      <c r="L53" s="200" t="s">
        <v>2013</v>
      </c>
    </row>
    <row r="54" spans="1:12" outlineLevel="1">
      <c r="A54" s="207" t="s">
        <v>2013</v>
      </c>
      <c r="B54" s="206" t="s">
        <v>2032</v>
      </c>
      <c r="C54" s="200">
        <v>115</v>
      </c>
      <c r="D54" s="200" t="s">
        <v>2033</v>
      </c>
      <c r="E54" s="200" t="s">
        <v>55</v>
      </c>
      <c r="F54" s="200" t="s">
        <v>2032</v>
      </c>
      <c r="G54" s="200" t="s">
        <v>2013</v>
      </c>
      <c r="H54" s="200">
        <v>115</v>
      </c>
      <c r="I54" s="200" t="s">
        <v>2033</v>
      </c>
      <c r="J54" s="200" t="s">
        <v>55</v>
      </c>
      <c r="K54" s="200" t="s">
        <v>2032</v>
      </c>
      <c r="L54" s="200" t="s">
        <v>2013</v>
      </c>
    </row>
    <row r="55" spans="1:12" outlineLevel="1">
      <c r="A55" s="207" t="s">
        <v>2013</v>
      </c>
      <c r="B55" s="206" t="s">
        <v>2034</v>
      </c>
      <c r="C55" s="200">
        <v>114</v>
      </c>
      <c r="D55" s="200" t="s">
        <v>2035</v>
      </c>
      <c r="E55" s="200" t="s">
        <v>49</v>
      </c>
      <c r="F55" s="200" t="s">
        <v>2034</v>
      </c>
      <c r="G55" s="200" t="s">
        <v>2013</v>
      </c>
      <c r="H55" s="200">
        <v>114</v>
      </c>
      <c r="I55" s="200" t="s">
        <v>2035</v>
      </c>
      <c r="J55" s="200" t="s">
        <v>49</v>
      </c>
      <c r="K55" s="200" t="s">
        <v>2034</v>
      </c>
      <c r="L55" s="200" t="s">
        <v>2013</v>
      </c>
    </row>
    <row r="56" spans="1:12" outlineLevel="1">
      <c r="A56" s="209"/>
      <c r="B56" s="209"/>
      <c r="C56" s="209"/>
      <c r="D56" s="209"/>
      <c r="E56" s="209"/>
      <c r="F56" s="209"/>
      <c r="G56" s="209"/>
      <c r="H56" s="209"/>
      <c r="I56" s="209"/>
      <c r="J56" s="209"/>
      <c r="K56" s="209"/>
      <c r="L56" s="209"/>
    </row>
    <row r="57" spans="1:12">
      <c r="A57" s="205" t="s">
        <v>1272</v>
      </c>
      <c r="B57" s="206" t="s">
        <v>2036</v>
      </c>
      <c r="C57" s="200">
        <v>79</v>
      </c>
      <c r="D57" s="200" t="s">
        <v>2037</v>
      </c>
      <c r="E57" s="200" t="s">
        <v>55</v>
      </c>
      <c r="F57" s="200" t="s">
        <v>2036</v>
      </c>
      <c r="G57" s="200" t="s">
        <v>1272</v>
      </c>
      <c r="H57" s="200">
        <v>79</v>
      </c>
      <c r="I57" s="200" t="s">
        <v>2037</v>
      </c>
      <c r="J57" s="200" t="s">
        <v>55</v>
      </c>
      <c r="K57" s="200" t="s">
        <v>2036</v>
      </c>
      <c r="L57" s="200" t="s">
        <v>1272</v>
      </c>
    </row>
    <row r="58" spans="1:12" ht="37.950000000000003" customHeight="1" outlineLevel="1">
      <c r="A58" s="207" t="s">
        <v>1272</v>
      </c>
      <c r="B58" s="206" t="s">
        <v>1987</v>
      </c>
      <c r="C58" s="200">
        <v>36</v>
      </c>
      <c r="D58" s="200" t="s">
        <v>1986</v>
      </c>
      <c r="E58" s="200" t="s">
        <v>1080</v>
      </c>
      <c r="F58" s="200" t="s">
        <v>1987</v>
      </c>
      <c r="G58" s="208" t="s">
        <v>1985</v>
      </c>
      <c r="H58" s="200">
        <v>36</v>
      </c>
      <c r="I58" s="200" t="s">
        <v>1986</v>
      </c>
      <c r="J58" s="200" t="s">
        <v>1080</v>
      </c>
      <c r="K58" s="200" t="s">
        <v>1987</v>
      </c>
      <c r="L58" s="208" t="s">
        <v>1985</v>
      </c>
    </row>
    <row r="59" spans="1:12" ht="37.950000000000003" customHeight="1" outlineLevel="1">
      <c r="A59" s="207" t="s">
        <v>1272</v>
      </c>
      <c r="B59" s="206" t="s">
        <v>1984</v>
      </c>
      <c r="C59" s="200">
        <v>35</v>
      </c>
      <c r="D59" s="200" t="s">
        <v>1983</v>
      </c>
      <c r="E59" s="200" t="s">
        <v>1080</v>
      </c>
      <c r="F59" s="200" t="s">
        <v>1984</v>
      </c>
      <c r="G59" s="208" t="s">
        <v>1985</v>
      </c>
      <c r="H59" s="200">
        <v>35</v>
      </c>
      <c r="I59" s="200" t="s">
        <v>1983</v>
      </c>
      <c r="J59" s="200" t="s">
        <v>1080</v>
      </c>
      <c r="K59" s="200" t="s">
        <v>1984</v>
      </c>
      <c r="L59" s="208" t="s">
        <v>1985</v>
      </c>
    </row>
    <row r="60" spans="1:12" outlineLevel="1">
      <c r="A60" s="207" t="s">
        <v>1272</v>
      </c>
      <c r="B60" s="206" t="s">
        <v>2038</v>
      </c>
      <c r="C60" s="200">
        <v>231</v>
      </c>
      <c r="D60" s="200" t="s">
        <v>2039</v>
      </c>
      <c r="E60" s="200" t="s">
        <v>2040</v>
      </c>
      <c r="F60" s="200" t="s">
        <v>2038</v>
      </c>
      <c r="G60" s="200" t="s">
        <v>1272</v>
      </c>
      <c r="H60" s="200">
        <v>231</v>
      </c>
      <c r="I60" s="200" t="s">
        <v>2039</v>
      </c>
      <c r="J60" s="200" t="s">
        <v>2040</v>
      </c>
      <c r="K60" s="200" t="s">
        <v>2038</v>
      </c>
      <c r="L60" s="200" t="s">
        <v>1272</v>
      </c>
    </row>
    <row r="61" spans="1:12" outlineLevel="1">
      <c r="A61" s="207" t="s">
        <v>1272</v>
      </c>
      <c r="B61" s="206" t="s">
        <v>2041</v>
      </c>
      <c r="C61" s="200">
        <v>240</v>
      </c>
      <c r="D61" s="200" t="s">
        <v>2042</v>
      </c>
      <c r="E61" s="200" t="s">
        <v>2040</v>
      </c>
      <c r="F61" s="200" t="s">
        <v>2041</v>
      </c>
      <c r="G61" s="200" t="s">
        <v>1272</v>
      </c>
      <c r="H61" s="200">
        <v>240</v>
      </c>
      <c r="I61" s="200" t="s">
        <v>2042</v>
      </c>
      <c r="J61" s="200" t="s">
        <v>2040</v>
      </c>
      <c r="K61" s="200" t="s">
        <v>2041</v>
      </c>
      <c r="L61" s="200" t="s">
        <v>1272</v>
      </c>
    </row>
    <row r="62" spans="1:12" outlineLevel="1">
      <c r="A62" s="207" t="s">
        <v>1272</v>
      </c>
      <c r="B62" s="206" t="s">
        <v>2043</v>
      </c>
      <c r="C62" s="200">
        <v>237</v>
      </c>
      <c r="D62" s="200" t="s">
        <v>2044</v>
      </c>
      <c r="E62" s="200" t="s">
        <v>2040</v>
      </c>
      <c r="F62" s="200" t="s">
        <v>2043</v>
      </c>
      <c r="G62" s="200" t="s">
        <v>1272</v>
      </c>
      <c r="H62" s="200">
        <v>237</v>
      </c>
      <c r="I62" s="200" t="s">
        <v>2044</v>
      </c>
      <c r="J62" s="200" t="s">
        <v>2040</v>
      </c>
      <c r="K62" s="200" t="s">
        <v>2043</v>
      </c>
      <c r="L62" s="200" t="s">
        <v>1272</v>
      </c>
    </row>
    <row r="63" spans="1:12" outlineLevel="1">
      <c r="A63" s="207" t="s">
        <v>1272</v>
      </c>
      <c r="B63" s="206" t="s">
        <v>2045</v>
      </c>
      <c r="C63" s="200">
        <v>234</v>
      </c>
      <c r="D63" s="200" t="s">
        <v>2046</v>
      </c>
      <c r="E63" s="200" t="s">
        <v>2040</v>
      </c>
      <c r="F63" s="200" t="s">
        <v>2045</v>
      </c>
      <c r="G63" s="200" t="s">
        <v>1272</v>
      </c>
      <c r="H63" s="200">
        <v>234</v>
      </c>
      <c r="I63" s="200" t="s">
        <v>2046</v>
      </c>
      <c r="J63" s="200" t="s">
        <v>2040</v>
      </c>
      <c r="K63" s="200" t="s">
        <v>2045</v>
      </c>
      <c r="L63" s="200" t="s">
        <v>1272</v>
      </c>
    </row>
    <row r="64" spans="1:12" outlineLevel="1">
      <c r="A64" s="207" t="s">
        <v>1272</v>
      </c>
      <c r="B64" s="206" t="s">
        <v>2047</v>
      </c>
      <c r="C64" s="200">
        <v>235</v>
      </c>
      <c r="D64" s="200" t="s">
        <v>2048</v>
      </c>
      <c r="E64" s="200" t="s">
        <v>2040</v>
      </c>
      <c r="F64" s="200" t="s">
        <v>2047</v>
      </c>
      <c r="G64" s="200" t="s">
        <v>1272</v>
      </c>
      <c r="H64" s="200">
        <v>235</v>
      </c>
      <c r="I64" s="200" t="s">
        <v>2048</v>
      </c>
      <c r="J64" s="200" t="s">
        <v>2040</v>
      </c>
      <c r="K64" s="200" t="s">
        <v>2047</v>
      </c>
      <c r="L64" s="200" t="s">
        <v>1272</v>
      </c>
    </row>
    <row r="65" spans="1:12" outlineLevel="1">
      <c r="A65" s="207" t="s">
        <v>1272</v>
      </c>
      <c r="B65" s="206" t="s">
        <v>2049</v>
      </c>
      <c r="C65" s="200">
        <v>232</v>
      </c>
      <c r="D65" s="200" t="s">
        <v>2050</v>
      </c>
      <c r="E65" s="200" t="s">
        <v>2040</v>
      </c>
      <c r="F65" s="200" t="s">
        <v>2049</v>
      </c>
      <c r="G65" s="200" t="s">
        <v>1272</v>
      </c>
      <c r="H65" s="200">
        <v>232</v>
      </c>
      <c r="I65" s="200" t="s">
        <v>2050</v>
      </c>
      <c r="J65" s="200" t="s">
        <v>2040</v>
      </c>
      <c r="K65" s="200" t="s">
        <v>2049</v>
      </c>
      <c r="L65" s="200" t="s">
        <v>1272</v>
      </c>
    </row>
    <row r="66" spans="1:12" outlineLevel="1">
      <c r="A66" s="207" t="s">
        <v>1272</v>
      </c>
      <c r="B66" s="206" t="s">
        <v>2051</v>
      </c>
      <c r="C66" s="200">
        <v>233</v>
      </c>
      <c r="D66" s="200" t="s">
        <v>2052</v>
      </c>
      <c r="E66" s="200" t="s">
        <v>2040</v>
      </c>
      <c r="F66" s="200" t="s">
        <v>2051</v>
      </c>
      <c r="G66" s="200" t="s">
        <v>1272</v>
      </c>
      <c r="H66" s="200">
        <v>233</v>
      </c>
      <c r="I66" s="200" t="s">
        <v>2052</v>
      </c>
      <c r="J66" s="200" t="s">
        <v>2040</v>
      </c>
      <c r="K66" s="200" t="s">
        <v>2051</v>
      </c>
      <c r="L66" s="200" t="s">
        <v>1272</v>
      </c>
    </row>
    <row r="67" spans="1:12" outlineLevel="1">
      <c r="A67" s="207" t="s">
        <v>1272</v>
      </c>
      <c r="B67" s="206" t="s">
        <v>2053</v>
      </c>
      <c r="C67" s="200">
        <v>238</v>
      </c>
      <c r="D67" s="200" t="s">
        <v>2054</v>
      </c>
      <c r="E67" s="200" t="s">
        <v>2040</v>
      </c>
      <c r="F67" s="200" t="s">
        <v>2053</v>
      </c>
      <c r="G67" s="200" t="s">
        <v>1272</v>
      </c>
      <c r="H67" s="200">
        <v>238</v>
      </c>
      <c r="I67" s="200" t="s">
        <v>2054</v>
      </c>
      <c r="J67" s="200" t="s">
        <v>2040</v>
      </c>
      <c r="K67" s="200" t="s">
        <v>2053</v>
      </c>
      <c r="L67" s="200" t="s">
        <v>1272</v>
      </c>
    </row>
    <row r="68" spans="1:12" outlineLevel="1">
      <c r="A68" s="207" t="s">
        <v>1272</v>
      </c>
      <c r="B68" s="206" t="s">
        <v>2055</v>
      </c>
      <c r="C68" s="200">
        <v>239</v>
      </c>
      <c r="D68" s="200" t="s">
        <v>2056</v>
      </c>
      <c r="E68" s="200" t="s">
        <v>2040</v>
      </c>
      <c r="F68" s="200" t="s">
        <v>2055</v>
      </c>
      <c r="G68" s="200" t="s">
        <v>1272</v>
      </c>
      <c r="H68" s="200">
        <v>239</v>
      </c>
      <c r="I68" s="200" t="s">
        <v>2056</v>
      </c>
      <c r="J68" s="200" t="s">
        <v>2040</v>
      </c>
      <c r="K68" s="200" t="s">
        <v>2055</v>
      </c>
      <c r="L68" s="200" t="s">
        <v>1272</v>
      </c>
    </row>
    <row r="69" spans="1:12" outlineLevel="1">
      <c r="A69" s="207" t="s">
        <v>1272</v>
      </c>
      <c r="B69" s="206" t="s">
        <v>2057</v>
      </c>
      <c r="C69" s="200">
        <v>236</v>
      </c>
      <c r="D69" s="200" t="s">
        <v>2058</v>
      </c>
      <c r="E69" s="200" t="s">
        <v>2040</v>
      </c>
      <c r="F69" s="200" t="s">
        <v>2057</v>
      </c>
      <c r="G69" s="200" t="s">
        <v>1272</v>
      </c>
      <c r="H69" s="200">
        <v>236</v>
      </c>
      <c r="I69" s="200" t="s">
        <v>2058</v>
      </c>
      <c r="J69" s="200" t="s">
        <v>2040</v>
      </c>
      <c r="K69" s="200" t="s">
        <v>2057</v>
      </c>
      <c r="L69" s="200" t="s">
        <v>1272</v>
      </c>
    </row>
    <row r="70" spans="1:12" outlineLevel="1">
      <c r="A70" s="207" t="s">
        <v>1272</v>
      </c>
      <c r="B70" s="206" t="s">
        <v>2059</v>
      </c>
      <c r="C70" s="200">
        <v>92</v>
      </c>
      <c r="D70" s="200" t="s">
        <v>2060</v>
      </c>
      <c r="E70" s="200" t="s">
        <v>55</v>
      </c>
      <c r="F70" s="200" t="s">
        <v>2059</v>
      </c>
      <c r="G70" s="200" t="s">
        <v>1272</v>
      </c>
      <c r="H70" s="200">
        <v>92</v>
      </c>
      <c r="I70" s="200" t="s">
        <v>2060</v>
      </c>
      <c r="J70" s="200" t="s">
        <v>55</v>
      </c>
      <c r="K70" s="200" t="s">
        <v>2059</v>
      </c>
      <c r="L70" s="200" t="s">
        <v>1272</v>
      </c>
    </row>
    <row r="71" spans="1:12" outlineLevel="1">
      <c r="A71" s="207" t="s">
        <v>1272</v>
      </c>
      <c r="B71" s="206" t="s">
        <v>2061</v>
      </c>
      <c r="C71" s="200">
        <v>108</v>
      </c>
      <c r="D71" s="200" t="s">
        <v>2062</v>
      </c>
      <c r="E71" s="200" t="s">
        <v>49</v>
      </c>
      <c r="F71" s="200" t="s">
        <v>2061</v>
      </c>
      <c r="G71" s="200" t="s">
        <v>1272</v>
      </c>
      <c r="H71" s="200">
        <v>108</v>
      </c>
      <c r="I71" s="200" t="s">
        <v>2062</v>
      </c>
      <c r="J71" s="200" t="s">
        <v>49</v>
      </c>
      <c r="K71" s="200" t="s">
        <v>2061</v>
      </c>
      <c r="L71" s="200" t="s">
        <v>1272</v>
      </c>
    </row>
    <row r="72" spans="1:12" outlineLevel="1">
      <c r="A72" s="207" t="s">
        <v>1272</v>
      </c>
      <c r="B72" s="206" t="s">
        <v>1271</v>
      </c>
      <c r="C72" s="200">
        <v>142</v>
      </c>
      <c r="D72" s="200" t="s">
        <v>1270</v>
      </c>
      <c r="E72" s="200" t="s">
        <v>1269</v>
      </c>
      <c r="F72" s="200" t="s">
        <v>1271</v>
      </c>
      <c r="G72" s="200" t="s">
        <v>1272</v>
      </c>
      <c r="H72" s="200">
        <v>142</v>
      </c>
      <c r="I72" s="200" t="s">
        <v>1270</v>
      </c>
      <c r="J72" s="200" t="s">
        <v>1269</v>
      </c>
      <c r="K72" s="200" t="s">
        <v>1271</v>
      </c>
      <c r="L72" s="200" t="s">
        <v>1272</v>
      </c>
    </row>
    <row r="73" spans="1:12" outlineLevel="1">
      <c r="A73" s="207" t="s">
        <v>1272</v>
      </c>
      <c r="B73" s="206" t="s">
        <v>1276</v>
      </c>
      <c r="C73" s="200">
        <v>144</v>
      </c>
      <c r="D73" s="200" t="s">
        <v>1275</v>
      </c>
      <c r="E73" s="200" t="s">
        <v>1269</v>
      </c>
      <c r="F73" s="200" t="s">
        <v>1276</v>
      </c>
      <c r="G73" s="200" t="s">
        <v>1272</v>
      </c>
      <c r="H73" s="200">
        <v>144</v>
      </c>
      <c r="I73" s="200" t="s">
        <v>1275</v>
      </c>
      <c r="J73" s="200" t="s">
        <v>1269</v>
      </c>
      <c r="K73" s="200" t="s">
        <v>1276</v>
      </c>
      <c r="L73" s="200" t="s">
        <v>1272</v>
      </c>
    </row>
    <row r="74" spans="1:12" outlineLevel="1">
      <c r="A74" s="207" t="s">
        <v>1272</v>
      </c>
      <c r="B74" s="206" t="s">
        <v>1274</v>
      </c>
      <c r="C74" s="200">
        <v>143</v>
      </c>
      <c r="D74" s="200" t="s">
        <v>1273</v>
      </c>
      <c r="E74" s="200" t="s">
        <v>1269</v>
      </c>
      <c r="F74" s="200" t="s">
        <v>1274</v>
      </c>
      <c r="G74" s="200" t="s">
        <v>1272</v>
      </c>
      <c r="H74" s="200">
        <v>143</v>
      </c>
      <c r="I74" s="200" t="s">
        <v>1273</v>
      </c>
      <c r="J74" s="200" t="s">
        <v>1269</v>
      </c>
      <c r="K74" s="200" t="s">
        <v>1274</v>
      </c>
      <c r="L74" s="200" t="s">
        <v>1272</v>
      </c>
    </row>
    <row r="75" spans="1:12" outlineLevel="1">
      <c r="A75" s="207" t="s">
        <v>1272</v>
      </c>
      <c r="B75" s="206" t="s">
        <v>1278</v>
      </c>
      <c r="C75" s="200">
        <v>145</v>
      </c>
      <c r="D75" s="200" t="s">
        <v>1277</v>
      </c>
      <c r="E75" s="200" t="s">
        <v>1269</v>
      </c>
      <c r="F75" s="200" t="s">
        <v>1278</v>
      </c>
      <c r="G75" s="200" t="s">
        <v>1272</v>
      </c>
      <c r="H75" s="200">
        <v>145</v>
      </c>
      <c r="I75" s="200" t="s">
        <v>1277</v>
      </c>
      <c r="J75" s="200" t="s">
        <v>1269</v>
      </c>
      <c r="K75" s="200" t="s">
        <v>1278</v>
      </c>
      <c r="L75" s="200" t="s">
        <v>1272</v>
      </c>
    </row>
    <row r="76" spans="1:12" outlineLevel="1">
      <c r="A76" s="209"/>
      <c r="B76" s="209"/>
      <c r="C76" s="209"/>
      <c r="D76" s="209"/>
      <c r="E76" s="209"/>
      <c r="F76" s="209"/>
      <c r="G76" s="209"/>
      <c r="H76" s="209"/>
      <c r="I76" s="209"/>
      <c r="J76" s="209"/>
      <c r="K76" s="209"/>
      <c r="L76" s="209"/>
    </row>
    <row r="77" spans="1:12">
      <c r="A77" s="205" t="s">
        <v>2063</v>
      </c>
      <c r="B77" s="76" t="s">
        <v>2064</v>
      </c>
      <c r="H77" s="200">
        <v>65</v>
      </c>
      <c r="I77" s="200" t="s">
        <v>2065</v>
      </c>
      <c r="J77" s="200" t="s">
        <v>55</v>
      </c>
      <c r="K77" s="200" t="s">
        <v>2064</v>
      </c>
      <c r="L77" s="200" t="s">
        <v>2063</v>
      </c>
    </row>
    <row r="78" spans="1:12" ht="26.4" outlineLevel="1">
      <c r="A78" s="207" t="s">
        <v>2063</v>
      </c>
      <c r="B78" s="76" t="s">
        <v>2066</v>
      </c>
      <c r="H78" s="200">
        <v>103</v>
      </c>
      <c r="I78" s="200" t="s">
        <v>872</v>
      </c>
      <c r="J78" s="200" t="s">
        <v>49</v>
      </c>
      <c r="K78" s="208" t="s">
        <v>2067</v>
      </c>
      <c r="L78" s="208" t="s">
        <v>2068</v>
      </c>
    </row>
    <row r="79" spans="1:12" outlineLevel="1">
      <c r="A79" s="209"/>
      <c r="B79" s="209"/>
      <c r="C79" s="209"/>
      <c r="D79" s="209"/>
      <c r="E79" s="209"/>
      <c r="F79" s="209"/>
      <c r="G79" s="209"/>
      <c r="H79" s="209"/>
      <c r="I79" s="209"/>
      <c r="J79" s="209"/>
      <c r="K79" s="209"/>
      <c r="L79" s="209"/>
    </row>
    <row r="80" spans="1:12" ht="26.4">
      <c r="A80" s="205" t="s">
        <v>1077</v>
      </c>
      <c r="B80" s="76" t="s">
        <v>1078</v>
      </c>
      <c r="C80" s="200">
        <v>34</v>
      </c>
      <c r="D80" s="200" t="s">
        <v>1082</v>
      </c>
      <c r="E80" s="200" t="s">
        <v>1080</v>
      </c>
      <c r="F80" s="200" t="s">
        <v>1078</v>
      </c>
      <c r="G80" s="208" t="s">
        <v>1982</v>
      </c>
    </row>
    <row r="81" spans="1:7" outlineLevel="1">
      <c r="A81" s="207" t="s">
        <v>1077</v>
      </c>
      <c r="B81" s="76" t="s">
        <v>1083</v>
      </c>
      <c r="C81" s="200">
        <v>33</v>
      </c>
      <c r="D81" s="200" t="s">
        <v>1086</v>
      </c>
      <c r="E81" s="200" t="s">
        <v>1080</v>
      </c>
      <c r="F81" s="200" t="s">
        <v>1083</v>
      </c>
      <c r="G81" s="200" t="s">
        <v>1077</v>
      </c>
    </row>
    <row r="82" spans="1:7" outlineLevel="1">
      <c r="A82" s="207" t="s">
        <v>1077</v>
      </c>
      <c r="B82" s="76" t="s">
        <v>1087</v>
      </c>
      <c r="C82" s="200">
        <v>221</v>
      </c>
      <c r="D82" s="200" t="s">
        <v>1088</v>
      </c>
      <c r="E82" s="200" t="s">
        <v>1089</v>
      </c>
      <c r="F82" s="200" t="s">
        <v>1087</v>
      </c>
      <c r="G82" s="200" t="s">
        <v>1077</v>
      </c>
    </row>
    <row r="83" spans="1:7" outlineLevel="1">
      <c r="A83" s="207" t="s">
        <v>1077</v>
      </c>
      <c r="B83" s="76" t="s">
        <v>1091</v>
      </c>
      <c r="C83" s="200">
        <v>230</v>
      </c>
      <c r="D83" s="200" t="s">
        <v>1092</v>
      </c>
      <c r="E83" s="200" t="s">
        <v>1089</v>
      </c>
      <c r="F83" s="200" t="s">
        <v>1091</v>
      </c>
      <c r="G83" s="200" t="s">
        <v>1077</v>
      </c>
    </row>
    <row r="84" spans="1:7" outlineLevel="1">
      <c r="A84" s="207" t="s">
        <v>1077</v>
      </c>
      <c r="B84" s="76" t="s">
        <v>1094</v>
      </c>
      <c r="C84" s="200">
        <v>227</v>
      </c>
      <c r="D84" s="200" t="s">
        <v>1095</v>
      </c>
      <c r="E84" s="200" t="s">
        <v>1089</v>
      </c>
      <c r="F84" s="200" t="s">
        <v>1094</v>
      </c>
      <c r="G84" s="200" t="s">
        <v>1077</v>
      </c>
    </row>
    <row r="85" spans="1:7" outlineLevel="1">
      <c r="A85" s="207" t="s">
        <v>1077</v>
      </c>
      <c r="B85" s="76" t="s">
        <v>1097</v>
      </c>
      <c r="C85" s="200">
        <v>224</v>
      </c>
      <c r="D85" s="200" t="s">
        <v>1098</v>
      </c>
      <c r="E85" s="200" t="s">
        <v>1089</v>
      </c>
      <c r="F85" s="200" t="s">
        <v>1097</v>
      </c>
      <c r="G85" s="200" t="s">
        <v>1077</v>
      </c>
    </row>
    <row r="86" spans="1:7" outlineLevel="1">
      <c r="A86" s="207" t="s">
        <v>1077</v>
      </c>
      <c r="B86" s="76" t="s">
        <v>1100</v>
      </c>
      <c r="C86" s="200">
        <v>225</v>
      </c>
      <c r="D86" s="200" t="s">
        <v>1101</v>
      </c>
      <c r="E86" s="200" t="s">
        <v>1089</v>
      </c>
      <c r="F86" s="200" t="s">
        <v>1100</v>
      </c>
      <c r="G86" s="200" t="s">
        <v>1077</v>
      </c>
    </row>
    <row r="87" spans="1:7" outlineLevel="1">
      <c r="A87" s="207" t="s">
        <v>1077</v>
      </c>
      <c r="B87" s="76" t="s">
        <v>1103</v>
      </c>
      <c r="C87" s="200">
        <v>222</v>
      </c>
      <c r="D87" s="200" t="s">
        <v>1104</v>
      </c>
      <c r="E87" s="200" t="s">
        <v>1089</v>
      </c>
      <c r="F87" s="200" t="s">
        <v>1103</v>
      </c>
      <c r="G87" s="200" t="s">
        <v>1077</v>
      </c>
    </row>
    <row r="88" spans="1:7" outlineLevel="1">
      <c r="A88" s="207" t="s">
        <v>1077</v>
      </c>
      <c r="B88" s="76" t="s">
        <v>1106</v>
      </c>
      <c r="C88" s="200">
        <v>223</v>
      </c>
      <c r="D88" s="200" t="s">
        <v>1107</v>
      </c>
      <c r="E88" s="200" t="s">
        <v>1089</v>
      </c>
      <c r="F88" s="200" t="s">
        <v>1106</v>
      </c>
      <c r="G88" s="200" t="s">
        <v>1077</v>
      </c>
    </row>
    <row r="89" spans="1:7" outlineLevel="1">
      <c r="A89" s="207" t="s">
        <v>1077</v>
      </c>
      <c r="B89" s="76" t="s">
        <v>1109</v>
      </c>
      <c r="C89" s="200">
        <v>228</v>
      </c>
      <c r="D89" s="200" t="s">
        <v>1110</v>
      </c>
      <c r="E89" s="200" t="s">
        <v>1089</v>
      </c>
      <c r="F89" s="200" t="s">
        <v>1109</v>
      </c>
      <c r="G89" s="200" t="s">
        <v>1077</v>
      </c>
    </row>
    <row r="90" spans="1:7" outlineLevel="1">
      <c r="A90" s="207" t="s">
        <v>1077</v>
      </c>
      <c r="B90" s="76" t="s">
        <v>1112</v>
      </c>
      <c r="C90" s="200">
        <v>229</v>
      </c>
      <c r="D90" s="200" t="s">
        <v>1113</v>
      </c>
      <c r="E90" s="200" t="s">
        <v>1089</v>
      </c>
      <c r="F90" s="200" t="s">
        <v>1112</v>
      </c>
      <c r="G90" s="200" t="s">
        <v>1077</v>
      </c>
    </row>
    <row r="91" spans="1:7" outlineLevel="1">
      <c r="A91" s="207" t="s">
        <v>1077</v>
      </c>
      <c r="B91" s="76" t="s">
        <v>1115</v>
      </c>
      <c r="C91" s="200">
        <v>226</v>
      </c>
      <c r="D91" s="200" t="s">
        <v>1116</v>
      </c>
      <c r="E91" s="200" t="s">
        <v>1089</v>
      </c>
      <c r="F91" s="200" t="s">
        <v>1115</v>
      </c>
      <c r="G91" s="200" t="s">
        <v>1077</v>
      </c>
    </row>
    <row r="92" spans="1:7" outlineLevel="1">
      <c r="A92" s="207" t="s">
        <v>1077</v>
      </c>
      <c r="B92" s="76" t="s">
        <v>1118</v>
      </c>
      <c r="C92" s="200">
        <v>95</v>
      </c>
      <c r="D92" s="200" t="s">
        <v>1121</v>
      </c>
      <c r="E92" s="200" t="s">
        <v>49</v>
      </c>
      <c r="F92" s="200" t="s">
        <v>1118</v>
      </c>
      <c r="G92" s="200" t="s">
        <v>1077</v>
      </c>
    </row>
    <row r="93" spans="1:7" outlineLevel="1">
      <c r="A93" s="207" t="s">
        <v>1077</v>
      </c>
      <c r="B93" s="76" t="s">
        <v>1122</v>
      </c>
      <c r="C93" s="200">
        <v>96</v>
      </c>
      <c r="D93" s="200" t="s">
        <v>1125</v>
      </c>
      <c r="E93" s="200" t="s">
        <v>49</v>
      </c>
      <c r="F93" s="200" t="s">
        <v>1122</v>
      </c>
      <c r="G93" s="200" t="s">
        <v>1077</v>
      </c>
    </row>
    <row r="94" spans="1:7" outlineLevel="1">
      <c r="A94" s="207" t="s">
        <v>1077</v>
      </c>
      <c r="B94" s="76" t="s">
        <v>1126</v>
      </c>
      <c r="C94" s="200">
        <v>97</v>
      </c>
      <c r="D94" s="200" t="s">
        <v>1129</v>
      </c>
      <c r="E94" s="200" t="s">
        <v>49</v>
      </c>
      <c r="F94" s="200" t="s">
        <v>1126</v>
      </c>
      <c r="G94" s="200" t="s">
        <v>1077</v>
      </c>
    </row>
    <row r="95" spans="1:7" outlineLevel="1">
      <c r="A95" s="207" t="s">
        <v>1077</v>
      </c>
      <c r="B95" s="76" t="s">
        <v>1130</v>
      </c>
      <c r="C95" s="200">
        <v>98</v>
      </c>
      <c r="D95" s="200" t="s">
        <v>1133</v>
      </c>
      <c r="E95" s="200" t="s">
        <v>49</v>
      </c>
      <c r="F95" s="200" t="s">
        <v>1130</v>
      </c>
      <c r="G95" s="200" t="s">
        <v>1077</v>
      </c>
    </row>
    <row r="96" spans="1:7" outlineLevel="1">
      <c r="A96" s="207" t="s">
        <v>1077</v>
      </c>
      <c r="B96" s="76" t="s">
        <v>1134</v>
      </c>
      <c r="C96" s="200">
        <v>67</v>
      </c>
      <c r="D96" s="200" t="s">
        <v>1135</v>
      </c>
      <c r="E96" s="200" t="s">
        <v>55</v>
      </c>
      <c r="F96" s="200" t="s">
        <v>1134</v>
      </c>
      <c r="G96" s="200" t="s">
        <v>1077</v>
      </c>
    </row>
    <row r="97" spans="1:12" outlineLevel="1">
      <c r="A97" s="207" t="s">
        <v>1077</v>
      </c>
      <c r="B97" s="76" t="s">
        <v>1137</v>
      </c>
      <c r="C97" s="200">
        <v>82</v>
      </c>
      <c r="D97" s="200" t="s">
        <v>1140</v>
      </c>
      <c r="E97" s="200" t="s">
        <v>49</v>
      </c>
      <c r="F97" s="200" t="s">
        <v>1137</v>
      </c>
      <c r="G97" s="200" t="s">
        <v>1077</v>
      </c>
    </row>
    <row r="98" spans="1:12" outlineLevel="1">
      <c r="A98" s="207" t="s">
        <v>1077</v>
      </c>
      <c r="B98" s="76" t="s">
        <v>1141</v>
      </c>
      <c r="C98" s="200">
        <v>32</v>
      </c>
      <c r="D98" s="200" t="s">
        <v>1142</v>
      </c>
      <c r="E98" s="200" t="s">
        <v>55</v>
      </c>
      <c r="F98" s="200" t="s">
        <v>1141</v>
      </c>
      <c r="G98" s="200" t="s">
        <v>1077</v>
      </c>
    </row>
    <row r="99" spans="1:12" outlineLevel="1">
      <c r="A99" s="207" t="s">
        <v>1077</v>
      </c>
      <c r="B99" s="76" t="s">
        <v>1144</v>
      </c>
      <c r="C99" s="200">
        <v>41</v>
      </c>
      <c r="D99" s="200" t="s">
        <v>1145</v>
      </c>
      <c r="E99" s="200" t="s">
        <v>55</v>
      </c>
      <c r="F99" s="200" t="s">
        <v>1144</v>
      </c>
      <c r="G99" s="200" t="s">
        <v>1077</v>
      </c>
    </row>
    <row r="100" spans="1:12" outlineLevel="1">
      <c r="A100" s="209"/>
      <c r="B100" s="209"/>
      <c r="C100" s="209"/>
      <c r="D100" s="209"/>
      <c r="E100" s="209"/>
      <c r="F100" s="209"/>
      <c r="G100" s="209"/>
      <c r="H100" s="209"/>
      <c r="I100" s="209"/>
      <c r="J100" s="209"/>
      <c r="K100" s="209"/>
      <c r="L100" s="209"/>
    </row>
    <row r="101" spans="1:12" ht="26.4">
      <c r="A101" s="205" t="s">
        <v>1147</v>
      </c>
      <c r="B101" s="76" t="s">
        <v>1148</v>
      </c>
      <c r="C101" s="200">
        <v>6</v>
      </c>
      <c r="D101" s="200" t="s">
        <v>39</v>
      </c>
      <c r="E101" s="200" t="s">
        <v>1150</v>
      </c>
      <c r="F101" s="200" t="s">
        <v>1148</v>
      </c>
      <c r="G101" s="208" t="s">
        <v>1933</v>
      </c>
    </row>
    <row r="102" spans="1:12" ht="26.4" outlineLevel="1">
      <c r="A102" s="207" t="s">
        <v>1147</v>
      </c>
      <c r="B102" s="76" t="s">
        <v>1152</v>
      </c>
      <c r="C102" s="200">
        <v>5</v>
      </c>
      <c r="D102" s="200" t="s">
        <v>45</v>
      </c>
      <c r="E102" s="200" t="s">
        <v>1150</v>
      </c>
      <c r="F102" s="200" t="s">
        <v>1152</v>
      </c>
      <c r="G102" s="208" t="s">
        <v>1933</v>
      </c>
    </row>
    <row r="103" spans="1:12" ht="37.950000000000003" customHeight="1" outlineLevel="1">
      <c r="A103" s="207" t="s">
        <v>1147</v>
      </c>
      <c r="B103" s="76" t="s">
        <v>1041</v>
      </c>
      <c r="C103" s="200">
        <v>127</v>
      </c>
      <c r="D103" s="200" t="s">
        <v>39</v>
      </c>
      <c r="E103" s="200" t="s">
        <v>1043</v>
      </c>
      <c r="F103" s="200" t="s">
        <v>1041</v>
      </c>
      <c r="G103" s="208" t="s">
        <v>1960</v>
      </c>
    </row>
    <row r="104" spans="1:12" ht="37.950000000000003" customHeight="1" outlineLevel="1">
      <c r="A104" s="207" t="s">
        <v>1147</v>
      </c>
      <c r="B104" s="76" t="s">
        <v>1045</v>
      </c>
      <c r="C104" s="200">
        <v>126</v>
      </c>
      <c r="D104" s="200" t="s">
        <v>45</v>
      </c>
      <c r="E104" s="200" t="s">
        <v>1043</v>
      </c>
      <c r="F104" s="200" t="s">
        <v>1045</v>
      </c>
      <c r="G104" s="208" t="s">
        <v>1960</v>
      </c>
    </row>
    <row r="105" spans="1:12" ht="26.4" outlineLevel="1">
      <c r="A105" s="207" t="s">
        <v>1147</v>
      </c>
      <c r="B105" s="76" t="s">
        <v>1155</v>
      </c>
      <c r="C105" s="200">
        <v>62</v>
      </c>
      <c r="D105" s="200" t="s">
        <v>1158</v>
      </c>
      <c r="E105" s="200" t="s">
        <v>853</v>
      </c>
      <c r="F105" s="208" t="s">
        <v>2069</v>
      </c>
      <c r="G105" s="200" t="s">
        <v>1147</v>
      </c>
    </row>
    <row r="106" spans="1:12" ht="26.4" outlineLevel="1">
      <c r="A106" s="207" t="s">
        <v>1147</v>
      </c>
      <c r="B106" s="76" t="s">
        <v>2070</v>
      </c>
      <c r="C106" s="200">
        <v>64</v>
      </c>
      <c r="D106" s="200" t="s">
        <v>2071</v>
      </c>
      <c r="E106" s="200" t="s">
        <v>55</v>
      </c>
      <c r="F106" s="208" t="s">
        <v>2072</v>
      </c>
      <c r="G106" s="200" t="s">
        <v>1147</v>
      </c>
    </row>
    <row r="107" spans="1:12" outlineLevel="1">
      <c r="A107" s="207" t="s">
        <v>1147</v>
      </c>
      <c r="B107" s="76" t="s">
        <v>1163</v>
      </c>
      <c r="C107" s="200">
        <v>69</v>
      </c>
      <c r="D107" s="200" t="s">
        <v>1164</v>
      </c>
      <c r="E107" s="200" t="s">
        <v>55</v>
      </c>
      <c r="F107" s="200" t="s">
        <v>1163</v>
      </c>
      <c r="G107" s="200" t="s">
        <v>1147</v>
      </c>
    </row>
    <row r="108" spans="1:12" outlineLevel="1">
      <c r="A108" s="207" t="s">
        <v>1147</v>
      </c>
      <c r="B108" s="76" t="s">
        <v>1166</v>
      </c>
      <c r="C108" s="200">
        <v>78</v>
      </c>
      <c r="D108" s="200" t="s">
        <v>1167</v>
      </c>
      <c r="E108" s="200" t="s">
        <v>55</v>
      </c>
      <c r="F108" s="200" t="s">
        <v>1166</v>
      </c>
      <c r="G108" s="200" t="s">
        <v>1147</v>
      </c>
    </row>
    <row r="109" spans="1:12" ht="26.4" outlineLevel="1">
      <c r="A109" s="207" t="s">
        <v>1147</v>
      </c>
      <c r="B109" s="76" t="s">
        <v>1169</v>
      </c>
      <c r="C109" s="200">
        <v>66</v>
      </c>
      <c r="D109" s="200" t="s">
        <v>1170</v>
      </c>
      <c r="E109" s="200" t="s">
        <v>55</v>
      </c>
      <c r="F109" s="208" t="s">
        <v>2073</v>
      </c>
      <c r="G109" s="200" t="s">
        <v>1147</v>
      </c>
    </row>
    <row r="110" spans="1:12" ht="26.4" outlineLevel="1">
      <c r="A110" s="207" t="s">
        <v>1147</v>
      </c>
      <c r="B110" s="76" t="s">
        <v>1172</v>
      </c>
      <c r="C110" s="200">
        <v>68</v>
      </c>
      <c r="D110" s="200" t="s">
        <v>1173</v>
      </c>
      <c r="E110" s="200" t="s">
        <v>55</v>
      </c>
      <c r="F110" s="208" t="s">
        <v>2074</v>
      </c>
      <c r="G110" s="200" t="s">
        <v>1147</v>
      </c>
    </row>
    <row r="111" spans="1:12" outlineLevel="1">
      <c r="A111" s="207" t="s">
        <v>1147</v>
      </c>
      <c r="B111" s="76" t="s">
        <v>1175</v>
      </c>
      <c r="C111" s="200">
        <v>77</v>
      </c>
      <c r="D111" s="200" t="s">
        <v>1179</v>
      </c>
      <c r="E111" s="200" t="s">
        <v>1177</v>
      </c>
      <c r="F111" s="200" t="s">
        <v>1175</v>
      </c>
      <c r="G111" s="200" t="s">
        <v>1147</v>
      </c>
    </row>
    <row r="112" spans="1:12" outlineLevel="1">
      <c r="A112" s="207" t="s">
        <v>1147</v>
      </c>
      <c r="B112" s="76" t="s">
        <v>1180</v>
      </c>
      <c r="C112" s="200">
        <v>198</v>
      </c>
      <c r="D112" s="200" t="s">
        <v>1181</v>
      </c>
      <c r="E112" s="200" t="s">
        <v>1182</v>
      </c>
      <c r="F112" s="200" t="s">
        <v>1180</v>
      </c>
      <c r="G112" s="200" t="s">
        <v>1147</v>
      </c>
    </row>
    <row r="113" spans="1:12" outlineLevel="1">
      <c r="A113" s="207" t="s">
        <v>1147</v>
      </c>
      <c r="B113" s="76" t="s">
        <v>1184</v>
      </c>
      <c r="C113" s="200">
        <v>199</v>
      </c>
      <c r="D113" s="200" t="s">
        <v>1185</v>
      </c>
      <c r="E113" s="200" t="s">
        <v>1182</v>
      </c>
      <c r="F113" s="200" t="s">
        <v>1184</v>
      </c>
      <c r="G113" s="200" t="s">
        <v>1147</v>
      </c>
    </row>
    <row r="114" spans="1:12" outlineLevel="1">
      <c r="A114" s="207" t="s">
        <v>1147</v>
      </c>
      <c r="B114" s="76" t="s">
        <v>1187</v>
      </c>
      <c r="C114" s="200">
        <v>200</v>
      </c>
      <c r="D114" s="200" t="s">
        <v>1188</v>
      </c>
      <c r="E114" s="200" t="s">
        <v>1182</v>
      </c>
      <c r="F114" s="200" t="s">
        <v>1187</v>
      </c>
      <c r="G114" s="200" t="s">
        <v>1147</v>
      </c>
    </row>
    <row r="115" spans="1:12" outlineLevel="1">
      <c r="A115" s="207" t="s">
        <v>1147</v>
      </c>
      <c r="B115" s="76" t="s">
        <v>1190</v>
      </c>
      <c r="C115" s="200">
        <v>201</v>
      </c>
      <c r="D115" s="200" t="s">
        <v>1191</v>
      </c>
      <c r="E115" s="200" t="s">
        <v>1182</v>
      </c>
      <c r="F115" s="200" t="s">
        <v>1190</v>
      </c>
      <c r="G115" s="200" t="s">
        <v>1147</v>
      </c>
    </row>
    <row r="116" spans="1:12" outlineLevel="1">
      <c r="A116" s="207" t="s">
        <v>1147</v>
      </c>
      <c r="B116" s="76" t="s">
        <v>1193</v>
      </c>
      <c r="C116" s="200">
        <v>202</v>
      </c>
      <c r="D116" s="200" t="s">
        <v>1194</v>
      </c>
      <c r="E116" s="200" t="s">
        <v>1182</v>
      </c>
      <c r="F116" s="200" t="s">
        <v>1193</v>
      </c>
      <c r="G116" s="200" t="s">
        <v>1147</v>
      </c>
    </row>
    <row r="117" spans="1:12" outlineLevel="1">
      <c r="A117" s="207" t="s">
        <v>1147</v>
      </c>
      <c r="B117" s="76" t="s">
        <v>1196</v>
      </c>
      <c r="C117" s="200">
        <v>204</v>
      </c>
      <c r="D117" s="200" t="s">
        <v>1200</v>
      </c>
      <c r="E117" s="200" t="s">
        <v>1182</v>
      </c>
      <c r="F117" s="200" t="s">
        <v>1196</v>
      </c>
      <c r="G117" s="200" t="s">
        <v>1147</v>
      </c>
    </row>
    <row r="118" spans="1:12" outlineLevel="1">
      <c r="A118" s="207" t="s">
        <v>1147</v>
      </c>
      <c r="B118" s="76" t="s">
        <v>1199</v>
      </c>
      <c r="C118" s="200">
        <v>203</v>
      </c>
      <c r="D118" s="200" t="s">
        <v>1197</v>
      </c>
      <c r="E118" s="200" t="s">
        <v>1182</v>
      </c>
      <c r="F118" s="200" t="s">
        <v>1199</v>
      </c>
      <c r="G118" s="200" t="s">
        <v>1147</v>
      </c>
    </row>
    <row r="119" spans="1:12" outlineLevel="1">
      <c r="A119" s="207" t="s">
        <v>1147</v>
      </c>
      <c r="B119" s="76" t="s">
        <v>1202</v>
      </c>
      <c r="C119" s="200">
        <v>206</v>
      </c>
      <c r="D119" s="200" t="s">
        <v>1206</v>
      </c>
      <c r="E119" s="200" t="s">
        <v>1182</v>
      </c>
      <c r="F119" s="200" t="s">
        <v>1202</v>
      </c>
      <c r="G119" s="200" t="s">
        <v>1147</v>
      </c>
    </row>
    <row r="120" spans="1:12" outlineLevel="1">
      <c r="A120" s="207" t="s">
        <v>1147</v>
      </c>
      <c r="B120" s="76" t="s">
        <v>1205</v>
      </c>
      <c r="C120" s="200">
        <v>205</v>
      </c>
      <c r="D120" s="200" t="s">
        <v>1203</v>
      </c>
      <c r="E120" s="200" t="s">
        <v>1182</v>
      </c>
      <c r="F120" s="200" t="s">
        <v>1205</v>
      </c>
      <c r="G120" s="200" t="s">
        <v>1147</v>
      </c>
    </row>
    <row r="121" spans="1:12" outlineLevel="1">
      <c r="A121" s="207" t="s">
        <v>1147</v>
      </c>
      <c r="B121" s="76" t="s">
        <v>1208</v>
      </c>
      <c r="C121" s="200">
        <v>125</v>
      </c>
      <c r="D121" s="200" t="s">
        <v>39</v>
      </c>
      <c r="E121" s="200" t="s">
        <v>1210</v>
      </c>
      <c r="F121" s="200" t="s">
        <v>1208</v>
      </c>
      <c r="G121" s="200" t="s">
        <v>1147</v>
      </c>
    </row>
    <row r="122" spans="1:12" outlineLevel="1">
      <c r="A122" s="207" t="s">
        <v>1147</v>
      </c>
      <c r="B122" s="76" t="s">
        <v>1212</v>
      </c>
      <c r="C122" s="200">
        <v>124</v>
      </c>
      <c r="D122" s="200" t="s">
        <v>45</v>
      </c>
      <c r="E122" s="200" t="s">
        <v>1210</v>
      </c>
      <c r="F122" s="200" t="s">
        <v>1212</v>
      </c>
      <c r="G122" s="200" t="s">
        <v>1147</v>
      </c>
    </row>
    <row r="123" spans="1:12" outlineLevel="1">
      <c r="A123" s="207" t="s">
        <v>1147</v>
      </c>
      <c r="B123" s="76" t="s">
        <v>1215</v>
      </c>
      <c r="C123" s="200">
        <v>197</v>
      </c>
      <c r="D123" s="200" t="s">
        <v>1216</v>
      </c>
      <c r="E123" s="200" t="s">
        <v>1182</v>
      </c>
      <c r="F123" s="200" t="s">
        <v>1215</v>
      </c>
      <c r="G123" s="200" t="s">
        <v>1147</v>
      </c>
    </row>
    <row r="124" spans="1:12" outlineLevel="1">
      <c r="A124" s="209"/>
      <c r="B124" s="209"/>
      <c r="C124" s="209"/>
      <c r="D124" s="209"/>
      <c r="E124" s="209"/>
      <c r="F124" s="209"/>
      <c r="G124" s="209"/>
      <c r="H124" s="209"/>
      <c r="I124" s="209"/>
      <c r="J124" s="209"/>
      <c r="K124" s="209"/>
      <c r="L124" s="209"/>
    </row>
    <row r="125" spans="1:12" ht="37.950000000000003" customHeight="1">
      <c r="A125" s="205" t="s">
        <v>2075</v>
      </c>
      <c r="B125" s="76" t="s">
        <v>1148</v>
      </c>
      <c r="H125" s="200">
        <v>6</v>
      </c>
      <c r="I125" s="200" t="s">
        <v>39</v>
      </c>
      <c r="J125" s="200" t="s">
        <v>1150</v>
      </c>
      <c r="K125" s="200" t="s">
        <v>1148</v>
      </c>
      <c r="L125" s="208" t="s">
        <v>1934</v>
      </c>
    </row>
    <row r="126" spans="1:12" ht="37.950000000000003" customHeight="1" outlineLevel="1">
      <c r="A126" s="207" t="s">
        <v>2075</v>
      </c>
      <c r="B126" s="76" t="s">
        <v>1152</v>
      </c>
      <c r="H126" s="200">
        <v>5</v>
      </c>
      <c r="I126" s="200" t="s">
        <v>45</v>
      </c>
      <c r="J126" s="200" t="s">
        <v>1150</v>
      </c>
      <c r="K126" s="200" t="s">
        <v>1152</v>
      </c>
      <c r="L126" s="208" t="s">
        <v>1934</v>
      </c>
    </row>
    <row r="127" spans="1:12" outlineLevel="1">
      <c r="A127" s="207" t="s">
        <v>2075</v>
      </c>
      <c r="B127" s="76" t="s">
        <v>2076</v>
      </c>
      <c r="H127" s="200">
        <v>208</v>
      </c>
      <c r="I127" s="200" t="s">
        <v>2077</v>
      </c>
      <c r="J127" s="200" t="s">
        <v>2078</v>
      </c>
      <c r="K127" s="200" t="s">
        <v>2076</v>
      </c>
      <c r="L127" s="200" t="s">
        <v>2075</v>
      </c>
    </row>
    <row r="128" spans="1:12" outlineLevel="1">
      <c r="A128" s="207" t="s">
        <v>2075</v>
      </c>
      <c r="B128" s="76" t="s">
        <v>2079</v>
      </c>
      <c r="H128" s="200">
        <v>209</v>
      </c>
      <c r="I128" s="200" t="s">
        <v>2080</v>
      </c>
      <c r="J128" s="200" t="s">
        <v>2078</v>
      </c>
      <c r="K128" s="200" t="s">
        <v>2079</v>
      </c>
      <c r="L128" s="200" t="s">
        <v>2075</v>
      </c>
    </row>
    <row r="129" spans="1:12" outlineLevel="1">
      <c r="A129" s="207" t="s">
        <v>2075</v>
      </c>
      <c r="B129" s="76" t="s">
        <v>2081</v>
      </c>
      <c r="H129" s="200">
        <v>210</v>
      </c>
      <c r="I129" s="200" t="s">
        <v>2082</v>
      </c>
      <c r="J129" s="200" t="s">
        <v>2078</v>
      </c>
      <c r="K129" s="200" t="s">
        <v>2081</v>
      </c>
      <c r="L129" s="200" t="s">
        <v>2075</v>
      </c>
    </row>
    <row r="130" spans="1:12" outlineLevel="1">
      <c r="A130" s="207" t="s">
        <v>2075</v>
      </c>
      <c r="B130" s="76" t="s">
        <v>2083</v>
      </c>
      <c r="H130" s="200">
        <v>211</v>
      </c>
      <c r="I130" s="200" t="s">
        <v>2084</v>
      </c>
      <c r="J130" s="200" t="s">
        <v>2078</v>
      </c>
      <c r="K130" s="200" t="s">
        <v>2083</v>
      </c>
      <c r="L130" s="200" t="s">
        <v>2075</v>
      </c>
    </row>
    <row r="131" spans="1:12" outlineLevel="1">
      <c r="A131" s="207" t="s">
        <v>2075</v>
      </c>
      <c r="B131" s="76" t="s">
        <v>2085</v>
      </c>
      <c r="H131" s="200">
        <v>212</v>
      </c>
      <c r="I131" s="200" t="s">
        <v>2086</v>
      </c>
      <c r="J131" s="200" t="s">
        <v>2078</v>
      </c>
      <c r="K131" s="200" t="s">
        <v>2085</v>
      </c>
      <c r="L131" s="200" t="s">
        <v>2075</v>
      </c>
    </row>
    <row r="132" spans="1:12" outlineLevel="1">
      <c r="A132" s="207" t="s">
        <v>2075</v>
      </c>
      <c r="B132" s="76" t="s">
        <v>2087</v>
      </c>
      <c r="H132" s="200">
        <v>213</v>
      </c>
      <c r="I132" s="200" t="s">
        <v>2088</v>
      </c>
      <c r="J132" s="200" t="s">
        <v>2078</v>
      </c>
      <c r="K132" s="200" t="s">
        <v>2087</v>
      </c>
      <c r="L132" s="200" t="s">
        <v>2075</v>
      </c>
    </row>
    <row r="133" spans="1:12" outlineLevel="1">
      <c r="A133" s="207" t="s">
        <v>2075</v>
      </c>
      <c r="B133" s="76" t="s">
        <v>2089</v>
      </c>
      <c r="H133" s="200">
        <v>214</v>
      </c>
      <c r="I133" s="200" t="s">
        <v>2090</v>
      </c>
      <c r="J133" s="200" t="s">
        <v>2078</v>
      </c>
      <c r="K133" s="200" t="s">
        <v>2089</v>
      </c>
      <c r="L133" s="200" t="s">
        <v>2075</v>
      </c>
    </row>
    <row r="134" spans="1:12" outlineLevel="1">
      <c r="A134" s="207" t="s">
        <v>2075</v>
      </c>
      <c r="B134" s="76" t="s">
        <v>2091</v>
      </c>
      <c r="H134" s="200">
        <v>215</v>
      </c>
      <c r="I134" s="200" t="s">
        <v>2092</v>
      </c>
      <c r="J134" s="200" t="s">
        <v>2078</v>
      </c>
      <c r="K134" s="200" t="s">
        <v>2091</v>
      </c>
      <c r="L134" s="200" t="s">
        <v>2075</v>
      </c>
    </row>
    <row r="135" spans="1:12" outlineLevel="1">
      <c r="A135" s="207" t="s">
        <v>2075</v>
      </c>
      <c r="B135" s="76" t="s">
        <v>2093</v>
      </c>
      <c r="H135" s="200">
        <v>216</v>
      </c>
      <c r="I135" s="200" t="s">
        <v>2094</v>
      </c>
      <c r="J135" s="200" t="s">
        <v>2078</v>
      </c>
      <c r="K135" s="200" t="s">
        <v>2093</v>
      </c>
      <c r="L135" s="200" t="s">
        <v>2075</v>
      </c>
    </row>
    <row r="136" spans="1:12" outlineLevel="1">
      <c r="A136" s="207" t="s">
        <v>2075</v>
      </c>
      <c r="B136" s="76" t="s">
        <v>2095</v>
      </c>
      <c r="H136" s="200">
        <v>217</v>
      </c>
      <c r="I136" s="200" t="s">
        <v>2096</v>
      </c>
      <c r="J136" s="200" t="s">
        <v>2078</v>
      </c>
      <c r="K136" s="200" t="s">
        <v>2095</v>
      </c>
      <c r="L136" s="200" t="s">
        <v>2075</v>
      </c>
    </row>
    <row r="137" spans="1:12" ht="26.4" outlineLevel="1">
      <c r="A137" s="207" t="s">
        <v>2075</v>
      </c>
      <c r="B137" s="76" t="s">
        <v>2097</v>
      </c>
      <c r="H137" s="200">
        <v>68</v>
      </c>
      <c r="I137" s="200" t="s">
        <v>1173</v>
      </c>
      <c r="J137" s="200" t="s">
        <v>55</v>
      </c>
      <c r="K137" s="208" t="s">
        <v>2098</v>
      </c>
      <c r="L137" s="208" t="s">
        <v>2099</v>
      </c>
    </row>
    <row r="138" spans="1:12" outlineLevel="1">
      <c r="A138" s="207" t="s">
        <v>2075</v>
      </c>
      <c r="B138" s="76" t="s">
        <v>2100</v>
      </c>
      <c r="H138" s="200">
        <v>85</v>
      </c>
      <c r="I138" s="200" t="s">
        <v>2101</v>
      </c>
      <c r="J138" s="200" t="s">
        <v>866</v>
      </c>
      <c r="K138" s="200" t="s">
        <v>2100</v>
      </c>
      <c r="L138" s="200" t="s">
        <v>2075</v>
      </c>
    </row>
    <row r="139" spans="1:12" outlineLevel="1">
      <c r="A139" s="209"/>
      <c r="B139" s="209"/>
      <c r="C139" s="209"/>
      <c r="D139" s="209"/>
      <c r="E139" s="209"/>
      <c r="F139" s="209"/>
      <c r="G139" s="209"/>
      <c r="H139" s="209"/>
      <c r="I139" s="209"/>
      <c r="J139" s="209"/>
      <c r="K139" s="209"/>
      <c r="L139" s="209"/>
    </row>
  </sheetData>
  <autoFilter ref="A2:L139" xr:uid="{2DB12D01-A70D-4FA7-BF96-53E6A3CC9AFC}"/>
  <pageMargins left="0.78740157499999996" right="0.78740157499999996" top="0.984251969" bottom="0.984251969" header="0.4921259845" footer="0.4921259845"/>
  <pageSetup paperSize="9" orientation="portrait" horizontalDpi="200" verticalDpi="200"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
    <tabColor theme="9"/>
  </sheetPr>
  <dimension ref="A1:BH103"/>
  <sheetViews>
    <sheetView topLeftCell="B1" zoomScale="80" zoomScaleNormal="80" workbookViewId="0">
      <selection activeCell="D10" sqref="D10"/>
    </sheetView>
  </sheetViews>
  <sheetFormatPr defaultColWidth="11.44140625" defaultRowHeight="12.75" customHeight="1"/>
  <cols>
    <col min="1" max="1" width="43.6640625" bestFit="1" customWidth="1"/>
    <col min="2" max="2" width="32.109375" customWidth="1"/>
    <col min="3" max="3" width="7.109375" customWidth="1"/>
    <col min="4" max="4" width="72.33203125" customWidth="1"/>
    <col min="5" max="5" width="22.88671875" customWidth="1"/>
    <col min="6" max="6" width="32.44140625" customWidth="1"/>
    <col min="7" max="7" width="21.5546875" customWidth="1"/>
    <col min="8" max="8" width="26.6640625" customWidth="1"/>
    <col min="9" max="9" width="20" customWidth="1"/>
    <col min="10" max="10" width="20.5546875" customWidth="1"/>
    <col min="13" max="13" width="22.6640625" customWidth="1"/>
    <col min="14" max="14" width="27" bestFit="1" customWidth="1"/>
    <col min="18" max="18" width="13.109375" customWidth="1"/>
    <col min="20" max="20" width="19.6640625" customWidth="1"/>
    <col min="25" max="25" width="16.44140625" customWidth="1"/>
    <col min="29" max="29" width="18.6640625" customWidth="1"/>
  </cols>
  <sheetData>
    <row r="1" spans="1:30" ht="26.4">
      <c r="A1" s="2" t="s">
        <v>2102</v>
      </c>
      <c r="B1" s="2" t="s">
        <v>2103</v>
      </c>
      <c r="C1" s="2" t="s">
        <v>2104</v>
      </c>
      <c r="D1" t="s">
        <v>2105</v>
      </c>
    </row>
    <row r="2" spans="1:30" ht="13.2">
      <c r="A2" s="2" t="s">
        <v>2106</v>
      </c>
      <c r="B2" s="2" t="s">
        <v>2107</v>
      </c>
      <c r="C2" s="2">
        <v>1</v>
      </c>
      <c r="D2" s="64" t="s">
        <v>1921</v>
      </c>
    </row>
    <row r="3" spans="1:30" ht="13.2">
      <c r="A3" s="2" t="s">
        <v>2108</v>
      </c>
      <c r="B3" s="2" t="s">
        <v>2107</v>
      </c>
      <c r="C3" s="2">
        <v>2</v>
      </c>
      <c r="D3" s="64" t="s">
        <v>2109</v>
      </c>
      <c r="E3" t="s">
        <v>2110</v>
      </c>
    </row>
    <row r="4" spans="1:30" ht="13.2">
      <c r="A4" s="2" t="s">
        <v>2111</v>
      </c>
      <c r="B4" s="2" t="s">
        <v>2112</v>
      </c>
      <c r="C4" s="2">
        <v>1</v>
      </c>
      <c r="D4" t="s">
        <v>2110</v>
      </c>
    </row>
    <row r="5" spans="1:30" ht="39.6">
      <c r="A5" s="2" t="s">
        <v>2113</v>
      </c>
      <c r="B5" s="2" t="s">
        <v>2107</v>
      </c>
      <c r="C5" s="2">
        <v>1</v>
      </c>
      <c r="D5" s="5" t="s">
        <v>1922</v>
      </c>
    </row>
    <row r="6" spans="1:30" ht="13.2">
      <c r="A6" s="5" t="s">
        <v>2114</v>
      </c>
      <c r="B6" s="2" t="s">
        <v>2112</v>
      </c>
      <c r="C6" s="2">
        <v>3</v>
      </c>
      <c r="D6" s="5" t="s">
        <v>2115</v>
      </c>
      <c r="E6" s="5" t="s">
        <v>2116</v>
      </c>
      <c r="F6" s="5" t="s">
        <v>2117</v>
      </c>
    </row>
    <row r="7" spans="1:30" ht="13.2">
      <c r="A7" s="5" t="s">
        <v>2118</v>
      </c>
      <c r="B7" s="2" t="s">
        <v>2112</v>
      </c>
      <c r="C7" s="2">
        <v>1</v>
      </c>
      <c r="D7" s="5" t="s">
        <v>2119</v>
      </c>
      <c r="E7" s="5"/>
      <c r="F7" s="5"/>
    </row>
    <row r="8" spans="1:30" ht="13.2">
      <c r="A8" s="2" t="s">
        <v>2120</v>
      </c>
      <c r="B8" s="2" t="s">
        <v>2112</v>
      </c>
      <c r="C8" s="2">
        <v>2</v>
      </c>
      <c r="D8" s="5" t="s">
        <v>2121</v>
      </c>
      <c r="E8" s="5" t="s">
        <v>2122</v>
      </c>
    </row>
    <row r="9" spans="1:30" ht="13.2">
      <c r="A9" s="5" t="s">
        <v>2123</v>
      </c>
      <c r="B9" s="2" t="s">
        <v>2112</v>
      </c>
      <c r="C9" s="2">
        <v>16</v>
      </c>
      <c r="D9" t="s">
        <v>2124</v>
      </c>
      <c r="E9" t="s">
        <v>2125</v>
      </c>
      <c r="F9" t="s">
        <v>2126</v>
      </c>
      <c r="G9" t="s">
        <v>2127</v>
      </c>
      <c r="H9" t="s">
        <v>2128</v>
      </c>
      <c r="I9" t="s">
        <v>2129</v>
      </c>
      <c r="J9" t="s">
        <v>2130</v>
      </c>
      <c r="K9" t="s">
        <v>2131</v>
      </c>
      <c r="L9" t="s">
        <v>2132</v>
      </c>
      <c r="M9" t="s">
        <v>2133</v>
      </c>
      <c r="N9" t="s">
        <v>2134</v>
      </c>
      <c r="O9" t="s">
        <v>2135</v>
      </c>
      <c r="P9" t="s">
        <v>2136</v>
      </c>
      <c r="Q9" t="s">
        <v>2137</v>
      </c>
      <c r="R9" t="s">
        <v>2138</v>
      </c>
      <c r="S9" t="s">
        <v>2139</v>
      </c>
      <c r="T9" t="s">
        <v>2140</v>
      </c>
      <c r="U9" t="s">
        <v>2141</v>
      </c>
      <c r="V9" t="s">
        <v>2142</v>
      </c>
      <c r="W9" t="s">
        <v>2143</v>
      </c>
      <c r="X9" t="s">
        <v>2144</v>
      </c>
      <c r="Y9" t="s">
        <v>2145</v>
      </c>
    </row>
    <row r="10" spans="1:30" ht="13.2">
      <c r="A10" s="5" t="s">
        <v>2146</v>
      </c>
      <c r="B10" s="2" t="s">
        <v>2112</v>
      </c>
      <c r="C10" s="2">
        <v>2</v>
      </c>
      <c r="D10" t="s">
        <v>2124</v>
      </c>
      <c r="E10" t="s">
        <v>2147</v>
      </c>
      <c r="F10" t="s">
        <v>2148</v>
      </c>
      <c r="G10" t="s">
        <v>2149</v>
      </c>
    </row>
    <row r="11" spans="1:30" ht="13.2">
      <c r="A11" s="2" t="s">
        <v>2150</v>
      </c>
      <c r="B11" s="2" t="s">
        <v>2112</v>
      </c>
      <c r="C11" s="2">
        <v>1</v>
      </c>
      <c r="D11" t="s">
        <v>2151</v>
      </c>
    </row>
    <row r="12" spans="1:30" ht="13.2">
      <c r="A12" s="5" t="s">
        <v>2152</v>
      </c>
      <c r="B12" s="5" t="s">
        <v>2112</v>
      </c>
      <c r="C12" s="2">
        <v>27</v>
      </c>
      <c r="D12" t="s">
        <v>2153</v>
      </c>
      <c r="E12" t="s">
        <v>2154</v>
      </c>
      <c r="F12" t="s">
        <v>2155</v>
      </c>
      <c r="G12" t="s">
        <v>2156</v>
      </c>
      <c r="H12" t="s">
        <v>2157</v>
      </c>
      <c r="I12" t="b">
        <v>1</v>
      </c>
      <c r="J12" t="s">
        <v>2158</v>
      </c>
      <c r="K12" t="s">
        <v>2159</v>
      </c>
      <c r="L12" t="s">
        <v>2156</v>
      </c>
      <c r="M12" t="s">
        <v>2156</v>
      </c>
      <c r="N12" t="s">
        <v>2156</v>
      </c>
      <c r="O12" t="s">
        <v>2156</v>
      </c>
      <c r="P12" t="b">
        <v>1</v>
      </c>
      <c r="Q12" t="b">
        <v>0</v>
      </c>
      <c r="R12" t="b">
        <v>1</v>
      </c>
      <c r="S12" t="b">
        <v>0</v>
      </c>
      <c r="T12" t="b">
        <v>0</v>
      </c>
      <c r="U12" t="b">
        <v>0</v>
      </c>
      <c r="V12" t="b">
        <v>0</v>
      </c>
      <c r="W12" t="s">
        <v>2156</v>
      </c>
      <c r="X12" t="b">
        <v>0</v>
      </c>
      <c r="Y12" t="b">
        <v>0</v>
      </c>
      <c r="Z12" s="2" t="s">
        <v>2160</v>
      </c>
      <c r="AA12" t="b">
        <v>0</v>
      </c>
      <c r="AB12" t="b">
        <v>0</v>
      </c>
      <c r="AC12" t="s">
        <v>2156</v>
      </c>
      <c r="AD12" t="s">
        <v>2156</v>
      </c>
    </row>
    <row r="13" spans="1:30" ht="13.2">
      <c r="A13" s="5" t="s">
        <v>2161</v>
      </c>
      <c r="B13" s="5" t="s">
        <v>2112</v>
      </c>
      <c r="C13" s="2">
        <v>1</v>
      </c>
      <c r="D13" t="s">
        <v>2162</v>
      </c>
      <c r="E13" t="s">
        <v>2163</v>
      </c>
      <c r="F13" t="s">
        <v>2164</v>
      </c>
    </row>
    <row r="14" spans="1:30" ht="13.2">
      <c r="A14" s="5" t="s">
        <v>2165</v>
      </c>
      <c r="B14" s="5" t="s">
        <v>2112</v>
      </c>
      <c r="C14" s="2">
        <v>2</v>
      </c>
      <c r="D14">
        <v>4</v>
      </c>
      <c r="E14">
        <v>40</v>
      </c>
    </row>
    <row r="15" spans="1:30" ht="13.2">
      <c r="A15" s="5" t="s">
        <v>2166</v>
      </c>
      <c r="B15" s="5" t="s">
        <v>2112</v>
      </c>
      <c r="C15" s="2">
        <v>1</v>
      </c>
      <c r="D15" t="s">
        <v>2167</v>
      </c>
    </row>
    <row r="16" spans="1:30" ht="13.2">
      <c r="A16" s="2" t="s">
        <v>2168</v>
      </c>
      <c r="B16" s="5" t="s">
        <v>2112</v>
      </c>
      <c r="C16" s="2">
        <v>9</v>
      </c>
      <c r="D16" s="4" t="s">
        <v>15</v>
      </c>
      <c r="E16" t="b">
        <v>0</v>
      </c>
      <c r="F16" s="2" t="s">
        <v>2169</v>
      </c>
      <c r="G16" t="s">
        <v>2170</v>
      </c>
      <c r="H16" t="s">
        <v>2171</v>
      </c>
      <c r="I16" t="s">
        <v>2170</v>
      </c>
      <c r="J16" t="s">
        <v>2172</v>
      </c>
      <c r="K16" t="s">
        <v>2170</v>
      </c>
      <c r="L16" t="s">
        <v>2173</v>
      </c>
      <c r="M16" t="s">
        <v>2174</v>
      </c>
      <c r="N16" t="s">
        <v>2172</v>
      </c>
      <c r="O16" t="s">
        <v>2175</v>
      </c>
    </row>
    <row r="17" spans="1:60" ht="13.2">
      <c r="A17" s="2" t="s">
        <v>2176</v>
      </c>
      <c r="B17" s="5" t="s">
        <v>2112</v>
      </c>
      <c r="C17" s="2">
        <v>1</v>
      </c>
      <c r="D17" s="4" t="s">
        <v>2121</v>
      </c>
      <c r="F17" s="2"/>
    </row>
    <row r="18" spans="1:60" ht="13.2">
      <c r="A18" s="2" t="s">
        <v>2177</v>
      </c>
      <c r="B18" s="5" t="s">
        <v>2112</v>
      </c>
      <c r="C18" s="2">
        <v>6</v>
      </c>
      <c r="D18" s="4" t="s">
        <v>15</v>
      </c>
      <c r="E18" t="s">
        <v>2178</v>
      </c>
      <c r="F18" s="2" t="s">
        <v>2179</v>
      </c>
      <c r="G18">
        <v>2</v>
      </c>
      <c r="H18">
        <v>1</v>
      </c>
      <c r="I18">
        <v>12</v>
      </c>
    </row>
    <row r="19" spans="1:60" ht="13.2">
      <c r="A19" s="2" t="s">
        <v>2180</v>
      </c>
      <c r="B19" s="5" t="s">
        <v>2112</v>
      </c>
      <c r="C19" s="2">
        <v>2</v>
      </c>
      <c r="D19" s="4" t="s">
        <v>2181</v>
      </c>
      <c r="E19" t="s">
        <v>2182</v>
      </c>
      <c r="F19" s="2"/>
    </row>
    <row r="20" spans="1:60" ht="12.75" customHeight="1">
      <c r="A20" t="s">
        <v>2183</v>
      </c>
      <c r="B20" s="5" t="s">
        <v>2112</v>
      </c>
      <c r="C20">
        <v>1</v>
      </c>
      <c r="D20" s="4" t="s">
        <v>2184</v>
      </c>
    </row>
    <row r="21" spans="1:60" ht="13.2">
      <c r="A21" s="5" t="s">
        <v>2185</v>
      </c>
      <c r="B21" s="5" t="s">
        <v>2112</v>
      </c>
      <c r="C21" s="2">
        <v>3</v>
      </c>
      <c r="D21" s="4" t="s">
        <v>2186</v>
      </c>
      <c r="E21" s="5" t="s">
        <v>2187</v>
      </c>
      <c r="F21" s="2" t="s">
        <v>2188</v>
      </c>
      <c r="G21" t="s">
        <v>2189</v>
      </c>
      <c r="H21" t="s">
        <v>2190</v>
      </c>
      <c r="I21" t="s">
        <v>2191</v>
      </c>
      <c r="J21" t="s">
        <v>2192</v>
      </c>
      <c r="K21" t="s">
        <v>2193</v>
      </c>
      <c r="L21" t="s">
        <v>2194</v>
      </c>
      <c r="M21" s="4" t="s">
        <v>2195</v>
      </c>
      <c r="O21" s="4"/>
    </row>
    <row r="22" spans="1:60" ht="158.4">
      <c r="A22" s="5" t="s">
        <v>2196</v>
      </c>
      <c r="B22" s="5" t="s">
        <v>2112</v>
      </c>
      <c r="C22" s="2">
        <v>1</v>
      </c>
      <c r="D22" s="4" t="s">
        <v>2197</v>
      </c>
      <c r="E22" t="s">
        <v>2198</v>
      </c>
      <c r="F22" s="2" t="s">
        <v>2199</v>
      </c>
      <c r="G22" t="s">
        <v>2200</v>
      </c>
      <c r="H22" t="s">
        <v>2201</v>
      </c>
      <c r="I22" t="s">
        <v>2202</v>
      </c>
      <c r="J22" t="s">
        <v>2203</v>
      </c>
      <c r="K22" t="s">
        <v>2204</v>
      </c>
      <c r="L22" s="4" t="s">
        <v>2205</v>
      </c>
      <c r="M22" t="s">
        <v>2206</v>
      </c>
      <c r="N22" s="4" t="s">
        <v>2207</v>
      </c>
      <c r="O22" t="s">
        <v>2208</v>
      </c>
      <c r="P22" t="s">
        <v>2209</v>
      </c>
      <c r="Q22" t="s">
        <v>2210</v>
      </c>
      <c r="R22" t="s">
        <v>2211</v>
      </c>
    </row>
    <row r="23" spans="1:60" ht="118.8">
      <c r="A23" s="5" t="s">
        <v>2212</v>
      </c>
      <c r="B23" s="5" t="s">
        <v>2112</v>
      </c>
      <c r="C23" s="2">
        <v>5</v>
      </c>
      <c r="D23" s="4" t="s">
        <v>2213</v>
      </c>
      <c r="E23" t="s">
        <v>2214</v>
      </c>
      <c r="F23" s="5" t="s">
        <v>2215</v>
      </c>
      <c r="G23" t="s">
        <v>2216</v>
      </c>
      <c r="H23" t="s">
        <v>2217</v>
      </c>
      <c r="L23" s="4"/>
      <c r="N23" s="4"/>
    </row>
    <row r="24" spans="1:60" ht="12.75" customHeight="1">
      <c r="A24" t="s">
        <v>2218</v>
      </c>
      <c r="B24" s="5" t="s">
        <v>2112</v>
      </c>
      <c r="C24">
        <v>2</v>
      </c>
      <c r="D24" t="s">
        <v>2219</v>
      </c>
      <c r="E24" t="s">
        <v>2220</v>
      </c>
    </row>
    <row r="25" spans="1:60" ht="12.75" customHeight="1">
      <c r="A25" t="s">
        <v>2221</v>
      </c>
      <c r="B25" s="5" t="s">
        <v>2112</v>
      </c>
      <c r="C25">
        <v>1</v>
      </c>
      <c r="D25" t="s">
        <v>2222</v>
      </c>
      <c r="E25" t="s">
        <v>2223</v>
      </c>
    </row>
    <row r="26" spans="1:60" ht="46.5" customHeight="1">
      <c r="A26" s="5" t="s">
        <v>2224</v>
      </c>
      <c r="B26" s="5" t="s">
        <v>2112</v>
      </c>
      <c r="C26" s="2">
        <v>1</v>
      </c>
      <c r="D26" s="4" t="s">
        <v>1991</v>
      </c>
      <c r="E26" t="s">
        <v>2225</v>
      </c>
      <c r="F26" s="2" t="s">
        <v>2215</v>
      </c>
      <c r="G26" t="s">
        <v>2216</v>
      </c>
      <c r="H26" t="s">
        <v>2226</v>
      </c>
      <c r="I26" t="s">
        <v>2227</v>
      </c>
      <c r="L26" s="4"/>
      <c r="N26" s="4"/>
    </row>
    <row r="27" spans="1:60" ht="13.2">
      <c r="A27" s="5" t="s">
        <v>2228</v>
      </c>
      <c r="B27" s="5" t="s">
        <v>2112</v>
      </c>
      <c r="C27" s="2">
        <v>1</v>
      </c>
      <c r="D27" s="4" t="s">
        <v>2229</v>
      </c>
      <c r="F27" s="2"/>
      <c r="L27" s="4"/>
      <c r="N27" s="4"/>
    </row>
    <row r="28" spans="1:60" ht="13.2">
      <c r="A28" s="5" t="s">
        <v>2230</v>
      </c>
      <c r="B28" s="5" t="s">
        <v>2112</v>
      </c>
      <c r="C28" s="2">
        <v>1</v>
      </c>
      <c r="D28" s="4" t="s">
        <v>2231</v>
      </c>
      <c r="F28" s="2"/>
      <c r="L28" s="4"/>
      <c r="N28" s="4"/>
    </row>
    <row r="29" spans="1:60" ht="39.6">
      <c r="A29" s="2" t="s">
        <v>2232</v>
      </c>
      <c r="B29" s="5" t="s">
        <v>2112</v>
      </c>
      <c r="C29" s="2">
        <v>14</v>
      </c>
      <c r="D29" t="s">
        <v>15</v>
      </c>
      <c r="E29" t="s">
        <v>2233</v>
      </c>
      <c r="F29" s="2" t="s">
        <v>2234</v>
      </c>
      <c r="G29" s="2" t="s">
        <v>2235</v>
      </c>
      <c r="H29" s="2">
        <v>25</v>
      </c>
      <c r="I29" s="2">
        <v>25</v>
      </c>
      <c r="J29" s="2" t="s">
        <v>2236</v>
      </c>
      <c r="K29" s="2" t="s">
        <v>2235</v>
      </c>
      <c r="L29" s="4" t="s">
        <v>2237</v>
      </c>
      <c r="M29" s="4" t="s">
        <v>2238</v>
      </c>
      <c r="N29" s="4" t="s">
        <v>2237</v>
      </c>
      <c r="O29" s="4" t="s">
        <v>2238</v>
      </c>
      <c r="P29" s="4" t="s">
        <v>2238</v>
      </c>
      <c r="Q29" s="4" t="s">
        <v>2238</v>
      </c>
      <c r="R29" t="s">
        <v>2239</v>
      </c>
    </row>
    <row r="30" spans="1:60" ht="13.2">
      <c r="A30" s="5" t="s">
        <v>2240</v>
      </c>
      <c r="B30" s="5" t="s">
        <v>2112</v>
      </c>
      <c r="C30" s="2">
        <v>57</v>
      </c>
      <c r="D30" s="8" t="s">
        <v>2241</v>
      </c>
      <c r="E30" s="65" t="s">
        <v>2242</v>
      </c>
      <c r="F30" s="9" t="s">
        <v>2243</v>
      </c>
      <c r="G30" s="10" t="s">
        <v>2244</v>
      </c>
      <c r="H30" s="11" t="s">
        <v>2245</v>
      </c>
      <c r="I30" s="12" t="s">
        <v>2246</v>
      </c>
      <c r="J30" s="13" t="s">
        <v>2247</v>
      </c>
      <c r="K30" s="63" t="s">
        <v>2248</v>
      </c>
      <c r="L30" s="14" t="s">
        <v>2249</v>
      </c>
      <c r="M30" s="61" t="s">
        <v>2250</v>
      </c>
      <c r="N30" s="60" t="s">
        <v>2251</v>
      </c>
      <c r="O30" s="62" t="s">
        <v>2252</v>
      </c>
      <c r="P30" s="59" t="s">
        <v>2253</v>
      </c>
      <c r="Q30" s="15" t="s">
        <v>2254</v>
      </c>
      <c r="R30" s="16" t="s">
        <v>2255</v>
      </c>
      <c r="S30" s="17" t="s">
        <v>2256</v>
      </c>
      <c r="T30" s="18" t="s">
        <v>2257</v>
      </c>
      <c r="U30" s="19" t="s">
        <v>2258</v>
      </c>
      <c r="V30" s="20" t="s">
        <v>2259</v>
      </c>
      <c r="W30" s="21" t="s">
        <v>2260</v>
      </c>
      <c r="X30" s="22" t="s">
        <v>2261</v>
      </c>
      <c r="Y30" s="58" t="s">
        <v>2262</v>
      </c>
      <c r="Z30" s="57" t="s">
        <v>2263</v>
      </c>
      <c r="AA30" s="56" t="s">
        <v>2264</v>
      </c>
      <c r="AB30" s="55" t="s">
        <v>2265</v>
      </c>
      <c r="AC30" s="54" t="s">
        <v>2266</v>
      </c>
      <c r="AD30" s="53" t="s">
        <v>2267</v>
      </c>
      <c r="AE30" s="52" t="s">
        <v>2268</v>
      </c>
      <c r="AF30" s="23" t="s">
        <v>2269</v>
      </c>
      <c r="AG30" s="24" t="s">
        <v>2270</v>
      </c>
      <c r="AH30" s="25" t="s">
        <v>2271</v>
      </c>
      <c r="AI30" s="26" t="s">
        <v>2272</v>
      </c>
      <c r="AJ30" s="27" t="s">
        <v>2273</v>
      </c>
      <c r="AK30" s="28" t="s">
        <v>2274</v>
      </c>
      <c r="AL30" s="51" t="s">
        <v>2275</v>
      </c>
      <c r="AM30" s="50" t="s">
        <v>2276</v>
      </c>
      <c r="AN30" s="49" t="s">
        <v>2277</v>
      </c>
      <c r="AO30" s="48" t="s">
        <v>2278</v>
      </c>
      <c r="AP30" s="47" t="s">
        <v>2279</v>
      </c>
      <c r="AQ30" s="46" t="s">
        <v>2280</v>
      </c>
      <c r="AR30" s="45" t="s">
        <v>2281</v>
      </c>
      <c r="AS30" s="35" t="s">
        <v>2282</v>
      </c>
      <c r="AT30" s="29" t="s">
        <v>2283</v>
      </c>
      <c r="AU30" s="30" t="s">
        <v>2284</v>
      </c>
      <c r="AV30" s="31" t="s">
        <v>2285</v>
      </c>
      <c r="AW30" s="32" t="s">
        <v>2286</v>
      </c>
      <c r="AX30" s="33" t="s">
        <v>2287</v>
      </c>
      <c r="AY30" s="36" t="s">
        <v>2288</v>
      </c>
      <c r="AZ30" s="37" t="s">
        <v>2289</v>
      </c>
      <c r="BA30" s="38" t="s">
        <v>2290</v>
      </c>
      <c r="BB30" s="39" t="s">
        <v>2291</v>
      </c>
      <c r="BC30" s="40" t="s">
        <v>2292</v>
      </c>
      <c r="BD30" s="41" t="s">
        <v>2293</v>
      </c>
      <c r="BE30" s="42" t="s">
        <v>2294</v>
      </c>
      <c r="BF30" s="43" t="s">
        <v>2295</v>
      </c>
      <c r="BG30" s="44" t="s">
        <v>2296</v>
      </c>
      <c r="BH30" s="34" t="s">
        <v>2297</v>
      </c>
    </row>
    <row r="31" spans="1:60" ht="13.2">
      <c r="A31" s="5" t="s">
        <v>2298</v>
      </c>
      <c r="B31" s="5" t="s">
        <v>2112</v>
      </c>
      <c r="C31" s="2">
        <v>6</v>
      </c>
      <c r="D31" t="s">
        <v>15</v>
      </c>
      <c r="E31" t="s">
        <v>2299</v>
      </c>
      <c r="F31" t="s">
        <v>2300</v>
      </c>
      <c r="G31" t="s">
        <v>2191</v>
      </c>
      <c r="H31" t="s">
        <v>2301</v>
      </c>
      <c r="I31" t="s">
        <v>2302</v>
      </c>
    </row>
    <row r="32" spans="1:60" ht="52.8">
      <c r="A32" s="5" t="s">
        <v>2303</v>
      </c>
      <c r="B32" s="5" t="s">
        <v>2112</v>
      </c>
      <c r="C32" s="2">
        <v>2</v>
      </c>
      <c r="D32" s="5" t="s">
        <v>2304</v>
      </c>
      <c r="E32" s="2" t="s">
        <v>2305</v>
      </c>
      <c r="F32" s="5" t="s">
        <v>2306</v>
      </c>
      <c r="G32" s="2" t="s">
        <v>2307</v>
      </c>
      <c r="H32" s="2" t="s">
        <v>2308</v>
      </c>
      <c r="I32" s="2" t="s">
        <v>2306</v>
      </c>
      <c r="J32" s="2" t="s">
        <v>2307</v>
      </c>
    </row>
    <row r="33" spans="1:60" ht="12.75" customHeight="1">
      <c r="A33" t="s">
        <v>2309</v>
      </c>
      <c r="B33" s="5" t="s">
        <v>2112</v>
      </c>
      <c r="C33">
        <v>1</v>
      </c>
      <c r="D33" t="s">
        <v>2310</v>
      </c>
    </row>
    <row r="34" spans="1:60" ht="12.75" customHeight="1">
      <c r="A34" s="68" t="s">
        <v>2311</v>
      </c>
      <c r="B34" s="70"/>
      <c r="C34" s="70">
        <v>0</v>
      </c>
      <c r="D34" s="70"/>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row>
    <row r="35" spans="1:60" ht="118.8">
      <c r="A35" s="5" t="s">
        <v>2312</v>
      </c>
      <c r="B35" s="5" t="s">
        <v>2107</v>
      </c>
      <c r="C35" s="2">
        <v>26</v>
      </c>
      <c r="D35" s="5" t="s">
        <v>2313</v>
      </c>
      <c r="E35" s="5" t="s">
        <v>2314</v>
      </c>
      <c r="F35" s="5" t="s">
        <v>2315</v>
      </c>
      <c r="G35" s="5" t="s">
        <v>2316</v>
      </c>
      <c r="H35" s="5" t="s">
        <v>2317</v>
      </c>
      <c r="I35" s="5" t="s">
        <v>2318</v>
      </c>
      <c r="J35" s="2" t="s">
        <v>2319</v>
      </c>
      <c r="K35" s="5" t="s">
        <v>2320</v>
      </c>
      <c r="L35" s="5" t="s">
        <v>2321</v>
      </c>
      <c r="M35" s="5" t="s">
        <v>2322</v>
      </c>
      <c r="N35" s="2" t="s">
        <v>2323</v>
      </c>
      <c r="O35" s="5" t="s">
        <v>2324</v>
      </c>
      <c r="P35" s="2" t="s">
        <v>2325</v>
      </c>
      <c r="Q35" s="5" t="s">
        <v>2326</v>
      </c>
      <c r="R35" s="5" t="s">
        <v>2327</v>
      </c>
      <c r="S35" s="5" t="s">
        <v>2328</v>
      </c>
      <c r="T35" s="5" t="s">
        <v>2329</v>
      </c>
      <c r="U35" s="5" t="s">
        <v>2330</v>
      </c>
      <c r="V35" s="5" t="s">
        <v>2331</v>
      </c>
      <c r="W35" s="5" t="s">
        <v>2332</v>
      </c>
      <c r="X35" s="5" t="s">
        <v>2333</v>
      </c>
      <c r="Y35" s="2" t="s">
        <v>2334</v>
      </c>
      <c r="Z35" s="5" t="s">
        <v>2335</v>
      </c>
      <c r="AA35" s="2" t="s">
        <v>2336</v>
      </c>
      <c r="AB35" s="5" t="s">
        <v>2337</v>
      </c>
      <c r="AC35" s="2" t="s">
        <v>2338</v>
      </c>
      <c r="AH35" s="2"/>
      <c r="AI35" s="2"/>
      <c r="AJ35" s="5"/>
      <c r="AK35" s="5"/>
      <c r="AR35" s="2"/>
      <c r="AS35" s="2"/>
      <c r="AT35" s="2"/>
      <c r="AU35" s="2"/>
      <c r="AV35" s="2"/>
      <c r="AW35" s="2"/>
      <c r="AX35" s="2"/>
      <c r="AY35" s="2"/>
      <c r="AZ35" s="2"/>
      <c r="BA35" s="2"/>
      <c r="BB35" s="2"/>
      <c r="BC35" s="2"/>
      <c r="BD35" s="2"/>
      <c r="BE35" s="2"/>
      <c r="BF35" s="2"/>
      <c r="BG35" s="2"/>
      <c r="BH35" s="2"/>
    </row>
    <row r="36" spans="1:60" ht="13.2">
      <c r="A36" s="4" t="s">
        <v>2339</v>
      </c>
      <c r="B36" s="5" t="s">
        <v>2107</v>
      </c>
      <c r="C36" s="2">
        <v>11</v>
      </c>
      <c r="D36" t="s">
        <v>2340</v>
      </c>
      <c r="E36" t="s">
        <v>2341</v>
      </c>
      <c r="F36" t="s">
        <v>2342</v>
      </c>
      <c r="G36" t="s">
        <v>2343</v>
      </c>
      <c r="H36" t="s">
        <v>2344</v>
      </c>
      <c r="I36" t="s">
        <v>2345</v>
      </c>
      <c r="J36" t="s">
        <v>2346</v>
      </c>
      <c r="K36" t="s">
        <v>2347</v>
      </c>
      <c r="L36" t="s">
        <v>2348</v>
      </c>
      <c r="M36" t="s">
        <v>2349</v>
      </c>
      <c r="N36" t="s">
        <v>2350</v>
      </c>
    </row>
    <row r="37" spans="1:60" ht="13.2">
      <c r="A37" s="4" t="s">
        <v>2351</v>
      </c>
      <c r="B37" s="5" t="s">
        <v>2107</v>
      </c>
      <c r="C37" s="2">
        <v>28</v>
      </c>
      <c r="D37" t="s">
        <v>2352</v>
      </c>
      <c r="E37" t="s">
        <v>2353</v>
      </c>
      <c r="F37" t="s">
        <v>2354</v>
      </c>
      <c r="G37" t="s">
        <v>2355</v>
      </c>
      <c r="H37" t="s">
        <v>2356</v>
      </c>
      <c r="I37" t="s">
        <v>2357</v>
      </c>
      <c r="J37" t="s">
        <v>2358</v>
      </c>
      <c r="K37" t="s">
        <v>2359</v>
      </c>
      <c r="L37" t="s">
        <v>2360</v>
      </c>
      <c r="M37" t="s">
        <v>2361</v>
      </c>
      <c r="N37" t="s">
        <v>2362</v>
      </c>
      <c r="O37" t="s">
        <v>2363</v>
      </c>
      <c r="P37" t="s">
        <v>2364</v>
      </c>
      <c r="Q37" t="s">
        <v>2365</v>
      </c>
      <c r="R37" t="s">
        <v>2366</v>
      </c>
      <c r="S37" t="s">
        <v>2367</v>
      </c>
      <c r="T37" t="s">
        <v>2368</v>
      </c>
      <c r="U37" t="s">
        <v>2369</v>
      </c>
      <c r="V37" t="s">
        <v>2370</v>
      </c>
      <c r="W37" t="s">
        <v>2371</v>
      </c>
      <c r="X37" t="s">
        <v>2372</v>
      </c>
      <c r="Y37" t="s">
        <v>2373</v>
      </c>
      <c r="Z37" t="s">
        <v>2374</v>
      </c>
      <c r="AA37" t="s">
        <v>2375</v>
      </c>
      <c r="AB37" t="s">
        <v>2376</v>
      </c>
      <c r="AC37" t="s">
        <v>2377</v>
      </c>
      <c r="AD37" t="s">
        <v>2378</v>
      </c>
      <c r="AE37" t="s">
        <v>2379</v>
      </c>
    </row>
    <row r="38" spans="1:60" ht="13.2">
      <c r="A38" s="5" t="s">
        <v>2380</v>
      </c>
      <c r="B38" s="5" t="s">
        <v>2107</v>
      </c>
      <c r="C38" s="2">
        <v>16</v>
      </c>
      <c r="D38" t="s">
        <v>2352</v>
      </c>
      <c r="E38" t="s">
        <v>2353</v>
      </c>
      <c r="F38" t="s">
        <v>2354</v>
      </c>
      <c r="G38" t="s">
        <v>2355</v>
      </c>
      <c r="H38" t="s">
        <v>2356</v>
      </c>
      <c r="I38" t="s">
        <v>2357</v>
      </c>
      <c r="J38" t="s">
        <v>2358</v>
      </c>
      <c r="K38" t="s">
        <v>2359</v>
      </c>
      <c r="L38" t="s">
        <v>2360</v>
      </c>
      <c r="M38" t="s">
        <v>2361</v>
      </c>
      <c r="N38" t="s">
        <v>2362</v>
      </c>
      <c r="O38" t="s">
        <v>2363</v>
      </c>
      <c r="P38" t="s">
        <v>2364</v>
      </c>
      <c r="Q38" t="s">
        <v>2365</v>
      </c>
      <c r="R38" t="s">
        <v>2366</v>
      </c>
      <c r="S38" t="s">
        <v>2367</v>
      </c>
    </row>
    <row r="39" spans="1:60" ht="13.2">
      <c r="A39" s="5" t="s">
        <v>2381</v>
      </c>
      <c r="B39" s="5" t="s">
        <v>2107</v>
      </c>
      <c r="C39" s="2">
        <v>12</v>
      </c>
      <c r="D39" t="s">
        <v>2368</v>
      </c>
      <c r="E39" t="s">
        <v>2369</v>
      </c>
      <c r="F39" t="s">
        <v>2370</v>
      </c>
      <c r="G39" t="s">
        <v>2371</v>
      </c>
      <c r="H39" t="s">
        <v>2372</v>
      </c>
      <c r="I39" t="s">
        <v>2373</v>
      </c>
      <c r="J39" t="s">
        <v>2374</v>
      </c>
      <c r="K39" t="s">
        <v>2375</v>
      </c>
      <c r="L39" t="s">
        <v>2376</v>
      </c>
      <c r="M39" t="s">
        <v>2377</v>
      </c>
      <c r="N39" t="s">
        <v>2378</v>
      </c>
      <c r="O39" t="s">
        <v>2379</v>
      </c>
    </row>
    <row r="40" spans="1:60" ht="13.2">
      <c r="A40" s="4" t="s">
        <v>2382</v>
      </c>
      <c r="B40" s="5" t="s">
        <v>2107</v>
      </c>
      <c r="C40" s="2">
        <v>52</v>
      </c>
      <c r="D40" t="s">
        <v>2352</v>
      </c>
      <c r="E40" t="s">
        <v>2383</v>
      </c>
      <c r="F40" t="s">
        <v>2353</v>
      </c>
      <c r="G40" s="4" t="s">
        <v>2384</v>
      </c>
      <c r="H40" t="s">
        <v>2354</v>
      </c>
      <c r="I40" s="4" t="s">
        <v>2385</v>
      </c>
      <c r="J40" t="s">
        <v>2355</v>
      </c>
      <c r="K40" s="4" t="s">
        <v>2386</v>
      </c>
      <c r="L40" t="s">
        <v>2356</v>
      </c>
      <c r="M40" s="4" t="s">
        <v>2387</v>
      </c>
      <c r="N40" t="s">
        <v>2357</v>
      </c>
      <c r="O40" s="4" t="s">
        <v>2388</v>
      </c>
      <c r="P40" t="s">
        <v>2358</v>
      </c>
      <c r="Q40" s="4" t="s">
        <v>2389</v>
      </c>
      <c r="R40" t="s">
        <v>2359</v>
      </c>
      <c r="S40" s="4" t="s">
        <v>2390</v>
      </c>
      <c r="T40" t="s">
        <v>2360</v>
      </c>
      <c r="U40" s="4" t="s">
        <v>2391</v>
      </c>
      <c r="V40" t="s">
        <v>2361</v>
      </c>
      <c r="W40" s="4" t="s">
        <v>2392</v>
      </c>
      <c r="X40" t="s">
        <v>2362</v>
      </c>
      <c r="Y40" s="4" t="s">
        <v>2393</v>
      </c>
      <c r="Z40" t="s">
        <v>2363</v>
      </c>
      <c r="AA40" s="4" t="s">
        <v>2394</v>
      </c>
      <c r="AB40" t="s">
        <v>2364</v>
      </c>
      <c r="AC40" s="4" t="s">
        <v>2395</v>
      </c>
      <c r="AD40" t="s">
        <v>2365</v>
      </c>
      <c r="AE40" s="4" t="s">
        <v>2396</v>
      </c>
      <c r="AF40" t="s">
        <v>2366</v>
      </c>
      <c r="AG40" s="4" t="s">
        <v>2397</v>
      </c>
      <c r="AH40" t="s">
        <v>2367</v>
      </c>
      <c r="AI40" s="4" t="s">
        <v>2398</v>
      </c>
      <c r="AJ40" t="s">
        <v>2368</v>
      </c>
      <c r="AK40" s="4" t="s">
        <v>2399</v>
      </c>
      <c r="AL40" t="s">
        <v>2369</v>
      </c>
      <c r="AM40" s="4" t="s">
        <v>2400</v>
      </c>
      <c r="AN40" t="s">
        <v>2370</v>
      </c>
      <c r="AO40" s="4" t="s">
        <v>2401</v>
      </c>
      <c r="AP40" t="s">
        <v>2371</v>
      </c>
      <c r="AQ40" s="4" t="s">
        <v>2402</v>
      </c>
      <c r="AR40" t="s">
        <v>2372</v>
      </c>
      <c r="AS40" s="4" t="s">
        <v>2403</v>
      </c>
      <c r="AT40" t="s">
        <v>2373</v>
      </c>
      <c r="AU40" s="4" t="s">
        <v>2404</v>
      </c>
      <c r="AV40" t="s">
        <v>2374</v>
      </c>
      <c r="AW40" s="4" t="s">
        <v>2405</v>
      </c>
      <c r="AX40" t="s">
        <v>2375</v>
      </c>
      <c r="AY40" s="4" t="s">
        <v>2406</v>
      </c>
      <c r="AZ40" t="s">
        <v>2376</v>
      </c>
      <c r="BA40" t="s">
        <v>2377</v>
      </c>
      <c r="BB40" t="s">
        <v>2378</v>
      </c>
      <c r="BC40" t="s">
        <v>2379</v>
      </c>
    </row>
    <row r="41" spans="1:60" ht="13.2">
      <c r="A41" s="4" t="s">
        <v>2407</v>
      </c>
      <c r="B41" s="5" t="s">
        <v>2107</v>
      </c>
      <c r="C41" s="2">
        <v>11</v>
      </c>
      <c r="D41" t="s">
        <v>2340</v>
      </c>
      <c r="E41" t="s">
        <v>2341</v>
      </c>
      <c r="F41" t="s">
        <v>2342</v>
      </c>
      <c r="G41" t="s">
        <v>2343</v>
      </c>
      <c r="H41" t="s">
        <v>2344</v>
      </c>
      <c r="I41" t="s">
        <v>2345</v>
      </c>
      <c r="J41" t="s">
        <v>2346</v>
      </c>
      <c r="K41" t="s">
        <v>2347</v>
      </c>
      <c r="L41" t="s">
        <v>2348</v>
      </c>
      <c r="M41" t="s">
        <v>2349</v>
      </c>
      <c r="N41" t="s">
        <v>2350</v>
      </c>
    </row>
    <row r="42" spans="1:60" ht="13.2">
      <c r="A42" s="4" t="s">
        <v>2408</v>
      </c>
      <c r="B42" s="5" t="s">
        <v>2107</v>
      </c>
      <c r="C42" s="2">
        <v>39</v>
      </c>
      <c r="D42" t="s">
        <v>2352</v>
      </c>
      <c r="E42" t="s">
        <v>2353</v>
      </c>
      <c r="F42" t="s">
        <v>2354</v>
      </c>
      <c r="G42" t="s">
        <v>2355</v>
      </c>
      <c r="H42" t="s">
        <v>2356</v>
      </c>
      <c r="I42" t="s">
        <v>2357</v>
      </c>
      <c r="J42" t="s">
        <v>2358</v>
      </c>
      <c r="K42" t="s">
        <v>2359</v>
      </c>
      <c r="L42" t="s">
        <v>2360</v>
      </c>
      <c r="M42" t="s">
        <v>2361</v>
      </c>
      <c r="N42" t="s">
        <v>2362</v>
      </c>
      <c r="O42" t="s">
        <v>2363</v>
      </c>
      <c r="P42" t="s">
        <v>2364</v>
      </c>
      <c r="Q42" t="s">
        <v>2365</v>
      </c>
      <c r="R42" t="s">
        <v>2366</v>
      </c>
      <c r="S42" t="s">
        <v>2367</v>
      </c>
      <c r="T42" t="s">
        <v>2409</v>
      </c>
      <c r="U42" t="s">
        <v>2410</v>
      </c>
      <c r="V42" t="s">
        <v>2368</v>
      </c>
      <c r="W42" t="s">
        <v>2369</v>
      </c>
      <c r="X42" t="s">
        <v>2370</v>
      </c>
      <c r="Y42" t="s">
        <v>2371</v>
      </c>
      <c r="Z42" t="s">
        <v>2372</v>
      </c>
      <c r="AA42" t="s">
        <v>2373</v>
      </c>
      <c r="AB42" t="s">
        <v>2374</v>
      </c>
      <c r="AC42" t="s">
        <v>2375</v>
      </c>
      <c r="AD42" t="s">
        <v>2411</v>
      </c>
      <c r="AE42" t="s">
        <v>2412</v>
      </c>
      <c r="AF42" t="s">
        <v>2413</v>
      </c>
      <c r="AG42" t="s">
        <v>2414</v>
      </c>
      <c r="AH42" t="s">
        <v>2415</v>
      </c>
      <c r="AI42" t="s">
        <v>2416</v>
      </c>
      <c r="AJ42" t="s">
        <v>2417</v>
      </c>
      <c r="AK42" t="s">
        <v>2418</v>
      </c>
      <c r="AL42" t="s">
        <v>2376</v>
      </c>
      <c r="AM42" t="s">
        <v>2377</v>
      </c>
      <c r="AN42" t="s">
        <v>2378</v>
      </c>
      <c r="AO42" t="s">
        <v>2379</v>
      </c>
      <c r="AP42" t="s">
        <v>2419</v>
      </c>
    </row>
    <row r="43" spans="1:60" ht="13.2">
      <c r="A43" s="5" t="s">
        <v>2420</v>
      </c>
      <c r="B43" s="5" t="s">
        <v>2107</v>
      </c>
      <c r="C43" s="2">
        <v>18</v>
      </c>
      <c r="D43" t="s">
        <v>2352</v>
      </c>
      <c r="E43" t="s">
        <v>2353</v>
      </c>
      <c r="F43" t="s">
        <v>2354</v>
      </c>
      <c r="G43" t="s">
        <v>2355</v>
      </c>
      <c r="H43" t="s">
        <v>2356</v>
      </c>
      <c r="I43" t="s">
        <v>2357</v>
      </c>
      <c r="J43" t="s">
        <v>2358</v>
      </c>
      <c r="K43" t="s">
        <v>2359</v>
      </c>
      <c r="L43" t="s">
        <v>2360</v>
      </c>
      <c r="M43" t="s">
        <v>2361</v>
      </c>
      <c r="N43" t="s">
        <v>2362</v>
      </c>
      <c r="O43" t="s">
        <v>2363</v>
      </c>
      <c r="P43" t="s">
        <v>2364</v>
      </c>
      <c r="Q43" t="s">
        <v>2365</v>
      </c>
      <c r="R43" t="s">
        <v>2366</v>
      </c>
      <c r="S43" t="s">
        <v>2367</v>
      </c>
      <c r="T43" t="s">
        <v>2409</v>
      </c>
      <c r="U43" t="s">
        <v>2410</v>
      </c>
    </row>
    <row r="44" spans="1:60" ht="13.2">
      <c r="A44" s="5" t="s">
        <v>2421</v>
      </c>
      <c r="B44" s="5" t="s">
        <v>2107</v>
      </c>
      <c r="C44" s="2">
        <v>21</v>
      </c>
      <c r="D44" t="s">
        <v>2368</v>
      </c>
      <c r="E44" t="s">
        <v>2369</v>
      </c>
      <c r="F44" t="s">
        <v>2370</v>
      </c>
      <c r="G44" t="s">
        <v>2371</v>
      </c>
      <c r="H44" t="s">
        <v>2372</v>
      </c>
      <c r="I44" t="s">
        <v>2373</v>
      </c>
      <c r="J44" t="s">
        <v>2374</v>
      </c>
      <c r="K44" t="s">
        <v>2375</v>
      </c>
      <c r="L44" t="s">
        <v>2411</v>
      </c>
      <c r="M44" t="s">
        <v>2412</v>
      </c>
      <c r="N44" t="s">
        <v>2413</v>
      </c>
      <c r="O44" t="s">
        <v>2414</v>
      </c>
      <c r="P44" t="s">
        <v>2415</v>
      </c>
      <c r="Q44" t="s">
        <v>2416</v>
      </c>
      <c r="R44" t="s">
        <v>2417</v>
      </c>
      <c r="S44" t="s">
        <v>2418</v>
      </c>
      <c r="T44" t="s">
        <v>2376</v>
      </c>
      <c r="U44" t="s">
        <v>2377</v>
      </c>
      <c r="V44" t="s">
        <v>2378</v>
      </c>
      <c r="W44" t="s">
        <v>2379</v>
      </c>
      <c r="X44" t="s">
        <v>2419</v>
      </c>
    </row>
    <row r="45" spans="1:60" ht="13.2">
      <c r="A45" s="5" t="s">
        <v>2422</v>
      </c>
      <c r="B45" s="5" t="s">
        <v>2107</v>
      </c>
      <c r="C45" s="2">
        <v>21</v>
      </c>
      <c r="D45" t="s">
        <v>2352</v>
      </c>
      <c r="E45" s="2" t="s">
        <v>2423</v>
      </c>
      <c r="F45" s="2" t="s">
        <v>2424</v>
      </c>
      <c r="G45" s="2" t="s">
        <v>2425</v>
      </c>
      <c r="H45" s="2" t="s">
        <v>2426</v>
      </c>
      <c r="I45" s="2" t="s">
        <v>2427</v>
      </c>
      <c r="J45" s="2" t="s">
        <v>2428</v>
      </c>
      <c r="K45" s="2" t="s">
        <v>2429</v>
      </c>
      <c r="L45" s="2" t="s">
        <v>2430</v>
      </c>
      <c r="M45" s="2" t="s">
        <v>2431</v>
      </c>
      <c r="N45" s="2" t="s">
        <v>2432</v>
      </c>
      <c r="O45" s="2" t="s">
        <v>2433</v>
      </c>
      <c r="P45" s="2" t="s">
        <v>2434</v>
      </c>
      <c r="Q45" s="2" t="s">
        <v>2435</v>
      </c>
      <c r="R45" s="2" t="s">
        <v>2436</v>
      </c>
      <c r="S45" s="2" t="s">
        <v>2437</v>
      </c>
      <c r="T45" s="2" t="s">
        <v>2438</v>
      </c>
      <c r="U45" t="s">
        <v>2439</v>
      </c>
      <c r="V45" t="s">
        <v>2440</v>
      </c>
      <c r="W45" t="s">
        <v>2441</v>
      </c>
      <c r="X45" t="s">
        <v>2442</v>
      </c>
    </row>
    <row r="46" spans="1:60" ht="13.2">
      <c r="A46" s="5" t="s">
        <v>2443</v>
      </c>
      <c r="B46" s="5" t="s">
        <v>2107</v>
      </c>
      <c r="C46" s="2">
        <v>8</v>
      </c>
      <c r="D46" t="s">
        <v>2444</v>
      </c>
      <c r="E46" t="s">
        <v>2424</v>
      </c>
      <c r="F46" t="s">
        <v>2425</v>
      </c>
      <c r="G46" t="s">
        <v>2426</v>
      </c>
      <c r="H46" t="s">
        <v>2427</v>
      </c>
      <c r="I46" t="s">
        <v>2428</v>
      </c>
      <c r="J46" t="s">
        <v>2429</v>
      </c>
      <c r="K46" s="4" t="s">
        <v>2430</v>
      </c>
      <c r="L46" s="4"/>
    </row>
    <row r="47" spans="1:60" ht="13.2">
      <c r="A47" s="5" t="s">
        <v>2445</v>
      </c>
      <c r="B47" s="5" t="s">
        <v>2107</v>
      </c>
      <c r="C47" s="2">
        <v>7</v>
      </c>
      <c r="D47" t="s">
        <v>2446</v>
      </c>
      <c r="E47" t="s">
        <v>2447</v>
      </c>
      <c r="F47" t="s">
        <v>2448</v>
      </c>
      <c r="G47" t="s">
        <v>2449</v>
      </c>
      <c r="H47" t="s">
        <v>2450</v>
      </c>
      <c r="I47" t="s">
        <v>2451</v>
      </c>
      <c r="J47" t="s">
        <v>2452</v>
      </c>
      <c r="K47" s="4"/>
    </row>
    <row r="48" spans="1:60" ht="12.75" customHeight="1">
      <c r="A48" s="5" t="s">
        <v>2453</v>
      </c>
      <c r="B48" s="5" t="s">
        <v>2107</v>
      </c>
      <c r="C48" s="2">
        <v>8</v>
      </c>
      <c r="D48" t="s">
        <v>2446</v>
      </c>
      <c r="E48" t="s">
        <v>2447</v>
      </c>
      <c r="F48" t="s">
        <v>2448</v>
      </c>
      <c r="G48" t="s">
        <v>2449</v>
      </c>
      <c r="H48" t="s">
        <v>2450</v>
      </c>
      <c r="I48" t="s">
        <v>2451</v>
      </c>
      <c r="J48" t="s">
        <v>2452</v>
      </c>
      <c r="K48" t="s">
        <v>2454</v>
      </c>
    </row>
    <row r="49" spans="1:20" ht="13.2">
      <c r="A49" s="5" t="s">
        <v>2455</v>
      </c>
      <c r="B49" s="5" t="s">
        <v>2107</v>
      </c>
      <c r="C49" s="2">
        <v>7</v>
      </c>
      <c r="D49" t="s">
        <v>2424</v>
      </c>
      <c r="E49" t="s">
        <v>2425</v>
      </c>
      <c r="F49" t="s">
        <v>2426</v>
      </c>
      <c r="G49" t="s">
        <v>2427</v>
      </c>
      <c r="H49" t="s">
        <v>2428</v>
      </c>
      <c r="I49" t="s">
        <v>2429</v>
      </c>
      <c r="J49" s="4" t="s">
        <v>2444</v>
      </c>
    </row>
    <row r="50" spans="1:20" ht="13.2">
      <c r="A50" s="5" t="s">
        <v>2456</v>
      </c>
      <c r="B50" s="5" t="s">
        <v>2107</v>
      </c>
      <c r="C50" s="2">
        <v>6</v>
      </c>
      <c r="D50" t="s">
        <v>2446</v>
      </c>
      <c r="E50" t="s">
        <v>2447</v>
      </c>
      <c r="F50" t="s">
        <v>2448</v>
      </c>
      <c r="G50" t="s">
        <v>2449</v>
      </c>
      <c r="H50" t="s">
        <v>2450</v>
      </c>
      <c r="I50" t="s">
        <v>2451</v>
      </c>
      <c r="K50" s="4"/>
    </row>
    <row r="51" spans="1:20" ht="13.2">
      <c r="A51" s="5" t="s">
        <v>2457</v>
      </c>
      <c r="B51" s="5" t="s">
        <v>2107</v>
      </c>
      <c r="C51" s="2">
        <v>11</v>
      </c>
      <c r="D51" t="s">
        <v>2424</v>
      </c>
      <c r="E51" t="s">
        <v>2425</v>
      </c>
      <c r="F51" t="s">
        <v>2426</v>
      </c>
      <c r="G51" t="s">
        <v>2427</v>
      </c>
      <c r="H51" t="s">
        <v>2428</v>
      </c>
      <c r="I51" t="s">
        <v>2429</v>
      </c>
      <c r="J51" t="s">
        <v>2430</v>
      </c>
      <c r="K51" t="s">
        <v>2431</v>
      </c>
      <c r="L51" t="s">
        <v>2432</v>
      </c>
      <c r="M51" t="s">
        <v>2433</v>
      </c>
      <c r="N51" s="4" t="s">
        <v>2444</v>
      </c>
      <c r="O51" s="4"/>
      <c r="P51" s="4"/>
    </row>
    <row r="52" spans="1:20" ht="13.2">
      <c r="A52" s="5" t="s">
        <v>2458</v>
      </c>
      <c r="B52" s="5" t="s">
        <v>2107</v>
      </c>
      <c r="C52" s="2">
        <v>8</v>
      </c>
      <c r="D52" t="s">
        <v>2446</v>
      </c>
      <c r="E52" t="s">
        <v>2447</v>
      </c>
      <c r="F52" t="s">
        <v>2448</v>
      </c>
      <c r="G52" t="s">
        <v>2449</v>
      </c>
      <c r="H52" t="s">
        <v>2450</v>
      </c>
      <c r="I52" t="s">
        <v>2451</v>
      </c>
      <c r="J52" t="s">
        <v>2452</v>
      </c>
      <c r="K52" t="s">
        <v>2454</v>
      </c>
    </row>
    <row r="53" spans="1:20" ht="13.2">
      <c r="A53" s="5" t="s">
        <v>2459</v>
      </c>
      <c r="B53" s="5" t="s">
        <v>2107</v>
      </c>
      <c r="C53" s="2">
        <v>7</v>
      </c>
      <c r="D53" s="2" t="s">
        <v>2352</v>
      </c>
      <c r="E53" t="s">
        <v>2423</v>
      </c>
      <c r="F53" t="s">
        <v>2424</v>
      </c>
      <c r="G53" t="s">
        <v>2425</v>
      </c>
      <c r="H53" t="s">
        <v>2426</v>
      </c>
      <c r="I53" t="s">
        <v>2427</v>
      </c>
      <c r="J53" t="s">
        <v>2428</v>
      </c>
      <c r="P53" s="4"/>
      <c r="Q53" s="4"/>
    </row>
    <row r="54" spans="1:20" ht="13.2">
      <c r="A54" s="5" t="s">
        <v>2460</v>
      </c>
      <c r="B54" s="5" t="s">
        <v>2107</v>
      </c>
      <c r="C54" s="2">
        <v>7</v>
      </c>
      <c r="D54" t="s">
        <v>2461</v>
      </c>
      <c r="E54" t="s">
        <v>2446</v>
      </c>
      <c r="F54" t="s">
        <v>2447</v>
      </c>
      <c r="G54" t="s">
        <v>2448</v>
      </c>
      <c r="H54" t="s">
        <v>2449</v>
      </c>
      <c r="I54" t="s">
        <v>2450</v>
      </c>
      <c r="J54" t="s">
        <v>2451</v>
      </c>
    </row>
    <row r="55" spans="1:20" ht="13.2">
      <c r="A55" s="2" t="s">
        <v>2462</v>
      </c>
      <c r="B55" s="5" t="s">
        <v>2107</v>
      </c>
      <c r="C55" s="2">
        <v>10</v>
      </c>
      <c r="D55" t="s">
        <v>2423</v>
      </c>
      <c r="E55" t="s">
        <v>2424</v>
      </c>
      <c r="F55" t="s">
        <v>2425</v>
      </c>
      <c r="G55" t="s">
        <v>2426</v>
      </c>
      <c r="H55" t="s">
        <v>2427</v>
      </c>
      <c r="I55" t="s">
        <v>2428</v>
      </c>
      <c r="J55" t="s">
        <v>2429</v>
      </c>
      <c r="K55" t="s">
        <v>2430</v>
      </c>
      <c r="L55" t="s">
        <v>2431</v>
      </c>
      <c r="M55" t="s">
        <v>2432</v>
      </c>
      <c r="N55" t="s">
        <v>2463</v>
      </c>
      <c r="O55" t="s">
        <v>2463</v>
      </c>
    </row>
    <row r="56" spans="1:20" ht="13.2">
      <c r="A56" s="2" t="s">
        <v>2464</v>
      </c>
      <c r="B56" s="5" t="s">
        <v>2107</v>
      </c>
      <c r="C56" s="2">
        <v>10</v>
      </c>
      <c r="D56" t="s">
        <v>2423</v>
      </c>
      <c r="E56" t="s">
        <v>2465</v>
      </c>
      <c r="F56" t="s">
        <v>2466</v>
      </c>
      <c r="G56" t="s">
        <v>2467</v>
      </c>
      <c r="H56" t="s">
        <v>2468</v>
      </c>
      <c r="I56" t="s">
        <v>2469</v>
      </c>
      <c r="J56" t="s">
        <v>2470</v>
      </c>
      <c r="K56" t="s">
        <v>2471</v>
      </c>
      <c r="L56" t="s">
        <v>2472</v>
      </c>
      <c r="M56" t="s">
        <v>2473</v>
      </c>
    </row>
    <row r="57" spans="1:20" ht="13.2">
      <c r="A57" s="2" t="s">
        <v>2474</v>
      </c>
      <c r="B57" s="5" t="s">
        <v>2107</v>
      </c>
      <c r="C57" s="2">
        <v>10</v>
      </c>
      <c r="D57" t="s">
        <v>2423</v>
      </c>
      <c r="E57" t="s">
        <v>2465</v>
      </c>
      <c r="F57" t="s">
        <v>2466</v>
      </c>
      <c r="G57" t="s">
        <v>2467</v>
      </c>
      <c r="H57" t="s">
        <v>2468</v>
      </c>
      <c r="I57" t="s">
        <v>2469</v>
      </c>
      <c r="J57" t="s">
        <v>2470</v>
      </c>
      <c r="K57" t="s">
        <v>2471</v>
      </c>
      <c r="L57" t="s">
        <v>2472</v>
      </c>
      <c r="M57" t="s">
        <v>2473</v>
      </c>
    </row>
    <row r="58" spans="1:20" ht="13.2">
      <c r="A58" s="2" t="s">
        <v>2475</v>
      </c>
      <c r="B58" s="5" t="s">
        <v>2107</v>
      </c>
      <c r="C58" s="2">
        <v>7</v>
      </c>
      <c r="D58" t="s">
        <v>2352</v>
      </c>
      <c r="E58" t="s">
        <v>2423</v>
      </c>
      <c r="F58" t="s">
        <v>2424</v>
      </c>
      <c r="G58" t="s">
        <v>2425</v>
      </c>
      <c r="H58" t="s">
        <v>2426</v>
      </c>
      <c r="I58" t="s">
        <v>2427</v>
      </c>
      <c r="J58" t="s">
        <v>2428</v>
      </c>
    </row>
    <row r="59" spans="1:20" ht="13.2">
      <c r="A59" s="2" t="s">
        <v>2476</v>
      </c>
      <c r="B59" s="5" t="s">
        <v>2107</v>
      </c>
      <c r="C59" s="2">
        <v>13</v>
      </c>
      <c r="D59" t="s">
        <v>2352</v>
      </c>
      <c r="E59" t="s">
        <v>2423</v>
      </c>
      <c r="F59" t="s">
        <v>2424</v>
      </c>
      <c r="G59" t="s">
        <v>2425</v>
      </c>
      <c r="H59" t="s">
        <v>2426</v>
      </c>
      <c r="I59" t="s">
        <v>2427</v>
      </c>
      <c r="J59" t="s">
        <v>2428</v>
      </c>
      <c r="K59" t="s">
        <v>2429</v>
      </c>
      <c r="L59" t="s">
        <v>2430</v>
      </c>
      <c r="M59" t="s">
        <v>2431</v>
      </c>
      <c r="N59" t="s">
        <v>2432</v>
      </c>
      <c r="O59" t="s">
        <v>2433</v>
      </c>
      <c r="P59" t="s">
        <v>2434</v>
      </c>
    </row>
    <row r="60" spans="1:20" ht="13.2">
      <c r="A60" s="2" t="s">
        <v>2477</v>
      </c>
      <c r="B60" s="5" t="s">
        <v>2107</v>
      </c>
      <c r="C60" s="2">
        <v>8</v>
      </c>
      <c r="D60" t="s">
        <v>2352</v>
      </c>
      <c r="E60" t="s">
        <v>2423</v>
      </c>
      <c r="F60" t="s">
        <v>2424</v>
      </c>
      <c r="G60" t="s">
        <v>2425</v>
      </c>
      <c r="H60" t="s">
        <v>2426</v>
      </c>
      <c r="I60" t="s">
        <v>2427</v>
      </c>
      <c r="J60" t="s">
        <v>2428</v>
      </c>
      <c r="K60" t="s">
        <v>2429</v>
      </c>
    </row>
    <row r="61" spans="1:20" ht="13.2">
      <c r="A61" s="2" t="s">
        <v>2478</v>
      </c>
      <c r="B61" s="5" t="s">
        <v>2107</v>
      </c>
      <c r="C61" s="2">
        <v>7</v>
      </c>
      <c r="D61" t="s">
        <v>2352</v>
      </c>
      <c r="E61" t="s">
        <v>2423</v>
      </c>
      <c r="F61" t="s">
        <v>2424</v>
      </c>
      <c r="G61" t="s">
        <v>2425</v>
      </c>
      <c r="H61" t="s">
        <v>2426</v>
      </c>
      <c r="I61" t="s">
        <v>2427</v>
      </c>
      <c r="J61" t="s">
        <v>2428</v>
      </c>
    </row>
    <row r="62" spans="1:20" ht="13.2">
      <c r="A62" s="5" t="s">
        <v>2479</v>
      </c>
      <c r="B62" s="5" t="s">
        <v>2107</v>
      </c>
      <c r="C62" s="2">
        <v>4</v>
      </c>
      <c r="D62" t="s">
        <v>2424</v>
      </c>
      <c r="E62" t="s">
        <v>2425</v>
      </c>
      <c r="F62" t="s">
        <v>2426</v>
      </c>
      <c r="G62" t="s">
        <v>2427</v>
      </c>
    </row>
    <row r="63" spans="1:20" ht="12.75" customHeight="1">
      <c r="A63" s="5" t="s">
        <v>2480</v>
      </c>
      <c r="B63" s="5" t="s">
        <v>2107</v>
      </c>
      <c r="C63" s="2">
        <v>17</v>
      </c>
      <c r="D63" t="s">
        <v>2423</v>
      </c>
      <c r="E63" t="s">
        <v>2465</v>
      </c>
      <c r="F63" t="s">
        <v>2466</v>
      </c>
      <c r="G63" t="s">
        <v>2467</v>
      </c>
      <c r="H63" t="s">
        <v>2468</v>
      </c>
      <c r="I63" t="s">
        <v>2469</v>
      </c>
      <c r="J63" t="s">
        <v>2470</v>
      </c>
      <c r="K63" s="4" t="s">
        <v>2471</v>
      </c>
      <c r="L63" t="s">
        <v>2472</v>
      </c>
      <c r="M63" s="4" t="s">
        <v>2481</v>
      </c>
      <c r="N63" s="4" t="s">
        <v>2482</v>
      </c>
      <c r="O63" s="4" t="s">
        <v>2483</v>
      </c>
      <c r="P63" s="4" t="s">
        <v>2484</v>
      </c>
      <c r="Q63" s="4" t="s">
        <v>2485</v>
      </c>
      <c r="R63" s="4" t="s">
        <v>2486</v>
      </c>
      <c r="S63" s="4" t="s">
        <v>2487</v>
      </c>
      <c r="T63" s="4" t="s">
        <v>2473</v>
      </c>
    </row>
    <row r="64" spans="1:20" ht="12.75" customHeight="1">
      <c r="A64" t="s">
        <v>2488</v>
      </c>
      <c r="B64" s="5" t="s">
        <v>2107</v>
      </c>
      <c r="C64" s="2">
        <v>1</v>
      </c>
      <c r="D64" t="s">
        <v>2423</v>
      </c>
    </row>
    <row r="65" spans="1:36" ht="12.75" customHeight="1">
      <c r="A65" s="5" t="s">
        <v>2489</v>
      </c>
      <c r="B65" s="5" t="s">
        <v>2107</v>
      </c>
      <c r="C65" s="2">
        <v>13</v>
      </c>
      <c r="D65" t="s">
        <v>2352</v>
      </c>
      <c r="E65" t="s">
        <v>2424</v>
      </c>
      <c r="F65" t="s">
        <v>2425</v>
      </c>
      <c r="G65" t="s">
        <v>2426</v>
      </c>
      <c r="H65" t="s">
        <v>2427</v>
      </c>
      <c r="I65" t="s">
        <v>2490</v>
      </c>
      <c r="J65" t="s">
        <v>2491</v>
      </c>
      <c r="K65" t="s">
        <v>2492</v>
      </c>
      <c r="L65" t="s">
        <v>2493</v>
      </c>
      <c r="M65" t="s">
        <v>2494</v>
      </c>
      <c r="N65" t="s">
        <v>2495</v>
      </c>
      <c r="O65" t="s">
        <v>2496</v>
      </c>
      <c r="P65" t="s">
        <v>2497</v>
      </c>
    </row>
    <row r="66" spans="1:36" ht="12.75" customHeight="1">
      <c r="A66" s="5" t="s">
        <v>2498</v>
      </c>
      <c r="B66" s="5" t="s">
        <v>2107</v>
      </c>
      <c r="C66" s="2">
        <v>16</v>
      </c>
      <c r="D66" t="s">
        <v>2423</v>
      </c>
      <c r="E66" t="s">
        <v>2424</v>
      </c>
      <c r="F66" t="s">
        <v>2425</v>
      </c>
      <c r="G66" t="s">
        <v>2426</v>
      </c>
      <c r="H66" t="s">
        <v>2427</v>
      </c>
      <c r="I66" t="s">
        <v>2428</v>
      </c>
      <c r="J66" t="s">
        <v>2429</v>
      </c>
      <c r="K66" t="s">
        <v>2430</v>
      </c>
      <c r="L66" t="s">
        <v>2431</v>
      </c>
      <c r="M66" t="s">
        <v>2432</v>
      </c>
      <c r="N66" t="s">
        <v>2433</v>
      </c>
      <c r="O66" t="s">
        <v>2434</v>
      </c>
      <c r="P66" t="s">
        <v>2435</v>
      </c>
      <c r="Q66" t="s">
        <v>2436</v>
      </c>
      <c r="R66" t="s">
        <v>2437</v>
      </c>
      <c r="S66" t="s">
        <v>2438</v>
      </c>
    </row>
    <row r="67" spans="1:36" ht="12.75" customHeight="1">
      <c r="A67" s="5" t="s">
        <v>2499</v>
      </c>
      <c r="B67" s="5" t="s">
        <v>2107</v>
      </c>
      <c r="C67" s="2">
        <v>10</v>
      </c>
      <c r="D67" t="s">
        <v>2423</v>
      </c>
      <c r="E67" t="s">
        <v>2424</v>
      </c>
      <c r="F67" t="s">
        <v>2425</v>
      </c>
      <c r="G67" t="s">
        <v>2426</v>
      </c>
      <c r="H67" t="s">
        <v>2427</v>
      </c>
      <c r="I67" t="s">
        <v>2428</v>
      </c>
      <c r="J67" t="s">
        <v>2429</v>
      </c>
      <c r="K67" t="s">
        <v>2430</v>
      </c>
      <c r="L67" t="s">
        <v>2431</v>
      </c>
      <c r="M67" t="s">
        <v>2432</v>
      </c>
      <c r="N67" t="s">
        <v>2433</v>
      </c>
      <c r="O67" t="s">
        <v>2434</v>
      </c>
      <c r="P67" t="s">
        <v>2435</v>
      </c>
      <c r="Q67" t="s">
        <v>2436</v>
      </c>
      <c r="R67" t="s">
        <v>2437</v>
      </c>
      <c r="S67" t="s">
        <v>2438</v>
      </c>
    </row>
    <row r="68" spans="1:36" ht="12.75" customHeight="1">
      <c r="A68" s="5" t="s">
        <v>2500</v>
      </c>
      <c r="B68" s="5" t="s">
        <v>2107</v>
      </c>
      <c r="C68" s="2">
        <v>9</v>
      </c>
      <c r="D68" s="4" t="s">
        <v>2423</v>
      </c>
      <c r="E68" t="s">
        <v>2424</v>
      </c>
      <c r="F68" t="s">
        <v>2425</v>
      </c>
      <c r="G68" t="s">
        <v>2426</v>
      </c>
      <c r="H68" t="s">
        <v>2427</v>
      </c>
      <c r="I68" t="s">
        <v>2428</v>
      </c>
      <c r="J68" t="s">
        <v>2429</v>
      </c>
      <c r="K68" t="s">
        <v>2430</v>
      </c>
      <c r="L68" t="s">
        <v>2431</v>
      </c>
    </row>
    <row r="69" spans="1:36" ht="12.75" customHeight="1">
      <c r="A69" s="5" t="s">
        <v>2501</v>
      </c>
      <c r="B69" s="5" t="s">
        <v>2107</v>
      </c>
      <c r="C69" s="2">
        <v>16</v>
      </c>
      <c r="D69" t="s">
        <v>2352</v>
      </c>
      <c r="E69" t="s">
        <v>2424</v>
      </c>
      <c r="F69" t="s">
        <v>2425</v>
      </c>
      <c r="G69" t="s">
        <v>2426</v>
      </c>
      <c r="H69" t="s">
        <v>2427</v>
      </c>
      <c r="I69" t="s">
        <v>2428</v>
      </c>
      <c r="J69" t="s">
        <v>2429</v>
      </c>
      <c r="K69" t="s">
        <v>2430</v>
      </c>
      <c r="L69" t="s">
        <v>2431</v>
      </c>
      <c r="M69" t="s">
        <v>2432</v>
      </c>
      <c r="N69" t="s">
        <v>2433</v>
      </c>
      <c r="O69" t="s">
        <v>2434</v>
      </c>
      <c r="P69" t="s">
        <v>2435</v>
      </c>
      <c r="Q69" t="s">
        <v>2436</v>
      </c>
      <c r="R69" t="s">
        <v>2437</v>
      </c>
      <c r="S69" t="s">
        <v>2438</v>
      </c>
    </row>
    <row r="70" spans="1:36" ht="12.75" customHeight="1">
      <c r="A70" s="5" t="s">
        <v>2502</v>
      </c>
      <c r="B70" s="5" t="s">
        <v>2107</v>
      </c>
      <c r="C70" s="2">
        <v>16</v>
      </c>
      <c r="D70" s="4" t="s">
        <v>2352</v>
      </c>
      <c r="E70" s="2" t="s">
        <v>2369</v>
      </c>
      <c r="F70" s="2" t="s">
        <v>2370</v>
      </c>
      <c r="G70" s="2" t="s">
        <v>2371</v>
      </c>
      <c r="H70" s="2" t="s">
        <v>2372</v>
      </c>
      <c r="I70" s="2" t="s">
        <v>2373</v>
      </c>
      <c r="J70" s="2" t="s">
        <v>2374</v>
      </c>
      <c r="K70" s="2" t="s">
        <v>2375</v>
      </c>
      <c r="L70" s="2" t="s">
        <v>2411</v>
      </c>
      <c r="M70" s="2" t="s">
        <v>2412</v>
      </c>
      <c r="N70" s="2" t="s">
        <v>2413</v>
      </c>
      <c r="O70" s="2" t="s">
        <v>2414</v>
      </c>
      <c r="P70" s="2" t="s">
        <v>2415</v>
      </c>
      <c r="Q70" s="2" t="s">
        <v>2416</v>
      </c>
      <c r="R70" s="2" t="s">
        <v>2417</v>
      </c>
      <c r="S70" s="2" t="s">
        <v>2418</v>
      </c>
    </row>
    <row r="71" spans="1:36" ht="12.75" customHeight="1">
      <c r="A71" s="5" t="s">
        <v>2503</v>
      </c>
      <c r="B71" s="5" t="s">
        <v>2107</v>
      </c>
      <c r="C71" s="2">
        <v>15</v>
      </c>
      <c r="D71" s="4" t="s">
        <v>2353</v>
      </c>
      <c r="E71" s="4" t="s">
        <v>2354</v>
      </c>
      <c r="F71" s="4" t="s">
        <v>2355</v>
      </c>
      <c r="G71" s="4" t="s">
        <v>2356</v>
      </c>
      <c r="H71" s="4" t="s">
        <v>2357</v>
      </c>
      <c r="I71" s="4" t="s">
        <v>2358</v>
      </c>
      <c r="J71" s="4" t="s">
        <v>2359</v>
      </c>
      <c r="K71" s="4" t="s">
        <v>2360</v>
      </c>
      <c r="L71" s="4" t="s">
        <v>2361</v>
      </c>
      <c r="M71" s="4" t="s">
        <v>2362</v>
      </c>
      <c r="N71" s="4" t="s">
        <v>2363</v>
      </c>
      <c r="O71" s="4" t="s">
        <v>2364</v>
      </c>
      <c r="P71" s="4" t="s">
        <v>2365</v>
      </c>
      <c r="Q71" s="4" t="s">
        <v>2366</v>
      </c>
      <c r="R71" s="4" t="s">
        <v>2367</v>
      </c>
    </row>
    <row r="72" spans="1:36" ht="12.75" customHeight="1">
      <c r="A72" s="5" t="s">
        <v>2504</v>
      </c>
      <c r="B72" s="5" t="s">
        <v>2107</v>
      </c>
      <c r="C72" s="2">
        <v>4</v>
      </c>
      <c r="D72" s="4" t="s">
        <v>2505</v>
      </c>
      <c r="E72" s="4" t="s">
        <v>2506</v>
      </c>
      <c r="F72" s="4" t="s">
        <v>2507</v>
      </c>
      <c r="G72" s="4" t="s">
        <v>2508</v>
      </c>
    </row>
    <row r="73" spans="1:36" ht="12.75" customHeight="1">
      <c r="A73" s="5" t="s">
        <v>2509</v>
      </c>
      <c r="B73" s="5" t="s">
        <v>2107</v>
      </c>
      <c r="C73" s="2">
        <v>6</v>
      </c>
      <c r="D73" s="4" t="s">
        <v>2352</v>
      </c>
      <c r="E73" s="2" t="s">
        <v>2369</v>
      </c>
      <c r="F73" s="2" t="s">
        <v>2370</v>
      </c>
      <c r="G73" s="2" t="s">
        <v>2371</v>
      </c>
      <c r="H73" s="2" t="s">
        <v>2372</v>
      </c>
      <c r="I73" s="2" t="s">
        <v>2373</v>
      </c>
      <c r="J73" s="2"/>
      <c r="K73" s="2"/>
      <c r="L73" s="2"/>
      <c r="M73" s="2"/>
      <c r="N73" s="2"/>
      <c r="O73" s="2"/>
      <c r="P73" s="2"/>
      <c r="Q73" s="2"/>
      <c r="R73" s="2"/>
      <c r="S73" s="2"/>
    </row>
    <row r="74" spans="1:36" ht="12.75" customHeight="1">
      <c r="A74" s="5" t="s">
        <v>2510</v>
      </c>
      <c r="B74" s="5" t="s">
        <v>2107</v>
      </c>
      <c r="C74" s="2">
        <v>4</v>
      </c>
      <c r="D74" s="4" t="s">
        <v>2353</v>
      </c>
      <c r="E74" s="4" t="s">
        <v>2354</v>
      </c>
      <c r="F74" s="4" t="s">
        <v>2355</v>
      </c>
      <c r="G74" s="4" t="s">
        <v>2356</v>
      </c>
      <c r="H74" s="4"/>
      <c r="I74" s="4"/>
      <c r="J74" s="4"/>
      <c r="K74" s="4"/>
      <c r="L74" s="4"/>
      <c r="M74" s="4"/>
      <c r="N74" s="4"/>
      <c r="O74" s="4"/>
      <c r="P74" s="4"/>
      <c r="Q74" s="4"/>
      <c r="R74" s="4"/>
    </row>
    <row r="75" spans="1:36" ht="12.75" customHeight="1">
      <c r="A75" s="5" t="s">
        <v>2511</v>
      </c>
      <c r="B75" s="5" t="s">
        <v>2107</v>
      </c>
      <c r="C75" s="2">
        <v>1</v>
      </c>
      <c r="D75" s="4" t="s">
        <v>2505</v>
      </c>
      <c r="E75" s="4"/>
      <c r="F75" s="4"/>
      <c r="G75" s="4"/>
    </row>
    <row r="76" spans="1:36" ht="13.2">
      <c r="A76" s="5" t="s">
        <v>2512</v>
      </c>
      <c r="B76" s="5" t="s">
        <v>2107</v>
      </c>
      <c r="C76" s="2">
        <v>33</v>
      </c>
      <c r="D76" s="4" t="s">
        <v>2513</v>
      </c>
      <c r="E76" s="4" t="s">
        <v>2514</v>
      </c>
      <c r="F76" s="4" t="s">
        <v>2515</v>
      </c>
      <c r="G76" s="4" t="s">
        <v>2516</v>
      </c>
      <c r="H76" s="4" t="s">
        <v>2517</v>
      </c>
      <c r="I76" s="4" t="s">
        <v>2518</v>
      </c>
      <c r="J76" s="4" t="s">
        <v>2519</v>
      </c>
      <c r="K76" s="4" t="s">
        <v>2520</v>
      </c>
      <c r="L76" s="4" t="s">
        <v>2521</v>
      </c>
      <c r="M76" s="4" t="s">
        <v>2522</v>
      </c>
      <c r="N76" s="4" t="s">
        <v>2523</v>
      </c>
      <c r="O76" s="4" t="s">
        <v>2524</v>
      </c>
      <c r="P76" s="4" t="s">
        <v>2525</v>
      </c>
      <c r="Q76" s="4" t="s">
        <v>2526</v>
      </c>
      <c r="R76" s="4" t="s">
        <v>2527</v>
      </c>
      <c r="S76" s="4" t="s">
        <v>2528</v>
      </c>
      <c r="T76" s="4" t="s">
        <v>2529</v>
      </c>
      <c r="U76" s="4" t="s">
        <v>2530</v>
      </c>
      <c r="V76" s="4" t="s">
        <v>2531</v>
      </c>
      <c r="W76" s="4" t="s">
        <v>2532</v>
      </c>
      <c r="X76" s="4" t="s">
        <v>2533</v>
      </c>
      <c r="Y76" s="4" t="s">
        <v>2534</v>
      </c>
      <c r="Z76" s="4" t="s">
        <v>2535</v>
      </c>
      <c r="AA76" s="4" t="s">
        <v>2536</v>
      </c>
      <c r="AB76" s="4" t="s">
        <v>2537</v>
      </c>
      <c r="AC76" s="4" t="s">
        <v>2538</v>
      </c>
      <c r="AD76" s="4" t="s">
        <v>2539</v>
      </c>
      <c r="AE76" s="4" t="s">
        <v>2540</v>
      </c>
      <c r="AF76" s="4" t="s">
        <v>2541</v>
      </c>
      <c r="AG76" s="4" t="s">
        <v>2542</v>
      </c>
      <c r="AH76" s="4" t="s">
        <v>2543</v>
      </c>
      <c r="AI76" s="4" t="s">
        <v>2544</v>
      </c>
      <c r="AJ76" s="4" t="s">
        <v>2545</v>
      </c>
    </row>
    <row r="77" spans="1:36" ht="13.2">
      <c r="A77" s="5" t="s">
        <v>2546</v>
      </c>
      <c r="B77" s="5" t="s">
        <v>2107</v>
      </c>
      <c r="C77" s="2">
        <v>7</v>
      </c>
      <c r="D77" s="4" t="s">
        <v>2547</v>
      </c>
      <c r="E77" s="4" t="s">
        <v>2548</v>
      </c>
      <c r="F77" s="4" t="s">
        <v>2549</v>
      </c>
      <c r="G77" s="4" t="s">
        <v>2550</v>
      </c>
      <c r="H77" s="4" t="s">
        <v>2551</v>
      </c>
      <c r="I77" s="4" t="s">
        <v>2552</v>
      </c>
      <c r="J77" s="4" t="s">
        <v>2553</v>
      </c>
      <c r="K77" s="4"/>
      <c r="L77" s="4"/>
      <c r="M77" s="4"/>
      <c r="N77" s="4"/>
      <c r="O77" s="4"/>
      <c r="P77" s="4"/>
      <c r="Q77" s="4"/>
      <c r="R77" s="4"/>
      <c r="S77" s="4"/>
      <c r="T77" s="4"/>
      <c r="U77" s="4"/>
      <c r="V77" s="4"/>
      <c r="W77" s="4"/>
      <c r="X77" s="4"/>
      <c r="Y77" s="4"/>
      <c r="Z77" s="4"/>
      <c r="AA77" s="4"/>
      <c r="AB77" s="4"/>
      <c r="AC77" s="4"/>
      <c r="AD77" s="4"/>
      <c r="AE77" s="4"/>
      <c r="AF77" s="4"/>
      <c r="AG77" s="4"/>
      <c r="AH77" s="4"/>
      <c r="AI77" s="4"/>
      <c r="AJ77" s="4"/>
    </row>
    <row r="78" spans="1:36" ht="13.2">
      <c r="A78" s="5" t="s">
        <v>2554</v>
      </c>
      <c r="B78" s="5" t="s">
        <v>2107</v>
      </c>
      <c r="C78" s="2">
        <v>11</v>
      </c>
      <c r="D78" t="s">
        <v>2352</v>
      </c>
      <c r="E78" t="s">
        <v>2424</v>
      </c>
      <c r="F78" t="s">
        <v>2425</v>
      </c>
      <c r="G78" t="s">
        <v>2426</v>
      </c>
      <c r="H78" t="s">
        <v>2427</v>
      </c>
      <c r="I78" t="s">
        <v>2428</v>
      </c>
      <c r="J78" t="s">
        <v>2429</v>
      </c>
      <c r="K78" t="s">
        <v>2430</v>
      </c>
      <c r="L78" t="s">
        <v>2431</v>
      </c>
      <c r="M78" t="s">
        <v>2432</v>
      </c>
      <c r="N78" t="s">
        <v>2433</v>
      </c>
      <c r="O78" s="4"/>
      <c r="P78" s="4"/>
      <c r="Q78" s="4"/>
      <c r="R78" s="4"/>
      <c r="S78" s="4"/>
      <c r="T78" s="4"/>
      <c r="U78" s="4"/>
      <c r="V78" s="4"/>
      <c r="W78" s="4"/>
      <c r="X78" s="4"/>
      <c r="Y78" s="4"/>
      <c r="Z78" s="4"/>
      <c r="AA78" s="4"/>
      <c r="AB78" s="4"/>
      <c r="AC78" s="4"/>
      <c r="AD78" s="4"/>
      <c r="AE78" s="4"/>
      <c r="AF78" s="4"/>
      <c r="AG78" s="4"/>
      <c r="AH78" s="4"/>
      <c r="AI78" s="4"/>
      <c r="AJ78" s="4"/>
    </row>
    <row r="79" spans="1:36" ht="13.2">
      <c r="A79" s="5" t="s">
        <v>2555</v>
      </c>
      <c r="B79" s="5" t="s">
        <v>2107</v>
      </c>
      <c r="C79" s="2">
        <v>8</v>
      </c>
      <c r="D79" t="s">
        <v>2352</v>
      </c>
      <c r="E79" t="s">
        <v>2424</v>
      </c>
      <c r="F79" t="s">
        <v>2425</v>
      </c>
      <c r="G79" t="s">
        <v>2426</v>
      </c>
      <c r="H79" t="s">
        <v>2427</v>
      </c>
      <c r="I79" t="s">
        <v>2428</v>
      </c>
      <c r="J79" t="s">
        <v>2429</v>
      </c>
      <c r="K79" t="s">
        <v>2430</v>
      </c>
      <c r="O79" s="4"/>
      <c r="P79" s="4"/>
      <c r="Q79" s="4"/>
      <c r="R79" s="4"/>
      <c r="S79" s="4"/>
      <c r="T79" s="4"/>
      <c r="U79" s="4"/>
      <c r="V79" s="4"/>
      <c r="W79" s="4"/>
      <c r="X79" s="4"/>
      <c r="Y79" s="4"/>
      <c r="Z79" s="4"/>
      <c r="AA79" s="4"/>
      <c r="AB79" s="4"/>
      <c r="AC79" s="4"/>
      <c r="AD79" s="4"/>
      <c r="AE79" s="4"/>
      <c r="AF79" s="4"/>
      <c r="AG79" s="4"/>
      <c r="AH79" s="4"/>
      <c r="AI79" s="4"/>
      <c r="AJ79" s="4"/>
    </row>
    <row r="80" spans="1:36" ht="105.6">
      <c r="A80" s="2" t="s">
        <v>2556</v>
      </c>
      <c r="B80" s="5" t="s">
        <v>2112</v>
      </c>
      <c r="C80" s="2">
        <v>5</v>
      </c>
      <c r="D80" s="5" t="s">
        <v>15</v>
      </c>
      <c r="E80" s="5" t="s">
        <v>2557</v>
      </c>
      <c r="F80" s="2" t="s">
        <v>2558</v>
      </c>
      <c r="G80" s="2" t="s">
        <v>2559</v>
      </c>
      <c r="H80" s="2" t="s">
        <v>2560</v>
      </c>
      <c r="I80" s="2"/>
      <c r="J80" s="2"/>
      <c r="K80" s="2"/>
      <c r="L80" s="4"/>
      <c r="M80" s="4"/>
      <c r="N80" s="4"/>
      <c r="O80" s="4"/>
      <c r="P80" s="4"/>
      <c r="Q80" s="4"/>
    </row>
    <row r="81" spans="1:60" ht="13.2">
      <c r="A81" s="5" t="s">
        <v>2561</v>
      </c>
      <c r="B81" s="5" t="s">
        <v>2112</v>
      </c>
      <c r="C81" s="2">
        <v>1</v>
      </c>
      <c r="D81">
        <v>120</v>
      </c>
    </row>
    <row r="82" spans="1:60" ht="13.2">
      <c r="A82" s="5" t="s">
        <v>2562</v>
      </c>
      <c r="B82" s="5" t="s">
        <v>2112</v>
      </c>
      <c r="C82" s="2">
        <v>1</v>
      </c>
      <c r="D82">
        <v>34</v>
      </c>
    </row>
    <row r="83" spans="1:60" ht="13.2">
      <c r="A83" s="5" t="s">
        <v>2563</v>
      </c>
      <c r="B83" s="5" t="s">
        <v>2112</v>
      </c>
      <c r="C83" s="2">
        <v>1</v>
      </c>
      <c r="D83">
        <v>615</v>
      </c>
    </row>
    <row r="84" spans="1:60" ht="13.2">
      <c r="A84" s="5" t="s">
        <v>2564</v>
      </c>
      <c r="B84" s="5" t="s">
        <v>2112</v>
      </c>
      <c r="C84" s="2">
        <v>1</v>
      </c>
      <c r="D84">
        <v>64</v>
      </c>
    </row>
    <row r="85" spans="1:60" ht="13.2">
      <c r="A85" s="5" t="s">
        <v>2565</v>
      </c>
      <c r="B85" s="5" t="s">
        <v>2112</v>
      </c>
      <c r="C85" s="2">
        <v>1</v>
      </c>
      <c r="D85" s="4" t="s">
        <v>2566</v>
      </c>
    </row>
    <row r="86" spans="1:60" ht="26.4">
      <c r="A86" s="5" t="s">
        <v>2567</v>
      </c>
      <c r="B86" s="5" t="s">
        <v>2112</v>
      </c>
      <c r="C86" s="2">
        <v>6</v>
      </c>
      <c r="D86" s="4" t="s">
        <v>2568</v>
      </c>
      <c r="E86" s="2" t="s">
        <v>2569</v>
      </c>
      <c r="F86" s="2" t="s">
        <v>2570</v>
      </c>
      <c r="G86" s="2" t="s">
        <v>2571</v>
      </c>
      <c r="H86" s="2" t="s">
        <v>2572</v>
      </c>
      <c r="I86" s="2" t="s">
        <v>2573</v>
      </c>
    </row>
    <row r="87" spans="1:60" ht="13.2">
      <c r="A87" s="5" t="s">
        <v>2574</v>
      </c>
      <c r="B87" s="5" t="s">
        <v>2112</v>
      </c>
      <c r="C87" s="2">
        <v>6</v>
      </c>
      <c r="D87" s="4" t="s">
        <v>2575</v>
      </c>
      <c r="E87" t="s">
        <v>2576</v>
      </c>
      <c r="F87" t="s">
        <v>2577</v>
      </c>
      <c r="G87" t="s">
        <v>2578</v>
      </c>
      <c r="H87" t="s">
        <v>2579</v>
      </c>
      <c r="I87" t="s">
        <v>2580</v>
      </c>
    </row>
    <row r="88" spans="1:60" ht="12.75" customHeight="1">
      <c r="A88" s="68" t="s">
        <v>2581</v>
      </c>
      <c r="B88" s="70"/>
      <c r="C88" s="70">
        <v>0</v>
      </c>
      <c r="D88" s="70"/>
      <c r="E88" s="70"/>
      <c r="F88" s="70"/>
      <c r="G88" s="70"/>
      <c r="H88" s="70"/>
      <c r="I88" s="70"/>
      <c r="J88" s="70"/>
      <c r="K88" s="70"/>
      <c r="L88" s="70"/>
      <c r="M88" s="70"/>
      <c r="N88" s="70"/>
      <c r="O88" s="70"/>
      <c r="P88" s="70"/>
      <c r="Q88" s="70"/>
      <c r="R88" s="70"/>
      <c r="S88" s="70"/>
      <c r="T88" s="70"/>
      <c r="U88" s="70"/>
      <c r="V88" s="70"/>
      <c r="W88" s="70"/>
      <c r="X88" s="70"/>
      <c r="Y88" s="70"/>
      <c r="Z88" s="70"/>
      <c r="AA88" s="70"/>
      <c r="AB88" s="70"/>
      <c r="AC88" s="70"/>
      <c r="AD88" s="70"/>
      <c r="AE88" s="70"/>
      <c r="AF88" s="70"/>
      <c r="AG88" s="70"/>
      <c r="AH88" s="70"/>
      <c r="AI88" s="70"/>
      <c r="AJ88" s="70"/>
      <c r="AK88" s="70"/>
      <c r="AL88" s="70"/>
      <c r="AM88" s="70"/>
      <c r="AN88" s="70"/>
      <c r="AO88" s="70"/>
      <c r="AP88" s="70"/>
      <c r="AQ88" s="70"/>
      <c r="AR88" s="70"/>
      <c r="AS88" s="70"/>
      <c r="AT88" s="70"/>
      <c r="AU88" s="70"/>
      <c r="AV88" s="70"/>
      <c r="AW88" s="70"/>
      <c r="AX88" s="70"/>
      <c r="AY88" s="70"/>
      <c r="AZ88" s="70"/>
      <c r="BA88" s="70"/>
      <c r="BB88" s="70"/>
      <c r="BC88" s="70"/>
      <c r="BD88" s="70"/>
      <c r="BE88" s="70"/>
      <c r="BF88" s="70"/>
      <c r="BG88" s="70"/>
      <c r="BH88" s="70"/>
    </row>
    <row r="89" spans="1:60" ht="13.2">
      <c r="A89" s="5" t="s">
        <v>2582</v>
      </c>
      <c r="B89" s="5" t="s">
        <v>2112</v>
      </c>
      <c r="C89" s="2">
        <v>5</v>
      </c>
      <c r="D89" s="5" t="s">
        <v>2583</v>
      </c>
      <c r="E89" s="4">
        <v>2</v>
      </c>
      <c r="F89" s="2">
        <v>6</v>
      </c>
      <c r="G89" s="4">
        <v>8</v>
      </c>
      <c r="N89" s="4"/>
      <c r="P89" s="4"/>
    </row>
    <row r="90" spans="1:60" ht="13.2">
      <c r="A90" s="5" t="s">
        <v>2584</v>
      </c>
      <c r="B90" s="5" t="s">
        <v>2112</v>
      </c>
      <c r="C90" s="2">
        <v>4</v>
      </c>
      <c r="D90" s="4" t="s">
        <v>2585</v>
      </c>
      <c r="E90" s="2" t="s">
        <v>2586</v>
      </c>
      <c r="F90" s="2" t="s">
        <v>2587</v>
      </c>
      <c r="G90" s="2" t="s">
        <v>2588</v>
      </c>
      <c r="L90" s="4"/>
      <c r="N90" s="4"/>
    </row>
    <row r="91" spans="1:60" ht="52.8">
      <c r="A91" s="5" t="s">
        <v>2589</v>
      </c>
      <c r="B91" s="5" t="s">
        <v>2112</v>
      </c>
      <c r="C91" s="2">
        <v>2</v>
      </c>
      <c r="D91" s="5" t="s">
        <v>2590</v>
      </c>
      <c r="E91" s="5" t="s">
        <v>2591</v>
      </c>
      <c r="F91" s="2"/>
      <c r="G91" s="2"/>
      <c r="L91" s="4"/>
      <c r="N91" s="4"/>
    </row>
    <row r="92" spans="1:60" ht="26.4">
      <c r="A92" s="5" t="s">
        <v>2592</v>
      </c>
      <c r="B92" s="5" t="s">
        <v>2112</v>
      </c>
      <c r="C92" s="2">
        <v>2</v>
      </c>
      <c r="D92" s="2" t="s">
        <v>2593</v>
      </c>
      <c r="E92" s="2" t="s">
        <v>2594</v>
      </c>
      <c r="F92" s="2"/>
      <c r="G92" s="2"/>
      <c r="L92" s="4"/>
      <c r="N92" s="4"/>
    </row>
    <row r="93" spans="1:60" ht="39.6">
      <c r="A93" s="5" t="s">
        <v>2595</v>
      </c>
      <c r="B93" s="5" t="s">
        <v>2112</v>
      </c>
      <c r="C93" s="2">
        <v>2</v>
      </c>
      <c r="D93" s="5" t="s">
        <v>2596</v>
      </c>
      <c r="E93" s="2" t="s">
        <v>2597</v>
      </c>
      <c r="F93" t="s">
        <v>2598</v>
      </c>
      <c r="G93" t="s">
        <v>2599</v>
      </c>
      <c r="H93" t="s">
        <v>2600</v>
      </c>
      <c r="L93" s="4"/>
      <c r="N93" s="4"/>
    </row>
    <row r="94" spans="1:60" ht="39.6">
      <c r="A94" s="5" t="s">
        <v>2601</v>
      </c>
      <c r="B94" s="5" t="s">
        <v>2112</v>
      </c>
      <c r="C94" s="2">
        <v>22</v>
      </c>
      <c r="D94" s="2" t="s">
        <v>2602</v>
      </c>
      <c r="E94" s="2" t="s">
        <v>2603</v>
      </c>
      <c r="F94" s="2" t="s">
        <v>2604</v>
      </c>
      <c r="G94" s="5" t="s">
        <v>2605</v>
      </c>
      <c r="H94" s="5" t="s">
        <v>2606</v>
      </c>
      <c r="I94" s="5" t="s">
        <v>2607</v>
      </c>
      <c r="J94" s="5" t="s">
        <v>2608</v>
      </c>
      <c r="K94" s="5" t="s">
        <v>2609</v>
      </c>
      <c r="L94" s="5" t="s">
        <v>2610</v>
      </c>
      <c r="M94" s="5" t="s">
        <v>2611</v>
      </c>
      <c r="N94" s="5" t="s">
        <v>2612</v>
      </c>
      <c r="O94" s="5" t="s">
        <v>2613</v>
      </c>
      <c r="P94" s="5" t="s">
        <v>2614</v>
      </c>
      <c r="Q94" s="5" t="s">
        <v>2615</v>
      </c>
      <c r="R94" s="5" t="s">
        <v>2616</v>
      </c>
      <c r="S94" s="5" t="s">
        <v>2617</v>
      </c>
      <c r="T94" s="5" t="s">
        <v>2618</v>
      </c>
      <c r="U94" s="5" t="s">
        <v>2619</v>
      </c>
      <c r="V94" s="5" t="s">
        <v>2620</v>
      </c>
      <c r="W94" s="5" t="s">
        <v>2621</v>
      </c>
      <c r="X94" s="5" t="s">
        <v>2622</v>
      </c>
      <c r="Y94" s="5" t="s">
        <v>2623</v>
      </c>
      <c r="Z94" s="5" t="s">
        <v>2624</v>
      </c>
      <c r="AA94" s="5" t="s">
        <v>2625</v>
      </c>
      <c r="AB94" s="5" t="s">
        <v>2623</v>
      </c>
      <c r="AC94" s="5" t="s">
        <v>2626</v>
      </c>
      <c r="AD94" s="5" t="s">
        <v>2627</v>
      </c>
      <c r="AE94" s="5" t="s">
        <v>2628</v>
      </c>
      <c r="AF94" s="5" t="s">
        <v>2629</v>
      </c>
      <c r="AG94" s="5" t="s">
        <v>2630</v>
      </c>
      <c r="AH94" s="5" t="s">
        <v>2624</v>
      </c>
      <c r="AI94" s="5" t="s">
        <v>2625</v>
      </c>
      <c r="AJ94" s="5"/>
    </row>
    <row r="95" spans="1:60" ht="26.4">
      <c r="A95" s="5" t="s">
        <v>2631</v>
      </c>
      <c r="B95" s="5" t="s">
        <v>2112</v>
      </c>
      <c r="C95" s="2">
        <v>2</v>
      </c>
      <c r="D95" s="5" t="s">
        <v>2632</v>
      </c>
      <c r="E95" s="5" t="s">
        <v>2633</v>
      </c>
      <c r="F95" s="2"/>
      <c r="G95" s="2"/>
      <c r="L95" s="4"/>
      <c r="N95" s="4"/>
    </row>
    <row r="96" spans="1:60" ht="52.8">
      <c r="A96" s="5" t="s">
        <v>2634</v>
      </c>
      <c r="B96" s="5" t="s">
        <v>2112</v>
      </c>
      <c r="C96" s="2">
        <v>2</v>
      </c>
      <c r="D96" s="5" t="s">
        <v>2635</v>
      </c>
      <c r="E96" s="5" t="s">
        <v>2636</v>
      </c>
      <c r="L96" s="4"/>
      <c r="N96" s="4"/>
    </row>
    <row r="97" spans="1:60" ht="39.6">
      <c r="A97" s="5" t="s">
        <v>2637</v>
      </c>
      <c r="B97" s="5" t="s">
        <v>2112</v>
      </c>
      <c r="C97" s="2">
        <v>22</v>
      </c>
      <c r="D97" s="2" t="s">
        <v>2602</v>
      </c>
      <c r="E97" s="2" t="s">
        <v>2603</v>
      </c>
      <c r="F97" s="2" t="s">
        <v>2604</v>
      </c>
      <c r="G97" s="5" t="s">
        <v>2605</v>
      </c>
      <c r="H97" s="5" t="s">
        <v>2606</v>
      </c>
      <c r="I97" s="5" t="s">
        <v>2607</v>
      </c>
      <c r="J97" s="5" t="s">
        <v>2608</v>
      </c>
      <c r="K97" s="5" t="s">
        <v>2609</v>
      </c>
      <c r="L97" s="5" t="s">
        <v>2610</v>
      </c>
      <c r="M97" s="5" t="s">
        <v>2611</v>
      </c>
      <c r="N97" s="5" t="s">
        <v>2612</v>
      </c>
      <c r="O97" s="5" t="s">
        <v>2613</v>
      </c>
      <c r="P97" s="5" t="s">
        <v>2614</v>
      </c>
      <c r="Q97" s="5" t="s">
        <v>2615</v>
      </c>
      <c r="R97" s="5" t="s">
        <v>2616</v>
      </c>
      <c r="S97" s="5" t="s">
        <v>2617</v>
      </c>
      <c r="T97" s="5" t="s">
        <v>2618</v>
      </c>
      <c r="U97" s="5" t="s">
        <v>2619</v>
      </c>
      <c r="V97" s="5" t="s">
        <v>2620</v>
      </c>
      <c r="W97" s="5" t="s">
        <v>2621</v>
      </c>
      <c r="X97" s="5" t="s">
        <v>2622</v>
      </c>
      <c r="Y97" s="5" t="s">
        <v>2623</v>
      </c>
      <c r="Z97" s="5" t="s">
        <v>2624</v>
      </c>
      <c r="AA97" s="5" t="s">
        <v>2625</v>
      </c>
      <c r="AB97" s="5" t="s">
        <v>2623</v>
      </c>
      <c r="AC97" s="5" t="s">
        <v>2626</v>
      </c>
      <c r="AD97" s="5" t="s">
        <v>2627</v>
      </c>
      <c r="AE97" s="5" t="s">
        <v>2628</v>
      </c>
      <c r="AF97" s="5" t="s">
        <v>2629</v>
      </c>
      <c r="AG97" s="5" t="s">
        <v>2630</v>
      </c>
      <c r="AH97" s="5" t="s">
        <v>2624</v>
      </c>
      <c r="AI97" s="5" t="s">
        <v>2625</v>
      </c>
      <c r="AJ97" s="5"/>
    </row>
    <row r="98" spans="1:60" ht="13.2">
      <c r="A98" s="5" t="s">
        <v>2638</v>
      </c>
      <c r="B98" s="5" t="s">
        <v>2112</v>
      </c>
      <c r="C98" s="2">
        <v>5</v>
      </c>
      <c r="D98" s="2" t="s">
        <v>2639</v>
      </c>
      <c r="E98" s="2" t="s">
        <v>2640</v>
      </c>
      <c r="F98" s="2" t="s">
        <v>2641</v>
      </c>
      <c r="G98" s="2" t="s">
        <v>2642</v>
      </c>
      <c r="H98" s="2" t="s">
        <v>2643</v>
      </c>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row>
    <row r="99" spans="1:60" ht="12.75" customHeight="1">
      <c r="A99" s="68" t="s">
        <v>2644</v>
      </c>
      <c r="B99" s="70"/>
      <c r="C99" s="70">
        <v>0</v>
      </c>
      <c r="D99" s="70"/>
      <c r="E99" s="70"/>
      <c r="F99" s="70"/>
      <c r="G99" s="70"/>
      <c r="H99" s="70"/>
      <c r="I99" s="70"/>
      <c r="J99" s="70"/>
      <c r="K99" s="70"/>
      <c r="L99" s="70"/>
      <c r="M99" s="70"/>
      <c r="N99" s="70"/>
      <c r="O99" s="70"/>
      <c r="P99" s="70"/>
      <c r="Q99" s="70"/>
      <c r="R99" s="70"/>
      <c r="S99" s="70"/>
      <c r="T99" s="70"/>
      <c r="U99" s="70"/>
      <c r="V99" s="70"/>
      <c r="W99" s="70"/>
      <c r="X99" s="70"/>
      <c r="Y99" s="70"/>
      <c r="Z99" s="70"/>
      <c r="AA99" s="70"/>
      <c r="AB99" s="70"/>
      <c r="AC99" s="70"/>
      <c r="AD99" s="70"/>
      <c r="AE99" s="70"/>
      <c r="AF99" s="70"/>
      <c r="AG99" s="70"/>
      <c r="AH99" s="70"/>
      <c r="AI99" s="70"/>
      <c r="AJ99" s="70"/>
      <c r="AK99" s="70"/>
      <c r="AL99" s="70"/>
      <c r="AM99" s="70"/>
      <c r="AN99" s="70"/>
      <c r="AO99" s="70"/>
      <c r="AP99" s="70"/>
      <c r="AQ99" s="70"/>
      <c r="AR99" s="70"/>
      <c r="AS99" s="70"/>
      <c r="AT99" s="70"/>
      <c r="AU99" s="70"/>
      <c r="AV99" s="70"/>
      <c r="AW99" s="70"/>
      <c r="AX99" s="70"/>
      <c r="AY99" s="70"/>
      <c r="AZ99" s="70"/>
      <c r="BA99" s="70"/>
      <c r="BB99" s="70"/>
      <c r="BC99" s="70"/>
      <c r="BD99" s="70"/>
      <c r="BE99" s="70"/>
      <c r="BF99" s="70"/>
      <c r="BG99" s="70"/>
      <c r="BH99" s="70"/>
    </row>
    <row r="100" spans="1:60" ht="13.2">
      <c r="A100" s="5" t="s">
        <v>2645</v>
      </c>
      <c r="B100" s="5" t="s">
        <v>2107</v>
      </c>
      <c r="C100" s="2">
        <v>5</v>
      </c>
      <c r="D100" s="5" t="s">
        <v>2646</v>
      </c>
      <c r="E100" s="5" t="s">
        <v>2647</v>
      </c>
      <c r="F100" s="5" t="s">
        <v>2648</v>
      </c>
      <c r="G100" s="5" t="s">
        <v>2649</v>
      </c>
      <c r="H100" s="5" t="s">
        <v>2650</v>
      </c>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row>
    <row r="101" spans="1:60" ht="13.2">
      <c r="A101" s="2" t="s">
        <v>2651</v>
      </c>
      <c r="B101" s="5" t="s">
        <v>2112</v>
      </c>
      <c r="C101" s="2">
        <v>1</v>
      </c>
      <c r="D101" s="4">
        <v>2</v>
      </c>
      <c r="F101" s="2"/>
    </row>
    <row r="102" spans="1:60" ht="13.2">
      <c r="A102" t="s">
        <v>2652</v>
      </c>
      <c r="B102" s="5" t="s">
        <v>2112</v>
      </c>
      <c r="C102">
        <v>43</v>
      </c>
      <c r="D102" t="s">
        <v>2653</v>
      </c>
      <c r="E102" t="s">
        <v>2654</v>
      </c>
      <c r="F102" t="s">
        <v>2655</v>
      </c>
      <c r="G102" t="s">
        <v>2656</v>
      </c>
      <c r="H102" t="s">
        <v>2657</v>
      </c>
      <c r="I102" t="s">
        <v>2658</v>
      </c>
      <c r="J102" t="s">
        <v>2659</v>
      </c>
      <c r="K102" t="s">
        <v>2660</v>
      </c>
      <c r="L102" t="s">
        <v>2661</v>
      </c>
      <c r="M102" t="s">
        <v>2662</v>
      </c>
      <c r="N102" t="s">
        <v>2663</v>
      </c>
      <c r="O102" t="s">
        <v>2664</v>
      </c>
      <c r="P102" t="s">
        <v>2665</v>
      </c>
      <c r="Q102" t="s">
        <v>2666</v>
      </c>
      <c r="R102" t="s">
        <v>2667</v>
      </c>
      <c r="S102" t="s">
        <v>2668</v>
      </c>
      <c r="T102" t="s">
        <v>2669</v>
      </c>
      <c r="U102" t="s">
        <v>2670</v>
      </c>
      <c r="V102" t="s">
        <v>2671</v>
      </c>
      <c r="W102" t="s">
        <v>2672</v>
      </c>
      <c r="X102" t="s">
        <v>2673</v>
      </c>
      <c r="Y102" t="s">
        <v>2674</v>
      </c>
      <c r="Z102" t="s">
        <v>2675</v>
      </c>
      <c r="AA102" s="4" t="s">
        <v>2676</v>
      </c>
      <c r="AB102" t="s">
        <v>2677</v>
      </c>
      <c r="AC102" t="s">
        <v>2678</v>
      </c>
      <c r="AD102" t="s">
        <v>2679</v>
      </c>
      <c r="AE102" t="s">
        <v>2680</v>
      </c>
      <c r="AF102" t="s">
        <v>2681</v>
      </c>
      <c r="AG102" t="s">
        <v>2682</v>
      </c>
      <c r="AH102" t="s">
        <v>2683</v>
      </c>
      <c r="AI102" t="s">
        <v>2684</v>
      </c>
      <c r="AJ102" t="s">
        <v>2685</v>
      </c>
      <c r="AK102" t="s">
        <v>2686</v>
      </c>
      <c r="AL102" t="s">
        <v>2687</v>
      </c>
      <c r="AM102" t="s">
        <v>2688</v>
      </c>
      <c r="AN102" t="s">
        <v>2689</v>
      </c>
      <c r="AO102" t="s">
        <v>2690</v>
      </c>
      <c r="AP102" t="s">
        <v>2691</v>
      </c>
      <c r="AQ102" t="s">
        <v>2692</v>
      </c>
      <c r="AR102" t="s">
        <v>2693</v>
      </c>
      <c r="AS102" t="s">
        <v>2694</v>
      </c>
      <c r="AT102" t="s">
        <v>2695</v>
      </c>
    </row>
    <row r="103" spans="1:60" ht="13.2">
      <c r="A103" t="s">
        <v>2696</v>
      </c>
      <c r="B103" s="5" t="s">
        <v>2112</v>
      </c>
      <c r="C103">
        <v>43</v>
      </c>
      <c r="D103">
        <v>-492656745</v>
      </c>
      <c r="E103">
        <v>935152827</v>
      </c>
      <c r="F103">
        <v>232045293</v>
      </c>
      <c r="G103">
        <v>1758660634</v>
      </c>
      <c r="H103">
        <v>-983725299</v>
      </c>
      <c r="I103">
        <v>783202389</v>
      </c>
      <c r="J103">
        <v>1219013941</v>
      </c>
      <c r="K103">
        <v>-248195380</v>
      </c>
      <c r="L103">
        <v>1605436968</v>
      </c>
      <c r="M103">
        <v>-866033733</v>
      </c>
      <c r="N103">
        <v>374331408</v>
      </c>
      <c r="O103">
        <v>63159865</v>
      </c>
      <c r="P103">
        <v>911858675</v>
      </c>
      <c r="Q103">
        <v>-1043433382</v>
      </c>
      <c r="R103">
        <v>-1321400459</v>
      </c>
      <c r="S103">
        <v>1056952675</v>
      </c>
      <c r="T103">
        <v>-461835996</v>
      </c>
      <c r="U103">
        <v>-1325017490</v>
      </c>
      <c r="V103">
        <v>0</v>
      </c>
      <c r="W103">
        <v>-1975573506</v>
      </c>
      <c r="X103">
        <v>-927252320</v>
      </c>
      <c r="Y103">
        <v>600740237</v>
      </c>
      <c r="Z103">
        <v>0</v>
      </c>
      <c r="AA103">
        <v>-2103769624</v>
      </c>
      <c r="AB103">
        <v>1776632456</v>
      </c>
      <c r="AC103">
        <v>369905916</v>
      </c>
      <c r="AD103">
        <v>671300859</v>
      </c>
      <c r="AE103">
        <v>307324960</v>
      </c>
      <c r="AF103">
        <v>0</v>
      </c>
      <c r="AG103">
        <v>655824432</v>
      </c>
      <c r="AH103">
        <v>-757968622</v>
      </c>
      <c r="AI103">
        <v>-184980650</v>
      </c>
      <c r="AJ103">
        <v>-1316643769</v>
      </c>
      <c r="AK103">
        <v>0</v>
      </c>
      <c r="AL103">
        <v>-463565467</v>
      </c>
      <c r="AM103">
        <v>-461835996</v>
      </c>
      <c r="AN103">
        <v>0</v>
      </c>
      <c r="AO103">
        <v>0</v>
      </c>
      <c r="AP103">
        <v>0</v>
      </c>
      <c r="AQ103">
        <v>0</v>
      </c>
      <c r="AR103">
        <v>655824432</v>
      </c>
      <c r="AS103">
        <v>0</v>
      </c>
      <c r="AT103">
        <v>0</v>
      </c>
    </row>
  </sheetData>
  <dataConsolidate/>
  <phoneticPr fontId="4" type="noConversion"/>
  <pageMargins left="0.7" right="0.7" top="0.78740157499999996" bottom="0.78740157499999996"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8C3C6-C445-4318-9C5A-316F7DD53055}">
  <sheetPr codeName="Tabelle26">
    <tabColor rgb="FF92D050"/>
  </sheetPr>
  <dimension ref="A1:I66"/>
  <sheetViews>
    <sheetView zoomScale="90" zoomScaleNormal="90" workbookViewId="0">
      <selection activeCell="D5" sqref="D5"/>
    </sheetView>
  </sheetViews>
  <sheetFormatPr defaultColWidth="11.44140625" defaultRowHeight="13.35" customHeight="1"/>
  <cols>
    <col min="1" max="1" width="45" customWidth="1"/>
    <col min="2" max="2" width="54.5546875" customWidth="1"/>
    <col min="4" max="4" width="44" bestFit="1" customWidth="1"/>
    <col min="5" max="5" width="33" bestFit="1" customWidth="1"/>
    <col min="6" max="6" width="28.33203125" customWidth="1"/>
    <col min="7" max="8" width="18.109375" bestFit="1" customWidth="1"/>
    <col min="9" max="9" width="11.88671875" bestFit="1" customWidth="1"/>
  </cols>
  <sheetData>
    <row r="1" spans="1:4" ht="13.2">
      <c r="A1" s="66" t="s">
        <v>2697</v>
      </c>
      <c r="B1" s="2"/>
    </row>
    <row r="2" spans="1:4" ht="26.4">
      <c r="A2" s="67" t="s">
        <v>2698</v>
      </c>
      <c r="B2" s="67" t="s">
        <v>2699</v>
      </c>
      <c r="C2" s="68" t="s">
        <v>2700</v>
      </c>
      <c r="D2" s="68" t="s">
        <v>2701</v>
      </c>
    </row>
    <row r="3" spans="1:4" ht="13.2">
      <c r="A3" s="67" t="s">
        <v>2702</v>
      </c>
      <c r="B3" s="67"/>
      <c r="C3" s="68"/>
      <c r="D3" s="68"/>
    </row>
    <row r="4" spans="1:4" ht="13.2">
      <c r="A4" s="69" t="s">
        <v>2703</v>
      </c>
      <c r="B4" s="2" t="s">
        <v>2702</v>
      </c>
      <c r="C4">
        <v>1</v>
      </c>
      <c r="D4" t="s">
        <v>2704</v>
      </c>
    </row>
    <row r="5" spans="1:4" ht="13.2">
      <c r="A5" s="69" t="s">
        <v>2705</v>
      </c>
      <c r="B5" s="2" t="s">
        <v>2702</v>
      </c>
      <c r="C5">
        <v>1</v>
      </c>
      <c r="D5" t="s">
        <v>2706</v>
      </c>
    </row>
    <row r="6" spans="1:4" ht="13.2">
      <c r="A6" s="69" t="s">
        <v>2707</v>
      </c>
      <c r="B6" s="2" t="s">
        <v>2702</v>
      </c>
      <c r="C6">
        <v>1</v>
      </c>
      <c r="D6" t="s">
        <v>2708</v>
      </c>
    </row>
    <row r="7" spans="1:4" ht="13.2">
      <c r="A7" s="69" t="s">
        <v>2709</v>
      </c>
      <c r="B7" s="2" t="s">
        <v>2702</v>
      </c>
      <c r="C7">
        <v>1</v>
      </c>
      <c r="D7" t="s">
        <v>2708</v>
      </c>
    </row>
    <row r="8" spans="1:4" ht="13.2">
      <c r="A8" s="68" t="s">
        <v>2710</v>
      </c>
      <c r="B8" s="67"/>
      <c r="C8" s="70"/>
      <c r="D8" s="70"/>
    </row>
    <row r="9" spans="1:4" ht="13.2">
      <c r="A9" s="69" t="s">
        <v>2711</v>
      </c>
      <c r="B9" s="2" t="s">
        <v>2710</v>
      </c>
      <c r="C9">
        <v>1</v>
      </c>
      <c r="D9" t="s">
        <v>2712</v>
      </c>
    </row>
    <row r="10" spans="1:4" ht="13.2">
      <c r="A10" s="69" t="s">
        <v>2713</v>
      </c>
      <c r="B10" s="2" t="s">
        <v>2710</v>
      </c>
      <c r="C10">
        <v>1</v>
      </c>
      <c r="D10" t="s">
        <v>2714</v>
      </c>
    </row>
    <row r="11" spans="1:4" ht="13.2">
      <c r="A11" s="69" t="s">
        <v>2715</v>
      </c>
      <c r="B11" s="2" t="s">
        <v>2710</v>
      </c>
      <c r="C11">
        <v>1</v>
      </c>
      <c r="D11" t="s">
        <v>2714</v>
      </c>
    </row>
    <row r="12" spans="1:4" ht="13.2">
      <c r="A12" s="68" t="s">
        <v>2301</v>
      </c>
      <c r="B12" s="67"/>
      <c r="C12" s="70"/>
      <c r="D12" s="70"/>
    </row>
    <row r="13" spans="1:4" ht="13.2">
      <c r="A13" s="69" t="s">
        <v>2716</v>
      </c>
      <c r="B13" s="2" t="s">
        <v>2301</v>
      </c>
      <c r="C13">
        <v>1</v>
      </c>
      <c r="D13" t="s">
        <v>2717</v>
      </c>
    </row>
    <row r="14" spans="1:4" ht="13.2">
      <c r="A14" s="69" t="s">
        <v>2718</v>
      </c>
      <c r="B14" s="2" t="s">
        <v>2301</v>
      </c>
      <c r="C14">
        <v>1</v>
      </c>
      <c r="D14" t="s">
        <v>2719</v>
      </c>
    </row>
    <row r="15" spans="1:4" ht="13.2">
      <c r="A15" s="68" t="s">
        <v>2720</v>
      </c>
      <c r="B15" s="67"/>
      <c r="C15" s="70"/>
      <c r="D15" s="70"/>
    </row>
    <row r="16" spans="1:4" ht="13.2">
      <c r="A16" s="69" t="s">
        <v>2721</v>
      </c>
      <c r="B16" s="2" t="s">
        <v>2720</v>
      </c>
      <c r="C16">
        <v>1</v>
      </c>
      <c r="D16" t="s">
        <v>2722</v>
      </c>
    </row>
    <row r="17" spans="1:5" ht="13.2">
      <c r="A17" s="69" t="s">
        <v>2723</v>
      </c>
      <c r="B17" s="2" t="s">
        <v>2720</v>
      </c>
      <c r="C17">
        <v>1</v>
      </c>
      <c r="D17" t="s">
        <v>2724</v>
      </c>
    </row>
    <row r="18" spans="1:5" ht="13.2">
      <c r="A18" s="68" t="s">
        <v>2725</v>
      </c>
      <c r="B18" s="67"/>
      <c r="C18" s="70"/>
      <c r="D18" s="70"/>
    </row>
    <row r="19" spans="1:5" ht="13.2">
      <c r="A19" s="69" t="s">
        <v>2726</v>
      </c>
      <c r="B19" s="2" t="s">
        <v>2725</v>
      </c>
      <c r="C19">
        <v>1</v>
      </c>
      <c r="D19" t="s">
        <v>2727</v>
      </c>
    </row>
    <row r="20" spans="1:5" ht="13.2">
      <c r="A20" s="69" t="s">
        <v>2728</v>
      </c>
      <c r="B20" s="2" t="s">
        <v>2725</v>
      </c>
      <c r="C20">
        <v>1</v>
      </c>
      <c r="D20" t="s">
        <v>2729</v>
      </c>
    </row>
    <row r="21" spans="1:5" ht="13.2">
      <c r="A21" s="68" t="s">
        <v>2730</v>
      </c>
      <c r="B21" s="67"/>
      <c r="C21" s="70"/>
      <c r="D21" s="70"/>
    </row>
    <row r="22" spans="1:5" ht="13.2">
      <c r="A22" s="69" t="s">
        <v>2731</v>
      </c>
      <c r="B22" s="2" t="s">
        <v>2730</v>
      </c>
      <c r="C22">
        <v>1</v>
      </c>
      <c r="D22" t="s">
        <v>2732</v>
      </c>
    </row>
    <row r="23" spans="1:5" ht="13.2">
      <c r="A23" s="69" t="s">
        <v>2733</v>
      </c>
      <c r="B23" s="2" t="s">
        <v>2730</v>
      </c>
      <c r="C23">
        <v>1</v>
      </c>
      <c r="D23" t="s">
        <v>2734</v>
      </c>
    </row>
    <row r="24" spans="1:5" ht="13.2">
      <c r="A24" s="69" t="s">
        <v>2735</v>
      </c>
      <c r="B24" s="2" t="s">
        <v>2730</v>
      </c>
      <c r="C24">
        <v>1</v>
      </c>
      <c r="D24" t="s">
        <v>2736</v>
      </c>
    </row>
    <row r="25" spans="1:5" ht="13.2">
      <c r="A25" s="69" t="s">
        <v>2737</v>
      </c>
      <c r="B25" s="2" t="s">
        <v>2730</v>
      </c>
      <c r="C25">
        <v>1</v>
      </c>
      <c r="D25" t="s">
        <v>2738</v>
      </c>
    </row>
    <row r="26" spans="1:5" ht="13.2">
      <c r="A26" s="69" t="s">
        <v>2739</v>
      </c>
      <c r="B26" s="2" t="s">
        <v>2730</v>
      </c>
      <c r="C26">
        <v>1</v>
      </c>
      <c r="D26" t="s">
        <v>2740</v>
      </c>
    </row>
    <row r="27" spans="1:5" ht="13.2">
      <c r="A27" s="69" t="s">
        <v>2741</v>
      </c>
      <c r="B27" s="2" t="s">
        <v>2730</v>
      </c>
      <c r="C27">
        <v>1</v>
      </c>
      <c r="D27" t="s">
        <v>2742</v>
      </c>
    </row>
    <row r="28" spans="1:5" ht="13.2">
      <c r="A28" s="69" t="s">
        <v>2743</v>
      </c>
      <c r="B28" s="2" t="s">
        <v>2730</v>
      </c>
      <c r="C28">
        <v>1</v>
      </c>
      <c r="D28" t="s">
        <v>2742</v>
      </c>
    </row>
    <row r="29" spans="1:5" ht="13.2">
      <c r="A29" s="69" t="s">
        <v>2744</v>
      </c>
      <c r="B29" s="2" t="s">
        <v>2730</v>
      </c>
      <c r="C29">
        <v>1</v>
      </c>
      <c r="D29" s="71" t="s">
        <v>2745</v>
      </c>
      <c r="E29" t="s">
        <v>2742</v>
      </c>
    </row>
    <row r="30" spans="1:5" ht="13.2">
      <c r="A30" s="68" t="s">
        <v>2746</v>
      </c>
      <c r="B30" s="67"/>
      <c r="C30" s="70"/>
      <c r="D30" s="70"/>
    </row>
    <row r="31" spans="1:5" ht="13.2">
      <c r="A31" s="69" t="s">
        <v>2747</v>
      </c>
      <c r="B31" s="2" t="s">
        <v>2746</v>
      </c>
      <c r="C31">
        <v>1</v>
      </c>
      <c r="D31" t="s">
        <v>2748</v>
      </c>
    </row>
    <row r="32" spans="1:5" ht="13.2">
      <c r="A32" s="69" t="s">
        <v>2749</v>
      </c>
      <c r="B32" s="2" t="s">
        <v>2746</v>
      </c>
      <c r="C32">
        <v>1</v>
      </c>
      <c r="D32" t="s">
        <v>2750</v>
      </c>
    </row>
    <row r="33" spans="1:9" ht="13.2">
      <c r="A33" s="69" t="s">
        <v>2751</v>
      </c>
      <c r="B33" s="2" t="s">
        <v>2746</v>
      </c>
      <c r="C33">
        <v>1</v>
      </c>
      <c r="D33" t="s">
        <v>2752</v>
      </c>
    </row>
    <row r="34" spans="1:9" ht="13.2">
      <c r="A34" s="69" t="s">
        <v>2753</v>
      </c>
      <c r="B34" s="2" t="s">
        <v>2746</v>
      </c>
      <c r="C34">
        <v>1</v>
      </c>
      <c r="D34" s="71" t="s">
        <v>2754</v>
      </c>
      <c r="E34" t="s">
        <v>2755</v>
      </c>
    </row>
    <row r="35" spans="1:9" ht="13.2">
      <c r="A35" s="69" t="s">
        <v>2756</v>
      </c>
      <c r="B35" s="2" t="s">
        <v>2746</v>
      </c>
      <c r="C35">
        <v>1</v>
      </c>
      <c r="D35" t="s">
        <v>2757</v>
      </c>
    </row>
    <row r="36" spans="1:9" ht="13.2">
      <c r="A36" s="68" t="s">
        <v>2758</v>
      </c>
      <c r="B36" s="67"/>
      <c r="C36" s="70"/>
      <c r="D36" s="70"/>
    </row>
    <row r="37" spans="1:9" ht="13.2">
      <c r="A37" s="69" t="s">
        <v>2759</v>
      </c>
      <c r="B37" s="2" t="s">
        <v>2760</v>
      </c>
      <c r="C37">
        <v>1</v>
      </c>
      <c r="D37" t="s">
        <v>2761</v>
      </c>
    </row>
    <row r="38" spans="1:9" ht="13.2">
      <c r="A38" s="69" t="s">
        <v>2762</v>
      </c>
      <c r="B38" s="2" t="s">
        <v>2760</v>
      </c>
      <c r="C38">
        <v>1</v>
      </c>
      <c r="D38" t="s">
        <v>2763</v>
      </c>
    </row>
    <row r="39" spans="1:9" ht="13.2">
      <c r="A39" s="69" t="s">
        <v>2764</v>
      </c>
      <c r="B39" s="2" t="s">
        <v>2760</v>
      </c>
      <c r="C39">
        <v>1</v>
      </c>
      <c r="D39" t="s">
        <v>2761</v>
      </c>
    </row>
    <row r="40" spans="1:9" ht="13.2">
      <c r="A40" s="68" t="s">
        <v>2765</v>
      </c>
      <c r="B40" s="67"/>
      <c r="C40" s="70"/>
      <c r="D40" s="70"/>
    </row>
    <row r="41" spans="1:9" ht="13.2">
      <c r="A41" s="69" t="s">
        <v>2766</v>
      </c>
      <c r="B41" s="2" t="s">
        <v>2765</v>
      </c>
      <c r="C41">
        <v>1</v>
      </c>
      <c r="D41" t="s">
        <v>2767</v>
      </c>
    </row>
    <row r="42" spans="1:9" ht="13.2">
      <c r="A42" s="69" t="s">
        <v>2768</v>
      </c>
      <c r="B42" s="2" t="s">
        <v>2765</v>
      </c>
      <c r="C42">
        <v>1</v>
      </c>
      <c r="D42" t="s">
        <v>2769</v>
      </c>
    </row>
    <row r="43" spans="1:9" ht="13.2">
      <c r="A43" s="69" t="s">
        <v>2770</v>
      </c>
      <c r="B43" s="2" t="s">
        <v>2765</v>
      </c>
      <c r="C43">
        <v>1</v>
      </c>
      <c r="D43" t="s">
        <v>2767</v>
      </c>
    </row>
    <row r="44" spans="1:9" ht="13.2">
      <c r="A44" s="68" t="s">
        <v>2771</v>
      </c>
      <c r="B44" s="67" t="s">
        <v>2772</v>
      </c>
      <c r="C44" s="68" t="s">
        <v>2773</v>
      </c>
      <c r="D44" s="68" t="s">
        <v>2774</v>
      </c>
      <c r="E44" s="68"/>
      <c r="F44" s="68"/>
      <c r="G44" s="68"/>
      <c r="H44" s="68"/>
      <c r="I44" s="68"/>
    </row>
    <row r="45" spans="1:9" ht="13.2">
      <c r="A45" s="69" t="s">
        <v>2775</v>
      </c>
      <c r="B45" s="2" t="s">
        <v>2776</v>
      </c>
      <c r="C45">
        <v>5</v>
      </c>
      <c r="D45" t="s">
        <v>2777</v>
      </c>
      <c r="E45" t="s">
        <v>2778</v>
      </c>
      <c r="F45" t="s">
        <v>2779</v>
      </c>
      <c r="G45" t="s">
        <v>2780</v>
      </c>
      <c r="H45" t="s">
        <v>2558</v>
      </c>
    </row>
    <row r="46" spans="1:9" ht="26.4">
      <c r="A46" s="69" t="s">
        <v>2781</v>
      </c>
      <c r="B46" s="2" t="s">
        <v>2782</v>
      </c>
      <c r="C46">
        <v>6</v>
      </c>
      <c r="D46">
        <v>0</v>
      </c>
      <c r="E46">
        <v>1</v>
      </c>
      <c r="F46">
        <v>2</v>
      </c>
      <c r="G46">
        <v>33</v>
      </c>
      <c r="H46">
        <v>34</v>
      </c>
      <c r="I46">
        <v>40</v>
      </c>
    </row>
    <row r="47" spans="1:9" ht="13.2">
      <c r="A47" s="69" t="s">
        <v>2783</v>
      </c>
      <c r="B47" s="2" t="s">
        <v>2784</v>
      </c>
      <c r="C47">
        <v>4</v>
      </c>
      <c r="D47">
        <v>13</v>
      </c>
      <c r="E47">
        <v>14</v>
      </c>
      <c r="F47">
        <v>21</v>
      </c>
      <c r="G47">
        <v>22</v>
      </c>
      <c r="H47" t="s">
        <v>2463</v>
      </c>
      <c r="I47" t="s">
        <v>2463</v>
      </c>
    </row>
    <row r="48" spans="1:9" ht="13.2">
      <c r="A48" s="69" t="s">
        <v>2785</v>
      </c>
      <c r="B48" s="2" t="s">
        <v>2786</v>
      </c>
      <c r="C48">
        <v>5</v>
      </c>
      <c r="D48">
        <v>0</v>
      </c>
      <c r="E48">
        <v>11</v>
      </c>
      <c r="F48">
        <v>33</v>
      </c>
      <c r="G48">
        <v>34</v>
      </c>
      <c r="H48">
        <v>40</v>
      </c>
    </row>
    <row r="49" spans="1:9" ht="13.2">
      <c r="A49" s="68" t="s">
        <v>2787</v>
      </c>
      <c r="B49" s="67" t="s">
        <v>2772</v>
      </c>
      <c r="C49" s="68" t="s">
        <v>2773</v>
      </c>
      <c r="D49" s="68" t="s">
        <v>2774</v>
      </c>
      <c r="E49" s="68"/>
      <c r="F49" s="68"/>
      <c r="G49" s="68"/>
      <c r="H49" s="68"/>
      <c r="I49" s="68"/>
    </row>
    <row r="50" spans="1:9" ht="26.4">
      <c r="A50" s="69" t="s">
        <v>2788</v>
      </c>
      <c r="B50" s="2" t="s">
        <v>2789</v>
      </c>
      <c r="C50">
        <v>1</v>
      </c>
      <c r="D50" t="s">
        <v>2790</v>
      </c>
      <c r="E50" t="s">
        <v>2566</v>
      </c>
    </row>
    <row r="51" spans="1:9" ht="26.4">
      <c r="A51" s="69" t="s">
        <v>2791</v>
      </c>
      <c r="B51" s="2" t="s">
        <v>2792</v>
      </c>
      <c r="C51">
        <v>6</v>
      </c>
      <c r="D51" t="s">
        <v>2731</v>
      </c>
      <c r="E51" t="s">
        <v>2733</v>
      </c>
      <c r="F51" t="s">
        <v>2737</v>
      </c>
      <c r="G51" t="s">
        <v>2739</v>
      </c>
      <c r="H51" t="s">
        <v>2741</v>
      </c>
      <c r="I51" t="s">
        <v>2743</v>
      </c>
    </row>
    <row r="52" spans="1:9" ht="26.4">
      <c r="A52" s="69" t="s">
        <v>2793</v>
      </c>
      <c r="B52" s="2" t="s">
        <v>2794</v>
      </c>
      <c r="C52">
        <v>5</v>
      </c>
      <c r="D52" t="s">
        <v>2731</v>
      </c>
      <c r="E52" t="s">
        <v>2733</v>
      </c>
      <c r="F52" t="s">
        <v>2737</v>
      </c>
      <c r="G52" t="s">
        <v>2741</v>
      </c>
      <c r="H52" t="s">
        <v>2743</v>
      </c>
    </row>
    <row r="53" spans="1:9" ht="26.4">
      <c r="A53" s="69" t="s">
        <v>2795</v>
      </c>
      <c r="B53" s="2" t="s">
        <v>2796</v>
      </c>
      <c r="C53">
        <v>4</v>
      </c>
      <c r="D53" t="s">
        <v>2735</v>
      </c>
      <c r="E53" t="s">
        <v>2737</v>
      </c>
      <c r="F53" t="s">
        <v>2741</v>
      </c>
      <c r="G53" t="s">
        <v>2743</v>
      </c>
    </row>
    <row r="54" spans="1:9" ht="26.4">
      <c r="A54" s="69" t="s">
        <v>2797</v>
      </c>
      <c r="B54" s="2" t="s">
        <v>2798</v>
      </c>
      <c r="C54">
        <v>1</v>
      </c>
      <c r="D54" t="s">
        <v>2744</v>
      </c>
    </row>
    <row r="55" spans="1:9" ht="26.4">
      <c r="A55" s="69" t="s">
        <v>2799</v>
      </c>
      <c r="B55" s="2" t="s">
        <v>2800</v>
      </c>
      <c r="C55">
        <v>5</v>
      </c>
      <c r="D55" t="s">
        <v>2747</v>
      </c>
      <c r="E55" t="s">
        <v>2749</v>
      </c>
      <c r="F55" t="s">
        <v>2751</v>
      </c>
      <c r="G55" t="s">
        <v>2753</v>
      </c>
      <c r="H55" t="s">
        <v>2756</v>
      </c>
    </row>
    <row r="56" spans="1:9" ht="26.4">
      <c r="A56" s="69" t="s">
        <v>2801</v>
      </c>
      <c r="B56" s="2" t="s">
        <v>2802</v>
      </c>
      <c r="C56">
        <v>4</v>
      </c>
      <c r="D56" t="s">
        <v>2747</v>
      </c>
      <c r="E56" t="s">
        <v>2749</v>
      </c>
      <c r="F56" t="s">
        <v>2751</v>
      </c>
      <c r="G56" t="s">
        <v>2756</v>
      </c>
    </row>
    <row r="57" spans="1:9" ht="13.2" customHeight="1">
      <c r="A57" s="69" t="s">
        <v>2803</v>
      </c>
      <c r="B57" s="2" t="s">
        <v>2804</v>
      </c>
      <c r="C57">
        <v>3</v>
      </c>
      <c r="D57" t="s">
        <v>2766</v>
      </c>
      <c r="E57" t="s">
        <v>2768</v>
      </c>
      <c r="F57" t="s">
        <v>2770</v>
      </c>
    </row>
    <row r="58" spans="1:9" ht="13.2" customHeight="1">
      <c r="A58" s="69" t="s">
        <v>2805</v>
      </c>
      <c r="B58" s="2" t="s">
        <v>2806</v>
      </c>
      <c r="C58">
        <v>1</v>
      </c>
      <c r="D58" t="s">
        <v>2770</v>
      </c>
    </row>
    <row r="59" spans="1:9" ht="13.35" customHeight="1">
      <c r="A59" s="69" t="s">
        <v>2807</v>
      </c>
      <c r="C59">
        <v>4</v>
      </c>
      <c r="D59" t="s">
        <v>2703</v>
      </c>
      <c r="E59" t="s">
        <v>2705</v>
      </c>
      <c r="F59" t="s">
        <v>2707</v>
      </c>
      <c r="G59" t="s">
        <v>2709</v>
      </c>
    </row>
    <row r="60" spans="1:9" ht="13.35" customHeight="1">
      <c r="A60" s="69" t="s">
        <v>2808</v>
      </c>
      <c r="C60">
        <v>3</v>
      </c>
      <c r="D60" t="s">
        <v>2711</v>
      </c>
      <c r="E60" t="s">
        <v>2713</v>
      </c>
      <c r="F60" t="s">
        <v>2715</v>
      </c>
    </row>
    <row r="61" spans="1:9" ht="13.35" customHeight="1">
      <c r="A61" s="69" t="s">
        <v>2809</v>
      </c>
      <c r="C61">
        <v>2</v>
      </c>
      <c r="D61" t="s">
        <v>2716</v>
      </c>
      <c r="E61" t="s">
        <v>2718</v>
      </c>
    </row>
    <row r="62" spans="1:9" ht="13.35" customHeight="1">
      <c r="A62" s="69" t="s">
        <v>2810</v>
      </c>
      <c r="C62">
        <v>2</v>
      </c>
      <c r="D62" t="s">
        <v>2721</v>
      </c>
      <c r="E62" t="s">
        <v>2723</v>
      </c>
    </row>
    <row r="63" spans="1:9" ht="13.35" customHeight="1">
      <c r="A63" s="69" t="s">
        <v>2811</v>
      </c>
      <c r="C63">
        <v>2</v>
      </c>
      <c r="D63" t="s">
        <v>2726</v>
      </c>
      <c r="E63" t="s">
        <v>2728</v>
      </c>
    </row>
    <row r="64" spans="1:9" ht="13.35" customHeight="1">
      <c r="A64" s="69" t="s">
        <v>2812</v>
      </c>
      <c r="C64">
        <v>3</v>
      </c>
      <c r="D64" t="s">
        <v>2759</v>
      </c>
      <c r="E64" t="s">
        <v>2762</v>
      </c>
      <c r="F64" t="s">
        <v>2764</v>
      </c>
    </row>
    <row r="65" spans="1:8" ht="13.35" customHeight="1">
      <c r="A65" s="69" t="s">
        <v>2813</v>
      </c>
      <c r="C65">
        <v>3</v>
      </c>
      <c r="D65" t="s">
        <v>2814</v>
      </c>
      <c r="E65" t="s">
        <v>2815</v>
      </c>
      <c r="F65" t="s">
        <v>2816</v>
      </c>
    </row>
    <row r="66" spans="1:8" ht="13.35" customHeight="1">
      <c r="A66" s="69" t="s">
        <v>2817</v>
      </c>
      <c r="C66">
        <v>5</v>
      </c>
      <c r="D66" t="s">
        <v>2818</v>
      </c>
      <c r="E66" t="s">
        <v>2819</v>
      </c>
      <c r="F66" t="s">
        <v>2820</v>
      </c>
      <c r="G66" t="s">
        <v>2821</v>
      </c>
      <c r="H66" t="s">
        <v>2822</v>
      </c>
    </row>
  </sheetData>
  <pageMargins left="0.7" right="0.7" top="0.78740157499999996" bottom="0.78740157499999996"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60450-943A-42F2-A2C7-D21ACA969D73}">
  <sheetPr codeName="Tabelle28">
    <tabColor rgb="FFFF0000"/>
    <outlinePr summaryBelow="0" summaryRight="0"/>
  </sheetPr>
  <dimension ref="A1:H59"/>
  <sheetViews>
    <sheetView workbookViewId="0">
      <selection activeCell="F8" sqref="F8"/>
    </sheetView>
  </sheetViews>
  <sheetFormatPr defaultColWidth="11.44140625" defaultRowHeight="13.2" outlineLevelRow="1" outlineLevelCol="1"/>
  <cols>
    <col min="1" max="1" width="16.88671875" style="200" bestFit="1" customWidth="1"/>
    <col min="2" max="2" width="12.44140625" style="200" customWidth="1" outlineLevel="1"/>
    <col min="3" max="3" width="18.44140625" style="200" customWidth="1" outlineLevel="1"/>
    <col min="4" max="4" width="20.109375" style="200" customWidth="1" outlineLevel="1"/>
    <col min="5" max="5" width="21.6640625" style="200" customWidth="1" outlineLevel="1"/>
    <col min="6" max="6" width="34.6640625" style="200" bestFit="1" customWidth="1"/>
    <col min="7" max="7" width="36.33203125" style="200" customWidth="1" outlineLevel="1"/>
    <col min="8" max="8" width="34.33203125" style="200" customWidth="1" outlineLevel="1"/>
    <col min="9" max="16384" width="11.44140625" style="200"/>
  </cols>
  <sheetData>
    <row r="1" spans="1:8" ht="26.4">
      <c r="A1" s="196" t="s">
        <v>14</v>
      </c>
      <c r="B1" s="197" t="s">
        <v>15</v>
      </c>
      <c r="C1" s="197" t="s">
        <v>1218</v>
      </c>
      <c r="D1" s="197" t="s">
        <v>17</v>
      </c>
      <c r="E1" s="198">
        <v>46203.471504629626</v>
      </c>
      <c r="F1" s="199" t="s">
        <v>19</v>
      </c>
    </row>
    <row r="2" spans="1:8">
      <c r="A2" s="201" t="s">
        <v>1218</v>
      </c>
      <c r="B2" s="202" t="s">
        <v>21</v>
      </c>
      <c r="C2" s="203" t="s">
        <v>29</v>
      </c>
      <c r="D2" s="203" t="s">
        <v>23</v>
      </c>
      <c r="E2" s="204" t="s">
        <v>1220</v>
      </c>
      <c r="F2" s="203" t="s">
        <v>1221</v>
      </c>
      <c r="G2" s="203" t="s">
        <v>1222</v>
      </c>
      <c r="H2" s="204" t="s">
        <v>1224</v>
      </c>
    </row>
    <row r="3" spans="1:8">
      <c r="A3" s="205" t="s">
        <v>1089</v>
      </c>
      <c r="B3" s="200">
        <v>221</v>
      </c>
      <c r="C3" s="200" t="s">
        <v>1088</v>
      </c>
      <c r="D3" s="233" t="s">
        <v>1089</v>
      </c>
      <c r="E3" s="200" t="s">
        <v>1077</v>
      </c>
      <c r="F3" s="200" t="s">
        <v>1088</v>
      </c>
      <c r="G3" s="233" t="s">
        <v>1089</v>
      </c>
      <c r="H3" s="200" t="s">
        <v>1992</v>
      </c>
    </row>
    <row r="4" spans="1:8" outlineLevel="1">
      <c r="A4" s="234" t="s">
        <v>1089</v>
      </c>
      <c r="B4" s="200">
        <v>222</v>
      </c>
      <c r="C4" s="200" t="s">
        <v>1104</v>
      </c>
      <c r="D4" s="233" t="s">
        <v>1089</v>
      </c>
      <c r="E4" s="200" t="s">
        <v>1077</v>
      </c>
      <c r="F4" s="200" t="s">
        <v>1104</v>
      </c>
      <c r="G4" s="233" t="s">
        <v>1089</v>
      </c>
      <c r="H4" s="200" t="s">
        <v>1992</v>
      </c>
    </row>
    <row r="5" spans="1:8" outlineLevel="1">
      <c r="A5" s="234" t="s">
        <v>1089</v>
      </c>
      <c r="B5" s="200">
        <v>223</v>
      </c>
      <c r="C5" s="200" t="s">
        <v>1107</v>
      </c>
      <c r="D5" s="233" t="s">
        <v>1089</v>
      </c>
      <c r="E5" s="200" t="s">
        <v>1077</v>
      </c>
      <c r="F5" s="200" t="s">
        <v>1107</v>
      </c>
      <c r="G5" s="233" t="s">
        <v>1089</v>
      </c>
      <c r="H5" s="200" t="s">
        <v>1992</v>
      </c>
    </row>
    <row r="6" spans="1:8" outlineLevel="1">
      <c r="A6" s="234" t="s">
        <v>1089</v>
      </c>
      <c r="B6" s="200">
        <v>224</v>
      </c>
      <c r="C6" s="200" t="s">
        <v>1098</v>
      </c>
      <c r="D6" s="233" t="s">
        <v>1089</v>
      </c>
      <c r="E6" s="200" t="s">
        <v>1077</v>
      </c>
      <c r="F6" s="200" t="s">
        <v>1098</v>
      </c>
      <c r="G6" s="233" t="s">
        <v>1089</v>
      </c>
      <c r="H6" s="200" t="s">
        <v>1992</v>
      </c>
    </row>
    <row r="7" spans="1:8" outlineLevel="1">
      <c r="A7" s="234" t="s">
        <v>1089</v>
      </c>
      <c r="B7" s="200">
        <v>225</v>
      </c>
      <c r="C7" s="200" t="s">
        <v>1101</v>
      </c>
      <c r="D7" s="233" t="s">
        <v>1089</v>
      </c>
      <c r="E7" s="200" t="s">
        <v>1077</v>
      </c>
      <c r="F7" s="200" t="s">
        <v>1101</v>
      </c>
      <c r="G7" s="233" t="s">
        <v>1089</v>
      </c>
      <c r="H7" s="200" t="s">
        <v>1992</v>
      </c>
    </row>
    <row r="8" spans="1:8" outlineLevel="1">
      <c r="A8" s="234" t="s">
        <v>1089</v>
      </c>
      <c r="B8" s="200">
        <v>226</v>
      </c>
      <c r="C8" s="200" t="s">
        <v>1116</v>
      </c>
      <c r="D8" s="233" t="s">
        <v>1089</v>
      </c>
      <c r="E8" s="200" t="s">
        <v>1077</v>
      </c>
      <c r="F8" s="200" t="s">
        <v>1116</v>
      </c>
      <c r="G8" s="233" t="s">
        <v>1089</v>
      </c>
      <c r="H8" s="200" t="s">
        <v>1992</v>
      </c>
    </row>
    <row r="9" spans="1:8" outlineLevel="1">
      <c r="A9" s="234" t="s">
        <v>1089</v>
      </c>
      <c r="B9" s="200">
        <v>227</v>
      </c>
      <c r="C9" s="200" t="s">
        <v>1095</v>
      </c>
      <c r="D9" s="233" t="s">
        <v>1089</v>
      </c>
      <c r="E9" s="200" t="s">
        <v>1077</v>
      </c>
      <c r="F9" s="200" t="s">
        <v>1095</v>
      </c>
      <c r="G9" s="233" t="s">
        <v>1089</v>
      </c>
      <c r="H9" s="200" t="s">
        <v>1992</v>
      </c>
    </row>
    <row r="10" spans="1:8" outlineLevel="1">
      <c r="A10" s="234" t="s">
        <v>1089</v>
      </c>
      <c r="B10" s="200">
        <v>228</v>
      </c>
      <c r="C10" s="200" t="s">
        <v>1110</v>
      </c>
      <c r="D10" s="233" t="s">
        <v>1089</v>
      </c>
      <c r="E10" s="200" t="s">
        <v>1077</v>
      </c>
      <c r="F10" s="200" t="s">
        <v>1110</v>
      </c>
      <c r="G10" s="233" t="s">
        <v>1089</v>
      </c>
      <c r="H10" s="200" t="s">
        <v>1992</v>
      </c>
    </row>
    <row r="11" spans="1:8" outlineLevel="1">
      <c r="A11" s="234" t="s">
        <v>1089</v>
      </c>
      <c r="B11" s="200">
        <v>229</v>
      </c>
      <c r="C11" s="200" t="s">
        <v>1113</v>
      </c>
      <c r="D11" s="233" t="s">
        <v>1089</v>
      </c>
      <c r="E11" s="200" t="s">
        <v>1077</v>
      </c>
      <c r="F11" s="200" t="s">
        <v>1113</v>
      </c>
      <c r="G11" s="233" t="s">
        <v>1089</v>
      </c>
      <c r="H11" s="200" t="s">
        <v>1992</v>
      </c>
    </row>
    <row r="12" spans="1:8" outlineLevel="1">
      <c r="A12" s="234" t="s">
        <v>1089</v>
      </c>
      <c r="B12" s="200">
        <v>230</v>
      </c>
      <c r="C12" s="200" t="s">
        <v>1092</v>
      </c>
      <c r="D12" s="233" t="s">
        <v>1089</v>
      </c>
      <c r="E12" s="200" t="s">
        <v>1077</v>
      </c>
      <c r="F12" s="200" t="s">
        <v>1092</v>
      </c>
      <c r="G12" s="233" t="s">
        <v>1089</v>
      </c>
      <c r="H12" s="200" t="s">
        <v>1992</v>
      </c>
    </row>
    <row r="13" spans="1:8" outlineLevel="1">
      <c r="A13" s="209"/>
      <c r="B13" s="209"/>
      <c r="C13" s="209"/>
      <c r="D13" s="209"/>
      <c r="E13" s="209"/>
      <c r="F13" s="209"/>
      <c r="G13" s="209"/>
      <c r="H13" s="209"/>
    </row>
    <row r="14" spans="1:8">
      <c r="A14" s="205" t="s">
        <v>2040</v>
      </c>
      <c r="B14" s="200">
        <v>231</v>
      </c>
      <c r="C14" s="200" t="s">
        <v>2039</v>
      </c>
      <c r="D14" s="233" t="s">
        <v>2040</v>
      </c>
      <c r="E14" s="200" t="s">
        <v>1272</v>
      </c>
      <c r="F14" s="200" t="s">
        <v>2039</v>
      </c>
      <c r="G14" s="233" t="s">
        <v>2040</v>
      </c>
      <c r="H14" s="200" t="s">
        <v>1272</v>
      </c>
    </row>
    <row r="15" spans="1:8" outlineLevel="1">
      <c r="A15" s="234" t="s">
        <v>2040</v>
      </c>
      <c r="B15" s="200">
        <v>232</v>
      </c>
      <c r="C15" s="200" t="s">
        <v>2050</v>
      </c>
      <c r="D15" s="233" t="s">
        <v>2040</v>
      </c>
      <c r="E15" s="200" t="s">
        <v>1272</v>
      </c>
      <c r="F15" s="200" t="s">
        <v>2050</v>
      </c>
      <c r="G15" s="233" t="s">
        <v>2040</v>
      </c>
      <c r="H15" s="200" t="s">
        <v>1272</v>
      </c>
    </row>
    <row r="16" spans="1:8" outlineLevel="1">
      <c r="A16" s="234" t="s">
        <v>2040</v>
      </c>
      <c r="B16" s="200">
        <v>233</v>
      </c>
      <c r="C16" s="200" t="s">
        <v>2052</v>
      </c>
      <c r="D16" s="233" t="s">
        <v>2040</v>
      </c>
      <c r="E16" s="200" t="s">
        <v>1272</v>
      </c>
      <c r="F16" s="200" t="s">
        <v>2052</v>
      </c>
      <c r="G16" s="233" t="s">
        <v>2040</v>
      </c>
      <c r="H16" s="200" t="s">
        <v>1272</v>
      </c>
    </row>
    <row r="17" spans="1:8" outlineLevel="1">
      <c r="A17" s="234" t="s">
        <v>2040</v>
      </c>
      <c r="B17" s="200">
        <v>234</v>
      </c>
      <c r="C17" s="200" t="s">
        <v>2046</v>
      </c>
      <c r="D17" s="233" t="s">
        <v>2040</v>
      </c>
      <c r="E17" s="200" t="s">
        <v>1272</v>
      </c>
      <c r="F17" s="200" t="s">
        <v>2046</v>
      </c>
      <c r="G17" s="233" t="s">
        <v>2040</v>
      </c>
      <c r="H17" s="200" t="s">
        <v>1272</v>
      </c>
    </row>
    <row r="18" spans="1:8" outlineLevel="1">
      <c r="A18" s="234" t="s">
        <v>2040</v>
      </c>
      <c r="B18" s="200">
        <v>235</v>
      </c>
      <c r="C18" s="200" t="s">
        <v>2048</v>
      </c>
      <c r="D18" s="233" t="s">
        <v>2040</v>
      </c>
      <c r="E18" s="200" t="s">
        <v>1272</v>
      </c>
      <c r="F18" s="200" t="s">
        <v>2048</v>
      </c>
      <c r="G18" s="233" t="s">
        <v>2040</v>
      </c>
      <c r="H18" s="200" t="s">
        <v>1272</v>
      </c>
    </row>
    <row r="19" spans="1:8" outlineLevel="1">
      <c r="A19" s="234" t="s">
        <v>2040</v>
      </c>
      <c r="B19" s="200">
        <v>236</v>
      </c>
      <c r="C19" s="200" t="s">
        <v>2058</v>
      </c>
      <c r="D19" s="233" t="s">
        <v>2040</v>
      </c>
      <c r="E19" s="200" t="s">
        <v>1272</v>
      </c>
      <c r="F19" s="200" t="s">
        <v>2058</v>
      </c>
      <c r="G19" s="233" t="s">
        <v>2040</v>
      </c>
      <c r="H19" s="200" t="s">
        <v>1272</v>
      </c>
    </row>
    <row r="20" spans="1:8" outlineLevel="1">
      <c r="A20" s="234" t="s">
        <v>2040</v>
      </c>
      <c r="B20" s="200">
        <v>237</v>
      </c>
      <c r="C20" s="200" t="s">
        <v>2044</v>
      </c>
      <c r="D20" s="233" t="s">
        <v>2040</v>
      </c>
      <c r="E20" s="200" t="s">
        <v>1272</v>
      </c>
      <c r="F20" s="200" t="s">
        <v>2044</v>
      </c>
      <c r="G20" s="233" t="s">
        <v>2040</v>
      </c>
      <c r="H20" s="200" t="s">
        <v>1272</v>
      </c>
    </row>
    <row r="21" spans="1:8" outlineLevel="1">
      <c r="A21" s="234" t="s">
        <v>2040</v>
      </c>
      <c r="B21" s="200">
        <v>238</v>
      </c>
      <c r="C21" s="200" t="s">
        <v>2054</v>
      </c>
      <c r="D21" s="233" t="s">
        <v>2040</v>
      </c>
      <c r="E21" s="200" t="s">
        <v>1272</v>
      </c>
      <c r="F21" s="200" t="s">
        <v>2054</v>
      </c>
      <c r="G21" s="233" t="s">
        <v>2040</v>
      </c>
      <c r="H21" s="200" t="s">
        <v>1272</v>
      </c>
    </row>
    <row r="22" spans="1:8" outlineLevel="1">
      <c r="A22" s="234" t="s">
        <v>2040</v>
      </c>
      <c r="B22" s="200">
        <v>239</v>
      </c>
      <c r="C22" s="200" t="s">
        <v>2056</v>
      </c>
      <c r="D22" s="233" t="s">
        <v>2040</v>
      </c>
      <c r="E22" s="200" t="s">
        <v>1272</v>
      </c>
      <c r="F22" s="200" t="s">
        <v>2056</v>
      </c>
      <c r="G22" s="233" t="s">
        <v>2040</v>
      </c>
      <c r="H22" s="200" t="s">
        <v>1272</v>
      </c>
    </row>
    <row r="23" spans="1:8" outlineLevel="1">
      <c r="A23" s="234" t="s">
        <v>2040</v>
      </c>
      <c r="B23" s="200">
        <v>240</v>
      </c>
      <c r="C23" s="200" t="s">
        <v>2042</v>
      </c>
      <c r="D23" s="233" t="s">
        <v>2040</v>
      </c>
      <c r="E23" s="200" t="s">
        <v>1272</v>
      </c>
      <c r="F23" s="200" t="s">
        <v>2042</v>
      </c>
      <c r="G23" s="233" t="s">
        <v>2040</v>
      </c>
      <c r="H23" s="200" t="s">
        <v>1272</v>
      </c>
    </row>
    <row r="24" spans="1:8" outlineLevel="1">
      <c r="A24" s="209"/>
      <c r="B24" s="209"/>
      <c r="C24" s="209"/>
      <c r="D24" s="209"/>
      <c r="E24" s="209"/>
      <c r="F24" s="209"/>
      <c r="G24" s="209"/>
      <c r="H24" s="209"/>
    </row>
    <row r="25" spans="1:8">
      <c r="A25" s="205" t="s">
        <v>1995</v>
      </c>
      <c r="B25" s="200">
        <v>241</v>
      </c>
      <c r="C25" s="200" t="s">
        <v>1994</v>
      </c>
      <c r="D25" s="233" t="s">
        <v>1995</v>
      </c>
      <c r="E25" s="200" t="s">
        <v>2013</v>
      </c>
      <c r="F25" s="200" t="s">
        <v>1994</v>
      </c>
      <c r="G25" s="233" t="s">
        <v>1995</v>
      </c>
      <c r="H25" s="200" t="s">
        <v>1240</v>
      </c>
    </row>
    <row r="26" spans="1:8" outlineLevel="1">
      <c r="A26" s="234" t="s">
        <v>1995</v>
      </c>
      <c r="B26" s="200">
        <v>242</v>
      </c>
      <c r="C26" s="200" t="s">
        <v>2005</v>
      </c>
      <c r="D26" s="233" t="s">
        <v>1995</v>
      </c>
      <c r="E26" s="200" t="s">
        <v>2013</v>
      </c>
      <c r="F26" s="200" t="s">
        <v>2005</v>
      </c>
      <c r="G26" s="233" t="s">
        <v>1995</v>
      </c>
      <c r="H26" s="200" t="s">
        <v>1240</v>
      </c>
    </row>
    <row r="27" spans="1:8" outlineLevel="1">
      <c r="A27" s="234" t="s">
        <v>1995</v>
      </c>
      <c r="B27" s="200">
        <v>243</v>
      </c>
      <c r="C27" s="200" t="s">
        <v>2021</v>
      </c>
      <c r="D27" s="233" t="s">
        <v>1995</v>
      </c>
      <c r="E27" s="200" t="s">
        <v>2013</v>
      </c>
      <c r="F27" s="200" t="s">
        <v>2021</v>
      </c>
      <c r="G27" s="233" t="s">
        <v>1995</v>
      </c>
      <c r="H27" s="200" t="s">
        <v>2013</v>
      </c>
    </row>
    <row r="28" spans="1:8" outlineLevel="1">
      <c r="A28" s="234" t="s">
        <v>1995</v>
      </c>
      <c r="B28" s="200">
        <v>244</v>
      </c>
      <c r="C28" s="200" t="s">
        <v>2001</v>
      </c>
      <c r="D28" s="233" t="s">
        <v>1995</v>
      </c>
      <c r="E28" s="200" t="s">
        <v>2013</v>
      </c>
      <c r="F28" s="200" t="s">
        <v>2001</v>
      </c>
      <c r="G28" s="233" t="s">
        <v>1995</v>
      </c>
      <c r="H28" s="200" t="s">
        <v>1240</v>
      </c>
    </row>
    <row r="29" spans="1:8" outlineLevel="1">
      <c r="A29" s="234" t="s">
        <v>1995</v>
      </c>
      <c r="B29" s="200">
        <v>245</v>
      </c>
      <c r="C29" s="200" t="s">
        <v>2003</v>
      </c>
      <c r="D29" s="233" t="s">
        <v>1995</v>
      </c>
      <c r="E29" s="200" t="s">
        <v>2013</v>
      </c>
      <c r="F29" s="200" t="s">
        <v>2003</v>
      </c>
      <c r="G29" s="233" t="s">
        <v>1995</v>
      </c>
      <c r="H29" s="200" t="s">
        <v>1240</v>
      </c>
    </row>
    <row r="30" spans="1:8" outlineLevel="1">
      <c r="A30" s="234" t="s">
        <v>1995</v>
      </c>
      <c r="B30" s="200">
        <v>246</v>
      </c>
      <c r="C30" s="200" t="s">
        <v>2027</v>
      </c>
      <c r="D30" s="233" t="s">
        <v>1995</v>
      </c>
      <c r="E30" s="200" t="s">
        <v>2823</v>
      </c>
      <c r="F30" s="200" t="s">
        <v>2027</v>
      </c>
      <c r="G30" s="233" t="s">
        <v>1995</v>
      </c>
      <c r="H30" s="200" t="s">
        <v>2013</v>
      </c>
    </row>
    <row r="31" spans="1:8" outlineLevel="1">
      <c r="A31" s="234" t="s">
        <v>1995</v>
      </c>
      <c r="B31" s="200">
        <v>247</v>
      </c>
      <c r="C31" s="200" t="s">
        <v>1999</v>
      </c>
      <c r="D31" s="233" t="s">
        <v>1995</v>
      </c>
      <c r="E31" s="200" t="s">
        <v>2013</v>
      </c>
      <c r="F31" s="200" t="s">
        <v>1999</v>
      </c>
      <c r="G31" s="233" t="s">
        <v>1995</v>
      </c>
      <c r="H31" s="200" t="s">
        <v>1240</v>
      </c>
    </row>
    <row r="32" spans="1:8" outlineLevel="1">
      <c r="A32" s="234" t="s">
        <v>1995</v>
      </c>
      <c r="B32" s="200">
        <v>248</v>
      </c>
      <c r="C32" s="200" t="s">
        <v>2023</v>
      </c>
      <c r="D32" s="233" t="s">
        <v>1995</v>
      </c>
      <c r="E32" s="200" t="s">
        <v>2013</v>
      </c>
      <c r="F32" s="200" t="s">
        <v>2023</v>
      </c>
      <c r="G32" s="233" t="s">
        <v>1995</v>
      </c>
      <c r="H32" s="200" t="s">
        <v>2013</v>
      </c>
    </row>
    <row r="33" spans="1:8" outlineLevel="1">
      <c r="A33" s="234" t="s">
        <v>1995</v>
      </c>
      <c r="B33" s="200">
        <v>249</v>
      </c>
      <c r="C33" s="200" t="s">
        <v>2025</v>
      </c>
      <c r="D33" s="233" t="s">
        <v>1995</v>
      </c>
      <c r="E33" s="200" t="s">
        <v>2823</v>
      </c>
      <c r="F33" s="200" t="s">
        <v>2025</v>
      </c>
      <c r="G33" s="233" t="s">
        <v>1995</v>
      </c>
      <c r="H33" s="200" t="s">
        <v>2013</v>
      </c>
    </row>
    <row r="34" spans="1:8" outlineLevel="1">
      <c r="A34" s="234" t="s">
        <v>1995</v>
      </c>
      <c r="B34" s="200">
        <v>250</v>
      </c>
      <c r="C34" s="200" t="s">
        <v>1997</v>
      </c>
      <c r="D34" s="233" t="s">
        <v>1995</v>
      </c>
      <c r="E34" s="200" t="s">
        <v>2013</v>
      </c>
      <c r="F34" s="200" t="s">
        <v>1997</v>
      </c>
      <c r="G34" s="233" t="s">
        <v>1995</v>
      </c>
      <c r="H34" s="200" t="s">
        <v>1240</v>
      </c>
    </row>
    <row r="35" spans="1:8" outlineLevel="1">
      <c r="A35" s="209"/>
      <c r="B35" s="209"/>
      <c r="C35" s="209"/>
      <c r="D35" s="209"/>
      <c r="E35" s="209"/>
      <c r="F35" s="209"/>
      <c r="G35" s="209"/>
      <c r="H35" s="209"/>
    </row>
    <row r="36" spans="1:8">
      <c r="A36" s="205" t="s">
        <v>1182</v>
      </c>
      <c r="B36" s="200">
        <v>104</v>
      </c>
      <c r="C36" s="200" t="s">
        <v>2824</v>
      </c>
      <c r="D36" s="200" t="s">
        <v>49</v>
      </c>
      <c r="E36" s="200" t="s">
        <v>2825</v>
      </c>
      <c r="F36" s="200" t="s">
        <v>2824</v>
      </c>
      <c r="G36" s="200" t="s">
        <v>49</v>
      </c>
      <c r="H36" s="200" t="s">
        <v>2826</v>
      </c>
    </row>
    <row r="37" spans="1:8" ht="26.4" outlineLevel="1">
      <c r="A37" s="234" t="s">
        <v>1182</v>
      </c>
      <c r="B37" s="200">
        <v>105</v>
      </c>
      <c r="C37" s="200" t="s">
        <v>1162</v>
      </c>
      <c r="D37" s="200" t="s">
        <v>49</v>
      </c>
      <c r="E37" s="200" t="s">
        <v>1989</v>
      </c>
      <c r="F37" s="200" t="s">
        <v>1162</v>
      </c>
      <c r="G37" s="200" t="s">
        <v>49</v>
      </c>
      <c r="H37" s="208" t="s">
        <v>2827</v>
      </c>
    </row>
    <row r="38" spans="1:8" ht="26.4" outlineLevel="1">
      <c r="A38" s="234" t="s">
        <v>1182</v>
      </c>
      <c r="B38" s="200">
        <v>197</v>
      </c>
      <c r="C38" s="200" t="s">
        <v>1216</v>
      </c>
      <c r="D38" s="233" t="s">
        <v>1182</v>
      </c>
      <c r="E38" s="200" t="s">
        <v>1147</v>
      </c>
      <c r="F38" s="200" t="s">
        <v>1216</v>
      </c>
      <c r="G38" s="233" t="s">
        <v>1182</v>
      </c>
      <c r="H38" s="208" t="s">
        <v>2827</v>
      </c>
    </row>
    <row r="39" spans="1:8" ht="26.4" outlineLevel="1">
      <c r="A39" s="234" t="s">
        <v>1182</v>
      </c>
      <c r="B39" s="200">
        <v>198</v>
      </c>
      <c r="C39" s="200" t="s">
        <v>1181</v>
      </c>
      <c r="D39" s="233" t="s">
        <v>1182</v>
      </c>
      <c r="E39" s="200" t="s">
        <v>1147</v>
      </c>
      <c r="F39" s="200" t="s">
        <v>1181</v>
      </c>
      <c r="G39" s="233" t="s">
        <v>1182</v>
      </c>
      <c r="H39" s="208" t="s">
        <v>2827</v>
      </c>
    </row>
    <row r="40" spans="1:8" ht="26.4" outlineLevel="1">
      <c r="A40" s="234" t="s">
        <v>1182</v>
      </c>
      <c r="B40" s="200">
        <v>199</v>
      </c>
      <c r="C40" s="200" t="s">
        <v>1185</v>
      </c>
      <c r="D40" s="233" t="s">
        <v>1182</v>
      </c>
      <c r="E40" s="200" t="s">
        <v>1147</v>
      </c>
      <c r="F40" s="200" t="s">
        <v>1185</v>
      </c>
      <c r="G40" s="233" t="s">
        <v>1182</v>
      </c>
      <c r="H40" s="208" t="s">
        <v>2827</v>
      </c>
    </row>
    <row r="41" spans="1:8" ht="26.4" outlineLevel="1">
      <c r="A41" s="234" t="s">
        <v>1182</v>
      </c>
      <c r="B41" s="200">
        <v>200</v>
      </c>
      <c r="C41" s="200" t="s">
        <v>1188</v>
      </c>
      <c r="D41" s="233" t="s">
        <v>1182</v>
      </c>
      <c r="E41" s="200" t="s">
        <v>1147</v>
      </c>
      <c r="F41" s="200" t="s">
        <v>1188</v>
      </c>
      <c r="G41" s="233" t="s">
        <v>1182</v>
      </c>
      <c r="H41" s="208" t="s">
        <v>2827</v>
      </c>
    </row>
    <row r="42" spans="1:8" ht="26.4" outlineLevel="1">
      <c r="A42" s="234" t="s">
        <v>1182</v>
      </c>
      <c r="B42" s="200">
        <v>201</v>
      </c>
      <c r="C42" s="200" t="s">
        <v>1191</v>
      </c>
      <c r="D42" s="233" t="s">
        <v>1182</v>
      </c>
      <c r="E42" s="200" t="s">
        <v>1147</v>
      </c>
      <c r="F42" s="200" t="s">
        <v>1191</v>
      </c>
      <c r="G42" s="233" t="s">
        <v>1182</v>
      </c>
      <c r="H42" s="208" t="s">
        <v>2827</v>
      </c>
    </row>
    <row r="43" spans="1:8" ht="26.4" outlineLevel="1">
      <c r="A43" s="234" t="s">
        <v>1182</v>
      </c>
      <c r="B43" s="200">
        <v>202</v>
      </c>
      <c r="C43" s="200" t="s">
        <v>1194</v>
      </c>
      <c r="D43" s="233" t="s">
        <v>1182</v>
      </c>
      <c r="E43" s="200" t="s">
        <v>1147</v>
      </c>
      <c r="F43" s="200" t="s">
        <v>1194</v>
      </c>
      <c r="G43" s="233" t="s">
        <v>1182</v>
      </c>
      <c r="H43" s="208" t="s">
        <v>2827</v>
      </c>
    </row>
    <row r="44" spans="1:8" outlineLevel="1">
      <c r="A44" s="234" t="s">
        <v>1182</v>
      </c>
      <c r="B44" s="200">
        <v>203</v>
      </c>
      <c r="C44" s="200" t="s">
        <v>1197</v>
      </c>
      <c r="D44" s="233" t="s">
        <v>1182</v>
      </c>
      <c r="E44" s="200" t="s">
        <v>1147</v>
      </c>
      <c r="F44" s="200" t="s">
        <v>1197</v>
      </c>
      <c r="G44" s="233" t="s">
        <v>1182</v>
      </c>
      <c r="H44" s="200" t="s">
        <v>2828</v>
      </c>
    </row>
    <row r="45" spans="1:8" outlineLevel="1">
      <c r="A45" s="234" t="s">
        <v>1182</v>
      </c>
      <c r="B45" s="200">
        <v>204</v>
      </c>
      <c r="C45" s="200" t="s">
        <v>1200</v>
      </c>
      <c r="D45" s="233" t="s">
        <v>1182</v>
      </c>
      <c r="E45" s="200" t="s">
        <v>1147</v>
      </c>
      <c r="F45" s="200" t="s">
        <v>1200</v>
      </c>
      <c r="G45" s="233" t="s">
        <v>1182</v>
      </c>
      <c r="H45" s="200" t="s">
        <v>2828</v>
      </c>
    </row>
    <row r="46" spans="1:8" outlineLevel="1">
      <c r="A46" s="234" t="s">
        <v>1182</v>
      </c>
      <c r="B46" s="200">
        <v>205</v>
      </c>
      <c r="C46" s="200" t="s">
        <v>1203</v>
      </c>
      <c r="D46" s="233" t="s">
        <v>1182</v>
      </c>
      <c r="E46" s="200" t="s">
        <v>1147</v>
      </c>
      <c r="F46" s="200" t="s">
        <v>1203</v>
      </c>
      <c r="G46" s="233" t="s">
        <v>1182</v>
      </c>
      <c r="H46" s="200" t="s">
        <v>2828</v>
      </c>
    </row>
    <row r="47" spans="1:8" outlineLevel="1">
      <c r="A47" s="234" t="s">
        <v>1182</v>
      </c>
      <c r="B47" s="200">
        <v>206</v>
      </c>
      <c r="C47" s="200" t="s">
        <v>1206</v>
      </c>
      <c r="D47" s="233" t="s">
        <v>1182</v>
      </c>
      <c r="E47" s="200" t="s">
        <v>1147</v>
      </c>
      <c r="F47" s="200" t="s">
        <v>1206</v>
      </c>
      <c r="G47" s="233" t="s">
        <v>1182</v>
      </c>
      <c r="H47" s="200" t="s">
        <v>2828</v>
      </c>
    </row>
    <row r="48" spans="1:8" outlineLevel="1">
      <c r="A48" s="209"/>
      <c r="B48" s="209"/>
      <c r="C48" s="209"/>
      <c r="D48" s="209"/>
      <c r="E48" s="209"/>
      <c r="F48" s="209"/>
      <c r="G48" s="209"/>
      <c r="H48" s="209"/>
    </row>
    <row r="49" spans="1:8">
      <c r="A49" s="205" t="s">
        <v>2078</v>
      </c>
      <c r="B49" s="200">
        <v>208</v>
      </c>
      <c r="C49" s="200" t="s">
        <v>2077</v>
      </c>
      <c r="D49" s="233" t="s">
        <v>2078</v>
      </c>
      <c r="E49" s="200" t="s">
        <v>2829</v>
      </c>
      <c r="F49" s="200" t="s">
        <v>2077</v>
      </c>
      <c r="G49" s="233" t="s">
        <v>2078</v>
      </c>
      <c r="H49" s="200" t="s">
        <v>2075</v>
      </c>
    </row>
    <row r="50" spans="1:8" outlineLevel="1">
      <c r="A50" s="234" t="s">
        <v>2078</v>
      </c>
      <c r="B50" s="200">
        <v>209</v>
      </c>
      <c r="C50" s="200" t="s">
        <v>2080</v>
      </c>
      <c r="D50" s="233" t="s">
        <v>2078</v>
      </c>
      <c r="E50" s="200" t="s">
        <v>2829</v>
      </c>
      <c r="F50" s="200" t="s">
        <v>2080</v>
      </c>
      <c r="G50" s="233" t="s">
        <v>2078</v>
      </c>
      <c r="H50" s="200" t="s">
        <v>2075</v>
      </c>
    </row>
    <row r="51" spans="1:8" outlineLevel="1">
      <c r="A51" s="234" t="s">
        <v>2078</v>
      </c>
      <c r="B51" s="200">
        <v>210</v>
      </c>
      <c r="C51" s="200" t="s">
        <v>2082</v>
      </c>
      <c r="D51" s="233" t="s">
        <v>2078</v>
      </c>
      <c r="E51" s="200" t="s">
        <v>2829</v>
      </c>
      <c r="F51" s="200" t="s">
        <v>2082</v>
      </c>
      <c r="G51" s="233" t="s">
        <v>2078</v>
      </c>
      <c r="H51" s="200" t="s">
        <v>2075</v>
      </c>
    </row>
    <row r="52" spans="1:8" outlineLevel="1">
      <c r="A52" s="234" t="s">
        <v>2078</v>
      </c>
      <c r="B52" s="200">
        <v>211</v>
      </c>
      <c r="C52" s="200" t="s">
        <v>2084</v>
      </c>
      <c r="D52" s="233" t="s">
        <v>2078</v>
      </c>
      <c r="E52" s="200" t="s">
        <v>2829</v>
      </c>
      <c r="F52" s="200" t="s">
        <v>2084</v>
      </c>
      <c r="G52" s="233" t="s">
        <v>2078</v>
      </c>
      <c r="H52" s="200" t="s">
        <v>2075</v>
      </c>
    </row>
    <row r="53" spans="1:8" outlineLevel="1">
      <c r="A53" s="234" t="s">
        <v>2078</v>
      </c>
      <c r="B53" s="200">
        <v>212</v>
      </c>
      <c r="C53" s="200" t="s">
        <v>2086</v>
      </c>
      <c r="D53" s="233" t="s">
        <v>2078</v>
      </c>
      <c r="E53" s="200" t="s">
        <v>2829</v>
      </c>
      <c r="F53" s="200" t="s">
        <v>2086</v>
      </c>
      <c r="G53" s="233" t="s">
        <v>2078</v>
      </c>
      <c r="H53" s="200" t="s">
        <v>2075</v>
      </c>
    </row>
    <row r="54" spans="1:8" outlineLevel="1">
      <c r="A54" s="234" t="s">
        <v>2078</v>
      </c>
      <c r="B54" s="200">
        <v>213</v>
      </c>
      <c r="C54" s="200" t="s">
        <v>2088</v>
      </c>
      <c r="D54" s="233" t="s">
        <v>2078</v>
      </c>
      <c r="E54" s="200" t="s">
        <v>2829</v>
      </c>
      <c r="F54" s="200" t="s">
        <v>2088</v>
      </c>
      <c r="G54" s="233" t="s">
        <v>2078</v>
      </c>
      <c r="H54" s="200" t="s">
        <v>2075</v>
      </c>
    </row>
    <row r="55" spans="1:8" outlineLevel="1">
      <c r="A55" s="234" t="s">
        <v>2078</v>
      </c>
      <c r="B55" s="200">
        <v>214</v>
      </c>
      <c r="C55" s="200" t="s">
        <v>2090</v>
      </c>
      <c r="D55" s="233" t="s">
        <v>2078</v>
      </c>
      <c r="E55" s="200" t="s">
        <v>2829</v>
      </c>
      <c r="F55" s="200" t="s">
        <v>2090</v>
      </c>
      <c r="G55" s="233" t="s">
        <v>2078</v>
      </c>
      <c r="H55" s="200" t="s">
        <v>2075</v>
      </c>
    </row>
    <row r="56" spans="1:8" outlineLevel="1">
      <c r="A56" s="234" t="s">
        <v>2078</v>
      </c>
      <c r="B56" s="200">
        <v>215</v>
      </c>
      <c r="C56" s="200" t="s">
        <v>2092</v>
      </c>
      <c r="D56" s="233" t="s">
        <v>2078</v>
      </c>
      <c r="E56" s="200" t="s">
        <v>2829</v>
      </c>
      <c r="F56" s="200" t="s">
        <v>2092</v>
      </c>
      <c r="G56" s="233" t="s">
        <v>2078</v>
      </c>
      <c r="H56" s="200" t="s">
        <v>2075</v>
      </c>
    </row>
    <row r="57" spans="1:8" outlineLevel="1">
      <c r="A57" s="234" t="s">
        <v>2078</v>
      </c>
      <c r="B57" s="200">
        <v>216</v>
      </c>
      <c r="C57" s="200" t="s">
        <v>2094</v>
      </c>
      <c r="D57" s="233" t="s">
        <v>2078</v>
      </c>
      <c r="E57" s="200" t="s">
        <v>2829</v>
      </c>
      <c r="F57" s="200" t="s">
        <v>2094</v>
      </c>
      <c r="G57" s="233" t="s">
        <v>2078</v>
      </c>
      <c r="H57" s="200" t="s">
        <v>2075</v>
      </c>
    </row>
    <row r="58" spans="1:8" outlineLevel="1">
      <c r="A58" s="234" t="s">
        <v>2078</v>
      </c>
      <c r="B58" s="200">
        <v>217</v>
      </c>
      <c r="C58" s="200" t="s">
        <v>2096</v>
      </c>
      <c r="D58" s="233" t="s">
        <v>2078</v>
      </c>
      <c r="E58" s="200" t="s">
        <v>2829</v>
      </c>
      <c r="F58" s="200" t="s">
        <v>2096</v>
      </c>
      <c r="G58" s="233" t="s">
        <v>2078</v>
      </c>
      <c r="H58" s="200" t="s">
        <v>2075</v>
      </c>
    </row>
    <row r="59" spans="1:8" outlineLevel="1">
      <c r="A59" s="209"/>
      <c r="B59" s="209"/>
      <c r="C59" s="209"/>
      <c r="D59" s="209"/>
      <c r="E59" s="209"/>
      <c r="F59" s="209"/>
      <c r="G59" s="209"/>
      <c r="H59" s="209"/>
    </row>
  </sheetData>
  <autoFilter ref="A2:H59" xr:uid="{6A760450-943A-42F2-A2C7-D21ACA969D73}"/>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C86D0-4DE7-4723-88A7-2516C7FE4044}">
  <sheetPr codeName="Tabelle24">
    <tabColor rgb="FFFF0000"/>
    <outlinePr summaryBelow="0" summaryRight="0"/>
  </sheetPr>
  <dimension ref="A1:F12"/>
  <sheetViews>
    <sheetView workbookViewId="0">
      <selection activeCell="E2" sqref="E2"/>
    </sheetView>
  </sheetViews>
  <sheetFormatPr defaultColWidth="11.44140625" defaultRowHeight="13.2" outlineLevelRow="1" outlineLevelCol="1"/>
  <cols>
    <col min="1" max="1" width="16.88671875" style="200" bestFit="1" customWidth="1"/>
    <col min="2" max="2" width="12.44140625" style="200" customWidth="1" outlineLevel="1"/>
    <col min="3" max="3" width="18.44140625" style="200" customWidth="1" outlineLevel="1"/>
    <col min="4" max="4" width="20.109375" style="200" customWidth="1" outlineLevel="1"/>
    <col min="5" max="5" width="34.6640625" style="200" bestFit="1" customWidth="1"/>
    <col min="6" max="6" width="36.33203125" style="200" customWidth="1" outlineLevel="1"/>
    <col min="7" max="16384" width="11.44140625" style="200"/>
  </cols>
  <sheetData>
    <row r="1" spans="1:6" ht="26.4">
      <c r="A1" s="196" t="s">
        <v>14</v>
      </c>
      <c r="B1" s="197" t="s">
        <v>15</v>
      </c>
      <c r="C1" s="197" t="s">
        <v>1218</v>
      </c>
      <c r="D1" s="197" t="s">
        <v>17</v>
      </c>
      <c r="E1" s="198">
        <v>46203.474004629628</v>
      </c>
      <c r="F1" s="199" t="s">
        <v>19</v>
      </c>
    </row>
    <row r="2" spans="1:6">
      <c r="A2" s="201" t="s">
        <v>1218</v>
      </c>
      <c r="B2" s="202" t="s">
        <v>21</v>
      </c>
      <c r="C2" s="203" t="s">
        <v>29</v>
      </c>
      <c r="D2" s="203" t="s">
        <v>23</v>
      </c>
      <c r="E2" s="203" t="s">
        <v>1221</v>
      </c>
      <c r="F2" s="203" t="s">
        <v>1222</v>
      </c>
    </row>
    <row r="3" spans="1:6">
      <c r="A3" s="205" t="s">
        <v>910</v>
      </c>
      <c r="B3" s="200">
        <v>37</v>
      </c>
      <c r="C3" s="200" t="s">
        <v>912</v>
      </c>
      <c r="D3" s="233" t="s">
        <v>910</v>
      </c>
      <c r="E3" s="200" t="s">
        <v>912</v>
      </c>
      <c r="F3" s="233" t="s">
        <v>910</v>
      </c>
    </row>
    <row r="4" spans="1:6" outlineLevel="1">
      <c r="A4" s="234" t="s">
        <v>910</v>
      </c>
      <c r="B4" s="200">
        <v>38</v>
      </c>
      <c r="C4" s="200" t="s">
        <v>915</v>
      </c>
      <c r="D4" s="233" t="s">
        <v>910</v>
      </c>
      <c r="E4" s="200" t="s">
        <v>915</v>
      </c>
      <c r="F4" s="233" t="s">
        <v>910</v>
      </c>
    </row>
    <row r="5" spans="1:6" outlineLevel="1">
      <c r="A5" s="234" t="s">
        <v>910</v>
      </c>
      <c r="B5" s="200">
        <v>39</v>
      </c>
      <c r="C5" s="200" t="s">
        <v>919</v>
      </c>
      <c r="D5" s="233" t="s">
        <v>910</v>
      </c>
      <c r="E5" s="200" t="s">
        <v>919</v>
      </c>
      <c r="F5" s="233" t="s">
        <v>910</v>
      </c>
    </row>
    <row r="6" spans="1:6" outlineLevel="1">
      <c r="A6" s="234" t="s">
        <v>910</v>
      </c>
      <c r="B6" s="200">
        <v>40</v>
      </c>
      <c r="C6" s="200" t="s">
        <v>923</v>
      </c>
      <c r="D6" s="233" t="s">
        <v>910</v>
      </c>
      <c r="E6" s="200" t="s">
        <v>923</v>
      </c>
      <c r="F6" s="233" t="s">
        <v>910</v>
      </c>
    </row>
    <row r="7" spans="1:6" outlineLevel="1">
      <c r="A7" s="209"/>
      <c r="B7" s="209"/>
      <c r="C7" s="209"/>
      <c r="D7" s="209"/>
      <c r="E7" s="209"/>
      <c r="F7" s="209"/>
    </row>
    <row r="8" spans="1:6">
      <c r="A8" s="205" t="s">
        <v>818</v>
      </c>
      <c r="B8" s="200">
        <v>25</v>
      </c>
      <c r="C8" s="200" t="s">
        <v>889</v>
      </c>
      <c r="D8" s="233" t="s">
        <v>818</v>
      </c>
      <c r="E8" s="200" t="s">
        <v>889</v>
      </c>
      <c r="F8" s="233" t="s">
        <v>818</v>
      </c>
    </row>
    <row r="9" spans="1:6" outlineLevel="1">
      <c r="A9" s="234" t="s">
        <v>818</v>
      </c>
      <c r="B9" s="200">
        <v>26</v>
      </c>
      <c r="C9" s="200" t="s">
        <v>893</v>
      </c>
      <c r="D9" s="233" t="s">
        <v>818</v>
      </c>
      <c r="E9" s="200" t="s">
        <v>893</v>
      </c>
      <c r="F9" s="233" t="s">
        <v>818</v>
      </c>
    </row>
    <row r="10" spans="1:6" outlineLevel="1">
      <c r="A10" s="234" t="s">
        <v>818</v>
      </c>
      <c r="B10" s="200">
        <v>27</v>
      </c>
      <c r="C10" s="200" t="s">
        <v>820</v>
      </c>
      <c r="D10" s="233" t="s">
        <v>818</v>
      </c>
      <c r="E10" s="200" t="s">
        <v>820</v>
      </c>
      <c r="F10" s="233" t="s">
        <v>818</v>
      </c>
    </row>
    <row r="11" spans="1:6" outlineLevel="1">
      <c r="A11" s="234" t="s">
        <v>818</v>
      </c>
      <c r="B11" s="200">
        <v>28</v>
      </c>
      <c r="C11" s="200" t="s">
        <v>842</v>
      </c>
      <c r="D11" s="233" t="s">
        <v>818</v>
      </c>
      <c r="E11" s="200" t="s">
        <v>842</v>
      </c>
      <c r="F11" s="233" t="s">
        <v>818</v>
      </c>
    </row>
    <row r="12" spans="1:6" outlineLevel="1">
      <c r="A12" s="209"/>
      <c r="B12" s="209"/>
      <c r="C12" s="209"/>
      <c r="D12" s="209"/>
      <c r="E12" s="209"/>
      <c r="F12" s="209"/>
    </row>
  </sheetData>
  <autoFilter ref="A2:F12" xr:uid="{E77C86D0-4DE7-4723-88A7-2516C7FE4044}"/>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7386-771D-465F-A289-3E9C355B9A85}">
  <sheetPr codeName="Tabelle16">
    <tabColor rgb="FFFF0000"/>
    <outlinePr summaryBelow="0" summaryRight="0"/>
  </sheetPr>
  <dimension ref="A1:H25"/>
  <sheetViews>
    <sheetView workbookViewId="0"/>
  </sheetViews>
  <sheetFormatPr defaultColWidth="11.44140625" defaultRowHeight="13.2" outlineLevelRow="1" outlineLevelCol="1"/>
  <cols>
    <col min="1" max="1" width="16.88671875" style="200" bestFit="1" customWidth="1"/>
    <col min="2" max="2" width="12.44140625" style="200" customWidth="1" outlineLevel="1"/>
    <col min="3" max="3" width="18.44140625" style="200" customWidth="1" outlineLevel="1"/>
    <col min="4" max="4" width="20.109375" style="200" customWidth="1" outlineLevel="1"/>
    <col min="5" max="5" width="46.88671875" style="200" customWidth="1" outlineLevel="1"/>
    <col min="6" max="6" width="34.6640625" style="200" bestFit="1" customWidth="1"/>
    <col min="7" max="7" width="36.33203125" style="200" customWidth="1" outlineLevel="1"/>
    <col min="8" max="8" width="46.88671875" style="200" customWidth="1" outlineLevel="1"/>
    <col min="9" max="16384" width="11.44140625" style="200"/>
  </cols>
  <sheetData>
    <row r="1" spans="1:8" ht="26.4">
      <c r="A1" s="196" t="s">
        <v>14</v>
      </c>
      <c r="B1" s="197" t="s">
        <v>15</v>
      </c>
      <c r="C1" s="197" t="s">
        <v>1218</v>
      </c>
      <c r="D1" s="197" t="s">
        <v>17</v>
      </c>
      <c r="E1" s="198">
        <v>46203.470937500002</v>
      </c>
      <c r="F1" s="199" t="s">
        <v>19</v>
      </c>
    </row>
    <row r="2" spans="1:8">
      <c r="A2" s="201" t="s">
        <v>1218</v>
      </c>
      <c r="B2" s="202" t="s">
        <v>21</v>
      </c>
      <c r="C2" s="203" t="s">
        <v>29</v>
      </c>
      <c r="D2" s="203" t="s">
        <v>23</v>
      </c>
      <c r="E2" s="204" t="s">
        <v>1219</v>
      </c>
      <c r="F2" s="203" t="s">
        <v>1221</v>
      </c>
      <c r="G2" s="203" t="s">
        <v>1222</v>
      </c>
      <c r="H2" s="204" t="s">
        <v>1223</v>
      </c>
    </row>
    <row r="3" spans="1:8">
      <c r="A3" s="205" t="s">
        <v>2830</v>
      </c>
      <c r="B3" s="200">
        <v>82</v>
      </c>
      <c r="C3" s="200" t="s">
        <v>1140</v>
      </c>
      <c r="D3" s="200" t="s">
        <v>49</v>
      </c>
      <c r="E3" s="200" t="s">
        <v>1137</v>
      </c>
      <c r="F3" s="200" t="s">
        <v>1140</v>
      </c>
      <c r="G3" s="200" t="s">
        <v>49</v>
      </c>
      <c r="H3" s="200" t="s">
        <v>1137</v>
      </c>
    </row>
    <row r="4" spans="1:8" outlineLevel="1">
      <c r="A4" s="234" t="s">
        <v>2830</v>
      </c>
      <c r="B4" s="200">
        <v>83</v>
      </c>
      <c r="C4" s="200" t="s">
        <v>383</v>
      </c>
      <c r="D4" s="200" t="s">
        <v>49</v>
      </c>
      <c r="E4" s="200" t="s">
        <v>380</v>
      </c>
      <c r="F4" s="200" t="s">
        <v>383</v>
      </c>
      <c r="G4" s="200" t="s">
        <v>49</v>
      </c>
      <c r="H4" s="200" t="s">
        <v>380</v>
      </c>
    </row>
    <row r="5" spans="1:8" outlineLevel="1">
      <c r="A5" s="234" t="s">
        <v>2830</v>
      </c>
      <c r="B5" s="200">
        <v>84</v>
      </c>
      <c r="C5" s="200" t="s">
        <v>1055</v>
      </c>
      <c r="D5" s="200" t="s">
        <v>49</v>
      </c>
      <c r="E5" s="200" t="s">
        <v>1052</v>
      </c>
      <c r="F5" s="200" t="s">
        <v>1055</v>
      </c>
      <c r="G5" s="200" t="s">
        <v>49</v>
      </c>
      <c r="H5" s="200" t="s">
        <v>1052</v>
      </c>
    </row>
    <row r="6" spans="1:8" outlineLevel="1">
      <c r="A6" s="234" t="s">
        <v>2830</v>
      </c>
      <c r="B6" s="200">
        <v>93</v>
      </c>
      <c r="C6" s="200" t="s">
        <v>907</v>
      </c>
      <c r="D6" s="200" t="s">
        <v>49</v>
      </c>
      <c r="F6" s="200" t="s">
        <v>907</v>
      </c>
      <c r="G6" s="200" t="s">
        <v>49</v>
      </c>
      <c r="H6" s="200" t="s">
        <v>2831</v>
      </c>
    </row>
    <row r="7" spans="1:8" outlineLevel="1">
      <c r="A7" s="234" t="s">
        <v>2830</v>
      </c>
      <c r="B7" s="200">
        <v>94</v>
      </c>
      <c r="C7" s="200" t="s">
        <v>2832</v>
      </c>
      <c r="D7" s="200" t="s">
        <v>49</v>
      </c>
      <c r="F7" s="200" t="s">
        <v>2832</v>
      </c>
      <c r="G7" s="200" t="s">
        <v>49</v>
      </c>
      <c r="H7" s="200" t="s">
        <v>2833</v>
      </c>
    </row>
    <row r="8" spans="1:8" outlineLevel="1">
      <c r="A8" s="234" t="s">
        <v>2830</v>
      </c>
      <c r="B8" s="200">
        <v>95</v>
      </c>
      <c r="C8" s="200" t="s">
        <v>1121</v>
      </c>
      <c r="D8" s="200" t="s">
        <v>49</v>
      </c>
      <c r="E8" s="200" t="s">
        <v>1118</v>
      </c>
      <c r="F8" s="200" t="s">
        <v>1121</v>
      </c>
      <c r="G8" s="200" t="s">
        <v>49</v>
      </c>
      <c r="H8" s="200" t="s">
        <v>1118</v>
      </c>
    </row>
    <row r="9" spans="1:8" outlineLevel="1">
      <c r="A9" s="234" t="s">
        <v>2830</v>
      </c>
      <c r="B9" s="200">
        <v>96</v>
      </c>
      <c r="C9" s="200" t="s">
        <v>1125</v>
      </c>
      <c r="D9" s="200" t="s">
        <v>49</v>
      </c>
      <c r="E9" s="200" t="s">
        <v>1122</v>
      </c>
      <c r="F9" s="200" t="s">
        <v>1125</v>
      </c>
      <c r="G9" s="200" t="s">
        <v>49</v>
      </c>
      <c r="H9" s="200" t="s">
        <v>1122</v>
      </c>
    </row>
    <row r="10" spans="1:8" outlineLevel="1">
      <c r="A10" s="234" t="s">
        <v>2830</v>
      </c>
      <c r="B10" s="200">
        <v>97</v>
      </c>
      <c r="C10" s="200" t="s">
        <v>1129</v>
      </c>
      <c r="D10" s="200" t="s">
        <v>49</v>
      </c>
      <c r="E10" s="200" t="s">
        <v>1126</v>
      </c>
      <c r="F10" s="200" t="s">
        <v>1129</v>
      </c>
      <c r="G10" s="200" t="s">
        <v>49</v>
      </c>
      <c r="H10" s="200" t="s">
        <v>1126</v>
      </c>
    </row>
    <row r="11" spans="1:8" outlineLevel="1">
      <c r="A11" s="234" t="s">
        <v>2830</v>
      </c>
      <c r="B11" s="200">
        <v>98</v>
      </c>
      <c r="C11" s="200" t="s">
        <v>1133</v>
      </c>
      <c r="D11" s="200" t="s">
        <v>49</v>
      </c>
      <c r="E11" s="200" t="s">
        <v>1130</v>
      </c>
      <c r="F11" s="200" t="s">
        <v>1133</v>
      </c>
      <c r="G11" s="200" t="s">
        <v>49</v>
      </c>
      <c r="H11" s="200" t="s">
        <v>1130</v>
      </c>
    </row>
    <row r="12" spans="1:8" ht="26.4" outlineLevel="1">
      <c r="A12" s="234" t="s">
        <v>2830</v>
      </c>
      <c r="B12" s="200">
        <v>103</v>
      </c>
      <c r="C12" s="200" t="s">
        <v>872</v>
      </c>
      <c r="D12" s="200" t="s">
        <v>49</v>
      </c>
      <c r="E12" s="208" t="s">
        <v>2834</v>
      </c>
      <c r="F12" s="200" t="s">
        <v>872</v>
      </c>
      <c r="G12" s="200" t="s">
        <v>49</v>
      </c>
      <c r="H12" s="208" t="s">
        <v>2067</v>
      </c>
    </row>
    <row r="13" spans="1:8" outlineLevel="1">
      <c r="A13" s="234" t="s">
        <v>2830</v>
      </c>
      <c r="B13" s="200">
        <v>104</v>
      </c>
      <c r="C13" s="200" t="s">
        <v>2824</v>
      </c>
      <c r="D13" s="200" t="s">
        <v>49</v>
      </c>
      <c r="E13" s="200" t="s">
        <v>2835</v>
      </c>
      <c r="F13" s="200" t="s">
        <v>2824</v>
      </c>
      <c r="G13" s="200" t="s">
        <v>49</v>
      </c>
      <c r="H13" s="200" t="s">
        <v>2836</v>
      </c>
    </row>
    <row r="14" spans="1:8" outlineLevel="1">
      <c r="A14" s="234" t="s">
        <v>2830</v>
      </c>
      <c r="B14" s="200">
        <v>113</v>
      </c>
      <c r="C14" s="200" t="s">
        <v>2837</v>
      </c>
      <c r="D14" s="200" t="s">
        <v>49</v>
      </c>
      <c r="F14" s="200" t="s">
        <v>2837</v>
      </c>
      <c r="G14" s="200" t="s">
        <v>49</v>
      </c>
      <c r="H14" s="200" t="s">
        <v>2838</v>
      </c>
    </row>
    <row r="15" spans="1:8" outlineLevel="1">
      <c r="A15" s="234" t="s">
        <v>2830</v>
      </c>
      <c r="B15" s="200">
        <v>114</v>
      </c>
      <c r="C15" s="200" t="s">
        <v>2035</v>
      </c>
      <c r="D15" s="200" t="s">
        <v>49</v>
      </c>
      <c r="E15" s="200" t="s">
        <v>2034</v>
      </c>
      <c r="F15" s="200" t="s">
        <v>2035</v>
      </c>
      <c r="G15" s="200" t="s">
        <v>49</v>
      </c>
      <c r="H15" s="200" t="s">
        <v>2034</v>
      </c>
    </row>
    <row r="16" spans="1:8" outlineLevel="1">
      <c r="A16" s="234" t="s">
        <v>2830</v>
      </c>
      <c r="B16" s="200">
        <v>115</v>
      </c>
      <c r="C16" s="200" t="s">
        <v>2033</v>
      </c>
      <c r="D16" s="200" t="s">
        <v>55</v>
      </c>
      <c r="E16" s="200" t="s">
        <v>2032</v>
      </c>
      <c r="F16" s="200" t="s">
        <v>2033</v>
      </c>
      <c r="G16" s="200" t="s">
        <v>55</v>
      </c>
      <c r="H16" s="200" t="s">
        <v>2032</v>
      </c>
    </row>
    <row r="17" spans="1:8" outlineLevel="1">
      <c r="A17" s="209"/>
      <c r="B17" s="209"/>
      <c r="C17" s="209"/>
      <c r="D17" s="209"/>
      <c r="E17" s="209"/>
      <c r="F17" s="209"/>
      <c r="G17" s="209"/>
      <c r="H17" s="209"/>
    </row>
    <row r="18" spans="1:8">
      <c r="A18" s="205" t="s">
        <v>2839</v>
      </c>
      <c r="B18" s="200">
        <v>45</v>
      </c>
      <c r="C18" s="200" t="s">
        <v>2840</v>
      </c>
      <c r="D18" s="200" t="s">
        <v>1177</v>
      </c>
      <c r="E18" s="200" t="s">
        <v>2841</v>
      </c>
      <c r="F18" s="200" t="s">
        <v>2840</v>
      </c>
      <c r="G18" s="200" t="s">
        <v>1177</v>
      </c>
      <c r="H18" s="200" t="s">
        <v>2841</v>
      </c>
    </row>
    <row r="19" spans="1:8" outlineLevel="1">
      <c r="A19" s="234" t="s">
        <v>2839</v>
      </c>
      <c r="B19" s="200">
        <v>46</v>
      </c>
      <c r="C19" s="200" t="s">
        <v>61</v>
      </c>
      <c r="D19" s="200" t="s">
        <v>55</v>
      </c>
      <c r="E19" s="200" t="s">
        <v>60</v>
      </c>
      <c r="F19" s="200" t="s">
        <v>61</v>
      </c>
      <c r="G19" s="200" t="s">
        <v>55</v>
      </c>
      <c r="H19" s="200" t="s">
        <v>60</v>
      </c>
    </row>
    <row r="20" spans="1:8" outlineLevel="1">
      <c r="A20" s="234" t="s">
        <v>2839</v>
      </c>
      <c r="B20" s="200">
        <v>47</v>
      </c>
      <c r="C20" s="200" t="s">
        <v>58</v>
      </c>
      <c r="D20" s="200" t="s">
        <v>55</v>
      </c>
      <c r="E20" s="200" t="s">
        <v>57</v>
      </c>
      <c r="F20" s="200" t="s">
        <v>58</v>
      </c>
      <c r="G20" s="200" t="s">
        <v>55</v>
      </c>
      <c r="H20" s="200" t="s">
        <v>57</v>
      </c>
    </row>
    <row r="21" spans="1:8" outlineLevel="1">
      <c r="A21" s="234" t="s">
        <v>2839</v>
      </c>
      <c r="B21" s="200">
        <v>48</v>
      </c>
      <c r="C21" s="200" t="s">
        <v>150</v>
      </c>
      <c r="D21" s="200" t="s">
        <v>49</v>
      </c>
      <c r="E21" s="200" t="s">
        <v>147</v>
      </c>
      <c r="F21" s="200" t="s">
        <v>150</v>
      </c>
      <c r="G21" s="200" t="s">
        <v>49</v>
      </c>
      <c r="H21" s="200" t="s">
        <v>147</v>
      </c>
    </row>
    <row r="22" spans="1:8" outlineLevel="1">
      <c r="A22" s="234" t="s">
        <v>2839</v>
      </c>
      <c r="B22" s="200">
        <v>49</v>
      </c>
      <c r="C22" s="200" t="s">
        <v>2842</v>
      </c>
      <c r="D22" s="200" t="s">
        <v>49</v>
      </c>
      <c r="E22" s="200" t="s">
        <v>2843</v>
      </c>
      <c r="F22" s="200" t="s">
        <v>2842</v>
      </c>
      <c r="G22" s="200" t="s">
        <v>49</v>
      </c>
      <c r="H22" s="200" t="s">
        <v>2843</v>
      </c>
    </row>
    <row r="23" spans="1:8" outlineLevel="1">
      <c r="A23" s="234" t="s">
        <v>2839</v>
      </c>
      <c r="B23" s="200">
        <v>50</v>
      </c>
      <c r="C23" s="200" t="s">
        <v>2844</v>
      </c>
      <c r="D23" s="200" t="s">
        <v>55</v>
      </c>
      <c r="E23" s="200" t="s">
        <v>2845</v>
      </c>
      <c r="F23" s="200" t="s">
        <v>2844</v>
      </c>
      <c r="G23" s="200" t="s">
        <v>55</v>
      </c>
      <c r="H23" s="200" t="s">
        <v>2845</v>
      </c>
    </row>
    <row r="24" spans="1:8" outlineLevel="1">
      <c r="A24" s="234" t="s">
        <v>2839</v>
      </c>
      <c r="B24" s="200">
        <v>51</v>
      </c>
      <c r="C24" s="200" t="s">
        <v>2846</v>
      </c>
      <c r="D24" s="200" t="s">
        <v>49</v>
      </c>
      <c r="E24" s="200" t="s">
        <v>2847</v>
      </c>
      <c r="F24" s="200" t="s">
        <v>2846</v>
      </c>
      <c r="G24" s="200" t="s">
        <v>49</v>
      </c>
      <c r="H24" s="200" t="s">
        <v>2847</v>
      </c>
    </row>
    <row r="25" spans="1:8" outlineLevel="1">
      <c r="A25" s="209"/>
      <c r="B25" s="209"/>
      <c r="C25" s="209"/>
      <c r="D25" s="209"/>
      <c r="E25" s="209"/>
      <c r="F25" s="209"/>
      <c r="G25" s="209"/>
      <c r="H25" s="209"/>
    </row>
  </sheetData>
  <autoFilter ref="A2:H25" xr:uid="{4DDF7386-771D-465F-A289-3E9C355B9A85}"/>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D26D9-22B4-4187-804B-AA0999E469D4}">
  <sheetPr>
    <tabColor rgb="FFFFC000"/>
  </sheetPr>
  <dimension ref="A1:B52"/>
  <sheetViews>
    <sheetView workbookViewId="0">
      <selection activeCell="O48" sqref="O48"/>
    </sheetView>
  </sheetViews>
  <sheetFormatPr defaultRowHeight="13.2"/>
  <sheetData>
    <row r="1" spans="1:2">
      <c r="A1" t="s">
        <v>2848</v>
      </c>
      <c r="B1" s="195">
        <v>46184.419745370367</v>
      </c>
    </row>
    <row r="2" spans="1:2">
      <c r="A2" t="s">
        <v>2849</v>
      </c>
    </row>
    <row r="3" spans="1:2">
      <c r="A3" t="s">
        <v>2850</v>
      </c>
    </row>
    <row r="5" spans="1:2">
      <c r="A5" t="s">
        <v>2851</v>
      </c>
    </row>
    <row r="6" spans="1:2">
      <c r="A6" t="s">
        <v>2852</v>
      </c>
    </row>
    <row r="8" spans="1:2">
      <c r="A8" t="s">
        <v>2853</v>
      </c>
    </row>
    <row r="9" spans="1:2">
      <c r="A9" t="s">
        <v>2854</v>
      </c>
    </row>
    <row r="10" spans="1:2">
      <c r="A10" t="s">
        <v>2855</v>
      </c>
    </row>
    <row r="11" spans="1:2">
      <c r="A11" t="s">
        <v>2856</v>
      </c>
    </row>
    <row r="12" spans="1:2">
      <c r="A12" t="s">
        <v>2853</v>
      </c>
    </row>
    <row r="15" spans="1:2">
      <c r="A15" t="s">
        <v>2853</v>
      </c>
    </row>
    <row r="16" spans="1:2">
      <c r="A16" t="s">
        <v>2857</v>
      </c>
    </row>
    <row r="17" spans="1:1">
      <c r="A17" t="s">
        <v>2853</v>
      </c>
    </row>
    <row r="18" spans="1:1">
      <c r="A18" t="s">
        <v>2858</v>
      </c>
    </row>
    <row r="19" spans="1:1">
      <c r="A19" t="s">
        <v>2859</v>
      </c>
    </row>
    <row r="20" spans="1:1">
      <c r="A20" t="s">
        <v>2860</v>
      </c>
    </row>
    <row r="24" spans="1:1">
      <c r="A24" t="s">
        <v>2853</v>
      </c>
    </row>
    <row r="25" spans="1:1">
      <c r="A25" t="s">
        <v>2861</v>
      </c>
    </row>
    <row r="26" spans="1:1">
      <c r="A26" t="s">
        <v>2853</v>
      </c>
    </row>
    <row r="27" spans="1:1">
      <c r="A27" t="s">
        <v>2862</v>
      </c>
    </row>
    <row r="28" spans="1:1">
      <c r="A28" t="s">
        <v>2863</v>
      </c>
    </row>
    <row r="29" spans="1:1">
      <c r="A29" t="s">
        <v>2864</v>
      </c>
    </row>
    <row r="30" spans="1:1">
      <c r="A30" t="s">
        <v>2865</v>
      </c>
    </row>
    <row r="31" spans="1:1">
      <c r="A31" t="s">
        <v>2866</v>
      </c>
    </row>
    <row r="32" spans="1:1">
      <c r="A32" t="s">
        <v>2867</v>
      </c>
    </row>
    <row r="33" spans="1:1">
      <c r="A33" t="s">
        <v>2868</v>
      </c>
    </row>
    <row r="34" spans="1:1">
      <c r="A34" t="s">
        <v>2869</v>
      </c>
    </row>
    <row r="35" spans="1:1">
      <c r="A35" t="s">
        <v>2870</v>
      </c>
    </row>
    <row r="36" spans="1:1">
      <c r="A36" t="s">
        <v>2871</v>
      </c>
    </row>
    <row r="37" spans="1:1">
      <c r="A37" t="s">
        <v>2872</v>
      </c>
    </row>
    <row r="38" spans="1:1">
      <c r="A38" t="s">
        <v>2873</v>
      </c>
    </row>
    <row r="39" spans="1:1">
      <c r="A39" t="s">
        <v>2874</v>
      </c>
    </row>
    <row r="40" spans="1:1">
      <c r="A40" t="s">
        <v>2875</v>
      </c>
    </row>
    <row r="41" spans="1:1">
      <c r="A41" t="s">
        <v>2876</v>
      </c>
    </row>
    <row r="42" spans="1:1">
      <c r="A42" t="s">
        <v>2877</v>
      </c>
    </row>
    <row r="43" spans="1:1">
      <c r="A43" t="s">
        <v>2878</v>
      </c>
    </row>
    <row r="44" spans="1:1">
      <c r="A44" t="s">
        <v>2879</v>
      </c>
    </row>
    <row r="45" spans="1:1">
      <c r="A45" t="s">
        <v>2880</v>
      </c>
    </row>
    <row r="46" spans="1:1">
      <c r="A46" t="s">
        <v>2881</v>
      </c>
    </row>
    <row r="50" spans="1:1">
      <c r="A50" t="s">
        <v>2853</v>
      </c>
    </row>
    <row r="51" spans="1:1">
      <c r="A51" t="s">
        <v>2882</v>
      </c>
    </row>
    <row r="52" spans="1:1">
      <c r="A52" t="s">
        <v>2853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42EA2-F68F-46B7-BACF-0E0DAA55A78E}">
  <sheetPr codeName="Tabelle1">
    <tabColor rgb="FF00FF00"/>
    <outlinePr summaryRight="0"/>
  </sheetPr>
  <dimension ref="A1:DH764"/>
  <sheetViews>
    <sheetView tabSelected="1" zoomScale="85" zoomScaleNormal="85" workbookViewId="0">
      <pane xSplit="3" ySplit="3" topLeftCell="BF4" activePane="bottomRight" state="frozen"/>
      <selection pane="topRight" activeCell="D1" sqref="D1"/>
      <selection pane="bottomLeft" activeCell="A4" sqref="A4"/>
      <selection pane="bottomRight" activeCell="BO5" sqref="BO5"/>
    </sheetView>
  </sheetViews>
  <sheetFormatPr defaultColWidth="9.109375" defaultRowHeight="12.75" customHeight="1" outlineLevelCol="2"/>
  <cols>
    <col min="1" max="1" width="7.109375" style="116" customWidth="1"/>
    <col min="2" max="2" width="9.109375" style="116"/>
    <col min="3" max="3" width="21.5546875" style="116" customWidth="1"/>
    <col min="4" max="5" width="15.6640625" style="116" customWidth="1"/>
    <col min="6" max="13" width="15.6640625" style="116" customWidth="1" outlineLevel="1"/>
    <col min="14" max="15" width="30.88671875" style="116" customWidth="1" outlineLevel="1"/>
    <col min="16" max="17" width="15.6640625" style="116" customWidth="1" outlineLevel="1"/>
    <col min="18" max="18" width="21.109375" style="116" customWidth="1" outlineLevel="1"/>
    <col min="19" max="20" width="15.6640625" style="116" customWidth="1" outlineLevel="1"/>
    <col min="21" max="21" width="30.6640625" style="116" bestFit="1" customWidth="1"/>
    <col min="22" max="23" width="15.6640625" style="116" customWidth="1" outlineLevel="1"/>
    <col min="24" max="24" width="21.44140625" style="116" customWidth="1"/>
    <col min="25" max="25" width="15.6640625" style="116" customWidth="1" outlineLevel="1"/>
    <col min="26" max="26" width="14.88671875" style="116" customWidth="1" outlineLevel="1"/>
    <col min="27" max="27" width="15.6640625" style="116" customWidth="1"/>
    <col min="28" max="29" width="15.6640625" style="116" customWidth="1" outlineLevel="1"/>
    <col min="30" max="30" width="15.6640625" style="116" customWidth="1"/>
    <col min="31" max="32" width="15.6640625" style="116" customWidth="1" outlineLevel="1"/>
    <col min="33" max="33" width="24.33203125" style="116" customWidth="1"/>
    <col min="34" max="35" width="15.6640625" style="116" customWidth="1" outlineLevel="1"/>
    <col min="36" max="36" width="15.6640625" style="116" customWidth="1"/>
    <col min="37" max="38" width="15.6640625" style="116" customWidth="1" outlineLevel="1"/>
    <col min="39" max="39" width="15.6640625" style="116" customWidth="1"/>
    <col min="40" max="41" width="15.6640625" style="116" customWidth="1" outlineLevel="1"/>
    <col min="42" max="42" width="15.6640625" style="116" customWidth="1"/>
    <col min="43" max="44" width="15.6640625" style="116" customWidth="1" outlineLevel="1"/>
    <col min="45" max="45" width="15.6640625" style="116" customWidth="1"/>
    <col min="46" max="46" width="15.6640625" style="116" customWidth="1" outlineLevel="1"/>
    <col min="47" max="47" width="0.5546875" style="116" customWidth="1" outlineLevel="1"/>
    <col min="48" max="48" width="15.6640625" style="116" customWidth="1"/>
    <col min="49" max="50" width="15.6640625" style="116" customWidth="1" outlineLevel="1"/>
    <col min="51" max="51" width="15.6640625" style="116" customWidth="1"/>
    <col min="52" max="53" width="15.6640625" style="116" customWidth="1" outlineLevel="1"/>
    <col min="54" max="54" width="15.6640625" style="116" customWidth="1"/>
    <col min="55" max="56" width="15.6640625" style="116" customWidth="1" outlineLevel="1"/>
    <col min="57" max="57" width="15.6640625" style="116" customWidth="1"/>
    <col min="58" max="59" width="15.6640625" style="116" customWidth="1" outlineLevel="1"/>
    <col min="60" max="60" width="15.6640625" style="116" customWidth="1"/>
    <col min="61" max="62" width="15.6640625" style="116" customWidth="1" outlineLevel="1"/>
    <col min="63" max="63" width="15.6640625" style="116" customWidth="1"/>
    <col min="64" max="65" width="15.6640625" style="116" customWidth="1" outlineLevel="1"/>
    <col min="66" max="66" width="27.5546875" style="116" customWidth="1"/>
    <col min="67" max="67" width="48.44140625" style="116" customWidth="1"/>
    <col min="68" max="68" width="18.33203125" style="116" customWidth="1" outlineLevel="1"/>
    <col min="69" max="69" width="27.88671875" style="116" customWidth="1" outlineLevel="1"/>
    <col min="70" max="70" width="18.109375" style="116" customWidth="1" outlineLevel="1"/>
    <col min="71" max="71" width="15.6640625" style="116" customWidth="1" outlineLevel="1"/>
    <col min="72" max="72" width="60.33203125" style="116" customWidth="1" outlineLevel="1"/>
    <col min="73" max="73" width="26.6640625" style="116" customWidth="1" outlineLevel="1"/>
    <col min="74" max="74" width="15.33203125" style="116" customWidth="1" outlineLevel="1"/>
    <col min="75" max="75" width="50.6640625" style="116" customWidth="1" outlineLevel="1" collapsed="1"/>
    <col min="76" max="76" width="25.6640625" style="116" hidden="1" customWidth="1" outlineLevel="2"/>
    <col min="77" max="77" width="15.6640625" style="116" hidden="1" customWidth="1" outlineLevel="2"/>
    <col min="78" max="78" width="15.6640625" style="116" customWidth="1" outlineLevel="1" collapsed="1"/>
    <col min="79" max="81" width="15.6640625" style="116" hidden="1" customWidth="1" outlineLevel="2"/>
    <col min="82" max="82" width="15.6640625" style="116" customWidth="1" outlineLevel="1" collapsed="1"/>
    <col min="83" max="83" width="15.6640625" style="116" hidden="1" customWidth="1" outlineLevel="2"/>
    <col min="84" max="84" width="7.6640625" style="116" customWidth="1" outlineLevel="1"/>
    <col min="85" max="85" width="73.44140625" style="114" customWidth="1" outlineLevel="1" collapsed="1"/>
    <col min="86" max="86" width="32.6640625" style="115" hidden="1" customWidth="1" outlineLevel="2"/>
    <col min="87" max="87" width="70.88671875" style="114" hidden="1" customWidth="1" outlineLevel="2"/>
    <col min="88" max="88" width="21.6640625" style="115" hidden="1" customWidth="1" outlineLevel="2"/>
    <col min="89" max="89" width="27.5546875" style="116" customWidth="1"/>
    <col min="90" max="90" width="48.44140625" style="116" customWidth="1"/>
    <col min="91" max="91" width="0.44140625" style="116" customWidth="1" outlineLevel="1"/>
    <col min="92" max="92" width="27.88671875" style="116" customWidth="1" outlineLevel="1"/>
    <col min="93" max="93" width="0.33203125" style="116" customWidth="1" outlineLevel="1"/>
    <col min="94" max="94" width="15.6640625" style="116" customWidth="1" outlineLevel="1"/>
    <col min="95" max="95" width="60.33203125" style="116" customWidth="1" outlineLevel="1"/>
    <col min="96" max="96" width="26.6640625" style="116" customWidth="1" outlineLevel="1"/>
    <col min="97" max="97" width="15.33203125" style="116" customWidth="1" outlineLevel="1"/>
    <col min="98" max="98" width="16.6640625" style="116" customWidth="1" outlineLevel="1" collapsed="1"/>
    <col min="99" max="99" width="25.6640625" style="116" hidden="1" customWidth="1" outlineLevel="2"/>
    <col min="100" max="100" width="15.6640625" style="116" hidden="1" customWidth="1" outlineLevel="2"/>
    <col min="101" max="101" width="15.6640625" style="116" customWidth="1" outlineLevel="1" collapsed="1"/>
    <col min="102" max="104" width="15.6640625" style="116" hidden="1" customWidth="1" outlineLevel="2"/>
    <col min="105" max="105" width="15.6640625" style="116" customWidth="1" outlineLevel="1" collapsed="1"/>
    <col min="106" max="106" width="15.6640625" style="116" hidden="1" customWidth="1" outlineLevel="2"/>
    <col min="107" max="107" width="7.6640625" style="116" customWidth="1" outlineLevel="1"/>
    <col min="108" max="108" width="73.44140625" style="114" customWidth="1" outlineLevel="1" collapsed="1"/>
    <col min="109" max="109" width="32.6640625" style="115" hidden="1" customWidth="1" outlineLevel="2"/>
    <col min="110" max="110" width="70.88671875" style="114" hidden="1" customWidth="1" outlineLevel="2"/>
    <col min="111" max="111" width="21.6640625" style="115" hidden="1" customWidth="1" outlineLevel="2"/>
    <col min="112" max="16384" width="9.109375" style="116"/>
  </cols>
  <sheetData>
    <row r="1" spans="1:112" ht="15.75" customHeight="1">
      <c r="A1" s="220"/>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220"/>
      <c r="AC1" s="220"/>
      <c r="AD1" s="220"/>
      <c r="AE1" s="220"/>
      <c r="AF1" s="220"/>
      <c r="AG1" s="220"/>
      <c r="AH1" s="220"/>
      <c r="AI1" s="220"/>
      <c r="AJ1" s="220"/>
      <c r="AK1" s="220"/>
      <c r="AL1" s="220"/>
      <c r="AM1" s="220"/>
      <c r="AN1" s="220"/>
      <c r="AO1" s="220"/>
      <c r="AP1" s="220"/>
      <c r="AQ1" s="220"/>
      <c r="AR1" s="220"/>
      <c r="AS1" s="220"/>
      <c r="AT1" s="220"/>
      <c r="AU1" s="220"/>
      <c r="AV1" s="220"/>
      <c r="AW1" s="220"/>
      <c r="AX1" s="220"/>
      <c r="AY1" s="220"/>
      <c r="AZ1" s="220"/>
      <c r="BA1" s="220"/>
      <c r="BB1" s="220"/>
      <c r="BC1" s="220"/>
      <c r="BD1" s="220"/>
      <c r="BE1" s="220"/>
      <c r="BF1" s="220"/>
      <c r="BG1" s="220"/>
      <c r="BH1" s="220"/>
      <c r="BI1" s="220"/>
      <c r="BJ1" s="220"/>
      <c r="BK1" s="220"/>
      <c r="BL1" s="220"/>
      <c r="BM1" s="220"/>
      <c r="BN1" s="220"/>
      <c r="BO1" s="220"/>
      <c r="BP1" s="220"/>
      <c r="BQ1" s="220"/>
      <c r="BR1" s="220"/>
      <c r="BS1" s="220"/>
      <c r="BT1" s="220"/>
      <c r="BU1" s="220"/>
      <c r="BV1" s="220"/>
      <c r="BW1" s="220"/>
      <c r="BX1" s="220"/>
      <c r="BY1" s="220"/>
      <c r="BZ1" s="220"/>
      <c r="CA1" s="220"/>
      <c r="CB1" s="220"/>
      <c r="CC1" s="220"/>
      <c r="CD1" s="220"/>
      <c r="CE1" s="220"/>
      <c r="CF1" s="220"/>
      <c r="CG1" s="228" t="s">
        <v>2883</v>
      </c>
      <c r="CH1" s="219" t="s">
        <v>2883</v>
      </c>
      <c r="CI1" s="229"/>
      <c r="CJ1" s="219"/>
      <c r="CK1" s="220"/>
      <c r="CL1" s="220"/>
      <c r="CM1" s="220"/>
      <c r="CN1" s="220"/>
      <c r="CO1" s="220"/>
      <c r="CP1" s="220"/>
      <c r="CQ1" s="220"/>
      <c r="CR1" s="220"/>
      <c r="CS1" s="220"/>
      <c r="CT1" s="220"/>
      <c r="CU1" s="220"/>
      <c r="CV1" s="220"/>
      <c r="CW1" s="220"/>
      <c r="CX1" s="220"/>
      <c r="CY1" s="220"/>
      <c r="CZ1" s="220"/>
      <c r="DA1" s="220"/>
      <c r="DB1" s="220"/>
      <c r="DC1" s="220"/>
      <c r="DD1" s="228" t="s">
        <v>2884</v>
      </c>
      <c r="DE1" s="219" t="s">
        <v>2884</v>
      </c>
      <c r="DF1" s="229"/>
      <c r="DG1" s="219"/>
      <c r="DH1" s="220"/>
    </row>
    <row r="2" spans="1:112" ht="28.5" customHeight="1">
      <c r="A2" s="117" t="s">
        <v>2885</v>
      </c>
      <c r="B2" s="117" t="s">
        <v>2886</v>
      </c>
      <c r="C2" s="118" t="s">
        <v>2887</v>
      </c>
      <c r="D2" s="119" t="s">
        <v>2888</v>
      </c>
      <c r="E2" s="119" t="s">
        <v>2889</v>
      </c>
      <c r="F2" s="117"/>
      <c r="G2" s="117"/>
      <c r="H2" s="117"/>
      <c r="I2" s="117"/>
      <c r="J2" s="117"/>
      <c r="K2" s="117"/>
      <c r="L2" s="117"/>
      <c r="M2" s="117"/>
      <c r="N2" s="117"/>
      <c r="O2" s="117"/>
      <c r="P2" s="117"/>
      <c r="Q2" s="117"/>
      <c r="R2" s="117"/>
      <c r="S2" s="117"/>
      <c r="T2" s="117"/>
      <c r="U2" s="117" t="s">
        <v>2890</v>
      </c>
      <c r="V2" s="117"/>
      <c r="W2" s="117"/>
      <c r="X2" s="117" t="s">
        <v>2891</v>
      </c>
      <c r="Y2" s="117"/>
      <c r="Z2" s="117"/>
      <c r="AA2" s="117" t="s">
        <v>2892</v>
      </c>
      <c r="AB2" s="117"/>
      <c r="AC2" s="117"/>
      <c r="AD2" s="117" t="s">
        <v>2893</v>
      </c>
      <c r="AE2" s="117"/>
      <c r="AF2" s="117"/>
      <c r="AG2" s="117" t="s">
        <v>2894</v>
      </c>
      <c r="AH2" s="117"/>
      <c r="AI2" s="117"/>
      <c r="AJ2" s="117" t="s">
        <v>2895</v>
      </c>
      <c r="AK2" s="117"/>
      <c r="AL2" s="117"/>
      <c r="AM2" s="117" t="s">
        <v>2896</v>
      </c>
      <c r="AN2" s="117"/>
      <c r="AO2" s="117"/>
      <c r="AP2" s="117" t="s">
        <v>2897</v>
      </c>
      <c r="AQ2" s="117"/>
      <c r="AR2" s="117"/>
      <c r="AS2" s="117" t="s">
        <v>2898</v>
      </c>
      <c r="AT2" s="117"/>
      <c r="AU2" s="117"/>
      <c r="AV2" s="117" t="s">
        <v>2899</v>
      </c>
      <c r="AW2" s="117"/>
      <c r="AX2" s="117"/>
      <c r="AY2" s="117" t="s">
        <v>2900</v>
      </c>
      <c r="AZ2" s="117"/>
      <c r="BA2" s="117"/>
      <c r="BB2" s="117" t="s">
        <v>2901</v>
      </c>
      <c r="BC2" s="117"/>
      <c r="BD2" s="117"/>
      <c r="BE2" s="117" t="s">
        <v>2902</v>
      </c>
      <c r="BF2" s="117"/>
      <c r="BG2" s="117"/>
      <c r="BH2" s="117" t="s">
        <v>2903</v>
      </c>
      <c r="BI2" s="117"/>
      <c r="BJ2" s="117"/>
      <c r="BK2" s="117" t="s">
        <v>2904</v>
      </c>
      <c r="BL2" s="117"/>
      <c r="BM2" s="117"/>
      <c r="BN2" s="120" t="s">
        <v>2905</v>
      </c>
      <c r="BO2" s="121" t="s">
        <v>2906</v>
      </c>
      <c r="BP2" s="120"/>
      <c r="BQ2" s="120"/>
      <c r="BR2" s="120"/>
      <c r="BS2" s="120"/>
      <c r="BT2" s="120"/>
      <c r="BU2" s="120"/>
      <c r="BV2" s="120"/>
      <c r="BW2" s="120"/>
      <c r="BX2" s="120"/>
      <c r="BY2" s="120"/>
      <c r="BZ2" s="120"/>
      <c r="CA2" s="120"/>
      <c r="CB2" s="120"/>
      <c r="CC2" s="120"/>
      <c r="CD2" s="120"/>
      <c r="CE2" s="120"/>
      <c r="CF2" s="120"/>
      <c r="CG2" s="122"/>
      <c r="CH2" s="120"/>
      <c r="CI2" s="122"/>
      <c r="CJ2" s="120"/>
      <c r="CK2" s="120" t="s">
        <v>2905</v>
      </c>
      <c r="CL2" s="121" t="s">
        <v>2907</v>
      </c>
      <c r="CM2" s="120"/>
      <c r="CN2" s="120"/>
      <c r="CO2" s="120"/>
      <c r="CP2" s="120"/>
      <c r="CQ2" s="120"/>
      <c r="CR2" s="120"/>
      <c r="CS2" s="120"/>
      <c r="CT2" s="120"/>
      <c r="CU2" s="120"/>
      <c r="CV2" s="120"/>
      <c r="CW2" s="120"/>
      <c r="CX2" s="120"/>
      <c r="CY2" s="120"/>
      <c r="CZ2" s="120"/>
      <c r="DA2" s="120"/>
      <c r="DB2" s="120"/>
      <c r="DC2" s="120"/>
      <c r="DD2" s="122"/>
      <c r="DE2" s="120"/>
      <c r="DF2" s="122"/>
      <c r="DG2" s="120"/>
      <c r="DH2" s="120" t="s">
        <v>2908</v>
      </c>
    </row>
    <row r="3" spans="1:112" ht="60" customHeight="1" thickBot="1">
      <c r="A3" s="123" t="s">
        <v>2909</v>
      </c>
      <c r="B3" s="123" t="s">
        <v>21</v>
      </c>
      <c r="C3" s="123" t="s">
        <v>22</v>
      </c>
      <c r="D3" s="123" t="s">
        <v>2910</v>
      </c>
      <c r="E3" s="123" t="s">
        <v>2911</v>
      </c>
      <c r="F3" s="123" t="s">
        <v>2912</v>
      </c>
      <c r="G3" s="123" t="s">
        <v>2913</v>
      </c>
      <c r="H3" s="123" t="s">
        <v>2914</v>
      </c>
      <c r="I3" s="123" t="s">
        <v>2915</v>
      </c>
      <c r="J3" s="123" t="s">
        <v>2916</v>
      </c>
      <c r="K3" s="123" t="s">
        <v>2917</v>
      </c>
      <c r="L3" s="123" t="s">
        <v>2918</v>
      </c>
      <c r="M3" s="123" t="s">
        <v>2919</v>
      </c>
      <c r="N3" s="123" t="s">
        <v>2920</v>
      </c>
      <c r="O3" s="123" t="s">
        <v>2921</v>
      </c>
      <c r="P3" s="123" t="s">
        <v>2922</v>
      </c>
      <c r="Q3" s="123" t="s">
        <v>2923</v>
      </c>
      <c r="R3" s="123" t="s">
        <v>2924</v>
      </c>
      <c r="S3" s="123" t="s">
        <v>2925</v>
      </c>
      <c r="T3" s="123" t="s">
        <v>2926</v>
      </c>
      <c r="U3" s="123" t="s">
        <v>2927</v>
      </c>
      <c r="V3" s="123" t="s">
        <v>2928</v>
      </c>
      <c r="W3" s="123" t="s">
        <v>2929</v>
      </c>
      <c r="X3" s="123" t="s">
        <v>2930</v>
      </c>
      <c r="Y3" s="123" t="s">
        <v>2931</v>
      </c>
      <c r="Z3" s="123" t="s">
        <v>2932</v>
      </c>
      <c r="AA3" s="123" t="s">
        <v>2933</v>
      </c>
      <c r="AB3" s="123" t="s">
        <v>2934</v>
      </c>
      <c r="AC3" s="123" t="s">
        <v>2935</v>
      </c>
      <c r="AD3" s="123" t="s">
        <v>2936</v>
      </c>
      <c r="AE3" s="123" t="s">
        <v>2937</v>
      </c>
      <c r="AF3" s="123" t="s">
        <v>2938</v>
      </c>
      <c r="AG3" s="123" t="s">
        <v>2939</v>
      </c>
      <c r="AH3" s="123" t="s">
        <v>2940</v>
      </c>
      <c r="AI3" s="123" t="s">
        <v>2941</v>
      </c>
      <c r="AJ3" s="123" t="s">
        <v>2942</v>
      </c>
      <c r="AK3" s="123" t="s">
        <v>2943</v>
      </c>
      <c r="AL3" s="123" t="s">
        <v>2944</v>
      </c>
      <c r="AM3" s="123" t="s">
        <v>2945</v>
      </c>
      <c r="AN3" s="123" t="s">
        <v>2946</v>
      </c>
      <c r="AO3" s="123" t="s">
        <v>2947</v>
      </c>
      <c r="AP3" s="123" t="s">
        <v>1923</v>
      </c>
      <c r="AQ3" s="123" t="s">
        <v>2948</v>
      </c>
      <c r="AR3" s="123" t="s">
        <v>2949</v>
      </c>
      <c r="AS3" s="123" t="s">
        <v>1924</v>
      </c>
      <c r="AT3" s="123" t="s">
        <v>2950</v>
      </c>
      <c r="AU3" s="123" t="s">
        <v>2951</v>
      </c>
      <c r="AV3" s="123" t="s">
        <v>1925</v>
      </c>
      <c r="AW3" s="123" t="s">
        <v>2952</v>
      </c>
      <c r="AX3" s="123" t="s">
        <v>2953</v>
      </c>
      <c r="AY3" s="123" t="s">
        <v>1926</v>
      </c>
      <c r="AZ3" s="123" t="s">
        <v>2954</v>
      </c>
      <c r="BA3" s="123" t="s">
        <v>2955</v>
      </c>
      <c r="BB3" s="123" t="s">
        <v>1927</v>
      </c>
      <c r="BC3" s="123" t="s">
        <v>2956</v>
      </c>
      <c r="BD3" s="123" t="s">
        <v>2957</v>
      </c>
      <c r="BE3" s="123" t="s">
        <v>1928</v>
      </c>
      <c r="BF3" s="123" t="s">
        <v>2958</v>
      </c>
      <c r="BG3" s="123" t="s">
        <v>2959</v>
      </c>
      <c r="BH3" s="123" t="s">
        <v>1929</v>
      </c>
      <c r="BI3" s="123" t="s">
        <v>2960</v>
      </c>
      <c r="BJ3" s="123" t="s">
        <v>2961</v>
      </c>
      <c r="BK3" s="123" t="s">
        <v>1930</v>
      </c>
      <c r="BL3" s="123" t="s">
        <v>2962</v>
      </c>
      <c r="BM3" s="123" t="s">
        <v>2963</v>
      </c>
      <c r="BN3" s="124" t="s">
        <v>2964</v>
      </c>
      <c r="BO3" s="124" t="s">
        <v>2965</v>
      </c>
      <c r="BP3" s="124" t="s">
        <v>2966</v>
      </c>
      <c r="BQ3" s="124" t="s">
        <v>2967</v>
      </c>
      <c r="BR3" s="124" t="s">
        <v>2968</v>
      </c>
      <c r="BS3" s="125" t="s">
        <v>2969</v>
      </c>
      <c r="BT3" s="125" t="s">
        <v>2970</v>
      </c>
      <c r="BU3" s="125" t="s">
        <v>2971</v>
      </c>
      <c r="BV3" s="125" t="s">
        <v>2972</v>
      </c>
      <c r="BW3" s="125" t="s">
        <v>2973</v>
      </c>
      <c r="BX3" s="125" t="s">
        <v>2974</v>
      </c>
      <c r="BY3" s="125" t="s">
        <v>2975</v>
      </c>
      <c r="BZ3" s="125" t="s">
        <v>2976</v>
      </c>
      <c r="CA3" s="125" t="s">
        <v>2977</v>
      </c>
      <c r="CB3" s="125" t="s">
        <v>2978</v>
      </c>
      <c r="CC3" s="125" t="s">
        <v>2979</v>
      </c>
      <c r="CD3" s="125" t="s">
        <v>2980</v>
      </c>
      <c r="CE3" s="125" t="s">
        <v>2981</v>
      </c>
      <c r="CF3" s="125" t="s">
        <v>2982</v>
      </c>
      <c r="CG3" s="125" t="s">
        <v>2983</v>
      </c>
      <c r="CH3" s="125" t="s">
        <v>2984</v>
      </c>
      <c r="CI3" s="125" t="s">
        <v>2985</v>
      </c>
      <c r="CJ3" s="125" t="s">
        <v>2986</v>
      </c>
      <c r="CK3" s="124" t="s">
        <v>2987</v>
      </c>
      <c r="CL3" s="124" t="s">
        <v>1221</v>
      </c>
      <c r="CM3" s="124" t="s">
        <v>2988</v>
      </c>
      <c r="CN3" s="124" t="s">
        <v>1222</v>
      </c>
      <c r="CO3" s="124" t="s">
        <v>2989</v>
      </c>
      <c r="CP3" s="125" t="s">
        <v>2990</v>
      </c>
      <c r="CQ3" s="125" t="s">
        <v>1223</v>
      </c>
      <c r="CR3" s="125" t="s">
        <v>1224</v>
      </c>
      <c r="CS3" s="125" t="s">
        <v>2991</v>
      </c>
      <c r="CT3" s="125" t="s">
        <v>2992</v>
      </c>
      <c r="CU3" s="125" t="s">
        <v>2993</v>
      </c>
      <c r="CV3" s="125" t="s">
        <v>2994</v>
      </c>
      <c r="CW3" s="125" t="s">
        <v>2995</v>
      </c>
      <c r="CX3" s="125" t="s">
        <v>2996</v>
      </c>
      <c r="CY3" s="125" t="s">
        <v>2997</v>
      </c>
      <c r="CZ3" s="125" t="s">
        <v>2998</v>
      </c>
      <c r="DA3" s="125" t="s">
        <v>2999</v>
      </c>
      <c r="DB3" s="125" t="s">
        <v>3000</v>
      </c>
      <c r="DC3" s="125" t="s">
        <v>3001</v>
      </c>
      <c r="DD3" s="125" t="s">
        <v>3002</v>
      </c>
      <c r="DE3" s="125" t="s">
        <v>3003</v>
      </c>
      <c r="DF3" s="125" t="s">
        <v>3004</v>
      </c>
      <c r="DG3" s="125" t="s">
        <v>3005</v>
      </c>
      <c r="DH3" s="124" t="s">
        <v>2908</v>
      </c>
    </row>
    <row r="4" spans="1:112" ht="53.4" thickTop="1">
      <c r="A4" s="220"/>
      <c r="B4" s="220">
        <v>1</v>
      </c>
      <c r="C4" s="220" t="s">
        <v>83</v>
      </c>
      <c r="D4" s="220" t="s">
        <v>3006</v>
      </c>
      <c r="E4" s="220"/>
      <c r="F4" s="220" t="s">
        <v>3007</v>
      </c>
      <c r="G4" s="220"/>
      <c r="H4" s="220">
        <v>3</v>
      </c>
      <c r="I4" s="220" t="s">
        <v>3008</v>
      </c>
      <c r="J4" s="220" t="s">
        <v>3009</v>
      </c>
      <c r="K4" s="220" t="s">
        <v>3010</v>
      </c>
      <c r="L4" s="220" t="s">
        <v>3011</v>
      </c>
      <c r="M4" s="220" t="s">
        <v>3012</v>
      </c>
      <c r="N4" s="220" t="s">
        <v>3013</v>
      </c>
      <c r="O4" s="220"/>
      <c r="P4" s="220"/>
      <c r="Q4" s="220"/>
      <c r="R4" s="220"/>
      <c r="S4" s="116" t="s">
        <v>2721</v>
      </c>
      <c r="T4" s="116" t="str">
        <f t="shared" ref="T4:T67" si="0">CONCATENATE(V4,",",Y4,",",AB4,",",AE4,",",AH4,",",AK4,",",AN4,",",AQ4,",",AT4,",",AW4,",",AZ4,",",BC4,",",BF4,",",BI4,",",BL4,)</f>
        <v>GPIO,QUP2,,,,QDSS,,UART_QUP2, QUP2,I2C_QUP2, QUP2,SPI-M_QUP2, QUP2,SPI-S_QUP2, QUP2,,,,</v>
      </c>
      <c r="U4" s="220" t="s">
        <v>83</v>
      </c>
      <c r="V4" s="220" t="s">
        <v>55</v>
      </c>
      <c r="W4" s="220" t="s">
        <v>3014</v>
      </c>
      <c r="X4" s="220" t="s">
        <v>3015</v>
      </c>
      <c r="Y4" s="220" t="s">
        <v>1935</v>
      </c>
      <c r="Z4" s="220" t="s">
        <v>3016</v>
      </c>
      <c r="AA4" s="220"/>
      <c r="AB4" s="220"/>
      <c r="AC4" s="220"/>
      <c r="AD4" s="220"/>
      <c r="AE4" s="220"/>
      <c r="AF4" s="220"/>
      <c r="AG4" s="220"/>
      <c r="AH4" s="220"/>
      <c r="AI4" s="220"/>
      <c r="AJ4" s="220" t="s">
        <v>3017</v>
      </c>
      <c r="AK4" s="220" t="s">
        <v>3018</v>
      </c>
      <c r="AL4" s="220" t="s">
        <v>3019</v>
      </c>
      <c r="AM4" s="220"/>
      <c r="AN4" s="220"/>
      <c r="AO4" s="220"/>
      <c r="AP4" s="220" t="s">
        <v>1936</v>
      </c>
      <c r="AQ4" s="220" t="s">
        <v>3020</v>
      </c>
      <c r="AR4" s="220" t="s">
        <v>3016</v>
      </c>
      <c r="AS4" s="220" t="s">
        <v>45</v>
      </c>
      <c r="AT4" s="220" t="s">
        <v>3021</v>
      </c>
      <c r="AU4" s="220" t="s">
        <v>3016</v>
      </c>
      <c r="AV4" s="220" t="s">
        <v>85</v>
      </c>
      <c r="AW4" s="220" t="s">
        <v>74</v>
      </c>
      <c r="AX4" s="220" t="s">
        <v>3016</v>
      </c>
      <c r="AY4" s="220" t="s">
        <v>109</v>
      </c>
      <c r="AZ4" s="220" t="s">
        <v>3022</v>
      </c>
      <c r="BA4" s="220" t="s">
        <v>3016</v>
      </c>
      <c r="BB4" s="220"/>
      <c r="BC4" s="220"/>
      <c r="BD4" s="220"/>
      <c r="BE4" s="220"/>
      <c r="BF4" s="220"/>
      <c r="BG4" s="220"/>
      <c r="BH4" s="220"/>
      <c r="BI4" s="220"/>
      <c r="BJ4" s="220"/>
      <c r="BK4" s="220"/>
      <c r="BL4" s="220"/>
      <c r="BM4" s="220"/>
      <c r="BN4" s="220"/>
      <c r="BO4" s="116" t="str">
        <f t="shared" ref="BO4:BO67" si="1">IF($S4 = "NO",$U4,IF(BP4 = "Invalid PM Setting", BP4, IF(OR($AR4 = BS4,$AU4 = BS4,$AX4 = BS4,$BA4 = BS4,$BD4 = BS4,$BG4 = BS4,$BJ4 = BS4,$BM4 = BS4), "Select QUP Port",BP4)))</f>
        <v>SPI-M_MISO</v>
      </c>
      <c r="BP4" s="116" t="str">
        <f t="shared" ref="BP4:BP67" si="2">IF(BS4=1,$U4,IF(BS4=2,$X4,IF(BS4=3,$AA4,IF(BS4=4,$AD4,IF(BS4=5,$AG4,IF(BS4=6,$AJ4,IF(BS4=7,$AM4,IF(BS4=8,$AP4,IF(BS4=9,$AS4,IF(BS4=10,$AV4,IF(BS4=11,$AY4, IF(BS4=12,$BB4, IF(BS4=13,$BE4,IF(BS4=14,$BH4,IF(BS4=15,$BK4,"Invalid PM Setting")))))))))))))))</f>
        <v>SPI-M_MISO</v>
      </c>
      <c r="BQ4" s="116" t="str">
        <f t="shared" ref="BQ4:BQ67" si="3">IF($S4="NO",$V4,IF(BR4 = "Invalid PM Setting", BR4, IF(OR($AR4 = BS4,$AU4 = BS4,$AX4 = BS4,$BA4 = BS4,$BD4 = BS4,$BG4 = BS4,$BJ4 = BS4,$BM4 = BS4), "Select QUP Port",BR4)))</f>
        <v>SPI-M_QUP2, QUP2</v>
      </c>
      <c r="BR4" s="116" t="str">
        <f t="shared" ref="BR4:BR67" si="4">IF(BS4=1,$V4,IF(BS4=2,$Y4,IF(BS4=3,$AB4,IF(BS4=4,$AE4,IF(BS4=5,$AH4,IF(BS4=6,$AK4,IF(BS4=7,$AN4,IF(BS4=8,$AQ4,IF(BS4=9,$AT4,IF(BS4=10,$AW4,IF(BS4=11,$AZ4,IF(BS4=12,$BC4,IF(BS4=13,$BF4,IF(BS4=14,$BI4, IF(BS4=15,$BL4,"Invalid PM Setting")))))))))))))))</f>
        <v>SPI-M_QUP2, QUP2</v>
      </c>
      <c r="BS4" s="220">
        <v>10</v>
      </c>
      <c r="BT4" s="220" t="s">
        <v>82</v>
      </c>
      <c r="BU4" s="116" t="s">
        <v>71</v>
      </c>
      <c r="BV4" s="220"/>
      <c r="BW4" s="220"/>
      <c r="BX4" s="220" t="s">
        <v>3023</v>
      </c>
      <c r="BY4" s="220"/>
      <c r="BZ4" s="220" t="s">
        <v>62</v>
      </c>
      <c r="CA4" s="220" t="s">
        <v>35</v>
      </c>
      <c r="CB4" s="220" t="s">
        <v>75</v>
      </c>
      <c r="CC4" s="220"/>
      <c r="CD4" s="230" t="s">
        <v>38</v>
      </c>
      <c r="CE4" s="230" t="s">
        <v>3024</v>
      </c>
      <c r="CF4" s="220" t="s">
        <v>3025</v>
      </c>
      <c r="CG4" s="244" t="s">
        <v>3026</v>
      </c>
      <c r="CH4" s="249" t="s">
        <v>3027</v>
      </c>
      <c r="CI4" s="128"/>
      <c r="CJ4" s="129"/>
      <c r="CK4" s="220"/>
      <c r="CL4" s="116" t="str">
        <f t="shared" ref="CL4:CL67" si="5">IF($S4 = "NO",$U4,IF(CM4 = "Invalid PM Setting", CM4, IF(OR($AR4 = CP4,$AU4 = CP4,$AX4 = CP4,$BA4 = CP4,$BD4 = CP4,$BG4 = CP4,$BJ4 = CP4,$BM4 = CP4), "Select QUP Port",CM4)))</f>
        <v>SPI-M_MISO</v>
      </c>
      <c r="CM4" s="116" t="str">
        <f t="shared" ref="CM4:CM67" si="6">IF(CP4=1,$U4,IF(CP4=2,$X4,IF(CP4=3,$AA4,IF(CP4=4,$AD4,IF(CP4=5,$AG4,IF(CP4=6,$AJ4,IF(CP4=7,$AM4,IF(CP4=8,$AP4,IF(CP4=9,$AS4,IF(CP4=10,$AV4,IF(CP4=11,$AY4, IF(CP4=12,$BB4, IF(CP4=13,$BE4,IF(CP4=14,$BH4,IF(CP4=15,$BK4,"Invalid PM Setting")))))))))))))))</f>
        <v>SPI-M_MISO</v>
      </c>
      <c r="CN4" s="116" t="str">
        <f t="shared" ref="CN4:CN67" si="7">IF($S4="NO",$V4,IF(CO4 = "Invalid PM Setting", CO4, IF(OR($AR4 = CP4,$AU4 = CP4,$AX4 = CP4,$BA4 = CP4,$BD4 = CP4,$BG4 = CP4,$BJ4 = CP4,$BM4 = CP4), "Select QUP Port",CO4)))</f>
        <v>SPI-M_QUP2, QUP2</v>
      </c>
      <c r="CO4" s="116" t="str">
        <f t="shared" ref="CO4:CO67" si="8">IF(CP4=1,$V4,IF(CP4=2,$Y4,IF(CP4=3,$AB4,IF(CP4=4,$AE4,IF(CP4=5,$AH4,IF(CP4=6,$AK4,IF(CP4=7,$AN4,IF(CP4=8,$AQ4,IF(CP4=9,$AT4,IF(CP4=10,$AW4,IF(CP4=11,$AZ4,IF(CP4=12,$BC4,IF(CP4=13,$BF4,IF(CP4=14,$BI4, IF(CP4=15,$BL4,"Invalid PM Setting")))))))))))))))</f>
        <v>SPI-M_QUP2, QUP2</v>
      </c>
      <c r="CP4" s="220">
        <v>10</v>
      </c>
      <c r="CQ4" s="220" t="s">
        <v>82</v>
      </c>
      <c r="CR4" s="116" t="s">
        <v>71</v>
      </c>
      <c r="CS4" s="220"/>
      <c r="CT4" s="220"/>
      <c r="CU4" s="220" t="s">
        <v>3023</v>
      </c>
      <c r="CV4" s="220"/>
      <c r="CW4" s="220" t="s">
        <v>62</v>
      </c>
      <c r="CX4" s="220" t="s">
        <v>35</v>
      </c>
      <c r="CY4" s="220" t="s">
        <v>75</v>
      </c>
      <c r="CZ4" s="220"/>
      <c r="DA4" s="230" t="s">
        <v>38</v>
      </c>
      <c r="DB4" s="230" t="s">
        <v>3024</v>
      </c>
      <c r="DC4" s="220" t="s">
        <v>3025</v>
      </c>
      <c r="DD4" s="126" t="s">
        <v>3028</v>
      </c>
      <c r="DE4" s="127" t="s">
        <v>3027</v>
      </c>
      <c r="DF4" s="128"/>
      <c r="DG4" s="129"/>
    </row>
    <row r="5" spans="1:112" ht="52.8">
      <c r="A5" s="220"/>
      <c r="B5" s="220">
        <v>2</v>
      </c>
      <c r="C5" s="220" t="s">
        <v>87</v>
      </c>
      <c r="D5" s="220" t="s">
        <v>3029</v>
      </c>
      <c r="E5" s="220"/>
      <c r="F5" s="220" t="s">
        <v>3007</v>
      </c>
      <c r="G5" s="220"/>
      <c r="H5" s="220">
        <v>3</v>
      </c>
      <c r="I5" s="220" t="s">
        <v>3008</v>
      </c>
      <c r="J5" s="220" t="s">
        <v>3009</v>
      </c>
      <c r="K5" s="220" t="s">
        <v>3030</v>
      </c>
      <c r="L5" s="220" t="s">
        <v>3031</v>
      </c>
      <c r="M5" s="220" t="s">
        <v>3032</v>
      </c>
      <c r="N5" s="220" t="s">
        <v>3033</v>
      </c>
      <c r="O5" s="220" t="s">
        <v>3034</v>
      </c>
      <c r="P5" s="220" t="s">
        <v>3035</v>
      </c>
      <c r="Q5" s="220" t="s">
        <v>3036</v>
      </c>
      <c r="R5" s="220"/>
      <c r="S5" s="116" t="s">
        <v>2721</v>
      </c>
      <c r="T5" s="116" t="str">
        <f t="shared" si="0"/>
        <v>WUP_GPIO,PDC,QUP2,,,,QDSS,,UART_QUP2, QUP2,I2C_QUP2, QUP2,SPI-M_QUP2, QUP2,SPI-S_QUP2, QUP2,,,,</v>
      </c>
      <c r="U5" s="220" t="s">
        <v>3037</v>
      </c>
      <c r="V5" s="220" t="s">
        <v>49</v>
      </c>
      <c r="W5" s="220" t="s">
        <v>3038</v>
      </c>
      <c r="X5" s="220" t="s">
        <v>3039</v>
      </c>
      <c r="Y5" s="220" t="s">
        <v>1935</v>
      </c>
      <c r="Z5" s="220" t="s">
        <v>3040</v>
      </c>
      <c r="AA5" s="220"/>
      <c r="AB5" s="220"/>
      <c r="AC5" s="220"/>
      <c r="AD5" s="220"/>
      <c r="AE5" s="220"/>
      <c r="AF5" s="220"/>
      <c r="AG5" s="220"/>
      <c r="AH5" s="220"/>
      <c r="AI5" s="220"/>
      <c r="AJ5" s="220" t="s">
        <v>3041</v>
      </c>
      <c r="AK5" s="220" t="s">
        <v>3018</v>
      </c>
      <c r="AL5" s="220" t="s">
        <v>3042</v>
      </c>
      <c r="AM5" s="220"/>
      <c r="AN5" s="220"/>
      <c r="AO5" s="220"/>
      <c r="AP5" s="220" t="s">
        <v>1937</v>
      </c>
      <c r="AQ5" s="220" t="s">
        <v>3020</v>
      </c>
      <c r="AR5" s="220" t="s">
        <v>3040</v>
      </c>
      <c r="AS5" s="220" t="s">
        <v>39</v>
      </c>
      <c r="AT5" s="220" t="s">
        <v>3021</v>
      </c>
      <c r="AU5" s="220" t="s">
        <v>3040</v>
      </c>
      <c r="AV5" s="220" t="s">
        <v>89</v>
      </c>
      <c r="AW5" s="220" t="s">
        <v>74</v>
      </c>
      <c r="AX5" s="220" t="s">
        <v>3040</v>
      </c>
      <c r="AY5" s="220" t="s">
        <v>105</v>
      </c>
      <c r="AZ5" s="220" t="s">
        <v>3022</v>
      </c>
      <c r="BA5" s="220" t="s">
        <v>3040</v>
      </c>
      <c r="BB5" s="220"/>
      <c r="BC5" s="220"/>
      <c r="BD5" s="220"/>
      <c r="BE5" s="220"/>
      <c r="BF5" s="220"/>
      <c r="BG5" s="220"/>
      <c r="BH5" s="220"/>
      <c r="BI5" s="220"/>
      <c r="BJ5" s="220"/>
      <c r="BK5" s="220"/>
      <c r="BL5" s="220"/>
      <c r="BM5" s="220"/>
      <c r="BN5" s="220"/>
      <c r="BO5" s="116" t="str">
        <f t="shared" si="1"/>
        <v>SPI-M_MOSI</v>
      </c>
      <c r="BP5" s="116" t="str">
        <f t="shared" si="2"/>
        <v>SPI-M_MOSI</v>
      </c>
      <c r="BQ5" s="116" t="str">
        <f t="shared" si="3"/>
        <v>SPI-M_QUP2, QUP2</v>
      </c>
      <c r="BR5" s="116" t="str">
        <f t="shared" si="4"/>
        <v>SPI-M_QUP2, QUP2</v>
      </c>
      <c r="BS5" s="220">
        <v>10</v>
      </c>
      <c r="BT5" s="220" t="s">
        <v>86</v>
      </c>
      <c r="BU5" s="116" t="s">
        <v>71</v>
      </c>
      <c r="BV5" s="220"/>
      <c r="BW5" s="220"/>
      <c r="BX5" s="220" t="s">
        <v>3043</v>
      </c>
      <c r="BY5" s="220"/>
      <c r="BZ5" s="220" t="s">
        <v>34</v>
      </c>
      <c r="CA5" s="220" t="s">
        <v>35</v>
      </c>
      <c r="CB5" s="220" t="s">
        <v>75</v>
      </c>
      <c r="CC5" s="220"/>
      <c r="CD5" s="230" t="s">
        <v>38</v>
      </c>
      <c r="CE5" s="230" t="s">
        <v>3024</v>
      </c>
      <c r="CF5" s="220" t="s">
        <v>3025</v>
      </c>
      <c r="CG5" s="244" t="s">
        <v>3044</v>
      </c>
      <c r="CH5" s="249" t="s">
        <v>3045</v>
      </c>
      <c r="CI5" s="128"/>
      <c r="CJ5" s="129"/>
      <c r="CK5" s="220"/>
      <c r="CL5" s="116" t="str">
        <f t="shared" si="5"/>
        <v>SPI-M_MOSI</v>
      </c>
      <c r="CM5" s="116" t="str">
        <f t="shared" si="6"/>
        <v>SPI-M_MOSI</v>
      </c>
      <c r="CN5" s="116" t="str">
        <f t="shared" si="7"/>
        <v>SPI-M_QUP2, QUP2</v>
      </c>
      <c r="CO5" s="116" t="str">
        <f t="shared" si="8"/>
        <v>SPI-M_QUP2, QUP2</v>
      </c>
      <c r="CP5" s="220">
        <v>10</v>
      </c>
      <c r="CQ5" s="220" t="s">
        <v>86</v>
      </c>
      <c r="CR5" s="116" t="s">
        <v>71</v>
      </c>
      <c r="CS5" s="220"/>
      <c r="CT5" s="220"/>
      <c r="CU5" s="220" t="s">
        <v>3043</v>
      </c>
      <c r="CV5" s="220"/>
      <c r="CW5" s="220" t="s">
        <v>34</v>
      </c>
      <c r="CX5" s="220" t="s">
        <v>35</v>
      </c>
      <c r="CY5" s="220" t="s">
        <v>75</v>
      </c>
      <c r="CZ5" s="220"/>
      <c r="DA5" s="230" t="s">
        <v>38</v>
      </c>
      <c r="DB5" s="230" t="s">
        <v>3024</v>
      </c>
      <c r="DC5" s="220" t="s">
        <v>3025</v>
      </c>
      <c r="DD5" s="126" t="s">
        <v>3046</v>
      </c>
      <c r="DE5" s="127" t="s">
        <v>3045</v>
      </c>
      <c r="DF5" s="128"/>
      <c r="DG5" s="129"/>
      <c r="DH5" s="220"/>
    </row>
    <row r="6" spans="1:112" ht="52.8">
      <c r="A6" s="220"/>
      <c r="B6" s="220">
        <v>3</v>
      </c>
      <c r="C6" s="220" t="s">
        <v>79</v>
      </c>
      <c r="D6" s="220" t="s">
        <v>3047</v>
      </c>
      <c r="E6" s="220"/>
      <c r="F6" s="220" t="s">
        <v>3007</v>
      </c>
      <c r="G6" s="220"/>
      <c r="H6" s="220">
        <v>3</v>
      </c>
      <c r="I6" s="220" t="s">
        <v>3008</v>
      </c>
      <c r="J6" s="220" t="s">
        <v>3009</v>
      </c>
      <c r="K6" s="220" t="s">
        <v>3048</v>
      </c>
      <c r="L6" s="220" t="s">
        <v>3049</v>
      </c>
      <c r="M6" s="220" t="s">
        <v>3050</v>
      </c>
      <c r="N6" s="220" t="s">
        <v>3051</v>
      </c>
      <c r="O6" s="220"/>
      <c r="P6" s="220"/>
      <c r="Q6" s="220"/>
      <c r="R6" s="220"/>
      <c r="S6" s="116" t="s">
        <v>2721</v>
      </c>
      <c r="T6" s="116" t="str">
        <f t="shared" si="0"/>
        <v>GPIO,QUP2,,,,QDSS,,UART_QUP2, QUP2,SPI-M_QUP2, QUP2,SPI-S_QUP2, QUP2,,,,,</v>
      </c>
      <c r="U6" s="220" t="s">
        <v>79</v>
      </c>
      <c r="V6" s="220" t="s">
        <v>55</v>
      </c>
      <c r="W6" s="220" t="s">
        <v>3052</v>
      </c>
      <c r="X6" s="220" t="s">
        <v>3053</v>
      </c>
      <c r="Y6" s="220" t="s">
        <v>1935</v>
      </c>
      <c r="Z6" s="220" t="s">
        <v>3054</v>
      </c>
      <c r="AA6" s="220"/>
      <c r="AB6" s="220"/>
      <c r="AC6" s="220"/>
      <c r="AD6" s="220"/>
      <c r="AE6" s="220"/>
      <c r="AF6" s="220"/>
      <c r="AG6" s="220"/>
      <c r="AH6" s="220"/>
      <c r="AI6" s="220"/>
      <c r="AJ6" s="220" t="s">
        <v>3055</v>
      </c>
      <c r="AK6" s="220" t="s">
        <v>3018</v>
      </c>
      <c r="AL6" s="220" t="s">
        <v>3056</v>
      </c>
      <c r="AM6" s="220"/>
      <c r="AN6" s="220"/>
      <c r="AO6" s="220"/>
      <c r="AP6" s="220" t="s">
        <v>146</v>
      </c>
      <c r="AQ6" s="220" t="s">
        <v>3020</v>
      </c>
      <c r="AR6" s="220" t="s">
        <v>3054</v>
      </c>
      <c r="AS6" s="220" t="s">
        <v>81</v>
      </c>
      <c r="AT6" s="220" t="s">
        <v>74</v>
      </c>
      <c r="AU6" s="220" t="s">
        <v>3054</v>
      </c>
      <c r="AV6" s="220" t="s">
        <v>101</v>
      </c>
      <c r="AW6" s="220" t="s">
        <v>3022</v>
      </c>
      <c r="AX6" s="220" t="s">
        <v>3054</v>
      </c>
      <c r="AY6" s="220"/>
      <c r="AZ6" s="220"/>
      <c r="BA6" s="220"/>
      <c r="BB6" s="220"/>
      <c r="BC6" s="220"/>
      <c r="BD6" s="220"/>
      <c r="BE6" s="220"/>
      <c r="BF6" s="220"/>
      <c r="BG6" s="220"/>
      <c r="BH6" s="220"/>
      <c r="BI6" s="220"/>
      <c r="BJ6" s="220"/>
      <c r="BK6" s="220"/>
      <c r="BL6" s="220"/>
      <c r="BM6" s="220"/>
      <c r="BN6" s="220"/>
      <c r="BO6" s="116" t="str">
        <f t="shared" si="1"/>
        <v>SPI-M_SCLK</v>
      </c>
      <c r="BP6" s="116" t="str">
        <f t="shared" si="2"/>
        <v>SPI-M_SCLK</v>
      </c>
      <c r="BQ6" s="116" t="str">
        <f t="shared" si="3"/>
        <v>SPI-M_QUP2, QUP2</v>
      </c>
      <c r="BR6" s="116" t="str">
        <f t="shared" si="4"/>
        <v>SPI-M_QUP2, QUP2</v>
      </c>
      <c r="BS6" s="220">
        <v>9</v>
      </c>
      <c r="BT6" s="116" t="s">
        <v>78</v>
      </c>
      <c r="BU6" s="116" t="s">
        <v>71</v>
      </c>
      <c r="BV6" s="220"/>
      <c r="BW6" s="220"/>
      <c r="BX6" s="220" t="s">
        <v>3057</v>
      </c>
      <c r="BY6" s="220"/>
      <c r="BZ6" s="220" t="s">
        <v>34</v>
      </c>
      <c r="CA6" s="220" t="s">
        <v>35</v>
      </c>
      <c r="CB6" s="220" t="s">
        <v>75</v>
      </c>
      <c r="CC6" s="220"/>
      <c r="CD6" s="230" t="s">
        <v>38</v>
      </c>
      <c r="CE6" s="230" t="s">
        <v>3024</v>
      </c>
      <c r="CF6" s="220" t="s">
        <v>3025</v>
      </c>
      <c r="CG6" s="244" t="s">
        <v>3058</v>
      </c>
      <c r="CH6" s="249" t="s">
        <v>3059</v>
      </c>
      <c r="CI6" s="128"/>
      <c r="CJ6" s="129"/>
      <c r="CK6" s="220"/>
      <c r="CL6" s="116" t="str">
        <f t="shared" si="5"/>
        <v>SPI-M_SCLK</v>
      </c>
      <c r="CM6" s="116" t="str">
        <f t="shared" si="6"/>
        <v>SPI-M_SCLK</v>
      </c>
      <c r="CN6" s="116" t="str">
        <f t="shared" si="7"/>
        <v>SPI-M_QUP2, QUP2</v>
      </c>
      <c r="CO6" s="116" t="str">
        <f t="shared" si="8"/>
        <v>SPI-M_QUP2, QUP2</v>
      </c>
      <c r="CP6" s="220">
        <v>9</v>
      </c>
      <c r="CQ6" s="116" t="s">
        <v>78</v>
      </c>
      <c r="CR6" s="116" t="s">
        <v>71</v>
      </c>
      <c r="CS6" s="220"/>
      <c r="CT6" s="220"/>
      <c r="CU6" s="220" t="s">
        <v>3057</v>
      </c>
      <c r="CV6" s="220"/>
      <c r="CW6" s="220" t="s">
        <v>34</v>
      </c>
      <c r="CX6" s="220" t="s">
        <v>35</v>
      </c>
      <c r="CY6" s="220" t="s">
        <v>75</v>
      </c>
      <c r="CZ6" s="220"/>
      <c r="DA6" s="230" t="s">
        <v>38</v>
      </c>
      <c r="DB6" s="230" t="s">
        <v>3024</v>
      </c>
      <c r="DC6" s="220" t="s">
        <v>3025</v>
      </c>
      <c r="DD6" s="126" t="s">
        <v>3060</v>
      </c>
      <c r="DE6" s="127" t="s">
        <v>3059</v>
      </c>
      <c r="DF6" s="128"/>
      <c r="DG6" s="129"/>
      <c r="DH6" s="220"/>
    </row>
    <row r="7" spans="1:112" ht="66">
      <c r="A7" s="220"/>
      <c r="B7" s="220">
        <v>4</v>
      </c>
      <c r="C7" s="220" t="s">
        <v>73</v>
      </c>
      <c r="D7" s="220" t="s">
        <v>3061</v>
      </c>
      <c r="E7" s="220"/>
      <c r="F7" s="220" t="s">
        <v>3007</v>
      </c>
      <c r="G7" s="220"/>
      <c r="H7" s="220">
        <v>3</v>
      </c>
      <c r="I7" s="220" t="s">
        <v>3008</v>
      </c>
      <c r="J7" s="220" t="s">
        <v>3009</v>
      </c>
      <c r="K7" s="220" t="s">
        <v>3062</v>
      </c>
      <c r="L7" s="220" t="s">
        <v>3063</v>
      </c>
      <c r="M7" s="220" t="s">
        <v>3064</v>
      </c>
      <c r="N7" s="220" t="s">
        <v>3065</v>
      </c>
      <c r="O7" s="220" t="s">
        <v>3034</v>
      </c>
      <c r="P7" s="220" t="s">
        <v>3066</v>
      </c>
      <c r="Q7" s="220" t="s">
        <v>3036</v>
      </c>
      <c r="R7" s="220"/>
      <c r="S7" s="116" t="s">
        <v>2721</v>
      </c>
      <c r="T7" s="116" t="str">
        <f t="shared" si="0"/>
        <v>WUP_GPIO,PDC,QUP2,,,,QDSS,,UART_QUP2, QUP2,SPI-M_QUP2, QUP2,SPI-S_QUP2, QUP2,,,,,</v>
      </c>
      <c r="U7" s="220" t="s">
        <v>3067</v>
      </c>
      <c r="V7" s="220" t="s">
        <v>49</v>
      </c>
      <c r="W7" s="220" t="s">
        <v>3068</v>
      </c>
      <c r="X7" s="220" t="s">
        <v>3069</v>
      </c>
      <c r="Y7" s="220" t="s">
        <v>1935</v>
      </c>
      <c r="Z7" s="220" t="s">
        <v>3070</v>
      </c>
      <c r="AA7" s="220"/>
      <c r="AB7" s="220"/>
      <c r="AC7" s="220"/>
      <c r="AD7" s="220"/>
      <c r="AE7" s="220"/>
      <c r="AF7" s="220"/>
      <c r="AG7" s="220"/>
      <c r="AH7" s="220"/>
      <c r="AI7" s="220"/>
      <c r="AJ7" s="220" t="s">
        <v>3071</v>
      </c>
      <c r="AK7" s="220" t="s">
        <v>3018</v>
      </c>
      <c r="AL7" s="220" t="s">
        <v>3072</v>
      </c>
      <c r="AM7" s="220"/>
      <c r="AN7" s="220"/>
      <c r="AO7" s="220"/>
      <c r="AP7" s="220" t="s">
        <v>142</v>
      </c>
      <c r="AQ7" s="220" t="s">
        <v>3020</v>
      </c>
      <c r="AR7" s="220" t="s">
        <v>3070</v>
      </c>
      <c r="AS7" s="220" t="s">
        <v>77</v>
      </c>
      <c r="AT7" s="220" t="s">
        <v>74</v>
      </c>
      <c r="AU7" s="220" t="s">
        <v>3070</v>
      </c>
      <c r="AV7" s="220" t="s">
        <v>97</v>
      </c>
      <c r="AW7" s="220" t="s">
        <v>3022</v>
      </c>
      <c r="AX7" s="220" t="s">
        <v>3070</v>
      </c>
      <c r="AY7" s="220"/>
      <c r="AZ7" s="220"/>
      <c r="BA7" s="220"/>
      <c r="BB7" s="220"/>
      <c r="BC7" s="220"/>
      <c r="BD7" s="220"/>
      <c r="BE7" s="220"/>
      <c r="BF7" s="220"/>
      <c r="BG7" s="220"/>
      <c r="BH7" s="220"/>
      <c r="BI7" s="220"/>
      <c r="BJ7" s="220"/>
      <c r="BK7" s="220"/>
      <c r="BL7" s="220"/>
      <c r="BM7" s="220"/>
      <c r="BN7" s="220"/>
      <c r="BO7" s="116" t="str">
        <f t="shared" si="1"/>
        <v>SPI-M_CS_0</v>
      </c>
      <c r="BP7" s="116" t="str">
        <f t="shared" si="2"/>
        <v>SPI-M_CS_0</v>
      </c>
      <c r="BQ7" s="116" t="str">
        <f t="shared" si="3"/>
        <v>SPI-M_QUP2, QUP2</v>
      </c>
      <c r="BR7" s="116" t="str">
        <f t="shared" si="4"/>
        <v>SPI-M_QUP2, QUP2</v>
      </c>
      <c r="BS7" s="220">
        <v>9</v>
      </c>
      <c r="BT7" s="116" t="s">
        <v>72</v>
      </c>
      <c r="BU7" s="116" t="s">
        <v>71</v>
      </c>
      <c r="BV7" s="220"/>
      <c r="BW7" s="220"/>
      <c r="BX7" s="220" t="s">
        <v>3073</v>
      </c>
      <c r="BY7" s="220"/>
      <c r="BZ7" s="220" t="s">
        <v>34</v>
      </c>
      <c r="CA7" s="220" t="s">
        <v>35</v>
      </c>
      <c r="CB7" s="220" t="s">
        <v>75</v>
      </c>
      <c r="CC7" s="220"/>
      <c r="CD7" s="230" t="s">
        <v>38</v>
      </c>
      <c r="CE7" s="230" t="s">
        <v>3024</v>
      </c>
      <c r="CF7" s="220" t="s">
        <v>3025</v>
      </c>
      <c r="CG7" s="244" t="s">
        <v>3074</v>
      </c>
      <c r="CH7" s="249" t="s">
        <v>3075</v>
      </c>
      <c r="CI7" s="128"/>
      <c r="CJ7" s="129"/>
      <c r="CK7" s="220"/>
      <c r="CL7" s="116" t="str">
        <f t="shared" si="5"/>
        <v>SPI-M_CS_0</v>
      </c>
      <c r="CM7" s="116" t="str">
        <f t="shared" si="6"/>
        <v>SPI-M_CS_0</v>
      </c>
      <c r="CN7" s="116" t="str">
        <f t="shared" si="7"/>
        <v>SPI-M_QUP2, QUP2</v>
      </c>
      <c r="CO7" s="116" t="str">
        <f t="shared" si="8"/>
        <v>SPI-M_QUP2, QUP2</v>
      </c>
      <c r="CP7" s="220">
        <v>9</v>
      </c>
      <c r="CQ7" s="116" t="s">
        <v>72</v>
      </c>
      <c r="CR7" s="116" t="s">
        <v>71</v>
      </c>
      <c r="CS7" s="220"/>
      <c r="CT7" s="220"/>
      <c r="CU7" s="220" t="s">
        <v>3073</v>
      </c>
      <c r="CV7" s="220"/>
      <c r="CW7" s="220" t="s">
        <v>34</v>
      </c>
      <c r="CX7" s="220" t="s">
        <v>35</v>
      </c>
      <c r="CY7" s="220" t="s">
        <v>75</v>
      </c>
      <c r="CZ7" s="220"/>
      <c r="DA7" s="230" t="s">
        <v>38</v>
      </c>
      <c r="DB7" s="230" t="s">
        <v>3024</v>
      </c>
      <c r="DC7" s="220" t="s">
        <v>3025</v>
      </c>
      <c r="DD7" s="126" t="s">
        <v>3076</v>
      </c>
      <c r="DE7" s="127" t="s">
        <v>3077</v>
      </c>
      <c r="DF7" s="128"/>
      <c r="DG7" s="129"/>
      <c r="DH7" s="220"/>
    </row>
    <row r="8" spans="1:112" ht="118.8">
      <c r="A8" s="220"/>
      <c r="B8" s="220">
        <v>5</v>
      </c>
      <c r="C8" s="220" t="s">
        <v>1153</v>
      </c>
      <c r="D8" s="220" t="s">
        <v>3078</v>
      </c>
      <c r="E8" s="220"/>
      <c r="F8" s="220" t="s">
        <v>3007</v>
      </c>
      <c r="G8" s="220"/>
      <c r="H8" s="220">
        <v>3</v>
      </c>
      <c r="I8" s="220" t="s">
        <v>3008</v>
      </c>
      <c r="J8" s="220" t="s">
        <v>3009</v>
      </c>
      <c r="K8" s="220" t="s">
        <v>3079</v>
      </c>
      <c r="L8" s="220" t="s">
        <v>3080</v>
      </c>
      <c r="M8" s="220" t="s">
        <v>3081</v>
      </c>
      <c r="N8" s="220" t="s">
        <v>3082</v>
      </c>
      <c r="O8" s="220"/>
      <c r="P8" s="220"/>
      <c r="Q8" s="220"/>
      <c r="R8" s="220"/>
      <c r="S8" s="116" t="s">
        <v>2721</v>
      </c>
      <c r="T8" s="116" t="str">
        <f t="shared" si="0"/>
        <v>GPIO,QUP1,,,,,,I2C_QUP1, QUP1,,,,,,,</v>
      </c>
      <c r="U8" s="220" t="s">
        <v>1153</v>
      </c>
      <c r="V8" s="220" t="s">
        <v>55</v>
      </c>
      <c r="W8" s="220" t="s">
        <v>3083</v>
      </c>
      <c r="X8" s="220" t="s">
        <v>3084</v>
      </c>
      <c r="Y8" s="220" t="s">
        <v>1932</v>
      </c>
      <c r="Z8" s="220" t="s">
        <v>3085</v>
      </c>
      <c r="AA8" s="220"/>
      <c r="AB8" s="220"/>
      <c r="AC8" s="220"/>
      <c r="AD8" s="220"/>
      <c r="AE8" s="220"/>
      <c r="AF8" s="220"/>
      <c r="AG8" s="220"/>
      <c r="AH8" s="220"/>
      <c r="AI8" s="220"/>
      <c r="AJ8" s="220"/>
      <c r="AK8" s="220"/>
      <c r="AL8" s="220"/>
      <c r="AM8" s="220"/>
      <c r="AN8" s="220"/>
      <c r="AO8" s="220"/>
      <c r="AP8" s="220" t="s">
        <v>45</v>
      </c>
      <c r="AQ8" s="220" t="s">
        <v>1150</v>
      </c>
      <c r="AR8" s="220" t="s">
        <v>3085</v>
      </c>
      <c r="AS8" s="220"/>
      <c r="AT8" s="220"/>
      <c r="AU8" s="220"/>
      <c r="AV8" s="220"/>
      <c r="AW8" s="220"/>
      <c r="AX8" s="220"/>
      <c r="AY8" s="220"/>
      <c r="AZ8" s="220"/>
      <c r="BA8" s="220"/>
      <c r="BB8" s="220"/>
      <c r="BC8" s="220"/>
      <c r="BD8" s="220"/>
      <c r="BE8" s="220"/>
      <c r="BF8" s="220"/>
      <c r="BG8" s="220"/>
      <c r="BH8" s="220"/>
      <c r="BI8" s="220"/>
      <c r="BJ8" s="220"/>
      <c r="BK8" s="220"/>
      <c r="BL8" s="220"/>
      <c r="BM8" s="220"/>
      <c r="BN8" s="220"/>
      <c r="BO8" s="116" t="str">
        <f t="shared" si="1"/>
        <v>I2C_SDA</v>
      </c>
      <c r="BP8" s="116" t="str">
        <f t="shared" si="2"/>
        <v>I2C_SDA</v>
      </c>
      <c r="BQ8" s="116" t="str">
        <f t="shared" si="3"/>
        <v>I2C_QUP1, QUP1</v>
      </c>
      <c r="BR8" s="116" t="str">
        <f t="shared" si="4"/>
        <v>I2C_QUP1, QUP1</v>
      </c>
      <c r="BS8" s="220">
        <v>8</v>
      </c>
      <c r="BT8" s="116" t="s">
        <v>1152</v>
      </c>
      <c r="BU8" s="115" t="s">
        <v>1933</v>
      </c>
      <c r="BV8" s="220"/>
      <c r="BW8" s="219" t="s">
        <v>3086</v>
      </c>
      <c r="BX8" s="220"/>
      <c r="BY8" s="220"/>
      <c r="BZ8" s="220" t="s">
        <v>42</v>
      </c>
      <c r="CA8" s="220" t="s">
        <v>35</v>
      </c>
      <c r="CB8" s="220"/>
      <c r="CC8" s="220"/>
      <c r="CD8" s="220" t="s">
        <v>38</v>
      </c>
      <c r="CE8" s="220" t="s">
        <v>3087</v>
      </c>
      <c r="CF8" s="220" t="s">
        <v>3025</v>
      </c>
      <c r="CG8" s="244" t="s">
        <v>3088</v>
      </c>
      <c r="CH8" s="249" t="s">
        <v>3089</v>
      </c>
      <c r="CI8" s="128"/>
      <c r="CJ8" s="129"/>
      <c r="CK8" s="220"/>
      <c r="CL8" s="116" t="str">
        <f t="shared" si="5"/>
        <v>I2C_SDA</v>
      </c>
      <c r="CM8" s="116" t="str">
        <f t="shared" si="6"/>
        <v>I2C_SDA</v>
      </c>
      <c r="CN8" s="116" t="str">
        <f t="shared" si="7"/>
        <v>I2C_QUP1, QUP1</v>
      </c>
      <c r="CO8" s="116" t="str">
        <f t="shared" si="8"/>
        <v>I2C_QUP1, QUP1</v>
      </c>
      <c r="CP8" s="220">
        <v>8</v>
      </c>
      <c r="CQ8" s="116" t="s">
        <v>1152</v>
      </c>
      <c r="CR8" s="115" t="s">
        <v>1934</v>
      </c>
      <c r="CS8" s="220"/>
      <c r="CT8" s="220"/>
      <c r="CU8" s="220"/>
      <c r="CV8" s="220"/>
      <c r="CW8" s="220" t="s">
        <v>42</v>
      </c>
      <c r="CX8" s="220" t="s">
        <v>35</v>
      </c>
      <c r="CY8" s="220"/>
      <c r="CZ8" s="220"/>
      <c r="DA8" s="220" t="s">
        <v>38</v>
      </c>
      <c r="DB8" s="220" t="s">
        <v>3087</v>
      </c>
      <c r="DC8" s="220" t="s">
        <v>3025</v>
      </c>
      <c r="DD8" s="126" t="s">
        <v>3090</v>
      </c>
      <c r="DE8" s="127" t="s">
        <v>3091</v>
      </c>
      <c r="DF8" s="128"/>
      <c r="DG8" s="129"/>
      <c r="DH8" s="220"/>
    </row>
    <row r="9" spans="1:112" ht="118.8">
      <c r="A9" s="220"/>
      <c r="B9" s="220">
        <v>6</v>
      </c>
      <c r="C9" s="220" t="s">
        <v>1149</v>
      </c>
      <c r="D9" s="220" t="s">
        <v>3092</v>
      </c>
      <c r="E9" s="220"/>
      <c r="F9" s="220" t="s">
        <v>3007</v>
      </c>
      <c r="G9" s="220"/>
      <c r="H9" s="220">
        <v>3</v>
      </c>
      <c r="I9" s="220" t="s">
        <v>3008</v>
      </c>
      <c r="J9" s="220" t="s">
        <v>3009</v>
      </c>
      <c r="K9" s="220" t="s">
        <v>3093</v>
      </c>
      <c r="L9" s="220" t="s">
        <v>3094</v>
      </c>
      <c r="M9" s="220" t="s">
        <v>3095</v>
      </c>
      <c r="N9" s="220" t="s">
        <v>3096</v>
      </c>
      <c r="O9" s="220"/>
      <c r="P9" s="220"/>
      <c r="Q9" s="220"/>
      <c r="R9" s="220"/>
      <c r="S9" s="116" t="s">
        <v>2721</v>
      </c>
      <c r="T9" s="116" t="str">
        <f t="shared" si="0"/>
        <v>GPIO,QUP1,,,,,,I2C_QUP1, QUP1,,,,,,,</v>
      </c>
      <c r="U9" s="220" t="s">
        <v>1149</v>
      </c>
      <c r="V9" s="220" t="s">
        <v>55</v>
      </c>
      <c r="W9" s="220" t="s">
        <v>3097</v>
      </c>
      <c r="X9" s="220" t="s">
        <v>3098</v>
      </c>
      <c r="Y9" s="220" t="s">
        <v>1932</v>
      </c>
      <c r="Z9" s="220" t="s">
        <v>3099</v>
      </c>
      <c r="AA9" s="220"/>
      <c r="AB9" s="220"/>
      <c r="AC9" s="220"/>
      <c r="AD9" s="220"/>
      <c r="AE9" s="220"/>
      <c r="AF9" s="220"/>
      <c r="AG9" s="220"/>
      <c r="AH9" s="220"/>
      <c r="AI9" s="220"/>
      <c r="AJ9" s="220"/>
      <c r="AK9" s="220"/>
      <c r="AL9" s="220"/>
      <c r="AM9" s="220"/>
      <c r="AN9" s="220"/>
      <c r="AO9" s="220"/>
      <c r="AP9" s="220" t="s">
        <v>39</v>
      </c>
      <c r="AQ9" s="220" t="s">
        <v>1150</v>
      </c>
      <c r="AR9" s="220" t="s">
        <v>3099</v>
      </c>
      <c r="AS9" s="220"/>
      <c r="AT9" s="220"/>
      <c r="AU9" s="220"/>
      <c r="AV9" s="220"/>
      <c r="AW9" s="220"/>
      <c r="AX9" s="220"/>
      <c r="AY9" s="220"/>
      <c r="AZ9" s="220"/>
      <c r="BA9" s="220"/>
      <c r="BB9" s="220"/>
      <c r="BC9" s="220"/>
      <c r="BD9" s="220"/>
      <c r="BE9" s="220"/>
      <c r="BF9" s="220"/>
      <c r="BG9" s="220"/>
      <c r="BH9" s="220"/>
      <c r="BI9" s="220"/>
      <c r="BJ9" s="220"/>
      <c r="BK9" s="220"/>
      <c r="BL9" s="220"/>
      <c r="BM9" s="220"/>
      <c r="BN9" s="220"/>
      <c r="BO9" s="116" t="str">
        <f t="shared" si="1"/>
        <v>I2C_SCL</v>
      </c>
      <c r="BP9" s="116" t="str">
        <f t="shared" si="2"/>
        <v>I2C_SCL</v>
      </c>
      <c r="BQ9" s="116" t="str">
        <f t="shared" si="3"/>
        <v>I2C_QUP1, QUP1</v>
      </c>
      <c r="BR9" s="116" t="str">
        <f t="shared" si="4"/>
        <v>I2C_QUP1, QUP1</v>
      </c>
      <c r="BS9" s="220">
        <v>8</v>
      </c>
      <c r="BT9" s="116" t="s">
        <v>1148</v>
      </c>
      <c r="BU9" s="115" t="s">
        <v>1933</v>
      </c>
      <c r="BV9" s="220"/>
      <c r="BW9" s="219" t="s">
        <v>3086</v>
      </c>
      <c r="BX9" s="220"/>
      <c r="BY9" s="220"/>
      <c r="BZ9" s="220" t="s">
        <v>34</v>
      </c>
      <c r="CA9" s="220" t="s">
        <v>35</v>
      </c>
      <c r="CB9" s="220"/>
      <c r="CC9" s="220"/>
      <c r="CD9" s="230" t="s">
        <v>38</v>
      </c>
      <c r="CE9" s="230" t="s">
        <v>3100</v>
      </c>
      <c r="CF9" s="220" t="s">
        <v>3025</v>
      </c>
      <c r="CG9" s="244" t="s">
        <v>3101</v>
      </c>
      <c r="CH9" s="249" t="s">
        <v>3102</v>
      </c>
      <c r="CI9" s="128"/>
      <c r="CJ9" s="129"/>
      <c r="CK9" s="220"/>
      <c r="CL9" s="116" t="str">
        <f t="shared" si="5"/>
        <v>I2C_SCL</v>
      </c>
      <c r="CM9" s="116" t="str">
        <f t="shared" si="6"/>
        <v>I2C_SCL</v>
      </c>
      <c r="CN9" s="116" t="str">
        <f t="shared" si="7"/>
        <v>I2C_QUP1, QUP1</v>
      </c>
      <c r="CO9" s="116" t="str">
        <f t="shared" si="8"/>
        <v>I2C_QUP1, QUP1</v>
      </c>
      <c r="CP9" s="220">
        <v>8</v>
      </c>
      <c r="CQ9" s="116" t="s">
        <v>1148</v>
      </c>
      <c r="CR9" s="115" t="s">
        <v>1934</v>
      </c>
      <c r="CS9" s="220"/>
      <c r="CT9" s="220"/>
      <c r="CU9" s="220"/>
      <c r="CV9" s="220"/>
      <c r="CW9" s="220" t="s">
        <v>34</v>
      </c>
      <c r="CX9" s="220" t="s">
        <v>35</v>
      </c>
      <c r="CY9" s="220"/>
      <c r="CZ9" s="220"/>
      <c r="DA9" s="230" t="s">
        <v>38</v>
      </c>
      <c r="DB9" s="230" t="s">
        <v>3100</v>
      </c>
      <c r="DC9" s="220" t="s">
        <v>3025</v>
      </c>
      <c r="DD9" s="126" t="s">
        <v>3103</v>
      </c>
      <c r="DE9" s="127" t="s">
        <v>3104</v>
      </c>
      <c r="DF9" s="128"/>
      <c r="DG9" s="129"/>
      <c r="DH9" s="220"/>
    </row>
    <row r="10" spans="1:112" ht="31.2" customHeight="1">
      <c r="A10" s="220"/>
      <c r="B10" s="220">
        <v>7</v>
      </c>
      <c r="C10" s="220" t="s">
        <v>107</v>
      </c>
      <c r="D10" s="220" t="s">
        <v>3105</v>
      </c>
      <c r="E10" s="220"/>
      <c r="F10" s="220" t="s">
        <v>3007</v>
      </c>
      <c r="G10" s="220"/>
      <c r="H10" s="220">
        <v>3</v>
      </c>
      <c r="I10" s="220" t="s">
        <v>3008</v>
      </c>
      <c r="J10" s="220" t="s">
        <v>3009</v>
      </c>
      <c r="K10" s="220" t="s">
        <v>3106</v>
      </c>
      <c r="L10" s="220" t="s">
        <v>3107</v>
      </c>
      <c r="M10" s="220" t="s">
        <v>3108</v>
      </c>
      <c r="N10" s="220" t="s">
        <v>3109</v>
      </c>
      <c r="O10" s="220"/>
      <c r="P10" s="220"/>
      <c r="Q10" s="220"/>
      <c r="R10" s="220"/>
      <c r="S10" s="116" t="s">
        <v>2721</v>
      </c>
      <c r="T10" s="116" t="str">
        <f t="shared" si="0"/>
        <v>GPIO,QUP6,,,,QDSS,,SPI-M_QUP6, QUP6,SPI-S_QUP6, QUP6,,,,,,</v>
      </c>
      <c r="U10" s="220" t="s">
        <v>107</v>
      </c>
      <c r="V10" s="220" t="s">
        <v>55</v>
      </c>
      <c r="W10" s="220" t="s">
        <v>3110</v>
      </c>
      <c r="X10" s="220" t="s">
        <v>3111</v>
      </c>
      <c r="Y10" s="220" t="s">
        <v>1946</v>
      </c>
      <c r="Z10" s="220" t="s">
        <v>3112</v>
      </c>
      <c r="AA10" s="220"/>
      <c r="AB10" s="220"/>
      <c r="AC10" s="220"/>
      <c r="AD10" s="220"/>
      <c r="AE10" s="220"/>
      <c r="AF10" s="220"/>
      <c r="AG10" s="220"/>
      <c r="AH10" s="220"/>
      <c r="AI10" s="220"/>
      <c r="AJ10" s="220" t="s">
        <v>3113</v>
      </c>
      <c r="AK10" s="220" t="s">
        <v>3018</v>
      </c>
      <c r="AL10" s="220" t="s">
        <v>3114</v>
      </c>
      <c r="AM10" s="220"/>
      <c r="AN10" s="220"/>
      <c r="AO10" s="220"/>
      <c r="AP10" s="220" t="s">
        <v>85</v>
      </c>
      <c r="AQ10" s="220" t="s">
        <v>3115</v>
      </c>
      <c r="AR10" s="220" t="s">
        <v>3112</v>
      </c>
      <c r="AS10" s="220" t="s">
        <v>109</v>
      </c>
      <c r="AT10" s="220" t="s">
        <v>95</v>
      </c>
      <c r="AU10" s="220" t="s">
        <v>3112</v>
      </c>
      <c r="AV10" s="220"/>
      <c r="AW10" s="220"/>
      <c r="AX10" s="220"/>
      <c r="AY10" s="220"/>
      <c r="AZ10" s="220"/>
      <c r="BA10" s="220"/>
      <c r="BB10" s="220"/>
      <c r="BC10" s="220"/>
      <c r="BD10" s="220"/>
      <c r="BE10" s="220"/>
      <c r="BF10" s="220"/>
      <c r="BG10" s="220"/>
      <c r="BH10" s="220"/>
      <c r="BI10" s="220"/>
      <c r="BJ10" s="220"/>
      <c r="BK10" s="220"/>
      <c r="BL10" s="220"/>
      <c r="BM10" s="220"/>
      <c r="BN10" s="220" t="s">
        <v>3116</v>
      </c>
      <c r="BO10" s="116" t="str">
        <f t="shared" si="1"/>
        <v>SPI-S_MOSI</v>
      </c>
      <c r="BP10" s="116" t="str">
        <f t="shared" si="2"/>
        <v>SPI-S_MOSI</v>
      </c>
      <c r="BQ10" s="116" t="str">
        <f t="shared" si="3"/>
        <v>SPI-S_QUP6, QUP6</v>
      </c>
      <c r="BR10" s="116" t="str">
        <f t="shared" si="4"/>
        <v>SPI-S_QUP6, QUP6</v>
      </c>
      <c r="BS10" s="220">
        <v>9</v>
      </c>
      <c r="BT10" s="220" t="s">
        <v>106</v>
      </c>
      <c r="BU10" s="220" t="s">
        <v>71</v>
      </c>
      <c r="BV10" s="220"/>
      <c r="BW10" s="220"/>
      <c r="BX10" s="220" t="s">
        <v>3117</v>
      </c>
      <c r="BY10" s="220"/>
      <c r="BZ10" s="220" t="s">
        <v>62</v>
      </c>
      <c r="CA10" s="220" t="s">
        <v>35</v>
      </c>
      <c r="CB10" s="220"/>
      <c r="CC10" s="220"/>
      <c r="CD10" s="230" t="s">
        <v>38</v>
      </c>
      <c r="CE10" s="230" t="s">
        <v>3024</v>
      </c>
      <c r="CF10" s="220" t="s">
        <v>3025</v>
      </c>
      <c r="CG10" s="244" t="s">
        <v>3118</v>
      </c>
      <c r="CH10" s="249" t="s">
        <v>3119</v>
      </c>
      <c r="CI10" s="128"/>
      <c r="CJ10" s="129"/>
      <c r="CK10" s="220" t="s">
        <v>3116</v>
      </c>
      <c r="CL10" s="116" t="str">
        <f t="shared" si="5"/>
        <v>SPI-S_MOSI</v>
      </c>
      <c r="CM10" s="116" t="str">
        <f t="shared" si="6"/>
        <v>SPI-S_MOSI</v>
      </c>
      <c r="CN10" s="116" t="str">
        <f t="shared" si="7"/>
        <v>SPI-S_QUP6, QUP6</v>
      </c>
      <c r="CO10" s="116" t="str">
        <f t="shared" si="8"/>
        <v>SPI-S_QUP6, QUP6</v>
      </c>
      <c r="CP10" s="220">
        <v>9</v>
      </c>
      <c r="CQ10" s="220" t="s">
        <v>106</v>
      </c>
      <c r="CR10" s="220" t="s">
        <v>71</v>
      </c>
      <c r="CS10" s="220"/>
      <c r="CT10" s="220"/>
      <c r="CU10" s="220" t="s">
        <v>3117</v>
      </c>
      <c r="CV10" s="220"/>
      <c r="CW10" s="220" t="s">
        <v>62</v>
      </c>
      <c r="CX10" s="220" t="s">
        <v>35</v>
      </c>
      <c r="CY10" s="220"/>
      <c r="CZ10" s="220"/>
      <c r="DA10" s="230" t="s">
        <v>38</v>
      </c>
      <c r="DB10" s="230" t="s">
        <v>3024</v>
      </c>
      <c r="DC10" s="220" t="s">
        <v>3025</v>
      </c>
      <c r="DD10" s="126" t="s">
        <v>3120</v>
      </c>
      <c r="DE10" s="127" t="s">
        <v>3119</v>
      </c>
      <c r="DF10" s="128"/>
      <c r="DG10" s="129"/>
      <c r="DH10" s="220"/>
    </row>
    <row r="11" spans="1:112" ht="52.8">
      <c r="A11" s="220"/>
      <c r="B11" s="220">
        <v>8</v>
      </c>
      <c r="C11" s="220" t="s">
        <v>103</v>
      </c>
      <c r="D11" s="220" t="s">
        <v>3121</v>
      </c>
      <c r="E11" s="220"/>
      <c r="F11" s="220" t="s">
        <v>3007</v>
      </c>
      <c r="G11" s="220"/>
      <c r="H11" s="220">
        <v>3</v>
      </c>
      <c r="I11" s="220" t="s">
        <v>3008</v>
      </c>
      <c r="J11" s="220" t="s">
        <v>3009</v>
      </c>
      <c r="K11" s="220" t="s">
        <v>3122</v>
      </c>
      <c r="L11" s="220" t="s">
        <v>3123</v>
      </c>
      <c r="M11" s="220" t="s">
        <v>3124</v>
      </c>
      <c r="N11" s="220" t="s">
        <v>3125</v>
      </c>
      <c r="O11" s="220" t="s">
        <v>3034</v>
      </c>
      <c r="P11" s="220" t="s">
        <v>3126</v>
      </c>
      <c r="Q11" s="220" t="s">
        <v>3036</v>
      </c>
      <c r="R11" s="220"/>
      <c r="S11" s="116" t="s">
        <v>2721</v>
      </c>
      <c r="T11" s="116" t="str">
        <f t="shared" si="0"/>
        <v>WUP_GPIO,PDC,QUP6,,,,QDSS,,SPI-M_QUP6, QUP6,SPI-S_QUP6, QUP6,,,,,,</v>
      </c>
      <c r="U11" s="220" t="s">
        <v>3127</v>
      </c>
      <c r="V11" s="220" t="s">
        <v>49</v>
      </c>
      <c r="W11" s="220" t="s">
        <v>3128</v>
      </c>
      <c r="X11" s="220" t="s">
        <v>3129</v>
      </c>
      <c r="Y11" s="220" t="s">
        <v>1946</v>
      </c>
      <c r="Z11" s="220" t="s">
        <v>3130</v>
      </c>
      <c r="AA11" s="220"/>
      <c r="AB11" s="220"/>
      <c r="AC11" s="220"/>
      <c r="AD11" s="220"/>
      <c r="AE11" s="220"/>
      <c r="AF11" s="220"/>
      <c r="AG11" s="220"/>
      <c r="AH11" s="220"/>
      <c r="AI11" s="220"/>
      <c r="AJ11" s="220" t="s">
        <v>3131</v>
      </c>
      <c r="AK11" s="220" t="s">
        <v>3018</v>
      </c>
      <c r="AL11" s="220" t="s">
        <v>3132</v>
      </c>
      <c r="AM11" s="220"/>
      <c r="AN11" s="220"/>
      <c r="AO11" s="220"/>
      <c r="AP11" s="220" t="s">
        <v>89</v>
      </c>
      <c r="AQ11" s="220" t="s">
        <v>3115</v>
      </c>
      <c r="AR11" s="220" t="s">
        <v>3130</v>
      </c>
      <c r="AS11" s="220" t="s">
        <v>105</v>
      </c>
      <c r="AT11" s="220" t="s">
        <v>95</v>
      </c>
      <c r="AU11" s="220" t="s">
        <v>3130</v>
      </c>
      <c r="AV11" s="220"/>
      <c r="AW11" s="220"/>
      <c r="AX11" s="220"/>
      <c r="AY11" s="220"/>
      <c r="AZ11" s="220"/>
      <c r="BA11" s="220"/>
      <c r="BB11" s="220"/>
      <c r="BC11" s="220"/>
      <c r="BD11" s="220"/>
      <c r="BE11" s="220"/>
      <c r="BF11" s="220"/>
      <c r="BG11" s="220"/>
      <c r="BH11" s="220"/>
      <c r="BI11" s="220"/>
      <c r="BJ11" s="220"/>
      <c r="BK11" s="220"/>
      <c r="BL11" s="220"/>
      <c r="BM11" s="220"/>
      <c r="BN11" s="220" t="s">
        <v>3116</v>
      </c>
      <c r="BO11" s="116" t="str">
        <f t="shared" si="1"/>
        <v>SPI-S_MISO</v>
      </c>
      <c r="BP11" s="116" t="str">
        <f t="shared" si="2"/>
        <v>SPI-S_MISO</v>
      </c>
      <c r="BQ11" s="116" t="str">
        <f t="shared" si="3"/>
        <v>SPI-S_QUP6, QUP6</v>
      </c>
      <c r="BR11" s="116" t="str">
        <f t="shared" si="4"/>
        <v>SPI-S_QUP6, QUP6</v>
      </c>
      <c r="BS11" s="220">
        <v>9</v>
      </c>
      <c r="BT11" s="220" t="s">
        <v>102</v>
      </c>
      <c r="BU11" s="220" t="s">
        <v>71</v>
      </c>
      <c r="BV11" s="220"/>
      <c r="BW11" s="220"/>
      <c r="BX11" s="220" t="s">
        <v>3133</v>
      </c>
      <c r="BY11" s="220"/>
      <c r="BZ11" s="220" t="s">
        <v>34</v>
      </c>
      <c r="CA11" s="220" t="s">
        <v>35</v>
      </c>
      <c r="CB11" s="220"/>
      <c r="CC11" s="220"/>
      <c r="CD11" s="230" t="s">
        <v>38</v>
      </c>
      <c r="CE11" s="230" t="s">
        <v>3024</v>
      </c>
      <c r="CF11" s="220" t="s">
        <v>3025</v>
      </c>
      <c r="CG11" s="244" t="s">
        <v>3134</v>
      </c>
      <c r="CH11" s="249" t="s">
        <v>3135</v>
      </c>
      <c r="CI11" s="128"/>
      <c r="CJ11" s="129"/>
      <c r="CK11" s="220" t="s">
        <v>3116</v>
      </c>
      <c r="CL11" s="116" t="str">
        <f t="shared" si="5"/>
        <v>SPI-S_MISO</v>
      </c>
      <c r="CM11" s="116" t="str">
        <f t="shared" si="6"/>
        <v>SPI-S_MISO</v>
      </c>
      <c r="CN11" s="116" t="str">
        <f t="shared" si="7"/>
        <v>SPI-S_QUP6, QUP6</v>
      </c>
      <c r="CO11" s="116" t="str">
        <f t="shared" si="8"/>
        <v>SPI-S_QUP6, QUP6</v>
      </c>
      <c r="CP11" s="220">
        <v>9</v>
      </c>
      <c r="CQ11" s="220" t="s">
        <v>102</v>
      </c>
      <c r="CR11" s="220" t="s">
        <v>71</v>
      </c>
      <c r="CS11" s="220"/>
      <c r="CT11" s="220"/>
      <c r="CU11" s="220" t="s">
        <v>3133</v>
      </c>
      <c r="CV11" s="220"/>
      <c r="CW11" s="220" t="s">
        <v>34</v>
      </c>
      <c r="CX11" s="220" t="s">
        <v>35</v>
      </c>
      <c r="CY11" s="220"/>
      <c r="CZ11" s="220"/>
      <c r="DA11" s="230" t="s">
        <v>38</v>
      </c>
      <c r="DB11" s="230" t="s">
        <v>3024</v>
      </c>
      <c r="DC11" s="220" t="s">
        <v>3025</v>
      </c>
      <c r="DD11" s="126" t="s">
        <v>3136</v>
      </c>
      <c r="DE11" s="127" t="s">
        <v>3135</v>
      </c>
      <c r="DF11" s="128"/>
      <c r="DG11" s="129"/>
      <c r="DH11" s="220"/>
    </row>
    <row r="12" spans="1:112" ht="38.4" customHeight="1">
      <c r="A12" s="220"/>
      <c r="B12" s="220">
        <v>9</v>
      </c>
      <c r="C12" s="220" t="s">
        <v>99</v>
      </c>
      <c r="D12" s="220" t="s">
        <v>3137</v>
      </c>
      <c r="E12" s="220"/>
      <c r="F12" s="220" t="s">
        <v>3007</v>
      </c>
      <c r="G12" s="220"/>
      <c r="H12" s="220">
        <v>3</v>
      </c>
      <c r="I12" s="220" t="s">
        <v>3008</v>
      </c>
      <c r="J12" s="220" t="s">
        <v>3009</v>
      </c>
      <c r="K12" s="220" t="s">
        <v>3138</v>
      </c>
      <c r="L12" s="220" t="s">
        <v>3139</v>
      </c>
      <c r="M12" s="220" t="s">
        <v>3140</v>
      </c>
      <c r="N12" s="220" t="s">
        <v>3141</v>
      </c>
      <c r="O12" s="220"/>
      <c r="P12" s="220"/>
      <c r="Q12" s="220"/>
      <c r="R12" s="220"/>
      <c r="S12" s="116" t="s">
        <v>2721</v>
      </c>
      <c r="T12" s="116" t="str">
        <f t="shared" si="0"/>
        <v>GPIO,QUP6,,,GP,QDSS,,SPI-M_QUP6, QUP6,SPI-S_QUP6, QUP6,,,,,,</v>
      </c>
      <c r="U12" s="220" t="s">
        <v>99</v>
      </c>
      <c r="V12" s="220" t="s">
        <v>55</v>
      </c>
      <c r="W12" s="220" t="s">
        <v>3142</v>
      </c>
      <c r="X12" s="220" t="s">
        <v>3143</v>
      </c>
      <c r="Y12" s="220" t="s">
        <v>1946</v>
      </c>
      <c r="Z12" s="220" t="s">
        <v>3144</v>
      </c>
      <c r="AA12" s="220"/>
      <c r="AB12" s="220"/>
      <c r="AC12" s="220"/>
      <c r="AD12" s="220"/>
      <c r="AE12" s="220"/>
      <c r="AF12" s="220"/>
      <c r="AG12" s="220" t="s">
        <v>3145</v>
      </c>
      <c r="AH12" s="220" t="s">
        <v>3146</v>
      </c>
      <c r="AI12" s="220" t="s">
        <v>3147</v>
      </c>
      <c r="AJ12" s="220" t="s">
        <v>3148</v>
      </c>
      <c r="AK12" s="220" t="s">
        <v>3018</v>
      </c>
      <c r="AL12" s="220" t="s">
        <v>3149</v>
      </c>
      <c r="AM12" s="220"/>
      <c r="AN12" s="220"/>
      <c r="AO12" s="220"/>
      <c r="AP12" s="220" t="s">
        <v>81</v>
      </c>
      <c r="AQ12" s="220" t="s">
        <v>3115</v>
      </c>
      <c r="AR12" s="220" t="s">
        <v>3144</v>
      </c>
      <c r="AS12" s="220" t="s">
        <v>101</v>
      </c>
      <c r="AT12" s="220" t="s">
        <v>95</v>
      </c>
      <c r="AU12" s="220" t="s">
        <v>3144</v>
      </c>
      <c r="AV12" s="220"/>
      <c r="AW12" s="220"/>
      <c r="AX12" s="220"/>
      <c r="AY12" s="220"/>
      <c r="AZ12" s="220"/>
      <c r="BA12" s="220"/>
      <c r="BB12" s="220"/>
      <c r="BC12" s="220"/>
      <c r="BD12" s="220"/>
      <c r="BE12" s="220"/>
      <c r="BF12" s="220"/>
      <c r="BG12" s="220"/>
      <c r="BH12" s="220"/>
      <c r="BI12" s="220"/>
      <c r="BJ12" s="220"/>
      <c r="BK12" s="220"/>
      <c r="BL12" s="220"/>
      <c r="BM12" s="220"/>
      <c r="BN12" s="220" t="s">
        <v>3116</v>
      </c>
      <c r="BO12" s="116" t="str">
        <f t="shared" si="1"/>
        <v>SPI-S_SCLK</v>
      </c>
      <c r="BP12" s="116" t="str">
        <f t="shared" si="2"/>
        <v>SPI-S_SCLK</v>
      </c>
      <c r="BQ12" s="116" t="str">
        <f t="shared" si="3"/>
        <v>SPI-S_QUP6, QUP6</v>
      </c>
      <c r="BR12" s="116" t="str">
        <f t="shared" si="4"/>
        <v>SPI-S_QUP6, QUP6</v>
      </c>
      <c r="BS12" s="220">
        <v>9</v>
      </c>
      <c r="BT12" s="220" t="s">
        <v>98</v>
      </c>
      <c r="BU12" s="220" t="s">
        <v>71</v>
      </c>
      <c r="BV12" s="220"/>
      <c r="BW12" s="220"/>
      <c r="BX12" s="220" t="s">
        <v>3150</v>
      </c>
      <c r="BY12" s="220"/>
      <c r="BZ12" s="220" t="s">
        <v>62</v>
      </c>
      <c r="CA12" s="220" t="s">
        <v>35</v>
      </c>
      <c r="CB12" s="220"/>
      <c r="CC12" s="220"/>
      <c r="CD12" s="230" t="s">
        <v>38</v>
      </c>
      <c r="CE12" s="230" t="s">
        <v>3024</v>
      </c>
      <c r="CF12" s="220" t="s">
        <v>3025</v>
      </c>
      <c r="CG12" s="244" t="s">
        <v>3151</v>
      </c>
      <c r="CH12" s="249" t="s">
        <v>3152</v>
      </c>
      <c r="CI12" s="128"/>
      <c r="CJ12" s="129"/>
      <c r="CK12" s="220" t="s">
        <v>3116</v>
      </c>
      <c r="CL12" s="116" t="str">
        <f t="shared" si="5"/>
        <v>SPI-S_SCLK</v>
      </c>
      <c r="CM12" s="116" t="str">
        <f t="shared" si="6"/>
        <v>SPI-S_SCLK</v>
      </c>
      <c r="CN12" s="116" t="str">
        <f t="shared" si="7"/>
        <v>SPI-S_QUP6, QUP6</v>
      </c>
      <c r="CO12" s="116" t="str">
        <f t="shared" si="8"/>
        <v>SPI-S_QUP6, QUP6</v>
      </c>
      <c r="CP12" s="220">
        <v>9</v>
      </c>
      <c r="CQ12" s="220" t="s">
        <v>98</v>
      </c>
      <c r="CR12" s="220" t="s">
        <v>71</v>
      </c>
      <c r="CS12" s="220"/>
      <c r="CT12" s="220"/>
      <c r="CU12" s="220" t="s">
        <v>3150</v>
      </c>
      <c r="CV12" s="220"/>
      <c r="CW12" s="220" t="s">
        <v>62</v>
      </c>
      <c r="CX12" s="220" t="s">
        <v>35</v>
      </c>
      <c r="CY12" s="220"/>
      <c r="CZ12" s="220"/>
      <c r="DA12" s="230" t="s">
        <v>38</v>
      </c>
      <c r="DB12" s="230" t="s">
        <v>3024</v>
      </c>
      <c r="DC12" s="220" t="s">
        <v>3025</v>
      </c>
      <c r="DD12" s="126" t="s">
        <v>3153</v>
      </c>
      <c r="DE12" s="127" t="s">
        <v>3152</v>
      </c>
      <c r="DF12" s="128"/>
      <c r="DG12" s="129"/>
      <c r="DH12" s="220"/>
    </row>
    <row r="13" spans="1:112" ht="39" customHeight="1">
      <c r="A13" s="220"/>
      <c r="B13" s="220">
        <v>10</v>
      </c>
      <c r="C13" s="220" t="s">
        <v>94</v>
      </c>
      <c r="D13" s="220" t="s">
        <v>3154</v>
      </c>
      <c r="E13" s="220"/>
      <c r="F13" s="220" t="s">
        <v>3007</v>
      </c>
      <c r="G13" s="220"/>
      <c r="H13" s="220">
        <v>3</v>
      </c>
      <c r="I13" s="220" t="s">
        <v>3008</v>
      </c>
      <c r="J13" s="220" t="s">
        <v>3009</v>
      </c>
      <c r="K13" s="220" t="s">
        <v>3155</v>
      </c>
      <c r="L13" s="220" t="s">
        <v>3156</v>
      </c>
      <c r="M13" s="220" t="s">
        <v>3157</v>
      </c>
      <c r="N13" s="220" t="s">
        <v>3158</v>
      </c>
      <c r="O13" s="220" t="s">
        <v>3034</v>
      </c>
      <c r="P13" s="220" t="s">
        <v>3159</v>
      </c>
      <c r="Q13" s="220" t="s">
        <v>3036</v>
      </c>
      <c r="R13" s="220"/>
      <c r="S13" s="116" t="s">
        <v>2721</v>
      </c>
      <c r="T13" s="116" t="str">
        <f t="shared" si="0"/>
        <v>WUP_GPIO,PDC,QUP6,,,,QDSS,,SPI-M_QUP6, QUP6,SPI-S_QUP6, QUP6,,,,,,</v>
      </c>
      <c r="U13" s="220" t="s">
        <v>3160</v>
      </c>
      <c r="V13" s="220" t="s">
        <v>49</v>
      </c>
      <c r="W13" s="220" t="s">
        <v>3161</v>
      </c>
      <c r="X13" s="220" t="s">
        <v>3162</v>
      </c>
      <c r="Y13" s="220" t="s">
        <v>1946</v>
      </c>
      <c r="Z13" s="220" t="s">
        <v>3163</v>
      </c>
      <c r="AA13" s="220"/>
      <c r="AB13" s="220"/>
      <c r="AC13" s="220"/>
      <c r="AD13" s="220"/>
      <c r="AE13" s="220"/>
      <c r="AF13" s="220"/>
      <c r="AG13" s="220"/>
      <c r="AH13" s="220"/>
      <c r="AI13" s="220"/>
      <c r="AJ13" s="220" t="s">
        <v>3164</v>
      </c>
      <c r="AK13" s="220" t="s">
        <v>3018</v>
      </c>
      <c r="AL13" s="220" t="s">
        <v>3165</v>
      </c>
      <c r="AM13" s="220"/>
      <c r="AN13" s="220"/>
      <c r="AO13" s="220"/>
      <c r="AP13" s="220" t="s">
        <v>77</v>
      </c>
      <c r="AQ13" s="220" t="s">
        <v>3115</v>
      </c>
      <c r="AR13" s="220" t="s">
        <v>3163</v>
      </c>
      <c r="AS13" s="220" t="s">
        <v>97</v>
      </c>
      <c r="AT13" s="220" t="s">
        <v>95</v>
      </c>
      <c r="AU13" s="220" t="s">
        <v>3163</v>
      </c>
      <c r="AV13" s="220"/>
      <c r="AW13" s="220"/>
      <c r="AX13" s="220"/>
      <c r="AY13" s="220"/>
      <c r="AZ13" s="220"/>
      <c r="BA13" s="220"/>
      <c r="BB13" s="220"/>
      <c r="BC13" s="220"/>
      <c r="BD13" s="220"/>
      <c r="BE13" s="220"/>
      <c r="BF13" s="220"/>
      <c r="BG13" s="220"/>
      <c r="BH13" s="220"/>
      <c r="BI13" s="220"/>
      <c r="BJ13" s="220"/>
      <c r="BK13" s="220"/>
      <c r="BL13" s="220"/>
      <c r="BM13" s="220"/>
      <c r="BN13" s="220" t="s">
        <v>3116</v>
      </c>
      <c r="BO13" s="116" t="str">
        <f t="shared" si="1"/>
        <v>SPI-S_CS</v>
      </c>
      <c r="BP13" s="116" t="str">
        <f t="shared" si="2"/>
        <v>SPI-S_CS</v>
      </c>
      <c r="BQ13" s="116" t="str">
        <f t="shared" si="3"/>
        <v>SPI-S_QUP6, QUP6</v>
      </c>
      <c r="BR13" s="116" t="str">
        <f t="shared" si="4"/>
        <v>SPI-S_QUP6, QUP6</v>
      </c>
      <c r="BS13" s="220">
        <v>9</v>
      </c>
      <c r="BT13" s="220" t="s">
        <v>93</v>
      </c>
      <c r="BU13" s="220" t="s">
        <v>71</v>
      </c>
      <c r="BV13" s="220"/>
      <c r="BW13" s="220"/>
      <c r="BX13" s="220" t="s">
        <v>3166</v>
      </c>
      <c r="BY13" s="220"/>
      <c r="BZ13" s="220" t="s">
        <v>62</v>
      </c>
      <c r="CA13" s="220" t="s">
        <v>35</v>
      </c>
      <c r="CB13" s="220"/>
      <c r="CC13" s="220"/>
      <c r="CD13" s="230" t="s">
        <v>38</v>
      </c>
      <c r="CE13" s="230" t="s">
        <v>3024</v>
      </c>
      <c r="CF13" s="220" t="s">
        <v>3025</v>
      </c>
      <c r="CG13" s="244" t="s">
        <v>3167</v>
      </c>
      <c r="CH13" s="249" t="s">
        <v>3168</v>
      </c>
      <c r="CI13" s="128"/>
      <c r="CJ13" s="129"/>
      <c r="CK13" s="220" t="s">
        <v>3116</v>
      </c>
      <c r="CL13" s="116" t="str">
        <f t="shared" si="5"/>
        <v>SPI-S_CS</v>
      </c>
      <c r="CM13" s="116" t="str">
        <f t="shared" si="6"/>
        <v>SPI-S_CS</v>
      </c>
      <c r="CN13" s="116" t="str">
        <f t="shared" si="7"/>
        <v>SPI-S_QUP6, QUP6</v>
      </c>
      <c r="CO13" s="116" t="str">
        <f t="shared" si="8"/>
        <v>SPI-S_QUP6, QUP6</v>
      </c>
      <c r="CP13" s="220">
        <v>9</v>
      </c>
      <c r="CQ13" s="220" t="s">
        <v>93</v>
      </c>
      <c r="CR13" s="220" t="s">
        <v>71</v>
      </c>
      <c r="CS13" s="220"/>
      <c r="CT13" s="220"/>
      <c r="CU13" s="220" t="s">
        <v>3166</v>
      </c>
      <c r="CV13" s="220"/>
      <c r="CW13" s="220" t="s">
        <v>62</v>
      </c>
      <c r="CX13" s="220" t="s">
        <v>35</v>
      </c>
      <c r="CY13" s="220"/>
      <c r="CZ13" s="220"/>
      <c r="DA13" s="230" t="s">
        <v>38</v>
      </c>
      <c r="DB13" s="230" t="s">
        <v>3024</v>
      </c>
      <c r="DC13" s="220" t="s">
        <v>3025</v>
      </c>
      <c r="DD13" s="126" t="s">
        <v>3169</v>
      </c>
      <c r="DE13" s="127" t="s">
        <v>3170</v>
      </c>
      <c r="DF13" s="128"/>
      <c r="DG13" s="129"/>
      <c r="DH13" s="220"/>
    </row>
    <row r="14" spans="1:112" ht="52.8">
      <c r="A14" s="220"/>
      <c r="B14" s="220">
        <v>11</v>
      </c>
      <c r="C14" s="220" t="s">
        <v>3171</v>
      </c>
      <c r="D14" s="220" t="s">
        <v>3172</v>
      </c>
      <c r="E14" s="220"/>
      <c r="F14" s="220" t="s">
        <v>3007</v>
      </c>
      <c r="G14" s="220"/>
      <c r="H14" s="220">
        <v>3</v>
      </c>
      <c r="I14" s="220" t="s">
        <v>3008</v>
      </c>
      <c r="J14" s="220" t="s">
        <v>3009</v>
      </c>
      <c r="K14" s="220" t="s">
        <v>3173</v>
      </c>
      <c r="L14" s="220" t="s">
        <v>3174</v>
      </c>
      <c r="M14" s="220" t="s">
        <v>3175</v>
      </c>
      <c r="N14" s="220" t="s">
        <v>3176</v>
      </c>
      <c r="O14" s="220"/>
      <c r="P14" s="220"/>
      <c r="Q14" s="220"/>
      <c r="R14" s="220"/>
      <c r="S14" s="116" t="s">
        <v>2721</v>
      </c>
      <c r="T14" s="116" t="str">
        <f t="shared" si="0"/>
        <v>GPIO,QUP7,,,,,,UART_QUP7, QUP7,I2C_QUP7, QUP7,SPI-M_QUP7, QUP7,,,,,</v>
      </c>
      <c r="U14" s="220" t="s">
        <v>3171</v>
      </c>
      <c r="V14" s="220" t="s">
        <v>55</v>
      </c>
      <c r="W14" s="220" t="s">
        <v>3177</v>
      </c>
      <c r="X14" s="220" t="s">
        <v>3178</v>
      </c>
      <c r="Y14" s="220" t="s">
        <v>1947</v>
      </c>
      <c r="Z14" s="220" t="s">
        <v>3179</v>
      </c>
      <c r="AA14" s="220"/>
      <c r="AB14" s="220"/>
      <c r="AC14" s="220"/>
      <c r="AD14" s="220"/>
      <c r="AE14" s="220"/>
      <c r="AF14" s="220"/>
      <c r="AG14" s="220"/>
      <c r="AH14" s="220"/>
      <c r="AI14" s="220"/>
      <c r="AJ14" s="220"/>
      <c r="AK14" s="220"/>
      <c r="AL14" s="220"/>
      <c r="AM14" s="220"/>
      <c r="AN14" s="220"/>
      <c r="AO14" s="220"/>
      <c r="AP14" s="220" t="s">
        <v>1936</v>
      </c>
      <c r="AQ14" s="220" t="s">
        <v>1948</v>
      </c>
      <c r="AR14" s="220" t="s">
        <v>3179</v>
      </c>
      <c r="AS14" s="220" t="s">
        <v>45</v>
      </c>
      <c r="AT14" s="220" t="s">
        <v>3180</v>
      </c>
      <c r="AU14" s="220" t="s">
        <v>3179</v>
      </c>
      <c r="AV14" s="220" t="s">
        <v>85</v>
      </c>
      <c r="AW14" s="220" t="s">
        <v>3181</v>
      </c>
      <c r="AX14" s="220" t="s">
        <v>3179</v>
      </c>
      <c r="AY14" s="220"/>
      <c r="AZ14" s="220"/>
      <c r="BA14" s="220"/>
      <c r="BB14" s="220"/>
      <c r="BC14" s="220"/>
      <c r="BD14" s="220"/>
      <c r="BE14" s="220"/>
      <c r="BF14" s="220"/>
      <c r="BG14" s="220"/>
      <c r="BH14" s="220"/>
      <c r="BI14" s="220"/>
      <c r="BJ14" s="220"/>
      <c r="BK14" s="220"/>
      <c r="BL14" s="220"/>
      <c r="BM14" s="220"/>
      <c r="BN14" s="220"/>
      <c r="BO14" s="116" t="str">
        <f t="shared" si="1"/>
        <v>UART_CTS</v>
      </c>
      <c r="BP14" s="116" t="str">
        <f t="shared" si="2"/>
        <v>UART_CTS</v>
      </c>
      <c r="BQ14" s="116" t="str">
        <f t="shared" si="3"/>
        <v>UART_QUP7, QUP7</v>
      </c>
      <c r="BR14" s="116" t="str">
        <f t="shared" si="4"/>
        <v>UART_QUP7, QUP7</v>
      </c>
      <c r="BS14" s="220">
        <v>8</v>
      </c>
      <c r="BT14" s="116" t="s">
        <v>1949</v>
      </c>
      <c r="BU14" s="116" t="s">
        <v>1250</v>
      </c>
      <c r="BV14" s="220"/>
      <c r="BW14" s="220"/>
      <c r="BX14" s="220"/>
      <c r="BY14" s="220"/>
      <c r="BZ14" s="220" t="s">
        <v>62</v>
      </c>
      <c r="CA14" s="220" t="s">
        <v>35</v>
      </c>
      <c r="CC14" s="220"/>
      <c r="CD14" s="230" t="s">
        <v>38</v>
      </c>
      <c r="CE14" s="230" t="s">
        <v>3024</v>
      </c>
      <c r="CF14" s="220" t="s">
        <v>3025</v>
      </c>
      <c r="CG14" s="244" t="s">
        <v>3182</v>
      </c>
      <c r="CH14" s="249" t="s">
        <v>3183</v>
      </c>
      <c r="CI14" s="128"/>
      <c r="CJ14" s="129"/>
      <c r="CK14" s="220"/>
      <c r="CL14" s="116" t="str">
        <f t="shared" si="5"/>
        <v>UART_CTS</v>
      </c>
      <c r="CM14" s="116" t="str">
        <f t="shared" si="6"/>
        <v>UART_CTS</v>
      </c>
      <c r="CN14" s="116" t="str">
        <f t="shared" si="7"/>
        <v>UART_QUP7, QUP7</v>
      </c>
      <c r="CO14" s="116" t="str">
        <f t="shared" si="8"/>
        <v>UART_QUP7, QUP7</v>
      </c>
      <c r="CP14" s="220">
        <v>8</v>
      </c>
      <c r="CQ14" s="116" t="s">
        <v>1949</v>
      </c>
      <c r="CR14" s="116" t="s">
        <v>1251</v>
      </c>
      <c r="CS14" s="220"/>
      <c r="CT14" s="220"/>
      <c r="CU14" s="220"/>
      <c r="CV14" s="220"/>
      <c r="CW14" s="220" t="s">
        <v>62</v>
      </c>
      <c r="CX14" s="220" t="s">
        <v>35</v>
      </c>
      <c r="CZ14" s="220"/>
      <c r="DA14" s="230" t="s">
        <v>38</v>
      </c>
      <c r="DB14" s="230" t="s">
        <v>3024</v>
      </c>
      <c r="DC14" s="220" t="s">
        <v>3025</v>
      </c>
      <c r="DD14" s="126" t="s">
        <v>3184</v>
      </c>
      <c r="DE14" s="127" t="s">
        <v>3185</v>
      </c>
      <c r="DF14" s="128"/>
      <c r="DG14" s="129"/>
      <c r="DH14" s="220"/>
    </row>
    <row r="15" spans="1:112" ht="52.8">
      <c r="A15" s="220"/>
      <c r="B15" s="220">
        <v>12</v>
      </c>
      <c r="C15" s="220" t="s">
        <v>3186</v>
      </c>
      <c r="D15" s="220" t="s">
        <v>3187</v>
      </c>
      <c r="E15" s="220"/>
      <c r="F15" s="220" t="s">
        <v>3007</v>
      </c>
      <c r="G15" s="220"/>
      <c r="H15" s="220">
        <v>3</v>
      </c>
      <c r="I15" s="220" t="s">
        <v>3008</v>
      </c>
      <c r="J15" s="220" t="s">
        <v>3009</v>
      </c>
      <c r="K15" s="220" t="s">
        <v>3188</v>
      </c>
      <c r="L15" s="220" t="s">
        <v>3189</v>
      </c>
      <c r="M15" s="220" t="s">
        <v>3190</v>
      </c>
      <c r="N15" s="220" t="s">
        <v>3191</v>
      </c>
      <c r="O15" s="220" t="s">
        <v>3034</v>
      </c>
      <c r="P15" s="220" t="s">
        <v>3192</v>
      </c>
      <c r="Q15" s="220" t="s">
        <v>3036</v>
      </c>
      <c r="R15" s="220"/>
      <c r="S15" s="116" t="s">
        <v>2721</v>
      </c>
      <c r="T15" s="116" t="str">
        <f t="shared" si="0"/>
        <v>WUP_GPIO,PDC,QUP7,,,,,,UART_QUP7, QUP7,I2C_QUP7, QUP7,SPI-M_QUP7, QUP7,,,,,</v>
      </c>
      <c r="U15" s="220" t="s">
        <v>3193</v>
      </c>
      <c r="V15" s="220" t="s">
        <v>49</v>
      </c>
      <c r="W15" s="220" t="s">
        <v>3194</v>
      </c>
      <c r="X15" s="220" t="s">
        <v>3195</v>
      </c>
      <c r="Y15" s="220" t="s">
        <v>1947</v>
      </c>
      <c r="Z15" s="220" t="s">
        <v>3196</v>
      </c>
      <c r="AA15" s="220"/>
      <c r="AB15" s="220"/>
      <c r="AC15" s="220"/>
      <c r="AD15" s="220"/>
      <c r="AE15" s="220"/>
      <c r="AF15" s="220"/>
      <c r="AG15" s="220"/>
      <c r="AH15" s="220"/>
      <c r="AI15" s="220"/>
      <c r="AJ15" s="220"/>
      <c r="AK15" s="220"/>
      <c r="AL15" s="220"/>
      <c r="AM15" s="220"/>
      <c r="AN15" s="220"/>
      <c r="AO15" s="220"/>
      <c r="AP15" s="220" t="s">
        <v>1937</v>
      </c>
      <c r="AQ15" s="220" t="s">
        <v>1948</v>
      </c>
      <c r="AR15" s="220" t="s">
        <v>3196</v>
      </c>
      <c r="AS15" s="220" t="s">
        <v>39</v>
      </c>
      <c r="AT15" s="220" t="s">
        <v>3180</v>
      </c>
      <c r="AU15" s="220" t="s">
        <v>3196</v>
      </c>
      <c r="AV15" s="220" t="s">
        <v>89</v>
      </c>
      <c r="AW15" s="220" t="s">
        <v>3181</v>
      </c>
      <c r="AX15" s="220" t="s">
        <v>3196</v>
      </c>
      <c r="AY15" s="220"/>
      <c r="AZ15" s="220"/>
      <c r="BA15" s="220"/>
      <c r="BB15" s="220"/>
      <c r="BC15" s="220"/>
      <c r="BD15" s="220"/>
      <c r="BE15" s="220"/>
      <c r="BF15" s="220"/>
      <c r="BG15" s="220"/>
      <c r="BH15" s="220"/>
      <c r="BI15" s="220"/>
      <c r="BJ15" s="220"/>
      <c r="BK15" s="220"/>
      <c r="BL15" s="220"/>
      <c r="BM15" s="220"/>
      <c r="BN15" s="220"/>
      <c r="BO15" s="116" t="str">
        <f t="shared" si="1"/>
        <v>UART_RFR</v>
      </c>
      <c r="BP15" s="116" t="str">
        <f t="shared" si="2"/>
        <v>UART_RFR</v>
      </c>
      <c r="BQ15" s="116" t="str">
        <f t="shared" si="3"/>
        <v>UART_QUP7, QUP7</v>
      </c>
      <c r="BR15" s="116" t="str">
        <f t="shared" si="4"/>
        <v>UART_QUP7, QUP7</v>
      </c>
      <c r="BS15" s="220">
        <v>8</v>
      </c>
      <c r="BT15" s="116" t="s">
        <v>1950</v>
      </c>
      <c r="BU15" s="116" t="s">
        <v>1250</v>
      </c>
      <c r="BV15" s="220"/>
      <c r="BW15" s="220"/>
      <c r="BX15" s="220"/>
      <c r="BY15" s="220"/>
      <c r="BZ15" s="220" t="s">
        <v>34</v>
      </c>
      <c r="CA15" s="220" t="s">
        <v>35</v>
      </c>
      <c r="CC15" s="220"/>
      <c r="CD15" s="230" t="s">
        <v>38</v>
      </c>
      <c r="CE15" s="230" t="s">
        <v>3024</v>
      </c>
      <c r="CF15" s="220" t="s">
        <v>3025</v>
      </c>
      <c r="CG15" s="244" t="s">
        <v>3197</v>
      </c>
      <c r="CH15" s="249" t="s">
        <v>3198</v>
      </c>
      <c r="CI15" s="128"/>
      <c r="CJ15" s="129"/>
      <c r="CK15" s="220"/>
      <c r="CL15" s="116" t="str">
        <f t="shared" si="5"/>
        <v>UART_RFR</v>
      </c>
      <c r="CM15" s="116" t="str">
        <f t="shared" si="6"/>
        <v>UART_RFR</v>
      </c>
      <c r="CN15" s="116" t="str">
        <f t="shared" si="7"/>
        <v>UART_QUP7, QUP7</v>
      </c>
      <c r="CO15" s="116" t="str">
        <f t="shared" si="8"/>
        <v>UART_QUP7, QUP7</v>
      </c>
      <c r="CP15" s="220">
        <v>8</v>
      </c>
      <c r="CQ15" s="116" t="s">
        <v>1950</v>
      </c>
      <c r="CR15" s="116" t="s">
        <v>1251</v>
      </c>
      <c r="CS15" s="220"/>
      <c r="CT15" s="220"/>
      <c r="CU15" s="220"/>
      <c r="CV15" s="220"/>
      <c r="CW15" s="220" t="s">
        <v>34</v>
      </c>
      <c r="CX15" s="220" t="s">
        <v>35</v>
      </c>
      <c r="CZ15" s="220"/>
      <c r="DA15" s="230" t="s">
        <v>38</v>
      </c>
      <c r="DB15" s="230" t="s">
        <v>3024</v>
      </c>
      <c r="DC15" s="220" t="s">
        <v>3025</v>
      </c>
      <c r="DD15" s="126" t="s">
        <v>3199</v>
      </c>
      <c r="DE15" s="127" t="s">
        <v>3200</v>
      </c>
      <c r="DF15" s="128"/>
      <c r="DG15" s="129"/>
      <c r="DH15" s="220"/>
    </row>
    <row r="16" spans="1:112" ht="31.2" customHeight="1">
      <c r="A16" s="220"/>
      <c r="B16" s="220">
        <v>13</v>
      </c>
      <c r="C16" s="220" t="s">
        <v>3201</v>
      </c>
      <c r="D16" s="220" t="s">
        <v>3202</v>
      </c>
      <c r="E16" s="220"/>
      <c r="F16" s="220" t="s">
        <v>3007</v>
      </c>
      <c r="G16" s="220"/>
      <c r="H16" s="220">
        <v>3</v>
      </c>
      <c r="I16" s="220" t="s">
        <v>3008</v>
      </c>
      <c r="J16" s="220" t="s">
        <v>3009</v>
      </c>
      <c r="K16" s="220" t="s">
        <v>3203</v>
      </c>
      <c r="L16" s="220" t="s">
        <v>3204</v>
      </c>
      <c r="M16" s="220" t="s">
        <v>3205</v>
      </c>
      <c r="N16" s="220" t="s">
        <v>3206</v>
      </c>
      <c r="O16" s="220"/>
      <c r="P16" s="220"/>
      <c r="Q16" s="220"/>
      <c r="R16" s="220"/>
      <c r="S16" s="116" t="s">
        <v>2721</v>
      </c>
      <c r="T16" s="116" t="str">
        <f t="shared" si="0"/>
        <v>GPIO,QUP7,,,,,,UART_QUP7, QUP7,SPI-M_QUP7, QUP7,,,,,,</v>
      </c>
      <c r="U16" s="220" t="s">
        <v>3201</v>
      </c>
      <c r="V16" s="220" t="s">
        <v>55</v>
      </c>
      <c r="W16" s="220" t="s">
        <v>3207</v>
      </c>
      <c r="X16" s="220" t="s">
        <v>3208</v>
      </c>
      <c r="Y16" s="220" t="s">
        <v>1947</v>
      </c>
      <c r="Z16" s="220" t="s">
        <v>3209</v>
      </c>
      <c r="AA16" s="220"/>
      <c r="AB16" s="220"/>
      <c r="AC16" s="220"/>
      <c r="AD16" s="220"/>
      <c r="AE16" s="220"/>
      <c r="AF16" s="220"/>
      <c r="AG16" s="220"/>
      <c r="AH16" s="220"/>
      <c r="AI16" s="220"/>
      <c r="AJ16" s="220"/>
      <c r="AK16" s="220"/>
      <c r="AL16" s="220"/>
      <c r="AM16" s="220"/>
      <c r="AN16" s="220"/>
      <c r="AO16" s="220"/>
      <c r="AP16" s="220" t="s">
        <v>146</v>
      </c>
      <c r="AQ16" s="220" t="s">
        <v>1948</v>
      </c>
      <c r="AR16" s="220" t="s">
        <v>3209</v>
      </c>
      <c r="AS16" s="220" t="s">
        <v>81</v>
      </c>
      <c r="AT16" s="220" t="s">
        <v>3181</v>
      </c>
      <c r="AU16" s="220" t="s">
        <v>3209</v>
      </c>
      <c r="AV16" s="220"/>
      <c r="AW16" s="220"/>
      <c r="AX16" s="220"/>
      <c r="AY16" s="220"/>
      <c r="AZ16" s="220"/>
      <c r="BA16" s="220"/>
      <c r="BB16" s="220"/>
      <c r="BC16" s="220"/>
      <c r="BD16" s="220"/>
      <c r="BE16" s="220"/>
      <c r="BF16" s="220"/>
      <c r="BG16" s="220"/>
      <c r="BH16" s="220"/>
      <c r="BI16" s="220"/>
      <c r="BJ16" s="220"/>
      <c r="BK16" s="220"/>
      <c r="BL16" s="220"/>
      <c r="BM16" s="220"/>
      <c r="BN16" s="220"/>
      <c r="BO16" s="116" t="str">
        <f t="shared" si="1"/>
        <v>UART_Tx</v>
      </c>
      <c r="BP16" s="116" t="str">
        <f t="shared" si="2"/>
        <v>UART_Tx</v>
      </c>
      <c r="BQ16" s="116" t="str">
        <f t="shared" si="3"/>
        <v>UART_QUP7, QUP7</v>
      </c>
      <c r="BR16" s="116" t="str">
        <f t="shared" si="4"/>
        <v>UART_QUP7, QUP7</v>
      </c>
      <c r="BS16" s="220">
        <v>8</v>
      </c>
      <c r="BT16" s="116" t="s">
        <v>1951</v>
      </c>
      <c r="BU16" s="116" t="s">
        <v>1250</v>
      </c>
      <c r="BV16" s="220"/>
      <c r="BW16" s="220"/>
      <c r="BX16" s="220"/>
      <c r="BY16" s="220"/>
      <c r="BZ16" s="220" t="s">
        <v>34</v>
      </c>
      <c r="CA16" s="220" t="s">
        <v>35</v>
      </c>
      <c r="CB16" s="220"/>
      <c r="CC16" s="220"/>
      <c r="CD16" s="230" t="s">
        <v>38</v>
      </c>
      <c r="CE16" s="230" t="s">
        <v>3024</v>
      </c>
      <c r="CF16" s="220" t="s">
        <v>3025</v>
      </c>
      <c r="CG16" s="244" t="s">
        <v>3210</v>
      </c>
      <c r="CH16" s="249" t="s">
        <v>3211</v>
      </c>
      <c r="CI16" s="128"/>
      <c r="CJ16" s="128"/>
      <c r="CK16" s="220"/>
      <c r="CL16" s="116" t="str">
        <f t="shared" si="5"/>
        <v>UART_Tx</v>
      </c>
      <c r="CM16" s="116" t="str">
        <f t="shared" si="6"/>
        <v>UART_Tx</v>
      </c>
      <c r="CN16" s="116" t="str">
        <f t="shared" si="7"/>
        <v>UART_QUP7, QUP7</v>
      </c>
      <c r="CO16" s="116" t="str">
        <f t="shared" si="8"/>
        <v>UART_QUP7, QUP7</v>
      </c>
      <c r="CP16" s="220">
        <v>8</v>
      </c>
      <c r="CQ16" s="116" t="s">
        <v>1951</v>
      </c>
      <c r="CR16" s="219" t="s">
        <v>1251</v>
      </c>
      <c r="CS16" s="220"/>
      <c r="CT16" s="220"/>
      <c r="CU16" s="220"/>
      <c r="CV16" s="220"/>
      <c r="CW16" s="220" t="s">
        <v>34</v>
      </c>
      <c r="CX16" s="220" t="s">
        <v>35</v>
      </c>
      <c r="CY16" s="220"/>
      <c r="CZ16" s="220"/>
      <c r="DA16" s="230" t="s">
        <v>38</v>
      </c>
      <c r="DB16" s="230" t="s">
        <v>3024</v>
      </c>
      <c r="DC16" s="220" t="s">
        <v>3025</v>
      </c>
      <c r="DD16" s="126" t="s">
        <v>3212</v>
      </c>
      <c r="DE16" s="127" t="s">
        <v>3213</v>
      </c>
      <c r="DF16" s="128"/>
      <c r="DG16" s="128"/>
      <c r="DH16" s="220"/>
    </row>
    <row r="17" spans="1:112" ht="52.8">
      <c r="A17" s="220"/>
      <c r="B17" s="220">
        <v>14</v>
      </c>
      <c r="C17" s="220" t="s">
        <v>3214</v>
      </c>
      <c r="D17" s="220" t="s">
        <v>3215</v>
      </c>
      <c r="E17" s="220"/>
      <c r="F17" s="220" t="s">
        <v>3007</v>
      </c>
      <c r="G17" s="220"/>
      <c r="H17" s="220">
        <v>3</v>
      </c>
      <c r="I17" s="220" t="s">
        <v>3008</v>
      </c>
      <c r="J17" s="220" t="s">
        <v>3009</v>
      </c>
      <c r="K17" s="220" t="s">
        <v>3216</v>
      </c>
      <c r="L17" s="220" t="s">
        <v>3217</v>
      </c>
      <c r="M17" s="220" t="s">
        <v>3218</v>
      </c>
      <c r="N17" s="220" t="s">
        <v>3219</v>
      </c>
      <c r="O17" s="220" t="s">
        <v>3034</v>
      </c>
      <c r="P17" s="220" t="s">
        <v>3220</v>
      </c>
      <c r="Q17" s="220" t="s">
        <v>3036</v>
      </c>
      <c r="R17" s="220"/>
      <c r="S17" s="116" t="s">
        <v>2721</v>
      </c>
      <c r="T17" s="116" t="str">
        <f t="shared" si="0"/>
        <v>WUP_GPIO,PDC,QUP7,,,,,,UART_QUP7, QUP7,SPI-M_QUP7, QUP7,,,,,,</v>
      </c>
      <c r="U17" s="220" t="s">
        <v>3221</v>
      </c>
      <c r="V17" s="220" t="s">
        <v>49</v>
      </c>
      <c r="W17" s="220" t="s">
        <v>3222</v>
      </c>
      <c r="X17" s="220" t="s">
        <v>3223</v>
      </c>
      <c r="Y17" s="220" t="s">
        <v>1947</v>
      </c>
      <c r="Z17" s="220" t="s">
        <v>3224</v>
      </c>
      <c r="AA17" s="220"/>
      <c r="AB17" s="220"/>
      <c r="AC17" s="220"/>
      <c r="AD17" s="220"/>
      <c r="AE17" s="220"/>
      <c r="AF17" s="220"/>
      <c r="AG17" s="220"/>
      <c r="AH17" s="220"/>
      <c r="AI17" s="220"/>
      <c r="AJ17" s="220"/>
      <c r="AK17" s="220"/>
      <c r="AL17" s="220"/>
      <c r="AM17" s="220"/>
      <c r="AN17" s="220"/>
      <c r="AO17" s="220"/>
      <c r="AP17" s="220" t="s">
        <v>142</v>
      </c>
      <c r="AQ17" s="220" t="s">
        <v>1948</v>
      </c>
      <c r="AR17" s="220" t="s">
        <v>3224</v>
      </c>
      <c r="AS17" s="220" t="s">
        <v>77</v>
      </c>
      <c r="AT17" s="220" t="s">
        <v>3181</v>
      </c>
      <c r="AU17" s="220" t="s">
        <v>3224</v>
      </c>
      <c r="AV17" s="220"/>
      <c r="AW17" s="220"/>
      <c r="AX17" s="220"/>
      <c r="AY17" s="220"/>
      <c r="AZ17" s="220"/>
      <c r="BA17" s="220"/>
      <c r="BB17" s="220"/>
      <c r="BC17" s="220"/>
      <c r="BD17" s="220"/>
      <c r="BE17" s="220"/>
      <c r="BF17" s="220"/>
      <c r="BG17" s="220"/>
      <c r="BH17" s="220"/>
      <c r="BI17" s="220"/>
      <c r="BJ17" s="220"/>
      <c r="BK17" s="220"/>
      <c r="BL17" s="220"/>
      <c r="BM17" s="220"/>
      <c r="BN17" s="220"/>
      <c r="BO17" s="116" t="str">
        <f t="shared" si="1"/>
        <v>UART_Rx</v>
      </c>
      <c r="BP17" s="116" t="str">
        <f t="shared" si="2"/>
        <v>UART_Rx</v>
      </c>
      <c r="BQ17" s="116" t="str">
        <f t="shared" si="3"/>
        <v>UART_QUP7, QUP7</v>
      </c>
      <c r="BR17" s="116" t="str">
        <f t="shared" si="4"/>
        <v>UART_QUP7, QUP7</v>
      </c>
      <c r="BS17" s="220">
        <v>8</v>
      </c>
      <c r="BT17" s="220" t="s">
        <v>1952</v>
      </c>
      <c r="BU17" s="116" t="s">
        <v>1250</v>
      </c>
      <c r="BV17" s="220"/>
      <c r="BW17" s="220"/>
      <c r="BX17" s="220"/>
      <c r="BY17" s="220"/>
      <c r="BZ17" s="220" t="s">
        <v>62</v>
      </c>
      <c r="CA17" s="220" t="s">
        <v>35</v>
      </c>
      <c r="CB17" s="220"/>
      <c r="CC17" s="220"/>
      <c r="CD17" s="230" t="s">
        <v>38</v>
      </c>
      <c r="CE17" s="230" t="s">
        <v>3024</v>
      </c>
      <c r="CF17" s="220" t="s">
        <v>3025</v>
      </c>
      <c r="CG17" s="244" t="s">
        <v>3225</v>
      </c>
      <c r="CH17" s="249" t="s">
        <v>3226</v>
      </c>
      <c r="CI17" s="128"/>
      <c r="CJ17" s="128"/>
      <c r="CK17" s="220"/>
      <c r="CL17" s="116" t="str">
        <f t="shared" si="5"/>
        <v>UART_Rx</v>
      </c>
      <c r="CM17" s="116" t="str">
        <f t="shared" si="6"/>
        <v>UART_Rx</v>
      </c>
      <c r="CN17" s="116" t="str">
        <f t="shared" si="7"/>
        <v>UART_QUP7, QUP7</v>
      </c>
      <c r="CO17" s="116" t="str">
        <f t="shared" si="8"/>
        <v>UART_QUP7, QUP7</v>
      </c>
      <c r="CP17" s="220">
        <v>8</v>
      </c>
      <c r="CQ17" s="220" t="s">
        <v>1952</v>
      </c>
      <c r="CR17" s="219" t="s">
        <v>1251</v>
      </c>
      <c r="CS17" s="220"/>
      <c r="CT17" s="220"/>
      <c r="CU17" s="220"/>
      <c r="CV17" s="220"/>
      <c r="CW17" s="220" t="s">
        <v>62</v>
      </c>
      <c r="CX17" s="220" t="s">
        <v>35</v>
      </c>
      <c r="CY17" s="220"/>
      <c r="CZ17" s="220"/>
      <c r="DA17" s="230" t="s">
        <v>38</v>
      </c>
      <c r="DB17" s="230" t="s">
        <v>3024</v>
      </c>
      <c r="DC17" s="220" t="s">
        <v>3025</v>
      </c>
      <c r="DD17" s="126" t="s">
        <v>3227</v>
      </c>
      <c r="DE17" s="127" t="s">
        <v>3228</v>
      </c>
      <c r="DF17" s="128"/>
      <c r="DG17" s="128"/>
      <c r="DH17" s="220"/>
    </row>
    <row r="18" spans="1:112" ht="52.8">
      <c r="A18" s="220"/>
      <c r="B18" s="220">
        <v>15</v>
      </c>
      <c r="C18" s="220" t="s">
        <v>3229</v>
      </c>
      <c r="D18" s="220" t="s">
        <v>3230</v>
      </c>
      <c r="E18" s="220"/>
      <c r="F18" s="220" t="s">
        <v>3007</v>
      </c>
      <c r="G18" s="220"/>
      <c r="H18" s="130">
        <v>3</v>
      </c>
      <c r="I18" s="220" t="s">
        <v>3008</v>
      </c>
      <c r="J18" s="220" t="s">
        <v>3009</v>
      </c>
      <c r="K18" s="220" t="s">
        <v>3231</v>
      </c>
      <c r="L18" s="220" t="s">
        <v>3232</v>
      </c>
      <c r="M18" s="220" t="s">
        <v>3233</v>
      </c>
      <c r="N18" s="220" t="s">
        <v>3234</v>
      </c>
      <c r="O18" s="220" t="s">
        <v>3034</v>
      </c>
      <c r="P18" s="220" t="s">
        <v>3235</v>
      </c>
      <c r="Q18" s="220" t="s">
        <v>3036</v>
      </c>
      <c r="R18" s="220"/>
      <c r="S18" s="116" t="s">
        <v>2721</v>
      </c>
      <c r="T18" s="116" t="str">
        <f t="shared" si="0"/>
        <v>WUP_GPIO,PDC,QUP5,,,,QDSS,,I2C_QUP5, QUP5,,,,,,,</v>
      </c>
      <c r="U18" s="220" t="s">
        <v>3236</v>
      </c>
      <c r="V18" s="220" t="s">
        <v>49</v>
      </c>
      <c r="W18" s="220" t="s">
        <v>3237</v>
      </c>
      <c r="X18" s="220" t="s">
        <v>3238</v>
      </c>
      <c r="Y18" s="220" t="s">
        <v>1941</v>
      </c>
      <c r="Z18" s="220" t="s">
        <v>3239</v>
      </c>
      <c r="AA18" s="220"/>
      <c r="AB18" s="220"/>
      <c r="AC18" s="220"/>
      <c r="AD18" s="220"/>
      <c r="AE18" s="220"/>
      <c r="AF18" s="220"/>
      <c r="AG18" s="220"/>
      <c r="AH18" s="220"/>
      <c r="AI18" s="220"/>
      <c r="AJ18" s="220" t="s">
        <v>3240</v>
      </c>
      <c r="AK18" s="220" t="s">
        <v>3018</v>
      </c>
      <c r="AL18" s="220" t="s">
        <v>3241</v>
      </c>
      <c r="AM18" s="220"/>
      <c r="AN18" s="220"/>
      <c r="AO18" s="220"/>
      <c r="AP18" s="220" t="s">
        <v>45</v>
      </c>
      <c r="AQ18" s="220" t="s">
        <v>1942</v>
      </c>
      <c r="AR18" s="220" t="s">
        <v>3239</v>
      </c>
      <c r="AS18" s="220"/>
      <c r="AT18" s="220"/>
      <c r="AU18" s="220"/>
      <c r="AV18" s="220"/>
      <c r="AW18" s="220"/>
      <c r="AX18" s="220"/>
      <c r="AY18" s="220"/>
      <c r="AZ18" s="220"/>
      <c r="BA18" s="220"/>
      <c r="BB18" s="220"/>
      <c r="BC18" s="220"/>
      <c r="BD18" s="220"/>
      <c r="BE18" s="220"/>
      <c r="BF18" s="220"/>
      <c r="BG18" s="220"/>
      <c r="BH18" s="220"/>
      <c r="BI18" s="220"/>
      <c r="BJ18" s="220"/>
      <c r="BK18" s="220"/>
      <c r="BL18" s="220"/>
      <c r="BM18" s="220"/>
      <c r="BN18" s="220"/>
      <c r="BO18" s="116" t="str">
        <f t="shared" si="1"/>
        <v>I2C_SDA</v>
      </c>
      <c r="BP18" s="116" t="str">
        <f t="shared" si="2"/>
        <v>I2C_SDA</v>
      </c>
      <c r="BQ18" s="116" t="str">
        <f t="shared" si="3"/>
        <v>I2C_QUP5, QUP5</v>
      </c>
      <c r="BR18" s="116" t="str">
        <f t="shared" si="4"/>
        <v>I2C_QUP5, QUP5</v>
      </c>
      <c r="BS18" s="220">
        <v>8</v>
      </c>
      <c r="BT18" s="116" t="s">
        <v>1943</v>
      </c>
      <c r="BU18" s="116" t="s">
        <v>1944</v>
      </c>
      <c r="BZ18" s="220" t="s">
        <v>42</v>
      </c>
      <c r="CA18" s="220" t="s">
        <v>35</v>
      </c>
      <c r="CB18" s="230" t="s">
        <v>43</v>
      </c>
      <c r="CD18" s="230" t="s">
        <v>38</v>
      </c>
      <c r="CE18" s="220" t="s">
        <v>3087</v>
      </c>
      <c r="CF18" s="220" t="s">
        <v>3025</v>
      </c>
      <c r="CG18" s="244" t="s">
        <v>3242</v>
      </c>
      <c r="CH18" s="249" t="s">
        <v>3243</v>
      </c>
      <c r="CI18" s="128"/>
      <c r="CJ18" s="129"/>
      <c r="CK18" s="220"/>
      <c r="CL18" s="116" t="str">
        <f t="shared" si="5"/>
        <v>I2C_SDA</v>
      </c>
      <c r="CM18" s="116" t="str">
        <f t="shared" si="6"/>
        <v>I2C_SDA</v>
      </c>
      <c r="CN18" s="116" t="str">
        <f t="shared" si="7"/>
        <v>I2C_QUP5, QUP5</v>
      </c>
      <c r="CO18" s="116" t="str">
        <f t="shared" si="8"/>
        <v>I2C_QUP5, QUP5</v>
      </c>
      <c r="CP18" s="220">
        <v>8</v>
      </c>
      <c r="CQ18" s="116" t="s">
        <v>1943</v>
      </c>
      <c r="CR18" s="116" t="s">
        <v>1944</v>
      </c>
      <c r="CW18" s="220" t="s">
        <v>42</v>
      </c>
      <c r="CX18" s="220" t="s">
        <v>35</v>
      </c>
      <c r="CY18" s="230" t="s">
        <v>43</v>
      </c>
      <c r="DA18" s="230" t="s">
        <v>38</v>
      </c>
      <c r="DB18" s="220" t="s">
        <v>3087</v>
      </c>
      <c r="DC18" s="220" t="s">
        <v>3025</v>
      </c>
      <c r="DD18" s="126" t="s">
        <v>3244</v>
      </c>
      <c r="DE18" s="127" t="s">
        <v>3245</v>
      </c>
      <c r="DF18" s="128"/>
      <c r="DG18" s="129"/>
      <c r="DH18" s="220"/>
    </row>
    <row r="19" spans="1:112" ht="52.8">
      <c r="A19" s="220"/>
      <c r="B19" s="220">
        <v>16</v>
      </c>
      <c r="C19" s="220" t="s">
        <v>3246</v>
      </c>
      <c r="D19" s="220" t="s">
        <v>3247</v>
      </c>
      <c r="E19" s="220"/>
      <c r="F19" s="220" t="s">
        <v>3007</v>
      </c>
      <c r="G19" s="220"/>
      <c r="H19" s="220">
        <v>3</v>
      </c>
      <c r="I19" s="220" t="s">
        <v>3008</v>
      </c>
      <c r="J19" s="220" t="s">
        <v>3009</v>
      </c>
      <c r="K19" s="220" t="s">
        <v>3248</v>
      </c>
      <c r="L19" s="220" t="s">
        <v>3249</v>
      </c>
      <c r="M19" s="220" t="s">
        <v>3250</v>
      </c>
      <c r="N19" s="220" t="s">
        <v>3251</v>
      </c>
      <c r="O19" s="220"/>
      <c r="P19" s="220"/>
      <c r="Q19" s="220"/>
      <c r="R19" s="220"/>
      <c r="S19" s="116" t="s">
        <v>2721</v>
      </c>
      <c r="T19" s="116" t="str">
        <f t="shared" si="0"/>
        <v>GPIO,QUP5,,,,QDSS,,I2C_QUP5, QUP5,,,,,,,</v>
      </c>
      <c r="U19" s="220" t="s">
        <v>3246</v>
      </c>
      <c r="V19" s="220" t="s">
        <v>55</v>
      </c>
      <c r="W19" s="220" t="s">
        <v>3252</v>
      </c>
      <c r="X19" s="220" t="s">
        <v>3253</v>
      </c>
      <c r="Y19" s="220" t="s">
        <v>1941</v>
      </c>
      <c r="Z19" s="220" t="s">
        <v>3254</v>
      </c>
      <c r="AA19" s="220"/>
      <c r="AB19" s="220"/>
      <c r="AC19" s="220"/>
      <c r="AD19" s="220"/>
      <c r="AE19" s="220"/>
      <c r="AF19" s="220"/>
      <c r="AG19" s="220"/>
      <c r="AH19" s="220"/>
      <c r="AI19" s="220"/>
      <c r="AJ19" s="220" t="s">
        <v>3255</v>
      </c>
      <c r="AK19" s="220" t="s">
        <v>3018</v>
      </c>
      <c r="AL19" s="220" t="s">
        <v>3256</v>
      </c>
      <c r="AM19" s="220"/>
      <c r="AN19" s="220"/>
      <c r="AO19" s="220"/>
      <c r="AP19" s="220" t="s">
        <v>39</v>
      </c>
      <c r="AQ19" s="220" t="s">
        <v>1942</v>
      </c>
      <c r="AR19" s="220" t="s">
        <v>3254</v>
      </c>
      <c r="AS19" s="220"/>
      <c r="AT19" s="220"/>
      <c r="AU19" s="220"/>
      <c r="AV19" s="220"/>
      <c r="AW19" s="220"/>
      <c r="AX19" s="220"/>
      <c r="AY19" s="220"/>
      <c r="AZ19" s="220"/>
      <c r="BA19" s="220"/>
      <c r="BB19" s="220"/>
      <c r="BC19" s="220"/>
      <c r="BD19" s="220"/>
      <c r="BE19" s="220"/>
      <c r="BF19" s="220"/>
      <c r="BG19" s="220"/>
      <c r="BH19" s="220"/>
      <c r="BI19" s="220"/>
      <c r="BJ19" s="220"/>
      <c r="BK19" s="220"/>
      <c r="BL19" s="220"/>
      <c r="BM19" s="220"/>
      <c r="BN19" s="220"/>
      <c r="BO19" s="116" t="str">
        <f t="shared" si="1"/>
        <v>I2C_SCL</v>
      </c>
      <c r="BP19" s="116" t="str">
        <f t="shared" si="2"/>
        <v>I2C_SCL</v>
      </c>
      <c r="BQ19" s="116" t="str">
        <f t="shared" si="3"/>
        <v>I2C_QUP5, QUP5</v>
      </c>
      <c r="BR19" s="116" t="str">
        <f t="shared" si="4"/>
        <v>I2C_QUP5, QUP5</v>
      </c>
      <c r="BS19" s="220">
        <v>8</v>
      </c>
      <c r="BT19" s="116" t="s">
        <v>1945</v>
      </c>
      <c r="BU19" s="116" t="s">
        <v>1944</v>
      </c>
      <c r="BV19" s="220"/>
      <c r="BW19" s="220"/>
      <c r="BX19" s="220"/>
      <c r="BY19" s="220"/>
      <c r="BZ19" s="220" t="s">
        <v>34</v>
      </c>
      <c r="CA19" s="220" t="s">
        <v>35</v>
      </c>
      <c r="CB19" s="230" t="s">
        <v>43</v>
      </c>
      <c r="CC19" s="220"/>
      <c r="CD19" s="230" t="s">
        <v>38</v>
      </c>
      <c r="CE19" s="230" t="s">
        <v>3100</v>
      </c>
      <c r="CF19" s="220" t="s">
        <v>3025</v>
      </c>
      <c r="CG19" s="244" t="s">
        <v>3257</v>
      </c>
      <c r="CH19" s="249" t="s">
        <v>3258</v>
      </c>
      <c r="CI19" s="128"/>
      <c r="CJ19" s="129"/>
      <c r="CK19" s="220"/>
      <c r="CL19" s="116" t="str">
        <f t="shared" si="5"/>
        <v>I2C_SCL</v>
      </c>
      <c r="CM19" s="116" t="str">
        <f t="shared" si="6"/>
        <v>I2C_SCL</v>
      </c>
      <c r="CN19" s="116" t="str">
        <f t="shared" si="7"/>
        <v>I2C_QUP5, QUP5</v>
      </c>
      <c r="CO19" s="116" t="str">
        <f t="shared" si="8"/>
        <v>I2C_QUP5, QUP5</v>
      </c>
      <c r="CP19" s="220">
        <v>8</v>
      </c>
      <c r="CQ19" s="116" t="s">
        <v>1945</v>
      </c>
      <c r="CR19" s="116" t="s">
        <v>1944</v>
      </c>
      <c r="CS19" s="220"/>
      <c r="CT19" s="220"/>
      <c r="CU19" s="220"/>
      <c r="CV19" s="220"/>
      <c r="CW19" s="220" t="s">
        <v>34</v>
      </c>
      <c r="CX19" s="220" t="s">
        <v>35</v>
      </c>
      <c r="CY19" s="230" t="s">
        <v>43</v>
      </c>
      <c r="CZ19" s="220"/>
      <c r="DA19" s="230" t="s">
        <v>38</v>
      </c>
      <c r="DB19" s="230" t="s">
        <v>3100</v>
      </c>
      <c r="DC19" s="220" t="s">
        <v>3025</v>
      </c>
      <c r="DD19" s="126" t="s">
        <v>3259</v>
      </c>
      <c r="DE19" s="127" t="s">
        <v>3260</v>
      </c>
      <c r="DF19" s="128"/>
      <c r="DG19" s="129"/>
      <c r="DH19" s="220"/>
    </row>
    <row r="20" spans="1:112" ht="409.6">
      <c r="A20" s="220"/>
      <c r="B20" s="220">
        <v>17</v>
      </c>
      <c r="C20" s="220" t="s">
        <v>144</v>
      </c>
      <c r="D20" s="220" t="s">
        <v>3261</v>
      </c>
      <c r="E20" s="220"/>
      <c r="F20" s="220" t="s">
        <v>3007</v>
      </c>
      <c r="G20" s="220"/>
      <c r="H20" s="220">
        <v>3</v>
      </c>
      <c r="I20" s="220" t="s">
        <v>3008</v>
      </c>
      <c r="J20" s="220" t="s">
        <v>3009</v>
      </c>
      <c r="K20" s="220" t="s">
        <v>3262</v>
      </c>
      <c r="L20" s="220" t="s">
        <v>3263</v>
      </c>
      <c r="M20" s="220" t="s">
        <v>3264</v>
      </c>
      <c r="N20" s="220" t="s">
        <v>3265</v>
      </c>
      <c r="O20" s="220"/>
      <c r="P20" s="220"/>
      <c r="Q20" s="220"/>
      <c r="R20" s="220"/>
      <c r="S20" s="116" t="s">
        <v>2721</v>
      </c>
      <c r="T20" s="116" t="str">
        <f t="shared" si="0"/>
        <v>GPIO,QUP0,,,,,,UART_QUP0, QUP0,,,,,,,</v>
      </c>
      <c r="U20" s="220" t="s">
        <v>144</v>
      </c>
      <c r="V20" s="220" t="s">
        <v>55</v>
      </c>
      <c r="W20" s="220" t="s">
        <v>3266</v>
      </c>
      <c r="X20" s="220" t="s">
        <v>3267</v>
      </c>
      <c r="Y20" s="220" t="s">
        <v>1931</v>
      </c>
      <c r="Z20" s="220" t="s">
        <v>3268</v>
      </c>
      <c r="AA20" s="220"/>
      <c r="AB20" s="220"/>
      <c r="AC20" s="220"/>
      <c r="AD20" s="220"/>
      <c r="AE20" s="220"/>
      <c r="AF20" s="220"/>
      <c r="AG20" s="220"/>
      <c r="AH20" s="220"/>
      <c r="AI20" s="220"/>
      <c r="AJ20" s="220"/>
      <c r="AK20" s="220"/>
      <c r="AL20" s="220"/>
      <c r="AM20" s="220"/>
      <c r="AN20" s="220"/>
      <c r="AO20" s="220"/>
      <c r="AP20" s="220" t="s">
        <v>146</v>
      </c>
      <c r="AQ20" s="220" t="s">
        <v>140</v>
      </c>
      <c r="AR20" s="220" t="s">
        <v>3268</v>
      </c>
      <c r="AS20" s="220"/>
      <c r="AT20" s="220"/>
      <c r="AU20" s="220"/>
      <c r="AV20" s="220"/>
      <c r="AW20" s="220"/>
      <c r="AX20" s="220"/>
      <c r="AY20" s="220"/>
      <c r="AZ20" s="220"/>
      <c r="BA20" s="220"/>
      <c r="BB20" s="220"/>
      <c r="BC20" s="220"/>
      <c r="BD20" s="220"/>
      <c r="BE20" s="220"/>
      <c r="BF20" s="220"/>
      <c r="BG20" s="220"/>
      <c r="BH20" s="220"/>
      <c r="BI20" s="220"/>
      <c r="BJ20" s="220"/>
      <c r="BK20" s="220"/>
      <c r="BL20" s="220"/>
      <c r="BM20" s="220"/>
      <c r="BN20" s="220"/>
      <c r="BO20" s="116" t="str">
        <f t="shared" si="1"/>
        <v>UART_Tx</v>
      </c>
      <c r="BP20" s="116" t="str">
        <f t="shared" si="2"/>
        <v>UART_Tx</v>
      </c>
      <c r="BQ20" s="116" t="str">
        <f t="shared" si="3"/>
        <v>UART_QUP0, QUP0</v>
      </c>
      <c r="BR20" s="116" t="str">
        <f t="shared" si="4"/>
        <v>UART_QUP0, QUP0</v>
      </c>
      <c r="BS20" s="220">
        <v>8</v>
      </c>
      <c r="BT20" s="220" t="s">
        <v>143</v>
      </c>
      <c r="BU20" s="220" t="s">
        <v>114</v>
      </c>
      <c r="BV20" s="220"/>
      <c r="BW20" s="220"/>
      <c r="BX20" s="220" t="s">
        <v>3269</v>
      </c>
      <c r="BY20" s="220"/>
      <c r="BZ20" s="220" t="s">
        <v>34</v>
      </c>
      <c r="CA20" s="220" t="s">
        <v>35</v>
      </c>
      <c r="CB20" s="220"/>
      <c r="CC20" s="220"/>
      <c r="CD20" s="230" t="s">
        <v>70</v>
      </c>
      <c r="CE20" s="230" t="s">
        <v>3100</v>
      </c>
      <c r="CF20" s="220" t="s">
        <v>3025</v>
      </c>
      <c r="CG20" s="245" t="s">
        <v>3270</v>
      </c>
      <c r="CH20" s="249" t="s">
        <v>3271</v>
      </c>
      <c r="CI20" s="128"/>
      <c r="CJ20" s="129"/>
      <c r="CK20" s="220"/>
      <c r="CL20" s="116" t="str">
        <f t="shared" si="5"/>
        <v>UART_Tx</v>
      </c>
      <c r="CM20" s="116" t="str">
        <f t="shared" si="6"/>
        <v>UART_Tx</v>
      </c>
      <c r="CN20" s="116" t="str">
        <f t="shared" si="7"/>
        <v>UART_QUP0, QUP0</v>
      </c>
      <c r="CO20" s="116" t="str">
        <f t="shared" si="8"/>
        <v>UART_QUP0, QUP0</v>
      </c>
      <c r="CP20" s="220">
        <v>8</v>
      </c>
      <c r="CQ20" s="220" t="s">
        <v>143</v>
      </c>
      <c r="CR20" s="220" t="s">
        <v>114</v>
      </c>
      <c r="CS20" s="220"/>
      <c r="CT20" s="220"/>
      <c r="CU20" s="220" t="s">
        <v>3269</v>
      </c>
      <c r="CV20" s="220"/>
      <c r="CW20" s="220" t="s">
        <v>34</v>
      </c>
      <c r="CX20" s="220" t="s">
        <v>35</v>
      </c>
      <c r="CY20" s="220"/>
      <c r="CZ20" s="220"/>
      <c r="DA20" s="230" t="s">
        <v>70</v>
      </c>
      <c r="DB20" s="230" t="s">
        <v>3100</v>
      </c>
      <c r="DC20" s="220" t="s">
        <v>3025</v>
      </c>
      <c r="DD20" s="131" t="s">
        <v>3272</v>
      </c>
      <c r="DE20" s="127" t="s">
        <v>3273</v>
      </c>
      <c r="DF20" s="128"/>
      <c r="DG20" s="129"/>
      <c r="DH20" s="220"/>
    </row>
    <row r="21" spans="1:112" ht="409.6">
      <c r="A21" s="220"/>
      <c r="B21" s="220">
        <v>18</v>
      </c>
      <c r="C21" s="220" t="s">
        <v>139</v>
      </c>
      <c r="D21" s="220" t="s">
        <v>3274</v>
      </c>
      <c r="E21" s="220"/>
      <c r="F21" s="220" t="s">
        <v>3007</v>
      </c>
      <c r="G21" s="220"/>
      <c r="H21" s="220">
        <v>3</v>
      </c>
      <c r="I21" s="220" t="s">
        <v>3008</v>
      </c>
      <c r="J21" s="220" t="s">
        <v>3009</v>
      </c>
      <c r="K21" s="220" t="s">
        <v>3275</v>
      </c>
      <c r="L21" s="220" t="s">
        <v>3276</v>
      </c>
      <c r="M21" s="220" t="s">
        <v>3277</v>
      </c>
      <c r="N21" s="220" t="s">
        <v>3278</v>
      </c>
      <c r="O21" s="220" t="s">
        <v>3034</v>
      </c>
      <c r="P21" s="220" t="s">
        <v>3279</v>
      </c>
      <c r="Q21" s="220" t="s">
        <v>3036</v>
      </c>
      <c r="R21" s="220"/>
      <c r="S21" s="116" t="s">
        <v>2721</v>
      </c>
      <c r="T21" s="116" t="str">
        <f t="shared" si="0"/>
        <v>WUP_GPIO,PDC,QUP0,,,,,,UART_QUP0, QUP0,,,,,,,</v>
      </c>
      <c r="U21" s="220" t="s">
        <v>3280</v>
      </c>
      <c r="V21" s="220" t="s">
        <v>49</v>
      </c>
      <c r="W21" s="220" t="s">
        <v>3281</v>
      </c>
      <c r="X21" s="220" t="s">
        <v>3282</v>
      </c>
      <c r="Y21" s="220" t="s">
        <v>1931</v>
      </c>
      <c r="Z21" s="220" t="s">
        <v>3283</v>
      </c>
      <c r="AA21" s="220"/>
      <c r="AB21" s="220"/>
      <c r="AC21" s="220"/>
      <c r="AD21" s="220"/>
      <c r="AE21" s="220"/>
      <c r="AF21" s="220"/>
      <c r="AG21" s="220"/>
      <c r="AH21" s="220"/>
      <c r="AI21" s="220"/>
      <c r="AJ21" s="220"/>
      <c r="AK21" s="220"/>
      <c r="AL21" s="220"/>
      <c r="AM21" s="220"/>
      <c r="AN21" s="220"/>
      <c r="AO21" s="220"/>
      <c r="AP21" s="220" t="s">
        <v>142</v>
      </c>
      <c r="AQ21" s="220" t="s">
        <v>140</v>
      </c>
      <c r="AR21" s="220" t="s">
        <v>3283</v>
      </c>
      <c r="AS21" s="220"/>
      <c r="AT21" s="220"/>
      <c r="AU21" s="220"/>
      <c r="AV21" s="220"/>
      <c r="AW21" s="220"/>
      <c r="AX21" s="220"/>
      <c r="AY21" s="220"/>
      <c r="AZ21" s="220"/>
      <c r="BA21" s="220"/>
      <c r="BB21" s="220"/>
      <c r="BC21" s="220"/>
      <c r="BD21" s="220"/>
      <c r="BE21" s="220"/>
      <c r="BF21" s="220"/>
      <c r="BG21" s="220"/>
      <c r="BH21" s="220"/>
      <c r="BI21" s="220"/>
      <c r="BJ21" s="220"/>
      <c r="BK21" s="220"/>
      <c r="BL21" s="220"/>
      <c r="BM21" s="220"/>
      <c r="BN21" s="220"/>
      <c r="BO21" s="116" t="str">
        <f t="shared" si="1"/>
        <v>UART_Rx</v>
      </c>
      <c r="BP21" s="116" t="str">
        <f t="shared" si="2"/>
        <v>UART_Rx</v>
      </c>
      <c r="BQ21" s="116" t="str">
        <f t="shared" si="3"/>
        <v>UART_QUP0, QUP0</v>
      </c>
      <c r="BR21" s="116" t="str">
        <f t="shared" si="4"/>
        <v>UART_QUP0, QUP0</v>
      </c>
      <c r="BS21" s="220">
        <v>8</v>
      </c>
      <c r="BT21" s="220" t="s">
        <v>138</v>
      </c>
      <c r="BU21" s="220" t="s">
        <v>114</v>
      </c>
      <c r="BV21" s="220"/>
      <c r="BW21" s="220"/>
      <c r="BX21" s="220" t="s">
        <v>3284</v>
      </c>
      <c r="BY21" s="220"/>
      <c r="BZ21" s="220" t="s">
        <v>62</v>
      </c>
      <c r="CA21" s="220" t="s">
        <v>35</v>
      </c>
      <c r="CB21" s="220"/>
      <c r="CC21" s="220"/>
      <c r="CD21" s="230" t="s">
        <v>70</v>
      </c>
      <c r="CE21" s="230" t="s">
        <v>3100</v>
      </c>
      <c r="CF21" s="220" t="s">
        <v>3025</v>
      </c>
      <c r="CG21" s="245" t="s">
        <v>3285</v>
      </c>
      <c r="CH21" s="249" t="s">
        <v>3286</v>
      </c>
      <c r="CI21" s="128"/>
      <c r="CJ21" s="129"/>
      <c r="CK21" s="220"/>
      <c r="CL21" s="116" t="str">
        <f t="shared" si="5"/>
        <v>UART_Rx</v>
      </c>
      <c r="CM21" s="116" t="str">
        <f t="shared" si="6"/>
        <v>UART_Rx</v>
      </c>
      <c r="CN21" s="116" t="str">
        <f t="shared" si="7"/>
        <v>UART_QUP0, QUP0</v>
      </c>
      <c r="CO21" s="116" t="str">
        <f t="shared" si="8"/>
        <v>UART_QUP0, QUP0</v>
      </c>
      <c r="CP21" s="220">
        <v>8</v>
      </c>
      <c r="CQ21" s="220" t="s">
        <v>138</v>
      </c>
      <c r="CR21" s="220" t="s">
        <v>114</v>
      </c>
      <c r="CS21" s="220"/>
      <c r="CT21" s="220"/>
      <c r="CU21" s="220" t="s">
        <v>3284</v>
      </c>
      <c r="CV21" s="220"/>
      <c r="CW21" s="220" t="s">
        <v>62</v>
      </c>
      <c r="CX21" s="220" t="s">
        <v>35</v>
      </c>
      <c r="CY21" s="220"/>
      <c r="CZ21" s="220"/>
      <c r="DA21" s="230" t="s">
        <v>70</v>
      </c>
      <c r="DB21" s="230" t="s">
        <v>3100</v>
      </c>
      <c r="DC21" s="220" t="s">
        <v>3025</v>
      </c>
      <c r="DD21" s="131" t="s">
        <v>3287</v>
      </c>
      <c r="DE21" s="127" t="s">
        <v>3288</v>
      </c>
      <c r="DF21" s="128"/>
      <c r="DG21" s="129"/>
      <c r="DH21" s="220"/>
    </row>
    <row r="22" spans="1:112" ht="39.6">
      <c r="A22" s="220"/>
      <c r="B22" s="220">
        <v>19</v>
      </c>
      <c r="C22" s="220" t="s">
        <v>41</v>
      </c>
      <c r="D22" s="220" t="s">
        <v>3289</v>
      </c>
      <c r="E22" s="220"/>
      <c r="F22" s="220" t="s">
        <v>3007</v>
      </c>
      <c r="G22" s="220"/>
      <c r="H22" s="220">
        <v>3</v>
      </c>
      <c r="I22" s="220" t="s">
        <v>3008</v>
      </c>
      <c r="J22" s="220" t="s">
        <v>3009</v>
      </c>
      <c r="K22" s="220" t="s">
        <v>3290</v>
      </c>
      <c r="L22" s="220" t="s">
        <v>3291</v>
      </c>
      <c r="M22" s="220" t="s">
        <v>3292</v>
      </c>
      <c r="N22" s="220" t="s">
        <v>3293</v>
      </c>
      <c r="O22" s="220"/>
      <c r="P22" s="220"/>
      <c r="Q22" s="220"/>
      <c r="R22" s="220"/>
      <c r="S22" s="116" t="s">
        <v>2721</v>
      </c>
      <c r="T22" s="116" t="str">
        <f t="shared" si="0"/>
        <v>GPIO,QUP3,,,,,,I2C_QUP3, QUP3,,,,,,,</v>
      </c>
      <c r="U22" s="220" t="s">
        <v>41</v>
      </c>
      <c r="V22" s="220" t="s">
        <v>55</v>
      </c>
      <c r="W22" s="220" t="s">
        <v>3294</v>
      </c>
      <c r="X22" s="220" t="s">
        <v>3295</v>
      </c>
      <c r="Y22" s="220" t="s">
        <v>1938</v>
      </c>
      <c r="Z22" s="220" t="s">
        <v>3296</v>
      </c>
      <c r="AA22" s="220"/>
      <c r="AB22" s="220"/>
      <c r="AC22" s="220"/>
      <c r="AD22" s="220"/>
      <c r="AE22" s="220"/>
      <c r="AF22" s="220"/>
      <c r="AG22" s="220"/>
      <c r="AH22" s="220"/>
      <c r="AI22" s="220"/>
      <c r="AJ22" s="220"/>
      <c r="AK22" s="220"/>
      <c r="AL22" s="220"/>
      <c r="AM22" s="220"/>
      <c r="AN22" s="220"/>
      <c r="AO22" s="220"/>
      <c r="AP22" s="220" t="s">
        <v>45</v>
      </c>
      <c r="AQ22" s="220" t="s">
        <v>33</v>
      </c>
      <c r="AR22" s="220" t="s">
        <v>3296</v>
      </c>
      <c r="AS22" s="220"/>
      <c r="AT22" s="220"/>
      <c r="AU22" s="220"/>
      <c r="AV22" s="220"/>
      <c r="AW22" s="220"/>
      <c r="AX22" s="220"/>
      <c r="AY22" s="220"/>
      <c r="AZ22" s="220"/>
      <c r="BA22" s="220"/>
      <c r="BB22" s="220"/>
      <c r="BC22" s="220"/>
      <c r="BD22" s="220"/>
      <c r="BE22" s="220"/>
      <c r="BF22" s="220"/>
      <c r="BG22" s="220"/>
      <c r="BH22" s="220"/>
      <c r="BI22" s="220"/>
      <c r="BJ22" s="220"/>
      <c r="BK22" s="220"/>
      <c r="BL22" s="220"/>
      <c r="BM22" s="220"/>
      <c r="BN22" s="219"/>
      <c r="BO22" s="116" t="str">
        <f t="shared" si="1"/>
        <v>I2C_SDA</v>
      </c>
      <c r="BP22" s="116" t="str">
        <f t="shared" si="2"/>
        <v>I2C_SDA</v>
      </c>
      <c r="BQ22" s="116" t="str">
        <f t="shared" si="3"/>
        <v>I2C_QUP3, QUP3</v>
      </c>
      <c r="BR22" s="116" t="str">
        <f t="shared" si="4"/>
        <v>I2C_QUP3, QUP3</v>
      </c>
      <c r="BS22" s="220">
        <v>8</v>
      </c>
      <c r="BT22" s="220" t="s">
        <v>40</v>
      </c>
      <c r="BU22" s="219" t="s">
        <v>30</v>
      </c>
      <c r="BV22" s="220"/>
      <c r="BW22" s="220"/>
      <c r="BX22" s="220"/>
      <c r="BY22" s="220"/>
      <c r="BZ22" s="220" t="s">
        <v>42</v>
      </c>
      <c r="CA22" s="220" t="s">
        <v>35</v>
      </c>
      <c r="CB22" s="230" t="s">
        <v>43</v>
      </c>
      <c r="CC22" s="220"/>
      <c r="CD22" s="230" t="s">
        <v>38</v>
      </c>
      <c r="CE22" s="220" t="s">
        <v>3087</v>
      </c>
      <c r="CF22" s="220" t="s">
        <v>3025</v>
      </c>
      <c r="CG22" s="244" t="s">
        <v>3297</v>
      </c>
      <c r="CH22" s="249" t="s">
        <v>3298</v>
      </c>
      <c r="CI22" s="128"/>
      <c r="CJ22" s="129"/>
      <c r="CK22" s="219"/>
      <c r="CL22" s="116" t="str">
        <f t="shared" si="5"/>
        <v>I2C_SDA</v>
      </c>
      <c r="CM22" s="116" t="str">
        <f t="shared" si="6"/>
        <v>I2C_SDA</v>
      </c>
      <c r="CN22" s="116" t="str">
        <f t="shared" si="7"/>
        <v>I2C_QUP3, QUP3</v>
      </c>
      <c r="CO22" s="116" t="str">
        <f t="shared" si="8"/>
        <v>I2C_QUP3, QUP3</v>
      </c>
      <c r="CP22" s="220">
        <v>8</v>
      </c>
      <c r="CQ22" s="220" t="s">
        <v>40</v>
      </c>
      <c r="CR22" s="219" t="s">
        <v>30</v>
      </c>
      <c r="CS22" s="220"/>
      <c r="CT22" s="220"/>
      <c r="CU22" s="220"/>
      <c r="CV22" s="220"/>
      <c r="CW22" s="220" t="s">
        <v>42</v>
      </c>
      <c r="CX22" s="220" t="s">
        <v>35</v>
      </c>
      <c r="CY22" s="230" t="s">
        <v>43</v>
      </c>
      <c r="CZ22" s="220"/>
      <c r="DA22" s="230" t="s">
        <v>38</v>
      </c>
      <c r="DB22" s="220" t="s">
        <v>3087</v>
      </c>
      <c r="DC22" s="220" t="s">
        <v>3025</v>
      </c>
      <c r="DD22" s="126" t="s">
        <v>3299</v>
      </c>
      <c r="DE22" s="127" t="s">
        <v>3300</v>
      </c>
      <c r="DF22" s="128"/>
      <c r="DG22" s="129"/>
      <c r="DH22" s="220"/>
    </row>
    <row r="23" spans="1:112" ht="39.6">
      <c r="A23" s="220"/>
      <c r="B23" s="220">
        <v>20</v>
      </c>
      <c r="C23" s="220" t="s">
        <v>32</v>
      </c>
      <c r="D23" s="220" t="s">
        <v>3301</v>
      </c>
      <c r="E23" s="220"/>
      <c r="F23" s="220" t="s">
        <v>3007</v>
      </c>
      <c r="G23" s="220"/>
      <c r="H23" s="220">
        <v>3</v>
      </c>
      <c r="I23" s="220" t="s">
        <v>3008</v>
      </c>
      <c r="J23" s="220" t="s">
        <v>3009</v>
      </c>
      <c r="K23" s="220" t="s">
        <v>3302</v>
      </c>
      <c r="L23" s="220" t="s">
        <v>3303</v>
      </c>
      <c r="M23" s="220" t="s">
        <v>3304</v>
      </c>
      <c r="N23" s="220" t="s">
        <v>3305</v>
      </c>
      <c r="O23" s="220" t="s">
        <v>3034</v>
      </c>
      <c r="P23" s="220" t="s">
        <v>3306</v>
      </c>
      <c r="Q23" s="220" t="s">
        <v>3036</v>
      </c>
      <c r="R23" s="220"/>
      <c r="S23" s="116" t="s">
        <v>2721</v>
      </c>
      <c r="T23" s="116" t="str">
        <f t="shared" si="0"/>
        <v>WUP_GPIO,PDC,QUP3,,,,,,I2C_QUP3, QUP3,,,,,,,</v>
      </c>
      <c r="U23" s="220" t="s">
        <v>3307</v>
      </c>
      <c r="V23" s="220" t="s">
        <v>49</v>
      </c>
      <c r="W23" s="220" t="s">
        <v>3308</v>
      </c>
      <c r="X23" s="220" t="s">
        <v>3309</v>
      </c>
      <c r="Y23" s="220" t="s">
        <v>1938</v>
      </c>
      <c r="Z23" s="220" t="s">
        <v>3310</v>
      </c>
      <c r="AA23" s="220"/>
      <c r="AB23" s="220"/>
      <c r="AC23" s="220"/>
      <c r="AD23" s="220"/>
      <c r="AE23" s="220"/>
      <c r="AF23" s="220"/>
      <c r="AG23" s="220"/>
      <c r="AH23" s="220"/>
      <c r="AI23" s="220"/>
      <c r="AJ23" s="220"/>
      <c r="AK23" s="220"/>
      <c r="AL23" s="220"/>
      <c r="AM23" s="220"/>
      <c r="AN23" s="220"/>
      <c r="AO23" s="220"/>
      <c r="AP23" s="220" t="s">
        <v>39</v>
      </c>
      <c r="AQ23" s="220" t="s">
        <v>33</v>
      </c>
      <c r="AR23" s="220" t="s">
        <v>3310</v>
      </c>
      <c r="AS23" s="220"/>
      <c r="AT23" s="220"/>
      <c r="AU23" s="220"/>
      <c r="AV23" s="220"/>
      <c r="AW23" s="220"/>
      <c r="AX23" s="220"/>
      <c r="AY23" s="220"/>
      <c r="AZ23" s="220"/>
      <c r="BA23" s="220"/>
      <c r="BB23" s="220"/>
      <c r="BC23" s="220"/>
      <c r="BD23" s="220"/>
      <c r="BE23" s="220"/>
      <c r="BF23" s="220"/>
      <c r="BG23" s="220"/>
      <c r="BH23" s="220"/>
      <c r="BI23" s="220"/>
      <c r="BJ23" s="220"/>
      <c r="BK23" s="220"/>
      <c r="BL23" s="220"/>
      <c r="BM23" s="220"/>
      <c r="BN23" s="219"/>
      <c r="BO23" s="116" t="str">
        <f t="shared" si="1"/>
        <v>I2C_SCL</v>
      </c>
      <c r="BP23" s="116" t="str">
        <f t="shared" si="2"/>
        <v>I2C_SCL</v>
      </c>
      <c r="BQ23" s="116" t="str">
        <f t="shared" si="3"/>
        <v>I2C_QUP3, QUP3</v>
      </c>
      <c r="BR23" s="116" t="str">
        <f t="shared" si="4"/>
        <v>I2C_QUP3, QUP3</v>
      </c>
      <c r="BS23" s="220">
        <v>8</v>
      </c>
      <c r="BT23" s="220" t="s">
        <v>31</v>
      </c>
      <c r="BU23" s="219" t="s">
        <v>30</v>
      </c>
      <c r="BV23" s="220"/>
      <c r="BW23" s="220"/>
      <c r="BX23" s="220"/>
      <c r="BY23" s="220"/>
      <c r="BZ23" s="220" t="s">
        <v>34</v>
      </c>
      <c r="CA23" s="220" t="s">
        <v>35</v>
      </c>
      <c r="CB23" s="230" t="s">
        <v>36</v>
      </c>
      <c r="CC23" s="220"/>
      <c r="CD23" s="230" t="s">
        <v>38</v>
      </c>
      <c r="CE23" s="230" t="s">
        <v>3100</v>
      </c>
      <c r="CF23" s="220" t="s">
        <v>3025</v>
      </c>
      <c r="CG23" s="244" t="s">
        <v>3311</v>
      </c>
      <c r="CH23" s="249" t="s">
        <v>3312</v>
      </c>
      <c r="CI23" s="128"/>
      <c r="CJ23" s="129"/>
      <c r="CK23" s="219"/>
      <c r="CL23" s="116" t="str">
        <f t="shared" si="5"/>
        <v>I2C_SCL</v>
      </c>
      <c r="CM23" s="116" t="str">
        <f t="shared" si="6"/>
        <v>I2C_SCL</v>
      </c>
      <c r="CN23" s="116" t="str">
        <f t="shared" si="7"/>
        <v>I2C_QUP3, QUP3</v>
      </c>
      <c r="CO23" s="116" t="str">
        <f t="shared" si="8"/>
        <v>I2C_QUP3, QUP3</v>
      </c>
      <c r="CP23" s="220">
        <v>8</v>
      </c>
      <c r="CQ23" s="220" t="s">
        <v>31</v>
      </c>
      <c r="CR23" s="219" t="s">
        <v>30</v>
      </c>
      <c r="CS23" s="220"/>
      <c r="CT23" s="220"/>
      <c r="CU23" s="220"/>
      <c r="CV23" s="220"/>
      <c r="CW23" s="220" t="s">
        <v>34</v>
      </c>
      <c r="CX23" s="220" t="s">
        <v>35</v>
      </c>
      <c r="CY23" s="230" t="s">
        <v>36</v>
      </c>
      <c r="CZ23" s="220"/>
      <c r="DA23" s="230" t="s">
        <v>38</v>
      </c>
      <c r="DB23" s="230" t="s">
        <v>3100</v>
      </c>
      <c r="DC23" s="220" t="s">
        <v>3025</v>
      </c>
      <c r="DD23" s="126" t="s">
        <v>3313</v>
      </c>
      <c r="DE23" s="127" t="s">
        <v>3314</v>
      </c>
      <c r="DF23" s="128"/>
      <c r="DG23" s="129"/>
      <c r="DH23" s="220"/>
    </row>
    <row r="24" spans="1:112" ht="23.4" customHeight="1">
      <c r="A24" s="220"/>
      <c r="B24" s="220">
        <v>21</v>
      </c>
      <c r="C24" s="220" t="s">
        <v>899</v>
      </c>
      <c r="D24" s="220" t="s">
        <v>3315</v>
      </c>
      <c r="E24" s="220"/>
      <c r="F24" s="220" t="s">
        <v>3007</v>
      </c>
      <c r="G24" s="220"/>
      <c r="H24" s="220">
        <v>3</v>
      </c>
      <c r="I24" s="220" t="s">
        <v>3008</v>
      </c>
      <c r="J24" s="220" t="s">
        <v>3009</v>
      </c>
      <c r="K24" s="220" t="s">
        <v>3316</v>
      </c>
      <c r="L24" s="220" t="s">
        <v>3317</v>
      </c>
      <c r="M24" s="220" t="s">
        <v>3318</v>
      </c>
      <c r="N24" s="220" t="s">
        <v>3319</v>
      </c>
      <c r="O24" s="220"/>
      <c r="P24" s="220"/>
      <c r="Q24" s="220"/>
      <c r="R24" s="220"/>
      <c r="S24" s="116" t="s">
        <v>2721</v>
      </c>
      <c r="T24" s="116" t="str">
        <f t="shared" si="0"/>
        <v>GPIO,QUP4,,,,QDSS,,UART_QUP4, QUP4,I2C_QUP4, QUP4,SPI-M_QUP4, QUP4,,,,,</v>
      </c>
      <c r="U24" s="220" t="s">
        <v>899</v>
      </c>
      <c r="V24" s="220" t="s">
        <v>55</v>
      </c>
      <c r="W24" s="220" t="s">
        <v>3320</v>
      </c>
      <c r="X24" s="220" t="s">
        <v>3321</v>
      </c>
      <c r="Y24" s="220" t="s">
        <v>1939</v>
      </c>
      <c r="Z24" s="220" t="s">
        <v>3322</v>
      </c>
      <c r="AA24" s="220"/>
      <c r="AB24" s="220"/>
      <c r="AC24" s="220"/>
      <c r="AD24" s="220"/>
      <c r="AE24" s="220"/>
      <c r="AF24" s="220"/>
      <c r="AG24" s="220"/>
      <c r="AH24" s="220"/>
      <c r="AI24" s="220"/>
      <c r="AJ24" s="220" t="s">
        <v>3323</v>
      </c>
      <c r="AK24" s="220" t="s">
        <v>3018</v>
      </c>
      <c r="AL24" s="220" t="s">
        <v>3324</v>
      </c>
      <c r="AM24" s="220"/>
      <c r="AN24" s="220"/>
      <c r="AO24" s="220"/>
      <c r="AP24" s="220" t="s">
        <v>1936</v>
      </c>
      <c r="AQ24" s="220" t="s">
        <v>3325</v>
      </c>
      <c r="AR24" s="220" t="s">
        <v>3322</v>
      </c>
      <c r="AS24" s="220" t="s">
        <v>45</v>
      </c>
      <c r="AT24" s="220" t="s">
        <v>3326</v>
      </c>
      <c r="AU24" s="220" t="s">
        <v>3322</v>
      </c>
      <c r="AV24" s="220" t="s">
        <v>85</v>
      </c>
      <c r="AW24" s="220" t="s">
        <v>896</v>
      </c>
      <c r="AX24" s="220" t="s">
        <v>3322</v>
      </c>
      <c r="AY24" s="220"/>
      <c r="AZ24" s="220"/>
      <c r="BA24" s="220"/>
      <c r="BB24" s="220"/>
      <c r="BC24" s="220"/>
      <c r="BD24" s="220"/>
      <c r="BE24" s="220"/>
      <c r="BF24" s="220"/>
      <c r="BG24" s="220"/>
      <c r="BH24" s="220"/>
      <c r="BI24" s="220"/>
      <c r="BJ24" s="220"/>
      <c r="BK24" s="220"/>
      <c r="BL24" s="220"/>
      <c r="BM24" s="220"/>
      <c r="BN24" s="220"/>
      <c r="BO24" s="116" t="str">
        <f t="shared" si="1"/>
        <v>SPI-M_MISO</v>
      </c>
      <c r="BP24" s="116" t="str">
        <f t="shared" si="2"/>
        <v>SPI-M_MISO</v>
      </c>
      <c r="BQ24" s="116" t="str">
        <f t="shared" si="3"/>
        <v>SPI-M_QUP4, QUP4</v>
      </c>
      <c r="BR24" s="116" t="str">
        <f t="shared" si="4"/>
        <v>SPI-M_QUP4, QUP4</v>
      </c>
      <c r="BS24" s="220">
        <v>10</v>
      </c>
      <c r="BT24" s="116" t="s">
        <v>898</v>
      </c>
      <c r="BU24" s="115" t="s">
        <v>1940</v>
      </c>
      <c r="BV24" s="220"/>
      <c r="BW24" s="220"/>
      <c r="BX24" s="220"/>
      <c r="BY24" s="220"/>
      <c r="BZ24" s="220" t="s">
        <v>62</v>
      </c>
      <c r="CA24" s="220" t="s">
        <v>35</v>
      </c>
      <c r="CB24" s="220"/>
      <c r="CC24" s="220"/>
      <c r="CD24" s="230" t="s">
        <v>38</v>
      </c>
      <c r="CE24" s="230" t="s">
        <v>3100</v>
      </c>
      <c r="CF24" s="220" t="s">
        <v>3025</v>
      </c>
      <c r="CG24" s="244" t="s">
        <v>3327</v>
      </c>
      <c r="CH24" s="208"/>
      <c r="CI24" s="128"/>
      <c r="CJ24" s="129"/>
      <c r="CK24" s="220"/>
      <c r="CL24" s="116" t="str">
        <f t="shared" si="5"/>
        <v>SPI-M_MISO</v>
      </c>
      <c r="CM24" s="116" t="str">
        <f t="shared" si="6"/>
        <v>SPI-M_MISO</v>
      </c>
      <c r="CN24" s="116" t="str">
        <f t="shared" si="7"/>
        <v>SPI-M_QUP4, QUP4</v>
      </c>
      <c r="CO24" s="116" t="str">
        <f t="shared" si="8"/>
        <v>SPI-M_QUP4, QUP4</v>
      </c>
      <c r="CP24" s="220">
        <v>10</v>
      </c>
      <c r="CQ24" s="116" t="s">
        <v>898</v>
      </c>
      <c r="CR24" s="115" t="s">
        <v>1940</v>
      </c>
      <c r="CS24" s="220"/>
      <c r="CT24" s="220"/>
      <c r="CU24" s="220"/>
      <c r="CV24" s="220"/>
      <c r="CW24" s="220" t="s">
        <v>62</v>
      </c>
      <c r="CX24" s="220" t="s">
        <v>35</v>
      </c>
      <c r="CY24" s="220"/>
      <c r="CZ24" s="220"/>
      <c r="DA24" s="230" t="s">
        <v>38</v>
      </c>
      <c r="DB24" s="230" t="s">
        <v>3100</v>
      </c>
      <c r="DC24" s="220" t="s">
        <v>3025</v>
      </c>
      <c r="DD24" s="126" t="s">
        <v>3328</v>
      </c>
      <c r="DE24" s="127" t="s">
        <v>3329</v>
      </c>
      <c r="DF24" s="128"/>
      <c r="DG24" s="129"/>
      <c r="DH24" s="220"/>
    </row>
    <row r="25" spans="1:112" ht="92.4">
      <c r="A25" s="220"/>
      <c r="B25" s="220">
        <v>22</v>
      </c>
      <c r="C25" s="220" t="s">
        <v>902</v>
      </c>
      <c r="D25" s="220" t="s">
        <v>3330</v>
      </c>
      <c r="E25" s="220"/>
      <c r="F25" s="220" t="s">
        <v>3007</v>
      </c>
      <c r="G25" s="220"/>
      <c r="H25" s="220">
        <v>3</v>
      </c>
      <c r="I25" s="220" t="s">
        <v>3008</v>
      </c>
      <c r="J25" s="220" t="s">
        <v>3009</v>
      </c>
      <c r="K25" s="220" t="s">
        <v>3331</v>
      </c>
      <c r="L25" s="220" t="s">
        <v>3332</v>
      </c>
      <c r="M25" s="220" t="s">
        <v>3333</v>
      </c>
      <c r="N25" s="220" t="s">
        <v>3334</v>
      </c>
      <c r="O25" s="220" t="s">
        <v>3034</v>
      </c>
      <c r="P25" s="220" t="s">
        <v>3335</v>
      </c>
      <c r="Q25" s="220" t="s">
        <v>3036</v>
      </c>
      <c r="R25" s="220"/>
      <c r="S25" s="116" t="s">
        <v>2721</v>
      </c>
      <c r="T25" s="116" t="str">
        <f t="shared" si="0"/>
        <v>WUP_GPIO,PDC,QUP4,,,GCC,QDSS,,UART_QUP4, QUP4,I2C_QUP4, QUP4,SPI-M_QUP4, QUP4,,,,,</v>
      </c>
      <c r="U25" s="220" t="s">
        <v>3336</v>
      </c>
      <c r="V25" s="220" t="s">
        <v>49</v>
      </c>
      <c r="W25" s="220" t="s">
        <v>3337</v>
      </c>
      <c r="X25" s="220" t="s">
        <v>3338</v>
      </c>
      <c r="Y25" s="220" t="s">
        <v>1939</v>
      </c>
      <c r="Z25" s="220" t="s">
        <v>3339</v>
      </c>
      <c r="AA25" s="220"/>
      <c r="AB25" s="220"/>
      <c r="AC25" s="220"/>
      <c r="AD25" s="220"/>
      <c r="AE25" s="220"/>
      <c r="AF25" s="220"/>
      <c r="AG25" s="220" t="s">
        <v>3340</v>
      </c>
      <c r="AH25" s="220" t="s">
        <v>3341</v>
      </c>
      <c r="AI25" s="220" t="s">
        <v>3342</v>
      </c>
      <c r="AJ25" s="220" t="s">
        <v>3343</v>
      </c>
      <c r="AK25" s="220" t="s">
        <v>3018</v>
      </c>
      <c r="AL25" s="220" t="s">
        <v>3344</v>
      </c>
      <c r="AM25" s="220"/>
      <c r="AN25" s="220"/>
      <c r="AO25" s="220"/>
      <c r="AP25" s="220" t="s">
        <v>1937</v>
      </c>
      <c r="AQ25" s="220" t="s">
        <v>3325</v>
      </c>
      <c r="AR25" s="220" t="s">
        <v>3339</v>
      </c>
      <c r="AS25" s="220" t="s">
        <v>39</v>
      </c>
      <c r="AT25" s="220" t="s">
        <v>3326</v>
      </c>
      <c r="AU25" s="220" t="s">
        <v>3339</v>
      </c>
      <c r="AV25" s="220" t="s">
        <v>89</v>
      </c>
      <c r="AW25" s="220" t="s">
        <v>896</v>
      </c>
      <c r="AX25" s="220" t="s">
        <v>3339</v>
      </c>
      <c r="AY25" s="220"/>
      <c r="AZ25" s="220"/>
      <c r="BA25" s="220"/>
      <c r="BB25" s="220"/>
      <c r="BC25" s="220"/>
      <c r="BD25" s="220"/>
      <c r="BE25" s="220"/>
      <c r="BF25" s="220"/>
      <c r="BG25" s="220"/>
      <c r="BH25" s="220"/>
      <c r="BI25" s="220"/>
      <c r="BJ25" s="220"/>
      <c r="BK25" s="220"/>
      <c r="BL25" s="220"/>
      <c r="BM25" s="220"/>
      <c r="BN25" s="220"/>
      <c r="BO25" s="116" t="str">
        <f t="shared" si="1"/>
        <v>SPI-M_MOSI</v>
      </c>
      <c r="BP25" s="116" t="str">
        <f t="shared" si="2"/>
        <v>SPI-M_MOSI</v>
      </c>
      <c r="BQ25" s="116" t="str">
        <f t="shared" si="3"/>
        <v>SPI-M_QUP4, QUP4</v>
      </c>
      <c r="BR25" s="116" t="str">
        <f t="shared" si="4"/>
        <v>SPI-M_QUP4, QUP4</v>
      </c>
      <c r="BS25" s="220">
        <v>10</v>
      </c>
      <c r="BT25" s="116" t="s">
        <v>901</v>
      </c>
      <c r="BU25" s="115" t="s">
        <v>1940</v>
      </c>
      <c r="BV25" s="220"/>
      <c r="BW25" s="220"/>
      <c r="BX25" s="220"/>
      <c r="BY25" s="220"/>
      <c r="BZ25" s="220" t="s">
        <v>34</v>
      </c>
      <c r="CA25" s="220" t="s">
        <v>35</v>
      </c>
      <c r="CB25" s="220"/>
      <c r="CC25" s="220"/>
      <c r="CD25" s="230" t="s">
        <v>38</v>
      </c>
      <c r="CE25" s="230" t="s">
        <v>3100</v>
      </c>
      <c r="CF25" s="220" t="s">
        <v>3025</v>
      </c>
      <c r="CG25" s="244" t="s">
        <v>3345</v>
      </c>
      <c r="CH25" s="208"/>
      <c r="CI25" s="128"/>
      <c r="CJ25" s="128"/>
      <c r="CK25" s="220"/>
      <c r="CL25" s="116" t="str">
        <f t="shared" si="5"/>
        <v>SPI-M_MOSI</v>
      </c>
      <c r="CM25" s="116" t="str">
        <f t="shared" si="6"/>
        <v>SPI-M_MOSI</v>
      </c>
      <c r="CN25" s="116" t="str">
        <f t="shared" si="7"/>
        <v>SPI-M_QUP4, QUP4</v>
      </c>
      <c r="CO25" s="116" t="str">
        <f t="shared" si="8"/>
        <v>SPI-M_QUP4, QUP4</v>
      </c>
      <c r="CP25" s="220">
        <v>10</v>
      </c>
      <c r="CQ25" s="116" t="s">
        <v>901</v>
      </c>
      <c r="CR25" s="115" t="s">
        <v>1940</v>
      </c>
      <c r="CS25" s="220"/>
      <c r="CT25" s="220"/>
      <c r="CU25" s="220"/>
      <c r="CV25" s="220"/>
      <c r="CW25" s="220" t="s">
        <v>34</v>
      </c>
      <c r="CX25" s="220" t="s">
        <v>35</v>
      </c>
      <c r="CY25" s="220"/>
      <c r="CZ25" s="220"/>
      <c r="DA25" s="230" t="s">
        <v>38</v>
      </c>
      <c r="DB25" s="230" t="s">
        <v>3100</v>
      </c>
      <c r="DC25" s="220" t="s">
        <v>3025</v>
      </c>
      <c r="DD25" s="126" t="s">
        <v>3346</v>
      </c>
      <c r="DE25" s="107"/>
      <c r="DF25" s="128"/>
      <c r="DG25" s="128"/>
      <c r="DH25" s="220"/>
    </row>
    <row r="26" spans="1:112" ht="66">
      <c r="A26" s="220"/>
      <c r="B26" s="220">
        <v>23</v>
      </c>
      <c r="C26" s="220" t="s">
        <v>895</v>
      </c>
      <c r="D26" s="220" t="s">
        <v>3347</v>
      </c>
      <c r="E26" s="220"/>
      <c r="F26" s="220" t="s">
        <v>3007</v>
      </c>
      <c r="G26" s="220"/>
      <c r="H26" s="220">
        <v>3</v>
      </c>
      <c r="I26" s="220" t="s">
        <v>3008</v>
      </c>
      <c r="J26" s="220" t="s">
        <v>3009</v>
      </c>
      <c r="K26" s="220" t="s">
        <v>3348</v>
      </c>
      <c r="L26" s="220" t="s">
        <v>3349</v>
      </c>
      <c r="M26" s="220" t="s">
        <v>3350</v>
      </c>
      <c r="N26" s="220" t="s">
        <v>3351</v>
      </c>
      <c r="O26" s="220" t="s">
        <v>3034</v>
      </c>
      <c r="P26" s="220" t="s">
        <v>3352</v>
      </c>
      <c r="Q26" s="220" t="s">
        <v>3036</v>
      </c>
      <c r="R26" s="220"/>
      <c r="S26" s="116" t="s">
        <v>2721</v>
      </c>
      <c r="T26" s="116" t="str">
        <f t="shared" si="0"/>
        <v>WUP_GPIO,PDC,QUP4,,,GCC,,,UART_QUP4, QUP4,SPI-M_QUP4, QUP4,,,,,,</v>
      </c>
      <c r="U26" s="220" t="s">
        <v>3353</v>
      </c>
      <c r="V26" s="220" t="s">
        <v>49</v>
      </c>
      <c r="W26" s="220" t="s">
        <v>3354</v>
      </c>
      <c r="X26" s="220" t="s">
        <v>3355</v>
      </c>
      <c r="Y26" s="220" t="s">
        <v>1939</v>
      </c>
      <c r="Z26" s="220" t="s">
        <v>3356</v>
      </c>
      <c r="AA26" s="220"/>
      <c r="AB26" s="220"/>
      <c r="AC26" s="220"/>
      <c r="AD26" s="220"/>
      <c r="AE26" s="220"/>
      <c r="AF26" s="220"/>
      <c r="AG26" s="220" t="s">
        <v>3357</v>
      </c>
      <c r="AH26" s="220" t="s">
        <v>3341</v>
      </c>
      <c r="AI26" s="220" t="s">
        <v>3358</v>
      </c>
      <c r="AJ26" s="220"/>
      <c r="AK26" s="220"/>
      <c r="AL26" s="220"/>
      <c r="AM26" s="220"/>
      <c r="AN26" s="220"/>
      <c r="AO26" s="220"/>
      <c r="AP26" s="220" t="s">
        <v>146</v>
      </c>
      <c r="AQ26" s="220" t="s">
        <v>3325</v>
      </c>
      <c r="AR26" s="220" t="s">
        <v>3356</v>
      </c>
      <c r="AS26" s="220" t="s">
        <v>81</v>
      </c>
      <c r="AT26" s="220" t="s">
        <v>896</v>
      </c>
      <c r="AU26" s="220" t="s">
        <v>3356</v>
      </c>
      <c r="AV26" s="220"/>
      <c r="AW26" s="220"/>
      <c r="AX26" s="220"/>
      <c r="AY26" s="220"/>
      <c r="AZ26" s="220"/>
      <c r="BA26" s="220"/>
      <c r="BB26" s="220"/>
      <c r="BC26" s="220"/>
      <c r="BD26" s="220"/>
      <c r="BE26" s="220"/>
      <c r="BF26" s="220"/>
      <c r="BG26" s="220"/>
      <c r="BH26" s="220"/>
      <c r="BI26" s="220"/>
      <c r="BJ26" s="220"/>
      <c r="BK26" s="220"/>
      <c r="BL26" s="220"/>
      <c r="BM26" s="220"/>
      <c r="BN26" s="220"/>
      <c r="BO26" s="116" t="str">
        <f t="shared" si="1"/>
        <v>SPI-M_SCLK</v>
      </c>
      <c r="BP26" s="116" t="str">
        <f t="shared" si="2"/>
        <v>SPI-M_SCLK</v>
      </c>
      <c r="BQ26" s="116" t="str">
        <f t="shared" si="3"/>
        <v>SPI-M_QUP4, QUP4</v>
      </c>
      <c r="BR26" s="116" t="str">
        <f t="shared" si="4"/>
        <v>SPI-M_QUP4, QUP4</v>
      </c>
      <c r="BS26" s="220">
        <v>9</v>
      </c>
      <c r="BT26" s="116" t="s">
        <v>894</v>
      </c>
      <c r="BU26" s="115" t="s">
        <v>1940</v>
      </c>
      <c r="BV26" s="220"/>
      <c r="BW26" s="220"/>
      <c r="BX26" s="220"/>
      <c r="BY26" s="220"/>
      <c r="BZ26" s="220" t="s">
        <v>34</v>
      </c>
      <c r="CA26" s="220" t="s">
        <v>35</v>
      </c>
      <c r="CB26" s="220"/>
      <c r="CC26" s="220"/>
      <c r="CD26" s="230" t="s">
        <v>38</v>
      </c>
      <c r="CE26" s="230" t="s">
        <v>3100</v>
      </c>
      <c r="CF26" s="220" t="s">
        <v>3025</v>
      </c>
      <c r="CG26" s="244" t="s">
        <v>3359</v>
      </c>
      <c r="CH26" s="208"/>
      <c r="CI26" s="128"/>
      <c r="CJ26" s="129"/>
      <c r="CK26" s="220"/>
      <c r="CL26" s="116" t="str">
        <f t="shared" si="5"/>
        <v>SPI-M_SCLK</v>
      </c>
      <c r="CM26" s="116" t="str">
        <f t="shared" si="6"/>
        <v>SPI-M_SCLK</v>
      </c>
      <c r="CN26" s="116" t="str">
        <f t="shared" si="7"/>
        <v>SPI-M_QUP4, QUP4</v>
      </c>
      <c r="CO26" s="116" t="str">
        <f t="shared" si="8"/>
        <v>SPI-M_QUP4, QUP4</v>
      </c>
      <c r="CP26" s="220">
        <v>9</v>
      </c>
      <c r="CQ26" s="116" t="s">
        <v>894</v>
      </c>
      <c r="CR26" s="115" t="s">
        <v>1940</v>
      </c>
      <c r="CS26" s="220"/>
      <c r="CT26" s="220"/>
      <c r="CU26" s="220"/>
      <c r="CV26" s="220"/>
      <c r="CW26" s="220" t="s">
        <v>34</v>
      </c>
      <c r="CX26" s="220" t="s">
        <v>35</v>
      </c>
      <c r="CY26" s="220"/>
      <c r="CZ26" s="220"/>
      <c r="DA26" s="230" t="s">
        <v>38</v>
      </c>
      <c r="DB26" s="230" t="s">
        <v>3100</v>
      </c>
      <c r="DC26" s="220" t="s">
        <v>3025</v>
      </c>
      <c r="DD26" s="126" t="s">
        <v>3360</v>
      </c>
      <c r="DE26" s="107"/>
      <c r="DF26" s="128"/>
      <c r="DG26" s="129"/>
      <c r="DH26" s="220"/>
    </row>
    <row r="27" spans="1:112" ht="79.2">
      <c r="A27" s="220"/>
      <c r="B27" s="220">
        <v>24</v>
      </c>
      <c r="C27" s="220" t="s">
        <v>925</v>
      </c>
      <c r="D27" s="220" t="s">
        <v>3361</v>
      </c>
      <c r="E27" s="220"/>
      <c r="F27" s="220" t="s">
        <v>3007</v>
      </c>
      <c r="G27" s="220"/>
      <c r="H27" s="220">
        <v>3</v>
      </c>
      <c r="I27" s="220" t="s">
        <v>3008</v>
      </c>
      <c r="J27" s="220" t="s">
        <v>3009</v>
      </c>
      <c r="K27" s="220" t="s">
        <v>3362</v>
      </c>
      <c r="L27" s="220" t="s">
        <v>3363</v>
      </c>
      <c r="M27" s="220" t="s">
        <v>3364</v>
      </c>
      <c r="N27" s="220" t="s">
        <v>3365</v>
      </c>
      <c r="O27" s="220"/>
      <c r="P27" s="220"/>
      <c r="Q27" s="220"/>
      <c r="R27" s="220"/>
      <c r="S27" s="116" t="s">
        <v>2721</v>
      </c>
      <c r="T27" s="116" t="str">
        <f t="shared" si="0"/>
        <v>GPIO,QUP4,,,,,,UART_QUP4, QUP4,SPI-M_QUP4, QUP4,,,,,,</v>
      </c>
      <c r="U27" s="220" t="s">
        <v>925</v>
      </c>
      <c r="V27" s="220" t="s">
        <v>55</v>
      </c>
      <c r="W27" s="220" t="s">
        <v>3366</v>
      </c>
      <c r="X27" s="220" t="s">
        <v>3367</v>
      </c>
      <c r="Y27" s="220" t="s">
        <v>1939</v>
      </c>
      <c r="Z27" s="220" t="s">
        <v>3368</v>
      </c>
      <c r="AA27" s="220"/>
      <c r="AB27" s="220"/>
      <c r="AC27" s="220"/>
      <c r="AD27" s="220"/>
      <c r="AE27" s="220"/>
      <c r="AF27" s="220"/>
      <c r="AG27" s="220"/>
      <c r="AH27" s="220"/>
      <c r="AI27" s="220"/>
      <c r="AJ27" s="220"/>
      <c r="AK27" s="220"/>
      <c r="AL27" s="220"/>
      <c r="AM27" s="220"/>
      <c r="AN27" s="220"/>
      <c r="AO27" s="220"/>
      <c r="AP27" s="220" t="s">
        <v>142</v>
      </c>
      <c r="AQ27" s="220" t="s">
        <v>3325</v>
      </c>
      <c r="AR27" s="220" t="s">
        <v>3368</v>
      </c>
      <c r="AS27" s="220" t="s">
        <v>77</v>
      </c>
      <c r="AT27" s="220" t="s">
        <v>896</v>
      </c>
      <c r="AU27" s="220" t="s">
        <v>3368</v>
      </c>
      <c r="AV27" s="220"/>
      <c r="AW27" s="220"/>
      <c r="AX27" s="220"/>
      <c r="AY27" s="220"/>
      <c r="AZ27" s="220"/>
      <c r="BA27" s="220"/>
      <c r="BB27" s="220"/>
      <c r="BC27" s="220"/>
      <c r="BD27" s="220"/>
      <c r="BE27" s="220"/>
      <c r="BF27" s="220"/>
      <c r="BG27" s="220"/>
      <c r="BH27" s="220"/>
      <c r="BI27" s="220"/>
      <c r="BJ27" s="220"/>
      <c r="BK27" s="220"/>
      <c r="BL27" s="220"/>
      <c r="BM27" s="220"/>
      <c r="BN27" s="220"/>
      <c r="BO27" s="116" t="str">
        <f t="shared" si="1"/>
        <v>SPI-M_CS_0</v>
      </c>
      <c r="BP27" s="116" t="str">
        <f t="shared" si="2"/>
        <v>SPI-M_CS_0</v>
      </c>
      <c r="BQ27" s="116" t="str">
        <f t="shared" si="3"/>
        <v>SPI-M_QUP4, QUP4</v>
      </c>
      <c r="BR27" s="116" t="str">
        <f t="shared" si="4"/>
        <v>SPI-M_QUP4, QUP4</v>
      </c>
      <c r="BS27" s="220">
        <v>9</v>
      </c>
      <c r="BT27" s="116" t="s">
        <v>924</v>
      </c>
      <c r="BU27" s="116" t="s">
        <v>908</v>
      </c>
      <c r="BV27" s="220"/>
      <c r="BW27" s="220"/>
      <c r="BX27" s="220"/>
      <c r="BY27" s="220"/>
      <c r="BZ27" s="220" t="s">
        <v>34</v>
      </c>
      <c r="CA27" s="220" t="s">
        <v>35</v>
      </c>
      <c r="CB27" s="220"/>
      <c r="CC27" s="220"/>
      <c r="CD27" s="230" t="s">
        <v>38</v>
      </c>
      <c r="CE27" s="230" t="s">
        <v>3100</v>
      </c>
      <c r="CF27" s="220" t="s">
        <v>3025</v>
      </c>
      <c r="CG27" s="244" t="s">
        <v>3369</v>
      </c>
      <c r="CH27" s="249" t="s">
        <v>3370</v>
      </c>
      <c r="CI27" s="128"/>
      <c r="CJ27" s="128"/>
      <c r="CK27" s="220"/>
      <c r="CL27" s="116" t="str">
        <f t="shared" si="5"/>
        <v>SPI-M_CS_0</v>
      </c>
      <c r="CM27" s="116" t="str">
        <f t="shared" si="6"/>
        <v>SPI-M_CS_0</v>
      </c>
      <c r="CN27" s="116" t="str">
        <f t="shared" si="7"/>
        <v>SPI-M_QUP4, QUP4</v>
      </c>
      <c r="CO27" s="116" t="str">
        <f t="shared" si="8"/>
        <v>SPI-M_QUP4, QUP4</v>
      </c>
      <c r="CP27" s="220">
        <v>9</v>
      </c>
      <c r="CQ27" s="116" t="s">
        <v>924</v>
      </c>
      <c r="CR27" s="116" t="s">
        <v>908</v>
      </c>
      <c r="CS27" s="220"/>
      <c r="CT27" s="220"/>
      <c r="CU27" s="220"/>
      <c r="CV27" s="220"/>
      <c r="CW27" s="220" t="s">
        <v>34</v>
      </c>
      <c r="CX27" s="220" t="s">
        <v>35</v>
      </c>
      <c r="CY27" s="220"/>
      <c r="CZ27" s="220"/>
      <c r="DA27" s="230" t="s">
        <v>38</v>
      </c>
      <c r="DB27" s="230" t="s">
        <v>3100</v>
      </c>
      <c r="DC27" s="220" t="s">
        <v>3025</v>
      </c>
      <c r="DD27" s="126" t="s">
        <v>3371</v>
      </c>
      <c r="DE27" s="127" t="s">
        <v>3372</v>
      </c>
      <c r="DF27" s="128"/>
      <c r="DG27" s="128"/>
      <c r="DH27" s="220"/>
    </row>
    <row r="28" spans="1:112" ht="105.6">
      <c r="A28" s="220"/>
      <c r="B28" s="220">
        <v>25</v>
      </c>
      <c r="C28" s="220" t="s">
        <v>887</v>
      </c>
      <c r="D28" s="220" t="s">
        <v>3373</v>
      </c>
      <c r="E28" s="220"/>
      <c r="F28" s="220" t="s">
        <v>3007</v>
      </c>
      <c r="G28" s="220"/>
      <c r="H28" s="220">
        <v>3</v>
      </c>
      <c r="I28" s="220" t="s">
        <v>3008</v>
      </c>
      <c r="J28" s="220" t="s">
        <v>3009</v>
      </c>
      <c r="K28" s="220" t="s">
        <v>3374</v>
      </c>
      <c r="L28" s="220" t="s">
        <v>3375</v>
      </c>
      <c r="M28" s="220" t="s">
        <v>3376</v>
      </c>
      <c r="N28" s="220" t="s">
        <v>3377</v>
      </c>
      <c r="O28" s="220"/>
      <c r="P28" s="220"/>
      <c r="Q28" s="220"/>
      <c r="R28" s="220"/>
      <c r="S28" s="116" t="s">
        <v>2721</v>
      </c>
      <c r="T28" s="116" t="str">
        <f t="shared" si="0"/>
        <v>GPIO,,SD,,HS1_I2S,,,,,,,,,,</v>
      </c>
      <c r="U28" s="220" t="s">
        <v>887</v>
      </c>
      <c r="V28" s="220" t="s">
        <v>55</v>
      </c>
      <c r="W28" s="220" t="s">
        <v>3378</v>
      </c>
      <c r="X28" s="220"/>
      <c r="Y28" s="220"/>
      <c r="Z28" s="220"/>
      <c r="AA28" s="220" t="s">
        <v>3379</v>
      </c>
      <c r="AB28" s="220" t="s">
        <v>3380</v>
      </c>
      <c r="AC28" s="220" t="s">
        <v>3381</v>
      </c>
      <c r="AD28" s="220"/>
      <c r="AE28" s="220"/>
      <c r="AF28" s="220"/>
      <c r="AG28" s="220" t="s">
        <v>889</v>
      </c>
      <c r="AH28" s="220" t="s">
        <v>818</v>
      </c>
      <c r="AI28" s="220" t="s">
        <v>3382</v>
      </c>
      <c r="AJ28" s="220"/>
      <c r="AK28" s="220"/>
      <c r="AL28" s="220"/>
      <c r="AM28" s="220"/>
      <c r="AN28" s="220"/>
      <c r="AO28" s="220"/>
      <c r="AP28" s="220"/>
      <c r="AQ28" s="220"/>
      <c r="AR28" s="220"/>
      <c r="AS28" s="220"/>
      <c r="AT28" s="220"/>
      <c r="AU28" s="220"/>
      <c r="AV28" s="220"/>
      <c r="AW28" s="220"/>
      <c r="AX28" s="220"/>
      <c r="AY28" s="220"/>
      <c r="AZ28" s="220"/>
      <c r="BA28" s="220"/>
      <c r="BB28" s="220"/>
      <c r="BC28" s="220"/>
      <c r="BD28" s="220"/>
      <c r="BE28" s="220"/>
      <c r="BF28" s="220"/>
      <c r="BG28" s="220"/>
      <c r="BH28" s="220"/>
      <c r="BI28" s="220"/>
      <c r="BJ28" s="220"/>
      <c r="BK28" s="220"/>
      <c r="BL28" s="220"/>
      <c r="BM28" s="220"/>
      <c r="BN28" s="220"/>
      <c r="BO28" s="116" t="str">
        <f t="shared" si="1"/>
        <v>HS1_MI2S_SCK</v>
      </c>
      <c r="BP28" s="116" t="str">
        <f t="shared" si="2"/>
        <v>HS1_MI2S_SCK</v>
      </c>
      <c r="BQ28" s="116" t="str">
        <f t="shared" si="3"/>
        <v>HS1_I2S</v>
      </c>
      <c r="BR28" s="116" t="str">
        <f t="shared" si="4"/>
        <v>HS1_I2S</v>
      </c>
      <c r="BS28" s="220">
        <v>5</v>
      </c>
      <c r="BT28" s="116" t="s">
        <v>886</v>
      </c>
      <c r="BU28" s="116" t="s">
        <v>881</v>
      </c>
      <c r="BV28" s="220"/>
      <c r="BW28" s="220"/>
      <c r="BX28" s="220" t="s">
        <v>889</v>
      </c>
      <c r="BY28" s="220"/>
      <c r="BZ28" s="220" t="s">
        <v>62</v>
      </c>
      <c r="CA28" s="220" t="s">
        <v>35</v>
      </c>
      <c r="CB28" s="220"/>
      <c r="CC28" s="220"/>
      <c r="CD28" s="230" t="s">
        <v>38</v>
      </c>
      <c r="CE28" s="230" t="s">
        <v>3100</v>
      </c>
      <c r="CF28" s="220" t="s">
        <v>3025</v>
      </c>
      <c r="CG28" s="244" t="s">
        <v>3383</v>
      </c>
      <c r="CH28" s="208"/>
      <c r="CI28" s="128"/>
      <c r="CJ28" s="128"/>
      <c r="CK28" s="220"/>
      <c r="CL28" s="116" t="str">
        <f t="shared" si="5"/>
        <v>HS1_MI2S_SCK</v>
      </c>
      <c r="CM28" s="116" t="str">
        <f t="shared" si="6"/>
        <v>HS1_MI2S_SCK</v>
      </c>
      <c r="CN28" s="116" t="str">
        <f t="shared" si="7"/>
        <v>HS1_I2S</v>
      </c>
      <c r="CO28" s="116" t="str">
        <f t="shared" si="8"/>
        <v>HS1_I2S</v>
      </c>
      <c r="CP28" s="220">
        <v>5</v>
      </c>
      <c r="CQ28" s="116" t="s">
        <v>886</v>
      </c>
      <c r="CR28" s="116" t="s">
        <v>881</v>
      </c>
      <c r="CS28" s="220"/>
      <c r="CT28" s="220"/>
      <c r="CU28" s="220" t="s">
        <v>889</v>
      </c>
      <c r="CV28" s="220"/>
      <c r="CW28" s="220" t="s">
        <v>62</v>
      </c>
      <c r="CX28" s="220" t="s">
        <v>35</v>
      </c>
      <c r="CY28" s="220"/>
      <c r="CZ28" s="220"/>
      <c r="DA28" s="230" t="s">
        <v>38</v>
      </c>
      <c r="DB28" s="230" t="s">
        <v>3100</v>
      </c>
      <c r="DC28" s="220" t="s">
        <v>3025</v>
      </c>
      <c r="DD28" s="131" t="s">
        <v>3384</v>
      </c>
      <c r="DE28" s="107"/>
      <c r="DF28" s="128"/>
      <c r="DG28" s="128"/>
      <c r="DH28" s="220"/>
    </row>
    <row r="29" spans="1:112" ht="105.6">
      <c r="A29" s="220"/>
      <c r="B29" s="220">
        <v>26</v>
      </c>
      <c r="C29" s="220" t="s">
        <v>891</v>
      </c>
      <c r="D29" s="220" t="s">
        <v>3385</v>
      </c>
      <c r="E29" s="220"/>
      <c r="F29" s="220" t="s">
        <v>3007</v>
      </c>
      <c r="G29" s="220"/>
      <c r="H29" s="220">
        <v>3</v>
      </c>
      <c r="I29" s="220" t="s">
        <v>3008</v>
      </c>
      <c r="J29" s="220" t="s">
        <v>3009</v>
      </c>
      <c r="K29" s="220" t="s">
        <v>3386</v>
      </c>
      <c r="L29" s="220" t="s">
        <v>3387</v>
      </c>
      <c r="M29" s="220" t="s">
        <v>3388</v>
      </c>
      <c r="N29" s="220" t="s">
        <v>3389</v>
      </c>
      <c r="O29" s="220"/>
      <c r="P29" s="220"/>
      <c r="Q29" s="220"/>
      <c r="R29" s="220"/>
      <c r="S29" s="116" t="s">
        <v>2721</v>
      </c>
      <c r="T29" s="116" t="str">
        <f t="shared" si="0"/>
        <v>GPIO,,,,HS1_I2S,,,,,,,,,,</v>
      </c>
      <c r="U29" s="220" t="s">
        <v>891</v>
      </c>
      <c r="V29" s="220" t="s">
        <v>55</v>
      </c>
      <c r="W29" s="220" t="s">
        <v>3390</v>
      </c>
      <c r="X29" s="220"/>
      <c r="Y29" s="220"/>
      <c r="Z29" s="220"/>
      <c r="AA29" s="220"/>
      <c r="AB29" s="220"/>
      <c r="AC29" s="220"/>
      <c r="AD29" s="220"/>
      <c r="AE29" s="220"/>
      <c r="AF29" s="220"/>
      <c r="AG29" s="220" t="s">
        <v>893</v>
      </c>
      <c r="AH29" s="220" t="s">
        <v>818</v>
      </c>
      <c r="AI29" s="220" t="s">
        <v>3391</v>
      </c>
      <c r="AJ29" s="220"/>
      <c r="AK29" s="220"/>
      <c r="AL29" s="220"/>
      <c r="AM29" s="220"/>
      <c r="AN29" s="220"/>
      <c r="AO29" s="220"/>
      <c r="AP29" s="220"/>
      <c r="AQ29" s="220"/>
      <c r="AR29" s="220"/>
      <c r="AS29" s="220"/>
      <c r="AT29" s="220"/>
      <c r="AU29" s="220"/>
      <c r="AV29" s="220"/>
      <c r="AW29" s="220"/>
      <c r="AX29" s="220"/>
      <c r="AY29" s="220"/>
      <c r="AZ29" s="220"/>
      <c r="BA29" s="220"/>
      <c r="BB29" s="220"/>
      <c r="BC29" s="220"/>
      <c r="BD29" s="220"/>
      <c r="BE29" s="220"/>
      <c r="BF29" s="220"/>
      <c r="BG29" s="220"/>
      <c r="BH29" s="220"/>
      <c r="BI29" s="220"/>
      <c r="BJ29" s="220"/>
      <c r="BK29" s="220"/>
      <c r="BL29" s="220"/>
      <c r="BM29" s="220"/>
      <c r="BN29" s="220"/>
      <c r="BO29" s="116" t="str">
        <f t="shared" si="1"/>
        <v>HS1_MI2S_WS</v>
      </c>
      <c r="BP29" s="116" t="str">
        <f t="shared" si="2"/>
        <v>HS1_MI2S_WS</v>
      </c>
      <c r="BQ29" s="116" t="str">
        <f t="shared" si="3"/>
        <v>HS1_I2S</v>
      </c>
      <c r="BR29" s="116" t="str">
        <f t="shared" si="4"/>
        <v>HS1_I2S</v>
      </c>
      <c r="BS29" s="220">
        <v>5</v>
      </c>
      <c r="BT29" s="116" t="s">
        <v>890</v>
      </c>
      <c r="BU29" s="116" t="s">
        <v>881</v>
      </c>
      <c r="BV29" s="220"/>
      <c r="BW29" s="220"/>
      <c r="BX29" s="220" t="s">
        <v>893</v>
      </c>
      <c r="BY29" s="220"/>
      <c r="BZ29" s="220" t="s">
        <v>62</v>
      </c>
      <c r="CA29" s="220" t="s">
        <v>35</v>
      </c>
      <c r="CB29" s="220"/>
      <c r="CC29" s="220"/>
      <c r="CD29" s="230" t="s">
        <v>38</v>
      </c>
      <c r="CE29" s="230" t="s">
        <v>3100</v>
      </c>
      <c r="CF29" s="220" t="s">
        <v>3025</v>
      </c>
      <c r="CG29" s="244" t="s">
        <v>3392</v>
      </c>
      <c r="CH29" s="208"/>
      <c r="CI29" s="128"/>
      <c r="CJ29" s="128"/>
      <c r="CK29" s="220"/>
      <c r="CL29" s="116" t="str">
        <f t="shared" si="5"/>
        <v>HS1_MI2S_WS</v>
      </c>
      <c r="CM29" s="116" t="str">
        <f t="shared" si="6"/>
        <v>HS1_MI2S_WS</v>
      </c>
      <c r="CN29" s="116" t="str">
        <f t="shared" si="7"/>
        <v>HS1_I2S</v>
      </c>
      <c r="CO29" s="116" t="str">
        <f t="shared" si="8"/>
        <v>HS1_I2S</v>
      </c>
      <c r="CP29" s="220">
        <v>5</v>
      </c>
      <c r="CQ29" s="116" t="s">
        <v>890</v>
      </c>
      <c r="CR29" s="116" t="s">
        <v>881</v>
      </c>
      <c r="CS29" s="220"/>
      <c r="CT29" s="220"/>
      <c r="CU29" s="220" t="s">
        <v>893</v>
      </c>
      <c r="CV29" s="220"/>
      <c r="CW29" s="220" t="s">
        <v>62</v>
      </c>
      <c r="CX29" s="220" t="s">
        <v>35</v>
      </c>
      <c r="CY29" s="220"/>
      <c r="CZ29" s="220"/>
      <c r="DA29" s="230" t="s">
        <v>38</v>
      </c>
      <c r="DB29" s="230" t="s">
        <v>3100</v>
      </c>
      <c r="DC29" s="220" t="s">
        <v>3025</v>
      </c>
      <c r="DD29" s="131" t="s">
        <v>3393</v>
      </c>
      <c r="DE29" s="107"/>
      <c r="DF29" s="128"/>
      <c r="DG29" s="128"/>
      <c r="DH29" s="220"/>
    </row>
    <row r="30" spans="1:112" ht="211.2">
      <c r="A30" s="220"/>
      <c r="B30" s="220">
        <v>27</v>
      </c>
      <c r="C30" s="220" t="s">
        <v>817</v>
      </c>
      <c r="D30" s="220" t="s">
        <v>3394</v>
      </c>
      <c r="E30" s="220"/>
      <c r="F30" s="220" t="s">
        <v>3007</v>
      </c>
      <c r="G30" s="220"/>
      <c r="H30" s="220">
        <v>3</v>
      </c>
      <c r="I30" s="220" t="s">
        <v>3008</v>
      </c>
      <c r="J30" s="220" t="s">
        <v>3009</v>
      </c>
      <c r="K30" s="220" t="s">
        <v>3395</v>
      </c>
      <c r="L30" s="220" t="s">
        <v>3396</v>
      </c>
      <c r="M30" s="220" t="s">
        <v>3397</v>
      </c>
      <c r="N30" s="220" t="s">
        <v>3398</v>
      </c>
      <c r="O30" s="220" t="s">
        <v>3034</v>
      </c>
      <c r="P30" s="220" t="s">
        <v>3399</v>
      </c>
      <c r="Q30" s="220" t="s">
        <v>3036</v>
      </c>
      <c r="R30" s="220"/>
      <c r="S30" s="116" t="s">
        <v>2721</v>
      </c>
      <c r="T30" s="116" t="str">
        <f t="shared" si="0"/>
        <v>WUP_GPIO,PDC,,CCI,,HS1_I2S,,,,,,,,,,</v>
      </c>
      <c r="U30" s="220" t="s">
        <v>3400</v>
      </c>
      <c r="V30" s="220" t="s">
        <v>49</v>
      </c>
      <c r="W30" s="220" t="s">
        <v>3401</v>
      </c>
      <c r="X30" s="220"/>
      <c r="Y30" s="220"/>
      <c r="Z30" s="220"/>
      <c r="AA30" s="220" t="s">
        <v>3402</v>
      </c>
      <c r="AB30" s="220" t="s">
        <v>1080</v>
      </c>
      <c r="AC30" s="220" t="s">
        <v>3403</v>
      </c>
      <c r="AD30" s="220"/>
      <c r="AE30" s="220"/>
      <c r="AF30" s="220"/>
      <c r="AG30" s="220" t="s">
        <v>820</v>
      </c>
      <c r="AH30" s="220" t="s">
        <v>818</v>
      </c>
      <c r="AI30" s="220" t="s">
        <v>3404</v>
      </c>
      <c r="AJ30" s="220"/>
      <c r="AK30" s="220"/>
      <c r="AL30" s="220"/>
      <c r="AM30" s="220"/>
      <c r="AN30" s="220"/>
      <c r="AO30" s="220"/>
      <c r="AP30" s="220"/>
      <c r="AQ30" s="220"/>
      <c r="AR30" s="220"/>
      <c r="AS30" s="220"/>
      <c r="AT30" s="220"/>
      <c r="AU30" s="220"/>
      <c r="AV30" s="220"/>
      <c r="AW30" s="220"/>
      <c r="AX30" s="220"/>
      <c r="AY30" s="220"/>
      <c r="AZ30" s="220"/>
      <c r="BA30" s="220"/>
      <c r="BB30" s="220"/>
      <c r="BC30" s="220"/>
      <c r="BD30" s="220"/>
      <c r="BE30" s="220"/>
      <c r="BF30" s="220"/>
      <c r="BG30" s="220"/>
      <c r="BH30" s="220"/>
      <c r="BI30" s="220"/>
      <c r="BJ30" s="220"/>
      <c r="BK30" s="220"/>
      <c r="BL30" s="220"/>
      <c r="BM30" s="220"/>
      <c r="BN30" s="220"/>
      <c r="BO30" s="116" t="str">
        <f t="shared" si="1"/>
        <v>HS1_MI2S_DATA0</v>
      </c>
      <c r="BP30" s="116" t="str">
        <f t="shared" si="2"/>
        <v>HS1_MI2S_DATA0</v>
      </c>
      <c r="BQ30" s="116" t="str">
        <f t="shared" si="3"/>
        <v>HS1_I2S</v>
      </c>
      <c r="BR30" s="116" t="str">
        <f t="shared" si="4"/>
        <v>HS1_I2S</v>
      </c>
      <c r="BS30" s="220">
        <v>5</v>
      </c>
      <c r="BT30" s="115" t="s">
        <v>1979</v>
      </c>
      <c r="BU30" s="115" t="s">
        <v>1980</v>
      </c>
      <c r="BV30" s="220"/>
      <c r="BW30" s="220"/>
      <c r="BX30" s="220" t="s">
        <v>820</v>
      </c>
      <c r="BY30" s="220"/>
      <c r="BZ30" s="220" t="s">
        <v>62</v>
      </c>
      <c r="CA30" s="220" t="s">
        <v>35</v>
      </c>
      <c r="CB30" s="220"/>
      <c r="CC30" s="220"/>
      <c r="CD30" s="230" t="s">
        <v>51</v>
      </c>
      <c r="CE30" s="230" t="s">
        <v>3100</v>
      </c>
      <c r="CF30" s="220" t="s">
        <v>3025</v>
      </c>
      <c r="CG30" s="246" t="s">
        <v>3405</v>
      </c>
      <c r="CH30" s="208"/>
      <c r="CI30" s="128"/>
      <c r="CJ30" s="129"/>
      <c r="CK30" s="220"/>
      <c r="CL30" s="116" t="str">
        <f t="shared" si="5"/>
        <v>HS1_MI2S_DATA0</v>
      </c>
      <c r="CM30" s="116" t="str">
        <f t="shared" si="6"/>
        <v>HS1_MI2S_DATA0</v>
      </c>
      <c r="CN30" s="116" t="str">
        <f t="shared" si="7"/>
        <v>HS1_I2S</v>
      </c>
      <c r="CO30" s="116" t="str">
        <f t="shared" si="8"/>
        <v>HS1_I2S</v>
      </c>
      <c r="CP30" s="220">
        <v>5</v>
      </c>
      <c r="CQ30" s="115" t="s">
        <v>1979</v>
      </c>
      <c r="CR30" s="115" t="s">
        <v>1980</v>
      </c>
      <c r="CS30" s="220"/>
      <c r="CT30" s="220"/>
      <c r="CU30" s="220" t="s">
        <v>820</v>
      </c>
      <c r="CV30" s="220"/>
      <c r="CW30" s="220" t="s">
        <v>62</v>
      </c>
      <c r="CX30" s="220" t="s">
        <v>35</v>
      </c>
      <c r="CY30" s="220"/>
      <c r="CZ30" s="220"/>
      <c r="DA30" s="230" t="s">
        <v>51</v>
      </c>
      <c r="DB30" s="230" t="s">
        <v>3100</v>
      </c>
      <c r="DC30" s="220" t="s">
        <v>3025</v>
      </c>
      <c r="DD30" s="131" t="s">
        <v>3406</v>
      </c>
      <c r="DE30" s="127" t="s">
        <v>3407</v>
      </c>
      <c r="DF30" s="128"/>
      <c r="DG30" s="129"/>
      <c r="DH30" s="220"/>
    </row>
    <row r="31" spans="1:112" ht="118.8">
      <c r="A31" s="220"/>
      <c r="B31" s="220">
        <v>28</v>
      </c>
      <c r="C31" s="220" t="s">
        <v>840</v>
      </c>
      <c r="D31" s="220" t="s">
        <v>3408</v>
      </c>
      <c r="E31" s="220"/>
      <c r="F31" s="220" t="s">
        <v>3007</v>
      </c>
      <c r="G31" s="220"/>
      <c r="H31" s="220">
        <v>3</v>
      </c>
      <c r="I31" s="220" t="s">
        <v>3008</v>
      </c>
      <c r="J31" s="220" t="s">
        <v>3009</v>
      </c>
      <c r="K31" s="220" t="s">
        <v>3409</v>
      </c>
      <c r="L31" s="220" t="s">
        <v>3410</v>
      </c>
      <c r="M31" s="220" t="s">
        <v>3411</v>
      </c>
      <c r="N31" s="220" t="s">
        <v>3412</v>
      </c>
      <c r="O31" s="220"/>
      <c r="P31" s="220"/>
      <c r="Q31" s="220"/>
      <c r="R31" s="220" t="s">
        <v>3413</v>
      </c>
      <c r="S31" s="116" t="s">
        <v>2721</v>
      </c>
      <c r="T31" s="116" t="str">
        <f t="shared" si="0"/>
        <v>GPIO,BOOT,,,HS1_I2S,,,,,,,,,,</v>
      </c>
      <c r="U31" s="220" t="s">
        <v>840</v>
      </c>
      <c r="V31" s="220" t="s">
        <v>55</v>
      </c>
      <c r="W31" s="220" t="s">
        <v>3414</v>
      </c>
      <c r="X31" s="220" t="s">
        <v>3413</v>
      </c>
      <c r="Y31" s="220" t="s">
        <v>853</v>
      </c>
      <c r="Z31" s="220" t="s">
        <v>3415</v>
      </c>
      <c r="AA31" s="220"/>
      <c r="AB31" s="220"/>
      <c r="AC31" s="220"/>
      <c r="AD31" s="220"/>
      <c r="AE31" s="220"/>
      <c r="AF31" s="220"/>
      <c r="AG31" s="220" t="s">
        <v>842</v>
      </c>
      <c r="AH31" s="220" t="s">
        <v>818</v>
      </c>
      <c r="AI31" s="220" t="s">
        <v>3416</v>
      </c>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116" t="str">
        <f t="shared" si="1"/>
        <v>HS1_MI2S_DATA1</v>
      </c>
      <c r="BP31" s="116" t="str">
        <f t="shared" si="2"/>
        <v>HS1_MI2S_DATA1</v>
      </c>
      <c r="BQ31" s="116" t="str">
        <f t="shared" si="3"/>
        <v>HS1_I2S</v>
      </c>
      <c r="BR31" s="116" t="str">
        <f t="shared" si="4"/>
        <v>HS1_I2S</v>
      </c>
      <c r="BS31" s="220">
        <v>5</v>
      </c>
      <c r="BT31" s="115" t="s">
        <v>3417</v>
      </c>
      <c r="BU31" s="115" t="s">
        <v>3418</v>
      </c>
      <c r="BV31" s="220"/>
      <c r="BW31" s="219" t="s">
        <v>3419</v>
      </c>
      <c r="BX31" s="219" t="s">
        <v>3420</v>
      </c>
      <c r="BY31" s="220"/>
      <c r="BZ31" s="220" t="s">
        <v>62</v>
      </c>
      <c r="CA31" s="220" t="s">
        <v>35</v>
      </c>
      <c r="CB31" s="220"/>
      <c r="CC31" s="220"/>
      <c r="CD31" s="230" t="s">
        <v>38</v>
      </c>
      <c r="CE31" s="230" t="s">
        <v>3100</v>
      </c>
      <c r="CF31" s="220" t="s">
        <v>3025</v>
      </c>
      <c r="CG31" s="246" t="s">
        <v>3421</v>
      </c>
      <c r="CH31" s="249" t="s">
        <v>3422</v>
      </c>
      <c r="CI31" s="128"/>
      <c r="CJ31" s="129"/>
      <c r="CK31" s="220"/>
      <c r="CL31" s="116" t="str">
        <f t="shared" si="5"/>
        <v>HS1_MI2S_DATA1</v>
      </c>
      <c r="CM31" s="116" t="str">
        <f t="shared" si="6"/>
        <v>HS1_MI2S_DATA1</v>
      </c>
      <c r="CN31" s="116" t="str">
        <f t="shared" si="7"/>
        <v>HS1_I2S</v>
      </c>
      <c r="CO31" s="116" t="str">
        <f t="shared" si="8"/>
        <v>HS1_I2S</v>
      </c>
      <c r="CP31" s="220">
        <v>5</v>
      </c>
      <c r="CQ31" s="115" t="s">
        <v>3417</v>
      </c>
      <c r="CR31" s="115" t="s">
        <v>3418</v>
      </c>
      <c r="CS31" s="220"/>
      <c r="CT31" s="219" t="s">
        <v>3419</v>
      </c>
      <c r="CU31" s="219" t="s">
        <v>3420</v>
      </c>
      <c r="CV31" s="220"/>
      <c r="CW31" s="220" t="s">
        <v>62</v>
      </c>
      <c r="CX31" s="220" t="s">
        <v>35</v>
      </c>
      <c r="CY31" s="220"/>
      <c r="CZ31" s="220"/>
      <c r="DA31" s="230" t="s">
        <v>38</v>
      </c>
      <c r="DB31" s="230" t="s">
        <v>3100</v>
      </c>
      <c r="DC31" s="220" t="s">
        <v>3025</v>
      </c>
      <c r="DD31" s="132" t="s">
        <v>3423</v>
      </c>
      <c r="DE31" s="127" t="s">
        <v>3424</v>
      </c>
      <c r="DF31" s="128"/>
      <c r="DG31" s="129"/>
      <c r="DH31" s="220"/>
    </row>
    <row r="32" spans="1:112" ht="33.6" customHeight="1">
      <c r="A32" s="220"/>
      <c r="B32" s="220">
        <v>29</v>
      </c>
      <c r="C32" s="220" t="s">
        <v>826</v>
      </c>
      <c r="D32" s="220" t="s">
        <v>3425</v>
      </c>
      <c r="E32" s="220"/>
      <c r="F32" s="220" t="s">
        <v>3007</v>
      </c>
      <c r="G32" s="220"/>
      <c r="H32" s="220">
        <v>3</v>
      </c>
      <c r="I32" s="220" t="s">
        <v>3008</v>
      </c>
      <c r="J32" s="220" t="s">
        <v>3009</v>
      </c>
      <c r="K32" s="220" t="s">
        <v>3426</v>
      </c>
      <c r="L32" s="220" t="s">
        <v>3427</v>
      </c>
      <c r="M32" s="220" t="s">
        <v>3428</v>
      </c>
      <c r="N32" s="220" t="s">
        <v>3429</v>
      </c>
      <c r="O32" s="220"/>
      <c r="P32" s="220"/>
      <c r="Q32" s="220"/>
      <c r="R32" s="220"/>
      <c r="S32" s="116" t="s">
        <v>2721</v>
      </c>
      <c r="T32" s="116" t="str">
        <f t="shared" si="0"/>
        <v>GPIO,,CAM,,,QDSS,,,,,,,,,</v>
      </c>
      <c r="U32" s="220" t="s">
        <v>826</v>
      </c>
      <c r="V32" s="220" t="s">
        <v>55</v>
      </c>
      <c r="W32" s="220" t="s">
        <v>3430</v>
      </c>
      <c r="X32" s="220"/>
      <c r="Y32" s="220"/>
      <c r="Z32" s="220"/>
      <c r="AA32" s="220" t="s">
        <v>3431</v>
      </c>
      <c r="AB32" s="220" t="s">
        <v>3432</v>
      </c>
      <c r="AC32" s="220" t="s">
        <v>3433</v>
      </c>
      <c r="AD32" s="220"/>
      <c r="AE32" s="220"/>
      <c r="AF32" s="220"/>
      <c r="AG32" s="220"/>
      <c r="AH32" s="220"/>
      <c r="AI32" s="220"/>
      <c r="AJ32" s="220" t="s">
        <v>3434</v>
      </c>
      <c r="AK32" s="220" t="s">
        <v>3018</v>
      </c>
      <c r="AL32" s="220" t="s">
        <v>3435</v>
      </c>
      <c r="AM32" s="220"/>
      <c r="AN32" s="220"/>
      <c r="AO32" s="220"/>
      <c r="AP32" s="220"/>
      <c r="AQ32" s="220"/>
      <c r="AR32" s="220"/>
      <c r="AS32" s="220"/>
      <c r="AT32" s="220"/>
      <c r="AU32" s="220"/>
      <c r="AV32" s="220"/>
      <c r="AW32" s="220"/>
      <c r="AX32" s="220"/>
      <c r="AY32" s="220"/>
      <c r="AZ32" s="220"/>
      <c r="BA32" s="220"/>
      <c r="BB32" s="220"/>
      <c r="BC32" s="220"/>
      <c r="BD32" s="220"/>
      <c r="BE32" s="220"/>
      <c r="BF32" s="220"/>
      <c r="BG32" s="220"/>
      <c r="BH32" s="220"/>
      <c r="BI32" s="220"/>
      <c r="BJ32" s="220"/>
      <c r="BK32" s="220"/>
      <c r="BL32" s="220"/>
      <c r="BM32" s="220"/>
      <c r="BN32" s="220"/>
      <c r="BO32" s="116" t="str">
        <f t="shared" si="1"/>
        <v>GPIO_28</v>
      </c>
      <c r="BP32" s="116" t="str">
        <f t="shared" si="2"/>
        <v>GPIO_28</v>
      </c>
      <c r="BQ32" s="116" t="str">
        <f t="shared" si="3"/>
        <v>GPIO</v>
      </c>
      <c r="BR32" s="116" t="str">
        <f t="shared" si="4"/>
        <v>GPIO</v>
      </c>
      <c r="BS32" s="220">
        <v>1</v>
      </c>
      <c r="BT32" s="115" t="s">
        <v>825</v>
      </c>
      <c r="BU32" s="115" t="s">
        <v>797</v>
      </c>
      <c r="BV32" s="220"/>
      <c r="BW32" s="220"/>
      <c r="BX32" s="220" t="s">
        <v>3436</v>
      </c>
      <c r="BY32" s="220"/>
      <c r="BZ32" s="220" t="s">
        <v>62</v>
      </c>
      <c r="CA32" s="220" t="s">
        <v>35</v>
      </c>
      <c r="CB32" s="220"/>
      <c r="CC32" s="220"/>
      <c r="CD32" s="230" t="s">
        <v>51</v>
      </c>
      <c r="CE32" s="230" t="s">
        <v>3087</v>
      </c>
      <c r="CF32" s="220" t="s">
        <v>3025</v>
      </c>
      <c r="CG32" s="244" t="s">
        <v>3437</v>
      </c>
      <c r="CH32" s="249" t="s">
        <v>3438</v>
      </c>
      <c r="CI32" s="128"/>
      <c r="CJ32" s="129"/>
      <c r="CK32" s="220"/>
      <c r="CL32" s="116" t="str">
        <f t="shared" si="5"/>
        <v>GPIO_28</v>
      </c>
      <c r="CM32" s="116" t="str">
        <f t="shared" si="6"/>
        <v>GPIO_28</v>
      </c>
      <c r="CN32" s="116" t="str">
        <f t="shared" si="7"/>
        <v>GPIO</v>
      </c>
      <c r="CO32" s="116" t="str">
        <f t="shared" si="8"/>
        <v>GPIO</v>
      </c>
      <c r="CP32" s="220">
        <v>1</v>
      </c>
      <c r="CQ32" s="115" t="s">
        <v>825</v>
      </c>
      <c r="CR32" s="115" t="s">
        <v>797</v>
      </c>
      <c r="CS32" s="220"/>
      <c r="CT32" s="220"/>
      <c r="CU32" s="220" t="s">
        <v>3436</v>
      </c>
      <c r="CV32" s="220"/>
      <c r="CW32" s="220" t="s">
        <v>62</v>
      </c>
      <c r="CX32" s="220" t="s">
        <v>35</v>
      </c>
      <c r="CY32" s="220"/>
      <c r="CZ32" s="220"/>
      <c r="DA32" s="230" t="s">
        <v>51</v>
      </c>
      <c r="DB32" s="230" t="s">
        <v>3087</v>
      </c>
      <c r="DC32" s="220" t="s">
        <v>3025</v>
      </c>
      <c r="DD32" s="126" t="s">
        <v>3439</v>
      </c>
      <c r="DE32" s="127" t="s">
        <v>3438</v>
      </c>
      <c r="DF32" s="128"/>
      <c r="DG32" s="129"/>
      <c r="DH32" s="220"/>
    </row>
    <row r="33" spans="1:112" ht="23.4" customHeight="1">
      <c r="A33" s="220"/>
      <c r="B33" s="220">
        <v>30</v>
      </c>
      <c r="C33" s="220" t="s">
        <v>829</v>
      </c>
      <c r="D33" s="220" t="s">
        <v>3440</v>
      </c>
      <c r="E33" s="220"/>
      <c r="F33" s="220" t="s">
        <v>3007</v>
      </c>
      <c r="G33" s="220"/>
      <c r="H33" s="220">
        <v>3</v>
      </c>
      <c r="I33" s="220" t="s">
        <v>3008</v>
      </c>
      <c r="J33" s="220" t="s">
        <v>3009</v>
      </c>
      <c r="K33" s="220" t="s">
        <v>3441</v>
      </c>
      <c r="L33" s="220" t="s">
        <v>3442</v>
      </c>
      <c r="M33" s="220" t="s">
        <v>3443</v>
      </c>
      <c r="N33" s="220" t="s">
        <v>3444</v>
      </c>
      <c r="O33" s="220"/>
      <c r="P33" s="220"/>
      <c r="Q33" s="220"/>
      <c r="R33" s="220"/>
      <c r="S33" s="116" t="s">
        <v>2721</v>
      </c>
      <c r="T33" s="116" t="str">
        <f t="shared" si="0"/>
        <v>GPIO,,CAM,,GP,QDSS,,,,,,,,,</v>
      </c>
      <c r="U33" s="220" t="s">
        <v>829</v>
      </c>
      <c r="V33" s="220" t="s">
        <v>55</v>
      </c>
      <c r="W33" s="220" t="s">
        <v>3445</v>
      </c>
      <c r="X33" s="220"/>
      <c r="Y33" s="220"/>
      <c r="Z33" s="220"/>
      <c r="AA33" s="220" t="s">
        <v>3446</v>
      </c>
      <c r="AB33" s="220" t="s">
        <v>3432</v>
      </c>
      <c r="AC33" s="220" t="s">
        <v>3447</v>
      </c>
      <c r="AD33" s="220"/>
      <c r="AE33" s="220"/>
      <c r="AF33" s="220"/>
      <c r="AG33" s="220" t="s">
        <v>3448</v>
      </c>
      <c r="AH33" s="220" t="s">
        <v>3146</v>
      </c>
      <c r="AI33" s="220" t="s">
        <v>3449</v>
      </c>
      <c r="AJ33" s="220" t="s">
        <v>3450</v>
      </c>
      <c r="AK33" s="220" t="s">
        <v>3018</v>
      </c>
      <c r="AL33" s="220" t="s">
        <v>3451</v>
      </c>
      <c r="AM33" s="220"/>
      <c r="AN33" s="220"/>
      <c r="AO33" s="220"/>
      <c r="AP33" s="220"/>
      <c r="AQ33" s="220"/>
      <c r="AR33" s="220"/>
      <c r="AS33" s="220"/>
      <c r="AT33" s="220"/>
      <c r="AU33" s="220"/>
      <c r="AV33" s="220"/>
      <c r="AW33" s="220"/>
      <c r="AX33" s="220"/>
      <c r="AY33" s="220"/>
      <c r="AZ33" s="220"/>
      <c r="BA33" s="220"/>
      <c r="BB33" s="220"/>
      <c r="BC33" s="220"/>
      <c r="BD33" s="220"/>
      <c r="BE33" s="220"/>
      <c r="BF33" s="220"/>
      <c r="BG33" s="220"/>
      <c r="BH33" s="220"/>
      <c r="BI33" s="220"/>
      <c r="BJ33" s="220"/>
      <c r="BK33" s="220"/>
      <c r="BL33" s="220"/>
      <c r="BM33" s="220"/>
      <c r="BN33" s="220"/>
      <c r="BO33" s="116" t="str">
        <f t="shared" si="1"/>
        <v>GPIO_29</v>
      </c>
      <c r="BP33" s="116" t="str">
        <f t="shared" si="2"/>
        <v>GPIO_29</v>
      </c>
      <c r="BQ33" s="116" t="str">
        <f t="shared" si="3"/>
        <v>GPIO</v>
      </c>
      <c r="BR33" s="116" t="str">
        <f t="shared" si="4"/>
        <v>GPIO</v>
      </c>
      <c r="BS33" s="220">
        <v>1</v>
      </c>
      <c r="BT33" s="115" t="s">
        <v>828</v>
      </c>
      <c r="BU33" s="115" t="s">
        <v>797</v>
      </c>
      <c r="BV33" s="220"/>
      <c r="BW33" s="220"/>
      <c r="BX33" s="220" t="s">
        <v>3452</v>
      </c>
      <c r="BY33" s="220"/>
      <c r="BZ33" s="220" t="s">
        <v>62</v>
      </c>
      <c r="CA33" s="220" t="s">
        <v>35</v>
      </c>
      <c r="CB33" s="220"/>
      <c r="CC33" s="220"/>
      <c r="CD33" s="230" t="s">
        <v>51</v>
      </c>
      <c r="CE33" s="230" t="s">
        <v>3100</v>
      </c>
      <c r="CF33" s="220" t="s">
        <v>3025</v>
      </c>
      <c r="CG33" s="244" t="s">
        <v>3453</v>
      </c>
      <c r="CH33" s="249" t="s">
        <v>3454</v>
      </c>
      <c r="CI33" s="128"/>
      <c r="CJ33" s="129"/>
      <c r="CK33" s="220"/>
      <c r="CL33" s="116" t="str">
        <f t="shared" si="5"/>
        <v>GPIO_29</v>
      </c>
      <c r="CM33" s="116" t="str">
        <f t="shared" si="6"/>
        <v>GPIO_29</v>
      </c>
      <c r="CN33" s="116" t="str">
        <f t="shared" si="7"/>
        <v>GPIO</v>
      </c>
      <c r="CO33" s="116" t="str">
        <f t="shared" si="8"/>
        <v>GPIO</v>
      </c>
      <c r="CP33" s="220">
        <v>1</v>
      </c>
      <c r="CQ33" s="115" t="s">
        <v>828</v>
      </c>
      <c r="CR33" s="115" t="s">
        <v>797</v>
      </c>
      <c r="CS33" s="220"/>
      <c r="CT33" s="220"/>
      <c r="CU33" s="220" t="s">
        <v>3452</v>
      </c>
      <c r="CV33" s="220"/>
      <c r="CW33" s="220" t="s">
        <v>62</v>
      </c>
      <c r="CX33" s="220" t="s">
        <v>35</v>
      </c>
      <c r="CY33" s="220"/>
      <c r="CZ33" s="220"/>
      <c r="DA33" s="230" t="s">
        <v>51</v>
      </c>
      <c r="DB33" s="230" t="s">
        <v>3100</v>
      </c>
      <c r="DC33" s="220" t="s">
        <v>3025</v>
      </c>
      <c r="DD33" s="126" t="s">
        <v>3455</v>
      </c>
      <c r="DE33" s="127" t="s">
        <v>3454</v>
      </c>
      <c r="DF33" s="128"/>
      <c r="DG33" s="129"/>
      <c r="DH33" s="220"/>
    </row>
    <row r="34" spans="1:112" ht="27" customHeight="1">
      <c r="A34" s="220"/>
      <c r="B34" s="220">
        <v>31</v>
      </c>
      <c r="C34" s="220" t="s">
        <v>68</v>
      </c>
      <c r="D34" s="220" t="s">
        <v>3456</v>
      </c>
      <c r="E34" s="220"/>
      <c r="F34" s="220" t="s">
        <v>3007</v>
      </c>
      <c r="G34" s="220"/>
      <c r="H34" s="220">
        <v>3</v>
      </c>
      <c r="I34" s="220" t="s">
        <v>3008</v>
      </c>
      <c r="J34" s="220" t="s">
        <v>3009</v>
      </c>
      <c r="K34" s="220" t="s">
        <v>3457</v>
      </c>
      <c r="L34" s="220" t="s">
        <v>3458</v>
      </c>
      <c r="M34" s="220" t="s">
        <v>3459</v>
      </c>
      <c r="N34" s="220" t="s">
        <v>3460</v>
      </c>
      <c r="O34" s="220"/>
      <c r="P34" s="220"/>
      <c r="Q34" s="220"/>
      <c r="R34" s="220"/>
      <c r="S34" s="116" t="s">
        <v>2721</v>
      </c>
      <c r="T34" s="116" t="str">
        <f t="shared" si="0"/>
        <v>GPIO,,CAM,,,QDSS,,,,,,,,,</v>
      </c>
      <c r="U34" s="220" t="s">
        <v>68</v>
      </c>
      <c r="V34" s="220" t="s">
        <v>55</v>
      </c>
      <c r="W34" s="220" t="s">
        <v>3461</v>
      </c>
      <c r="X34" s="220"/>
      <c r="Y34" s="220"/>
      <c r="Z34" s="220"/>
      <c r="AA34" s="220" t="s">
        <v>3462</v>
      </c>
      <c r="AB34" s="220" t="s">
        <v>3432</v>
      </c>
      <c r="AC34" s="220" t="s">
        <v>3463</v>
      </c>
      <c r="AD34" s="220"/>
      <c r="AE34" s="220"/>
      <c r="AF34" s="220"/>
      <c r="AG34" s="220"/>
      <c r="AH34" s="220"/>
      <c r="AI34" s="220"/>
      <c r="AJ34" s="220" t="s">
        <v>3464</v>
      </c>
      <c r="AK34" s="220" t="s">
        <v>3018</v>
      </c>
      <c r="AL34" s="220" t="s">
        <v>3465</v>
      </c>
      <c r="AM34" s="220"/>
      <c r="AN34" s="220"/>
      <c r="AO34" s="220"/>
      <c r="AP34" s="220"/>
      <c r="AQ34" s="220"/>
      <c r="AR34" s="220"/>
      <c r="AS34" s="220"/>
      <c r="AT34" s="220"/>
      <c r="AU34" s="220"/>
      <c r="AV34" s="220"/>
      <c r="AW34" s="220"/>
      <c r="AX34" s="220"/>
      <c r="AY34" s="220"/>
      <c r="AZ34" s="220"/>
      <c r="BA34" s="220"/>
      <c r="BB34" s="220"/>
      <c r="BC34" s="220"/>
      <c r="BD34" s="220"/>
      <c r="BE34" s="220"/>
      <c r="BF34" s="220"/>
      <c r="BG34" s="220"/>
      <c r="BH34" s="220"/>
      <c r="BI34" s="220"/>
      <c r="BJ34" s="220"/>
      <c r="BK34" s="220"/>
      <c r="BL34" s="220"/>
      <c r="BM34" s="220"/>
      <c r="BN34" s="220"/>
      <c r="BO34" s="116" t="str">
        <f t="shared" si="1"/>
        <v>GPIO_30</v>
      </c>
      <c r="BP34" s="116" t="str">
        <f t="shared" si="2"/>
        <v>GPIO_30</v>
      </c>
      <c r="BQ34" s="116" t="str">
        <f t="shared" si="3"/>
        <v>GPIO</v>
      </c>
      <c r="BR34" s="116" t="str">
        <f t="shared" si="4"/>
        <v>GPIO</v>
      </c>
      <c r="BS34" s="220">
        <v>1</v>
      </c>
      <c r="BT34" s="116" t="s">
        <v>67</v>
      </c>
      <c r="BU34" s="116" t="s">
        <v>46</v>
      </c>
      <c r="BV34" s="220"/>
      <c r="BW34" s="220"/>
      <c r="BX34" s="220" t="s">
        <v>3466</v>
      </c>
      <c r="BY34" s="220"/>
      <c r="BZ34" s="220" t="s">
        <v>62</v>
      </c>
      <c r="CA34" s="220" t="s">
        <v>35</v>
      </c>
      <c r="CB34" s="220"/>
      <c r="CC34" s="220"/>
      <c r="CD34" s="230" t="s">
        <v>70</v>
      </c>
      <c r="CE34" s="220" t="s">
        <v>3087</v>
      </c>
      <c r="CF34" s="220" t="s">
        <v>3025</v>
      </c>
      <c r="CG34" s="244" t="s">
        <v>3467</v>
      </c>
      <c r="CH34" s="249" t="s">
        <v>3468</v>
      </c>
      <c r="CI34" s="128"/>
      <c r="CJ34" s="129"/>
      <c r="CK34" s="220"/>
      <c r="CL34" s="116" t="str">
        <f t="shared" si="5"/>
        <v>GPIO_30</v>
      </c>
      <c r="CM34" s="116" t="str">
        <f t="shared" si="6"/>
        <v>GPIO_30</v>
      </c>
      <c r="CN34" s="116" t="str">
        <f t="shared" si="7"/>
        <v>GPIO</v>
      </c>
      <c r="CO34" s="116" t="str">
        <f t="shared" si="8"/>
        <v>GPIO</v>
      </c>
      <c r="CP34" s="220">
        <v>1</v>
      </c>
      <c r="CQ34" s="116" t="s">
        <v>67</v>
      </c>
      <c r="CR34" s="116" t="s">
        <v>46</v>
      </c>
      <c r="CS34" s="220"/>
      <c r="CT34" s="220"/>
      <c r="CU34" s="220" t="s">
        <v>3466</v>
      </c>
      <c r="CV34" s="220"/>
      <c r="CW34" s="220" t="s">
        <v>62</v>
      </c>
      <c r="CX34" s="220" t="s">
        <v>35</v>
      </c>
      <c r="CY34" s="220"/>
      <c r="CZ34" s="220"/>
      <c r="DA34" s="230" t="s">
        <v>70</v>
      </c>
      <c r="DB34" s="220" t="s">
        <v>3087</v>
      </c>
      <c r="DC34" s="220" t="s">
        <v>3025</v>
      </c>
      <c r="DD34" s="126" t="s">
        <v>3469</v>
      </c>
      <c r="DE34" s="127" t="s">
        <v>3470</v>
      </c>
      <c r="DF34" s="128"/>
      <c r="DG34" s="129"/>
      <c r="DH34" s="220"/>
    </row>
    <row r="35" spans="1:112" ht="30.6" customHeight="1">
      <c r="A35" s="220"/>
      <c r="B35" s="220">
        <v>32</v>
      </c>
      <c r="C35" s="220" t="s">
        <v>1142</v>
      </c>
      <c r="D35" s="220" t="s">
        <v>3471</v>
      </c>
      <c r="E35" s="220"/>
      <c r="F35" s="220" t="s">
        <v>3007</v>
      </c>
      <c r="G35" s="220"/>
      <c r="H35" s="220">
        <v>3</v>
      </c>
      <c r="I35" s="220" t="s">
        <v>3008</v>
      </c>
      <c r="J35" s="220" t="s">
        <v>3009</v>
      </c>
      <c r="K35" s="220" t="s">
        <v>3472</v>
      </c>
      <c r="L35" s="220" t="s">
        <v>3473</v>
      </c>
      <c r="M35" s="220" t="s">
        <v>3474</v>
      </c>
      <c r="N35" s="220" t="s">
        <v>3475</v>
      </c>
      <c r="O35" s="220"/>
      <c r="P35" s="220"/>
      <c r="Q35" s="220"/>
      <c r="R35" s="220"/>
      <c r="S35" s="116" t="s">
        <v>2721</v>
      </c>
      <c r="T35" s="116" t="str">
        <f t="shared" si="0"/>
        <v>GPIO,,CAM,,,QDSS,,,,,,,,,</v>
      </c>
      <c r="U35" s="220" t="s">
        <v>1142</v>
      </c>
      <c r="V35" s="220" t="s">
        <v>55</v>
      </c>
      <c r="W35" s="220" t="s">
        <v>3476</v>
      </c>
      <c r="X35" s="220"/>
      <c r="Y35" s="220"/>
      <c r="Z35" s="220"/>
      <c r="AA35" s="220" t="s">
        <v>3477</v>
      </c>
      <c r="AB35" s="220" t="s">
        <v>3432</v>
      </c>
      <c r="AC35" s="220" t="s">
        <v>3478</v>
      </c>
      <c r="AD35" s="220"/>
      <c r="AE35" s="220"/>
      <c r="AF35" s="220"/>
      <c r="AG35" s="220"/>
      <c r="AH35" s="220"/>
      <c r="AI35" s="220"/>
      <c r="AJ35" s="220" t="s">
        <v>3479</v>
      </c>
      <c r="AK35" s="220" t="s">
        <v>3018</v>
      </c>
      <c r="AL35" s="220" t="s">
        <v>3480</v>
      </c>
      <c r="AM35" s="220"/>
      <c r="AN35" s="220"/>
      <c r="AO35" s="220"/>
      <c r="AP35" s="220"/>
      <c r="AQ35" s="220"/>
      <c r="AR35" s="220"/>
      <c r="AS35" s="220"/>
      <c r="AT35" s="220"/>
      <c r="AU35" s="220"/>
      <c r="AV35" s="220"/>
      <c r="AW35" s="220"/>
      <c r="AX35" s="220"/>
      <c r="AY35" s="220"/>
      <c r="AZ35" s="220"/>
      <c r="BA35" s="220"/>
      <c r="BB35" s="220"/>
      <c r="BC35" s="220"/>
      <c r="BD35" s="220"/>
      <c r="BE35" s="220"/>
      <c r="BF35" s="220"/>
      <c r="BG35" s="220"/>
      <c r="BH35" s="220"/>
      <c r="BI35" s="220"/>
      <c r="BJ35" s="220"/>
      <c r="BK35" s="220"/>
      <c r="BL35" s="220"/>
      <c r="BM35" s="220"/>
      <c r="BN35" s="220"/>
      <c r="BO35" s="116" t="str">
        <f t="shared" si="1"/>
        <v>GPIO_31</v>
      </c>
      <c r="BP35" s="116" t="str">
        <f t="shared" si="2"/>
        <v>GPIO_31</v>
      </c>
      <c r="BQ35" s="116" t="str">
        <f t="shared" si="3"/>
        <v>GPIO</v>
      </c>
      <c r="BR35" s="116" t="str">
        <f t="shared" si="4"/>
        <v>GPIO</v>
      </c>
      <c r="BS35" s="220">
        <v>1</v>
      </c>
      <c r="BT35" s="116" t="s">
        <v>1141</v>
      </c>
      <c r="BU35" s="223" t="s">
        <v>1077</v>
      </c>
      <c r="BV35" s="220"/>
      <c r="BW35" s="220"/>
      <c r="BX35" s="220" t="s">
        <v>3481</v>
      </c>
      <c r="BY35" s="220"/>
      <c r="BZ35" s="220" t="s">
        <v>62</v>
      </c>
      <c r="CA35" s="220" t="s">
        <v>35</v>
      </c>
      <c r="CB35" s="220"/>
      <c r="CC35" s="220"/>
      <c r="CD35" s="230" t="s">
        <v>38</v>
      </c>
      <c r="CE35" s="230" t="s">
        <v>3100</v>
      </c>
      <c r="CF35" s="220" t="s">
        <v>3025</v>
      </c>
      <c r="CG35" s="244" t="s">
        <v>3482</v>
      </c>
      <c r="CH35" s="249" t="s">
        <v>3483</v>
      </c>
      <c r="CI35" s="128"/>
      <c r="CJ35" s="129"/>
      <c r="CK35" s="220"/>
      <c r="CL35" s="116" t="str">
        <f t="shared" si="5"/>
        <v>GPIO_31</v>
      </c>
      <c r="CM35" s="116" t="str">
        <f t="shared" si="6"/>
        <v>GPIO_31</v>
      </c>
      <c r="CN35" s="116" t="str">
        <f t="shared" si="7"/>
        <v>GPIO</v>
      </c>
      <c r="CO35" s="116" t="str">
        <f t="shared" si="8"/>
        <v>GPIO</v>
      </c>
      <c r="CP35" s="220">
        <v>1</v>
      </c>
      <c r="CQ35" s="116" t="s">
        <v>1141</v>
      </c>
      <c r="CR35" s="219" t="s">
        <v>1992</v>
      </c>
      <c r="CS35" s="220"/>
      <c r="CT35" s="220"/>
      <c r="CU35" s="220" t="s">
        <v>3481</v>
      </c>
      <c r="CV35" s="220"/>
      <c r="CW35" s="220" t="s">
        <v>62</v>
      </c>
      <c r="CX35" s="220" t="s">
        <v>35</v>
      </c>
      <c r="CY35" s="220"/>
      <c r="CZ35" s="220"/>
      <c r="DA35" s="230" t="s">
        <v>38</v>
      </c>
      <c r="DB35" s="230" t="s">
        <v>3100</v>
      </c>
      <c r="DC35" s="220" t="s">
        <v>3025</v>
      </c>
      <c r="DD35" s="126" t="s">
        <v>3484</v>
      </c>
      <c r="DE35" s="127" t="s">
        <v>3485</v>
      </c>
      <c r="DF35" s="128"/>
      <c r="DG35" s="129"/>
      <c r="DH35" s="220"/>
    </row>
    <row r="36" spans="1:112" ht="27.6" customHeight="1">
      <c r="A36" s="220"/>
      <c r="B36" s="220">
        <v>33</v>
      </c>
      <c r="C36" s="220" t="s">
        <v>1084</v>
      </c>
      <c r="D36" s="220" t="s">
        <v>3486</v>
      </c>
      <c r="E36" s="220"/>
      <c r="F36" s="220" t="s">
        <v>3007</v>
      </c>
      <c r="G36" s="220"/>
      <c r="H36" s="220">
        <v>3</v>
      </c>
      <c r="I36" s="220" t="s">
        <v>3008</v>
      </c>
      <c r="J36" s="220" t="s">
        <v>3009</v>
      </c>
      <c r="K36" s="220" t="s">
        <v>3487</v>
      </c>
      <c r="L36" s="220" t="s">
        <v>3488</v>
      </c>
      <c r="M36" s="220" t="s">
        <v>3489</v>
      </c>
      <c r="N36" s="220" t="s">
        <v>3490</v>
      </c>
      <c r="O36" s="220"/>
      <c r="P36" s="220"/>
      <c r="Q36" s="220"/>
      <c r="R36" s="220"/>
      <c r="S36" s="116" t="s">
        <v>2721</v>
      </c>
      <c r="T36" s="116" t="str">
        <f t="shared" si="0"/>
        <v>GPIO,,CCI,,,QDSS,,,,,,,,,</v>
      </c>
      <c r="U36" s="220" t="s">
        <v>1084</v>
      </c>
      <c r="V36" s="220" t="s">
        <v>55</v>
      </c>
      <c r="W36" s="220" t="s">
        <v>3491</v>
      </c>
      <c r="X36" s="220"/>
      <c r="Y36" s="220"/>
      <c r="Z36" s="220"/>
      <c r="AA36" s="220" t="s">
        <v>1086</v>
      </c>
      <c r="AB36" s="220" t="s">
        <v>1080</v>
      </c>
      <c r="AC36" s="220" t="s">
        <v>3492</v>
      </c>
      <c r="AD36" s="220"/>
      <c r="AE36" s="220"/>
      <c r="AF36" s="220"/>
      <c r="AG36" s="220"/>
      <c r="AH36" s="220"/>
      <c r="AI36" s="220"/>
      <c r="AJ36" s="220" t="s">
        <v>3493</v>
      </c>
      <c r="AK36" s="220" t="s">
        <v>3018</v>
      </c>
      <c r="AL36" s="220" t="s">
        <v>3494</v>
      </c>
      <c r="AM36" s="220"/>
      <c r="AN36" s="220"/>
      <c r="AO36" s="220"/>
      <c r="AP36" s="220"/>
      <c r="AQ36" s="220"/>
      <c r="AR36" s="220"/>
      <c r="AS36" s="220"/>
      <c r="AT36" s="220"/>
      <c r="AU36" s="220"/>
      <c r="AV36" s="220"/>
      <c r="AW36" s="220"/>
      <c r="AX36" s="220"/>
      <c r="AY36" s="220"/>
      <c r="AZ36" s="220"/>
      <c r="BA36" s="220"/>
      <c r="BB36" s="220"/>
      <c r="BC36" s="220"/>
      <c r="BD36" s="220"/>
      <c r="BE36" s="220"/>
      <c r="BF36" s="220"/>
      <c r="BG36" s="220"/>
      <c r="BH36" s="220"/>
      <c r="BI36" s="220"/>
      <c r="BJ36" s="220"/>
      <c r="BK36" s="220"/>
      <c r="BL36" s="220"/>
      <c r="BM36" s="220"/>
      <c r="BN36" s="220"/>
      <c r="BO36" s="116" t="str">
        <f t="shared" si="1"/>
        <v>CCI_I2C_SDA0</v>
      </c>
      <c r="BP36" s="116" t="str">
        <f t="shared" si="2"/>
        <v>CCI_I2C_SDA0</v>
      </c>
      <c r="BQ36" s="116" t="str">
        <f t="shared" si="3"/>
        <v>CCI</v>
      </c>
      <c r="BR36" s="116" t="str">
        <f t="shared" si="4"/>
        <v>CCI</v>
      </c>
      <c r="BS36" s="220">
        <v>3</v>
      </c>
      <c r="BT36" s="220" t="s">
        <v>1083</v>
      </c>
      <c r="BU36" s="223" t="s">
        <v>1077</v>
      </c>
      <c r="BV36" s="220"/>
      <c r="BW36" s="220"/>
      <c r="BX36" s="220" t="s">
        <v>3495</v>
      </c>
      <c r="BY36" s="220"/>
      <c r="BZ36" s="220" t="s">
        <v>42</v>
      </c>
      <c r="CA36" s="220" t="s">
        <v>35</v>
      </c>
      <c r="CB36" s="220"/>
      <c r="CC36" s="220"/>
      <c r="CD36" s="230" t="s">
        <v>38</v>
      </c>
      <c r="CE36" s="230" t="s">
        <v>3100</v>
      </c>
      <c r="CF36" s="220" t="s">
        <v>3025</v>
      </c>
      <c r="CG36" s="244" t="s">
        <v>3496</v>
      </c>
      <c r="CH36" s="249" t="s">
        <v>3497</v>
      </c>
      <c r="CI36" s="128"/>
      <c r="CJ36" s="129"/>
      <c r="CK36" s="220"/>
      <c r="CL36" s="116" t="str">
        <f t="shared" si="5"/>
        <v>CCI_I2C_SDA0</v>
      </c>
      <c r="CM36" s="116" t="str">
        <f t="shared" si="6"/>
        <v>CCI_I2C_SDA0</v>
      </c>
      <c r="CN36" s="116" t="str">
        <f t="shared" si="7"/>
        <v>CCI</v>
      </c>
      <c r="CO36" s="116" t="str">
        <f t="shared" si="8"/>
        <v>CCI</v>
      </c>
      <c r="CP36" s="220">
        <v>3</v>
      </c>
      <c r="CQ36" s="220" t="s">
        <v>1083</v>
      </c>
      <c r="CR36" s="229" t="s">
        <v>1981</v>
      </c>
      <c r="CS36" s="220"/>
      <c r="CT36" s="220"/>
      <c r="CU36" s="220" t="s">
        <v>3495</v>
      </c>
      <c r="CV36" s="220"/>
      <c r="CW36" s="220" t="s">
        <v>42</v>
      </c>
      <c r="CX36" s="220" t="s">
        <v>35</v>
      </c>
      <c r="CY36" s="220"/>
      <c r="CZ36" s="220"/>
      <c r="DA36" s="230" t="s">
        <v>38</v>
      </c>
      <c r="DB36" s="230" t="s">
        <v>3100</v>
      </c>
      <c r="DC36" s="220" t="s">
        <v>3025</v>
      </c>
      <c r="DD36" s="126" t="s">
        <v>3498</v>
      </c>
      <c r="DE36" s="127" t="s">
        <v>3499</v>
      </c>
      <c r="DF36" s="128"/>
      <c r="DG36" s="129"/>
      <c r="DH36" s="220"/>
    </row>
    <row r="37" spans="1:112" ht="52.8">
      <c r="A37" s="220"/>
      <c r="B37" s="220">
        <v>34</v>
      </c>
      <c r="C37" s="220" t="s">
        <v>1079</v>
      </c>
      <c r="D37" s="220" t="s">
        <v>3500</v>
      </c>
      <c r="E37" s="220"/>
      <c r="F37" s="220" t="s">
        <v>3007</v>
      </c>
      <c r="G37" s="220"/>
      <c r="H37" s="220">
        <v>3</v>
      </c>
      <c r="I37" s="220" t="s">
        <v>3008</v>
      </c>
      <c r="J37" s="220" t="s">
        <v>3009</v>
      </c>
      <c r="K37" s="220" t="s">
        <v>3501</v>
      </c>
      <c r="L37" s="220" t="s">
        <v>3502</v>
      </c>
      <c r="M37" s="220" t="s">
        <v>3503</v>
      </c>
      <c r="N37" s="220" t="s">
        <v>3504</v>
      </c>
      <c r="O37" s="220"/>
      <c r="P37" s="220"/>
      <c r="Q37" s="220"/>
      <c r="R37" s="220"/>
      <c r="S37" s="116" t="s">
        <v>2721</v>
      </c>
      <c r="T37" s="116" t="str">
        <f t="shared" si="0"/>
        <v>GPIO,,CCI,,,QDSS,,,,,,,,,</v>
      </c>
      <c r="U37" s="220" t="s">
        <v>1079</v>
      </c>
      <c r="V37" s="220" t="s">
        <v>55</v>
      </c>
      <c r="W37" s="220" t="s">
        <v>3505</v>
      </c>
      <c r="X37" s="220"/>
      <c r="Y37" s="220"/>
      <c r="Z37" s="220"/>
      <c r="AA37" s="220" t="s">
        <v>1082</v>
      </c>
      <c r="AB37" s="220" t="s">
        <v>1080</v>
      </c>
      <c r="AC37" s="220" t="s">
        <v>3506</v>
      </c>
      <c r="AD37" s="220"/>
      <c r="AE37" s="220"/>
      <c r="AF37" s="220"/>
      <c r="AG37" s="220"/>
      <c r="AH37" s="220"/>
      <c r="AI37" s="220"/>
      <c r="AJ37" s="220" t="s">
        <v>3507</v>
      </c>
      <c r="AK37" s="220" t="s">
        <v>3018</v>
      </c>
      <c r="AL37" s="220" t="s">
        <v>3508</v>
      </c>
      <c r="AM37" s="220"/>
      <c r="AN37" s="220"/>
      <c r="AO37" s="220"/>
      <c r="AP37" s="220"/>
      <c r="AQ37" s="220"/>
      <c r="AR37" s="220"/>
      <c r="AS37" s="220"/>
      <c r="AT37" s="220"/>
      <c r="AU37" s="220"/>
      <c r="AV37" s="220"/>
      <c r="AW37" s="220"/>
      <c r="AX37" s="220"/>
      <c r="AY37" s="220"/>
      <c r="AZ37" s="220"/>
      <c r="BA37" s="220"/>
      <c r="BB37" s="220"/>
      <c r="BC37" s="220"/>
      <c r="BD37" s="220"/>
      <c r="BE37" s="220"/>
      <c r="BF37" s="220"/>
      <c r="BG37" s="220"/>
      <c r="BH37" s="220"/>
      <c r="BI37" s="220"/>
      <c r="BJ37" s="220"/>
      <c r="BK37" s="220"/>
      <c r="BL37" s="220"/>
      <c r="BM37" s="220"/>
      <c r="BN37" s="220"/>
      <c r="BO37" s="116" t="str">
        <f t="shared" si="1"/>
        <v>CCI_I2C_SCL0</v>
      </c>
      <c r="BP37" s="116" t="str">
        <f t="shared" si="2"/>
        <v>CCI_I2C_SCL0</v>
      </c>
      <c r="BQ37" s="116" t="str">
        <f t="shared" si="3"/>
        <v>CCI</v>
      </c>
      <c r="BR37" s="116" t="str">
        <f t="shared" si="4"/>
        <v>CCI</v>
      </c>
      <c r="BS37" s="220">
        <v>3</v>
      </c>
      <c r="BT37" s="220" t="s">
        <v>1078</v>
      </c>
      <c r="BU37" s="223" t="s">
        <v>1982</v>
      </c>
      <c r="BV37" s="220"/>
      <c r="BW37" s="220"/>
      <c r="BX37" s="220" t="s">
        <v>3509</v>
      </c>
      <c r="BY37" s="220"/>
      <c r="BZ37" s="220" t="s">
        <v>34</v>
      </c>
      <c r="CA37" s="220" t="s">
        <v>35</v>
      </c>
      <c r="CB37" s="220"/>
      <c r="CC37" s="220"/>
      <c r="CD37" s="230" t="s">
        <v>38</v>
      </c>
      <c r="CE37" s="230" t="s">
        <v>3100</v>
      </c>
      <c r="CF37" s="220" t="s">
        <v>3025</v>
      </c>
      <c r="CG37" s="244" t="s">
        <v>3510</v>
      </c>
      <c r="CH37" s="249" t="s">
        <v>3511</v>
      </c>
      <c r="CI37" s="128"/>
      <c r="CJ37" s="129"/>
      <c r="CK37" s="220"/>
      <c r="CL37" s="116" t="str">
        <f t="shared" si="5"/>
        <v>CCI_I2C_SCL0</v>
      </c>
      <c r="CM37" s="116" t="str">
        <f t="shared" si="6"/>
        <v>CCI_I2C_SCL0</v>
      </c>
      <c r="CN37" s="116" t="str">
        <f t="shared" si="7"/>
        <v>CCI</v>
      </c>
      <c r="CO37" s="116" t="str">
        <f t="shared" si="8"/>
        <v>CCI</v>
      </c>
      <c r="CP37" s="220">
        <v>3</v>
      </c>
      <c r="CQ37" s="220" t="s">
        <v>1078</v>
      </c>
      <c r="CR37" s="229" t="s">
        <v>1981</v>
      </c>
      <c r="CS37" s="220"/>
      <c r="CT37" s="220"/>
      <c r="CU37" s="220" t="s">
        <v>3509</v>
      </c>
      <c r="CV37" s="220"/>
      <c r="CW37" s="220" t="s">
        <v>34</v>
      </c>
      <c r="CX37" s="220" t="s">
        <v>35</v>
      </c>
      <c r="CY37" s="220"/>
      <c r="CZ37" s="220"/>
      <c r="DA37" s="230" t="s">
        <v>38</v>
      </c>
      <c r="DB37" s="230" t="s">
        <v>3100</v>
      </c>
      <c r="DC37" s="220" t="s">
        <v>3025</v>
      </c>
      <c r="DD37" s="126" t="s">
        <v>3512</v>
      </c>
      <c r="DE37" s="127" t="s">
        <v>3513</v>
      </c>
      <c r="DF37" s="128"/>
      <c r="DG37" s="129"/>
      <c r="DH37" s="220"/>
    </row>
    <row r="38" spans="1:112" ht="105.6">
      <c r="A38" s="220"/>
      <c r="B38" s="220">
        <v>35</v>
      </c>
      <c r="C38" s="220" t="s">
        <v>3514</v>
      </c>
      <c r="D38" s="220" t="s">
        <v>3515</v>
      </c>
      <c r="E38" s="220"/>
      <c r="F38" s="220" t="s">
        <v>3007</v>
      </c>
      <c r="G38" s="220"/>
      <c r="H38" s="220">
        <v>3</v>
      </c>
      <c r="I38" s="220" t="s">
        <v>3008</v>
      </c>
      <c r="J38" s="220" t="s">
        <v>3009</v>
      </c>
      <c r="K38" s="220" t="s">
        <v>3516</v>
      </c>
      <c r="L38" s="220" t="s">
        <v>3517</v>
      </c>
      <c r="M38" s="220" t="s">
        <v>3518</v>
      </c>
      <c r="N38" s="220" t="s">
        <v>3519</v>
      </c>
      <c r="O38" s="220"/>
      <c r="P38" s="220"/>
      <c r="Q38" s="220"/>
      <c r="R38" s="220"/>
      <c r="S38" s="116" t="s">
        <v>2721</v>
      </c>
      <c r="T38" s="116" t="str">
        <f t="shared" si="0"/>
        <v>GPIO,,CCI,,,QDSS,,,,,,,,,</v>
      </c>
      <c r="U38" s="220" t="s">
        <v>3514</v>
      </c>
      <c r="V38" s="220" t="s">
        <v>55</v>
      </c>
      <c r="W38" s="220" t="s">
        <v>3520</v>
      </c>
      <c r="X38" s="220"/>
      <c r="Y38" s="220"/>
      <c r="Z38" s="220"/>
      <c r="AA38" s="220" t="s">
        <v>1983</v>
      </c>
      <c r="AB38" s="220" t="s">
        <v>1080</v>
      </c>
      <c r="AC38" s="220" t="s">
        <v>3521</v>
      </c>
      <c r="AD38" s="220"/>
      <c r="AE38" s="220"/>
      <c r="AF38" s="220"/>
      <c r="AG38" s="220"/>
      <c r="AH38" s="220"/>
      <c r="AI38" s="220"/>
      <c r="AJ38" s="220" t="s">
        <v>3522</v>
      </c>
      <c r="AK38" s="220" t="s">
        <v>3018</v>
      </c>
      <c r="AL38" s="220" t="s">
        <v>3523</v>
      </c>
      <c r="AM38" s="220"/>
      <c r="AN38" s="220"/>
      <c r="AO38" s="220"/>
      <c r="AP38" s="220"/>
      <c r="AQ38" s="220"/>
      <c r="AR38" s="220"/>
      <c r="AS38" s="220"/>
      <c r="AT38" s="220"/>
      <c r="AU38" s="220"/>
      <c r="AV38" s="220"/>
      <c r="AW38" s="220"/>
      <c r="AX38" s="220"/>
      <c r="AY38" s="220"/>
      <c r="AZ38" s="220"/>
      <c r="BA38" s="220"/>
      <c r="BB38" s="220"/>
      <c r="BC38" s="220"/>
      <c r="BD38" s="220"/>
      <c r="BE38" s="220"/>
      <c r="BF38" s="220"/>
      <c r="BG38" s="220"/>
      <c r="BH38" s="220"/>
      <c r="BI38" s="220"/>
      <c r="BJ38" s="220"/>
      <c r="BK38" s="220"/>
      <c r="BL38" s="220"/>
      <c r="BM38" s="220"/>
      <c r="BN38" s="220"/>
      <c r="BO38" s="116" t="str">
        <f t="shared" si="1"/>
        <v>CCI_I2C_SDA1</v>
      </c>
      <c r="BP38" s="116" t="str">
        <f t="shared" si="2"/>
        <v>CCI_I2C_SDA1</v>
      </c>
      <c r="BQ38" s="116" t="str">
        <f t="shared" si="3"/>
        <v>CCI</v>
      </c>
      <c r="BR38" s="116" t="str">
        <f t="shared" si="4"/>
        <v>CCI</v>
      </c>
      <c r="BS38" s="220">
        <v>3</v>
      </c>
      <c r="BT38" s="220" t="s">
        <v>1984</v>
      </c>
      <c r="BU38" s="219" t="s">
        <v>1985</v>
      </c>
      <c r="BV38" s="220"/>
      <c r="BW38" s="220"/>
      <c r="BX38" s="220" t="s">
        <v>3524</v>
      </c>
      <c r="BY38" s="220"/>
      <c r="BZ38" s="220" t="s">
        <v>42</v>
      </c>
      <c r="CA38" s="220" t="s">
        <v>35</v>
      </c>
      <c r="CB38" s="220"/>
      <c r="CC38" s="220"/>
      <c r="CD38" s="230" t="s">
        <v>38</v>
      </c>
      <c r="CE38" s="230" t="s">
        <v>3100</v>
      </c>
      <c r="CF38" s="220" t="s">
        <v>3025</v>
      </c>
      <c r="CG38" s="244" t="s">
        <v>3525</v>
      </c>
      <c r="CH38" s="249" t="s">
        <v>3526</v>
      </c>
      <c r="CI38" s="128"/>
      <c r="CJ38" s="129"/>
      <c r="CK38" s="220"/>
      <c r="CL38" s="116" t="str">
        <f t="shared" si="5"/>
        <v>CCI_I2C_SDA1</v>
      </c>
      <c r="CM38" s="116" t="str">
        <f t="shared" si="6"/>
        <v>CCI_I2C_SDA1</v>
      </c>
      <c r="CN38" s="116" t="str">
        <f t="shared" si="7"/>
        <v>CCI</v>
      </c>
      <c r="CO38" s="116" t="str">
        <f t="shared" si="8"/>
        <v>CCI</v>
      </c>
      <c r="CP38" s="220">
        <v>3</v>
      </c>
      <c r="CQ38" s="220" t="s">
        <v>1984</v>
      </c>
      <c r="CR38" s="219" t="s">
        <v>1985</v>
      </c>
      <c r="CS38" s="220"/>
      <c r="CT38" s="220"/>
      <c r="CU38" s="220" t="s">
        <v>3524</v>
      </c>
      <c r="CV38" s="220"/>
      <c r="CW38" s="220" t="s">
        <v>42</v>
      </c>
      <c r="CX38" s="220" t="s">
        <v>35</v>
      </c>
      <c r="CY38" s="220"/>
      <c r="CZ38" s="220"/>
      <c r="DA38" s="230" t="s">
        <v>38</v>
      </c>
      <c r="DB38" s="230" t="s">
        <v>3100</v>
      </c>
      <c r="DC38" s="220" t="s">
        <v>3025</v>
      </c>
      <c r="DD38" s="126" t="s">
        <v>3527</v>
      </c>
      <c r="DE38" s="127" t="s">
        <v>3528</v>
      </c>
      <c r="DF38" s="128"/>
      <c r="DG38" s="129"/>
      <c r="DH38" s="220"/>
    </row>
    <row r="39" spans="1:112" ht="105.6">
      <c r="A39" s="220"/>
      <c r="B39" s="220">
        <v>36</v>
      </c>
      <c r="C39" s="220" t="s">
        <v>3529</v>
      </c>
      <c r="D39" s="220" t="s">
        <v>3530</v>
      </c>
      <c r="E39" s="220"/>
      <c r="F39" s="220" t="s">
        <v>3007</v>
      </c>
      <c r="G39" s="220"/>
      <c r="H39" s="220">
        <v>3</v>
      </c>
      <c r="I39" s="220" t="s">
        <v>3008</v>
      </c>
      <c r="J39" s="220" t="s">
        <v>3009</v>
      </c>
      <c r="K39" s="220" t="s">
        <v>3531</v>
      </c>
      <c r="L39" s="220" t="s">
        <v>3532</v>
      </c>
      <c r="M39" s="220" t="s">
        <v>3533</v>
      </c>
      <c r="N39" s="220" t="s">
        <v>3534</v>
      </c>
      <c r="O39" s="220" t="s">
        <v>3034</v>
      </c>
      <c r="P39" s="220" t="s">
        <v>3535</v>
      </c>
      <c r="Q39" s="220" t="s">
        <v>3036</v>
      </c>
      <c r="R39" s="220"/>
      <c r="S39" s="116" t="s">
        <v>2721</v>
      </c>
      <c r="T39" s="116" t="str">
        <f t="shared" si="0"/>
        <v>WUP_GPIO,PDC,,CCI,,,QDSS,,,,,,,,,</v>
      </c>
      <c r="U39" s="220" t="s">
        <v>3536</v>
      </c>
      <c r="V39" s="220" t="s">
        <v>49</v>
      </c>
      <c r="W39" s="220" t="s">
        <v>3537</v>
      </c>
      <c r="X39" s="220"/>
      <c r="Y39" s="220"/>
      <c r="Z39" s="220"/>
      <c r="AA39" s="220" t="s">
        <v>1986</v>
      </c>
      <c r="AB39" s="220" t="s">
        <v>1080</v>
      </c>
      <c r="AC39" s="220" t="s">
        <v>3538</v>
      </c>
      <c r="AD39" s="220"/>
      <c r="AE39" s="220"/>
      <c r="AF39" s="220"/>
      <c r="AG39" s="220"/>
      <c r="AH39" s="220"/>
      <c r="AI39" s="220"/>
      <c r="AJ39" s="220" t="s">
        <v>3539</v>
      </c>
      <c r="AK39" s="220" t="s">
        <v>3018</v>
      </c>
      <c r="AL39" s="220" t="s">
        <v>3540</v>
      </c>
      <c r="AM39" s="220"/>
      <c r="AN39" s="220"/>
      <c r="AO39" s="220"/>
      <c r="AP39" s="220"/>
      <c r="AQ39" s="220"/>
      <c r="AR39" s="220"/>
      <c r="AS39" s="220"/>
      <c r="AT39" s="220"/>
      <c r="AU39" s="220"/>
      <c r="AV39" s="220"/>
      <c r="AW39" s="220"/>
      <c r="AX39" s="220"/>
      <c r="AY39" s="220"/>
      <c r="AZ39" s="220"/>
      <c r="BA39" s="220"/>
      <c r="BB39" s="220"/>
      <c r="BC39" s="220"/>
      <c r="BD39" s="220"/>
      <c r="BE39" s="220"/>
      <c r="BF39" s="220"/>
      <c r="BG39" s="220"/>
      <c r="BH39" s="220"/>
      <c r="BI39" s="220"/>
      <c r="BJ39" s="220"/>
      <c r="BK39" s="220"/>
      <c r="BL39" s="220"/>
      <c r="BM39" s="220"/>
      <c r="BN39" s="220"/>
      <c r="BO39" s="116" t="str">
        <f t="shared" si="1"/>
        <v>CCI_I2C_SCL1</v>
      </c>
      <c r="BP39" s="116" t="str">
        <f t="shared" si="2"/>
        <v>CCI_I2C_SCL1</v>
      </c>
      <c r="BQ39" s="116" t="str">
        <f t="shared" si="3"/>
        <v>CCI</v>
      </c>
      <c r="BR39" s="116" t="str">
        <f t="shared" si="4"/>
        <v>CCI</v>
      </c>
      <c r="BS39" s="220">
        <v>3</v>
      </c>
      <c r="BT39" s="220" t="s">
        <v>1987</v>
      </c>
      <c r="BU39" s="219" t="s">
        <v>1985</v>
      </c>
      <c r="BV39" s="220"/>
      <c r="BW39" s="220"/>
      <c r="BX39" s="220" t="s">
        <v>3541</v>
      </c>
      <c r="BY39" s="220"/>
      <c r="BZ39" s="220" t="s">
        <v>34</v>
      </c>
      <c r="CA39" s="220" t="s">
        <v>35</v>
      </c>
      <c r="CB39" s="220"/>
      <c r="CC39" s="220"/>
      <c r="CD39" s="230" t="s">
        <v>38</v>
      </c>
      <c r="CE39" s="230" t="s">
        <v>3100</v>
      </c>
      <c r="CF39" s="220" t="s">
        <v>3025</v>
      </c>
      <c r="CG39" s="244" t="s">
        <v>3542</v>
      </c>
      <c r="CH39" s="249" t="s">
        <v>3543</v>
      </c>
      <c r="CI39" s="128"/>
      <c r="CJ39" s="129"/>
      <c r="CK39" s="220"/>
      <c r="CL39" s="116" t="str">
        <f t="shared" si="5"/>
        <v>CCI_I2C_SCL1</v>
      </c>
      <c r="CM39" s="116" t="str">
        <f t="shared" si="6"/>
        <v>CCI_I2C_SCL1</v>
      </c>
      <c r="CN39" s="116" t="str">
        <f t="shared" si="7"/>
        <v>CCI</v>
      </c>
      <c r="CO39" s="116" t="str">
        <f t="shared" si="8"/>
        <v>CCI</v>
      </c>
      <c r="CP39" s="220">
        <v>3</v>
      </c>
      <c r="CQ39" s="220" t="s">
        <v>1987</v>
      </c>
      <c r="CR39" s="219" t="s">
        <v>1985</v>
      </c>
      <c r="CS39" s="220"/>
      <c r="CT39" s="220"/>
      <c r="CU39" s="220" t="s">
        <v>3541</v>
      </c>
      <c r="CV39" s="220"/>
      <c r="CW39" s="220" t="s">
        <v>34</v>
      </c>
      <c r="CX39" s="220" t="s">
        <v>35</v>
      </c>
      <c r="CY39" s="220"/>
      <c r="CZ39" s="220"/>
      <c r="DA39" s="230" t="s">
        <v>38</v>
      </c>
      <c r="DB39" s="230" t="s">
        <v>3100</v>
      </c>
      <c r="DC39" s="220" t="s">
        <v>3025</v>
      </c>
      <c r="DD39" s="126" t="s">
        <v>3544</v>
      </c>
      <c r="DE39" s="127" t="s">
        <v>3545</v>
      </c>
      <c r="DF39" s="128"/>
      <c r="DG39" s="129"/>
      <c r="DH39" s="220"/>
    </row>
    <row r="40" spans="1:112" ht="105.6">
      <c r="A40" s="220"/>
      <c r="B40" s="220">
        <v>37</v>
      </c>
      <c r="C40" s="220" t="s">
        <v>909</v>
      </c>
      <c r="D40" s="220" t="s">
        <v>3546</v>
      </c>
      <c r="E40" s="220"/>
      <c r="F40" s="220" t="s">
        <v>3007</v>
      </c>
      <c r="G40" s="220"/>
      <c r="H40" s="220">
        <v>3</v>
      </c>
      <c r="I40" s="220" t="s">
        <v>3547</v>
      </c>
      <c r="J40" s="220" t="s">
        <v>3009</v>
      </c>
      <c r="K40" s="220" t="s">
        <v>3548</v>
      </c>
      <c r="L40" s="220" t="s">
        <v>3549</v>
      </c>
      <c r="M40" s="220" t="s">
        <v>3550</v>
      </c>
      <c r="N40" s="220" t="s">
        <v>3551</v>
      </c>
      <c r="O40" s="220"/>
      <c r="P40" s="220"/>
      <c r="Q40" s="220"/>
      <c r="R40" s="220"/>
      <c r="S40" s="116" t="s">
        <v>2721</v>
      </c>
      <c r="T40" s="116" t="str">
        <f t="shared" si="0"/>
        <v>GPIO,,,,HS0_I2S,,,,,,,,,,</v>
      </c>
      <c r="U40" s="220" t="s">
        <v>909</v>
      </c>
      <c r="V40" s="220" t="s">
        <v>55</v>
      </c>
      <c r="W40" s="220" t="s">
        <v>3552</v>
      </c>
      <c r="X40" s="220"/>
      <c r="Y40" s="220"/>
      <c r="Z40" s="220"/>
      <c r="AA40" s="220"/>
      <c r="AB40" s="220"/>
      <c r="AC40" s="220"/>
      <c r="AD40" s="220"/>
      <c r="AE40" s="220"/>
      <c r="AF40" s="220"/>
      <c r="AG40" s="220" t="s">
        <v>912</v>
      </c>
      <c r="AH40" s="220" t="s">
        <v>910</v>
      </c>
      <c r="AI40" s="220" t="s">
        <v>3553</v>
      </c>
      <c r="AJ40" s="220"/>
      <c r="AK40" s="220"/>
      <c r="AL40" s="220"/>
      <c r="AM40" s="220"/>
      <c r="AN40" s="220"/>
      <c r="AO40" s="220"/>
      <c r="AP40" s="220"/>
      <c r="AQ40" s="220"/>
      <c r="AR40" s="220"/>
      <c r="AS40" s="220"/>
      <c r="AT40" s="220"/>
      <c r="AU40" s="220"/>
      <c r="AV40" s="220"/>
      <c r="AW40" s="220"/>
      <c r="AX40" s="220"/>
      <c r="AY40" s="220"/>
      <c r="AZ40" s="220"/>
      <c r="BA40" s="220"/>
      <c r="BB40" s="220"/>
      <c r="BC40" s="220"/>
      <c r="BD40" s="220"/>
      <c r="BE40" s="220"/>
      <c r="BF40" s="220"/>
      <c r="BG40" s="220"/>
      <c r="BH40" s="220"/>
      <c r="BI40" s="220"/>
      <c r="BJ40" s="220"/>
      <c r="BK40" s="220"/>
      <c r="BL40" s="220"/>
      <c r="BM40" s="220"/>
      <c r="BN40" s="220"/>
      <c r="BO40" s="116" t="str">
        <f t="shared" si="1"/>
        <v>HS0_MI2S_SCK</v>
      </c>
      <c r="BP40" s="116" t="str">
        <f t="shared" si="2"/>
        <v>HS0_MI2S_SCK</v>
      </c>
      <c r="BQ40" s="116" t="str">
        <f t="shared" si="3"/>
        <v>HS0_I2S</v>
      </c>
      <c r="BR40" s="116" t="str">
        <f t="shared" si="4"/>
        <v>HS0_I2S</v>
      </c>
      <c r="BS40" s="220">
        <v>5</v>
      </c>
      <c r="BT40" s="116" t="s">
        <v>886</v>
      </c>
      <c r="BU40" s="115" t="s">
        <v>908</v>
      </c>
      <c r="BX40" s="116" t="s">
        <v>3554</v>
      </c>
      <c r="BZ40" s="220" t="s">
        <v>62</v>
      </c>
      <c r="CA40" s="220" t="s">
        <v>35</v>
      </c>
      <c r="CB40" s="220"/>
      <c r="CC40" s="220"/>
      <c r="CD40" s="230" t="s">
        <v>38</v>
      </c>
      <c r="CE40" s="230" t="s">
        <v>3100</v>
      </c>
      <c r="CF40" s="220" t="s">
        <v>3025</v>
      </c>
      <c r="CG40" s="244" t="s">
        <v>3555</v>
      </c>
      <c r="CH40" s="208"/>
      <c r="CI40" s="128"/>
      <c r="CJ40" s="128"/>
      <c r="CK40" s="220"/>
      <c r="CL40" s="116" t="str">
        <f t="shared" si="5"/>
        <v>HS0_MI2S_SCK</v>
      </c>
      <c r="CM40" s="116" t="str">
        <f t="shared" si="6"/>
        <v>HS0_MI2S_SCK</v>
      </c>
      <c r="CN40" s="116" t="str">
        <f t="shared" si="7"/>
        <v>HS0_I2S</v>
      </c>
      <c r="CO40" s="116" t="str">
        <f t="shared" si="8"/>
        <v>HS0_I2S</v>
      </c>
      <c r="CP40" s="220">
        <v>5</v>
      </c>
      <c r="CQ40" s="116" t="s">
        <v>886</v>
      </c>
      <c r="CR40" s="115" t="s">
        <v>908</v>
      </c>
      <c r="CU40" s="116" t="s">
        <v>3554</v>
      </c>
      <c r="CW40" s="220" t="s">
        <v>62</v>
      </c>
      <c r="CX40" s="220" t="s">
        <v>35</v>
      </c>
      <c r="CY40" s="220"/>
      <c r="CZ40" s="220"/>
      <c r="DA40" s="230" t="s">
        <v>38</v>
      </c>
      <c r="DB40" s="230" t="s">
        <v>3100</v>
      </c>
      <c r="DC40" s="220" t="s">
        <v>3025</v>
      </c>
      <c r="DD40" s="131" t="s">
        <v>3556</v>
      </c>
      <c r="DE40" s="107"/>
      <c r="DF40" s="128"/>
      <c r="DG40" s="128"/>
      <c r="DH40" s="220"/>
    </row>
    <row r="41" spans="1:112" ht="105.6">
      <c r="A41" s="220"/>
      <c r="B41" s="220">
        <v>38</v>
      </c>
      <c r="C41" s="220" t="s">
        <v>913</v>
      </c>
      <c r="D41" s="220" t="s">
        <v>3557</v>
      </c>
      <c r="E41" s="220"/>
      <c r="F41" s="220" t="s">
        <v>3007</v>
      </c>
      <c r="G41" s="220"/>
      <c r="H41" s="220">
        <v>3</v>
      </c>
      <c r="I41" s="220" t="s">
        <v>3008</v>
      </c>
      <c r="J41" s="220" t="s">
        <v>3009</v>
      </c>
      <c r="K41" s="220" t="s">
        <v>3558</v>
      </c>
      <c r="L41" s="220" t="s">
        <v>3559</v>
      </c>
      <c r="M41" s="220" t="s">
        <v>3560</v>
      </c>
      <c r="N41" s="220" t="s">
        <v>3561</v>
      </c>
      <c r="O41" s="220"/>
      <c r="P41" s="220"/>
      <c r="Q41" s="220"/>
      <c r="R41" s="220"/>
      <c r="S41" s="116" t="s">
        <v>2721</v>
      </c>
      <c r="T41" s="116" t="str">
        <f t="shared" si="0"/>
        <v>GPIO,,CCI,,HS0_I2S,,,,,,,,,,</v>
      </c>
      <c r="U41" s="220" t="s">
        <v>913</v>
      </c>
      <c r="V41" s="220" t="s">
        <v>55</v>
      </c>
      <c r="W41" s="220" t="s">
        <v>3562</v>
      </c>
      <c r="X41" s="220"/>
      <c r="Y41" s="220"/>
      <c r="Z41" s="220"/>
      <c r="AA41" s="220" t="s">
        <v>3563</v>
      </c>
      <c r="AB41" s="220" t="s">
        <v>1080</v>
      </c>
      <c r="AC41" s="220" t="s">
        <v>3564</v>
      </c>
      <c r="AD41" s="220"/>
      <c r="AE41" s="220"/>
      <c r="AF41" s="220"/>
      <c r="AG41" s="220" t="s">
        <v>915</v>
      </c>
      <c r="AH41" s="220" t="s">
        <v>910</v>
      </c>
      <c r="AI41" s="220" t="s">
        <v>3565</v>
      </c>
      <c r="AJ41" s="220"/>
      <c r="AK41" s="220"/>
      <c r="AL41" s="220"/>
      <c r="AM41" s="220"/>
      <c r="AN41" s="220"/>
      <c r="AO41" s="220"/>
      <c r="AP41" s="220"/>
      <c r="AQ41" s="220"/>
      <c r="AR41" s="220"/>
      <c r="AS41" s="220"/>
      <c r="AT41" s="220"/>
      <c r="AU41" s="220"/>
      <c r="AV41" s="220"/>
      <c r="AW41" s="220"/>
      <c r="AX41" s="220"/>
      <c r="AY41" s="220"/>
      <c r="AZ41" s="220"/>
      <c r="BA41" s="220"/>
      <c r="BB41" s="220"/>
      <c r="BC41" s="220"/>
      <c r="BD41" s="220"/>
      <c r="BE41" s="220"/>
      <c r="BF41" s="220"/>
      <c r="BG41" s="220"/>
      <c r="BH41" s="220"/>
      <c r="BI41" s="220"/>
      <c r="BJ41" s="220"/>
      <c r="BK41" s="220"/>
      <c r="BL41" s="220"/>
      <c r="BM41" s="220"/>
      <c r="BN41" s="220"/>
      <c r="BO41" s="116" t="str">
        <f t="shared" si="1"/>
        <v>HS0_MI2S_WS</v>
      </c>
      <c r="BP41" s="116" t="str">
        <f t="shared" si="2"/>
        <v>HS0_MI2S_WS</v>
      </c>
      <c r="BQ41" s="116" t="str">
        <f t="shared" si="3"/>
        <v>HS0_I2S</v>
      </c>
      <c r="BR41" s="116" t="str">
        <f t="shared" si="4"/>
        <v>HS0_I2S</v>
      </c>
      <c r="BS41" s="220">
        <v>5</v>
      </c>
      <c r="BT41" s="116" t="s">
        <v>890</v>
      </c>
      <c r="BU41" s="115" t="s">
        <v>908</v>
      </c>
      <c r="BX41" s="116" t="s">
        <v>3566</v>
      </c>
      <c r="BZ41" s="220" t="s">
        <v>62</v>
      </c>
      <c r="CA41" s="220" t="s">
        <v>35</v>
      </c>
      <c r="CB41" s="220"/>
      <c r="CC41" s="220"/>
      <c r="CD41" s="230" t="s">
        <v>38</v>
      </c>
      <c r="CE41" s="230" t="s">
        <v>3100</v>
      </c>
      <c r="CF41" s="220" t="s">
        <v>3025</v>
      </c>
      <c r="CG41" s="244" t="s">
        <v>3567</v>
      </c>
      <c r="CH41" s="208"/>
      <c r="CI41" s="128"/>
      <c r="CJ41" s="128"/>
      <c r="CK41" s="220"/>
      <c r="CL41" s="116" t="str">
        <f t="shared" si="5"/>
        <v>HS0_MI2S_WS</v>
      </c>
      <c r="CM41" s="116" t="str">
        <f t="shared" si="6"/>
        <v>HS0_MI2S_WS</v>
      </c>
      <c r="CN41" s="116" t="str">
        <f t="shared" si="7"/>
        <v>HS0_I2S</v>
      </c>
      <c r="CO41" s="116" t="str">
        <f t="shared" si="8"/>
        <v>HS0_I2S</v>
      </c>
      <c r="CP41" s="220">
        <v>5</v>
      </c>
      <c r="CQ41" s="116" t="s">
        <v>890</v>
      </c>
      <c r="CR41" s="115" t="s">
        <v>908</v>
      </c>
      <c r="CU41" s="116" t="s">
        <v>3566</v>
      </c>
      <c r="CW41" s="220" t="s">
        <v>62</v>
      </c>
      <c r="CX41" s="220" t="s">
        <v>35</v>
      </c>
      <c r="CY41" s="220"/>
      <c r="CZ41" s="220"/>
      <c r="DA41" s="230" t="s">
        <v>38</v>
      </c>
      <c r="DB41" s="230" t="s">
        <v>3100</v>
      </c>
      <c r="DC41" s="220" t="s">
        <v>3025</v>
      </c>
      <c r="DD41" s="131" t="s">
        <v>3568</v>
      </c>
      <c r="DE41" s="107"/>
      <c r="DF41" s="128"/>
      <c r="DG41" s="128"/>
      <c r="DH41" s="220"/>
    </row>
    <row r="42" spans="1:112" ht="118.8">
      <c r="A42" s="220"/>
      <c r="B42" s="220">
        <v>39</v>
      </c>
      <c r="C42" s="220" t="s">
        <v>917</v>
      </c>
      <c r="D42" s="220" t="s">
        <v>3569</v>
      </c>
      <c r="E42" s="220"/>
      <c r="F42" s="220" t="s">
        <v>3007</v>
      </c>
      <c r="G42" s="220"/>
      <c r="H42" s="220">
        <v>3</v>
      </c>
      <c r="I42" s="220" t="s">
        <v>3008</v>
      </c>
      <c r="J42" s="220" t="s">
        <v>3009</v>
      </c>
      <c r="K42" s="220" t="s">
        <v>3570</v>
      </c>
      <c r="L42" s="220" t="s">
        <v>3571</v>
      </c>
      <c r="M42" s="220" t="s">
        <v>3572</v>
      </c>
      <c r="N42" s="220" t="s">
        <v>3573</v>
      </c>
      <c r="O42" s="220"/>
      <c r="P42" s="220"/>
      <c r="Q42" s="220"/>
      <c r="R42" s="220"/>
      <c r="S42" s="116" t="s">
        <v>2721</v>
      </c>
      <c r="T42" s="116" t="str">
        <f t="shared" si="0"/>
        <v>GPIO,,CCI,,HS0_I2S,,,,,,,,,,</v>
      </c>
      <c r="U42" s="220" t="s">
        <v>917</v>
      </c>
      <c r="V42" s="220" t="s">
        <v>55</v>
      </c>
      <c r="W42" s="220" t="s">
        <v>3574</v>
      </c>
      <c r="X42" s="220"/>
      <c r="Y42" s="220"/>
      <c r="Z42" s="220"/>
      <c r="AA42" s="220" t="s">
        <v>3575</v>
      </c>
      <c r="AB42" s="220" t="s">
        <v>1080</v>
      </c>
      <c r="AC42" s="220" t="s">
        <v>3576</v>
      </c>
      <c r="AD42" s="220"/>
      <c r="AE42" s="220"/>
      <c r="AF42" s="220"/>
      <c r="AG42" s="220" t="s">
        <v>919</v>
      </c>
      <c r="AH42" s="220" t="s">
        <v>910</v>
      </c>
      <c r="AI42" s="220" t="s">
        <v>3577</v>
      </c>
      <c r="AJ42" s="220"/>
      <c r="AK42" s="220"/>
      <c r="AL42" s="220"/>
      <c r="AM42" s="220"/>
      <c r="AN42" s="220"/>
      <c r="AO42" s="220"/>
      <c r="AP42" s="220"/>
      <c r="AQ42" s="220"/>
      <c r="AR42" s="220"/>
      <c r="AS42" s="220"/>
      <c r="AT42" s="220"/>
      <c r="AU42" s="220"/>
      <c r="AV42" s="220"/>
      <c r="AW42" s="220"/>
      <c r="AX42" s="220"/>
      <c r="AY42" s="220"/>
      <c r="AZ42" s="220"/>
      <c r="BA42" s="220"/>
      <c r="BB42" s="220"/>
      <c r="BC42" s="220"/>
      <c r="BD42" s="220"/>
      <c r="BE42" s="220"/>
      <c r="BF42" s="220"/>
      <c r="BG42" s="220"/>
      <c r="BH42" s="220"/>
      <c r="BI42" s="220"/>
      <c r="BJ42" s="220"/>
      <c r="BK42" s="220"/>
      <c r="BL42" s="220"/>
      <c r="BM42" s="220"/>
      <c r="BN42" s="220"/>
      <c r="BO42" s="116" t="str">
        <f t="shared" si="1"/>
        <v>HS0_MI2S_DATA0</v>
      </c>
      <c r="BP42" s="116" t="str">
        <f t="shared" si="2"/>
        <v>HS0_MI2S_DATA0</v>
      </c>
      <c r="BQ42" s="116" t="str">
        <f t="shared" si="3"/>
        <v>HS0_I2S</v>
      </c>
      <c r="BR42" s="116" t="str">
        <f t="shared" si="4"/>
        <v>HS0_I2S</v>
      </c>
      <c r="BS42" s="220">
        <v>5</v>
      </c>
      <c r="BT42" s="116" t="s">
        <v>916</v>
      </c>
      <c r="BU42" s="116" t="s">
        <v>908</v>
      </c>
      <c r="BX42" s="116" t="s">
        <v>3578</v>
      </c>
      <c r="BZ42" s="220" t="s">
        <v>62</v>
      </c>
      <c r="CA42" s="220" t="s">
        <v>35</v>
      </c>
      <c r="CB42" s="220"/>
      <c r="CC42" s="220"/>
      <c r="CD42" s="230" t="s">
        <v>38</v>
      </c>
      <c r="CE42" s="230" t="s">
        <v>3100</v>
      </c>
      <c r="CF42" s="220" t="s">
        <v>3025</v>
      </c>
      <c r="CG42" s="244" t="s">
        <v>3579</v>
      </c>
      <c r="CH42" s="208"/>
      <c r="CI42" s="128"/>
      <c r="CJ42" s="128"/>
      <c r="CK42" s="220"/>
      <c r="CL42" s="116" t="str">
        <f t="shared" si="5"/>
        <v>HS0_MI2S_DATA0</v>
      </c>
      <c r="CM42" s="116" t="str">
        <f t="shared" si="6"/>
        <v>HS0_MI2S_DATA0</v>
      </c>
      <c r="CN42" s="116" t="str">
        <f t="shared" si="7"/>
        <v>HS0_I2S</v>
      </c>
      <c r="CO42" s="116" t="str">
        <f t="shared" si="8"/>
        <v>HS0_I2S</v>
      </c>
      <c r="CP42" s="220">
        <v>5</v>
      </c>
      <c r="CQ42" s="116" t="s">
        <v>916</v>
      </c>
      <c r="CR42" s="116" t="s">
        <v>908</v>
      </c>
      <c r="CU42" s="116" t="s">
        <v>3578</v>
      </c>
      <c r="CW42" s="220" t="s">
        <v>62</v>
      </c>
      <c r="CX42" s="220" t="s">
        <v>35</v>
      </c>
      <c r="CY42" s="220"/>
      <c r="CZ42" s="220"/>
      <c r="DA42" s="230" t="s">
        <v>38</v>
      </c>
      <c r="DB42" s="230" t="s">
        <v>3100</v>
      </c>
      <c r="DC42" s="220" t="s">
        <v>3025</v>
      </c>
      <c r="DD42" s="131" t="s">
        <v>3580</v>
      </c>
      <c r="DE42" s="107"/>
      <c r="DF42" s="128"/>
      <c r="DG42" s="128"/>
      <c r="DH42" s="220"/>
    </row>
    <row r="43" spans="1:112" ht="118.8">
      <c r="A43" s="220"/>
      <c r="B43" s="220">
        <v>40</v>
      </c>
      <c r="C43" s="220" t="s">
        <v>921</v>
      </c>
      <c r="D43" s="220" t="s">
        <v>3581</v>
      </c>
      <c r="E43" s="220"/>
      <c r="F43" s="220" t="s">
        <v>3007</v>
      </c>
      <c r="G43" s="220"/>
      <c r="H43" s="220">
        <v>3</v>
      </c>
      <c r="I43" s="220" t="s">
        <v>3008</v>
      </c>
      <c r="J43" s="220" t="s">
        <v>3009</v>
      </c>
      <c r="K43" s="220" t="s">
        <v>3582</v>
      </c>
      <c r="L43" s="220" t="s">
        <v>3583</v>
      </c>
      <c r="M43" s="220" t="s">
        <v>3584</v>
      </c>
      <c r="N43" s="220" t="s">
        <v>3585</v>
      </c>
      <c r="O43" s="220" t="s">
        <v>3034</v>
      </c>
      <c r="P43" s="220" t="s">
        <v>3586</v>
      </c>
      <c r="Q43" s="220" t="s">
        <v>3036</v>
      </c>
      <c r="R43" s="220"/>
      <c r="S43" s="116" t="s">
        <v>2721</v>
      </c>
      <c r="T43" s="116" t="str">
        <f t="shared" si="0"/>
        <v>WUP_GPIO,PDC,,CCI,,HS0_I2S,,,,,,,,,,</v>
      </c>
      <c r="U43" s="220" t="s">
        <v>3587</v>
      </c>
      <c r="V43" s="220" t="s">
        <v>49</v>
      </c>
      <c r="W43" s="220" t="s">
        <v>3588</v>
      </c>
      <c r="X43" s="220"/>
      <c r="Y43" s="220"/>
      <c r="Z43" s="220"/>
      <c r="AA43" s="220" t="s">
        <v>3589</v>
      </c>
      <c r="AB43" s="220" t="s">
        <v>1080</v>
      </c>
      <c r="AC43" s="220" t="s">
        <v>3590</v>
      </c>
      <c r="AD43" s="220"/>
      <c r="AE43" s="220"/>
      <c r="AF43" s="220"/>
      <c r="AG43" s="220" t="s">
        <v>923</v>
      </c>
      <c r="AH43" s="220" t="s">
        <v>910</v>
      </c>
      <c r="AI43" s="220" t="s">
        <v>3591</v>
      </c>
      <c r="AJ43" s="220"/>
      <c r="AK43" s="220"/>
      <c r="AL43" s="220"/>
      <c r="AM43" s="220"/>
      <c r="AN43" s="220"/>
      <c r="AO43" s="220"/>
      <c r="AP43" s="220"/>
      <c r="AQ43" s="220"/>
      <c r="AR43" s="220"/>
      <c r="AS43" s="220"/>
      <c r="AT43" s="220"/>
      <c r="AU43" s="220"/>
      <c r="AV43" s="220"/>
      <c r="AW43" s="220"/>
      <c r="AX43" s="220"/>
      <c r="AY43" s="220"/>
      <c r="AZ43" s="220"/>
      <c r="BA43" s="220"/>
      <c r="BB43" s="220"/>
      <c r="BC43" s="220"/>
      <c r="BD43" s="220"/>
      <c r="BE43" s="220"/>
      <c r="BF43" s="220"/>
      <c r="BG43" s="220"/>
      <c r="BH43" s="220"/>
      <c r="BI43" s="220"/>
      <c r="BJ43" s="220"/>
      <c r="BK43" s="220"/>
      <c r="BL43" s="220"/>
      <c r="BM43" s="220"/>
      <c r="BN43" s="220"/>
      <c r="BO43" s="116" t="str">
        <f t="shared" si="1"/>
        <v>HS0_MI2S_DATA1</v>
      </c>
      <c r="BP43" s="116" t="str">
        <f t="shared" si="2"/>
        <v>HS0_MI2S_DATA1</v>
      </c>
      <c r="BQ43" s="116" t="str">
        <f t="shared" si="3"/>
        <v>HS0_I2S</v>
      </c>
      <c r="BR43" s="116" t="str">
        <f t="shared" si="4"/>
        <v>HS0_I2S</v>
      </c>
      <c r="BS43" s="220">
        <v>5</v>
      </c>
      <c r="BT43" s="116" t="s">
        <v>920</v>
      </c>
      <c r="BU43" s="116" t="s">
        <v>908</v>
      </c>
      <c r="BX43" s="116" t="s">
        <v>3592</v>
      </c>
      <c r="BZ43" s="220" t="s">
        <v>62</v>
      </c>
      <c r="CA43" s="220" t="s">
        <v>35</v>
      </c>
      <c r="CB43" s="220"/>
      <c r="CC43" s="220"/>
      <c r="CD43" s="230" t="s">
        <v>38</v>
      </c>
      <c r="CE43" s="230" t="s">
        <v>3100</v>
      </c>
      <c r="CF43" s="220" t="s">
        <v>3025</v>
      </c>
      <c r="CG43" s="244" t="s">
        <v>3593</v>
      </c>
      <c r="CH43" s="208"/>
      <c r="CI43" s="128"/>
      <c r="CJ43" s="128"/>
      <c r="CK43" s="220"/>
      <c r="CL43" s="116" t="str">
        <f t="shared" si="5"/>
        <v>HS0_MI2S_DATA1</v>
      </c>
      <c r="CM43" s="116" t="str">
        <f t="shared" si="6"/>
        <v>HS0_MI2S_DATA1</v>
      </c>
      <c r="CN43" s="116" t="str">
        <f t="shared" si="7"/>
        <v>HS0_I2S</v>
      </c>
      <c r="CO43" s="116" t="str">
        <f t="shared" si="8"/>
        <v>HS0_I2S</v>
      </c>
      <c r="CP43" s="220">
        <v>5</v>
      </c>
      <c r="CQ43" s="116" t="s">
        <v>920</v>
      </c>
      <c r="CR43" s="116" t="s">
        <v>908</v>
      </c>
      <c r="CU43" s="116" t="s">
        <v>3592</v>
      </c>
      <c r="CW43" s="220" t="s">
        <v>62</v>
      </c>
      <c r="CX43" s="220" t="s">
        <v>35</v>
      </c>
      <c r="CY43" s="220"/>
      <c r="CZ43" s="220"/>
      <c r="DA43" s="230" t="s">
        <v>38</v>
      </c>
      <c r="DB43" s="230" t="s">
        <v>3100</v>
      </c>
      <c r="DC43" s="220" t="s">
        <v>3025</v>
      </c>
      <c r="DD43" s="131" t="s">
        <v>3594</v>
      </c>
      <c r="DE43" s="107"/>
      <c r="DF43" s="128"/>
      <c r="DG43" s="128"/>
      <c r="DH43" s="220"/>
    </row>
    <row r="44" spans="1:112" ht="52.8">
      <c r="A44" s="220"/>
      <c r="B44" s="220">
        <v>41</v>
      </c>
      <c r="C44" s="220" t="s">
        <v>1145</v>
      </c>
      <c r="D44" s="220" t="s">
        <v>3595</v>
      </c>
      <c r="E44" s="220"/>
      <c r="F44" s="220" t="s">
        <v>3596</v>
      </c>
      <c r="G44" s="220"/>
      <c r="H44" s="220">
        <v>3</v>
      </c>
      <c r="I44" s="220" t="s">
        <v>3008</v>
      </c>
      <c r="J44" s="220" t="s">
        <v>3009</v>
      </c>
      <c r="K44" s="220" t="s">
        <v>3597</v>
      </c>
      <c r="L44" s="220" t="s">
        <v>3598</v>
      </c>
      <c r="M44" s="220" t="s">
        <v>3599</v>
      </c>
      <c r="N44" s="220" t="s">
        <v>3600</v>
      </c>
      <c r="O44" s="220"/>
      <c r="P44" s="220"/>
      <c r="Q44" s="220"/>
      <c r="R44" s="220"/>
      <c r="S44" s="116" t="s">
        <v>2721</v>
      </c>
      <c r="T44" s="116" t="str">
        <f t="shared" si="0"/>
        <v>GPIO,,,,,,,,,,,,,,</v>
      </c>
      <c r="U44" s="220" t="s">
        <v>1145</v>
      </c>
      <c r="V44" s="220" t="s">
        <v>55</v>
      </c>
      <c r="W44" s="220" t="s">
        <v>3601</v>
      </c>
      <c r="X44" s="220"/>
      <c r="Y44" s="220"/>
      <c r="Z44" s="220"/>
      <c r="AA44" s="220"/>
      <c r="AB44" s="220"/>
      <c r="AC44" s="220"/>
      <c r="AD44" s="220"/>
      <c r="AE44" s="220"/>
      <c r="AF44" s="220"/>
      <c r="AG44" s="220"/>
      <c r="AH44" s="220"/>
      <c r="AI44" s="220"/>
      <c r="AJ44" s="220"/>
      <c r="AK44" s="220"/>
      <c r="AL44" s="220"/>
      <c r="AM44" s="220"/>
      <c r="AN44" s="220"/>
      <c r="AO44" s="220"/>
      <c r="AP44" s="220"/>
      <c r="AQ44" s="220"/>
      <c r="AR44" s="220"/>
      <c r="AS44" s="220"/>
      <c r="AT44" s="220"/>
      <c r="AU44" s="220"/>
      <c r="AV44" s="220"/>
      <c r="AW44" s="220"/>
      <c r="AX44" s="220"/>
      <c r="AY44" s="220"/>
      <c r="AZ44" s="220"/>
      <c r="BA44" s="220"/>
      <c r="BB44" s="220"/>
      <c r="BC44" s="220"/>
      <c r="BD44" s="220"/>
      <c r="BE44" s="220"/>
      <c r="BF44" s="220"/>
      <c r="BG44" s="220"/>
      <c r="BH44" s="220"/>
      <c r="BI44" s="220"/>
      <c r="BJ44" s="220"/>
      <c r="BK44" s="220"/>
      <c r="BL44" s="220"/>
      <c r="BM44" s="220"/>
      <c r="BN44" s="220"/>
      <c r="BO44" s="116" t="str">
        <f t="shared" si="1"/>
        <v>GPIO_40</v>
      </c>
      <c r="BP44" s="116" t="str">
        <f t="shared" si="2"/>
        <v>GPIO_40</v>
      </c>
      <c r="BQ44" s="116" t="str">
        <f t="shared" si="3"/>
        <v>GPIO</v>
      </c>
      <c r="BR44" s="116" t="str">
        <f t="shared" si="4"/>
        <v>GPIO</v>
      </c>
      <c r="BS44" s="220">
        <v>1</v>
      </c>
      <c r="BT44" s="116" t="s">
        <v>1144</v>
      </c>
      <c r="BU44" s="223" t="s">
        <v>1077</v>
      </c>
      <c r="BV44" s="220"/>
      <c r="BW44" s="220"/>
      <c r="BX44" s="220" t="s">
        <v>3602</v>
      </c>
      <c r="BY44" s="220"/>
      <c r="BZ44" s="220" t="s">
        <v>34</v>
      </c>
      <c r="CA44" s="220" t="s">
        <v>35</v>
      </c>
      <c r="CB44" s="220"/>
      <c r="CC44" s="220"/>
      <c r="CD44" s="230" t="s">
        <v>38</v>
      </c>
      <c r="CE44" s="230" t="s">
        <v>3100</v>
      </c>
      <c r="CF44" s="220" t="s">
        <v>3025</v>
      </c>
      <c r="CG44" s="244" t="s">
        <v>3603</v>
      </c>
      <c r="CH44" s="249" t="s">
        <v>3604</v>
      </c>
      <c r="CI44" s="128"/>
      <c r="CJ44" s="129"/>
      <c r="CK44" s="220"/>
      <c r="CL44" s="116" t="str">
        <f t="shared" si="5"/>
        <v>GPIO_40</v>
      </c>
      <c r="CM44" s="116" t="str">
        <f t="shared" si="6"/>
        <v>GPIO_40</v>
      </c>
      <c r="CN44" s="116" t="str">
        <f t="shared" si="7"/>
        <v>GPIO</v>
      </c>
      <c r="CO44" s="116" t="str">
        <f t="shared" si="8"/>
        <v>GPIO</v>
      </c>
      <c r="CP44" s="220">
        <v>1</v>
      </c>
      <c r="CQ44" s="116" t="s">
        <v>1144</v>
      </c>
      <c r="CR44" s="219" t="s">
        <v>1992</v>
      </c>
      <c r="CS44" s="220"/>
      <c r="CT44" s="220"/>
      <c r="CU44" s="220" t="s">
        <v>3602</v>
      </c>
      <c r="CV44" s="220"/>
      <c r="CW44" s="220" t="s">
        <v>34</v>
      </c>
      <c r="CX44" s="220" t="s">
        <v>35</v>
      </c>
      <c r="CY44" s="220"/>
      <c r="CZ44" s="220"/>
      <c r="DA44" s="230" t="s">
        <v>38</v>
      </c>
      <c r="DB44" s="230" t="s">
        <v>3100</v>
      </c>
      <c r="DC44" s="220" t="s">
        <v>3025</v>
      </c>
      <c r="DD44" s="126" t="s">
        <v>3605</v>
      </c>
      <c r="DE44" s="127" t="s">
        <v>3606</v>
      </c>
      <c r="DF44" s="128"/>
      <c r="DG44" s="129"/>
      <c r="DH44" s="220"/>
    </row>
    <row r="45" spans="1:112" ht="66">
      <c r="A45" s="220"/>
      <c r="B45" s="220">
        <v>42</v>
      </c>
      <c r="C45" s="220" t="s">
        <v>929</v>
      </c>
      <c r="D45" s="220" t="s">
        <v>3607</v>
      </c>
      <c r="E45" s="220"/>
      <c r="F45" s="220" t="s">
        <v>3596</v>
      </c>
      <c r="G45" s="220"/>
      <c r="H45" s="220">
        <v>3</v>
      </c>
      <c r="I45" s="220" t="s">
        <v>3008</v>
      </c>
      <c r="J45" s="220" t="s">
        <v>3009</v>
      </c>
      <c r="K45" s="220" t="s">
        <v>3608</v>
      </c>
      <c r="L45" s="220" t="s">
        <v>3609</v>
      </c>
      <c r="M45" s="220" t="s">
        <v>3610</v>
      </c>
      <c r="N45" s="220" t="s">
        <v>3611</v>
      </c>
      <c r="O45" s="220" t="s">
        <v>3034</v>
      </c>
      <c r="P45" s="220" t="s">
        <v>3612</v>
      </c>
      <c r="Q45" s="220" t="s">
        <v>3036</v>
      </c>
      <c r="R45" s="220"/>
      <c r="S45" s="116" t="s">
        <v>2721</v>
      </c>
      <c r="T45" s="116" t="str">
        <f t="shared" si="0"/>
        <v>WUP_GPIO,PDC,,CCI,CCI,,,,,,,,,,,</v>
      </c>
      <c r="U45" s="220" t="s">
        <v>931</v>
      </c>
      <c r="V45" s="220" t="s">
        <v>49</v>
      </c>
      <c r="W45" s="220" t="s">
        <v>3613</v>
      </c>
      <c r="X45" s="220"/>
      <c r="Y45" s="220"/>
      <c r="Z45" s="220"/>
      <c r="AA45" s="220" t="s">
        <v>3614</v>
      </c>
      <c r="AB45" s="220" t="s">
        <v>1080</v>
      </c>
      <c r="AC45" s="220" t="s">
        <v>3615</v>
      </c>
      <c r="AD45" s="220" t="s">
        <v>3616</v>
      </c>
      <c r="AE45" s="220" t="s">
        <v>1080</v>
      </c>
      <c r="AF45" s="220" t="s">
        <v>3617</v>
      </c>
      <c r="AG45" s="220"/>
      <c r="AH45" s="220"/>
      <c r="AI45" s="220"/>
      <c r="AJ45" s="220"/>
      <c r="AK45" s="220"/>
      <c r="AL45" s="220"/>
      <c r="AM45" s="220"/>
      <c r="AN45" s="220"/>
      <c r="AO45" s="220"/>
      <c r="AP45" s="220"/>
      <c r="AQ45" s="220"/>
      <c r="AR45" s="220"/>
      <c r="AS45" s="220"/>
      <c r="AT45" s="220"/>
      <c r="AU45" s="220"/>
      <c r="AV45" s="220"/>
      <c r="AW45" s="220"/>
      <c r="AX45" s="220"/>
      <c r="AY45" s="220"/>
      <c r="AZ45" s="220"/>
      <c r="BA45" s="220"/>
      <c r="BB45" s="220"/>
      <c r="BC45" s="220"/>
      <c r="BD45" s="220"/>
      <c r="BE45" s="220"/>
      <c r="BF45" s="220"/>
      <c r="BG45" s="220"/>
      <c r="BH45" s="220"/>
      <c r="BI45" s="220"/>
      <c r="BJ45" s="220"/>
      <c r="BK45" s="220"/>
      <c r="BL45" s="220"/>
      <c r="BM45" s="220"/>
      <c r="BN45" s="220" t="s">
        <v>3618</v>
      </c>
      <c r="BO45" s="116" t="str">
        <f t="shared" si="1"/>
        <v>WUP_GPIO_41</v>
      </c>
      <c r="BP45" s="116" t="str">
        <f t="shared" si="2"/>
        <v>WUP_GPIO_41</v>
      </c>
      <c r="BQ45" s="116" t="str">
        <f t="shared" si="3"/>
        <v>WUP_GPIO,PDC</v>
      </c>
      <c r="BR45" s="116" t="str">
        <f t="shared" si="4"/>
        <v>WUP_GPIO,PDC</v>
      </c>
      <c r="BS45" s="220">
        <v>1</v>
      </c>
      <c r="BT45" s="115" t="s">
        <v>928</v>
      </c>
      <c r="BU45" s="116" t="s">
        <v>927</v>
      </c>
      <c r="BV45" s="220"/>
      <c r="BW45" s="220"/>
      <c r="BX45" s="220" t="s">
        <v>3619</v>
      </c>
      <c r="BY45" s="220"/>
      <c r="BZ45" s="220" t="s">
        <v>62</v>
      </c>
      <c r="CA45" s="220" t="s">
        <v>35</v>
      </c>
      <c r="CB45" s="220"/>
      <c r="CC45" s="220"/>
      <c r="CD45" s="230" t="s">
        <v>70</v>
      </c>
      <c r="CE45" s="230" t="s">
        <v>3100</v>
      </c>
      <c r="CF45" s="220" t="s">
        <v>3025</v>
      </c>
      <c r="CG45" s="244" t="s">
        <v>3620</v>
      </c>
      <c r="CH45" s="249" t="s">
        <v>3621</v>
      </c>
      <c r="CI45" s="128"/>
      <c r="CJ45" s="129"/>
      <c r="CK45" s="220" t="s">
        <v>3618</v>
      </c>
      <c r="CL45" s="116" t="str">
        <f t="shared" si="5"/>
        <v>WUP_GPIO_41</v>
      </c>
      <c r="CM45" s="116" t="str">
        <f t="shared" si="6"/>
        <v>WUP_GPIO_41</v>
      </c>
      <c r="CN45" s="116" t="str">
        <f t="shared" si="7"/>
        <v>WUP_GPIO,PDC</v>
      </c>
      <c r="CO45" s="116" t="str">
        <f t="shared" si="8"/>
        <v>WUP_GPIO,PDC</v>
      </c>
      <c r="CP45" s="220">
        <v>1</v>
      </c>
      <c r="CQ45" s="115" t="s">
        <v>928</v>
      </c>
      <c r="CR45" s="116" t="s">
        <v>927</v>
      </c>
      <c r="CS45" s="220"/>
      <c r="CT45" s="220"/>
      <c r="CU45" s="220" t="s">
        <v>3619</v>
      </c>
      <c r="CV45" s="220"/>
      <c r="CW45" s="220" t="s">
        <v>62</v>
      </c>
      <c r="CX45" s="220" t="s">
        <v>35</v>
      </c>
      <c r="CY45" s="220"/>
      <c r="CZ45" s="220"/>
      <c r="DA45" s="230" t="s">
        <v>70</v>
      </c>
      <c r="DB45" s="230" t="s">
        <v>3100</v>
      </c>
      <c r="DC45" s="220" t="s">
        <v>3025</v>
      </c>
      <c r="DD45" s="126" t="s">
        <v>3622</v>
      </c>
      <c r="DE45" s="127" t="s">
        <v>3623</v>
      </c>
      <c r="DF45" s="128"/>
      <c r="DG45" s="129"/>
      <c r="DH45" s="220"/>
    </row>
    <row r="46" spans="1:112" ht="26.4">
      <c r="A46" s="220"/>
      <c r="B46" s="220">
        <v>43</v>
      </c>
      <c r="C46" s="220" t="s">
        <v>1988</v>
      </c>
      <c r="D46" s="220" t="s">
        <v>3624</v>
      </c>
      <c r="E46" s="220"/>
      <c r="F46" s="220" t="s">
        <v>3596</v>
      </c>
      <c r="G46" s="220"/>
      <c r="H46" s="220">
        <v>3</v>
      </c>
      <c r="I46" s="220" t="s">
        <v>3008</v>
      </c>
      <c r="J46" s="220" t="s">
        <v>3009</v>
      </c>
      <c r="K46" s="220" t="s">
        <v>3625</v>
      </c>
      <c r="L46" s="220" t="s">
        <v>3626</v>
      </c>
      <c r="M46" s="220" t="s">
        <v>3627</v>
      </c>
      <c r="N46" s="220" t="s">
        <v>3628</v>
      </c>
      <c r="O46" s="220"/>
      <c r="P46" s="220"/>
      <c r="Q46" s="220"/>
      <c r="R46" s="220"/>
      <c r="S46" s="116" t="s">
        <v>2721</v>
      </c>
      <c r="T46" s="116" t="str">
        <f t="shared" si="0"/>
        <v>GPIO,,CCI,CCI,,,,,,,,,,,</v>
      </c>
      <c r="U46" s="220" t="s">
        <v>1988</v>
      </c>
      <c r="V46" s="220" t="s">
        <v>55</v>
      </c>
      <c r="W46" s="220" t="s">
        <v>3629</v>
      </c>
      <c r="X46" s="220"/>
      <c r="Y46" s="220"/>
      <c r="Z46" s="220"/>
      <c r="AA46" s="220" t="s">
        <v>3630</v>
      </c>
      <c r="AB46" s="220" t="s">
        <v>1080</v>
      </c>
      <c r="AC46" s="220" t="s">
        <v>3631</v>
      </c>
      <c r="AD46" s="220" t="s">
        <v>3632</v>
      </c>
      <c r="AE46" s="220" t="s">
        <v>1080</v>
      </c>
      <c r="AF46" s="220" t="s">
        <v>3633</v>
      </c>
      <c r="AG46" s="220"/>
      <c r="AH46" s="220"/>
      <c r="AI46" s="220"/>
      <c r="AJ46" s="220"/>
      <c r="AK46" s="220"/>
      <c r="AL46" s="220"/>
      <c r="AM46" s="220"/>
      <c r="AN46" s="220"/>
      <c r="AO46" s="220"/>
      <c r="AP46" s="220"/>
      <c r="AQ46" s="220"/>
      <c r="AR46" s="220"/>
      <c r="AS46" s="220"/>
      <c r="AT46" s="220"/>
      <c r="AU46" s="220"/>
      <c r="AV46" s="220"/>
      <c r="AW46" s="220"/>
      <c r="AX46" s="220"/>
      <c r="AY46" s="220"/>
      <c r="AZ46" s="220"/>
      <c r="BA46" s="220"/>
      <c r="BB46" s="220"/>
      <c r="BC46" s="220"/>
      <c r="BD46" s="220"/>
      <c r="BE46" s="220"/>
      <c r="BF46" s="220"/>
      <c r="BG46" s="220"/>
      <c r="BH46" s="220"/>
      <c r="BI46" s="220"/>
      <c r="BJ46" s="220"/>
      <c r="BK46" s="220"/>
      <c r="BL46" s="220"/>
      <c r="BM46" s="220"/>
      <c r="BN46" s="220"/>
      <c r="BO46" s="116" t="str">
        <f t="shared" si="1"/>
        <v>GPIO_42</v>
      </c>
      <c r="BP46" s="116" t="str">
        <f t="shared" si="2"/>
        <v>GPIO_42</v>
      </c>
      <c r="BQ46" s="116" t="str">
        <f t="shared" si="3"/>
        <v>GPIO</v>
      </c>
      <c r="BR46" s="116" t="str">
        <f t="shared" si="4"/>
        <v>GPIO</v>
      </c>
      <c r="BS46" s="220">
        <v>1</v>
      </c>
      <c r="BU46" s="116" t="s">
        <v>1989</v>
      </c>
      <c r="BV46" s="220"/>
      <c r="BW46" s="220"/>
      <c r="BX46" s="220" t="s">
        <v>3634</v>
      </c>
      <c r="BY46" s="220"/>
      <c r="BZ46" s="220" t="s">
        <v>62</v>
      </c>
      <c r="CA46" s="220" t="s">
        <v>35</v>
      </c>
      <c r="CB46" s="220"/>
      <c r="CC46" s="220"/>
      <c r="CD46" s="230" t="s">
        <v>38</v>
      </c>
      <c r="CE46" s="230" t="s">
        <v>3100</v>
      </c>
      <c r="CF46" s="220" t="s">
        <v>3025</v>
      </c>
      <c r="CG46" s="208"/>
      <c r="CH46" s="208"/>
      <c r="CI46" s="128"/>
      <c r="CJ46" s="129"/>
      <c r="CK46" s="220"/>
      <c r="CL46" s="116" t="str">
        <f t="shared" si="5"/>
        <v>GPIO_42</v>
      </c>
      <c r="CM46" s="116" t="str">
        <f t="shared" si="6"/>
        <v>GPIO_42</v>
      </c>
      <c r="CN46" s="116" t="str">
        <f t="shared" si="7"/>
        <v>GPIO</v>
      </c>
      <c r="CO46" s="116" t="str">
        <f t="shared" si="8"/>
        <v>GPIO</v>
      </c>
      <c r="CP46" s="220">
        <v>1</v>
      </c>
      <c r="CQ46" s="116" t="s">
        <v>1990</v>
      </c>
      <c r="CR46" s="116" t="s">
        <v>1240</v>
      </c>
      <c r="CS46" s="220"/>
      <c r="CT46" s="220"/>
      <c r="CU46" s="220" t="s">
        <v>3634</v>
      </c>
      <c r="CV46" s="220"/>
      <c r="CW46" s="220" t="s">
        <v>62</v>
      </c>
      <c r="CX46" s="220" t="s">
        <v>35</v>
      </c>
      <c r="CY46" s="220"/>
      <c r="CZ46" s="220"/>
      <c r="DA46" s="230" t="s">
        <v>38</v>
      </c>
      <c r="DB46" s="230" t="s">
        <v>3100</v>
      </c>
      <c r="DC46" s="220" t="s">
        <v>3025</v>
      </c>
      <c r="DD46" s="126" t="s">
        <v>3635</v>
      </c>
      <c r="DE46" s="127" t="s">
        <v>3636</v>
      </c>
      <c r="DF46" s="128"/>
      <c r="DG46" s="129"/>
      <c r="DH46" s="220"/>
    </row>
    <row r="47" spans="1:112" ht="63">
      <c r="A47" s="220"/>
      <c r="B47" s="220">
        <v>44</v>
      </c>
      <c r="C47" s="220" t="s">
        <v>861</v>
      </c>
      <c r="D47" s="220" t="s">
        <v>3637</v>
      </c>
      <c r="E47" s="220"/>
      <c r="F47" s="220" t="s">
        <v>3596</v>
      </c>
      <c r="G47" s="220"/>
      <c r="H47" s="220">
        <v>3</v>
      </c>
      <c r="I47" s="220" t="s">
        <v>3008</v>
      </c>
      <c r="J47" s="220" t="s">
        <v>3009</v>
      </c>
      <c r="K47" s="220" t="s">
        <v>3638</v>
      </c>
      <c r="L47" s="220" t="s">
        <v>3639</v>
      </c>
      <c r="M47" s="220" t="s">
        <v>3640</v>
      </c>
      <c r="N47" s="220" t="s">
        <v>3641</v>
      </c>
      <c r="O47" s="220"/>
      <c r="P47" s="220"/>
      <c r="Q47" s="220"/>
      <c r="R47" s="220" t="s">
        <v>863</v>
      </c>
      <c r="S47" s="116" t="s">
        <v>2721</v>
      </c>
      <c r="T47" s="116" t="str">
        <f t="shared" si="0"/>
        <v>GPIO,BOOT,,,,,,,,,,,,,</v>
      </c>
      <c r="U47" s="220" t="s">
        <v>861</v>
      </c>
      <c r="V47" s="220" t="s">
        <v>55</v>
      </c>
      <c r="W47" s="220" t="s">
        <v>3642</v>
      </c>
      <c r="X47" s="220" t="s">
        <v>863</v>
      </c>
      <c r="Y47" s="220" t="s">
        <v>853</v>
      </c>
      <c r="Z47" s="220" t="s">
        <v>3643</v>
      </c>
      <c r="AA47" s="220"/>
      <c r="AB47" s="220"/>
      <c r="AC47" s="220"/>
      <c r="AD47" s="220"/>
      <c r="AE47" s="220"/>
      <c r="AF47" s="220"/>
      <c r="AG47" s="220"/>
      <c r="AH47" s="220"/>
      <c r="AI47" s="220"/>
      <c r="AJ47" s="220"/>
      <c r="AK47" s="220"/>
      <c r="AL47" s="220"/>
      <c r="AM47" s="220"/>
      <c r="AN47" s="220"/>
      <c r="AO47" s="220"/>
      <c r="AP47" s="220"/>
      <c r="AQ47" s="220"/>
      <c r="AR47" s="220"/>
      <c r="AS47" s="220"/>
      <c r="AT47" s="220"/>
      <c r="AU47" s="220"/>
      <c r="AV47" s="220"/>
      <c r="AW47" s="220"/>
      <c r="AX47" s="220"/>
      <c r="AY47" s="220"/>
      <c r="AZ47" s="220"/>
      <c r="BA47" s="220"/>
      <c r="BB47" s="220"/>
      <c r="BC47" s="220"/>
      <c r="BD47" s="220"/>
      <c r="BE47" s="220"/>
      <c r="BF47" s="220"/>
      <c r="BG47" s="220"/>
      <c r="BH47" s="220"/>
      <c r="BI47" s="220"/>
      <c r="BJ47" s="220"/>
      <c r="BK47" s="220"/>
      <c r="BL47" s="220"/>
      <c r="BM47" s="220"/>
      <c r="BN47" s="220"/>
      <c r="BO47" s="116" t="str">
        <f t="shared" si="1"/>
        <v>FORCED_USB_BOOT_POLARITY_SEL</v>
      </c>
      <c r="BP47" s="116" t="str">
        <f t="shared" si="2"/>
        <v>FORCED_USB_BOOT_POLARITY_SEL</v>
      </c>
      <c r="BQ47" s="116" t="str">
        <f t="shared" si="3"/>
        <v>BOOT</v>
      </c>
      <c r="BR47" s="116" t="str">
        <f t="shared" si="4"/>
        <v>BOOT</v>
      </c>
      <c r="BS47" s="220">
        <v>2</v>
      </c>
      <c r="BT47" s="220" t="s">
        <v>860</v>
      </c>
      <c r="BU47" s="115" t="s">
        <v>3644</v>
      </c>
      <c r="BV47" s="220"/>
      <c r="BW47" s="220" t="s">
        <v>3645</v>
      </c>
      <c r="BX47" s="220" t="s">
        <v>3646</v>
      </c>
      <c r="BY47" s="220"/>
      <c r="BZ47" s="220" t="s">
        <v>62</v>
      </c>
      <c r="CA47" s="220" t="s">
        <v>35</v>
      </c>
      <c r="CB47" s="220"/>
      <c r="CC47" s="220"/>
      <c r="CD47" s="230" t="s">
        <v>51</v>
      </c>
      <c r="CE47" s="220" t="s">
        <v>3087</v>
      </c>
      <c r="CF47" s="220" t="s">
        <v>3025</v>
      </c>
      <c r="CG47" s="247" t="s">
        <v>3647</v>
      </c>
      <c r="CH47" s="249" t="s">
        <v>3648</v>
      </c>
      <c r="CI47" s="128"/>
      <c r="CJ47" s="129"/>
      <c r="CK47" s="220"/>
      <c r="CL47" s="116" t="str">
        <f t="shared" si="5"/>
        <v>FORCED_USB_BOOT_POLARITY_SEL</v>
      </c>
      <c r="CM47" s="116" t="str">
        <f t="shared" si="6"/>
        <v>FORCED_USB_BOOT_POLARITY_SEL</v>
      </c>
      <c r="CN47" s="116" t="str">
        <f t="shared" si="7"/>
        <v>BOOT</v>
      </c>
      <c r="CO47" s="116" t="str">
        <f t="shared" si="8"/>
        <v>BOOT</v>
      </c>
      <c r="CP47" s="220">
        <v>2</v>
      </c>
      <c r="CQ47" s="220" t="s">
        <v>860</v>
      </c>
      <c r="CR47" s="115" t="s">
        <v>3644</v>
      </c>
      <c r="CS47" s="220"/>
      <c r="CT47" s="220" t="s">
        <v>3645</v>
      </c>
      <c r="CU47" s="220" t="s">
        <v>3646</v>
      </c>
      <c r="CV47" s="220"/>
      <c r="CW47" s="220" t="s">
        <v>62</v>
      </c>
      <c r="CX47" s="220" t="s">
        <v>35</v>
      </c>
      <c r="CY47" s="220"/>
      <c r="CZ47" s="220"/>
      <c r="DA47" s="230" t="s">
        <v>51</v>
      </c>
      <c r="DB47" s="220" t="s">
        <v>3087</v>
      </c>
      <c r="DC47" s="220" t="s">
        <v>3025</v>
      </c>
      <c r="DD47" s="133" t="s">
        <v>3649</v>
      </c>
      <c r="DE47" s="127" t="s">
        <v>3650</v>
      </c>
      <c r="DF47" s="128"/>
      <c r="DG47" s="129"/>
      <c r="DH47" s="220"/>
    </row>
    <row r="48" spans="1:112" ht="52.8">
      <c r="A48" s="220"/>
      <c r="B48" s="220">
        <v>45</v>
      </c>
      <c r="C48" s="220" t="s">
        <v>3651</v>
      </c>
      <c r="D48" s="220" t="s">
        <v>3652</v>
      </c>
      <c r="E48" s="220"/>
      <c r="F48" s="220" t="s">
        <v>3596</v>
      </c>
      <c r="G48" s="220"/>
      <c r="H48" s="220">
        <v>3</v>
      </c>
      <c r="I48" s="220" t="s">
        <v>3008</v>
      </c>
      <c r="J48" s="220" t="s">
        <v>3009</v>
      </c>
      <c r="K48" s="220" t="s">
        <v>3653</v>
      </c>
      <c r="L48" s="220" t="s">
        <v>3654</v>
      </c>
      <c r="M48" s="220" t="s">
        <v>3655</v>
      </c>
      <c r="N48" s="220" t="s">
        <v>3656</v>
      </c>
      <c r="O48" s="220"/>
      <c r="P48" s="220"/>
      <c r="Q48" s="220" t="s">
        <v>3036</v>
      </c>
      <c r="R48" s="220"/>
      <c r="S48" s="116" t="s">
        <v>2721</v>
      </c>
      <c r="T48" s="116" t="str">
        <f t="shared" si="0"/>
        <v>WUP_GPIO,,,QSPI,,QDSS,,,,,,,,,</v>
      </c>
      <c r="U48" s="220" t="s">
        <v>2840</v>
      </c>
      <c r="V48" s="220" t="s">
        <v>1177</v>
      </c>
      <c r="W48" s="220" t="s">
        <v>3657</v>
      </c>
      <c r="X48" s="220"/>
      <c r="Y48" s="220"/>
      <c r="Z48" s="220"/>
      <c r="AA48" s="220"/>
      <c r="AB48" s="220"/>
      <c r="AC48" s="220"/>
      <c r="AD48" s="220" t="s">
        <v>3658</v>
      </c>
      <c r="AE48" s="220" t="s">
        <v>2839</v>
      </c>
      <c r="AF48" s="220" t="s">
        <v>3659</v>
      </c>
      <c r="AG48" s="220"/>
      <c r="AH48" s="220"/>
      <c r="AI48" s="220"/>
      <c r="AJ48" s="220" t="s">
        <v>3660</v>
      </c>
      <c r="AK48" s="220" t="s">
        <v>3018</v>
      </c>
      <c r="AL48" s="220" t="s">
        <v>3661</v>
      </c>
      <c r="AM48" s="220"/>
      <c r="AN48" s="220"/>
      <c r="AO48" s="220"/>
      <c r="AP48" s="220"/>
      <c r="AQ48" s="220"/>
      <c r="AR48" s="220"/>
      <c r="AS48" s="220"/>
      <c r="AT48" s="220"/>
      <c r="AU48" s="220"/>
      <c r="AV48" s="220"/>
      <c r="AW48" s="220"/>
      <c r="AX48" s="220"/>
      <c r="AY48" s="220"/>
      <c r="AZ48" s="220"/>
      <c r="BA48" s="220"/>
      <c r="BB48" s="220"/>
      <c r="BC48" s="220"/>
      <c r="BD48" s="220"/>
      <c r="BE48" s="220"/>
      <c r="BF48" s="220"/>
      <c r="BG48" s="220"/>
      <c r="BH48" s="220"/>
      <c r="BI48" s="220"/>
      <c r="BJ48" s="220"/>
      <c r="BK48" s="220"/>
      <c r="BL48" s="220"/>
      <c r="BM48" s="220"/>
      <c r="BN48" s="220"/>
      <c r="BO48" s="116" t="str">
        <f t="shared" si="1"/>
        <v>WUP_GPIO_44</v>
      </c>
      <c r="BP48" s="116" t="str">
        <f t="shared" si="2"/>
        <v>WUP_GPIO_44</v>
      </c>
      <c r="BQ48" s="116" t="str">
        <f t="shared" si="3"/>
        <v>WUP_GPIO</v>
      </c>
      <c r="BR48" s="116" t="str">
        <f t="shared" si="4"/>
        <v>WUP_GPIO</v>
      </c>
      <c r="BS48" s="220">
        <v>1</v>
      </c>
      <c r="BT48" s="220" t="s">
        <v>2841</v>
      </c>
      <c r="BU48" s="116" t="s">
        <v>1250</v>
      </c>
      <c r="BV48" s="220"/>
      <c r="BW48" s="220" t="s">
        <v>3662</v>
      </c>
      <c r="BX48" s="220" t="s">
        <v>3663</v>
      </c>
      <c r="BY48" s="220"/>
      <c r="BZ48" s="220" t="s">
        <v>34</v>
      </c>
      <c r="CA48" s="220" t="s">
        <v>35</v>
      </c>
      <c r="CB48" s="220"/>
      <c r="CC48" s="220"/>
      <c r="CD48" s="230" t="s">
        <v>51</v>
      </c>
      <c r="CE48" s="230" t="s">
        <v>3024</v>
      </c>
      <c r="CF48" s="220" t="s">
        <v>3025</v>
      </c>
      <c r="CG48" s="244" t="s">
        <v>3664</v>
      </c>
      <c r="CH48" s="208"/>
      <c r="CI48" s="128"/>
      <c r="CJ48" s="128"/>
      <c r="CK48" s="220"/>
      <c r="CL48" s="116" t="str">
        <f t="shared" si="5"/>
        <v>WUP_GPIO_44</v>
      </c>
      <c r="CM48" s="116" t="str">
        <f t="shared" si="6"/>
        <v>WUP_GPIO_44</v>
      </c>
      <c r="CN48" s="116" t="str">
        <f t="shared" si="7"/>
        <v>WUP_GPIO</v>
      </c>
      <c r="CO48" s="116" t="str">
        <f t="shared" si="8"/>
        <v>WUP_GPIO</v>
      </c>
      <c r="CP48" s="220">
        <v>1</v>
      </c>
      <c r="CQ48" s="220" t="s">
        <v>2841</v>
      </c>
      <c r="CR48" s="116" t="s">
        <v>1251</v>
      </c>
      <c r="CS48" s="220"/>
      <c r="CT48" s="220" t="s">
        <v>3662</v>
      </c>
      <c r="CU48" s="220" t="s">
        <v>3663</v>
      </c>
      <c r="CV48" s="220"/>
      <c r="CW48" s="220" t="s">
        <v>34</v>
      </c>
      <c r="CX48" s="220" t="s">
        <v>35</v>
      </c>
      <c r="CY48" s="220"/>
      <c r="CZ48" s="220"/>
      <c r="DA48" s="230" t="s">
        <v>51</v>
      </c>
      <c r="DB48" s="230" t="s">
        <v>3024</v>
      </c>
      <c r="DC48" s="220" t="s">
        <v>3025</v>
      </c>
      <c r="DD48" s="126" t="s">
        <v>3665</v>
      </c>
      <c r="DE48" s="107"/>
      <c r="DF48" s="128"/>
      <c r="DG48" s="128"/>
      <c r="DH48" s="220"/>
    </row>
    <row r="49" spans="1:112" ht="66">
      <c r="A49" s="220"/>
      <c r="B49" s="220">
        <v>46</v>
      </c>
      <c r="C49" s="220" t="s">
        <v>61</v>
      </c>
      <c r="D49" s="220" t="s">
        <v>3666</v>
      </c>
      <c r="E49" s="220"/>
      <c r="F49" s="220" t="s">
        <v>3596</v>
      </c>
      <c r="G49" s="220"/>
      <c r="H49" s="220">
        <v>3</v>
      </c>
      <c r="I49" s="220" t="s">
        <v>3547</v>
      </c>
      <c r="J49" s="220" t="s">
        <v>75</v>
      </c>
      <c r="K49" s="220" t="s">
        <v>3667</v>
      </c>
      <c r="L49" s="220" t="s">
        <v>3668</v>
      </c>
      <c r="M49" s="220" t="s">
        <v>3669</v>
      </c>
      <c r="N49" s="220" t="s">
        <v>3670</v>
      </c>
      <c r="O49" s="220"/>
      <c r="P49" s="220"/>
      <c r="Q49" s="220"/>
      <c r="R49" s="220"/>
      <c r="S49" s="116" t="s">
        <v>2721</v>
      </c>
      <c r="T49" s="116" t="str">
        <f t="shared" si="0"/>
        <v>GPIO,,,QSPI,,QDSS,,,,,,,,,</v>
      </c>
      <c r="U49" s="220" t="s">
        <v>61</v>
      </c>
      <c r="V49" s="220" t="s">
        <v>55</v>
      </c>
      <c r="W49" s="220" t="s">
        <v>3671</v>
      </c>
      <c r="X49" s="220"/>
      <c r="Y49" s="220"/>
      <c r="Z49" s="220"/>
      <c r="AA49" s="220"/>
      <c r="AB49" s="220"/>
      <c r="AC49" s="220"/>
      <c r="AD49" s="220" t="s">
        <v>3672</v>
      </c>
      <c r="AE49" s="220" t="s">
        <v>2839</v>
      </c>
      <c r="AF49" s="220" t="s">
        <v>3673</v>
      </c>
      <c r="AG49" s="220"/>
      <c r="AH49" s="220"/>
      <c r="AI49" s="220"/>
      <c r="AJ49" s="220" t="s">
        <v>3674</v>
      </c>
      <c r="AK49" s="220" t="s">
        <v>3018</v>
      </c>
      <c r="AL49" s="220" t="s">
        <v>3675</v>
      </c>
      <c r="AM49" s="220"/>
      <c r="AN49" s="220"/>
      <c r="AO49" s="220"/>
      <c r="AP49" s="220"/>
      <c r="AQ49" s="220"/>
      <c r="AR49" s="220"/>
      <c r="AS49" s="220"/>
      <c r="AT49" s="220"/>
      <c r="AU49" s="220"/>
      <c r="AV49" s="220"/>
      <c r="AW49" s="220"/>
      <c r="AX49" s="220"/>
      <c r="AY49" s="220"/>
      <c r="AZ49" s="220"/>
      <c r="BA49" s="220"/>
      <c r="BB49" s="220"/>
      <c r="BC49" s="220"/>
      <c r="BD49" s="220"/>
      <c r="BE49" s="220"/>
      <c r="BF49" s="220"/>
      <c r="BG49" s="220"/>
      <c r="BH49" s="220"/>
      <c r="BI49" s="220"/>
      <c r="BJ49" s="220"/>
      <c r="BK49" s="220"/>
      <c r="BL49" s="220"/>
      <c r="BM49" s="220"/>
      <c r="BN49" s="220"/>
      <c r="BO49" s="116" t="str">
        <f t="shared" si="1"/>
        <v>GPIO_45</v>
      </c>
      <c r="BP49" s="116" t="str">
        <f t="shared" si="2"/>
        <v>GPIO_45</v>
      </c>
      <c r="BQ49" s="116" t="str">
        <f t="shared" si="3"/>
        <v>GPIO</v>
      </c>
      <c r="BR49" s="116" t="str">
        <f t="shared" si="4"/>
        <v>GPIO</v>
      </c>
      <c r="BS49" s="220">
        <v>1</v>
      </c>
      <c r="BT49" s="116" t="s">
        <v>60</v>
      </c>
      <c r="BU49" s="116" t="s">
        <v>46</v>
      </c>
      <c r="BV49" s="220"/>
      <c r="BW49" s="220"/>
      <c r="BX49" s="220" t="s">
        <v>3676</v>
      </c>
      <c r="BY49" s="220"/>
      <c r="BZ49" s="220" t="s">
        <v>62</v>
      </c>
      <c r="CA49" s="220" t="s">
        <v>35</v>
      </c>
      <c r="CB49" s="220"/>
      <c r="CC49" s="220"/>
      <c r="CD49" s="230" t="s">
        <v>51</v>
      </c>
      <c r="CE49" s="220" t="s">
        <v>3087</v>
      </c>
      <c r="CF49" s="220" t="s">
        <v>3025</v>
      </c>
      <c r="CG49" s="244" t="s">
        <v>3677</v>
      </c>
      <c r="CH49" s="249" t="s">
        <v>3678</v>
      </c>
      <c r="CI49" s="128"/>
      <c r="CJ49" s="129"/>
      <c r="CK49" s="220"/>
      <c r="CL49" s="116" t="str">
        <f t="shared" si="5"/>
        <v>GPIO_45</v>
      </c>
      <c r="CM49" s="116" t="str">
        <f t="shared" si="6"/>
        <v>GPIO_45</v>
      </c>
      <c r="CN49" s="116" t="str">
        <f t="shared" si="7"/>
        <v>GPIO</v>
      </c>
      <c r="CO49" s="116" t="str">
        <f t="shared" si="8"/>
        <v>GPIO</v>
      </c>
      <c r="CP49" s="220">
        <v>1</v>
      </c>
      <c r="CQ49" s="116" t="s">
        <v>60</v>
      </c>
      <c r="CR49" s="116" t="s">
        <v>46</v>
      </c>
      <c r="CS49" s="220"/>
      <c r="CT49" s="220"/>
      <c r="CU49" s="220" t="s">
        <v>3676</v>
      </c>
      <c r="CV49" s="220"/>
      <c r="CW49" s="220" t="s">
        <v>62</v>
      </c>
      <c r="CX49" s="220" t="s">
        <v>35</v>
      </c>
      <c r="CY49" s="220"/>
      <c r="CZ49" s="220"/>
      <c r="DA49" s="230" t="s">
        <v>51</v>
      </c>
      <c r="DB49" s="220" t="s">
        <v>3087</v>
      </c>
      <c r="DC49" s="220" t="s">
        <v>3025</v>
      </c>
      <c r="DD49" s="126" t="s">
        <v>3679</v>
      </c>
      <c r="DE49" s="127" t="s">
        <v>3680</v>
      </c>
      <c r="DF49" s="128"/>
      <c r="DG49" s="129"/>
      <c r="DH49" s="220"/>
    </row>
    <row r="50" spans="1:112" ht="52.8">
      <c r="A50" s="220"/>
      <c r="B50" s="220">
        <v>47</v>
      </c>
      <c r="C50" s="220" t="s">
        <v>58</v>
      </c>
      <c r="D50" s="220" t="s">
        <v>3681</v>
      </c>
      <c r="E50" s="220"/>
      <c r="F50" s="220" t="s">
        <v>3596</v>
      </c>
      <c r="G50" s="220"/>
      <c r="H50" s="220">
        <v>3</v>
      </c>
      <c r="I50" s="220" t="s">
        <v>3008</v>
      </c>
      <c r="J50" s="220" t="s">
        <v>3009</v>
      </c>
      <c r="K50" s="220" t="s">
        <v>3682</v>
      </c>
      <c r="L50" s="220" t="s">
        <v>3683</v>
      </c>
      <c r="M50" s="220" t="s">
        <v>3684</v>
      </c>
      <c r="N50" s="220" t="s">
        <v>3685</v>
      </c>
      <c r="O50" s="220"/>
      <c r="P50" s="220"/>
      <c r="Q50" s="220"/>
      <c r="R50" s="220"/>
      <c r="S50" s="116" t="s">
        <v>2721</v>
      </c>
      <c r="T50" s="116" t="str">
        <f t="shared" si="0"/>
        <v>GPIO,,,QSPI,,QDSS,,,,,,,,,</v>
      </c>
      <c r="U50" s="220" t="s">
        <v>58</v>
      </c>
      <c r="V50" s="220" t="s">
        <v>55</v>
      </c>
      <c r="W50" s="220" t="s">
        <v>3686</v>
      </c>
      <c r="X50" s="220"/>
      <c r="Y50" s="220"/>
      <c r="Z50" s="220"/>
      <c r="AA50" s="220"/>
      <c r="AB50" s="220"/>
      <c r="AC50" s="220"/>
      <c r="AD50" s="220" t="s">
        <v>3687</v>
      </c>
      <c r="AE50" s="220" t="s">
        <v>2839</v>
      </c>
      <c r="AF50" s="220" t="s">
        <v>3688</v>
      </c>
      <c r="AG50" s="220"/>
      <c r="AH50" s="220"/>
      <c r="AI50" s="220"/>
      <c r="AJ50" s="220" t="s">
        <v>3689</v>
      </c>
      <c r="AK50" s="220" t="s">
        <v>3018</v>
      </c>
      <c r="AL50" s="220" t="s">
        <v>3690</v>
      </c>
      <c r="AM50" s="220"/>
      <c r="AN50" s="220"/>
      <c r="AO50" s="220"/>
      <c r="AP50" s="220"/>
      <c r="AQ50" s="220"/>
      <c r="AR50" s="220"/>
      <c r="AS50" s="220"/>
      <c r="AT50" s="220"/>
      <c r="AU50" s="220"/>
      <c r="AV50" s="220"/>
      <c r="AW50" s="220"/>
      <c r="AX50" s="220"/>
      <c r="AY50" s="220"/>
      <c r="AZ50" s="220"/>
      <c r="BA50" s="220"/>
      <c r="BB50" s="220"/>
      <c r="BC50" s="220"/>
      <c r="BD50" s="220"/>
      <c r="BE50" s="220"/>
      <c r="BF50" s="220"/>
      <c r="BG50" s="220"/>
      <c r="BH50" s="220"/>
      <c r="BI50" s="220"/>
      <c r="BJ50" s="220"/>
      <c r="BK50" s="220"/>
      <c r="BL50" s="220"/>
      <c r="BM50" s="220"/>
      <c r="BN50" s="220" t="s">
        <v>3691</v>
      </c>
      <c r="BO50" s="116" t="str">
        <f t="shared" si="1"/>
        <v>GPIO_46</v>
      </c>
      <c r="BP50" s="116" t="str">
        <f t="shared" si="2"/>
        <v>GPIO_46</v>
      </c>
      <c r="BQ50" s="116" t="str">
        <f t="shared" si="3"/>
        <v>GPIO</v>
      </c>
      <c r="BR50" s="116" t="str">
        <f t="shared" si="4"/>
        <v>GPIO</v>
      </c>
      <c r="BS50" s="220">
        <v>1</v>
      </c>
      <c r="BT50" s="116" t="s">
        <v>57</v>
      </c>
      <c r="BU50" s="116" t="s">
        <v>46</v>
      </c>
      <c r="BV50" s="220"/>
      <c r="BW50" s="220"/>
      <c r="BX50" s="220" t="s">
        <v>3692</v>
      </c>
      <c r="BY50" s="220"/>
      <c r="BZ50" s="220" t="s">
        <v>34</v>
      </c>
      <c r="CA50" s="220" t="s">
        <v>35</v>
      </c>
      <c r="CB50" s="220"/>
      <c r="CC50" s="220"/>
      <c r="CD50" s="230" t="s">
        <v>38</v>
      </c>
      <c r="CE50" s="230" t="s">
        <v>3100</v>
      </c>
      <c r="CF50" s="220" t="s">
        <v>3025</v>
      </c>
      <c r="CG50" s="244" t="s">
        <v>3693</v>
      </c>
      <c r="CH50" s="208"/>
      <c r="CI50" s="128"/>
      <c r="CJ50" s="128"/>
      <c r="CK50" s="220" t="s">
        <v>3691</v>
      </c>
      <c r="CL50" s="116" t="str">
        <f t="shared" si="5"/>
        <v>GPIO_46</v>
      </c>
      <c r="CM50" s="116" t="str">
        <f t="shared" si="6"/>
        <v>GPIO_46</v>
      </c>
      <c r="CN50" s="116" t="str">
        <f t="shared" si="7"/>
        <v>GPIO</v>
      </c>
      <c r="CO50" s="116" t="str">
        <f t="shared" si="8"/>
        <v>GPIO</v>
      </c>
      <c r="CP50" s="220">
        <v>1</v>
      </c>
      <c r="CQ50" s="116" t="s">
        <v>57</v>
      </c>
      <c r="CR50" s="116" t="s">
        <v>46</v>
      </c>
      <c r="CS50" s="220"/>
      <c r="CT50" s="220"/>
      <c r="CU50" s="220" t="s">
        <v>3692</v>
      </c>
      <c r="CV50" s="220"/>
      <c r="CW50" s="220" t="s">
        <v>34</v>
      </c>
      <c r="CX50" s="220" t="s">
        <v>35</v>
      </c>
      <c r="CY50" s="220"/>
      <c r="CZ50" s="220"/>
      <c r="DA50" s="230" t="s">
        <v>38</v>
      </c>
      <c r="DB50" s="230" t="s">
        <v>3100</v>
      </c>
      <c r="DC50" s="220" t="s">
        <v>3025</v>
      </c>
      <c r="DD50" s="126" t="s">
        <v>3694</v>
      </c>
      <c r="DE50" s="107"/>
      <c r="DF50" s="128"/>
      <c r="DG50" s="128"/>
      <c r="DH50" s="220"/>
    </row>
    <row r="51" spans="1:112" ht="92.4">
      <c r="A51" s="220"/>
      <c r="B51" s="220">
        <v>48</v>
      </c>
      <c r="C51" s="220" t="s">
        <v>148</v>
      </c>
      <c r="D51" s="220" t="s">
        <v>3695</v>
      </c>
      <c r="E51" s="220"/>
      <c r="F51" s="220" t="s">
        <v>3596</v>
      </c>
      <c r="G51" s="220"/>
      <c r="H51" s="220">
        <v>3</v>
      </c>
      <c r="I51" s="220" t="s">
        <v>3008</v>
      </c>
      <c r="J51" s="220" t="s">
        <v>3009</v>
      </c>
      <c r="K51" s="220" t="s">
        <v>3696</v>
      </c>
      <c r="L51" s="220" t="s">
        <v>3697</v>
      </c>
      <c r="M51" s="220" t="s">
        <v>3698</v>
      </c>
      <c r="N51" s="220" t="s">
        <v>3699</v>
      </c>
      <c r="O51" s="220" t="s">
        <v>3034</v>
      </c>
      <c r="P51" s="220" t="s">
        <v>3700</v>
      </c>
      <c r="Q51" s="220" t="s">
        <v>3036</v>
      </c>
      <c r="R51" s="220"/>
      <c r="S51" s="116" t="s">
        <v>2721</v>
      </c>
      <c r="T51" s="116" t="str">
        <f t="shared" si="0"/>
        <v>WUP_GPIO,PDC,,,QSPI,,QDSS,,,,,,,,,</v>
      </c>
      <c r="U51" s="220" t="s">
        <v>150</v>
      </c>
      <c r="V51" s="220" t="s">
        <v>49</v>
      </c>
      <c r="W51" s="220" t="s">
        <v>3701</v>
      </c>
      <c r="X51" s="220"/>
      <c r="Y51" s="220"/>
      <c r="Z51" s="220"/>
      <c r="AA51" s="220"/>
      <c r="AB51" s="220"/>
      <c r="AC51" s="220"/>
      <c r="AD51" s="220" t="s">
        <v>3702</v>
      </c>
      <c r="AE51" s="220" t="s">
        <v>2839</v>
      </c>
      <c r="AF51" s="220" t="s">
        <v>3703</v>
      </c>
      <c r="AG51" s="220"/>
      <c r="AH51" s="220"/>
      <c r="AI51" s="220"/>
      <c r="AJ51" s="220" t="s">
        <v>3704</v>
      </c>
      <c r="AK51" s="220" t="s">
        <v>3018</v>
      </c>
      <c r="AL51" s="220" t="s">
        <v>3705</v>
      </c>
      <c r="AM51" s="220"/>
      <c r="AN51" s="220"/>
      <c r="AO51" s="220"/>
      <c r="AP51" s="220"/>
      <c r="AQ51" s="220"/>
      <c r="AR51" s="220"/>
      <c r="AS51" s="220"/>
      <c r="AT51" s="220"/>
      <c r="AU51" s="220"/>
      <c r="AV51" s="220"/>
      <c r="AW51" s="220"/>
      <c r="AX51" s="220"/>
      <c r="AY51" s="220"/>
      <c r="AZ51" s="220"/>
      <c r="BA51" s="220"/>
      <c r="BB51" s="220"/>
      <c r="BC51" s="220"/>
      <c r="BD51" s="220"/>
      <c r="BE51" s="220"/>
      <c r="BF51" s="220"/>
      <c r="BG51" s="220"/>
      <c r="BH51" s="220"/>
      <c r="BI51" s="220"/>
      <c r="BJ51" s="220"/>
      <c r="BK51" s="220"/>
      <c r="BL51" s="220"/>
      <c r="BM51" s="220"/>
      <c r="BN51" s="220"/>
      <c r="BO51" s="116" t="str">
        <f t="shared" si="1"/>
        <v>WUP_GPIO_47</v>
      </c>
      <c r="BP51" s="116" t="str">
        <f t="shared" si="2"/>
        <v>WUP_GPIO_47</v>
      </c>
      <c r="BQ51" s="116" t="str">
        <f t="shared" si="3"/>
        <v>WUP_GPIO,PDC</v>
      </c>
      <c r="BR51" s="116" t="str">
        <f t="shared" si="4"/>
        <v>WUP_GPIO,PDC</v>
      </c>
      <c r="BS51" s="220">
        <v>1</v>
      </c>
      <c r="BT51" s="116" t="s">
        <v>147</v>
      </c>
      <c r="BU51" s="116" t="s">
        <v>114</v>
      </c>
      <c r="BV51" s="220"/>
      <c r="BW51" s="220"/>
      <c r="BX51" s="220"/>
      <c r="BY51" s="220"/>
      <c r="BZ51" s="220" t="s">
        <v>34</v>
      </c>
      <c r="CA51" s="220" t="s">
        <v>35</v>
      </c>
      <c r="CB51" s="220"/>
      <c r="CC51" s="220"/>
      <c r="CD51" s="230" t="s">
        <v>38</v>
      </c>
      <c r="CE51" s="230" t="s">
        <v>3100</v>
      </c>
      <c r="CF51" s="220" t="s">
        <v>3025</v>
      </c>
      <c r="CG51" s="244" t="s">
        <v>3706</v>
      </c>
      <c r="CH51" s="249" t="s">
        <v>3707</v>
      </c>
      <c r="CI51" s="128"/>
      <c r="CJ51" s="129"/>
      <c r="CK51" s="220"/>
      <c r="CL51" s="116" t="str">
        <f t="shared" si="5"/>
        <v>WUP_GPIO_47</v>
      </c>
      <c r="CM51" s="116" t="str">
        <f t="shared" si="6"/>
        <v>WUP_GPIO_47</v>
      </c>
      <c r="CN51" s="116" t="str">
        <f t="shared" si="7"/>
        <v>WUP_GPIO,PDC</v>
      </c>
      <c r="CO51" s="116" t="str">
        <f t="shared" si="8"/>
        <v>WUP_GPIO,PDC</v>
      </c>
      <c r="CP51" s="220">
        <v>1</v>
      </c>
      <c r="CQ51" s="116" t="s">
        <v>147</v>
      </c>
      <c r="CR51" s="116" t="s">
        <v>114</v>
      </c>
      <c r="CS51" s="220"/>
      <c r="CT51" s="220"/>
      <c r="CU51" s="220"/>
      <c r="CV51" s="220"/>
      <c r="CW51" s="220" t="s">
        <v>34</v>
      </c>
      <c r="CX51" s="220" t="s">
        <v>35</v>
      </c>
      <c r="CY51" s="220"/>
      <c r="CZ51" s="220"/>
      <c r="DA51" s="230" t="s">
        <v>38</v>
      </c>
      <c r="DB51" s="230" t="s">
        <v>3100</v>
      </c>
      <c r="DC51" s="220" t="s">
        <v>3025</v>
      </c>
      <c r="DD51" s="126" t="s">
        <v>3708</v>
      </c>
      <c r="DE51" s="127" t="s">
        <v>3709</v>
      </c>
      <c r="DF51" s="128"/>
      <c r="DG51" s="129"/>
      <c r="DH51" s="220"/>
    </row>
    <row r="52" spans="1:112" ht="270.75" customHeight="1">
      <c r="A52" s="220"/>
      <c r="B52" s="220">
        <v>49</v>
      </c>
      <c r="C52" s="220" t="s">
        <v>3710</v>
      </c>
      <c r="D52" s="220" t="s">
        <v>3711</v>
      </c>
      <c r="E52" s="220"/>
      <c r="F52" s="220" t="s">
        <v>3596</v>
      </c>
      <c r="G52" s="220"/>
      <c r="H52" s="220">
        <v>3</v>
      </c>
      <c r="I52" s="220" t="s">
        <v>3008</v>
      </c>
      <c r="J52" s="220" t="s">
        <v>3009</v>
      </c>
      <c r="K52" s="220" t="s">
        <v>3712</v>
      </c>
      <c r="L52" s="220" t="s">
        <v>3713</v>
      </c>
      <c r="M52" s="220" t="s">
        <v>3714</v>
      </c>
      <c r="N52" s="220" t="s">
        <v>3715</v>
      </c>
      <c r="O52" s="220" t="s">
        <v>3034</v>
      </c>
      <c r="P52" s="220" t="s">
        <v>3716</v>
      </c>
      <c r="Q52" s="220" t="s">
        <v>3036</v>
      </c>
      <c r="R52" s="220"/>
      <c r="S52" s="116" t="s">
        <v>2721</v>
      </c>
      <c r="T52" s="116" t="str">
        <f t="shared" si="0"/>
        <v>WUP_GPIO,PDC,,,QSPI,,,,,,,,,,,</v>
      </c>
      <c r="U52" s="220" t="s">
        <v>2842</v>
      </c>
      <c r="V52" s="220" t="s">
        <v>49</v>
      </c>
      <c r="W52" s="220" t="s">
        <v>3717</v>
      </c>
      <c r="X52" s="220"/>
      <c r="Y52" s="220"/>
      <c r="Z52" s="220"/>
      <c r="AA52" s="220"/>
      <c r="AB52" s="220"/>
      <c r="AC52" s="220"/>
      <c r="AD52" s="220" t="s">
        <v>3718</v>
      </c>
      <c r="AE52" s="220" t="s">
        <v>2839</v>
      </c>
      <c r="AF52" s="220" t="s">
        <v>3719</v>
      </c>
      <c r="AG52" s="220"/>
      <c r="AH52" s="220"/>
      <c r="AI52" s="220"/>
      <c r="AJ52" s="220"/>
      <c r="AK52" s="220"/>
      <c r="AL52" s="220"/>
      <c r="AM52" s="220"/>
      <c r="AN52" s="220"/>
      <c r="AO52" s="220"/>
      <c r="AP52" s="220"/>
      <c r="AQ52" s="220"/>
      <c r="AR52" s="220"/>
      <c r="AS52" s="220"/>
      <c r="AT52" s="220"/>
      <c r="AU52" s="220"/>
      <c r="AV52" s="220"/>
      <c r="AW52" s="220"/>
      <c r="AX52" s="220"/>
      <c r="AY52" s="220"/>
      <c r="AZ52" s="220"/>
      <c r="BA52" s="220"/>
      <c r="BB52" s="220"/>
      <c r="BC52" s="220"/>
      <c r="BD52" s="220"/>
      <c r="BE52" s="220"/>
      <c r="BF52" s="220"/>
      <c r="BG52" s="220"/>
      <c r="BH52" s="220"/>
      <c r="BI52" s="220"/>
      <c r="BJ52" s="220"/>
      <c r="BK52" s="220"/>
      <c r="BL52" s="220"/>
      <c r="BM52" s="220"/>
      <c r="BN52" s="220"/>
      <c r="BO52" s="116" t="str">
        <f t="shared" si="1"/>
        <v>WUP_GPIO_48</v>
      </c>
      <c r="BP52" s="116" t="str">
        <f t="shared" si="2"/>
        <v>WUP_GPIO_48</v>
      </c>
      <c r="BQ52" s="116" t="str">
        <f t="shared" si="3"/>
        <v>WUP_GPIO,PDC</v>
      </c>
      <c r="BR52" s="116" t="str">
        <f t="shared" si="4"/>
        <v>WUP_GPIO,PDC</v>
      </c>
      <c r="BS52" s="220">
        <v>1</v>
      </c>
      <c r="BT52" s="116" t="s">
        <v>2843</v>
      </c>
      <c r="BU52" s="116" t="s">
        <v>1250</v>
      </c>
      <c r="BV52" s="220"/>
      <c r="BW52" s="220"/>
      <c r="BX52" s="220" t="s">
        <v>3720</v>
      </c>
      <c r="BY52" s="220"/>
      <c r="BZ52" s="220" t="s">
        <v>34</v>
      </c>
      <c r="CA52" s="220" t="s">
        <v>35</v>
      </c>
      <c r="CB52" s="230" t="s">
        <v>3721</v>
      </c>
      <c r="CC52" s="220"/>
      <c r="CD52" s="230" t="s">
        <v>38</v>
      </c>
      <c r="CE52" s="230" t="s">
        <v>3024</v>
      </c>
      <c r="CF52" s="220" t="s">
        <v>3025</v>
      </c>
      <c r="CG52" s="244" t="s">
        <v>3722</v>
      </c>
      <c r="CH52" s="249" t="s">
        <v>3723</v>
      </c>
      <c r="CI52" s="128"/>
      <c r="CJ52" s="128"/>
      <c r="CK52" s="220"/>
      <c r="CL52" s="116" t="str">
        <f t="shared" si="5"/>
        <v>WUP_GPIO_48</v>
      </c>
      <c r="CM52" s="116" t="str">
        <f t="shared" si="6"/>
        <v>WUP_GPIO_48</v>
      </c>
      <c r="CN52" s="116" t="str">
        <f t="shared" si="7"/>
        <v>WUP_GPIO,PDC</v>
      </c>
      <c r="CO52" s="116" t="str">
        <f t="shared" si="8"/>
        <v>WUP_GPIO,PDC</v>
      </c>
      <c r="CP52" s="220">
        <v>1</v>
      </c>
      <c r="CQ52" s="116" t="s">
        <v>2843</v>
      </c>
      <c r="CR52" s="116" t="s">
        <v>1251</v>
      </c>
      <c r="CS52" s="220"/>
      <c r="CT52" s="220"/>
      <c r="CU52" s="220" t="s">
        <v>3720</v>
      </c>
      <c r="CV52" s="220"/>
      <c r="CW52" s="220" t="s">
        <v>34</v>
      </c>
      <c r="CX52" s="220" t="s">
        <v>35</v>
      </c>
      <c r="CY52" s="230" t="s">
        <v>3721</v>
      </c>
      <c r="CZ52" s="220"/>
      <c r="DA52" s="230" t="s">
        <v>38</v>
      </c>
      <c r="DB52" s="230" t="s">
        <v>3024</v>
      </c>
      <c r="DC52" s="220" t="s">
        <v>3025</v>
      </c>
      <c r="DD52" s="126" t="s">
        <v>3724</v>
      </c>
      <c r="DE52" s="127" t="s">
        <v>3725</v>
      </c>
      <c r="DF52" s="128"/>
      <c r="DG52" s="128"/>
      <c r="DH52" s="220"/>
    </row>
    <row r="53" spans="1:112" ht="52.8">
      <c r="A53" s="220"/>
      <c r="B53" s="220">
        <v>50</v>
      </c>
      <c r="C53" s="220" t="s">
        <v>2844</v>
      </c>
      <c r="D53" s="220" t="s">
        <v>3726</v>
      </c>
      <c r="E53" s="220"/>
      <c r="F53" s="220" t="s">
        <v>3596</v>
      </c>
      <c r="G53" s="220"/>
      <c r="H53" s="220">
        <v>3</v>
      </c>
      <c r="I53" s="220" t="s">
        <v>3008</v>
      </c>
      <c r="J53" s="220" t="s">
        <v>3009</v>
      </c>
      <c r="K53" s="220" t="s">
        <v>3727</v>
      </c>
      <c r="L53" s="220" t="s">
        <v>3728</v>
      </c>
      <c r="M53" s="220" t="s">
        <v>3729</v>
      </c>
      <c r="N53" s="220" t="s">
        <v>3730</v>
      </c>
      <c r="O53" s="220"/>
      <c r="P53" s="220"/>
      <c r="Q53" s="220"/>
      <c r="R53" s="220"/>
      <c r="S53" s="116" t="s">
        <v>2721</v>
      </c>
      <c r="T53" s="116" t="str">
        <f t="shared" si="0"/>
        <v>GPIO,,,QSPI,,,,,,,,,,,</v>
      </c>
      <c r="U53" s="220" t="s">
        <v>2844</v>
      </c>
      <c r="V53" s="220" t="s">
        <v>55</v>
      </c>
      <c r="W53" s="220" t="s">
        <v>3731</v>
      </c>
      <c r="X53" s="220"/>
      <c r="Y53" s="220"/>
      <c r="Z53" s="220"/>
      <c r="AA53" s="220"/>
      <c r="AB53" s="220"/>
      <c r="AC53" s="220"/>
      <c r="AD53" s="220" t="s">
        <v>3732</v>
      </c>
      <c r="AE53" s="220" t="s">
        <v>2839</v>
      </c>
      <c r="AF53" s="220" t="s">
        <v>3733</v>
      </c>
      <c r="AG53" s="220"/>
      <c r="AH53" s="220"/>
      <c r="AI53" s="220"/>
      <c r="AJ53" s="220"/>
      <c r="AK53" s="220"/>
      <c r="AL53" s="220"/>
      <c r="AM53" s="220"/>
      <c r="AN53" s="220"/>
      <c r="AO53" s="220"/>
      <c r="AP53" s="220"/>
      <c r="AQ53" s="220"/>
      <c r="AR53" s="220"/>
      <c r="AS53" s="220"/>
      <c r="AT53" s="220"/>
      <c r="AU53" s="220"/>
      <c r="AV53" s="220"/>
      <c r="AW53" s="220"/>
      <c r="AX53" s="220"/>
      <c r="AY53" s="220"/>
      <c r="AZ53" s="220"/>
      <c r="BA53" s="220"/>
      <c r="BB53" s="220"/>
      <c r="BC53" s="220"/>
      <c r="BD53" s="220"/>
      <c r="BE53" s="220"/>
      <c r="BF53" s="220"/>
      <c r="BG53" s="220"/>
      <c r="BH53" s="220"/>
      <c r="BI53" s="220"/>
      <c r="BJ53" s="220"/>
      <c r="BK53" s="220"/>
      <c r="BL53" s="220"/>
      <c r="BM53" s="220"/>
      <c r="BN53" s="220"/>
      <c r="BO53" s="116" t="str">
        <f t="shared" si="1"/>
        <v>GPIO_49</v>
      </c>
      <c r="BP53" s="116" t="str">
        <f t="shared" si="2"/>
        <v>GPIO_49</v>
      </c>
      <c r="BQ53" s="116" t="str">
        <f t="shared" si="3"/>
        <v>GPIO</v>
      </c>
      <c r="BR53" s="116" t="str">
        <f t="shared" si="4"/>
        <v>GPIO</v>
      </c>
      <c r="BS53" s="220">
        <v>1</v>
      </c>
      <c r="BT53" s="116" t="s">
        <v>2845</v>
      </c>
      <c r="BU53" s="116" t="s">
        <v>1250</v>
      </c>
      <c r="BV53" s="220"/>
      <c r="BW53" s="220" t="s">
        <v>3734</v>
      </c>
      <c r="BX53" s="220" t="s">
        <v>3735</v>
      </c>
      <c r="BY53" s="220"/>
      <c r="BZ53" s="220" t="s">
        <v>34</v>
      </c>
      <c r="CA53" s="220" t="s">
        <v>35</v>
      </c>
      <c r="CB53" s="230" t="s">
        <v>3721</v>
      </c>
      <c r="CC53" s="220"/>
      <c r="CD53" s="230" t="s">
        <v>38</v>
      </c>
      <c r="CE53" s="230" t="s">
        <v>3024</v>
      </c>
      <c r="CF53" s="220" t="s">
        <v>3025</v>
      </c>
      <c r="CG53" s="244" t="s">
        <v>3736</v>
      </c>
      <c r="CH53" s="249" t="s">
        <v>3737</v>
      </c>
      <c r="CI53" s="128"/>
      <c r="CJ53" s="128"/>
      <c r="CK53" s="220"/>
      <c r="CL53" s="116" t="str">
        <f t="shared" si="5"/>
        <v>GPIO_49</v>
      </c>
      <c r="CM53" s="116" t="str">
        <f t="shared" si="6"/>
        <v>GPIO_49</v>
      </c>
      <c r="CN53" s="116" t="str">
        <f t="shared" si="7"/>
        <v>GPIO</v>
      </c>
      <c r="CO53" s="116" t="str">
        <f t="shared" si="8"/>
        <v>GPIO</v>
      </c>
      <c r="CP53" s="220">
        <v>1</v>
      </c>
      <c r="CQ53" s="116" t="s">
        <v>2845</v>
      </c>
      <c r="CR53" s="116" t="s">
        <v>1251</v>
      </c>
      <c r="CS53" s="220"/>
      <c r="CT53" s="220" t="s">
        <v>3734</v>
      </c>
      <c r="CU53" s="220" t="s">
        <v>3735</v>
      </c>
      <c r="CV53" s="220"/>
      <c r="CW53" s="220" t="s">
        <v>34</v>
      </c>
      <c r="CX53" s="220" t="s">
        <v>35</v>
      </c>
      <c r="CY53" s="230" t="s">
        <v>3721</v>
      </c>
      <c r="CZ53" s="220"/>
      <c r="DA53" s="230" t="s">
        <v>38</v>
      </c>
      <c r="DB53" s="230" t="s">
        <v>3024</v>
      </c>
      <c r="DC53" s="220" t="s">
        <v>3025</v>
      </c>
      <c r="DD53" s="126" t="s">
        <v>3738</v>
      </c>
      <c r="DE53" s="127" t="s">
        <v>3739</v>
      </c>
      <c r="DF53" s="128"/>
      <c r="DG53" s="128"/>
      <c r="DH53" s="220"/>
    </row>
    <row r="54" spans="1:112" ht="68.25" customHeight="1">
      <c r="A54" s="220"/>
      <c r="B54" s="220">
        <v>51</v>
      </c>
      <c r="C54" s="220" t="s">
        <v>3740</v>
      </c>
      <c r="D54" s="220" t="s">
        <v>3741</v>
      </c>
      <c r="E54" s="220"/>
      <c r="F54" s="220" t="s">
        <v>3596</v>
      </c>
      <c r="G54" s="220"/>
      <c r="H54" s="220">
        <v>3</v>
      </c>
      <c r="I54" s="220" t="s">
        <v>3008</v>
      </c>
      <c r="J54" s="220" t="s">
        <v>3009</v>
      </c>
      <c r="K54" s="220" t="s">
        <v>3742</v>
      </c>
      <c r="L54" s="220" t="s">
        <v>3743</v>
      </c>
      <c r="M54" s="220" t="s">
        <v>3744</v>
      </c>
      <c r="N54" s="220" t="s">
        <v>3745</v>
      </c>
      <c r="O54" s="220" t="s">
        <v>3034</v>
      </c>
      <c r="P54" s="220" t="s">
        <v>3746</v>
      </c>
      <c r="Q54" s="220" t="s">
        <v>3036</v>
      </c>
      <c r="R54" s="220"/>
      <c r="S54" s="116" t="s">
        <v>2721</v>
      </c>
      <c r="T54" s="116" t="str">
        <f t="shared" si="0"/>
        <v>WUP_GPIO,PDC,,,QSPI,,,,,,,,,,,</v>
      </c>
      <c r="U54" s="220" t="s">
        <v>2846</v>
      </c>
      <c r="V54" s="220" t="s">
        <v>49</v>
      </c>
      <c r="W54" s="220" t="s">
        <v>3747</v>
      </c>
      <c r="X54" s="220"/>
      <c r="Y54" s="220"/>
      <c r="Z54" s="220"/>
      <c r="AA54" s="220"/>
      <c r="AB54" s="220"/>
      <c r="AC54" s="220"/>
      <c r="AD54" s="220" t="s">
        <v>3748</v>
      </c>
      <c r="AE54" s="220" t="s">
        <v>2839</v>
      </c>
      <c r="AF54" s="220" t="s">
        <v>3749</v>
      </c>
      <c r="AG54" s="220"/>
      <c r="AH54" s="220"/>
      <c r="AI54" s="220"/>
      <c r="AJ54" s="220"/>
      <c r="AK54" s="220"/>
      <c r="AL54" s="220"/>
      <c r="AM54" s="220"/>
      <c r="AN54" s="220"/>
      <c r="AO54" s="220"/>
      <c r="AP54" s="220"/>
      <c r="AQ54" s="220"/>
      <c r="AR54" s="220"/>
      <c r="AS54" s="220"/>
      <c r="AT54" s="220"/>
      <c r="AU54" s="220"/>
      <c r="AV54" s="220"/>
      <c r="AW54" s="220"/>
      <c r="AX54" s="220"/>
      <c r="AY54" s="220"/>
      <c r="AZ54" s="220"/>
      <c r="BA54" s="220"/>
      <c r="BB54" s="220"/>
      <c r="BC54" s="220"/>
      <c r="BD54" s="220"/>
      <c r="BE54" s="220"/>
      <c r="BF54" s="220"/>
      <c r="BG54" s="220"/>
      <c r="BH54" s="220"/>
      <c r="BI54" s="220"/>
      <c r="BJ54" s="220"/>
      <c r="BK54" s="220"/>
      <c r="BL54" s="220"/>
      <c r="BM54" s="220"/>
      <c r="BN54" s="220"/>
      <c r="BO54" s="116" t="str">
        <f t="shared" si="1"/>
        <v>WUP_GPIO_50</v>
      </c>
      <c r="BP54" s="116" t="str">
        <f t="shared" si="2"/>
        <v>WUP_GPIO_50</v>
      </c>
      <c r="BQ54" s="116" t="str">
        <f t="shared" si="3"/>
        <v>WUP_GPIO,PDC</v>
      </c>
      <c r="BR54" s="116" t="str">
        <f t="shared" si="4"/>
        <v>WUP_GPIO,PDC</v>
      </c>
      <c r="BS54" s="220">
        <v>1</v>
      </c>
      <c r="BT54" s="220" t="s">
        <v>2847</v>
      </c>
      <c r="BU54" s="116" t="s">
        <v>1250</v>
      </c>
      <c r="BV54" s="220"/>
      <c r="BW54" s="220"/>
      <c r="BX54" s="220" t="s">
        <v>3750</v>
      </c>
      <c r="BY54" s="220"/>
      <c r="BZ54" s="220" t="s">
        <v>34</v>
      </c>
      <c r="CA54" s="220" t="s">
        <v>35</v>
      </c>
      <c r="CB54" s="220"/>
      <c r="CC54" s="220"/>
      <c r="CD54" s="230" t="s">
        <v>38</v>
      </c>
      <c r="CE54" s="230" t="s">
        <v>3024</v>
      </c>
      <c r="CF54" s="220" t="s">
        <v>3025</v>
      </c>
      <c r="CG54" s="246"/>
      <c r="CH54" s="208"/>
      <c r="CI54" s="128"/>
      <c r="CJ54" s="128"/>
      <c r="CK54" s="220"/>
      <c r="CL54" s="116" t="str">
        <f t="shared" si="5"/>
        <v>WUP_GPIO_50</v>
      </c>
      <c r="CM54" s="116" t="str">
        <f t="shared" si="6"/>
        <v>WUP_GPIO_50</v>
      </c>
      <c r="CN54" s="116" t="str">
        <f t="shared" si="7"/>
        <v>WUP_GPIO,PDC</v>
      </c>
      <c r="CO54" s="116" t="str">
        <f t="shared" si="8"/>
        <v>WUP_GPIO,PDC</v>
      </c>
      <c r="CP54" s="220">
        <v>1</v>
      </c>
      <c r="CQ54" s="220" t="s">
        <v>2847</v>
      </c>
      <c r="CR54" s="116" t="s">
        <v>1251</v>
      </c>
      <c r="CS54" s="220"/>
      <c r="CT54" s="220"/>
      <c r="CU54" s="220" t="s">
        <v>3750</v>
      </c>
      <c r="CV54" s="220"/>
      <c r="CW54" s="220" t="s">
        <v>34</v>
      </c>
      <c r="CX54" s="220" t="s">
        <v>35</v>
      </c>
      <c r="CY54" s="220"/>
      <c r="CZ54" s="220"/>
      <c r="DA54" s="230" t="s">
        <v>38</v>
      </c>
      <c r="DB54" s="230" t="s">
        <v>3024</v>
      </c>
      <c r="DC54" s="220" t="s">
        <v>3025</v>
      </c>
      <c r="DD54" s="134" t="s">
        <v>3751</v>
      </c>
      <c r="DE54" s="107"/>
      <c r="DF54" s="128"/>
      <c r="DG54" s="128"/>
      <c r="DH54" s="220"/>
    </row>
    <row r="55" spans="1:112" ht="52.8">
      <c r="A55" s="220"/>
      <c r="B55" s="220">
        <v>52</v>
      </c>
      <c r="C55" s="220" t="s">
        <v>3752</v>
      </c>
      <c r="D55" s="220" t="s">
        <v>3753</v>
      </c>
      <c r="E55" s="220"/>
      <c r="F55" s="220" t="s">
        <v>3596</v>
      </c>
      <c r="G55" s="220"/>
      <c r="H55" s="220">
        <v>3</v>
      </c>
      <c r="I55" s="220" t="s">
        <v>3008</v>
      </c>
      <c r="J55" s="220" t="s">
        <v>3009</v>
      </c>
      <c r="K55" s="220" t="s">
        <v>3754</v>
      </c>
      <c r="L55" s="220" t="s">
        <v>3755</v>
      </c>
      <c r="M55" s="220" t="s">
        <v>3756</v>
      </c>
      <c r="N55" s="220" t="s">
        <v>3757</v>
      </c>
      <c r="O55" s="220" t="s">
        <v>3034</v>
      </c>
      <c r="P55" s="220" t="s">
        <v>3758</v>
      </c>
      <c r="Q55" s="220" t="s">
        <v>3036</v>
      </c>
      <c r="R55" s="220"/>
      <c r="S55" s="116" t="s">
        <v>2721</v>
      </c>
      <c r="T55" s="116" t="str">
        <f t="shared" si="0"/>
        <v>WUP_GPIO,PDC,,,QLINK,,,,,,,,,,,</v>
      </c>
      <c r="U55" s="220" t="s">
        <v>2031</v>
      </c>
      <c r="V55" s="220" t="s">
        <v>49</v>
      </c>
      <c r="W55" s="220" t="s">
        <v>3759</v>
      </c>
      <c r="X55" s="220"/>
      <c r="Y55" s="220"/>
      <c r="Z55" s="220"/>
      <c r="AA55" s="220"/>
      <c r="AB55" s="220"/>
      <c r="AC55" s="220"/>
      <c r="AD55" s="220" t="s">
        <v>3760</v>
      </c>
      <c r="AE55" s="220" t="s">
        <v>3761</v>
      </c>
      <c r="AF55" s="220" t="s">
        <v>3762</v>
      </c>
      <c r="AG55" s="220"/>
      <c r="AH55" s="220"/>
      <c r="AI55" s="220"/>
      <c r="AJ55" s="220"/>
      <c r="AK55" s="220"/>
      <c r="AL55" s="220"/>
      <c r="AM55" s="220"/>
      <c r="AN55" s="220"/>
      <c r="AO55" s="220"/>
      <c r="AP55" s="220"/>
      <c r="AQ55" s="220"/>
      <c r="AR55" s="220"/>
      <c r="AS55" s="220"/>
      <c r="AT55" s="220"/>
      <c r="AU55" s="220"/>
      <c r="AV55" s="220"/>
      <c r="AW55" s="220"/>
      <c r="AX55" s="220"/>
      <c r="AY55" s="220"/>
      <c r="AZ55" s="220"/>
      <c r="BA55" s="220"/>
      <c r="BB55" s="220"/>
      <c r="BC55" s="220"/>
      <c r="BD55" s="220"/>
      <c r="BE55" s="220"/>
      <c r="BF55" s="220"/>
      <c r="BG55" s="220"/>
      <c r="BH55" s="220"/>
      <c r="BI55" s="220"/>
      <c r="BJ55" s="220"/>
      <c r="BK55" s="220"/>
      <c r="BL55" s="220"/>
      <c r="BM55" s="220"/>
      <c r="BN55" s="220"/>
      <c r="BO55" s="116" t="str">
        <f t="shared" si="1"/>
        <v>WUP_GPIO_51</v>
      </c>
      <c r="BP55" s="116" t="str">
        <f t="shared" si="2"/>
        <v>WUP_GPIO_51</v>
      </c>
      <c r="BQ55" s="116" t="str">
        <f t="shared" si="3"/>
        <v>WUP_GPIO,PDC</v>
      </c>
      <c r="BR55" s="116" t="str">
        <f t="shared" si="4"/>
        <v>WUP_GPIO,PDC</v>
      </c>
      <c r="BS55" s="220">
        <v>1</v>
      </c>
      <c r="BT55" s="116" t="s">
        <v>2030</v>
      </c>
      <c r="BU55" s="219" t="s">
        <v>2013</v>
      </c>
      <c r="BV55" s="220"/>
      <c r="BW55" s="220"/>
      <c r="BX55" s="220" t="s">
        <v>3763</v>
      </c>
      <c r="BY55" s="220"/>
      <c r="BZ55" s="220" t="s">
        <v>62</v>
      </c>
      <c r="CA55" s="220" t="s">
        <v>35</v>
      </c>
      <c r="CB55" s="220"/>
      <c r="CC55" s="220"/>
      <c r="CD55" s="230" t="s">
        <v>38</v>
      </c>
      <c r="CE55" s="230" t="s">
        <v>3100</v>
      </c>
      <c r="CF55" s="220" t="s">
        <v>3025</v>
      </c>
      <c r="CG55" s="244" t="s">
        <v>3764</v>
      </c>
      <c r="CH55" s="208"/>
      <c r="CI55" s="128"/>
      <c r="CJ55" s="128"/>
      <c r="CK55" s="220"/>
      <c r="CL55" s="116" t="str">
        <f t="shared" si="5"/>
        <v>WUP_GPIO_51</v>
      </c>
      <c r="CM55" s="116" t="str">
        <f t="shared" si="6"/>
        <v>WUP_GPIO_51</v>
      </c>
      <c r="CN55" s="116" t="str">
        <f t="shared" si="7"/>
        <v>WUP_GPIO,PDC</v>
      </c>
      <c r="CO55" s="116" t="str">
        <f t="shared" si="8"/>
        <v>WUP_GPIO,PDC</v>
      </c>
      <c r="CP55" s="220">
        <v>1</v>
      </c>
      <c r="CQ55" s="116" t="s">
        <v>2030</v>
      </c>
      <c r="CR55" s="219" t="s">
        <v>2013</v>
      </c>
      <c r="CS55" s="220"/>
      <c r="CT55" s="220"/>
      <c r="CU55" s="220" t="s">
        <v>3763</v>
      </c>
      <c r="CV55" s="220"/>
      <c r="CW55" s="220" t="s">
        <v>62</v>
      </c>
      <c r="CX55" s="220" t="s">
        <v>35</v>
      </c>
      <c r="CY55" s="220"/>
      <c r="CZ55" s="220"/>
      <c r="DA55" s="230" t="s">
        <v>38</v>
      </c>
      <c r="DB55" s="230" t="s">
        <v>3100</v>
      </c>
      <c r="DC55" s="220" t="s">
        <v>3025</v>
      </c>
      <c r="DD55" s="126" t="s">
        <v>3765</v>
      </c>
      <c r="DE55" s="127" t="s">
        <v>3766</v>
      </c>
      <c r="DF55" s="128"/>
      <c r="DG55" s="128"/>
      <c r="DH55" s="220"/>
    </row>
    <row r="56" spans="1:112" ht="66">
      <c r="A56" s="220"/>
      <c r="B56" s="220">
        <v>53</v>
      </c>
      <c r="C56" s="220" t="s">
        <v>3767</v>
      </c>
      <c r="D56" s="220" t="s">
        <v>3768</v>
      </c>
      <c r="E56" s="220"/>
      <c r="F56" s="220" t="s">
        <v>3596</v>
      </c>
      <c r="G56" s="220"/>
      <c r="H56" s="220">
        <v>3</v>
      </c>
      <c r="I56" s="220" t="s">
        <v>3008</v>
      </c>
      <c r="J56" s="220" t="s">
        <v>3009</v>
      </c>
      <c r="K56" s="220" t="s">
        <v>3769</v>
      </c>
      <c r="L56" s="220" t="s">
        <v>3770</v>
      </c>
      <c r="M56" s="220" t="s">
        <v>3771</v>
      </c>
      <c r="N56" s="220" t="s">
        <v>3772</v>
      </c>
      <c r="O56" s="220"/>
      <c r="P56" s="220"/>
      <c r="Q56" s="220"/>
      <c r="R56" s="220"/>
      <c r="S56" s="116" t="s">
        <v>2721</v>
      </c>
      <c r="T56" s="116" t="str">
        <f t="shared" si="0"/>
        <v>GPIO,,,QLINK,,,,,,,,,,,</v>
      </c>
      <c r="U56" s="220" t="s">
        <v>3767</v>
      </c>
      <c r="V56" s="220" t="s">
        <v>55</v>
      </c>
      <c r="W56" s="220" t="s">
        <v>3773</v>
      </c>
      <c r="X56" s="220"/>
      <c r="Y56" s="220"/>
      <c r="Z56" s="220"/>
      <c r="AA56" s="220"/>
      <c r="AB56" s="220"/>
      <c r="AC56" s="220"/>
      <c r="AD56" s="220" t="s">
        <v>3774</v>
      </c>
      <c r="AE56" s="220" t="s">
        <v>3761</v>
      </c>
      <c r="AF56" s="220" t="s">
        <v>3775</v>
      </c>
      <c r="AG56" s="220"/>
      <c r="AH56" s="220"/>
      <c r="AI56" s="220"/>
      <c r="AJ56" s="220"/>
      <c r="AK56" s="220"/>
      <c r="AL56" s="220"/>
      <c r="AM56" s="220"/>
      <c r="AN56" s="220"/>
      <c r="AO56" s="220"/>
      <c r="AP56" s="220"/>
      <c r="AQ56" s="220"/>
      <c r="AR56" s="220"/>
      <c r="AS56" s="220"/>
      <c r="AT56" s="220"/>
      <c r="AU56" s="220"/>
      <c r="AV56" s="220"/>
      <c r="AW56" s="220"/>
      <c r="AX56" s="220"/>
      <c r="AY56" s="220"/>
      <c r="AZ56" s="220"/>
      <c r="BA56" s="220"/>
      <c r="BB56" s="220"/>
      <c r="BC56" s="220"/>
      <c r="BD56" s="220"/>
      <c r="BE56" s="220"/>
      <c r="BF56" s="220"/>
      <c r="BG56" s="220"/>
      <c r="BH56" s="220"/>
      <c r="BI56" s="220"/>
      <c r="BJ56" s="220"/>
      <c r="BK56" s="220"/>
      <c r="BL56" s="220"/>
      <c r="BM56" s="220"/>
      <c r="BN56" s="220"/>
      <c r="BO56" s="116" t="str">
        <f t="shared" si="1"/>
        <v>GPIO_52</v>
      </c>
      <c r="BP56" s="116" t="str">
        <f t="shared" si="2"/>
        <v>GPIO_52</v>
      </c>
      <c r="BQ56" s="116" t="str">
        <f t="shared" si="3"/>
        <v>GPIO</v>
      </c>
      <c r="BR56" s="116" t="str">
        <f t="shared" si="4"/>
        <v>GPIO</v>
      </c>
      <c r="BS56" s="220">
        <v>1</v>
      </c>
      <c r="BT56" s="220" t="s">
        <v>3776</v>
      </c>
      <c r="BU56" s="116" t="s">
        <v>1250</v>
      </c>
      <c r="BV56" s="220"/>
      <c r="BW56" s="220"/>
      <c r="BX56" s="220" t="s">
        <v>3777</v>
      </c>
      <c r="BY56" s="220"/>
      <c r="BZ56" s="220" t="s">
        <v>34</v>
      </c>
      <c r="CA56" s="220" t="s">
        <v>35</v>
      </c>
      <c r="CB56" s="220"/>
      <c r="CC56" s="220"/>
      <c r="CD56" s="230" t="s">
        <v>38</v>
      </c>
      <c r="CE56" s="230" t="s">
        <v>3024</v>
      </c>
      <c r="CF56" s="220" t="s">
        <v>3025</v>
      </c>
      <c r="CG56" s="246"/>
      <c r="CH56" s="208"/>
      <c r="CI56" s="128"/>
      <c r="CJ56" s="128"/>
      <c r="CK56" s="220"/>
      <c r="CL56" s="116" t="str">
        <f t="shared" si="5"/>
        <v>GPIO_52</v>
      </c>
      <c r="CM56" s="116" t="str">
        <f t="shared" si="6"/>
        <v>GPIO_52</v>
      </c>
      <c r="CN56" s="116" t="str">
        <f t="shared" si="7"/>
        <v>GPIO</v>
      </c>
      <c r="CO56" s="116" t="str">
        <f t="shared" si="8"/>
        <v>GPIO</v>
      </c>
      <c r="CP56" s="220">
        <v>1</v>
      </c>
      <c r="CQ56" s="220" t="s">
        <v>3776</v>
      </c>
      <c r="CR56" s="116" t="s">
        <v>1251</v>
      </c>
      <c r="CS56" s="220"/>
      <c r="CT56" s="220"/>
      <c r="CU56" s="220" t="s">
        <v>3777</v>
      </c>
      <c r="CV56" s="220"/>
      <c r="CW56" s="220" t="s">
        <v>34</v>
      </c>
      <c r="CX56" s="220" t="s">
        <v>35</v>
      </c>
      <c r="CY56" s="220"/>
      <c r="CZ56" s="220"/>
      <c r="DA56" s="230" t="s">
        <v>38</v>
      </c>
      <c r="DB56" s="230" t="s">
        <v>3024</v>
      </c>
      <c r="DC56" s="220" t="s">
        <v>3025</v>
      </c>
      <c r="DD56" s="126" t="s">
        <v>3778</v>
      </c>
      <c r="DE56" s="127" t="s">
        <v>3779</v>
      </c>
      <c r="DF56" s="128"/>
      <c r="DG56" s="128"/>
      <c r="DH56" s="220"/>
    </row>
    <row r="57" spans="1:112" ht="52.8">
      <c r="A57" s="220"/>
      <c r="B57" s="220">
        <v>54</v>
      </c>
      <c r="C57" s="220" t="s">
        <v>54</v>
      </c>
      <c r="D57" s="220" t="s">
        <v>3780</v>
      </c>
      <c r="E57" s="220"/>
      <c r="F57" s="220" t="s">
        <v>3596</v>
      </c>
      <c r="G57" s="220"/>
      <c r="H57" s="220">
        <v>3</v>
      </c>
      <c r="I57" s="220" t="s">
        <v>3008</v>
      </c>
      <c r="J57" s="220" t="s">
        <v>3009</v>
      </c>
      <c r="K57" s="220" t="s">
        <v>3781</v>
      </c>
      <c r="L57" s="220" t="s">
        <v>3782</v>
      </c>
      <c r="M57" s="220" t="s">
        <v>3783</v>
      </c>
      <c r="N57" s="220" t="s">
        <v>3784</v>
      </c>
      <c r="O57" s="220"/>
      <c r="P57" s="220"/>
      <c r="Q57" s="220"/>
      <c r="R57" s="220"/>
      <c r="S57" s="116" t="s">
        <v>2721</v>
      </c>
      <c r="T57" s="116" t="str">
        <f t="shared" si="0"/>
        <v>GPIO,,GPS,,,,,,,,,,,,</v>
      </c>
      <c r="U57" s="220" t="s">
        <v>54</v>
      </c>
      <c r="V57" s="220" t="s">
        <v>55</v>
      </c>
      <c r="W57" s="220" t="s">
        <v>3785</v>
      </c>
      <c r="X57" s="220"/>
      <c r="Y57" s="220"/>
      <c r="Z57" s="220"/>
      <c r="AA57" s="220" t="s">
        <v>3786</v>
      </c>
      <c r="AB57" s="220" t="s">
        <v>3787</v>
      </c>
      <c r="AC57" s="220" t="s">
        <v>3788</v>
      </c>
      <c r="AD57" s="220"/>
      <c r="AE57" s="220"/>
      <c r="AF57" s="220"/>
      <c r="AG57" s="220"/>
      <c r="AH57" s="220"/>
      <c r="AI57" s="220"/>
      <c r="AJ57" s="220"/>
      <c r="AK57" s="220"/>
      <c r="AL57" s="220"/>
      <c r="AM57" s="220"/>
      <c r="AN57" s="220"/>
      <c r="AO57" s="220"/>
      <c r="AP57" s="220"/>
      <c r="AQ57" s="220"/>
      <c r="AR57" s="220"/>
      <c r="AS57" s="220"/>
      <c r="AT57" s="220"/>
      <c r="AU57" s="220"/>
      <c r="AV57" s="220"/>
      <c r="AW57" s="220"/>
      <c r="AX57" s="220"/>
      <c r="AY57" s="220"/>
      <c r="AZ57" s="220"/>
      <c r="BA57" s="220"/>
      <c r="BB57" s="220"/>
      <c r="BC57" s="220"/>
      <c r="BD57" s="220"/>
      <c r="BE57" s="220"/>
      <c r="BF57" s="220"/>
      <c r="BG57" s="220"/>
      <c r="BH57" s="220"/>
      <c r="BI57" s="220"/>
      <c r="BJ57" s="220"/>
      <c r="BK57" s="220"/>
      <c r="BL57" s="220"/>
      <c r="BM57" s="220"/>
      <c r="BN57" s="219"/>
      <c r="BO57" s="116" t="str">
        <f t="shared" si="1"/>
        <v>GPIO_53</v>
      </c>
      <c r="BP57" s="116" t="str">
        <f t="shared" si="2"/>
        <v>GPIO_53</v>
      </c>
      <c r="BQ57" s="116" t="str">
        <f t="shared" si="3"/>
        <v>GPIO</v>
      </c>
      <c r="BR57" s="116" t="str">
        <f t="shared" si="4"/>
        <v>GPIO</v>
      </c>
      <c r="BS57" s="220">
        <v>1</v>
      </c>
      <c r="BT57" s="116" t="s">
        <v>53</v>
      </c>
      <c r="BU57" s="116" t="s">
        <v>46</v>
      </c>
      <c r="BV57" s="220"/>
      <c r="BW57" s="220"/>
      <c r="BX57" s="220" t="s">
        <v>3789</v>
      </c>
      <c r="BY57" s="220"/>
      <c r="BZ57" s="220" t="s">
        <v>34</v>
      </c>
      <c r="CA57" s="220" t="s">
        <v>35</v>
      </c>
      <c r="CB57" s="220"/>
      <c r="CC57" s="220"/>
      <c r="CD57" s="230" t="s">
        <v>51</v>
      </c>
      <c r="CE57" s="230" t="s">
        <v>3100</v>
      </c>
      <c r="CF57" s="220" t="s">
        <v>3025</v>
      </c>
      <c r="CG57" s="244" t="s">
        <v>3790</v>
      </c>
      <c r="CH57" s="249" t="s">
        <v>3791</v>
      </c>
      <c r="CI57" s="128"/>
      <c r="CJ57" s="129"/>
      <c r="CK57" s="219"/>
      <c r="CL57" s="116" t="str">
        <f t="shared" si="5"/>
        <v>GPIO_53</v>
      </c>
      <c r="CM57" s="116" t="str">
        <f t="shared" si="6"/>
        <v>GPIO_53</v>
      </c>
      <c r="CN57" s="116" t="str">
        <f t="shared" si="7"/>
        <v>GPIO</v>
      </c>
      <c r="CO57" s="116" t="str">
        <f t="shared" si="8"/>
        <v>GPIO</v>
      </c>
      <c r="CP57" s="220">
        <v>1</v>
      </c>
      <c r="CQ57" s="116" t="s">
        <v>53</v>
      </c>
      <c r="CR57" s="116" t="s">
        <v>46</v>
      </c>
      <c r="CS57" s="220"/>
      <c r="CT57" s="220"/>
      <c r="CU57" s="220" t="s">
        <v>3789</v>
      </c>
      <c r="CV57" s="220"/>
      <c r="CW57" s="220" t="s">
        <v>34</v>
      </c>
      <c r="CX57" s="220" t="s">
        <v>35</v>
      </c>
      <c r="CY57" s="220"/>
      <c r="CZ57" s="220"/>
      <c r="DA57" s="230" t="s">
        <v>51</v>
      </c>
      <c r="DB57" s="230" t="s">
        <v>3100</v>
      </c>
      <c r="DC57" s="220" t="s">
        <v>3025</v>
      </c>
      <c r="DD57" s="126" t="s">
        <v>3792</v>
      </c>
      <c r="DE57" s="127" t="s">
        <v>3793</v>
      </c>
      <c r="DF57" s="128"/>
      <c r="DG57" s="129"/>
      <c r="DH57" s="220"/>
    </row>
    <row r="58" spans="1:112" ht="92.4">
      <c r="A58" s="220"/>
      <c r="B58" s="220">
        <v>55</v>
      </c>
      <c r="C58" s="220" t="s">
        <v>396</v>
      </c>
      <c r="D58" s="220" t="s">
        <v>3794</v>
      </c>
      <c r="E58" s="220"/>
      <c r="F58" s="220" t="s">
        <v>3596</v>
      </c>
      <c r="G58" s="220"/>
      <c r="H58" s="220">
        <v>3</v>
      </c>
      <c r="I58" s="220" t="s">
        <v>3008</v>
      </c>
      <c r="J58" s="220" t="s">
        <v>3009</v>
      </c>
      <c r="K58" s="220" t="s">
        <v>3795</v>
      </c>
      <c r="L58" s="220" t="s">
        <v>3796</v>
      </c>
      <c r="M58" s="220" t="s">
        <v>3797</v>
      </c>
      <c r="N58" s="220" t="s">
        <v>3798</v>
      </c>
      <c r="O58" s="220"/>
      <c r="P58" s="220"/>
      <c r="Q58" s="220"/>
      <c r="R58" s="220" t="s">
        <v>3799</v>
      </c>
      <c r="S58" s="116" t="s">
        <v>2721</v>
      </c>
      <c r="T58" s="116" t="str">
        <f t="shared" si="0"/>
        <v>GPIO,BOOT,GPS,GRFC,GP,,,,,,,,,,</v>
      </c>
      <c r="U58" s="220" t="s">
        <v>396</v>
      </c>
      <c r="V58" s="220" t="s">
        <v>55</v>
      </c>
      <c r="W58" s="220" t="s">
        <v>3800</v>
      </c>
      <c r="X58" s="220" t="s">
        <v>3799</v>
      </c>
      <c r="Y58" s="220" t="s">
        <v>853</v>
      </c>
      <c r="Z58" s="220" t="s">
        <v>3801</v>
      </c>
      <c r="AA58" s="220" t="s">
        <v>3802</v>
      </c>
      <c r="AB58" s="220" t="s">
        <v>3787</v>
      </c>
      <c r="AC58" s="220" t="s">
        <v>3803</v>
      </c>
      <c r="AD58" s="220" t="s">
        <v>3804</v>
      </c>
      <c r="AE58" s="220" t="s">
        <v>3805</v>
      </c>
      <c r="AF58" s="220" t="s">
        <v>3806</v>
      </c>
      <c r="AG58" s="220" t="s">
        <v>3807</v>
      </c>
      <c r="AH58" s="220" t="s">
        <v>3146</v>
      </c>
      <c r="AI58" s="220" t="s">
        <v>3808</v>
      </c>
      <c r="AJ58" s="220"/>
      <c r="AK58" s="220"/>
      <c r="AL58" s="220"/>
      <c r="AM58" s="220"/>
      <c r="AN58" s="220"/>
      <c r="AO58" s="220"/>
      <c r="AP58" s="220"/>
      <c r="AQ58" s="220"/>
      <c r="AR58" s="220"/>
      <c r="AS58" s="220"/>
      <c r="AT58" s="220"/>
      <c r="AU58" s="220"/>
      <c r="AV58" s="220"/>
      <c r="AW58" s="220"/>
      <c r="AX58" s="220"/>
      <c r="AY58" s="220"/>
      <c r="AZ58" s="220"/>
      <c r="BA58" s="220"/>
      <c r="BB58" s="220"/>
      <c r="BC58" s="220"/>
      <c r="BD58" s="220"/>
      <c r="BE58" s="220"/>
      <c r="BF58" s="220"/>
      <c r="BG58" s="220"/>
      <c r="BH58" s="220"/>
      <c r="BI58" s="220"/>
      <c r="BJ58" s="220"/>
      <c r="BK58" s="220"/>
      <c r="BL58" s="220"/>
      <c r="BM58" s="220"/>
      <c r="BN58" s="220"/>
      <c r="BO58" s="116" t="str">
        <f t="shared" si="1"/>
        <v>GPIO_54</v>
      </c>
      <c r="BP58" s="116" t="str">
        <f t="shared" si="2"/>
        <v>GPIO_54</v>
      </c>
      <c r="BQ58" s="116" t="str">
        <f t="shared" si="3"/>
        <v>GPIO</v>
      </c>
      <c r="BR58" s="116" t="str">
        <f t="shared" si="4"/>
        <v>GPIO</v>
      </c>
      <c r="BS58" s="220">
        <v>1</v>
      </c>
      <c r="BT58" s="115" t="s">
        <v>3809</v>
      </c>
      <c r="BU58" s="115" t="s">
        <v>3810</v>
      </c>
      <c r="BV58" s="220"/>
      <c r="BW58" s="220"/>
      <c r="BX58" s="220" t="s">
        <v>3811</v>
      </c>
      <c r="BY58" s="220"/>
      <c r="BZ58" s="220" t="s">
        <v>34</v>
      </c>
      <c r="CA58" s="220" t="s">
        <v>35</v>
      </c>
      <c r="CB58" s="230" t="s">
        <v>397</v>
      </c>
      <c r="CC58" s="220"/>
      <c r="CD58" s="230" t="s">
        <v>38</v>
      </c>
      <c r="CE58" s="230" t="s">
        <v>3024</v>
      </c>
      <c r="CF58" s="220" t="s">
        <v>3025</v>
      </c>
      <c r="CG58" s="246" t="s">
        <v>3812</v>
      </c>
      <c r="CH58" s="249" t="s">
        <v>3813</v>
      </c>
      <c r="CI58" s="128"/>
      <c r="CJ58" s="129"/>
      <c r="CK58" s="220"/>
      <c r="CL58" s="116" t="str">
        <f t="shared" si="5"/>
        <v>GPIO_54</v>
      </c>
      <c r="CM58" s="116" t="str">
        <f t="shared" si="6"/>
        <v>GPIO_54</v>
      </c>
      <c r="CN58" s="116" t="str">
        <f t="shared" si="7"/>
        <v>GPIO</v>
      </c>
      <c r="CO58" s="116" t="str">
        <f t="shared" si="8"/>
        <v>GPIO</v>
      </c>
      <c r="CP58" s="220">
        <v>1</v>
      </c>
      <c r="CQ58" s="115" t="s">
        <v>3809</v>
      </c>
      <c r="CR58" s="115" t="s">
        <v>3810</v>
      </c>
      <c r="CS58" s="220"/>
      <c r="CT58" s="220"/>
      <c r="CU58" s="220" t="s">
        <v>3811</v>
      </c>
      <c r="CV58" s="220"/>
      <c r="CW58" s="220" t="s">
        <v>34</v>
      </c>
      <c r="CX58" s="220" t="s">
        <v>35</v>
      </c>
      <c r="CY58" s="230" t="s">
        <v>397</v>
      </c>
      <c r="CZ58" s="220"/>
      <c r="DA58" s="230" t="s">
        <v>38</v>
      </c>
      <c r="DB58" s="230" t="s">
        <v>3024</v>
      </c>
      <c r="DC58" s="220" t="s">
        <v>3025</v>
      </c>
      <c r="DD58" s="132" t="s">
        <v>3814</v>
      </c>
      <c r="DE58" s="127" t="s">
        <v>3815</v>
      </c>
      <c r="DF58" s="128"/>
      <c r="DG58" s="129"/>
      <c r="DH58" s="220"/>
    </row>
    <row r="59" spans="1:112" ht="92.4">
      <c r="A59" s="220"/>
      <c r="B59" s="220">
        <v>56</v>
      </c>
      <c r="C59" s="220" t="s">
        <v>852</v>
      </c>
      <c r="D59" s="220" t="s">
        <v>3816</v>
      </c>
      <c r="E59" s="220"/>
      <c r="F59" s="220" t="s">
        <v>3596</v>
      </c>
      <c r="G59" s="220"/>
      <c r="H59" s="220">
        <v>3</v>
      </c>
      <c r="I59" s="220" t="s">
        <v>3008</v>
      </c>
      <c r="J59" s="220" t="s">
        <v>3009</v>
      </c>
      <c r="K59" s="220" t="s">
        <v>3817</v>
      </c>
      <c r="L59" s="220" t="s">
        <v>3818</v>
      </c>
      <c r="M59" s="220" t="s">
        <v>3819</v>
      </c>
      <c r="N59" s="220" t="s">
        <v>3820</v>
      </c>
      <c r="O59" s="220" t="s">
        <v>3034</v>
      </c>
      <c r="P59" s="220" t="s">
        <v>3821</v>
      </c>
      <c r="Q59" s="220" t="s">
        <v>3036</v>
      </c>
      <c r="R59" s="220" t="s">
        <v>855</v>
      </c>
      <c r="S59" s="116" t="s">
        <v>2721</v>
      </c>
      <c r="T59" s="116" t="str">
        <f t="shared" si="0"/>
        <v>WUP_GPIO,PDC,BOOT,,GRFC,,,,,,,,,,,</v>
      </c>
      <c r="U59" s="220" t="s">
        <v>3822</v>
      </c>
      <c r="V59" s="220" t="s">
        <v>49</v>
      </c>
      <c r="W59" s="220" t="s">
        <v>3823</v>
      </c>
      <c r="X59" s="220" t="s">
        <v>855</v>
      </c>
      <c r="Y59" s="220" t="s">
        <v>853</v>
      </c>
      <c r="Z59" s="220" t="s">
        <v>3824</v>
      </c>
      <c r="AA59" s="220"/>
      <c r="AB59" s="220"/>
      <c r="AC59" s="220"/>
      <c r="AD59" s="220" t="s">
        <v>3825</v>
      </c>
      <c r="AE59" s="220" t="s">
        <v>3805</v>
      </c>
      <c r="AF59" s="220" t="s">
        <v>3826</v>
      </c>
      <c r="AG59" s="220"/>
      <c r="AH59" s="220"/>
      <c r="AI59" s="220"/>
      <c r="AJ59" s="220"/>
      <c r="AK59" s="220"/>
      <c r="AL59" s="220"/>
      <c r="AM59" s="220"/>
      <c r="AN59" s="220"/>
      <c r="AO59" s="220"/>
      <c r="AP59" s="220"/>
      <c r="AQ59" s="220"/>
      <c r="AR59" s="220"/>
      <c r="AS59" s="220"/>
      <c r="AT59" s="220"/>
      <c r="AU59" s="220"/>
      <c r="AV59" s="220"/>
      <c r="AW59" s="220"/>
      <c r="AX59" s="220"/>
      <c r="AY59" s="220"/>
      <c r="AZ59" s="220"/>
      <c r="BA59" s="220"/>
      <c r="BB59" s="220"/>
      <c r="BC59" s="220"/>
      <c r="BD59" s="220"/>
      <c r="BE59" s="220"/>
      <c r="BF59" s="220"/>
      <c r="BG59" s="220"/>
      <c r="BH59" s="220"/>
      <c r="BI59" s="220"/>
      <c r="BJ59" s="220"/>
      <c r="BK59" s="220"/>
      <c r="BL59" s="220"/>
      <c r="BM59" s="220"/>
      <c r="BN59" s="220"/>
      <c r="BO59" s="116" t="str">
        <f t="shared" si="1"/>
        <v>BOOT_CONFIG(14)</v>
      </c>
      <c r="BP59" s="116" t="str">
        <f t="shared" si="2"/>
        <v>BOOT_CONFIG(14)</v>
      </c>
      <c r="BQ59" s="116" t="str">
        <f t="shared" si="3"/>
        <v>BOOT</v>
      </c>
      <c r="BR59" s="116" t="str">
        <f t="shared" si="4"/>
        <v>BOOT</v>
      </c>
      <c r="BS59" s="220">
        <v>2</v>
      </c>
      <c r="BT59" s="115" t="s">
        <v>3827</v>
      </c>
      <c r="BU59" s="115" t="s">
        <v>3828</v>
      </c>
      <c r="BV59" s="220"/>
      <c r="BW59" s="220" t="s">
        <v>3829</v>
      </c>
      <c r="BX59" s="220" t="s">
        <v>3830</v>
      </c>
      <c r="BY59" s="220"/>
      <c r="BZ59" s="220" t="s">
        <v>34</v>
      </c>
      <c r="CA59" s="220" t="s">
        <v>35</v>
      </c>
      <c r="CB59" s="220"/>
      <c r="CC59" s="220"/>
      <c r="CD59" s="230" t="s">
        <v>38</v>
      </c>
      <c r="CE59" s="230" t="s">
        <v>3100</v>
      </c>
      <c r="CF59" s="220" t="s">
        <v>3025</v>
      </c>
      <c r="CG59" s="246" t="s">
        <v>3831</v>
      </c>
      <c r="CH59" s="249" t="s">
        <v>3832</v>
      </c>
      <c r="CI59" s="128"/>
      <c r="CJ59" s="129"/>
      <c r="CK59" s="220"/>
      <c r="CL59" s="116" t="str">
        <f t="shared" si="5"/>
        <v>BOOT_CONFIG(14)</v>
      </c>
      <c r="CM59" s="116" t="str">
        <f t="shared" si="6"/>
        <v>BOOT_CONFIG(14)</v>
      </c>
      <c r="CN59" s="116" t="str">
        <f t="shared" si="7"/>
        <v>BOOT</v>
      </c>
      <c r="CO59" s="116" t="str">
        <f t="shared" si="8"/>
        <v>BOOT</v>
      </c>
      <c r="CP59" s="220">
        <v>2</v>
      </c>
      <c r="CQ59" s="115" t="s">
        <v>3827</v>
      </c>
      <c r="CR59" s="115" t="s">
        <v>3828</v>
      </c>
      <c r="CS59" s="220"/>
      <c r="CT59" s="220" t="s">
        <v>3829</v>
      </c>
      <c r="CU59" s="220" t="s">
        <v>3830</v>
      </c>
      <c r="CV59" s="220"/>
      <c r="CW59" s="220" t="s">
        <v>34</v>
      </c>
      <c r="CX59" s="220" t="s">
        <v>35</v>
      </c>
      <c r="CY59" s="220"/>
      <c r="CZ59" s="220"/>
      <c r="DA59" s="230" t="s">
        <v>38</v>
      </c>
      <c r="DB59" s="230" t="s">
        <v>3100</v>
      </c>
      <c r="DC59" s="220" t="s">
        <v>3025</v>
      </c>
      <c r="DD59" s="132" t="s">
        <v>3833</v>
      </c>
      <c r="DE59" s="127" t="s">
        <v>3834</v>
      </c>
      <c r="DF59" s="128"/>
      <c r="DG59" s="129"/>
      <c r="DH59" s="220"/>
    </row>
    <row r="60" spans="1:112" ht="198">
      <c r="A60" s="220"/>
      <c r="B60" s="220">
        <v>57</v>
      </c>
      <c r="C60" s="220" t="s">
        <v>848</v>
      </c>
      <c r="D60" s="220" t="s">
        <v>3835</v>
      </c>
      <c r="E60" s="220"/>
      <c r="F60" s="220" t="s">
        <v>3596</v>
      </c>
      <c r="G60" s="220"/>
      <c r="H60" s="220">
        <v>3</v>
      </c>
      <c r="I60" s="220" t="s">
        <v>3008</v>
      </c>
      <c r="J60" s="220" t="s">
        <v>3009</v>
      </c>
      <c r="K60" s="220" t="s">
        <v>3836</v>
      </c>
      <c r="L60" s="220" t="s">
        <v>3837</v>
      </c>
      <c r="M60" s="220" t="s">
        <v>3838</v>
      </c>
      <c r="N60" s="220" t="s">
        <v>3839</v>
      </c>
      <c r="O60" s="220" t="s">
        <v>3034</v>
      </c>
      <c r="P60" s="220" t="s">
        <v>3840</v>
      </c>
      <c r="Q60" s="220" t="s">
        <v>3036</v>
      </c>
      <c r="R60" s="220" t="s">
        <v>3841</v>
      </c>
      <c r="S60" s="116" t="s">
        <v>2721</v>
      </c>
      <c r="T60" s="116" t="str">
        <f t="shared" si="0"/>
        <v>WUP_GPIO,PDC,BOOT,GPS,GRFC,,,,,,,,,,,</v>
      </c>
      <c r="U60" s="220" t="s">
        <v>850</v>
      </c>
      <c r="V60" s="220" t="s">
        <v>49</v>
      </c>
      <c r="W60" s="220" t="s">
        <v>3842</v>
      </c>
      <c r="X60" s="220" t="s">
        <v>3841</v>
      </c>
      <c r="Y60" s="220" t="s">
        <v>853</v>
      </c>
      <c r="Z60" s="220" t="s">
        <v>3843</v>
      </c>
      <c r="AA60" s="220" t="s">
        <v>3844</v>
      </c>
      <c r="AB60" s="220" t="s">
        <v>3787</v>
      </c>
      <c r="AC60" s="220" t="s">
        <v>3845</v>
      </c>
      <c r="AD60" s="220" t="s">
        <v>3846</v>
      </c>
      <c r="AE60" s="220" t="s">
        <v>3805</v>
      </c>
      <c r="AF60" s="220" t="s">
        <v>3847</v>
      </c>
      <c r="AG60" s="220"/>
      <c r="AH60" s="220"/>
      <c r="AI60" s="220"/>
      <c r="AJ60" s="220"/>
      <c r="AK60" s="220"/>
      <c r="AL60" s="220"/>
      <c r="AM60" s="220"/>
      <c r="AN60" s="220"/>
      <c r="AO60" s="220"/>
      <c r="AP60" s="220"/>
      <c r="AQ60" s="220"/>
      <c r="AR60" s="220"/>
      <c r="AS60" s="220"/>
      <c r="AT60" s="220"/>
      <c r="AU60" s="220"/>
      <c r="AV60" s="220"/>
      <c r="AW60" s="220"/>
      <c r="AX60" s="220"/>
      <c r="AY60" s="220"/>
      <c r="AZ60" s="220"/>
      <c r="BA60" s="220"/>
      <c r="BB60" s="220"/>
      <c r="BC60" s="220"/>
      <c r="BD60" s="220"/>
      <c r="BE60" s="220"/>
      <c r="BF60" s="220"/>
      <c r="BG60" s="220"/>
      <c r="BH60" s="220"/>
      <c r="BI60" s="220"/>
      <c r="BJ60" s="220"/>
      <c r="BK60" s="220"/>
      <c r="BL60" s="220"/>
      <c r="BM60" s="220"/>
      <c r="BN60" s="220"/>
      <c r="BO60" s="116" t="str">
        <f t="shared" si="1"/>
        <v>WUP_GPIO_56</v>
      </c>
      <c r="BP60" s="116" t="str">
        <f t="shared" si="2"/>
        <v>WUP_GPIO_56</v>
      </c>
      <c r="BQ60" s="116" t="str">
        <f t="shared" si="3"/>
        <v>WUP_GPIO,PDC</v>
      </c>
      <c r="BR60" s="116" t="str">
        <f t="shared" si="4"/>
        <v>WUP_GPIO,PDC</v>
      </c>
      <c r="BS60" s="220">
        <v>1</v>
      </c>
      <c r="BT60" s="219" t="s">
        <v>3848</v>
      </c>
      <c r="BU60" s="219" t="s">
        <v>3849</v>
      </c>
      <c r="BV60" s="220"/>
      <c r="BW60" s="220" t="s">
        <v>3850</v>
      </c>
      <c r="BX60" s="220" t="s">
        <v>3851</v>
      </c>
      <c r="BY60" s="220"/>
      <c r="BZ60" s="220" t="s">
        <v>34</v>
      </c>
      <c r="CA60" s="220" t="s">
        <v>35</v>
      </c>
      <c r="CB60" s="220"/>
      <c r="CC60" s="220"/>
      <c r="CD60" s="230" t="s">
        <v>38</v>
      </c>
      <c r="CE60" s="230" t="s">
        <v>3100</v>
      </c>
      <c r="CF60" s="220" t="s">
        <v>3025</v>
      </c>
      <c r="CG60" s="246" t="s">
        <v>3852</v>
      </c>
      <c r="CH60" s="249" t="s">
        <v>3853</v>
      </c>
      <c r="CI60" s="128"/>
      <c r="CJ60" s="129"/>
      <c r="CK60" s="220"/>
      <c r="CL60" s="116" t="str">
        <f t="shared" si="5"/>
        <v>WUP_GPIO_56</v>
      </c>
      <c r="CM60" s="116" t="str">
        <f t="shared" si="6"/>
        <v>WUP_GPIO_56</v>
      </c>
      <c r="CN60" s="116" t="str">
        <f t="shared" si="7"/>
        <v>WUP_GPIO,PDC</v>
      </c>
      <c r="CO60" s="116" t="str">
        <f t="shared" si="8"/>
        <v>WUP_GPIO,PDC</v>
      </c>
      <c r="CP60" s="220">
        <v>1</v>
      </c>
      <c r="CQ60" s="219" t="s">
        <v>3848</v>
      </c>
      <c r="CR60" s="219" t="s">
        <v>3849</v>
      </c>
      <c r="CS60" s="220"/>
      <c r="CT60" s="220" t="s">
        <v>3850</v>
      </c>
      <c r="CU60" s="220" t="s">
        <v>3851</v>
      </c>
      <c r="CV60" s="220"/>
      <c r="CW60" s="220" t="s">
        <v>34</v>
      </c>
      <c r="CX60" s="220" t="s">
        <v>35</v>
      </c>
      <c r="CY60" s="220"/>
      <c r="CZ60" s="220"/>
      <c r="DA60" s="230" t="s">
        <v>38</v>
      </c>
      <c r="DB60" s="230" t="s">
        <v>3100</v>
      </c>
      <c r="DC60" s="220" t="s">
        <v>3025</v>
      </c>
      <c r="DD60" s="132" t="s">
        <v>3854</v>
      </c>
      <c r="DE60" s="127" t="s">
        <v>3855</v>
      </c>
      <c r="DF60" s="128"/>
      <c r="DG60" s="129"/>
      <c r="DH60" s="220"/>
    </row>
    <row r="61" spans="1:112" ht="66">
      <c r="A61" s="220"/>
      <c r="B61" s="220">
        <v>58</v>
      </c>
      <c r="C61" s="220" t="s">
        <v>832</v>
      </c>
      <c r="D61" s="220" t="s">
        <v>3856</v>
      </c>
      <c r="E61" s="220"/>
      <c r="F61" s="220" t="s">
        <v>3596</v>
      </c>
      <c r="G61" s="220"/>
      <c r="H61" s="220">
        <v>3</v>
      </c>
      <c r="I61" s="220" t="s">
        <v>3008</v>
      </c>
      <c r="J61" s="220" t="s">
        <v>3009</v>
      </c>
      <c r="K61" s="220" t="s">
        <v>3857</v>
      </c>
      <c r="L61" s="220" t="s">
        <v>3858</v>
      </c>
      <c r="M61" s="220" t="s">
        <v>3859</v>
      </c>
      <c r="N61" s="220" t="s">
        <v>3860</v>
      </c>
      <c r="O61" s="220" t="s">
        <v>3034</v>
      </c>
      <c r="P61" s="220" t="s">
        <v>3861</v>
      </c>
      <c r="Q61" s="220" t="s">
        <v>3036</v>
      </c>
      <c r="R61" s="220" t="s">
        <v>3862</v>
      </c>
      <c r="S61" s="116" t="s">
        <v>2721</v>
      </c>
      <c r="T61" s="116" t="str">
        <f t="shared" si="0"/>
        <v>WUP_GPIO,PDC,BOOT,GPS,GRFC,GCC,,,,,,,,,,</v>
      </c>
      <c r="U61" s="220" t="s">
        <v>834</v>
      </c>
      <c r="V61" s="220" t="s">
        <v>49</v>
      </c>
      <c r="W61" s="220" t="s">
        <v>3863</v>
      </c>
      <c r="X61" s="220" t="s">
        <v>3864</v>
      </c>
      <c r="Y61" s="220" t="s">
        <v>853</v>
      </c>
      <c r="Z61" s="220" t="s">
        <v>3865</v>
      </c>
      <c r="AA61" s="220" t="s">
        <v>3866</v>
      </c>
      <c r="AB61" s="220" t="s">
        <v>3787</v>
      </c>
      <c r="AC61" s="220" t="s">
        <v>3867</v>
      </c>
      <c r="AD61" s="220" t="s">
        <v>3868</v>
      </c>
      <c r="AE61" s="220" t="s">
        <v>3805</v>
      </c>
      <c r="AF61" s="220" t="s">
        <v>3869</v>
      </c>
      <c r="AG61" s="220" t="s">
        <v>3870</v>
      </c>
      <c r="AH61" s="220" t="s">
        <v>3341</v>
      </c>
      <c r="AI61" s="220" t="s">
        <v>3871</v>
      </c>
      <c r="AJ61" s="220"/>
      <c r="AK61" s="220"/>
      <c r="AL61" s="220"/>
      <c r="AM61" s="220"/>
      <c r="AN61" s="220"/>
      <c r="AO61" s="220"/>
      <c r="AP61" s="220"/>
      <c r="AQ61" s="220"/>
      <c r="AR61" s="220"/>
      <c r="AS61" s="220"/>
      <c r="AT61" s="220"/>
      <c r="AU61" s="220"/>
      <c r="AV61" s="220"/>
      <c r="AW61" s="220"/>
      <c r="AX61" s="220"/>
      <c r="AY61" s="220"/>
      <c r="AZ61" s="220"/>
      <c r="BA61" s="220"/>
      <c r="BB61" s="220"/>
      <c r="BC61" s="220"/>
      <c r="BD61" s="220"/>
      <c r="BE61" s="220"/>
      <c r="BF61" s="220"/>
      <c r="BG61" s="220"/>
      <c r="BH61" s="220"/>
      <c r="BI61" s="220"/>
      <c r="BJ61" s="220"/>
      <c r="BK61" s="220"/>
      <c r="BL61" s="220"/>
      <c r="BM61" s="220"/>
      <c r="BN61" s="220"/>
      <c r="BO61" s="116" t="str">
        <f t="shared" si="1"/>
        <v>WUP_GPIO_57</v>
      </c>
      <c r="BP61" s="116" t="str">
        <f t="shared" si="2"/>
        <v>WUP_GPIO_57</v>
      </c>
      <c r="BQ61" s="116" t="str">
        <f t="shared" si="3"/>
        <v>WUP_GPIO,PDC</v>
      </c>
      <c r="BR61" s="116" t="str">
        <f t="shared" si="4"/>
        <v>WUP_GPIO,PDC</v>
      </c>
      <c r="BS61" s="220">
        <v>1</v>
      </c>
      <c r="BT61" s="115" t="s">
        <v>3872</v>
      </c>
      <c r="BU61" s="115" t="s">
        <v>3873</v>
      </c>
      <c r="BV61" s="220"/>
      <c r="BW61" s="219"/>
      <c r="BX61" s="220" t="s">
        <v>3874</v>
      </c>
      <c r="BY61" s="220"/>
      <c r="BZ61" s="220" t="s">
        <v>62</v>
      </c>
      <c r="CA61" s="220" t="s">
        <v>35</v>
      </c>
      <c r="CB61" s="220"/>
      <c r="CC61" s="220"/>
      <c r="CD61" s="230" t="s">
        <v>51</v>
      </c>
      <c r="CE61" s="230" t="s">
        <v>3100</v>
      </c>
      <c r="CF61" s="219" t="s">
        <v>3025</v>
      </c>
      <c r="CG61" s="246" t="s">
        <v>3875</v>
      </c>
      <c r="CH61" s="249" t="s">
        <v>3876</v>
      </c>
      <c r="CI61" s="128"/>
      <c r="CJ61" s="129"/>
      <c r="CK61" s="220"/>
      <c r="CL61" s="116" t="str">
        <f t="shared" si="5"/>
        <v>WUP_GPIO_57</v>
      </c>
      <c r="CM61" s="116" t="str">
        <f t="shared" si="6"/>
        <v>WUP_GPIO_57</v>
      </c>
      <c r="CN61" s="116" t="str">
        <f t="shared" si="7"/>
        <v>WUP_GPIO,PDC</v>
      </c>
      <c r="CO61" s="116" t="str">
        <f t="shared" si="8"/>
        <v>WUP_GPIO,PDC</v>
      </c>
      <c r="CP61" s="220">
        <v>1</v>
      </c>
      <c r="CQ61" s="115" t="s">
        <v>3872</v>
      </c>
      <c r="CR61" s="115" t="s">
        <v>3873</v>
      </c>
      <c r="CS61" s="220"/>
      <c r="CT61" s="219"/>
      <c r="CU61" s="220" t="s">
        <v>3874</v>
      </c>
      <c r="CV61" s="220"/>
      <c r="CW61" s="220" t="s">
        <v>62</v>
      </c>
      <c r="CX61" s="220" t="s">
        <v>35</v>
      </c>
      <c r="CY61" s="220"/>
      <c r="CZ61" s="220"/>
      <c r="DA61" s="230" t="s">
        <v>51</v>
      </c>
      <c r="DB61" s="230" t="s">
        <v>3100</v>
      </c>
      <c r="DC61" s="219" t="s">
        <v>3025</v>
      </c>
      <c r="DD61" s="132" t="s">
        <v>3877</v>
      </c>
      <c r="DE61" s="127" t="s">
        <v>3878</v>
      </c>
      <c r="DF61" s="128"/>
      <c r="DG61" s="129"/>
      <c r="DH61" s="220"/>
    </row>
    <row r="62" spans="1:112" ht="52.8">
      <c r="A62" s="220"/>
      <c r="B62" s="220">
        <v>59</v>
      </c>
      <c r="C62" s="220" t="s">
        <v>1027</v>
      </c>
      <c r="D62" s="220" t="s">
        <v>3879</v>
      </c>
      <c r="E62" s="220"/>
      <c r="F62" s="220" t="s">
        <v>3596</v>
      </c>
      <c r="G62" s="220"/>
      <c r="H62" s="220">
        <v>3</v>
      </c>
      <c r="I62" s="220" t="s">
        <v>3008</v>
      </c>
      <c r="J62" s="220" t="s">
        <v>3009</v>
      </c>
      <c r="K62" s="220" t="s">
        <v>3880</v>
      </c>
      <c r="L62" s="220" t="s">
        <v>3881</v>
      </c>
      <c r="M62" s="220" t="s">
        <v>3882</v>
      </c>
      <c r="N62" s="220" t="s">
        <v>3883</v>
      </c>
      <c r="O62" s="220"/>
      <c r="P62" s="220"/>
      <c r="Q62" s="220"/>
      <c r="R62" s="220"/>
      <c r="S62" s="116" t="s">
        <v>2721</v>
      </c>
      <c r="T62" s="116" t="str">
        <f t="shared" si="0"/>
        <v>GPIO,,,GRFC,GCC,,,,,,,,,,</v>
      </c>
      <c r="U62" s="220" t="s">
        <v>1027</v>
      </c>
      <c r="V62" s="220" t="s">
        <v>55</v>
      </c>
      <c r="W62" s="220" t="s">
        <v>3884</v>
      </c>
      <c r="X62" s="220"/>
      <c r="Y62" s="220"/>
      <c r="Z62" s="220"/>
      <c r="AA62" s="220"/>
      <c r="AB62" s="220"/>
      <c r="AC62" s="220"/>
      <c r="AD62" s="220" t="s">
        <v>3885</v>
      </c>
      <c r="AE62" s="220" t="s">
        <v>3805</v>
      </c>
      <c r="AF62" s="220" t="s">
        <v>3886</v>
      </c>
      <c r="AG62" s="220" t="s">
        <v>3887</v>
      </c>
      <c r="AH62" s="220" t="s">
        <v>3341</v>
      </c>
      <c r="AI62" s="220" t="s">
        <v>3888</v>
      </c>
      <c r="AJ62" s="220"/>
      <c r="AK62" s="220"/>
      <c r="AL62" s="220"/>
      <c r="AM62" s="220"/>
      <c r="AN62" s="220"/>
      <c r="AO62" s="220"/>
      <c r="AP62" s="220"/>
      <c r="AQ62" s="220"/>
      <c r="AR62" s="220"/>
      <c r="AS62" s="220"/>
      <c r="AT62" s="220"/>
      <c r="AU62" s="220"/>
      <c r="AV62" s="220"/>
      <c r="AW62" s="220"/>
      <c r="AX62" s="220"/>
      <c r="AY62" s="220"/>
      <c r="AZ62" s="220"/>
      <c r="BA62" s="220"/>
      <c r="BB62" s="220"/>
      <c r="BC62" s="220"/>
      <c r="BD62" s="220"/>
      <c r="BE62" s="220"/>
      <c r="BF62" s="220"/>
      <c r="BG62" s="220"/>
      <c r="BH62" s="220"/>
      <c r="BI62" s="220"/>
      <c r="BJ62" s="220"/>
      <c r="BK62" s="220"/>
      <c r="BL62" s="220"/>
      <c r="BM62" s="220"/>
      <c r="BN62" s="220"/>
      <c r="BO62" s="116" t="str">
        <f t="shared" si="1"/>
        <v>GPIO_58</v>
      </c>
      <c r="BP62" s="116" t="str">
        <f t="shared" si="2"/>
        <v>GPIO_58</v>
      </c>
      <c r="BQ62" s="116" t="str">
        <f t="shared" si="3"/>
        <v>GPIO</v>
      </c>
      <c r="BR62" s="116" t="str">
        <f t="shared" si="4"/>
        <v>GPIO</v>
      </c>
      <c r="BS62" s="220">
        <v>1</v>
      </c>
      <c r="BT62" s="116" t="s">
        <v>1026</v>
      </c>
      <c r="BU62" s="116" t="s">
        <v>1019</v>
      </c>
      <c r="BV62" s="220"/>
      <c r="BW62" s="220"/>
      <c r="BX62" s="220" t="s">
        <v>3889</v>
      </c>
      <c r="BY62" s="220"/>
      <c r="BZ62" s="220" t="s">
        <v>62</v>
      </c>
      <c r="CA62" s="220" t="s">
        <v>35</v>
      </c>
      <c r="CB62" s="220"/>
      <c r="CC62" s="220"/>
      <c r="CD62" s="230" t="s">
        <v>70</v>
      </c>
      <c r="CE62" s="230" t="s">
        <v>3100</v>
      </c>
      <c r="CF62" s="220" t="s">
        <v>3025</v>
      </c>
      <c r="CG62" s="244" t="s">
        <v>3890</v>
      </c>
      <c r="CH62" s="249" t="s">
        <v>3891</v>
      </c>
      <c r="CI62" s="128"/>
      <c r="CJ62" s="129"/>
      <c r="CK62" s="220"/>
      <c r="CL62" s="116" t="str">
        <f t="shared" si="5"/>
        <v>GPIO_58</v>
      </c>
      <c r="CM62" s="116" t="str">
        <f t="shared" si="6"/>
        <v>GPIO_58</v>
      </c>
      <c r="CN62" s="116" t="str">
        <f t="shared" si="7"/>
        <v>GPIO</v>
      </c>
      <c r="CO62" s="116" t="str">
        <f t="shared" si="8"/>
        <v>GPIO</v>
      </c>
      <c r="CP62" s="220">
        <v>1</v>
      </c>
      <c r="CQ62" s="116" t="s">
        <v>1026</v>
      </c>
      <c r="CR62" s="116" t="s">
        <v>1019</v>
      </c>
      <c r="CS62" s="220"/>
      <c r="CT62" s="220"/>
      <c r="CU62" s="220" t="s">
        <v>3889</v>
      </c>
      <c r="CV62" s="220"/>
      <c r="CW62" s="220" t="s">
        <v>62</v>
      </c>
      <c r="CX62" s="220" t="s">
        <v>35</v>
      </c>
      <c r="CY62" s="220"/>
      <c r="CZ62" s="220"/>
      <c r="DA62" s="230" t="s">
        <v>70</v>
      </c>
      <c r="DB62" s="230" t="s">
        <v>3100</v>
      </c>
      <c r="DC62" s="220" t="s">
        <v>3025</v>
      </c>
      <c r="DD62" s="126" t="s">
        <v>3892</v>
      </c>
      <c r="DE62" s="127" t="s">
        <v>3893</v>
      </c>
      <c r="DF62" s="128"/>
      <c r="DG62" s="129"/>
      <c r="DH62" s="220"/>
    </row>
    <row r="63" spans="1:112" ht="92.4">
      <c r="A63" s="220"/>
      <c r="B63" s="220">
        <v>60</v>
      </c>
      <c r="C63" s="220" t="s">
        <v>1038</v>
      </c>
      <c r="D63" s="220" t="s">
        <v>3894</v>
      </c>
      <c r="E63" s="220"/>
      <c r="F63" s="220" t="s">
        <v>3596</v>
      </c>
      <c r="G63" s="220"/>
      <c r="H63" s="220">
        <v>3</v>
      </c>
      <c r="I63" s="220" t="s">
        <v>3008</v>
      </c>
      <c r="J63" s="220" t="s">
        <v>3009</v>
      </c>
      <c r="K63" s="220" t="s">
        <v>3895</v>
      </c>
      <c r="L63" s="220" t="s">
        <v>3896</v>
      </c>
      <c r="M63" s="220" t="s">
        <v>3897</v>
      </c>
      <c r="N63" s="220" t="s">
        <v>3898</v>
      </c>
      <c r="O63" s="220"/>
      <c r="P63" s="220"/>
      <c r="Q63" s="220"/>
      <c r="R63" s="220"/>
      <c r="S63" s="116" t="s">
        <v>2721</v>
      </c>
      <c r="T63" s="116" t="str">
        <f t="shared" si="0"/>
        <v>GPIO,,GPS,GRFC,GCC,,,,,,,,,,</v>
      </c>
      <c r="U63" s="220" t="s">
        <v>1038</v>
      </c>
      <c r="V63" s="220" t="s">
        <v>55</v>
      </c>
      <c r="W63" s="220" t="s">
        <v>3899</v>
      </c>
      <c r="X63" s="220"/>
      <c r="Y63" s="220"/>
      <c r="Z63" s="220"/>
      <c r="AA63" s="220" t="s">
        <v>3900</v>
      </c>
      <c r="AB63" s="220" t="s">
        <v>3787</v>
      </c>
      <c r="AC63" s="220" t="s">
        <v>3901</v>
      </c>
      <c r="AD63" s="220" t="s">
        <v>3902</v>
      </c>
      <c r="AE63" s="220" t="s">
        <v>3805</v>
      </c>
      <c r="AF63" s="220" t="s">
        <v>3903</v>
      </c>
      <c r="AG63" s="220" t="s">
        <v>3904</v>
      </c>
      <c r="AH63" s="220" t="s">
        <v>3341</v>
      </c>
      <c r="AI63" s="220" t="s">
        <v>3905</v>
      </c>
      <c r="AJ63" s="220"/>
      <c r="AK63" s="220"/>
      <c r="AL63" s="220"/>
      <c r="AM63" s="220"/>
      <c r="AN63" s="220"/>
      <c r="AO63" s="220"/>
      <c r="AP63" s="220"/>
      <c r="AQ63" s="220"/>
      <c r="AR63" s="220"/>
      <c r="AS63" s="220"/>
      <c r="AT63" s="220"/>
      <c r="AU63" s="220"/>
      <c r="AV63" s="220"/>
      <c r="AW63" s="220"/>
      <c r="AX63" s="220"/>
      <c r="AY63" s="220"/>
      <c r="AZ63" s="220"/>
      <c r="BA63" s="220"/>
      <c r="BB63" s="220"/>
      <c r="BC63" s="220"/>
      <c r="BD63" s="220"/>
      <c r="BE63" s="220"/>
      <c r="BF63" s="220"/>
      <c r="BG63" s="220"/>
      <c r="BH63" s="220"/>
      <c r="BI63" s="220"/>
      <c r="BJ63" s="220"/>
      <c r="BK63" s="220"/>
      <c r="BL63" s="220"/>
      <c r="BM63" s="220"/>
      <c r="BN63" s="220"/>
      <c r="BO63" s="116" t="str">
        <f t="shared" si="1"/>
        <v>GPIO_59</v>
      </c>
      <c r="BP63" s="116" t="str">
        <f t="shared" si="2"/>
        <v>GPIO_59</v>
      </c>
      <c r="BQ63" s="116" t="str">
        <f t="shared" si="3"/>
        <v>GPIO</v>
      </c>
      <c r="BR63" s="116" t="str">
        <f t="shared" si="4"/>
        <v>GPIO</v>
      </c>
      <c r="BS63" s="220">
        <v>1</v>
      </c>
      <c r="BT63" s="220" t="s">
        <v>1037</v>
      </c>
      <c r="BU63" s="116" t="s">
        <v>1029</v>
      </c>
      <c r="BV63" s="220"/>
      <c r="BW63" s="220"/>
      <c r="BX63" s="220" t="s">
        <v>3906</v>
      </c>
      <c r="BY63" s="220"/>
      <c r="BZ63" s="220" t="s">
        <v>62</v>
      </c>
      <c r="CA63" s="220" t="s">
        <v>35</v>
      </c>
      <c r="CB63" s="220"/>
      <c r="CC63" s="220"/>
      <c r="CD63" s="230" t="s">
        <v>70</v>
      </c>
      <c r="CE63" s="230" t="s">
        <v>3100</v>
      </c>
      <c r="CF63" s="220" t="s">
        <v>3025</v>
      </c>
      <c r="CG63" s="244" t="s">
        <v>3907</v>
      </c>
      <c r="CH63" s="249" t="s">
        <v>3908</v>
      </c>
      <c r="CI63" s="128"/>
      <c r="CJ63" s="129"/>
      <c r="CK63" s="220"/>
      <c r="CL63" s="116" t="str">
        <f t="shared" si="5"/>
        <v>GPIO_59</v>
      </c>
      <c r="CM63" s="116" t="str">
        <f t="shared" si="6"/>
        <v>GPIO_59</v>
      </c>
      <c r="CN63" s="116" t="str">
        <f t="shared" si="7"/>
        <v>GPIO</v>
      </c>
      <c r="CO63" s="116" t="str">
        <f t="shared" si="8"/>
        <v>GPIO</v>
      </c>
      <c r="CP63" s="220">
        <v>1</v>
      </c>
      <c r="CQ63" s="220" t="s">
        <v>1037</v>
      </c>
      <c r="CR63" s="116" t="s">
        <v>1029</v>
      </c>
      <c r="CS63" s="220"/>
      <c r="CT63" s="220"/>
      <c r="CU63" s="220" t="s">
        <v>3906</v>
      </c>
      <c r="CV63" s="220"/>
      <c r="CW63" s="220" t="s">
        <v>62</v>
      </c>
      <c r="CX63" s="220" t="s">
        <v>35</v>
      </c>
      <c r="CY63" s="220"/>
      <c r="CZ63" s="220"/>
      <c r="DA63" s="230" t="s">
        <v>70</v>
      </c>
      <c r="DB63" s="230" t="s">
        <v>3100</v>
      </c>
      <c r="DC63" s="220" t="s">
        <v>3025</v>
      </c>
      <c r="DD63" s="126" t="s">
        <v>3909</v>
      </c>
      <c r="DE63" s="127" t="s">
        <v>3910</v>
      </c>
      <c r="DF63" s="128"/>
      <c r="DG63" s="129"/>
      <c r="DH63" s="220"/>
    </row>
    <row r="64" spans="1:112" ht="13.2">
      <c r="A64" s="220"/>
      <c r="B64" s="220">
        <v>61</v>
      </c>
      <c r="C64" s="220" t="s">
        <v>3911</v>
      </c>
      <c r="D64" s="220" t="s">
        <v>3912</v>
      </c>
      <c r="E64" s="220"/>
      <c r="F64" s="220" t="s">
        <v>3596</v>
      </c>
      <c r="G64" s="220"/>
      <c r="H64" s="220">
        <v>3</v>
      </c>
      <c r="I64" s="220" t="s">
        <v>3008</v>
      </c>
      <c r="J64" s="220" t="s">
        <v>3009</v>
      </c>
      <c r="K64" s="220" t="s">
        <v>3913</v>
      </c>
      <c r="L64" s="220" t="s">
        <v>3914</v>
      </c>
      <c r="M64" s="220" t="s">
        <v>3915</v>
      </c>
      <c r="N64" s="220" t="s">
        <v>3916</v>
      </c>
      <c r="O64" s="220" t="s">
        <v>3034</v>
      </c>
      <c r="P64" s="220" t="s">
        <v>3917</v>
      </c>
      <c r="Q64" s="220" t="s">
        <v>3036</v>
      </c>
      <c r="R64" s="220"/>
      <c r="S64" s="116" t="s">
        <v>2721</v>
      </c>
      <c r="T64" s="116" t="str">
        <f t="shared" si="0"/>
        <v>WUP_GPIO,PDC,,GPS,GRFC,,,,,,,,,,,</v>
      </c>
      <c r="U64" s="220" t="s">
        <v>3918</v>
      </c>
      <c r="V64" s="220" t="s">
        <v>49</v>
      </c>
      <c r="W64" s="220" t="s">
        <v>3919</v>
      </c>
      <c r="X64" s="220"/>
      <c r="Y64" s="220"/>
      <c r="Z64" s="220"/>
      <c r="AA64" s="220" t="s">
        <v>3920</v>
      </c>
      <c r="AB64" s="220" t="s">
        <v>3787</v>
      </c>
      <c r="AC64" s="220" t="s">
        <v>3921</v>
      </c>
      <c r="AD64" s="220" t="s">
        <v>3922</v>
      </c>
      <c r="AE64" s="220" t="s">
        <v>3805</v>
      </c>
      <c r="AF64" s="220" t="s">
        <v>3923</v>
      </c>
      <c r="AG64" s="220"/>
      <c r="AH64" s="220"/>
      <c r="AI64" s="220"/>
      <c r="AJ64" s="220"/>
      <c r="AK64" s="220"/>
      <c r="AL64" s="220"/>
      <c r="AM64" s="220"/>
      <c r="AN64" s="220"/>
      <c r="AO64" s="220"/>
      <c r="AP64" s="220"/>
      <c r="AQ64" s="220"/>
      <c r="AR64" s="220"/>
      <c r="AS64" s="220"/>
      <c r="AT64" s="220"/>
      <c r="AU64" s="220"/>
      <c r="AV64" s="220"/>
      <c r="AW64" s="220"/>
      <c r="AX64" s="220"/>
      <c r="AY64" s="220"/>
      <c r="AZ64" s="220"/>
      <c r="BA64" s="220"/>
      <c r="BB64" s="220"/>
      <c r="BC64" s="220"/>
      <c r="BD64" s="220"/>
      <c r="BE64" s="220"/>
      <c r="BF64" s="220"/>
      <c r="BG64" s="220"/>
      <c r="BH64" s="220"/>
      <c r="BI64" s="220"/>
      <c r="BJ64" s="220"/>
      <c r="BK64" s="220"/>
      <c r="BL64" s="220"/>
      <c r="BM64" s="220"/>
      <c r="BN64" s="220"/>
      <c r="BO64" s="116" t="str">
        <f t="shared" si="1"/>
        <v>WUP_GPIO_60</v>
      </c>
      <c r="BP64" s="116" t="str">
        <f t="shared" si="2"/>
        <v>WUP_GPIO_60</v>
      </c>
      <c r="BQ64" s="116" t="str">
        <f t="shared" si="3"/>
        <v>WUP_GPIO,PDC</v>
      </c>
      <c r="BR64" s="116" t="str">
        <f t="shared" si="4"/>
        <v>WUP_GPIO,PDC</v>
      </c>
      <c r="BS64" s="220">
        <v>1</v>
      </c>
      <c r="BT64" s="220" t="s">
        <v>3924</v>
      </c>
      <c r="BU64" s="116" t="s">
        <v>1250</v>
      </c>
      <c r="BV64" s="220"/>
      <c r="BW64" s="220"/>
      <c r="BX64" s="220"/>
      <c r="BY64" s="220"/>
      <c r="BZ64" s="220" t="s">
        <v>62</v>
      </c>
      <c r="CA64" s="220" t="s">
        <v>35</v>
      </c>
      <c r="CB64" s="220"/>
      <c r="CC64" s="220"/>
      <c r="CD64" s="230" t="s">
        <v>51</v>
      </c>
      <c r="CE64" s="230" t="s">
        <v>3024</v>
      </c>
      <c r="CF64" s="220" t="s">
        <v>3025</v>
      </c>
      <c r="CG64" s="248" t="s">
        <v>3925</v>
      </c>
      <c r="CH64" s="208"/>
      <c r="CI64" s="128"/>
      <c r="CJ64" s="128"/>
      <c r="CK64" s="220"/>
      <c r="CL64" s="116" t="str">
        <f t="shared" si="5"/>
        <v>WUP_GPIO_60</v>
      </c>
      <c r="CM64" s="116" t="str">
        <f t="shared" si="6"/>
        <v>WUP_GPIO_60</v>
      </c>
      <c r="CN64" s="116" t="str">
        <f t="shared" si="7"/>
        <v>WUP_GPIO,PDC</v>
      </c>
      <c r="CO64" s="116" t="str">
        <f t="shared" si="8"/>
        <v>WUP_GPIO,PDC</v>
      </c>
      <c r="CP64" s="220">
        <v>1</v>
      </c>
      <c r="CQ64" s="220" t="s">
        <v>3924</v>
      </c>
      <c r="CR64" s="116" t="s">
        <v>1251</v>
      </c>
      <c r="CS64" s="220"/>
      <c r="CT64" s="220"/>
      <c r="CU64" s="220"/>
      <c r="CV64" s="220"/>
      <c r="CW64" s="220" t="s">
        <v>62</v>
      </c>
      <c r="CX64" s="220" t="s">
        <v>35</v>
      </c>
      <c r="CY64" s="220"/>
      <c r="CZ64" s="220"/>
      <c r="DA64" s="230" t="s">
        <v>51</v>
      </c>
      <c r="DB64" s="230" t="s">
        <v>3024</v>
      </c>
      <c r="DC64" s="220" t="s">
        <v>3025</v>
      </c>
      <c r="DD64" s="134" t="s">
        <v>3926</v>
      </c>
      <c r="DE64" s="107"/>
      <c r="DF64" s="128"/>
      <c r="DG64" s="128"/>
      <c r="DH64" s="220"/>
    </row>
    <row r="65" spans="1:112" ht="66">
      <c r="A65" s="220"/>
      <c r="B65" s="220">
        <v>62</v>
      </c>
      <c r="C65" s="220" t="s">
        <v>1156</v>
      </c>
      <c r="D65" s="220" t="s">
        <v>3927</v>
      </c>
      <c r="E65" s="220"/>
      <c r="F65" s="220" t="s">
        <v>3596</v>
      </c>
      <c r="G65" s="220"/>
      <c r="H65" s="220">
        <v>3</v>
      </c>
      <c r="I65" s="220" t="s">
        <v>3008</v>
      </c>
      <c r="J65" s="220" t="s">
        <v>3009</v>
      </c>
      <c r="K65" s="220" t="s">
        <v>3928</v>
      </c>
      <c r="L65" s="220" t="s">
        <v>3929</v>
      </c>
      <c r="M65" s="220" t="s">
        <v>3930</v>
      </c>
      <c r="N65" s="220" t="s">
        <v>3931</v>
      </c>
      <c r="O65" s="220"/>
      <c r="P65" s="220"/>
      <c r="Q65" s="220"/>
      <c r="R65" s="220" t="s">
        <v>1158</v>
      </c>
      <c r="S65" s="116" t="s">
        <v>2721</v>
      </c>
      <c r="T65" s="116" t="str">
        <f t="shared" si="0"/>
        <v>GPIO,BOOT,RFFE1,,,,,,,,,,,,</v>
      </c>
      <c r="U65" s="220" t="s">
        <v>1156</v>
      </c>
      <c r="V65" s="220" t="s">
        <v>55</v>
      </c>
      <c r="W65" s="220" t="s">
        <v>3932</v>
      </c>
      <c r="X65" s="220" t="s">
        <v>1158</v>
      </c>
      <c r="Y65" s="220" t="s">
        <v>853</v>
      </c>
      <c r="Z65" s="220" t="s">
        <v>3933</v>
      </c>
      <c r="AA65" s="220" t="s">
        <v>3934</v>
      </c>
      <c r="AB65" s="220" t="s">
        <v>3935</v>
      </c>
      <c r="AC65" s="220" t="s">
        <v>3936</v>
      </c>
      <c r="AD65" s="220"/>
      <c r="AE65" s="220"/>
      <c r="AF65" s="220"/>
      <c r="AG65" s="220"/>
      <c r="AH65" s="220"/>
      <c r="AI65" s="220"/>
      <c r="AJ65" s="220"/>
      <c r="AK65" s="220"/>
      <c r="AL65" s="220"/>
      <c r="AM65" s="220"/>
      <c r="AN65" s="220"/>
      <c r="AO65" s="220"/>
      <c r="AP65" s="220"/>
      <c r="AQ65" s="220"/>
      <c r="AR65" s="220"/>
      <c r="AS65" s="220"/>
      <c r="AT65" s="220"/>
      <c r="AU65" s="220"/>
      <c r="AV65" s="220"/>
      <c r="AW65" s="220"/>
      <c r="AX65" s="220"/>
      <c r="AY65" s="220"/>
      <c r="AZ65" s="220"/>
      <c r="BA65" s="220"/>
      <c r="BB65" s="220"/>
      <c r="BC65" s="220"/>
      <c r="BD65" s="220"/>
      <c r="BE65" s="220"/>
      <c r="BF65" s="220"/>
      <c r="BG65" s="220"/>
      <c r="BH65" s="220"/>
      <c r="BI65" s="220"/>
      <c r="BJ65" s="220"/>
      <c r="BK65" s="220"/>
      <c r="BL65" s="220"/>
      <c r="BM65" s="220"/>
      <c r="BN65" s="220"/>
      <c r="BO65" s="116" t="str">
        <f t="shared" si="1"/>
        <v>BOOT_CONFIG(10)</v>
      </c>
      <c r="BP65" s="116" t="str">
        <f t="shared" si="2"/>
        <v>BOOT_CONFIG(10)</v>
      </c>
      <c r="BQ65" s="116" t="str">
        <f t="shared" si="3"/>
        <v>BOOT</v>
      </c>
      <c r="BR65" s="116" t="str">
        <f t="shared" si="4"/>
        <v>BOOT</v>
      </c>
      <c r="BS65" s="220">
        <v>2</v>
      </c>
      <c r="BT65" s="224" t="s">
        <v>2069</v>
      </c>
      <c r="BU65" s="115" t="s">
        <v>1147</v>
      </c>
      <c r="BV65" s="220"/>
      <c r="BW65" s="220"/>
      <c r="BX65" s="220" t="s">
        <v>3937</v>
      </c>
      <c r="BY65" s="220"/>
      <c r="BZ65" s="220" t="s">
        <v>34</v>
      </c>
      <c r="CA65" s="220" t="s">
        <v>35</v>
      </c>
      <c r="CB65" s="220"/>
      <c r="CC65" s="220"/>
      <c r="CD65" s="230" t="s">
        <v>38</v>
      </c>
      <c r="CE65" s="230" t="s">
        <v>3100</v>
      </c>
      <c r="CF65" s="220" t="s">
        <v>3025</v>
      </c>
      <c r="CG65" s="246" t="s">
        <v>3938</v>
      </c>
      <c r="CH65" s="208"/>
      <c r="CI65" s="128"/>
      <c r="CJ65" s="129"/>
      <c r="CK65" s="220"/>
      <c r="CL65" s="116" t="str">
        <f t="shared" si="5"/>
        <v>BOOT_CONFIG(10)</v>
      </c>
      <c r="CM65" s="116" t="str">
        <f t="shared" si="6"/>
        <v>BOOT_CONFIG(10)</v>
      </c>
      <c r="CN65" s="116" t="str">
        <f t="shared" si="7"/>
        <v>BOOT</v>
      </c>
      <c r="CO65" s="116" t="str">
        <f t="shared" si="8"/>
        <v>BOOT</v>
      </c>
      <c r="CP65" s="220">
        <v>2</v>
      </c>
      <c r="CQ65" s="115" t="s">
        <v>2012</v>
      </c>
      <c r="CR65" s="115" t="s">
        <v>2008</v>
      </c>
      <c r="CS65" s="220"/>
      <c r="CT65" s="220"/>
      <c r="CU65" s="220" t="s">
        <v>3937</v>
      </c>
      <c r="CV65" s="220"/>
      <c r="CW65" s="220" t="s">
        <v>34</v>
      </c>
      <c r="CX65" s="220" t="s">
        <v>35</v>
      </c>
      <c r="CY65" s="220"/>
      <c r="CZ65" s="220"/>
      <c r="DA65" s="230" t="s">
        <v>38</v>
      </c>
      <c r="DB65" s="230" t="s">
        <v>3100</v>
      </c>
      <c r="DC65" s="220" t="s">
        <v>3025</v>
      </c>
      <c r="DD65" s="132" t="s">
        <v>3939</v>
      </c>
      <c r="DE65" s="127" t="s">
        <v>3940</v>
      </c>
      <c r="DF65" s="128"/>
      <c r="DG65" s="129"/>
      <c r="DH65" s="220"/>
    </row>
    <row r="66" spans="1:112" ht="52.8">
      <c r="A66" s="220"/>
      <c r="B66" s="220">
        <v>63</v>
      </c>
      <c r="C66" s="220" t="s">
        <v>3941</v>
      </c>
      <c r="D66" s="220" t="s">
        <v>3942</v>
      </c>
      <c r="E66" s="220"/>
      <c r="F66" s="220" t="s">
        <v>3596</v>
      </c>
      <c r="G66" s="220"/>
      <c r="H66" s="220">
        <v>3</v>
      </c>
      <c r="I66" s="220" t="s">
        <v>3008</v>
      </c>
      <c r="J66" s="220" t="s">
        <v>3009</v>
      </c>
      <c r="K66" s="220" t="s">
        <v>3943</v>
      </c>
      <c r="L66" s="220" t="s">
        <v>3944</v>
      </c>
      <c r="M66" s="220" t="s">
        <v>3945</v>
      </c>
      <c r="N66" s="220" t="s">
        <v>3946</v>
      </c>
      <c r="O66" s="220"/>
      <c r="P66" s="220"/>
      <c r="Q66" s="220"/>
      <c r="R66" s="220"/>
      <c r="S66" s="116" t="s">
        <v>2721</v>
      </c>
      <c r="T66" s="116" t="str">
        <f t="shared" si="0"/>
        <v>GPIO,,RFFE1,,,,,,,,,,,,</v>
      </c>
      <c r="U66" s="220" t="s">
        <v>3941</v>
      </c>
      <c r="V66" s="220" t="s">
        <v>55</v>
      </c>
      <c r="W66" s="220" t="s">
        <v>3947</v>
      </c>
      <c r="X66" s="220"/>
      <c r="Y66" s="220"/>
      <c r="Z66" s="220"/>
      <c r="AA66" s="220" t="s">
        <v>3948</v>
      </c>
      <c r="AB66" s="220" t="s">
        <v>3935</v>
      </c>
      <c r="AC66" s="220" t="s">
        <v>3949</v>
      </c>
      <c r="AD66" s="220"/>
      <c r="AE66" s="220"/>
      <c r="AF66" s="220"/>
      <c r="AG66" s="220"/>
      <c r="AH66" s="220"/>
      <c r="AI66" s="220"/>
      <c r="AJ66" s="220"/>
      <c r="AK66" s="220"/>
      <c r="AL66" s="220"/>
      <c r="AM66" s="220"/>
      <c r="AN66" s="220"/>
      <c r="AO66" s="220"/>
      <c r="AP66" s="220"/>
      <c r="AQ66" s="220"/>
      <c r="AR66" s="220"/>
      <c r="AS66" s="220"/>
      <c r="AT66" s="220"/>
      <c r="AU66" s="220"/>
      <c r="AV66" s="220"/>
      <c r="AW66" s="220"/>
      <c r="AX66" s="220"/>
      <c r="AY66" s="220"/>
      <c r="AZ66" s="220"/>
      <c r="BA66" s="220"/>
      <c r="BB66" s="220"/>
      <c r="BC66" s="220"/>
      <c r="BD66" s="220"/>
      <c r="BE66" s="220"/>
      <c r="BF66" s="220"/>
      <c r="BG66" s="220"/>
      <c r="BH66" s="220"/>
      <c r="BI66" s="220"/>
      <c r="BJ66" s="220"/>
      <c r="BK66" s="220"/>
      <c r="BL66" s="220"/>
      <c r="BM66" s="220"/>
      <c r="BN66" s="220"/>
      <c r="BO66" s="116" t="str">
        <f t="shared" si="1"/>
        <v>GPIO_62</v>
      </c>
      <c r="BP66" s="116" t="str">
        <f t="shared" si="2"/>
        <v>GPIO_62</v>
      </c>
      <c r="BQ66" s="116" t="str">
        <f t="shared" si="3"/>
        <v>GPIO</v>
      </c>
      <c r="BR66" s="116" t="str">
        <f t="shared" si="4"/>
        <v>GPIO</v>
      </c>
      <c r="BS66" s="220">
        <v>1</v>
      </c>
      <c r="BT66" s="220" t="s">
        <v>3950</v>
      </c>
      <c r="BU66" s="116" t="s">
        <v>1250</v>
      </c>
      <c r="BV66" s="220"/>
      <c r="BW66" s="220"/>
      <c r="BX66" s="220"/>
      <c r="BY66" s="220"/>
      <c r="BZ66" s="220" t="s">
        <v>62</v>
      </c>
      <c r="CA66" s="220" t="s">
        <v>35</v>
      </c>
      <c r="CB66" s="220"/>
      <c r="CC66" s="220"/>
      <c r="CD66" s="230" t="s">
        <v>51</v>
      </c>
      <c r="CE66" s="230" t="s">
        <v>3024</v>
      </c>
      <c r="CF66" s="220" t="s">
        <v>3025</v>
      </c>
      <c r="CG66" s="244" t="s">
        <v>3951</v>
      </c>
      <c r="CH66" s="249" t="s">
        <v>3952</v>
      </c>
      <c r="CI66" s="128"/>
      <c r="CJ66" s="128"/>
      <c r="CK66" s="220"/>
      <c r="CL66" s="116" t="str">
        <f t="shared" si="5"/>
        <v>GPIO_62</v>
      </c>
      <c r="CM66" s="116" t="str">
        <f t="shared" si="6"/>
        <v>GPIO_62</v>
      </c>
      <c r="CN66" s="116" t="str">
        <f t="shared" si="7"/>
        <v>GPIO</v>
      </c>
      <c r="CO66" s="116" t="str">
        <f t="shared" si="8"/>
        <v>GPIO</v>
      </c>
      <c r="CP66" s="220">
        <v>1</v>
      </c>
      <c r="CQ66" s="220" t="s">
        <v>3950</v>
      </c>
      <c r="CR66" s="116" t="s">
        <v>1251</v>
      </c>
      <c r="CS66" s="220"/>
      <c r="CT66" s="220"/>
      <c r="CU66" s="220"/>
      <c r="CV66" s="220"/>
      <c r="CW66" s="220" t="s">
        <v>62</v>
      </c>
      <c r="CX66" s="220" t="s">
        <v>35</v>
      </c>
      <c r="CY66" s="220"/>
      <c r="CZ66" s="220"/>
      <c r="DA66" s="230" t="s">
        <v>51</v>
      </c>
      <c r="DB66" s="230" t="s">
        <v>3024</v>
      </c>
      <c r="DC66" s="220" t="s">
        <v>3025</v>
      </c>
      <c r="DD66" s="126" t="s">
        <v>3953</v>
      </c>
      <c r="DE66" s="127" t="s">
        <v>3954</v>
      </c>
      <c r="DF66" s="128"/>
      <c r="DG66" s="128"/>
      <c r="DH66" s="220"/>
    </row>
    <row r="67" spans="1:112" ht="132">
      <c r="A67" s="220"/>
      <c r="B67" s="220">
        <v>64</v>
      </c>
      <c r="C67" s="220" t="s">
        <v>2071</v>
      </c>
      <c r="D67" s="220" t="s">
        <v>3955</v>
      </c>
      <c r="E67" s="220"/>
      <c r="F67" s="220" t="s">
        <v>3596</v>
      </c>
      <c r="G67" s="220"/>
      <c r="H67" s="220">
        <v>3</v>
      </c>
      <c r="I67" s="220" t="s">
        <v>3008</v>
      </c>
      <c r="J67" s="220" t="s">
        <v>3009</v>
      </c>
      <c r="K67" s="220" t="s">
        <v>3956</v>
      </c>
      <c r="L67" s="220" t="s">
        <v>3957</v>
      </c>
      <c r="M67" s="220" t="s">
        <v>3958</v>
      </c>
      <c r="N67" s="220" t="s">
        <v>3959</v>
      </c>
      <c r="O67" s="220"/>
      <c r="P67" s="220"/>
      <c r="Q67" s="220"/>
      <c r="R67" s="220" t="s">
        <v>3960</v>
      </c>
      <c r="S67" s="116" t="s">
        <v>2721</v>
      </c>
      <c r="T67" s="116" t="str">
        <f t="shared" si="0"/>
        <v>GPIO,BOOT,RFFE2,GRFC,GP,,,,,,,,,,</v>
      </c>
      <c r="U67" s="220" t="s">
        <v>2071</v>
      </c>
      <c r="V67" s="220" t="s">
        <v>55</v>
      </c>
      <c r="W67" s="220" t="s">
        <v>3961</v>
      </c>
      <c r="X67" s="220" t="s">
        <v>3960</v>
      </c>
      <c r="Y67" s="220" t="s">
        <v>853</v>
      </c>
      <c r="Z67" s="220" t="s">
        <v>3962</v>
      </c>
      <c r="AA67" s="220" t="s">
        <v>3963</v>
      </c>
      <c r="AB67" s="220" t="s">
        <v>3964</v>
      </c>
      <c r="AC67" s="220" t="s">
        <v>3965</v>
      </c>
      <c r="AD67" s="220" t="s">
        <v>3966</v>
      </c>
      <c r="AE67" s="220" t="s">
        <v>3805</v>
      </c>
      <c r="AF67" s="220" t="s">
        <v>3967</v>
      </c>
      <c r="AG67" s="220" t="s">
        <v>3968</v>
      </c>
      <c r="AH67" s="220" t="s">
        <v>3146</v>
      </c>
      <c r="AI67" s="220" t="s">
        <v>3969</v>
      </c>
      <c r="AJ67" s="220"/>
      <c r="AK67" s="220"/>
      <c r="AL67" s="220"/>
      <c r="AM67" s="220"/>
      <c r="AN67" s="220"/>
      <c r="AO67" s="220"/>
      <c r="AP67" s="220"/>
      <c r="AQ67" s="220"/>
      <c r="AR67" s="220"/>
      <c r="AS67" s="220"/>
      <c r="AT67" s="220"/>
      <c r="AU67" s="220"/>
      <c r="AV67" s="220"/>
      <c r="AW67" s="220"/>
      <c r="AX67" s="220"/>
      <c r="AY67" s="220"/>
      <c r="AZ67" s="220"/>
      <c r="BA67" s="220"/>
      <c r="BB67" s="220"/>
      <c r="BC67" s="220"/>
      <c r="BD67" s="220"/>
      <c r="BE67" s="220"/>
      <c r="BF67" s="220"/>
      <c r="BG67" s="220"/>
      <c r="BH67" s="220"/>
      <c r="BI67" s="220"/>
      <c r="BJ67" s="220"/>
      <c r="BK67" s="220"/>
      <c r="BL67" s="220"/>
      <c r="BM67" s="220"/>
      <c r="BN67" s="220"/>
      <c r="BO67" s="116" t="str">
        <f t="shared" si="1"/>
        <v>GPIO_63</v>
      </c>
      <c r="BP67" s="116" t="str">
        <f t="shared" si="2"/>
        <v>GPIO_63</v>
      </c>
      <c r="BQ67" s="116" t="str">
        <f t="shared" si="3"/>
        <v>GPIO</v>
      </c>
      <c r="BR67" s="116" t="str">
        <f t="shared" si="4"/>
        <v>GPIO</v>
      </c>
      <c r="BS67" s="220">
        <v>1</v>
      </c>
      <c r="BT67" s="224" t="s">
        <v>3970</v>
      </c>
      <c r="BU67" s="115" t="s">
        <v>1989</v>
      </c>
      <c r="BV67" s="220"/>
      <c r="BW67" s="220" t="s">
        <v>3829</v>
      </c>
      <c r="BX67" s="220" t="s">
        <v>3971</v>
      </c>
      <c r="BY67" s="220"/>
      <c r="BZ67" s="220" t="s">
        <v>34</v>
      </c>
      <c r="CA67" s="220" t="s">
        <v>35</v>
      </c>
      <c r="CB67" s="220"/>
      <c r="CC67" s="220"/>
      <c r="CD67" s="230" t="s">
        <v>38</v>
      </c>
      <c r="CE67" s="230" t="s">
        <v>3100</v>
      </c>
      <c r="CF67" s="220" t="s">
        <v>3025</v>
      </c>
      <c r="CG67" s="246"/>
      <c r="CH67" s="208"/>
      <c r="CI67" s="128"/>
      <c r="CJ67" s="129"/>
      <c r="CK67" s="220"/>
      <c r="CL67" s="116" t="str">
        <f t="shared" si="5"/>
        <v>GPIO_63</v>
      </c>
      <c r="CM67" s="116" t="str">
        <f t="shared" si="6"/>
        <v>GPIO_63</v>
      </c>
      <c r="CN67" s="116" t="str">
        <f t="shared" si="7"/>
        <v>GPIO</v>
      </c>
      <c r="CO67" s="116" t="str">
        <f t="shared" si="8"/>
        <v>GPIO</v>
      </c>
      <c r="CP67" s="220">
        <v>1</v>
      </c>
      <c r="CQ67" s="115" t="s">
        <v>3972</v>
      </c>
      <c r="CR67" s="115" t="s">
        <v>3973</v>
      </c>
      <c r="CS67" s="220"/>
      <c r="CT67" s="220" t="s">
        <v>3829</v>
      </c>
      <c r="CU67" s="220" t="s">
        <v>3971</v>
      </c>
      <c r="CV67" s="220"/>
      <c r="CW67" s="220" t="s">
        <v>34</v>
      </c>
      <c r="CX67" s="220" t="s">
        <v>35</v>
      </c>
      <c r="CY67" s="220"/>
      <c r="CZ67" s="220"/>
      <c r="DA67" s="230" t="s">
        <v>38</v>
      </c>
      <c r="DB67" s="230" t="s">
        <v>3100</v>
      </c>
      <c r="DC67" s="220" t="s">
        <v>3025</v>
      </c>
      <c r="DD67" s="132" t="s">
        <v>3974</v>
      </c>
      <c r="DE67" s="127" t="s">
        <v>3975</v>
      </c>
      <c r="DF67" s="128"/>
      <c r="DG67" s="129"/>
      <c r="DH67" s="220"/>
    </row>
    <row r="68" spans="1:112" ht="92.4">
      <c r="A68" s="220"/>
      <c r="B68" s="220">
        <v>65</v>
      </c>
      <c r="C68" s="220" t="s">
        <v>2065</v>
      </c>
      <c r="D68" s="220" t="s">
        <v>3976</v>
      </c>
      <c r="E68" s="220"/>
      <c r="F68" s="220" t="s">
        <v>3596</v>
      </c>
      <c r="G68" s="220"/>
      <c r="H68" s="220">
        <v>3</v>
      </c>
      <c r="I68" s="220" t="s">
        <v>3008</v>
      </c>
      <c r="J68" s="220" t="s">
        <v>3009</v>
      </c>
      <c r="K68" s="220" t="s">
        <v>3977</v>
      </c>
      <c r="L68" s="220" t="s">
        <v>3978</v>
      </c>
      <c r="M68" s="220" t="s">
        <v>3979</v>
      </c>
      <c r="N68" s="220" t="s">
        <v>3980</v>
      </c>
      <c r="O68" s="220"/>
      <c r="P68" s="220"/>
      <c r="Q68" s="220"/>
      <c r="R68" s="220"/>
      <c r="S68" s="116" t="s">
        <v>2721</v>
      </c>
      <c r="T68" s="116" t="str">
        <f t="shared" ref="T68:T131" si="9">CONCATENATE(V68,",",Y68,",",AB68,",",AE68,",",AH68,",",AK68,",",AN68,",",AQ68,",",AT68,",",AW68,",",AZ68,",",BC68,",",BF68,",",BI68,",",BL68,)</f>
        <v>GPIO,,RFFE2,,,,,,,,,,,,</v>
      </c>
      <c r="U68" s="220" t="s">
        <v>2065</v>
      </c>
      <c r="V68" s="220" t="s">
        <v>55</v>
      </c>
      <c r="W68" s="220" t="s">
        <v>3981</v>
      </c>
      <c r="X68" s="220"/>
      <c r="Y68" s="220"/>
      <c r="Z68" s="220"/>
      <c r="AA68" s="220" t="s">
        <v>3982</v>
      </c>
      <c r="AB68" s="220" t="s">
        <v>3964</v>
      </c>
      <c r="AC68" s="220" t="s">
        <v>3983</v>
      </c>
      <c r="AD68" s="220"/>
      <c r="AE68" s="220"/>
      <c r="AF68" s="220"/>
      <c r="AG68" s="220"/>
      <c r="AH68" s="220"/>
      <c r="AI68" s="220"/>
      <c r="AJ68" s="220"/>
      <c r="AK68" s="220"/>
      <c r="AL68" s="220"/>
      <c r="AM68" s="220"/>
      <c r="AN68" s="220"/>
      <c r="AO68" s="220"/>
      <c r="AP68" s="220"/>
      <c r="AQ68" s="220"/>
      <c r="AR68" s="220"/>
      <c r="AS68" s="220"/>
      <c r="AT68" s="220"/>
      <c r="AU68" s="220"/>
      <c r="AV68" s="220"/>
      <c r="AW68" s="220"/>
      <c r="AX68" s="220"/>
      <c r="AY68" s="220"/>
      <c r="AZ68" s="220"/>
      <c r="BA68" s="220"/>
      <c r="BB68" s="220"/>
      <c r="BC68" s="220"/>
      <c r="BD68" s="220"/>
      <c r="BE68" s="220"/>
      <c r="BF68" s="220"/>
      <c r="BG68" s="220"/>
      <c r="BH68" s="220"/>
      <c r="BI68" s="220"/>
      <c r="BJ68" s="220"/>
      <c r="BK68" s="220"/>
      <c r="BL68" s="220"/>
      <c r="BM68" s="220"/>
      <c r="BN68" s="220"/>
      <c r="BO68" s="116" t="str">
        <f t="shared" ref="BO68:BO131" si="10">IF($S68 = "NO",$U68,IF(BP68 = "Invalid PM Setting", BP68, IF(OR($AR68 = BS68,$AU68 = BS68,$AX68 = BS68,$BA68 = BS68,$BD68 = BS68,$BG68 = BS68,$BJ68 = BS68,$BM68 = BS68), "Select QUP Port",BP68)))</f>
        <v>GPIO_64</v>
      </c>
      <c r="BP68" s="116" t="str">
        <f t="shared" ref="BP68:BP131" si="11">IF(BS68=1,$U68,IF(BS68=2,$X68,IF(BS68=3,$AA68,IF(BS68=4,$AD68,IF(BS68=5,$AG68,IF(BS68=6,$AJ68,IF(BS68=7,$AM68,IF(BS68=8,$AP68,IF(BS68=9,$AS68,IF(BS68=10,$AV68,IF(BS68=11,$AY68, IF(BS68=12,$BB68, IF(BS68=13,$BE68,IF(BS68=14,$BH68,IF(BS68=15,$BK68,"Invalid PM Setting")))))))))))))))</f>
        <v>GPIO_64</v>
      </c>
      <c r="BQ68" s="116" t="str">
        <f t="shared" ref="BQ68:BQ131" si="12">IF($S68="NO",$V68,IF(BR68 = "Invalid PM Setting", BR68, IF(OR($AR68 = BS68,$AU68 = BS68,$AX68 = BS68,$BA68 = BS68,$BD68 = BS68,$BG68 = BS68,$BJ68 = BS68,$BM68 = BS68), "Select QUP Port",BR68)))</f>
        <v>GPIO</v>
      </c>
      <c r="BR68" s="116" t="str">
        <f t="shared" ref="BR68:BR131" si="13">IF(BS68=1,$V68,IF(BS68=2,$Y68,IF(BS68=3,$AB68,IF(BS68=4,$AE68,IF(BS68=5,$AH68,IF(BS68=6,$AK68,IF(BS68=7,$AN68,IF(BS68=8,$AQ68,IF(BS68=9,$AT68,IF(BS68=10,$AW68,IF(BS68=11,$AZ68,IF(BS68=12,$BC68,IF(BS68=13,$BF68,IF(BS68=14,$BI68, IF(BS68=15,$BL68,"Invalid PM Setting")))))))))))))))</f>
        <v>GPIO</v>
      </c>
      <c r="BS68" s="220">
        <v>1</v>
      </c>
      <c r="BT68" s="116" t="s">
        <v>3984</v>
      </c>
      <c r="BU68" s="116" t="s">
        <v>3985</v>
      </c>
      <c r="BV68" s="220"/>
      <c r="BW68" s="220"/>
      <c r="BX68" s="220" t="s">
        <v>3986</v>
      </c>
      <c r="BY68" s="220"/>
      <c r="BZ68" s="220" t="s">
        <v>34</v>
      </c>
      <c r="CA68" s="220" t="s">
        <v>35</v>
      </c>
      <c r="CB68" s="220"/>
      <c r="CC68" s="220"/>
      <c r="CD68" s="230" t="s">
        <v>38</v>
      </c>
      <c r="CE68" s="230" t="s">
        <v>3100</v>
      </c>
      <c r="CF68" s="220" t="s">
        <v>3025</v>
      </c>
      <c r="CG68" s="246" t="s">
        <v>3987</v>
      </c>
      <c r="CH68" s="208"/>
      <c r="CI68" s="128"/>
      <c r="CJ68" s="128"/>
      <c r="CK68" s="220"/>
      <c r="CL68" s="116" t="str">
        <f t="shared" ref="CL68:CL131" si="14">IF($S68 = "NO",$U68,IF(CM68 = "Invalid PM Setting", CM68, IF(OR($AR68 = CP68,$AU68 = CP68,$AX68 = CP68,$BA68 = CP68,$BD68 = CP68,$BG68 = CP68,$BJ68 = CP68,$BM68 = CP68), "Select QUP Port",CM68)))</f>
        <v>GPIO_64</v>
      </c>
      <c r="CM68" s="116" t="str">
        <f t="shared" ref="CM68:CM131" si="15">IF(CP68=1,$U68,IF(CP68=2,$X68,IF(CP68=3,$AA68,IF(CP68=4,$AD68,IF(CP68=5,$AG68,IF(CP68=6,$AJ68,IF(CP68=7,$AM68,IF(CP68=8,$AP68,IF(CP68=9,$AS68,IF(CP68=10,$AV68,IF(CP68=11,$AY68, IF(CP68=12,$BB68, IF(CP68=13,$BE68,IF(CP68=14,$BH68,IF(CP68=15,$BK68,"Invalid PM Setting")))))))))))))))</f>
        <v>GPIO_64</v>
      </c>
      <c r="CN68" s="116" t="str">
        <f t="shared" ref="CN68:CN131" si="16">IF($S68="NO",$V68,IF(CO68 = "Invalid PM Setting", CO68, IF(OR($AR68 = CP68,$AU68 = CP68,$AX68 = CP68,$BA68 = CP68,$BD68 = CP68,$BG68 = CP68,$BJ68 = CP68,$BM68 = CP68), "Select QUP Port",CO68)))</f>
        <v>GPIO</v>
      </c>
      <c r="CO68" s="116" t="str">
        <f t="shared" ref="CO68:CO131" si="17">IF(CP68=1,$V68,IF(CP68=2,$Y68,IF(CP68=3,$AB68,IF(CP68=4,$AE68,IF(CP68=5,$AH68,IF(CP68=6,$AK68,IF(CP68=7,$AN68,IF(CP68=8,$AQ68,IF(CP68=9,$AT68,IF(CP68=10,$AW68,IF(CP68=11,$AZ68,IF(CP68=12,$BC68,IF(CP68=13,$BF68,IF(CP68=14,$BI68, IF(CP68=15,$BL68,"Invalid PM Setting")))))))))))))))</f>
        <v>GPIO</v>
      </c>
      <c r="CP68" s="220">
        <v>1</v>
      </c>
      <c r="CQ68" s="116" t="s">
        <v>2064</v>
      </c>
      <c r="CR68" s="116" t="s">
        <v>2063</v>
      </c>
      <c r="CS68" s="220"/>
      <c r="CT68" s="220"/>
      <c r="CU68" s="220" t="s">
        <v>3986</v>
      </c>
      <c r="CV68" s="220"/>
      <c r="CW68" s="220" t="s">
        <v>34</v>
      </c>
      <c r="CX68" s="220" t="s">
        <v>35</v>
      </c>
      <c r="CY68" s="220"/>
      <c r="CZ68" s="220"/>
      <c r="DA68" s="230" t="s">
        <v>38</v>
      </c>
      <c r="DB68" s="230" t="s">
        <v>3100</v>
      </c>
      <c r="DC68" s="220" t="s">
        <v>3025</v>
      </c>
      <c r="DD68" s="126" t="s">
        <v>3988</v>
      </c>
      <c r="DE68" s="127" t="s">
        <v>3989</v>
      </c>
      <c r="DF68" s="128"/>
      <c r="DG68" s="128"/>
      <c r="DH68" s="220"/>
    </row>
    <row r="69" spans="1:112" ht="79.2">
      <c r="A69" s="220"/>
      <c r="B69" s="220">
        <v>66</v>
      </c>
      <c r="C69" s="220" t="s">
        <v>1170</v>
      </c>
      <c r="D69" s="220" t="s">
        <v>3990</v>
      </c>
      <c r="E69" s="220"/>
      <c r="F69" s="220" t="s">
        <v>3596</v>
      </c>
      <c r="G69" s="220"/>
      <c r="H69" s="220">
        <v>3</v>
      </c>
      <c r="I69" s="220" t="s">
        <v>3008</v>
      </c>
      <c r="J69" s="220" t="s">
        <v>3009</v>
      </c>
      <c r="K69" s="220" t="s">
        <v>3991</v>
      </c>
      <c r="L69" s="220" t="s">
        <v>3992</v>
      </c>
      <c r="M69" s="220" t="s">
        <v>3993</v>
      </c>
      <c r="N69" s="220" t="s">
        <v>3994</v>
      </c>
      <c r="O69" s="220"/>
      <c r="P69" s="220"/>
      <c r="Q69" s="220"/>
      <c r="R69" s="220" t="s">
        <v>3995</v>
      </c>
      <c r="S69" s="116" t="s">
        <v>2721</v>
      </c>
      <c r="T69" s="116" t="str">
        <f t="shared" si="9"/>
        <v>GPIO,BOOT,RFFE3,GRFC,,,,,,,,,,,</v>
      </c>
      <c r="U69" s="220" t="s">
        <v>1170</v>
      </c>
      <c r="V69" s="220" t="s">
        <v>55</v>
      </c>
      <c r="W69" s="220" t="s">
        <v>3996</v>
      </c>
      <c r="X69" s="220" t="s">
        <v>3995</v>
      </c>
      <c r="Y69" s="220" t="s">
        <v>853</v>
      </c>
      <c r="Z69" s="220" t="s">
        <v>3997</v>
      </c>
      <c r="AA69" s="220" t="s">
        <v>3998</v>
      </c>
      <c r="AB69" s="220" t="s">
        <v>3999</v>
      </c>
      <c r="AC69" s="220" t="s">
        <v>4000</v>
      </c>
      <c r="AD69" s="220" t="s">
        <v>4001</v>
      </c>
      <c r="AE69" s="220" t="s">
        <v>3805</v>
      </c>
      <c r="AF69" s="220" t="s">
        <v>4002</v>
      </c>
      <c r="AG69" s="220"/>
      <c r="AH69" s="220"/>
      <c r="AI69" s="220"/>
      <c r="AJ69" s="220"/>
      <c r="AK69" s="220"/>
      <c r="AL69" s="220"/>
      <c r="AM69" s="220"/>
      <c r="AN69" s="220"/>
      <c r="AO69" s="220"/>
      <c r="AP69" s="220"/>
      <c r="AQ69" s="220"/>
      <c r="AR69" s="220"/>
      <c r="AS69" s="220"/>
      <c r="AT69" s="220"/>
      <c r="AU69" s="220"/>
      <c r="AV69" s="220"/>
      <c r="AW69" s="220"/>
      <c r="AX69" s="220"/>
      <c r="AY69" s="220"/>
      <c r="AZ69" s="220"/>
      <c r="BA69" s="220"/>
      <c r="BB69" s="220"/>
      <c r="BC69" s="220"/>
      <c r="BD69" s="220"/>
      <c r="BE69" s="220"/>
      <c r="BF69" s="220"/>
      <c r="BG69" s="220"/>
      <c r="BH69" s="220"/>
      <c r="BI69" s="220"/>
      <c r="BJ69" s="220"/>
      <c r="BK69" s="220"/>
      <c r="BL69" s="220"/>
      <c r="BM69" s="220"/>
      <c r="BN69" s="220"/>
      <c r="BO69" s="116" t="str">
        <f t="shared" si="10"/>
        <v>GPIO_65</v>
      </c>
      <c r="BP69" s="116" t="str">
        <f t="shared" si="11"/>
        <v>GPIO_65</v>
      </c>
      <c r="BQ69" s="116" t="str">
        <f t="shared" si="12"/>
        <v>GPIO</v>
      </c>
      <c r="BR69" s="116" t="str">
        <f t="shared" si="13"/>
        <v>GPIO</v>
      </c>
      <c r="BS69" s="220">
        <v>1</v>
      </c>
      <c r="BT69" s="225" t="s">
        <v>2073</v>
      </c>
      <c r="BU69" s="115" t="s">
        <v>1147</v>
      </c>
      <c r="BV69" s="220"/>
      <c r="BW69" s="220"/>
      <c r="BX69" s="220" t="s">
        <v>4003</v>
      </c>
      <c r="BY69" s="220"/>
      <c r="BZ69" s="220" t="s">
        <v>34</v>
      </c>
      <c r="CA69" s="220" t="s">
        <v>35</v>
      </c>
      <c r="CB69" s="220"/>
      <c r="CC69" s="220"/>
      <c r="CD69" s="230" t="s">
        <v>38</v>
      </c>
      <c r="CE69" s="230" t="s">
        <v>3100</v>
      </c>
      <c r="CF69" s="220" t="s">
        <v>3025</v>
      </c>
      <c r="CG69" s="246" t="s">
        <v>4004</v>
      </c>
      <c r="CH69" s="208"/>
      <c r="CI69" s="128"/>
      <c r="CJ69" s="129"/>
      <c r="CK69" s="220"/>
      <c r="CL69" s="116" t="str">
        <f t="shared" si="14"/>
        <v>GPIO_65</v>
      </c>
      <c r="CM69" s="116" t="str">
        <f t="shared" si="15"/>
        <v>GPIO_65</v>
      </c>
      <c r="CN69" s="116" t="str">
        <f t="shared" si="16"/>
        <v>GPIO</v>
      </c>
      <c r="CO69" s="116" t="str">
        <f t="shared" si="17"/>
        <v>GPIO</v>
      </c>
      <c r="CP69" s="220">
        <v>1</v>
      </c>
      <c r="CQ69" s="135" t="s">
        <v>2007</v>
      </c>
      <c r="CR69" s="115" t="s">
        <v>2008</v>
      </c>
      <c r="CS69" s="220"/>
      <c r="CT69" s="220"/>
      <c r="CU69" s="220" t="s">
        <v>4003</v>
      </c>
      <c r="CV69" s="220"/>
      <c r="CW69" s="220" t="s">
        <v>34</v>
      </c>
      <c r="CX69" s="220" t="s">
        <v>35</v>
      </c>
      <c r="CY69" s="220"/>
      <c r="CZ69" s="220"/>
      <c r="DA69" s="230" t="s">
        <v>38</v>
      </c>
      <c r="DB69" s="230" t="s">
        <v>3100</v>
      </c>
      <c r="DC69" s="220" t="s">
        <v>3025</v>
      </c>
      <c r="DD69" s="132" t="s">
        <v>4005</v>
      </c>
      <c r="DE69" s="127" t="s">
        <v>4006</v>
      </c>
      <c r="DF69" s="128"/>
      <c r="DG69" s="129"/>
      <c r="DH69" s="220"/>
    </row>
    <row r="70" spans="1:112" ht="26.4">
      <c r="A70" s="220"/>
      <c r="B70" s="220">
        <v>67</v>
      </c>
      <c r="C70" s="220" t="s">
        <v>1135</v>
      </c>
      <c r="D70" s="220" t="s">
        <v>4007</v>
      </c>
      <c r="E70" s="220"/>
      <c r="F70" s="220" t="s">
        <v>3596</v>
      </c>
      <c r="G70" s="220"/>
      <c r="H70" s="220">
        <v>3</v>
      </c>
      <c r="I70" s="220" t="s">
        <v>3008</v>
      </c>
      <c r="J70" s="220" t="s">
        <v>3009</v>
      </c>
      <c r="K70" s="220" t="s">
        <v>4008</v>
      </c>
      <c r="L70" s="220" t="s">
        <v>4009</v>
      </c>
      <c r="M70" s="220" t="s">
        <v>4010</v>
      </c>
      <c r="N70" s="220" t="s">
        <v>4011</v>
      </c>
      <c r="O70" s="220"/>
      <c r="P70" s="220"/>
      <c r="Q70" s="220"/>
      <c r="R70" s="220"/>
      <c r="S70" s="116" t="s">
        <v>2721</v>
      </c>
      <c r="T70" s="116" t="str">
        <f t="shared" si="9"/>
        <v>GPIO,,RFFE3,,GP,,,,,,,,,,</v>
      </c>
      <c r="U70" s="220" t="s">
        <v>1135</v>
      </c>
      <c r="V70" s="220" t="s">
        <v>55</v>
      </c>
      <c r="W70" s="220" t="s">
        <v>4012</v>
      </c>
      <c r="X70" s="220"/>
      <c r="Y70" s="220"/>
      <c r="Z70" s="220"/>
      <c r="AA70" s="220" t="s">
        <v>4013</v>
      </c>
      <c r="AB70" s="220" t="s">
        <v>3999</v>
      </c>
      <c r="AC70" s="220" t="s">
        <v>4014</v>
      </c>
      <c r="AD70" s="220"/>
      <c r="AE70" s="220"/>
      <c r="AF70" s="220"/>
      <c r="AG70" s="220" t="s">
        <v>4015</v>
      </c>
      <c r="AH70" s="220" t="s">
        <v>3146</v>
      </c>
      <c r="AI70" s="220" t="s">
        <v>4016</v>
      </c>
      <c r="AJ70" s="220"/>
      <c r="AK70" s="220"/>
      <c r="AL70" s="220"/>
      <c r="AM70" s="220"/>
      <c r="AN70" s="220"/>
      <c r="AO70" s="220"/>
      <c r="AP70" s="220"/>
      <c r="AQ70" s="220"/>
      <c r="AR70" s="220"/>
      <c r="AS70" s="220"/>
      <c r="AT70" s="220"/>
      <c r="AU70" s="220"/>
      <c r="AV70" s="220"/>
      <c r="AW70" s="220"/>
      <c r="AX70" s="220"/>
      <c r="AY70" s="220"/>
      <c r="AZ70" s="220"/>
      <c r="BA70" s="220"/>
      <c r="BB70" s="220"/>
      <c r="BC70" s="220"/>
      <c r="BD70" s="220"/>
      <c r="BE70" s="220"/>
      <c r="BF70" s="220"/>
      <c r="BG70" s="220"/>
      <c r="BH70" s="220"/>
      <c r="BI70" s="220"/>
      <c r="BJ70" s="220"/>
      <c r="BK70" s="220"/>
      <c r="BL70" s="220"/>
      <c r="BM70" s="220"/>
      <c r="BN70" s="220"/>
      <c r="BO70" s="116" t="str">
        <f t="shared" si="10"/>
        <v>GPIO_66</v>
      </c>
      <c r="BP70" s="116" t="str">
        <f t="shared" si="11"/>
        <v>GPIO_66</v>
      </c>
      <c r="BQ70" s="116" t="str">
        <f t="shared" si="12"/>
        <v>GPIO</v>
      </c>
      <c r="BR70" s="116" t="str">
        <f t="shared" si="13"/>
        <v>GPIO</v>
      </c>
      <c r="BS70" s="220">
        <v>1</v>
      </c>
      <c r="BT70" s="116" t="s">
        <v>1134</v>
      </c>
      <c r="BU70" s="223" t="s">
        <v>1077</v>
      </c>
      <c r="BX70" s="116" t="s">
        <v>4017</v>
      </c>
      <c r="BZ70" s="220" t="s">
        <v>62</v>
      </c>
      <c r="CA70" s="220" t="s">
        <v>35</v>
      </c>
      <c r="CD70" s="230" t="s">
        <v>38</v>
      </c>
      <c r="CE70" s="230" t="s">
        <v>3100</v>
      </c>
      <c r="CF70" s="220" t="s">
        <v>3025</v>
      </c>
      <c r="CG70" s="244" t="s">
        <v>4018</v>
      </c>
      <c r="CH70" s="249" t="s">
        <v>4019</v>
      </c>
      <c r="CI70" s="128"/>
      <c r="CJ70" s="128"/>
      <c r="CK70" s="220"/>
      <c r="CL70" s="116" t="str">
        <f t="shared" si="14"/>
        <v>GPIO_66</v>
      </c>
      <c r="CM70" s="116" t="str">
        <f t="shared" si="15"/>
        <v>GPIO_66</v>
      </c>
      <c r="CN70" s="116" t="str">
        <f t="shared" si="16"/>
        <v>GPIO</v>
      </c>
      <c r="CO70" s="116" t="str">
        <f t="shared" si="17"/>
        <v>GPIO</v>
      </c>
      <c r="CP70" s="220">
        <v>1</v>
      </c>
      <c r="CQ70" s="116" t="s">
        <v>1134</v>
      </c>
      <c r="CR70" s="219" t="s">
        <v>1992</v>
      </c>
      <c r="CU70" s="116" t="s">
        <v>4017</v>
      </c>
      <c r="CW70" s="220" t="s">
        <v>62</v>
      </c>
      <c r="CX70" s="220" t="s">
        <v>35</v>
      </c>
      <c r="DA70" s="230" t="s">
        <v>38</v>
      </c>
      <c r="DB70" s="230" t="s">
        <v>3100</v>
      </c>
      <c r="DC70" s="220" t="s">
        <v>3025</v>
      </c>
      <c r="DD70" s="126" t="s">
        <v>4020</v>
      </c>
      <c r="DE70" s="107"/>
      <c r="DF70" s="128"/>
      <c r="DG70" s="128"/>
      <c r="DH70" s="220"/>
    </row>
    <row r="71" spans="1:112" ht="132">
      <c r="A71" s="220"/>
      <c r="B71" s="220">
        <v>68</v>
      </c>
      <c r="C71" s="220" t="s">
        <v>1173</v>
      </c>
      <c r="D71" s="220" t="s">
        <v>4021</v>
      </c>
      <c r="E71" s="220"/>
      <c r="F71" s="220" t="s">
        <v>3596</v>
      </c>
      <c r="G71" s="220"/>
      <c r="H71" s="220">
        <v>3</v>
      </c>
      <c r="I71" s="220" t="s">
        <v>3008</v>
      </c>
      <c r="J71" s="220" t="s">
        <v>3009</v>
      </c>
      <c r="K71" s="220" t="s">
        <v>4022</v>
      </c>
      <c r="L71" s="220" t="s">
        <v>4023</v>
      </c>
      <c r="M71" s="220" t="s">
        <v>4024</v>
      </c>
      <c r="N71" s="220" t="s">
        <v>4025</v>
      </c>
      <c r="O71" s="220"/>
      <c r="P71" s="220"/>
      <c r="Q71" s="220"/>
      <c r="R71" s="220" t="s">
        <v>4026</v>
      </c>
      <c r="S71" s="116" t="s">
        <v>2721</v>
      </c>
      <c r="T71" s="116" t="str">
        <f t="shared" si="9"/>
        <v>GPIO,BOOT,RFFE4,GRFC,,,,,,,,,,,</v>
      </c>
      <c r="U71" s="220" t="s">
        <v>1173</v>
      </c>
      <c r="V71" s="220" t="s">
        <v>55</v>
      </c>
      <c r="W71" s="220" t="s">
        <v>4027</v>
      </c>
      <c r="X71" s="220" t="s">
        <v>4026</v>
      </c>
      <c r="Y71" s="220" t="s">
        <v>853</v>
      </c>
      <c r="Z71" s="220" t="s">
        <v>4028</v>
      </c>
      <c r="AA71" s="220" t="s">
        <v>4029</v>
      </c>
      <c r="AB71" s="220" t="s">
        <v>4030</v>
      </c>
      <c r="AC71" s="220" t="s">
        <v>4031</v>
      </c>
      <c r="AD71" s="220" t="s">
        <v>4032</v>
      </c>
      <c r="AE71" s="220" t="s">
        <v>3805</v>
      </c>
      <c r="AF71" s="220" t="s">
        <v>4033</v>
      </c>
      <c r="AG71" s="220"/>
      <c r="AH71" s="220"/>
      <c r="AI71" s="220"/>
      <c r="AJ71" s="220"/>
      <c r="AK71" s="220"/>
      <c r="AL71" s="220"/>
      <c r="AM71" s="220"/>
      <c r="AN71" s="220"/>
      <c r="AO71" s="220"/>
      <c r="AP71" s="220"/>
      <c r="AQ71" s="220"/>
      <c r="AR71" s="220"/>
      <c r="AS71" s="220"/>
      <c r="AT71" s="220"/>
      <c r="AU71" s="220"/>
      <c r="AV71" s="220"/>
      <c r="AW71" s="220"/>
      <c r="AX71" s="220"/>
      <c r="AY71" s="220"/>
      <c r="AZ71" s="220"/>
      <c r="BA71" s="220"/>
      <c r="BB71" s="220"/>
      <c r="BC71" s="220"/>
      <c r="BD71" s="220"/>
      <c r="BE71" s="220"/>
      <c r="BF71" s="220"/>
      <c r="BG71" s="220"/>
      <c r="BH71" s="220"/>
      <c r="BI71" s="220"/>
      <c r="BJ71" s="220"/>
      <c r="BK71" s="220"/>
      <c r="BL71" s="220"/>
      <c r="BM71" s="220"/>
      <c r="BN71" s="220"/>
      <c r="BO71" s="116" t="str">
        <f t="shared" si="10"/>
        <v>GPIO_67</v>
      </c>
      <c r="BP71" s="116" t="str">
        <f t="shared" si="11"/>
        <v>GPIO_67</v>
      </c>
      <c r="BQ71" s="116" t="str">
        <f t="shared" si="12"/>
        <v>GPIO</v>
      </c>
      <c r="BR71" s="116" t="str">
        <f t="shared" si="13"/>
        <v>GPIO</v>
      </c>
      <c r="BS71" s="220">
        <v>1</v>
      </c>
      <c r="BT71" s="225" t="s">
        <v>2074</v>
      </c>
      <c r="BU71" s="115" t="s">
        <v>1147</v>
      </c>
      <c r="BV71" s="220"/>
      <c r="BW71" s="220"/>
      <c r="BX71" s="220" t="s">
        <v>4034</v>
      </c>
      <c r="BY71" s="220"/>
      <c r="BZ71" s="220" t="s">
        <v>34</v>
      </c>
      <c r="CA71" s="220" t="s">
        <v>35</v>
      </c>
      <c r="CB71" s="220"/>
      <c r="CC71" s="220"/>
      <c r="CD71" s="230" t="s">
        <v>38</v>
      </c>
      <c r="CE71" s="230" t="s">
        <v>3100</v>
      </c>
      <c r="CF71" s="220" t="s">
        <v>3025</v>
      </c>
      <c r="CG71" s="246" t="s">
        <v>4035</v>
      </c>
      <c r="CH71" s="249" t="s">
        <v>4036</v>
      </c>
      <c r="CI71" s="128"/>
      <c r="CJ71" s="129"/>
      <c r="CK71" s="220"/>
      <c r="CL71" s="116" t="str">
        <f t="shared" si="14"/>
        <v>GPIO_67</v>
      </c>
      <c r="CM71" s="116" t="str">
        <f t="shared" si="15"/>
        <v>GPIO_67</v>
      </c>
      <c r="CN71" s="116" t="str">
        <f t="shared" si="16"/>
        <v>GPIO</v>
      </c>
      <c r="CO71" s="116" t="str">
        <f t="shared" si="17"/>
        <v>GPIO</v>
      </c>
      <c r="CP71" s="220">
        <v>1</v>
      </c>
      <c r="CQ71" s="135" t="s">
        <v>2098</v>
      </c>
      <c r="CR71" s="115" t="s">
        <v>2099</v>
      </c>
      <c r="CS71" s="220"/>
      <c r="CT71" s="220"/>
      <c r="CU71" s="220" t="s">
        <v>4034</v>
      </c>
      <c r="CV71" s="220"/>
      <c r="CW71" s="220" t="s">
        <v>34</v>
      </c>
      <c r="CX71" s="220" t="s">
        <v>35</v>
      </c>
      <c r="CY71" s="220"/>
      <c r="CZ71" s="220"/>
      <c r="DA71" s="230" t="s">
        <v>38</v>
      </c>
      <c r="DB71" s="230" t="s">
        <v>3100</v>
      </c>
      <c r="DC71" s="220" t="s">
        <v>3025</v>
      </c>
      <c r="DD71" s="132" t="s">
        <v>4037</v>
      </c>
      <c r="DE71" s="127" t="s">
        <v>4038</v>
      </c>
      <c r="DF71" s="128"/>
      <c r="DG71" s="129"/>
      <c r="DH71" s="220"/>
    </row>
    <row r="72" spans="1:112" ht="39.6">
      <c r="A72" s="220"/>
      <c r="B72" s="220">
        <v>69</v>
      </c>
      <c r="C72" s="220" t="s">
        <v>1164</v>
      </c>
      <c r="D72" s="220" t="s">
        <v>4039</v>
      </c>
      <c r="E72" s="220"/>
      <c r="F72" s="220" t="s">
        <v>3596</v>
      </c>
      <c r="G72" s="220"/>
      <c r="H72" s="220">
        <v>3</v>
      </c>
      <c r="I72" s="220" t="s">
        <v>3008</v>
      </c>
      <c r="J72" s="220" t="s">
        <v>3009</v>
      </c>
      <c r="K72" s="220" t="s">
        <v>4040</v>
      </c>
      <c r="L72" s="220" t="s">
        <v>4041</v>
      </c>
      <c r="M72" s="220" t="s">
        <v>4042</v>
      </c>
      <c r="N72" s="220" t="s">
        <v>4043</v>
      </c>
      <c r="O72" s="220"/>
      <c r="P72" s="220"/>
      <c r="Q72" s="220"/>
      <c r="R72" s="220"/>
      <c r="S72" s="116" t="s">
        <v>2721</v>
      </c>
      <c r="T72" s="116" t="str">
        <f t="shared" si="9"/>
        <v>GPIO,,RFFE4,GRFC,,,,,,,,,,,</v>
      </c>
      <c r="U72" s="220" t="s">
        <v>1164</v>
      </c>
      <c r="V72" s="220" t="s">
        <v>55</v>
      </c>
      <c r="W72" s="220" t="s">
        <v>4044</v>
      </c>
      <c r="X72" s="220"/>
      <c r="Y72" s="220"/>
      <c r="Z72" s="220"/>
      <c r="AA72" s="220" t="s">
        <v>4045</v>
      </c>
      <c r="AB72" s="220" t="s">
        <v>4030</v>
      </c>
      <c r="AC72" s="220" t="s">
        <v>4046</v>
      </c>
      <c r="AD72" s="220" t="s">
        <v>4047</v>
      </c>
      <c r="AE72" s="220" t="s">
        <v>3805</v>
      </c>
      <c r="AF72" s="220" t="s">
        <v>4048</v>
      </c>
      <c r="AG72" s="220"/>
      <c r="AH72" s="220"/>
      <c r="AI72" s="220"/>
      <c r="AJ72" s="220"/>
      <c r="AK72" s="220"/>
      <c r="AL72" s="220"/>
      <c r="AM72" s="220"/>
      <c r="AN72" s="220"/>
      <c r="AO72" s="220"/>
      <c r="AP72" s="220"/>
      <c r="AQ72" s="220"/>
      <c r="AR72" s="220"/>
      <c r="AS72" s="220"/>
      <c r="AT72" s="220"/>
      <c r="AU72" s="220"/>
      <c r="AV72" s="220"/>
      <c r="AW72" s="220"/>
      <c r="AX72" s="220"/>
      <c r="AY72" s="220"/>
      <c r="AZ72" s="220"/>
      <c r="BA72" s="220"/>
      <c r="BB72" s="220"/>
      <c r="BC72" s="220"/>
      <c r="BD72" s="220"/>
      <c r="BE72" s="220"/>
      <c r="BF72" s="220"/>
      <c r="BG72" s="220"/>
      <c r="BH72" s="220"/>
      <c r="BI72" s="220"/>
      <c r="BJ72" s="220"/>
      <c r="BK72" s="220"/>
      <c r="BL72" s="220"/>
      <c r="BM72" s="220"/>
      <c r="BN72" s="220"/>
      <c r="BO72" s="116" t="str">
        <f t="shared" si="10"/>
        <v>GPIO_68</v>
      </c>
      <c r="BP72" s="116" t="str">
        <f t="shared" si="11"/>
        <v>GPIO_68</v>
      </c>
      <c r="BQ72" s="116" t="str">
        <f t="shared" si="12"/>
        <v>GPIO</v>
      </c>
      <c r="BR72" s="116" t="str">
        <f t="shared" si="13"/>
        <v>GPIO</v>
      </c>
      <c r="BS72" s="220">
        <v>1</v>
      </c>
      <c r="BT72" s="226" t="s">
        <v>1163</v>
      </c>
      <c r="BU72" s="115" t="s">
        <v>1147</v>
      </c>
      <c r="BV72" s="220"/>
      <c r="BW72" s="220"/>
      <c r="BX72" s="220" t="s">
        <v>4049</v>
      </c>
      <c r="BY72" s="220"/>
      <c r="BZ72" s="220" t="s">
        <v>62</v>
      </c>
      <c r="CA72" s="220" t="s">
        <v>35</v>
      </c>
      <c r="CB72" s="220"/>
      <c r="CC72" s="220"/>
      <c r="CD72" s="230" t="s">
        <v>38</v>
      </c>
      <c r="CE72" s="230" t="s">
        <v>3100</v>
      </c>
      <c r="CF72" s="220" t="s">
        <v>3025</v>
      </c>
      <c r="CG72" s="244" t="s">
        <v>4050</v>
      </c>
      <c r="CH72" s="249" t="s">
        <v>4051</v>
      </c>
      <c r="CI72" s="128"/>
      <c r="CJ72" s="128"/>
      <c r="CK72" s="220"/>
      <c r="CL72" s="116" t="str">
        <f t="shared" si="14"/>
        <v>GPIO_68</v>
      </c>
      <c r="CM72" s="116" t="str">
        <f t="shared" si="15"/>
        <v>GPIO_68</v>
      </c>
      <c r="CN72" s="116" t="str">
        <f t="shared" si="16"/>
        <v>GPIO</v>
      </c>
      <c r="CO72" s="116" t="str">
        <f t="shared" si="17"/>
        <v>GPIO</v>
      </c>
      <c r="CP72" s="220">
        <v>1</v>
      </c>
      <c r="CQ72" s="116" t="s">
        <v>2010</v>
      </c>
      <c r="CR72" s="116" t="s">
        <v>1240</v>
      </c>
      <c r="CS72" s="220"/>
      <c r="CT72" s="220"/>
      <c r="CU72" s="220" t="s">
        <v>4049</v>
      </c>
      <c r="CV72" s="220"/>
      <c r="CW72" s="220" t="s">
        <v>62</v>
      </c>
      <c r="CX72" s="220" t="s">
        <v>35</v>
      </c>
      <c r="CY72" s="220"/>
      <c r="CZ72" s="220"/>
      <c r="DA72" s="230" t="s">
        <v>38</v>
      </c>
      <c r="DB72" s="230" t="s">
        <v>3100</v>
      </c>
      <c r="DC72" s="220" t="s">
        <v>3025</v>
      </c>
      <c r="DD72" s="126" t="s">
        <v>4052</v>
      </c>
      <c r="DE72" s="127" t="s">
        <v>4053</v>
      </c>
      <c r="DF72" s="128"/>
      <c r="DG72" s="128"/>
      <c r="DH72" s="220"/>
    </row>
    <row r="73" spans="1:112" ht="66">
      <c r="A73" s="220"/>
      <c r="B73" s="220">
        <v>70</v>
      </c>
      <c r="C73" s="220" t="s">
        <v>879</v>
      </c>
      <c r="D73" s="220" t="s">
        <v>4054</v>
      </c>
      <c r="E73" s="220"/>
      <c r="F73" s="220" t="s">
        <v>3596</v>
      </c>
      <c r="G73" s="220"/>
      <c r="H73" s="220">
        <v>3</v>
      </c>
      <c r="I73" s="220" t="s">
        <v>3008</v>
      </c>
      <c r="J73" s="220" t="s">
        <v>3009</v>
      </c>
      <c r="K73" s="220" t="s">
        <v>4055</v>
      </c>
      <c r="L73" s="220" t="s">
        <v>4056</v>
      </c>
      <c r="M73" s="220" t="s">
        <v>4057</v>
      </c>
      <c r="N73" s="220" t="s">
        <v>4058</v>
      </c>
      <c r="O73" s="220"/>
      <c r="P73" s="220"/>
      <c r="Q73" s="220"/>
      <c r="R73" s="220" t="s">
        <v>4059</v>
      </c>
      <c r="S73" s="116" t="s">
        <v>2721</v>
      </c>
      <c r="T73" s="116" t="str">
        <f t="shared" si="9"/>
        <v>GPIO,BOOT,RFFE5,GRFC,,,,,,,,,,,</v>
      </c>
      <c r="U73" s="220" t="s">
        <v>879</v>
      </c>
      <c r="V73" s="220" t="s">
        <v>55</v>
      </c>
      <c r="W73" s="220" t="s">
        <v>4060</v>
      </c>
      <c r="X73" s="220" t="s">
        <v>4059</v>
      </c>
      <c r="Y73" s="220" t="s">
        <v>853</v>
      </c>
      <c r="Z73" s="220" t="s">
        <v>4061</v>
      </c>
      <c r="AA73" s="220" t="s">
        <v>4062</v>
      </c>
      <c r="AB73" s="220" t="s">
        <v>4063</v>
      </c>
      <c r="AC73" s="220" t="s">
        <v>4064</v>
      </c>
      <c r="AD73" s="220" t="s">
        <v>4065</v>
      </c>
      <c r="AE73" s="220" t="s">
        <v>3805</v>
      </c>
      <c r="AF73" s="220" t="s">
        <v>4066</v>
      </c>
      <c r="AG73" s="220"/>
      <c r="AH73" s="220"/>
      <c r="AI73" s="220"/>
      <c r="AJ73" s="220"/>
      <c r="AK73" s="220"/>
      <c r="AL73" s="220"/>
      <c r="AM73" s="220"/>
      <c r="AN73" s="220"/>
      <c r="AO73" s="220"/>
      <c r="AP73" s="220"/>
      <c r="AQ73" s="220"/>
      <c r="AR73" s="220"/>
      <c r="AS73" s="220"/>
      <c r="AT73" s="220"/>
      <c r="AU73" s="220"/>
      <c r="AV73" s="220"/>
      <c r="AW73" s="220"/>
      <c r="AX73" s="220"/>
      <c r="AY73" s="220"/>
      <c r="AZ73" s="220"/>
      <c r="BA73" s="220"/>
      <c r="BB73" s="220"/>
      <c r="BC73" s="220"/>
      <c r="BD73" s="220"/>
      <c r="BE73" s="220"/>
      <c r="BF73" s="220"/>
      <c r="BG73" s="220"/>
      <c r="BH73" s="220"/>
      <c r="BI73" s="220"/>
      <c r="BJ73" s="220"/>
      <c r="BK73" s="220"/>
      <c r="BL73" s="220"/>
      <c r="BM73" s="220"/>
      <c r="BN73" s="220"/>
      <c r="BO73" s="116" t="str">
        <f t="shared" si="10"/>
        <v>GPIO_69</v>
      </c>
      <c r="BP73" s="116" t="str">
        <f t="shared" si="11"/>
        <v>GPIO_69</v>
      </c>
      <c r="BQ73" s="116" t="str">
        <f t="shared" si="12"/>
        <v>GPIO</v>
      </c>
      <c r="BR73" s="116" t="str">
        <f t="shared" si="13"/>
        <v>GPIO</v>
      </c>
      <c r="BS73" s="220">
        <v>1</v>
      </c>
      <c r="BT73" s="115" t="s">
        <v>4067</v>
      </c>
      <c r="BU73" s="115" t="s">
        <v>838</v>
      </c>
      <c r="BW73" s="220"/>
      <c r="BX73" s="220" t="s">
        <v>4068</v>
      </c>
      <c r="BY73" s="220"/>
      <c r="BZ73" s="220" t="s">
        <v>34</v>
      </c>
      <c r="CA73" s="220" t="s">
        <v>35</v>
      </c>
      <c r="CB73" s="220"/>
      <c r="CC73" s="220"/>
      <c r="CD73" s="230" t="s">
        <v>51</v>
      </c>
      <c r="CE73" s="230" t="s">
        <v>3100</v>
      </c>
      <c r="CF73" s="220" t="s">
        <v>3025</v>
      </c>
      <c r="CG73" s="247" t="s">
        <v>4069</v>
      </c>
      <c r="CH73" s="249" t="s">
        <v>4070</v>
      </c>
      <c r="CI73" s="128"/>
      <c r="CJ73" s="129"/>
      <c r="CK73" s="220"/>
      <c r="CL73" s="116" t="str">
        <f t="shared" si="14"/>
        <v>GPIO_69</v>
      </c>
      <c r="CM73" s="116" t="str">
        <f t="shared" si="15"/>
        <v>GPIO_69</v>
      </c>
      <c r="CN73" s="116" t="str">
        <f t="shared" si="16"/>
        <v>GPIO</v>
      </c>
      <c r="CO73" s="116" t="str">
        <f t="shared" si="17"/>
        <v>GPIO</v>
      </c>
      <c r="CP73" s="220">
        <v>1</v>
      </c>
      <c r="CQ73" s="115" t="s">
        <v>4067</v>
      </c>
      <c r="CR73" s="115" t="s">
        <v>838</v>
      </c>
      <c r="CT73" s="220"/>
      <c r="CU73" s="220" t="s">
        <v>4068</v>
      </c>
      <c r="CV73" s="220"/>
      <c r="CW73" s="220" t="s">
        <v>34</v>
      </c>
      <c r="CX73" s="220" t="s">
        <v>35</v>
      </c>
      <c r="CY73" s="220"/>
      <c r="CZ73" s="220"/>
      <c r="DA73" s="230" t="s">
        <v>51</v>
      </c>
      <c r="DB73" s="230" t="s">
        <v>3100</v>
      </c>
      <c r="DC73" s="220" t="s">
        <v>3025</v>
      </c>
      <c r="DD73" s="133" t="s">
        <v>4071</v>
      </c>
      <c r="DE73" s="127" t="s">
        <v>4072</v>
      </c>
      <c r="DF73" s="128"/>
      <c r="DG73" s="129"/>
      <c r="DH73" s="220"/>
    </row>
    <row r="74" spans="1:112" ht="79.2">
      <c r="A74" s="220"/>
      <c r="B74" s="220">
        <v>71</v>
      </c>
      <c r="C74" s="220" t="s">
        <v>65</v>
      </c>
      <c r="D74" s="220" t="s">
        <v>4073</v>
      </c>
      <c r="E74" s="220"/>
      <c r="F74" s="220" t="s">
        <v>3596</v>
      </c>
      <c r="G74" s="220"/>
      <c r="H74" s="220">
        <v>3</v>
      </c>
      <c r="I74" s="220" t="s">
        <v>3008</v>
      </c>
      <c r="J74" s="220" t="s">
        <v>3009</v>
      </c>
      <c r="K74" s="220" t="s">
        <v>4074</v>
      </c>
      <c r="L74" s="220" t="s">
        <v>4075</v>
      </c>
      <c r="M74" s="220" t="s">
        <v>4076</v>
      </c>
      <c r="N74" s="220" t="s">
        <v>4077</v>
      </c>
      <c r="O74" s="220"/>
      <c r="P74" s="220"/>
      <c r="Q74" s="220"/>
      <c r="R74" s="220"/>
      <c r="S74" s="116" t="s">
        <v>2721</v>
      </c>
      <c r="T74" s="116" t="str">
        <f t="shared" si="9"/>
        <v>GPIO,,RFFE5,GRFC,,,,,,,,,,,</v>
      </c>
      <c r="U74" s="220" t="s">
        <v>65</v>
      </c>
      <c r="V74" s="220" t="s">
        <v>55</v>
      </c>
      <c r="W74" s="220" t="s">
        <v>4078</v>
      </c>
      <c r="X74" s="220"/>
      <c r="Y74" s="220"/>
      <c r="Z74" s="220"/>
      <c r="AA74" s="220" t="s">
        <v>4079</v>
      </c>
      <c r="AB74" s="220" t="s">
        <v>4063</v>
      </c>
      <c r="AC74" s="220" t="s">
        <v>4080</v>
      </c>
      <c r="AD74" s="220" t="s">
        <v>4081</v>
      </c>
      <c r="AE74" s="220" t="s">
        <v>3805</v>
      </c>
      <c r="AF74" s="220" t="s">
        <v>4082</v>
      </c>
      <c r="AG74" s="220"/>
      <c r="AH74" s="220"/>
      <c r="AI74" s="220"/>
      <c r="AJ74" s="220"/>
      <c r="AK74" s="220"/>
      <c r="AL74" s="220"/>
      <c r="AM74" s="220"/>
      <c r="AN74" s="220"/>
      <c r="AO74" s="220"/>
      <c r="AP74" s="220"/>
      <c r="AQ74" s="220"/>
      <c r="AR74" s="220"/>
      <c r="AS74" s="220"/>
      <c r="AT74" s="220"/>
      <c r="AU74" s="220"/>
      <c r="AV74" s="220"/>
      <c r="AW74" s="220"/>
      <c r="AX74" s="220"/>
      <c r="AY74" s="220"/>
      <c r="AZ74" s="220"/>
      <c r="BA74" s="220"/>
      <c r="BB74" s="220"/>
      <c r="BC74" s="220"/>
      <c r="BD74" s="220"/>
      <c r="BE74" s="220"/>
      <c r="BF74" s="220"/>
      <c r="BG74" s="220"/>
      <c r="BH74" s="220"/>
      <c r="BI74" s="220"/>
      <c r="BJ74" s="220"/>
      <c r="BK74" s="220"/>
      <c r="BL74" s="220"/>
      <c r="BM74" s="220"/>
      <c r="BN74" s="220"/>
      <c r="BO74" s="116" t="str">
        <f t="shared" si="10"/>
        <v>GPIO_70</v>
      </c>
      <c r="BP74" s="116" t="str">
        <f t="shared" si="11"/>
        <v>GPIO_70</v>
      </c>
      <c r="BQ74" s="116" t="str">
        <f t="shared" si="12"/>
        <v>GPIO</v>
      </c>
      <c r="BR74" s="116" t="str">
        <f t="shared" si="13"/>
        <v>GPIO</v>
      </c>
      <c r="BS74" s="220">
        <v>1</v>
      </c>
      <c r="BT74" s="116" t="s">
        <v>64</v>
      </c>
      <c r="BU74" s="116" t="s">
        <v>46</v>
      </c>
      <c r="BV74" s="220"/>
      <c r="BW74" s="220"/>
      <c r="BX74" s="220" t="s">
        <v>4083</v>
      </c>
      <c r="BY74" s="220"/>
      <c r="BZ74" s="220" t="s">
        <v>62</v>
      </c>
      <c r="CA74" s="220" t="s">
        <v>35</v>
      </c>
      <c r="CB74" s="220"/>
      <c r="CC74" s="220"/>
      <c r="CD74" s="230" t="s">
        <v>51</v>
      </c>
      <c r="CE74" s="220" t="s">
        <v>3087</v>
      </c>
      <c r="CF74" s="220" t="s">
        <v>3025</v>
      </c>
      <c r="CG74" s="244" t="s">
        <v>4084</v>
      </c>
      <c r="CH74" s="249" t="s">
        <v>4085</v>
      </c>
      <c r="CI74" s="128"/>
      <c r="CJ74" s="129"/>
      <c r="CK74" s="220"/>
      <c r="CL74" s="116" t="str">
        <f t="shared" si="14"/>
        <v>GPIO_70</v>
      </c>
      <c r="CM74" s="116" t="str">
        <f t="shared" si="15"/>
        <v>GPIO_70</v>
      </c>
      <c r="CN74" s="116" t="str">
        <f t="shared" si="16"/>
        <v>GPIO</v>
      </c>
      <c r="CO74" s="116" t="str">
        <f t="shared" si="17"/>
        <v>GPIO</v>
      </c>
      <c r="CP74" s="220">
        <v>1</v>
      </c>
      <c r="CQ74" s="116" t="s">
        <v>64</v>
      </c>
      <c r="CR74" s="116" t="s">
        <v>46</v>
      </c>
      <c r="CS74" s="220"/>
      <c r="CT74" s="220"/>
      <c r="CU74" s="220" t="s">
        <v>4083</v>
      </c>
      <c r="CV74" s="220"/>
      <c r="CW74" s="220" t="s">
        <v>62</v>
      </c>
      <c r="CX74" s="220" t="s">
        <v>35</v>
      </c>
      <c r="CY74" s="220"/>
      <c r="CZ74" s="220"/>
      <c r="DA74" s="230" t="s">
        <v>51</v>
      </c>
      <c r="DB74" s="220" t="s">
        <v>3087</v>
      </c>
      <c r="DC74" s="220" t="s">
        <v>3025</v>
      </c>
      <c r="DD74" s="126" t="s">
        <v>4086</v>
      </c>
      <c r="DE74" s="127" t="s">
        <v>4085</v>
      </c>
      <c r="DF74" s="128"/>
      <c r="DG74" s="129"/>
      <c r="DH74" s="220"/>
    </row>
    <row r="75" spans="1:112" ht="39.6">
      <c r="A75" s="220"/>
      <c r="B75" s="220">
        <v>72</v>
      </c>
      <c r="C75" s="220" t="s">
        <v>48</v>
      </c>
      <c r="D75" s="220" t="s">
        <v>4087</v>
      </c>
      <c r="E75" s="220"/>
      <c r="F75" s="220" t="s">
        <v>3596</v>
      </c>
      <c r="G75" s="220"/>
      <c r="H75" s="220">
        <v>3</v>
      </c>
      <c r="I75" s="220" t="s">
        <v>3008</v>
      </c>
      <c r="J75" s="220" t="s">
        <v>3009</v>
      </c>
      <c r="K75" s="220" t="s">
        <v>4088</v>
      </c>
      <c r="L75" s="220" t="s">
        <v>4089</v>
      </c>
      <c r="M75" s="220" t="s">
        <v>4090</v>
      </c>
      <c r="N75" s="220" t="s">
        <v>4091</v>
      </c>
      <c r="O75" s="220" t="s">
        <v>3034</v>
      </c>
      <c r="P75" s="220" t="s">
        <v>4092</v>
      </c>
      <c r="Q75" s="220" t="s">
        <v>3036</v>
      </c>
      <c r="R75" s="220"/>
      <c r="S75" s="116" t="s">
        <v>2721</v>
      </c>
      <c r="T75" s="116" t="str">
        <f t="shared" si="9"/>
        <v>WUP_GPIO,PDC,,RFFE6,,,,,,,,,,,,</v>
      </c>
      <c r="U75" s="220" t="s">
        <v>52</v>
      </c>
      <c r="V75" s="220" t="s">
        <v>49</v>
      </c>
      <c r="W75" s="220" t="s">
        <v>4093</v>
      </c>
      <c r="X75" s="220"/>
      <c r="Y75" s="220"/>
      <c r="Z75" s="220"/>
      <c r="AA75" s="220" t="s">
        <v>4094</v>
      </c>
      <c r="AB75" s="220" t="s">
        <v>4095</v>
      </c>
      <c r="AC75" s="220" t="s">
        <v>4096</v>
      </c>
      <c r="AD75" s="220"/>
      <c r="AE75" s="220"/>
      <c r="AF75" s="220"/>
      <c r="AG75" s="220"/>
      <c r="AH75" s="220"/>
      <c r="AI75" s="220"/>
      <c r="AJ75" s="220"/>
      <c r="AK75" s="220"/>
      <c r="AL75" s="220"/>
      <c r="AM75" s="220"/>
      <c r="AN75" s="220"/>
      <c r="AO75" s="220"/>
      <c r="AP75" s="220"/>
      <c r="AQ75" s="220"/>
      <c r="AR75" s="220"/>
      <c r="AS75" s="220"/>
      <c r="AT75" s="220"/>
      <c r="AU75" s="220"/>
      <c r="AV75" s="220"/>
      <c r="AW75" s="220"/>
      <c r="AX75" s="220"/>
      <c r="AY75" s="220"/>
      <c r="AZ75" s="220"/>
      <c r="BA75" s="220"/>
      <c r="BB75" s="220"/>
      <c r="BC75" s="220"/>
      <c r="BD75" s="220"/>
      <c r="BE75" s="220"/>
      <c r="BF75" s="220"/>
      <c r="BG75" s="220"/>
      <c r="BH75" s="220"/>
      <c r="BI75" s="220"/>
      <c r="BJ75" s="220"/>
      <c r="BK75" s="220"/>
      <c r="BL75" s="220"/>
      <c r="BM75" s="220"/>
      <c r="BN75" s="220"/>
      <c r="BO75" s="116" t="str">
        <f t="shared" si="10"/>
        <v>WUP_GPIO_71</v>
      </c>
      <c r="BP75" s="116" t="str">
        <f t="shared" si="11"/>
        <v>WUP_GPIO_71</v>
      </c>
      <c r="BQ75" s="116" t="str">
        <f t="shared" si="12"/>
        <v>WUP_GPIO,PDC</v>
      </c>
      <c r="BR75" s="116" t="str">
        <f t="shared" si="13"/>
        <v>WUP_GPIO,PDC</v>
      </c>
      <c r="BS75" s="220">
        <v>1</v>
      </c>
      <c r="BT75" s="116" t="s">
        <v>47</v>
      </c>
      <c r="BU75" s="116" t="s">
        <v>46</v>
      </c>
      <c r="BV75" s="220"/>
      <c r="BW75" s="220"/>
      <c r="BX75" s="220" t="s">
        <v>4097</v>
      </c>
      <c r="BY75" s="220"/>
      <c r="BZ75" s="220" t="s">
        <v>34</v>
      </c>
      <c r="CA75" s="220" t="s">
        <v>35</v>
      </c>
      <c r="CB75" s="220"/>
      <c r="CC75" s="220"/>
      <c r="CD75" s="230" t="s">
        <v>51</v>
      </c>
      <c r="CE75" s="230" t="s">
        <v>3100</v>
      </c>
      <c r="CF75" s="220" t="s">
        <v>3025</v>
      </c>
      <c r="CG75" s="244" t="s">
        <v>4098</v>
      </c>
      <c r="CH75" s="208"/>
      <c r="CI75" s="128"/>
      <c r="CJ75" s="129"/>
      <c r="CK75" s="220"/>
      <c r="CL75" s="116" t="str">
        <f t="shared" si="14"/>
        <v>WUP_GPIO_71</v>
      </c>
      <c r="CM75" s="116" t="str">
        <f t="shared" si="15"/>
        <v>WUP_GPIO_71</v>
      </c>
      <c r="CN75" s="116" t="str">
        <f t="shared" si="16"/>
        <v>WUP_GPIO,PDC</v>
      </c>
      <c r="CO75" s="116" t="str">
        <f t="shared" si="17"/>
        <v>WUP_GPIO,PDC</v>
      </c>
      <c r="CP75" s="220">
        <v>1</v>
      </c>
      <c r="CQ75" s="116" t="s">
        <v>47</v>
      </c>
      <c r="CR75" s="116" t="s">
        <v>46</v>
      </c>
      <c r="CS75" s="220"/>
      <c r="CT75" s="220"/>
      <c r="CU75" s="220" t="s">
        <v>4097</v>
      </c>
      <c r="CV75" s="220"/>
      <c r="CW75" s="220" t="s">
        <v>34</v>
      </c>
      <c r="CX75" s="220" t="s">
        <v>35</v>
      </c>
      <c r="CY75" s="220"/>
      <c r="CZ75" s="220"/>
      <c r="DA75" s="230" t="s">
        <v>51</v>
      </c>
      <c r="DB75" s="230" t="s">
        <v>3100</v>
      </c>
      <c r="DC75" s="220" t="s">
        <v>3025</v>
      </c>
      <c r="DD75" s="126" t="s">
        <v>4099</v>
      </c>
      <c r="DE75" s="127" t="s">
        <v>4100</v>
      </c>
      <c r="DF75" s="128"/>
      <c r="DG75" s="129"/>
      <c r="DH75" s="220"/>
    </row>
    <row r="76" spans="1:112" ht="145.19999999999999">
      <c r="A76" s="220"/>
      <c r="B76" s="220">
        <v>73</v>
      </c>
      <c r="C76" s="220" t="s">
        <v>385</v>
      </c>
      <c r="D76" s="220" t="s">
        <v>4101</v>
      </c>
      <c r="E76" s="220"/>
      <c r="F76" s="220" t="s">
        <v>3596</v>
      </c>
      <c r="G76" s="220"/>
      <c r="H76" s="220">
        <v>3</v>
      </c>
      <c r="I76" s="220" t="s">
        <v>3008</v>
      </c>
      <c r="J76" s="220" t="s">
        <v>3009</v>
      </c>
      <c r="K76" s="220" t="s">
        <v>4102</v>
      </c>
      <c r="L76" s="220" t="s">
        <v>4103</v>
      </c>
      <c r="M76" s="220" t="s">
        <v>4104</v>
      </c>
      <c r="N76" s="220" t="s">
        <v>4105</v>
      </c>
      <c r="O76" s="220"/>
      <c r="P76" s="220"/>
      <c r="Q76" s="220"/>
      <c r="R76" s="220" t="s">
        <v>4106</v>
      </c>
      <c r="S76" s="116" t="s">
        <v>2721</v>
      </c>
      <c r="T76" s="116" t="str">
        <f t="shared" si="9"/>
        <v>GPIO,BOOT,RFFE6,,,,,,,,,,,,</v>
      </c>
      <c r="U76" s="220" t="s">
        <v>385</v>
      </c>
      <c r="V76" s="220" t="s">
        <v>55</v>
      </c>
      <c r="W76" s="220" t="s">
        <v>4107</v>
      </c>
      <c r="X76" s="220" t="s">
        <v>4106</v>
      </c>
      <c r="Y76" s="220" t="s">
        <v>853</v>
      </c>
      <c r="Z76" s="220" t="s">
        <v>4108</v>
      </c>
      <c r="AA76" s="220" t="s">
        <v>4109</v>
      </c>
      <c r="AB76" s="220" t="s">
        <v>4095</v>
      </c>
      <c r="AC76" s="220" t="s">
        <v>4110</v>
      </c>
      <c r="AD76" s="220"/>
      <c r="AE76" s="220"/>
      <c r="AF76" s="220"/>
      <c r="AG76" s="220"/>
      <c r="AH76" s="220"/>
      <c r="AI76" s="220"/>
      <c r="AJ76" s="220"/>
      <c r="AK76" s="220"/>
      <c r="AL76" s="220"/>
      <c r="AM76" s="220"/>
      <c r="AN76" s="220"/>
      <c r="AO76" s="220"/>
      <c r="AP76" s="220"/>
      <c r="AQ76" s="220"/>
      <c r="AR76" s="220"/>
      <c r="AS76" s="220"/>
      <c r="AT76" s="220"/>
      <c r="AU76" s="220"/>
      <c r="AV76" s="220"/>
      <c r="AW76" s="220"/>
      <c r="AX76" s="220"/>
      <c r="AY76" s="220"/>
      <c r="AZ76" s="220"/>
      <c r="BA76" s="220"/>
      <c r="BB76" s="220"/>
      <c r="BC76" s="220"/>
      <c r="BD76" s="220"/>
      <c r="BE76" s="220"/>
      <c r="BF76" s="220"/>
      <c r="BG76" s="220"/>
      <c r="BH76" s="220"/>
      <c r="BI76" s="220"/>
      <c r="BJ76" s="220"/>
      <c r="BK76" s="220"/>
      <c r="BL76" s="220"/>
      <c r="BM76" s="220"/>
      <c r="BN76" s="220"/>
      <c r="BO76" s="116" t="str">
        <f t="shared" si="10"/>
        <v>GPIO_72</v>
      </c>
      <c r="BP76" s="116" t="str">
        <f t="shared" si="11"/>
        <v>GPIO_72</v>
      </c>
      <c r="BQ76" s="116" t="str">
        <f t="shared" si="12"/>
        <v>GPIO</v>
      </c>
      <c r="BR76" s="116" t="str">
        <f t="shared" si="13"/>
        <v>GPIO</v>
      </c>
      <c r="BS76" s="220">
        <v>1</v>
      </c>
      <c r="BT76" s="115" t="s">
        <v>4111</v>
      </c>
      <c r="BU76" s="115" t="s">
        <v>4112</v>
      </c>
      <c r="BV76" s="220"/>
      <c r="BW76" s="220" t="s">
        <v>3850</v>
      </c>
      <c r="BX76" s="220" t="s">
        <v>4113</v>
      </c>
      <c r="BY76" s="220"/>
      <c r="BZ76" s="220" t="s">
        <v>34</v>
      </c>
      <c r="CA76" s="220" t="s">
        <v>35</v>
      </c>
      <c r="CB76" s="220"/>
      <c r="CC76" s="220"/>
      <c r="CD76" s="230" t="s">
        <v>38</v>
      </c>
      <c r="CE76" s="230" t="s">
        <v>3100</v>
      </c>
      <c r="CF76" s="220" t="s">
        <v>3025</v>
      </c>
      <c r="CG76" s="246" t="s">
        <v>4114</v>
      </c>
      <c r="CH76" s="249" t="s">
        <v>4115</v>
      </c>
      <c r="CI76" s="128"/>
      <c r="CJ76" s="129"/>
      <c r="CK76" s="220"/>
      <c r="CL76" s="116" t="str">
        <f t="shared" si="14"/>
        <v>GPIO_72</v>
      </c>
      <c r="CM76" s="116" t="str">
        <f t="shared" si="15"/>
        <v>GPIO_72</v>
      </c>
      <c r="CN76" s="116" t="str">
        <f t="shared" si="16"/>
        <v>GPIO</v>
      </c>
      <c r="CO76" s="116" t="str">
        <f t="shared" si="17"/>
        <v>GPIO</v>
      </c>
      <c r="CP76" s="220">
        <v>1</v>
      </c>
      <c r="CQ76" s="115" t="s">
        <v>4111</v>
      </c>
      <c r="CR76" s="115" t="s">
        <v>4112</v>
      </c>
      <c r="CS76" s="220"/>
      <c r="CT76" s="220" t="s">
        <v>3850</v>
      </c>
      <c r="CU76" s="220" t="s">
        <v>4113</v>
      </c>
      <c r="CV76" s="220"/>
      <c r="CW76" s="220" t="s">
        <v>34</v>
      </c>
      <c r="CX76" s="220" t="s">
        <v>35</v>
      </c>
      <c r="CY76" s="220"/>
      <c r="CZ76" s="220"/>
      <c r="DA76" s="230" t="s">
        <v>38</v>
      </c>
      <c r="DB76" s="230" t="s">
        <v>3100</v>
      </c>
      <c r="DC76" s="220" t="s">
        <v>3025</v>
      </c>
      <c r="DD76" s="132" t="s">
        <v>4116</v>
      </c>
      <c r="DE76" s="127" t="s">
        <v>4117</v>
      </c>
      <c r="DF76" s="128"/>
      <c r="DG76" s="129"/>
      <c r="DH76" s="220"/>
    </row>
    <row r="77" spans="1:112" ht="66">
      <c r="A77" s="220"/>
      <c r="B77" s="220">
        <v>74</v>
      </c>
      <c r="C77" s="220" t="s">
        <v>91</v>
      </c>
      <c r="D77" s="220" t="s">
        <v>4118</v>
      </c>
      <c r="E77" s="220"/>
      <c r="F77" s="220" t="s">
        <v>3596</v>
      </c>
      <c r="G77" s="220"/>
      <c r="H77" s="220">
        <v>6</v>
      </c>
      <c r="I77" s="220" t="s">
        <v>3008</v>
      </c>
      <c r="J77" s="220" t="s">
        <v>3009</v>
      </c>
      <c r="K77" s="220" t="s">
        <v>4119</v>
      </c>
      <c r="L77" s="220" t="s">
        <v>4120</v>
      </c>
      <c r="M77" s="220" t="s">
        <v>4121</v>
      </c>
      <c r="N77" s="220" t="s">
        <v>4122</v>
      </c>
      <c r="O77" s="220"/>
      <c r="P77" s="220"/>
      <c r="Q77" s="220"/>
      <c r="R77" s="220"/>
      <c r="S77" s="116" t="s">
        <v>2721</v>
      </c>
      <c r="T77" s="116" t="str">
        <f t="shared" si="9"/>
        <v>GPIO,UIM2,,,,,,,,,,,,,</v>
      </c>
      <c r="U77" s="220" t="s">
        <v>91</v>
      </c>
      <c r="V77" s="220" t="s">
        <v>55</v>
      </c>
      <c r="W77" s="220" t="s">
        <v>4123</v>
      </c>
      <c r="X77" s="220" t="s">
        <v>4124</v>
      </c>
      <c r="Y77" s="220" t="s">
        <v>4125</v>
      </c>
      <c r="Z77" s="220" t="s">
        <v>4126</v>
      </c>
      <c r="AA77" s="220"/>
      <c r="AB77" s="220"/>
      <c r="AC77" s="220"/>
      <c r="AD77" s="220"/>
      <c r="AE77" s="220"/>
      <c r="AF77" s="220"/>
      <c r="AG77" s="220"/>
      <c r="AH77" s="220"/>
      <c r="AI77" s="220"/>
      <c r="AJ77" s="220"/>
      <c r="AK77" s="220"/>
      <c r="AL77" s="220"/>
      <c r="AM77" s="220"/>
      <c r="AN77" s="220"/>
      <c r="AO77" s="220"/>
      <c r="AP77" s="220"/>
      <c r="AQ77" s="220"/>
      <c r="AR77" s="220"/>
      <c r="AS77" s="220"/>
      <c r="AT77" s="220"/>
      <c r="AU77" s="220"/>
      <c r="AV77" s="220"/>
      <c r="AW77" s="220"/>
      <c r="AX77" s="220"/>
      <c r="AY77" s="220"/>
      <c r="AZ77" s="220"/>
      <c r="BA77" s="220"/>
      <c r="BB77" s="220"/>
      <c r="BC77" s="220"/>
      <c r="BD77" s="220"/>
      <c r="BE77" s="220"/>
      <c r="BF77" s="220"/>
      <c r="BG77" s="220"/>
      <c r="BH77" s="220"/>
      <c r="BI77" s="220"/>
      <c r="BJ77" s="220"/>
      <c r="BK77" s="220"/>
      <c r="BL77" s="220"/>
      <c r="BM77" s="220"/>
      <c r="BN77" s="220"/>
      <c r="BO77" s="116" t="str">
        <f t="shared" si="10"/>
        <v>GPIO_73</v>
      </c>
      <c r="BP77" s="116" t="str">
        <f t="shared" si="11"/>
        <v>GPIO_73</v>
      </c>
      <c r="BQ77" s="116" t="str">
        <f t="shared" si="12"/>
        <v>GPIO</v>
      </c>
      <c r="BR77" s="116" t="str">
        <f t="shared" si="13"/>
        <v>GPIO</v>
      </c>
      <c r="BS77" s="220">
        <v>1</v>
      </c>
      <c r="BT77" s="136" t="s">
        <v>90</v>
      </c>
      <c r="BU77" s="220" t="s">
        <v>71</v>
      </c>
      <c r="BV77" s="220"/>
      <c r="BW77" s="220"/>
      <c r="BX77" s="220" t="s">
        <v>4127</v>
      </c>
      <c r="BY77" s="220"/>
      <c r="BZ77" s="220" t="s">
        <v>62</v>
      </c>
      <c r="CA77" s="220" t="s">
        <v>35</v>
      </c>
      <c r="CB77" s="220"/>
      <c r="CC77" s="220"/>
      <c r="CD77" s="230" t="s">
        <v>70</v>
      </c>
      <c r="CE77" s="230" t="s">
        <v>3024</v>
      </c>
      <c r="CF77" s="220" t="s">
        <v>3025</v>
      </c>
      <c r="CG77" s="244" t="s">
        <v>4128</v>
      </c>
      <c r="CH77" s="249" t="s">
        <v>4129</v>
      </c>
      <c r="CI77" s="128"/>
      <c r="CJ77" s="129"/>
      <c r="CK77" s="220"/>
      <c r="CL77" s="116" t="str">
        <f t="shared" si="14"/>
        <v>GPIO_73</v>
      </c>
      <c r="CM77" s="116" t="str">
        <f t="shared" si="15"/>
        <v>GPIO_73</v>
      </c>
      <c r="CN77" s="116" t="str">
        <f t="shared" si="16"/>
        <v>GPIO</v>
      </c>
      <c r="CO77" s="116" t="str">
        <f t="shared" si="17"/>
        <v>GPIO</v>
      </c>
      <c r="CP77" s="220">
        <v>1</v>
      </c>
      <c r="CQ77" s="136" t="s">
        <v>90</v>
      </c>
      <c r="CR77" s="220" t="s">
        <v>71</v>
      </c>
      <c r="CS77" s="220"/>
      <c r="CT77" s="220"/>
      <c r="CU77" s="220" t="s">
        <v>4127</v>
      </c>
      <c r="CV77" s="220"/>
      <c r="CW77" s="220" t="s">
        <v>62</v>
      </c>
      <c r="CX77" s="220" t="s">
        <v>35</v>
      </c>
      <c r="CY77" s="220"/>
      <c r="CZ77" s="220"/>
      <c r="DA77" s="230" t="s">
        <v>70</v>
      </c>
      <c r="DB77" s="230" t="s">
        <v>3024</v>
      </c>
      <c r="DC77" s="220" t="s">
        <v>3025</v>
      </c>
      <c r="DD77" s="126" t="s">
        <v>4130</v>
      </c>
      <c r="DE77" s="127" t="s">
        <v>4131</v>
      </c>
      <c r="DF77" s="128"/>
      <c r="DG77" s="129"/>
      <c r="DH77" s="220"/>
    </row>
    <row r="78" spans="1:112" ht="79.2">
      <c r="A78" s="220"/>
      <c r="B78" s="220">
        <v>75</v>
      </c>
      <c r="C78" s="220" t="s">
        <v>4132</v>
      </c>
      <c r="D78" s="220" t="s">
        <v>4133</v>
      </c>
      <c r="E78" s="220"/>
      <c r="F78" s="220" t="s">
        <v>3596</v>
      </c>
      <c r="G78" s="220"/>
      <c r="H78" s="220">
        <v>6</v>
      </c>
      <c r="I78" s="220" t="s">
        <v>3008</v>
      </c>
      <c r="J78" s="220" t="s">
        <v>3009</v>
      </c>
      <c r="K78" s="220" t="s">
        <v>4134</v>
      </c>
      <c r="L78" s="220" t="s">
        <v>4135</v>
      </c>
      <c r="M78" s="220" t="s">
        <v>4136</v>
      </c>
      <c r="N78" s="220" t="s">
        <v>4137</v>
      </c>
      <c r="O78" s="220"/>
      <c r="P78" s="220"/>
      <c r="Q78" s="220"/>
      <c r="R78" s="220"/>
      <c r="S78" s="116" t="s">
        <v>2721</v>
      </c>
      <c r="T78" s="116" t="str">
        <f t="shared" si="9"/>
        <v>GPIO,UIM2,,,,,,,,,,,,,</v>
      </c>
      <c r="U78" s="220" t="s">
        <v>4132</v>
      </c>
      <c r="V78" s="220" t="s">
        <v>55</v>
      </c>
      <c r="W78" s="220" t="s">
        <v>4138</v>
      </c>
      <c r="X78" s="220" t="s">
        <v>4139</v>
      </c>
      <c r="Y78" s="220" t="s">
        <v>4125</v>
      </c>
      <c r="Z78" s="220" t="s">
        <v>4140</v>
      </c>
      <c r="AA78" s="220"/>
      <c r="AB78" s="220"/>
      <c r="AC78" s="220"/>
      <c r="AD78" s="220"/>
      <c r="AE78" s="220"/>
      <c r="AF78" s="220"/>
      <c r="AG78" s="220"/>
      <c r="AH78" s="220"/>
      <c r="AI78" s="220"/>
      <c r="AJ78" s="220"/>
      <c r="AK78" s="220"/>
      <c r="AL78" s="220"/>
      <c r="AM78" s="220"/>
      <c r="AN78" s="220"/>
      <c r="AO78" s="220"/>
      <c r="AP78" s="220"/>
      <c r="AQ78" s="220"/>
      <c r="AR78" s="220"/>
      <c r="AS78" s="220"/>
      <c r="AT78" s="220"/>
      <c r="AU78" s="220"/>
      <c r="AV78" s="220"/>
      <c r="AW78" s="220"/>
      <c r="AX78" s="220"/>
      <c r="AY78" s="220"/>
      <c r="AZ78" s="220"/>
      <c r="BA78" s="220"/>
      <c r="BB78" s="220"/>
      <c r="BC78" s="220"/>
      <c r="BD78" s="220"/>
      <c r="BE78" s="220"/>
      <c r="BF78" s="220"/>
      <c r="BG78" s="220"/>
      <c r="BH78" s="220"/>
      <c r="BI78" s="220"/>
      <c r="BJ78" s="220"/>
      <c r="BK78" s="220"/>
      <c r="BL78" s="220"/>
      <c r="BM78" s="220"/>
      <c r="BN78" s="220"/>
      <c r="BO78" s="116" t="str">
        <f t="shared" si="10"/>
        <v>GPIO_74</v>
      </c>
      <c r="BP78" s="116" t="str">
        <f t="shared" si="11"/>
        <v>GPIO_74</v>
      </c>
      <c r="BQ78" s="116" t="str">
        <f t="shared" si="12"/>
        <v>GPIO</v>
      </c>
      <c r="BR78" s="116" t="str">
        <f t="shared" si="13"/>
        <v>GPIO</v>
      </c>
      <c r="BS78" s="220">
        <v>1</v>
      </c>
      <c r="BT78" s="136" t="s">
        <v>4141</v>
      </c>
      <c r="BU78" s="116" t="s">
        <v>1972</v>
      </c>
      <c r="BV78" s="220"/>
      <c r="BW78" s="220"/>
      <c r="BX78" s="220" t="s">
        <v>4142</v>
      </c>
      <c r="BY78" s="220"/>
      <c r="BZ78" s="220" t="s">
        <v>34</v>
      </c>
      <c r="CA78" s="220" t="s">
        <v>35</v>
      </c>
      <c r="CB78" s="230" t="s">
        <v>4143</v>
      </c>
      <c r="CC78" s="220"/>
      <c r="CD78" s="230" t="s">
        <v>38</v>
      </c>
      <c r="CE78" s="230" t="s">
        <v>3100</v>
      </c>
      <c r="CF78" s="220" t="s">
        <v>3025</v>
      </c>
      <c r="CG78" s="244" t="s">
        <v>4144</v>
      </c>
      <c r="CH78" s="208"/>
      <c r="CI78" s="128"/>
      <c r="CJ78" s="129"/>
      <c r="CK78" s="220"/>
      <c r="CL78" s="116" t="str">
        <f t="shared" si="14"/>
        <v>GPIO_74</v>
      </c>
      <c r="CM78" s="116" t="str">
        <f t="shared" si="15"/>
        <v>GPIO_74</v>
      </c>
      <c r="CN78" s="116" t="str">
        <f t="shared" si="16"/>
        <v>GPIO</v>
      </c>
      <c r="CO78" s="116" t="str">
        <f t="shared" si="17"/>
        <v>GPIO</v>
      </c>
      <c r="CP78" s="220">
        <v>1</v>
      </c>
      <c r="CQ78" s="136" t="s">
        <v>4141</v>
      </c>
      <c r="CR78" s="116" t="s">
        <v>1972</v>
      </c>
      <c r="CS78" s="220"/>
      <c r="CT78" s="220"/>
      <c r="CU78" s="220" t="s">
        <v>4142</v>
      </c>
      <c r="CV78" s="220"/>
      <c r="CW78" s="220" t="s">
        <v>34</v>
      </c>
      <c r="CX78" s="220" t="s">
        <v>35</v>
      </c>
      <c r="CY78" s="230" t="s">
        <v>4143</v>
      </c>
      <c r="CZ78" s="220"/>
      <c r="DA78" s="230" t="s">
        <v>38</v>
      </c>
      <c r="DB78" s="230" t="s">
        <v>3100</v>
      </c>
      <c r="DC78" s="220" t="s">
        <v>3025</v>
      </c>
      <c r="DD78" s="126" t="s">
        <v>4145</v>
      </c>
      <c r="DE78" s="127" t="s">
        <v>4146</v>
      </c>
      <c r="DF78" s="128"/>
      <c r="DG78" s="129"/>
      <c r="DH78" s="220"/>
    </row>
    <row r="79" spans="1:112" ht="52.8">
      <c r="A79" s="220"/>
      <c r="B79" s="220">
        <v>76</v>
      </c>
      <c r="C79" s="220" t="s">
        <v>4147</v>
      </c>
      <c r="D79" s="220" t="s">
        <v>4148</v>
      </c>
      <c r="E79" s="220"/>
      <c r="F79" s="220" t="s">
        <v>3596</v>
      </c>
      <c r="G79" s="220"/>
      <c r="H79" s="220">
        <v>6</v>
      </c>
      <c r="I79" s="220" t="s">
        <v>3008</v>
      </c>
      <c r="J79" s="220" t="s">
        <v>3009</v>
      </c>
      <c r="K79" s="220" t="s">
        <v>4149</v>
      </c>
      <c r="L79" s="220" t="s">
        <v>4150</v>
      </c>
      <c r="M79" s="220" t="s">
        <v>4151</v>
      </c>
      <c r="N79" s="220" t="s">
        <v>4152</v>
      </c>
      <c r="O79" s="220"/>
      <c r="P79" s="220"/>
      <c r="Q79" s="220"/>
      <c r="R79" s="220"/>
      <c r="S79" s="116" t="s">
        <v>2721</v>
      </c>
      <c r="T79" s="116" t="str">
        <f t="shared" si="9"/>
        <v>GPIO,UIM2,,,,,,,,,,,,,</v>
      </c>
      <c r="U79" s="220" t="s">
        <v>4147</v>
      </c>
      <c r="V79" s="220" t="s">
        <v>55</v>
      </c>
      <c r="W79" s="220" t="s">
        <v>4153</v>
      </c>
      <c r="X79" s="220" t="s">
        <v>4154</v>
      </c>
      <c r="Y79" s="220" t="s">
        <v>4125</v>
      </c>
      <c r="Z79" s="220" t="s">
        <v>4155</v>
      </c>
      <c r="AA79" s="220"/>
      <c r="AB79" s="220"/>
      <c r="AC79" s="220"/>
      <c r="AD79" s="220"/>
      <c r="AE79" s="220"/>
      <c r="AF79" s="220"/>
      <c r="AG79" s="220"/>
      <c r="AH79" s="220"/>
      <c r="AI79" s="220"/>
      <c r="AJ79" s="220"/>
      <c r="AK79" s="220"/>
      <c r="AL79" s="220"/>
      <c r="AM79" s="220"/>
      <c r="AN79" s="220"/>
      <c r="AO79" s="220"/>
      <c r="AP79" s="220"/>
      <c r="AQ79" s="220"/>
      <c r="AR79" s="220"/>
      <c r="AS79" s="220"/>
      <c r="AT79" s="220"/>
      <c r="AU79" s="220"/>
      <c r="AV79" s="220"/>
      <c r="AW79" s="220"/>
      <c r="AX79" s="220"/>
      <c r="AY79" s="220"/>
      <c r="AZ79" s="220"/>
      <c r="BA79" s="220"/>
      <c r="BB79" s="220"/>
      <c r="BC79" s="220"/>
      <c r="BD79" s="220"/>
      <c r="BE79" s="220"/>
      <c r="BF79" s="220"/>
      <c r="BG79" s="220"/>
      <c r="BH79" s="220"/>
      <c r="BI79" s="220"/>
      <c r="BJ79" s="220"/>
      <c r="BK79" s="220"/>
      <c r="BL79" s="220"/>
      <c r="BM79" s="220"/>
      <c r="BN79" s="220"/>
      <c r="BO79" s="116" t="str">
        <f t="shared" si="10"/>
        <v>GPIO_75</v>
      </c>
      <c r="BP79" s="116" t="str">
        <f t="shared" si="11"/>
        <v>GPIO_75</v>
      </c>
      <c r="BQ79" s="116" t="str">
        <f t="shared" si="12"/>
        <v>GPIO</v>
      </c>
      <c r="BR79" s="116" t="str">
        <f t="shared" si="13"/>
        <v>GPIO</v>
      </c>
      <c r="BS79" s="220">
        <v>1</v>
      </c>
      <c r="BT79" s="136" t="s">
        <v>4156</v>
      </c>
      <c r="BU79" s="116" t="s">
        <v>1972</v>
      </c>
      <c r="BV79" s="220"/>
      <c r="BW79" s="220"/>
      <c r="BX79" s="220" t="s">
        <v>4157</v>
      </c>
      <c r="BY79" s="220"/>
      <c r="BZ79" s="220" t="s">
        <v>34</v>
      </c>
      <c r="CA79" s="220" t="s">
        <v>35</v>
      </c>
      <c r="CB79" s="230" t="s">
        <v>4143</v>
      </c>
      <c r="CC79" s="220"/>
      <c r="CD79" s="230" t="s">
        <v>38</v>
      </c>
      <c r="CE79" s="230" t="s">
        <v>3100</v>
      </c>
      <c r="CF79" s="220" t="s">
        <v>3025</v>
      </c>
      <c r="CG79" s="244" t="s">
        <v>4158</v>
      </c>
      <c r="CH79" s="208"/>
      <c r="CI79" s="128"/>
      <c r="CJ79" s="129"/>
      <c r="CK79" s="220"/>
      <c r="CL79" s="116" t="str">
        <f t="shared" si="14"/>
        <v>GPIO_75</v>
      </c>
      <c r="CM79" s="116" t="str">
        <f t="shared" si="15"/>
        <v>GPIO_75</v>
      </c>
      <c r="CN79" s="116" t="str">
        <f t="shared" si="16"/>
        <v>GPIO</v>
      </c>
      <c r="CO79" s="116" t="str">
        <f t="shared" si="17"/>
        <v>GPIO</v>
      </c>
      <c r="CP79" s="220">
        <v>1</v>
      </c>
      <c r="CQ79" s="136" t="s">
        <v>4156</v>
      </c>
      <c r="CR79" s="116" t="s">
        <v>1972</v>
      </c>
      <c r="CS79" s="220"/>
      <c r="CT79" s="220"/>
      <c r="CU79" s="220" t="s">
        <v>4157</v>
      </c>
      <c r="CV79" s="220"/>
      <c r="CW79" s="220" t="s">
        <v>34</v>
      </c>
      <c r="CX79" s="220" t="s">
        <v>35</v>
      </c>
      <c r="CY79" s="230" t="s">
        <v>4143</v>
      </c>
      <c r="CZ79" s="220"/>
      <c r="DA79" s="230" t="s">
        <v>38</v>
      </c>
      <c r="DB79" s="230" t="s">
        <v>3100</v>
      </c>
      <c r="DC79" s="220" t="s">
        <v>3025</v>
      </c>
      <c r="DD79" s="126" t="s">
        <v>4159</v>
      </c>
      <c r="DE79" s="107"/>
      <c r="DF79" s="128"/>
      <c r="DG79" s="129"/>
      <c r="DH79" s="220"/>
    </row>
    <row r="80" spans="1:112" ht="39.6">
      <c r="A80" s="220"/>
      <c r="B80" s="220">
        <v>77</v>
      </c>
      <c r="C80" s="220" t="s">
        <v>1176</v>
      </c>
      <c r="D80" s="220" t="s">
        <v>4160</v>
      </c>
      <c r="E80" s="220"/>
      <c r="F80" s="220" t="s">
        <v>3596</v>
      </c>
      <c r="G80" s="220"/>
      <c r="H80" s="220">
        <v>3</v>
      </c>
      <c r="I80" s="220" t="s">
        <v>3008</v>
      </c>
      <c r="J80" s="220" t="s">
        <v>3009</v>
      </c>
      <c r="K80" s="220" t="s">
        <v>4161</v>
      </c>
      <c r="L80" s="220" t="s">
        <v>4162</v>
      </c>
      <c r="M80" s="220" t="s">
        <v>4163</v>
      </c>
      <c r="N80" s="220" t="s">
        <v>4164</v>
      </c>
      <c r="O80" s="220"/>
      <c r="P80" s="220"/>
      <c r="Q80" s="220" t="s">
        <v>3036</v>
      </c>
      <c r="R80" s="220"/>
      <c r="S80" s="116" t="s">
        <v>2721</v>
      </c>
      <c r="T80" s="116" t="str">
        <f t="shared" si="9"/>
        <v>WUP_GPIO,UIM2,,,,,,,,,,,,,</v>
      </c>
      <c r="U80" s="220" t="s">
        <v>1179</v>
      </c>
      <c r="V80" s="220" t="s">
        <v>1177</v>
      </c>
      <c r="W80" s="220" t="s">
        <v>4165</v>
      </c>
      <c r="X80" s="220" t="s">
        <v>4166</v>
      </c>
      <c r="Y80" s="220" t="s">
        <v>4125</v>
      </c>
      <c r="Z80" s="220" t="s">
        <v>4167</v>
      </c>
      <c r="AA80" s="220"/>
      <c r="AB80" s="220"/>
      <c r="AC80" s="220"/>
      <c r="AD80" s="220"/>
      <c r="AE80" s="220"/>
      <c r="AF80" s="220"/>
      <c r="AG80" s="220"/>
      <c r="AH80" s="220"/>
      <c r="AI80" s="220"/>
      <c r="AJ80" s="220"/>
      <c r="AK80" s="220"/>
      <c r="AL80" s="220"/>
      <c r="AM80" s="220"/>
      <c r="AN80" s="220"/>
      <c r="AO80" s="220"/>
      <c r="AP80" s="220"/>
      <c r="AQ80" s="220"/>
      <c r="AR80" s="220"/>
      <c r="AS80" s="220"/>
      <c r="AT80" s="220"/>
      <c r="AU80" s="220"/>
      <c r="AV80" s="220"/>
      <c r="AW80" s="220"/>
      <c r="AX80" s="220"/>
      <c r="AY80" s="220"/>
      <c r="AZ80" s="220"/>
      <c r="BA80" s="220"/>
      <c r="BB80" s="220"/>
      <c r="BC80" s="220"/>
      <c r="BD80" s="220"/>
      <c r="BE80" s="220"/>
      <c r="BF80" s="220"/>
      <c r="BG80" s="220"/>
      <c r="BH80" s="220"/>
      <c r="BI80" s="220"/>
      <c r="BJ80" s="220"/>
      <c r="BK80" s="220"/>
      <c r="BL80" s="220"/>
      <c r="BM80" s="220"/>
      <c r="BN80" s="220"/>
      <c r="BO80" s="116" t="str">
        <f t="shared" si="10"/>
        <v>WUP_GPIO_76</v>
      </c>
      <c r="BP80" s="116" t="str">
        <f t="shared" si="11"/>
        <v>WUP_GPIO_76</v>
      </c>
      <c r="BQ80" s="116" t="str">
        <f t="shared" si="12"/>
        <v>WUP_GPIO</v>
      </c>
      <c r="BR80" s="116" t="str">
        <f t="shared" si="13"/>
        <v>WUP_GPIO</v>
      </c>
      <c r="BS80" s="220">
        <v>1</v>
      </c>
      <c r="BT80" s="221" t="s">
        <v>1175</v>
      </c>
      <c r="BU80" s="115" t="s">
        <v>1147</v>
      </c>
      <c r="BV80" s="220"/>
      <c r="BW80" s="220"/>
      <c r="BX80" s="220" t="s">
        <v>4168</v>
      </c>
      <c r="BY80" s="220"/>
      <c r="BZ80" s="220" t="s">
        <v>62</v>
      </c>
      <c r="CA80" s="220" t="s">
        <v>35</v>
      </c>
      <c r="CB80" s="220"/>
      <c r="CC80" s="220"/>
      <c r="CD80" s="230" t="s">
        <v>38</v>
      </c>
      <c r="CE80" s="230" t="s">
        <v>3100</v>
      </c>
      <c r="CF80" s="220" t="s">
        <v>3025</v>
      </c>
      <c r="CG80" s="244" t="s">
        <v>4169</v>
      </c>
      <c r="CH80" s="249" t="s">
        <v>4170</v>
      </c>
      <c r="CI80" s="128"/>
      <c r="CJ80" s="129"/>
      <c r="CK80" s="220"/>
      <c r="CL80" s="116" t="str">
        <f t="shared" si="14"/>
        <v>WUP_GPIO_76</v>
      </c>
      <c r="CM80" s="116" t="str">
        <f t="shared" si="15"/>
        <v>WUP_GPIO_76</v>
      </c>
      <c r="CN80" s="116" t="str">
        <f t="shared" si="16"/>
        <v>WUP_GPIO</v>
      </c>
      <c r="CO80" s="116" t="str">
        <f t="shared" si="17"/>
        <v>WUP_GPIO</v>
      </c>
      <c r="CP80" s="220">
        <v>1</v>
      </c>
      <c r="CQ80" s="220" t="s">
        <v>4171</v>
      </c>
      <c r="CR80" s="115" t="s">
        <v>2826</v>
      </c>
      <c r="CS80" s="220"/>
      <c r="CT80" s="220"/>
      <c r="CU80" s="220" t="s">
        <v>4168</v>
      </c>
      <c r="CV80" s="220"/>
      <c r="CW80" s="220" t="s">
        <v>62</v>
      </c>
      <c r="CX80" s="220" t="s">
        <v>35</v>
      </c>
      <c r="CY80" s="220"/>
      <c r="CZ80" s="220"/>
      <c r="DA80" s="230" t="s">
        <v>38</v>
      </c>
      <c r="DB80" s="230" t="s">
        <v>3100</v>
      </c>
      <c r="DC80" s="220" t="s">
        <v>3025</v>
      </c>
      <c r="DD80" s="126" t="s">
        <v>4172</v>
      </c>
      <c r="DE80" s="107"/>
      <c r="DF80" s="128"/>
      <c r="DG80" s="129"/>
      <c r="DH80" s="220"/>
    </row>
    <row r="81" spans="1:112" ht="39.6">
      <c r="A81" s="220"/>
      <c r="B81" s="220">
        <v>78</v>
      </c>
      <c r="C81" s="220" t="s">
        <v>1167</v>
      </c>
      <c r="D81" s="220" t="s">
        <v>4173</v>
      </c>
      <c r="E81" s="220"/>
      <c r="F81" s="220" t="s">
        <v>3596</v>
      </c>
      <c r="G81" s="220"/>
      <c r="H81" s="220">
        <v>5</v>
      </c>
      <c r="I81" s="220" t="s">
        <v>3008</v>
      </c>
      <c r="J81" s="220" t="s">
        <v>3009</v>
      </c>
      <c r="K81" s="220" t="s">
        <v>4174</v>
      </c>
      <c r="L81" s="220" t="s">
        <v>4175</v>
      </c>
      <c r="M81" s="220" t="s">
        <v>4176</v>
      </c>
      <c r="N81" s="220" t="s">
        <v>4177</v>
      </c>
      <c r="O81" s="220"/>
      <c r="P81" s="220"/>
      <c r="Q81" s="220"/>
      <c r="R81" s="220"/>
      <c r="S81" s="116" t="s">
        <v>2721</v>
      </c>
      <c r="T81" s="116" t="str">
        <f t="shared" si="9"/>
        <v>GPIO,UIM1,,,,,,,,,,,,,</v>
      </c>
      <c r="U81" s="220" t="s">
        <v>1167</v>
      </c>
      <c r="V81" s="220" t="s">
        <v>55</v>
      </c>
      <c r="W81" s="220" t="s">
        <v>4178</v>
      </c>
      <c r="X81" s="220" t="s">
        <v>4179</v>
      </c>
      <c r="Y81" s="220" t="s">
        <v>4180</v>
      </c>
      <c r="Z81" s="220" t="s">
        <v>4181</v>
      </c>
      <c r="AA81" s="220"/>
      <c r="AB81" s="220"/>
      <c r="AC81" s="220"/>
      <c r="AD81" s="220"/>
      <c r="AE81" s="220"/>
      <c r="AF81" s="220"/>
      <c r="AG81" s="220"/>
      <c r="AH81" s="220"/>
      <c r="AI81" s="220"/>
      <c r="AJ81" s="220"/>
      <c r="AK81" s="220"/>
      <c r="AL81" s="220"/>
      <c r="AM81" s="220"/>
      <c r="AN81" s="220"/>
      <c r="AO81" s="220"/>
      <c r="AP81" s="220"/>
      <c r="AQ81" s="220"/>
      <c r="AR81" s="220"/>
      <c r="AS81" s="220"/>
      <c r="AT81" s="220"/>
      <c r="AU81" s="220"/>
      <c r="AV81" s="220"/>
      <c r="AW81" s="220"/>
      <c r="AX81" s="220"/>
      <c r="AY81" s="220"/>
      <c r="AZ81" s="220"/>
      <c r="BA81" s="220"/>
      <c r="BB81" s="220"/>
      <c r="BC81" s="220"/>
      <c r="BD81" s="220"/>
      <c r="BE81" s="220"/>
      <c r="BF81" s="220"/>
      <c r="BG81" s="220"/>
      <c r="BH81" s="220"/>
      <c r="BI81" s="220"/>
      <c r="BJ81" s="220"/>
      <c r="BK81" s="220"/>
      <c r="BL81" s="220"/>
      <c r="BM81" s="220"/>
      <c r="BN81" s="220"/>
      <c r="BO81" s="116" t="str">
        <f t="shared" si="10"/>
        <v>GPIO_77</v>
      </c>
      <c r="BP81" s="116" t="str">
        <f t="shared" si="11"/>
        <v>GPIO_77</v>
      </c>
      <c r="BQ81" s="116" t="str">
        <f t="shared" si="12"/>
        <v>GPIO</v>
      </c>
      <c r="BR81" s="116" t="str">
        <f t="shared" si="13"/>
        <v>GPIO</v>
      </c>
      <c r="BS81" s="220">
        <v>1</v>
      </c>
      <c r="BT81" s="226" t="s">
        <v>1166</v>
      </c>
      <c r="BU81" s="115" t="s">
        <v>1147</v>
      </c>
      <c r="BV81" s="220"/>
      <c r="BW81" s="220"/>
      <c r="BX81" s="220" t="s">
        <v>4182</v>
      </c>
      <c r="BY81" s="220"/>
      <c r="BZ81" s="220" t="s">
        <v>62</v>
      </c>
      <c r="CA81" s="220" t="s">
        <v>35</v>
      </c>
      <c r="CB81" s="220"/>
      <c r="CC81" s="220"/>
      <c r="CD81" s="230" t="s">
        <v>38</v>
      </c>
      <c r="CE81" s="230" t="s">
        <v>3100</v>
      </c>
      <c r="CF81" s="220" t="s">
        <v>3025</v>
      </c>
      <c r="CG81" s="244" t="s">
        <v>4183</v>
      </c>
      <c r="CH81" s="249" t="s">
        <v>4184</v>
      </c>
      <c r="CI81" s="128"/>
      <c r="CJ81" s="129"/>
      <c r="CK81" s="220"/>
      <c r="CL81" s="116" t="str">
        <f t="shared" si="14"/>
        <v>GPIO_77</v>
      </c>
      <c r="CM81" s="116" t="str">
        <f t="shared" si="15"/>
        <v>GPIO_77</v>
      </c>
      <c r="CN81" s="116" t="str">
        <f t="shared" si="16"/>
        <v>GPIO</v>
      </c>
      <c r="CO81" s="116" t="str">
        <f t="shared" si="17"/>
        <v>GPIO</v>
      </c>
      <c r="CP81" s="220">
        <v>1</v>
      </c>
      <c r="CQ81" s="116" t="s">
        <v>2009</v>
      </c>
      <c r="CR81" s="116" t="s">
        <v>1240</v>
      </c>
      <c r="CS81" s="220"/>
      <c r="CT81" s="220"/>
      <c r="CU81" s="220" t="s">
        <v>4182</v>
      </c>
      <c r="CV81" s="220"/>
      <c r="CW81" s="220" t="s">
        <v>62</v>
      </c>
      <c r="CX81" s="220" t="s">
        <v>35</v>
      </c>
      <c r="CY81" s="220"/>
      <c r="CZ81" s="220"/>
      <c r="DA81" s="230" t="s">
        <v>38</v>
      </c>
      <c r="DB81" s="230" t="s">
        <v>3100</v>
      </c>
      <c r="DC81" s="220" t="s">
        <v>3025</v>
      </c>
      <c r="DD81" s="126" t="s">
        <v>4185</v>
      </c>
      <c r="DE81" s="127" t="s">
        <v>4186</v>
      </c>
      <c r="DF81" s="128"/>
      <c r="DG81" s="129"/>
      <c r="DH81" s="220"/>
    </row>
    <row r="82" spans="1:112" ht="79.2">
      <c r="A82" s="220"/>
      <c r="B82" s="220">
        <v>79</v>
      </c>
      <c r="C82" s="220" t="s">
        <v>2037</v>
      </c>
      <c r="D82" s="220" t="s">
        <v>4187</v>
      </c>
      <c r="E82" s="220"/>
      <c r="F82" s="220" t="s">
        <v>3596</v>
      </c>
      <c r="G82" s="220"/>
      <c r="H82" s="220">
        <v>5</v>
      </c>
      <c r="I82" s="220" t="s">
        <v>3008</v>
      </c>
      <c r="J82" s="220" t="s">
        <v>3009</v>
      </c>
      <c r="K82" s="220" t="s">
        <v>4188</v>
      </c>
      <c r="L82" s="220" t="s">
        <v>4189</v>
      </c>
      <c r="M82" s="220" t="s">
        <v>4190</v>
      </c>
      <c r="N82" s="220" t="s">
        <v>4191</v>
      </c>
      <c r="O82" s="220"/>
      <c r="P82" s="220"/>
      <c r="Q82" s="220"/>
      <c r="R82" s="220"/>
      <c r="S82" s="116" t="s">
        <v>2721</v>
      </c>
      <c r="T82" s="116" t="str">
        <f t="shared" si="9"/>
        <v>GPIO,UIM1,,,GCC,,,,,,,,,,</v>
      </c>
      <c r="U82" s="220" t="s">
        <v>2037</v>
      </c>
      <c r="V82" s="220" t="s">
        <v>55</v>
      </c>
      <c r="W82" s="220" t="s">
        <v>4192</v>
      </c>
      <c r="X82" s="220" t="s">
        <v>4193</v>
      </c>
      <c r="Y82" s="220" t="s">
        <v>4180</v>
      </c>
      <c r="Z82" s="220" t="s">
        <v>4194</v>
      </c>
      <c r="AA82" s="220"/>
      <c r="AB82" s="220"/>
      <c r="AC82" s="220"/>
      <c r="AD82" s="220"/>
      <c r="AE82" s="220"/>
      <c r="AF82" s="220"/>
      <c r="AG82" s="220" t="s">
        <v>4195</v>
      </c>
      <c r="AH82" s="220" t="s">
        <v>3341</v>
      </c>
      <c r="AI82" s="220" t="s">
        <v>4196</v>
      </c>
      <c r="AJ82" s="220"/>
      <c r="AK82" s="220"/>
      <c r="AL82" s="220"/>
      <c r="AM82" s="220"/>
      <c r="AN82" s="220"/>
      <c r="AO82" s="220"/>
      <c r="AP82" s="220"/>
      <c r="AQ82" s="220"/>
      <c r="AR82" s="220"/>
      <c r="AS82" s="220"/>
      <c r="AT82" s="220"/>
      <c r="AU82" s="220"/>
      <c r="AV82" s="220"/>
      <c r="AW82" s="220"/>
      <c r="AX82" s="220"/>
      <c r="AY82" s="220"/>
      <c r="AZ82" s="220"/>
      <c r="BA82" s="220"/>
      <c r="BB82" s="220"/>
      <c r="BC82" s="220"/>
      <c r="BD82" s="220"/>
      <c r="BE82" s="220"/>
      <c r="BF82" s="220"/>
      <c r="BG82" s="220"/>
      <c r="BH82" s="220"/>
      <c r="BI82" s="220"/>
      <c r="BJ82" s="220"/>
      <c r="BK82" s="220"/>
      <c r="BL82" s="220"/>
      <c r="BM82" s="220"/>
      <c r="BN82" s="220"/>
      <c r="BO82" s="116" t="str">
        <f t="shared" si="10"/>
        <v>GPIO_78</v>
      </c>
      <c r="BP82" s="116" t="str">
        <f t="shared" si="11"/>
        <v>GPIO_78</v>
      </c>
      <c r="BQ82" s="116" t="str">
        <f t="shared" si="12"/>
        <v>GPIO</v>
      </c>
      <c r="BR82" s="116" t="str">
        <f t="shared" si="13"/>
        <v>GPIO</v>
      </c>
      <c r="BS82" s="220">
        <v>1</v>
      </c>
      <c r="BT82" s="137" t="s">
        <v>2036</v>
      </c>
      <c r="BU82" s="116" t="s">
        <v>1272</v>
      </c>
      <c r="BV82" s="220"/>
      <c r="BW82" s="220"/>
      <c r="BX82" s="220" t="s">
        <v>4197</v>
      </c>
      <c r="BY82" s="220"/>
      <c r="BZ82" s="220" t="s">
        <v>62</v>
      </c>
      <c r="CA82" s="220" t="s">
        <v>35</v>
      </c>
      <c r="CB82" s="220"/>
      <c r="CC82" s="220"/>
      <c r="CD82" s="230" t="s">
        <v>38</v>
      </c>
      <c r="CE82" s="230" t="s">
        <v>3100</v>
      </c>
      <c r="CF82" s="220"/>
      <c r="CG82" s="244" t="s">
        <v>4198</v>
      </c>
      <c r="CH82" s="208"/>
      <c r="CI82" s="128"/>
      <c r="CJ82" s="128"/>
      <c r="CK82" s="220"/>
      <c r="CL82" s="116" t="str">
        <f t="shared" si="14"/>
        <v>GPIO_78</v>
      </c>
      <c r="CM82" s="116" t="str">
        <f t="shared" si="15"/>
        <v>GPIO_78</v>
      </c>
      <c r="CN82" s="116" t="str">
        <f t="shared" si="16"/>
        <v>GPIO</v>
      </c>
      <c r="CO82" s="116" t="str">
        <f t="shared" si="17"/>
        <v>GPIO</v>
      </c>
      <c r="CP82" s="220">
        <v>1</v>
      </c>
      <c r="CQ82" s="137" t="s">
        <v>2036</v>
      </c>
      <c r="CR82" s="116" t="s">
        <v>1272</v>
      </c>
      <c r="CS82" s="220"/>
      <c r="CT82" s="220"/>
      <c r="CU82" s="220" t="s">
        <v>4197</v>
      </c>
      <c r="CV82" s="220"/>
      <c r="CW82" s="220" t="s">
        <v>62</v>
      </c>
      <c r="CX82" s="220" t="s">
        <v>35</v>
      </c>
      <c r="CY82" s="220"/>
      <c r="CZ82" s="220"/>
      <c r="DA82" s="230" t="s">
        <v>38</v>
      </c>
      <c r="DB82" s="230" t="s">
        <v>3100</v>
      </c>
      <c r="DC82" s="220"/>
      <c r="DD82" s="126" t="s">
        <v>4199</v>
      </c>
      <c r="DE82" s="127" t="s">
        <v>4200</v>
      </c>
      <c r="DF82" s="128"/>
      <c r="DG82" s="128"/>
      <c r="DH82" s="220"/>
    </row>
    <row r="83" spans="1:112" ht="66">
      <c r="A83" s="220"/>
      <c r="B83" s="220">
        <v>80</v>
      </c>
      <c r="C83" s="220" t="s">
        <v>4201</v>
      </c>
      <c r="D83" s="220" t="s">
        <v>4202</v>
      </c>
      <c r="E83" s="220"/>
      <c r="F83" s="220" t="s">
        <v>3596</v>
      </c>
      <c r="G83" s="220"/>
      <c r="H83" s="220">
        <v>5</v>
      </c>
      <c r="I83" s="220" t="s">
        <v>3008</v>
      </c>
      <c r="J83" s="220" t="s">
        <v>3009</v>
      </c>
      <c r="K83" s="220" t="s">
        <v>4203</v>
      </c>
      <c r="L83" s="220" t="s">
        <v>4204</v>
      </c>
      <c r="M83" s="220" t="s">
        <v>4205</v>
      </c>
      <c r="N83" s="220" t="s">
        <v>4206</v>
      </c>
      <c r="O83" s="220"/>
      <c r="P83" s="220"/>
      <c r="Q83" s="220"/>
      <c r="R83" s="220"/>
      <c r="S83" s="116" t="s">
        <v>2721</v>
      </c>
      <c r="T83" s="116" t="str">
        <f t="shared" si="9"/>
        <v>GPIO,UIM1,,,GP,,,,,,,,,,</v>
      </c>
      <c r="U83" s="220" t="s">
        <v>4201</v>
      </c>
      <c r="V83" s="220" t="s">
        <v>55</v>
      </c>
      <c r="W83" s="220" t="s">
        <v>4207</v>
      </c>
      <c r="X83" s="220" t="s">
        <v>4208</v>
      </c>
      <c r="Y83" s="220" t="s">
        <v>4180</v>
      </c>
      <c r="Z83" s="220" t="s">
        <v>4209</v>
      </c>
      <c r="AA83" s="220"/>
      <c r="AB83" s="220"/>
      <c r="AC83" s="220"/>
      <c r="AD83" s="220"/>
      <c r="AE83" s="220"/>
      <c r="AF83" s="220"/>
      <c r="AG83" s="220" t="s">
        <v>4210</v>
      </c>
      <c r="AH83" s="220" t="s">
        <v>3146</v>
      </c>
      <c r="AI83" s="220" t="s">
        <v>4211</v>
      </c>
      <c r="AJ83" s="220"/>
      <c r="AK83" s="220"/>
      <c r="AL83" s="220"/>
      <c r="AM83" s="220"/>
      <c r="AN83" s="220"/>
      <c r="AO83" s="220"/>
      <c r="AP83" s="220"/>
      <c r="AQ83" s="220"/>
      <c r="AR83" s="220"/>
      <c r="AS83" s="220"/>
      <c r="AT83" s="220"/>
      <c r="AU83" s="220"/>
      <c r="AV83" s="220"/>
      <c r="AW83" s="220"/>
      <c r="AX83" s="220"/>
      <c r="AY83" s="220"/>
      <c r="AZ83" s="220"/>
      <c r="BA83" s="220"/>
      <c r="BB83" s="220"/>
      <c r="BC83" s="220"/>
      <c r="BD83" s="220"/>
      <c r="BE83" s="220"/>
      <c r="BF83" s="220"/>
      <c r="BG83" s="220"/>
      <c r="BH83" s="220"/>
      <c r="BI83" s="220"/>
      <c r="BJ83" s="220"/>
      <c r="BK83" s="220"/>
      <c r="BL83" s="220"/>
      <c r="BM83" s="220"/>
      <c r="BN83" s="220"/>
      <c r="BO83" s="116" t="str">
        <f t="shared" si="10"/>
        <v>GPIO_79</v>
      </c>
      <c r="BP83" s="116" t="str">
        <f t="shared" si="11"/>
        <v>GPIO_79</v>
      </c>
      <c r="BQ83" s="116" t="str">
        <f t="shared" si="12"/>
        <v>GPIO</v>
      </c>
      <c r="BR83" s="116" t="str">
        <f t="shared" si="13"/>
        <v>GPIO</v>
      </c>
      <c r="BS83" s="220">
        <v>1</v>
      </c>
      <c r="BU83" s="116" t="s">
        <v>1989</v>
      </c>
      <c r="BV83" s="220"/>
      <c r="BW83" s="220"/>
      <c r="BX83" s="220" t="s">
        <v>4212</v>
      </c>
      <c r="BY83" s="220"/>
      <c r="BZ83" s="220" t="s">
        <v>34</v>
      </c>
      <c r="CA83" s="220" t="s">
        <v>35</v>
      </c>
      <c r="CB83" s="220"/>
      <c r="CC83" s="220"/>
      <c r="CD83" s="230" t="s">
        <v>38</v>
      </c>
      <c r="CE83" s="230" t="s">
        <v>3100</v>
      </c>
      <c r="CF83" s="220" t="s">
        <v>3025</v>
      </c>
      <c r="CG83" s="208"/>
      <c r="CH83" s="208"/>
      <c r="CI83" s="128"/>
      <c r="CJ83" s="128"/>
      <c r="CK83" s="220"/>
      <c r="CL83" s="116" t="str">
        <f t="shared" si="14"/>
        <v>GPIO_79</v>
      </c>
      <c r="CM83" s="116" t="str">
        <f t="shared" si="15"/>
        <v>GPIO_79</v>
      </c>
      <c r="CN83" s="116" t="str">
        <f t="shared" si="16"/>
        <v>GPIO</v>
      </c>
      <c r="CO83" s="116" t="str">
        <f t="shared" si="17"/>
        <v>GPIO</v>
      </c>
      <c r="CP83" s="220">
        <v>1</v>
      </c>
      <c r="CQ83" s="116" t="s">
        <v>4213</v>
      </c>
      <c r="CR83" s="116" t="s">
        <v>2826</v>
      </c>
      <c r="CS83" s="220"/>
      <c r="CT83" s="220"/>
      <c r="CU83" s="220" t="s">
        <v>4212</v>
      </c>
      <c r="CV83" s="220"/>
      <c r="CW83" s="220" t="s">
        <v>34</v>
      </c>
      <c r="CX83" s="220" t="s">
        <v>35</v>
      </c>
      <c r="CY83" s="220"/>
      <c r="CZ83" s="220"/>
      <c r="DA83" s="230" t="s">
        <v>38</v>
      </c>
      <c r="DB83" s="230" t="s">
        <v>3100</v>
      </c>
      <c r="DC83" s="220" t="s">
        <v>3025</v>
      </c>
      <c r="DD83" s="126" t="s">
        <v>4214</v>
      </c>
      <c r="DE83" s="127" t="s">
        <v>4215</v>
      </c>
      <c r="DF83" s="128"/>
      <c r="DG83" s="128"/>
      <c r="DH83" s="220"/>
    </row>
    <row r="84" spans="1:112" ht="66">
      <c r="A84" s="220"/>
      <c r="B84" s="220">
        <v>81</v>
      </c>
      <c r="C84" s="220" t="s">
        <v>883</v>
      </c>
      <c r="D84" s="220" t="s">
        <v>4216</v>
      </c>
      <c r="E84" s="220"/>
      <c r="F84" s="220" t="s">
        <v>4217</v>
      </c>
      <c r="G84" s="220"/>
      <c r="H84" s="220">
        <v>3</v>
      </c>
      <c r="I84" s="220" t="s">
        <v>3008</v>
      </c>
      <c r="J84" s="220" t="s">
        <v>3009</v>
      </c>
      <c r="K84" s="220" t="s">
        <v>4218</v>
      </c>
      <c r="L84" s="220" t="s">
        <v>4219</v>
      </c>
      <c r="M84" s="220" t="s">
        <v>4220</v>
      </c>
      <c r="N84" s="220" t="s">
        <v>4221</v>
      </c>
      <c r="O84" s="220" t="s">
        <v>3034</v>
      </c>
      <c r="P84" s="220" t="s">
        <v>4222</v>
      </c>
      <c r="Q84" s="220" t="s">
        <v>3036</v>
      </c>
      <c r="R84" s="220"/>
      <c r="S84" s="116" t="s">
        <v>2721</v>
      </c>
      <c r="T84" s="116" t="str">
        <f t="shared" si="9"/>
        <v>WUP_GPIO,PDC,UIM1,,,,,,,,,,,,,</v>
      </c>
      <c r="U84" s="220" t="s">
        <v>885</v>
      </c>
      <c r="V84" s="220" t="s">
        <v>49</v>
      </c>
      <c r="W84" s="220" t="s">
        <v>4223</v>
      </c>
      <c r="X84" s="220" t="s">
        <v>4224</v>
      </c>
      <c r="Y84" s="220" t="s">
        <v>4180</v>
      </c>
      <c r="Z84" s="220" t="s">
        <v>4225</v>
      </c>
      <c r="AA84" s="220"/>
      <c r="AB84" s="220"/>
      <c r="AC84" s="220"/>
      <c r="AD84" s="220"/>
      <c r="AE84" s="220"/>
      <c r="AF84" s="220"/>
      <c r="AG84" s="220"/>
      <c r="AH84" s="220"/>
      <c r="AI84" s="220"/>
      <c r="AJ84" s="220"/>
      <c r="AK84" s="220"/>
      <c r="AL84" s="220"/>
      <c r="AM84" s="220"/>
      <c r="AN84" s="220"/>
      <c r="AO84" s="220"/>
      <c r="AP84" s="220"/>
      <c r="AQ84" s="220"/>
      <c r="AR84" s="220"/>
      <c r="AS84" s="220"/>
      <c r="AT84" s="220"/>
      <c r="AU84" s="220"/>
      <c r="AV84" s="220"/>
      <c r="AW84" s="220"/>
      <c r="AX84" s="220"/>
      <c r="AY84" s="220"/>
      <c r="AZ84" s="220"/>
      <c r="BA84" s="220"/>
      <c r="BB84" s="220"/>
      <c r="BC84" s="220"/>
      <c r="BD84" s="220"/>
      <c r="BE84" s="220"/>
      <c r="BF84" s="220"/>
      <c r="BG84" s="220"/>
      <c r="BH84" s="220"/>
      <c r="BI84" s="220"/>
      <c r="BJ84" s="220"/>
      <c r="BK84" s="220"/>
      <c r="BL84" s="220"/>
      <c r="BM84" s="220"/>
      <c r="BN84" s="220"/>
      <c r="BO84" s="116" t="str">
        <f t="shared" si="10"/>
        <v>WUP_GPIO_80</v>
      </c>
      <c r="BP84" s="116" t="str">
        <f t="shared" si="11"/>
        <v>WUP_GPIO_80</v>
      </c>
      <c r="BQ84" s="116" t="str">
        <f t="shared" si="12"/>
        <v>WUP_GPIO,PDC</v>
      </c>
      <c r="BR84" s="116" t="str">
        <f t="shared" si="13"/>
        <v>WUP_GPIO,PDC</v>
      </c>
      <c r="BS84" s="220">
        <v>1</v>
      </c>
      <c r="BT84" s="220" t="s">
        <v>882</v>
      </c>
      <c r="BU84" s="115" t="s">
        <v>1940</v>
      </c>
      <c r="BV84" s="220"/>
      <c r="BW84" s="220"/>
      <c r="BX84" s="220"/>
      <c r="BY84" s="220"/>
      <c r="BZ84" s="220" t="s">
        <v>34</v>
      </c>
      <c r="CA84" s="220" t="s">
        <v>35</v>
      </c>
      <c r="CB84" s="220"/>
      <c r="CC84" s="220"/>
      <c r="CD84" s="230" t="s">
        <v>38</v>
      </c>
      <c r="CE84" s="230" t="s">
        <v>3100</v>
      </c>
      <c r="CF84" s="220" t="s">
        <v>3025</v>
      </c>
      <c r="CG84" s="244" t="s">
        <v>4226</v>
      </c>
      <c r="CH84" s="249" t="s">
        <v>4227</v>
      </c>
      <c r="CI84" s="128"/>
      <c r="CJ84" s="129"/>
      <c r="CK84" s="220"/>
      <c r="CL84" s="116" t="str">
        <f t="shared" si="14"/>
        <v>WUP_GPIO_80</v>
      </c>
      <c r="CM84" s="116" t="str">
        <f t="shared" si="15"/>
        <v>WUP_GPIO_80</v>
      </c>
      <c r="CN84" s="116" t="str">
        <f t="shared" si="16"/>
        <v>WUP_GPIO,PDC</v>
      </c>
      <c r="CO84" s="116" t="str">
        <f t="shared" si="17"/>
        <v>WUP_GPIO,PDC</v>
      </c>
      <c r="CP84" s="220">
        <v>1</v>
      </c>
      <c r="CQ84" s="220" t="s">
        <v>882</v>
      </c>
      <c r="CR84" s="115" t="s">
        <v>1940</v>
      </c>
      <c r="CS84" s="220"/>
      <c r="CT84" s="220"/>
      <c r="CU84" s="220"/>
      <c r="CV84" s="220"/>
      <c r="CW84" s="220" t="s">
        <v>34</v>
      </c>
      <c r="CX84" s="220" t="s">
        <v>35</v>
      </c>
      <c r="CY84" s="220"/>
      <c r="CZ84" s="220"/>
      <c r="DA84" s="230" t="s">
        <v>38</v>
      </c>
      <c r="DB84" s="230" t="s">
        <v>3100</v>
      </c>
      <c r="DC84" s="220" t="s">
        <v>3025</v>
      </c>
      <c r="DD84" s="126" t="s">
        <v>4228</v>
      </c>
      <c r="DE84" s="127" t="s">
        <v>4229</v>
      </c>
      <c r="DF84" s="128"/>
      <c r="DG84" s="129"/>
      <c r="DH84" s="220"/>
    </row>
    <row r="85" spans="1:112" ht="39.6">
      <c r="A85" s="220"/>
      <c r="B85" s="220">
        <v>82</v>
      </c>
      <c r="C85" s="220" t="s">
        <v>1138</v>
      </c>
      <c r="D85" s="220" t="s">
        <v>4230</v>
      </c>
      <c r="E85" s="220"/>
      <c r="F85" s="220" t="s">
        <v>4217</v>
      </c>
      <c r="G85" s="220"/>
      <c r="H85" s="220">
        <v>3</v>
      </c>
      <c r="I85" s="220" t="s">
        <v>3008</v>
      </c>
      <c r="J85" s="220" t="s">
        <v>3009</v>
      </c>
      <c r="K85" s="220" t="s">
        <v>4231</v>
      </c>
      <c r="L85" s="220" t="s">
        <v>4232</v>
      </c>
      <c r="M85" s="220" t="s">
        <v>4233</v>
      </c>
      <c r="N85" s="220" t="s">
        <v>4234</v>
      </c>
      <c r="O85" s="220" t="s">
        <v>3034</v>
      </c>
      <c r="P85" s="220" t="s">
        <v>4235</v>
      </c>
      <c r="Q85" s="220" t="s">
        <v>3036</v>
      </c>
      <c r="R85" s="220"/>
      <c r="S85" s="116" t="s">
        <v>2721</v>
      </c>
      <c r="T85" s="116" t="str">
        <f t="shared" si="9"/>
        <v>WUP_GPIO,PDC,,RGMII,MDP,,QDSS,,,,,,,,,</v>
      </c>
      <c r="U85" s="220" t="s">
        <v>1140</v>
      </c>
      <c r="V85" s="220" t="s">
        <v>49</v>
      </c>
      <c r="W85" s="220" t="s">
        <v>4236</v>
      </c>
      <c r="X85" s="220"/>
      <c r="Y85" s="220"/>
      <c r="Z85" s="220"/>
      <c r="AA85" s="220" t="s">
        <v>4237</v>
      </c>
      <c r="AB85" s="220" t="s">
        <v>2830</v>
      </c>
      <c r="AC85" s="220" t="s">
        <v>4238</v>
      </c>
      <c r="AD85" s="220" t="s">
        <v>4239</v>
      </c>
      <c r="AE85" s="220" t="s">
        <v>4240</v>
      </c>
      <c r="AF85" s="220" t="s">
        <v>4241</v>
      </c>
      <c r="AG85" s="220"/>
      <c r="AH85" s="220"/>
      <c r="AI85" s="220"/>
      <c r="AJ85" s="220" t="s">
        <v>4242</v>
      </c>
      <c r="AK85" s="220" t="s">
        <v>3018</v>
      </c>
      <c r="AL85" s="220" t="s">
        <v>4243</v>
      </c>
      <c r="AM85" s="220"/>
      <c r="AN85" s="220"/>
      <c r="AO85" s="220"/>
      <c r="AP85" s="220"/>
      <c r="AQ85" s="220"/>
      <c r="AR85" s="220"/>
      <c r="AS85" s="220"/>
      <c r="AT85" s="220"/>
      <c r="AU85" s="220"/>
      <c r="AV85" s="220"/>
      <c r="AW85" s="220"/>
      <c r="AX85" s="220"/>
      <c r="AY85" s="220"/>
      <c r="AZ85" s="220"/>
      <c r="BA85" s="220"/>
      <c r="BB85" s="220"/>
      <c r="BC85" s="220"/>
      <c r="BD85" s="220"/>
      <c r="BE85" s="220"/>
      <c r="BF85" s="220"/>
      <c r="BG85" s="220"/>
      <c r="BH85" s="220"/>
      <c r="BI85" s="220"/>
      <c r="BJ85" s="220"/>
      <c r="BK85" s="220"/>
      <c r="BL85" s="220"/>
      <c r="BM85" s="220"/>
      <c r="BN85" s="220"/>
      <c r="BO85" s="116" t="str">
        <f t="shared" si="10"/>
        <v>WUP_GPIO_81</v>
      </c>
      <c r="BP85" s="116" t="str">
        <f t="shared" si="11"/>
        <v>WUP_GPIO_81</v>
      </c>
      <c r="BQ85" s="116" t="str">
        <f t="shared" si="12"/>
        <v>WUP_GPIO,PDC</v>
      </c>
      <c r="BR85" s="116" t="str">
        <f t="shared" si="13"/>
        <v>WUP_GPIO,PDC</v>
      </c>
      <c r="BS85" s="220">
        <v>1</v>
      </c>
      <c r="BT85" s="116" t="s">
        <v>1137</v>
      </c>
      <c r="BU85" s="223" t="s">
        <v>1077</v>
      </c>
      <c r="BV85" s="220"/>
      <c r="BW85" s="220"/>
      <c r="BX85" s="220" t="s">
        <v>4244</v>
      </c>
      <c r="BY85" s="220"/>
      <c r="BZ85" s="220" t="s">
        <v>62</v>
      </c>
      <c r="CA85" s="220" t="s">
        <v>35</v>
      </c>
      <c r="CB85" s="220"/>
      <c r="CC85" s="220"/>
      <c r="CD85" s="230" t="s">
        <v>38</v>
      </c>
      <c r="CE85" s="230" t="s">
        <v>3100</v>
      </c>
      <c r="CF85" s="220" t="s">
        <v>3025</v>
      </c>
      <c r="CG85" s="244" t="s">
        <v>4245</v>
      </c>
      <c r="CH85" s="249" t="s">
        <v>4246</v>
      </c>
      <c r="CI85" s="128"/>
      <c r="CJ85" s="128"/>
      <c r="CK85" s="220"/>
      <c r="CL85" s="116" t="str">
        <f t="shared" si="14"/>
        <v>WUP_GPIO_81</v>
      </c>
      <c r="CM85" s="116" t="str">
        <f t="shared" si="15"/>
        <v>WUP_GPIO_81</v>
      </c>
      <c r="CN85" s="116" t="str">
        <f t="shared" si="16"/>
        <v>WUP_GPIO,PDC</v>
      </c>
      <c r="CO85" s="116" t="str">
        <f t="shared" si="17"/>
        <v>WUP_GPIO,PDC</v>
      </c>
      <c r="CP85" s="220">
        <v>1</v>
      </c>
      <c r="CQ85" s="116" t="s">
        <v>1137</v>
      </c>
      <c r="CR85" s="219" t="s">
        <v>1992</v>
      </c>
      <c r="CS85" s="220"/>
      <c r="CT85" s="220"/>
      <c r="CU85" s="220" t="s">
        <v>4244</v>
      </c>
      <c r="CV85" s="220"/>
      <c r="CW85" s="220" t="s">
        <v>62</v>
      </c>
      <c r="CX85" s="220" t="s">
        <v>35</v>
      </c>
      <c r="CY85" s="220"/>
      <c r="CZ85" s="220"/>
      <c r="DA85" s="230" t="s">
        <v>38</v>
      </c>
      <c r="DB85" s="230" t="s">
        <v>3100</v>
      </c>
      <c r="DC85" s="220" t="s">
        <v>3025</v>
      </c>
      <c r="DD85" s="126" t="s">
        <v>4247</v>
      </c>
      <c r="DE85" s="107"/>
      <c r="DF85" s="128"/>
      <c r="DG85" s="128"/>
      <c r="DH85" s="220"/>
    </row>
    <row r="86" spans="1:112" ht="171.6">
      <c r="A86" s="220"/>
      <c r="B86" s="220">
        <v>83</v>
      </c>
      <c r="C86" s="220" t="s">
        <v>381</v>
      </c>
      <c r="D86" s="220" t="s">
        <v>4248</v>
      </c>
      <c r="E86" s="220"/>
      <c r="F86" s="220" t="s">
        <v>4217</v>
      </c>
      <c r="G86" s="220"/>
      <c r="H86" s="220">
        <v>3</v>
      </c>
      <c r="I86" s="220" t="s">
        <v>3008</v>
      </c>
      <c r="J86" s="220" t="s">
        <v>3009</v>
      </c>
      <c r="K86" s="220" t="s">
        <v>4249</v>
      </c>
      <c r="L86" s="220" t="s">
        <v>4250</v>
      </c>
      <c r="M86" s="220" t="s">
        <v>4251</v>
      </c>
      <c r="N86" s="220" t="s">
        <v>4252</v>
      </c>
      <c r="O86" s="220" t="s">
        <v>3034</v>
      </c>
      <c r="P86" s="220" t="s">
        <v>4253</v>
      </c>
      <c r="Q86" s="220" t="s">
        <v>3036</v>
      </c>
      <c r="R86" s="220"/>
      <c r="S86" s="116" t="s">
        <v>2721</v>
      </c>
      <c r="T86" s="116" t="str">
        <f t="shared" si="9"/>
        <v>WUP_GPIO,PDC,,RGMII, RMII,MDP,,QDSS,,,,,,,,,</v>
      </c>
      <c r="U86" s="220" t="s">
        <v>383</v>
      </c>
      <c r="V86" s="220" t="s">
        <v>49</v>
      </c>
      <c r="W86" s="220" t="s">
        <v>4254</v>
      </c>
      <c r="X86" s="220"/>
      <c r="Y86" s="220"/>
      <c r="Z86" s="220"/>
      <c r="AA86" s="220" t="s">
        <v>4255</v>
      </c>
      <c r="AB86" s="220" t="s">
        <v>4256</v>
      </c>
      <c r="AC86" s="220" t="s">
        <v>4257</v>
      </c>
      <c r="AD86" s="220" t="s">
        <v>4258</v>
      </c>
      <c r="AE86" s="220" t="s">
        <v>4240</v>
      </c>
      <c r="AF86" s="220" t="s">
        <v>4259</v>
      </c>
      <c r="AG86" s="220"/>
      <c r="AH86" s="220"/>
      <c r="AI86" s="220"/>
      <c r="AJ86" s="220" t="s">
        <v>4260</v>
      </c>
      <c r="AK86" s="220" t="s">
        <v>3018</v>
      </c>
      <c r="AL86" s="220" t="s">
        <v>4261</v>
      </c>
      <c r="AM86" s="220"/>
      <c r="AN86" s="220"/>
      <c r="AO86" s="220"/>
      <c r="AP86" s="220"/>
      <c r="AQ86" s="220"/>
      <c r="AR86" s="220"/>
      <c r="AS86" s="220"/>
      <c r="AT86" s="220"/>
      <c r="AU86" s="220"/>
      <c r="AV86" s="220"/>
      <c r="AW86" s="220"/>
      <c r="AX86" s="220"/>
      <c r="AY86" s="220"/>
      <c r="AZ86" s="220"/>
      <c r="BA86" s="220"/>
      <c r="BB86" s="220"/>
      <c r="BC86" s="220"/>
      <c r="BD86" s="220"/>
      <c r="BE86" s="220"/>
      <c r="BF86" s="220"/>
      <c r="BG86" s="220"/>
      <c r="BH86" s="220"/>
      <c r="BI86" s="220"/>
      <c r="BJ86" s="220"/>
      <c r="BK86" s="220"/>
      <c r="BL86" s="220"/>
      <c r="BM86" s="220"/>
      <c r="BN86" s="220"/>
      <c r="BO86" s="116" t="str">
        <f t="shared" si="10"/>
        <v>WUP_GPIO_82</v>
      </c>
      <c r="BP86" s="116" t="str">
        <f t="shared" si="11"/>
        <v>WUP_GPIO_82</v>
      </c>
      <c r="BQ86" s="116" t="str">
        <f t="shared" si="12"/>
        <v>WUP_GPIO,PDC</v>
      </c>
      <c r="BR86" s="116" t="str">
        <f t="shared" si="13"/>
        <v>WUP_GPIO,PDC</v>
      </c>
      <c r="BS86" s="220">
        <v>1</v>
      </c>
      <c r="BT86" s="116" t="s">
        <v>380</v>
      </c>
      <c r="BU86" s="116" t="s">
        <v>379</v>
      </c>
      <c r="BV86" s="220"/>
      <c r="BW86" s="220"/>
      <c r="BX86" s="220" t="s">
        <v>4262</v>
      </c>
      <c r="BY86" s="220"/>
      <c r="BZ86" s="220" t="s">
        <v>62</v>
      </c>
      <c r="CA86" s="220" t="s">
        <v>35</v>
      </c>
      <c r="CB86" s="220"/>
      <c r="CC86" s="220"/>
      <c r="CD86" s="230" t="s">
        <v>51</v>
      </c>
      <c r="CE86" s="230" t="s">
        <v>3100</v>
      </c>
      <c r="CF86" s="220" t="s">
        <v>3025</v>
      </c>
      <c r="CG86" s="244" t="s">
        <v>4263</v>
      </c>
      <c r="CH86" s="249" t="s">
        <v>4264</v>
      </c>
      <c r="CI86" s="128"/>
      <c r="CJ86" s="129"/>
      <c r="CK86" s="220"/>
      <c r="CL86" s="116" t="str">
        <f t="shared" si="14"/>
        <v>WUP_GPIO_82</v>
      </c>
      <c r="CM86" s="116" t="str">
        <f t="shared" si="15"/>
        <v>WUP_GPIO_82</v>
      </c>
      <c r="CN86" s="116" t="str">
        <f t="shared" si="16"/>
        <v>WUP_GPIO,PDC</v>
      </c>
      <c r="CO86" s="116" t="str">
        <f t="shared" si="17"/>
        <v>WUP_GPIO,PDC</v>
      </c>
      <c r="CP86" s="220">
        <v>1</v>
      </c>
      <c r="CQ86" s="116" t="s">
        <v>380</v>
      </c>
      <c r="CR86" s="116" t="s">
        <v>379</v>
      </c>
      <c r="CS86" s="220"/>
      <c r="CT86" s="220"/>
      <c r="CU86" s="220" t="s">
        <v>4262</v>
      </c>
      <c r="CV86" s="220"/>
      <c r="CW86" s="220" t="s">
        <v>62</v>
      </c>
      <c r="CX86" s="220" t="s">
        <v>35</v>
      </c>
      <c r="CY86" s="220"/>
      <c r="CZ86" s="220"/>
      <c r="DA86" s="230" t="s">
        <v>51</v>
      </c>
      <c r="DB86" s="230" t="s">
        <v>3100</v>
      </c>
      <c r="DC86" s="220" t="s">
        <v>3025</v>
      </c>
      <c r="DD86" s="126" t="s">
        <v>4265</v>
      </c>
      <c r="DE86" s="127" t="s">
        <v>4266</v>
      </c>
      <c r="DF86" s="128"/>
      <c r="DG86" s="129"/>
      <c r="DH86" s="220"/>
    </row>
    <row r="87" spans="1:112" ht="26.4">
      <c r="A87" s="220"/>
      <c r="B87" s="220">
        <v>84</v>
      </c>
      <c r="C87" s="220" t="s">
        <v>1053</v>
      </c>
      <c r="D87" s="220" t="s">
        <v>4267</v>
      </c>
      <c r="E87" s="220"/>
      <c r="F87" s="220" t="s">
        <v>4217</v>
      </c>
      <c r="G87" s="220"/>
      <c r="H87" s="220">
        <v>3</v>
      </c>
      <c r="I87" s="220" t="s">
        <v>3008</v>
      </c>
      <c r="J87" s="220" t="s">
        <v>3009</v>
      </c>
      <c r="K87" s="220" t="s">
        <v>4268</v>
      </c>
      <c r="L87" s="220" t="s">
        <v>4269</v>
      </c>
      <c r="M87" s="220" t="s">
        <v>4270</v>
      </c>
      <c r="N87" s="220" t="s">
        <v>4271</v>
      </c>
      <c r="O87" s="220" t="s">
        <v>3034</v>
      </c>
      <c r="P87" s="220" t="s">
        <v>4272</v>
      </c>
      <c r="Q87" s="220" t="s">
        <v>3036</v>
      </c>
      <c r="R87" s="220"/>
      <c r="S87" s="116" t="s">
        <v>2721</v>
      </c>
      <c r="T87" s="116" t="str">
        <f t="shared" si="9"/>
        <v>WUP_GPIO,PDC,,RGMII, RMII,MDP,,QDSS,,,,,,,,,</v>
      </c>
      <c r="U87" s="220" t="s">
        <v>1055</v>
      </c>
      <c r="V87" s="220" t="s">
        <v>49</v>
      </c>
      <c r="W87" s="220" t="s">
        <v>4273</v>
      </c>
      <c r="X87" s="220"/>
      <c r="Y87" s="220"/>
      <c r="Z87" s="220"/>
      <c r="AA87" s="220" t="s">
        <v>4274</v>
      </c>
      <c r="AB87" s="220" t="s">
        <v>4256</v>
      </c>
      <c r="AC87" s="220" t="s">
        <v>4275</v>
      </c>
      <c r="AD87" s="220" t="s">
        <v>4276</v>
      </c>
      <c r="AE87" s="220" t="s">
        <v>4240</v>
      </c>
      <c r="AF87" s="220" t="s">
        <v>4277</v>
      </c>
      <c r="AG87" s="220"/>
      <c r="AH87" s="220"/>
      <c r="AI87" s="220"/>
      <c r="AJ87" s="220" t="s">
        <v>4278</v>
      </c>
      <c r="AK87" s="220" t="s">
        <v>3018</v>
      </c>
      <c r="AL87" s="220" t="s">
        <v>4279</v>
      </c>
      <c r="AM87" s="220"/>
      <c r="AN87" s="220"/>
      <c r="AO87" s="220"/>
      <c r="AP87" s="220"/>
      <c r="AQ87" s="220"/>
      <c r="AR87" s="220"/>
      <c r="AS87" s="220"/>
      <c r="AT87" s="220"/>
      <c r="AU87" s="220"/>
      <c r="AV87" s="220"/>
      <c r="AW87" s="220"/>
      <c r="AX87" s="220"/>
      <c r="AY87" s="220"/>
      <c r="AZ87" s="220"/>
      <c r="BA87" s="220"/>
      <c r="BB87" s="220"/>
      <c r="BC87" s="220"/>
      <c r="BD87" s="220"/>
      <c r="BE87" s="220"/>
      <c r="BF87" s="220"/>
      <c r="BG87" s="220"/>
      <c r="BH87" s="220"/>
      <c r="BI87" s="220"/>
      <c r="BJ87" s="220"/>
      <c r="BK87" s="220"/>
      <c r="BL87" s="220"/>
      <c r="BM87" s="220"/>
      <c r="BN87" s="220"/>
      <c r="BO87" s="116" t="str">
        <f t="shared" si="10"/>
        <v>WUP_GPIO_83</v>
      </c>
      <c r="BP87" s="116" t="str">
        <f t="shared" si="11"/>
        <v>WUP_GPIO_83</v>
      </c>
      <c r="BQ87" s="116" t="str">
        <f t="shared" si="12"/>
        <v>WUP_GPIO,PDC</v>
      </c>
      <c r="BR87" s="116" t="str">
        <f t="shared" si="13"/>
        <v>WUP_GPIO,PDC</v>
      </c>
      <c r="BS87" s="220">
        <v>1</v>
      </c>
      <c r="BT87" s="116" t="s">
        <v>1052</v>
      </c>
      <c r="BU87" s="220" t="s">
        <v>1051</v>
      </c>
      <c r="BV87" s="220"/>
      <c r="BW87" s="220"/>
      <c r="BX87" s="220"/>
      <c r="BY87" s="220"/>
      <c r="BZ87" s="220" t="s">
        <v>62</v>
      </c>
      <c r="CA87" s="220" t="s">
        <v>35</v>
      </c>
      <c r="CC87" s="220"/>
      <c r="CD87" s="230" t="s">
        <v>38</v>
      </c>
      <c r="CE87" s="230" t="s">
        <v>3100</v>
      </c>
      <c r="CF87" s="220" t="s">
        <v>3025</v>
      </c>
      <c r="CG87" s="244" t="s">
        <v>4280</v>
      </c>
      <c r="CH87" s="208"/>
      <c r="CI87" s="128"/>
      <c r="CJ87" s="128"/>
      <c r="CK87" s="220"/>
      <c r="CL87" s="116" t="str">
        <f t="shared" si="14"/>
        <v>WUP_GPIO_83</v>
      </c>
      <c r="CM87" s="116" t="str">
        <f t="shared" si="15"/>
        <v>WUP_GPIO_83</v>
      </c>
      <c r="CN87" s="116" t="str">
        <f t="shared" si="16"/>
        <v>WUP_GPIO,PDC</v>
      </c>
      <c r="CO87" s="116" t="str">
        <f t="shared" si="17"/>
        <v>WUP_GPIO,PDC</v>
      </c>
      <c r="CP87" s="220">
        <v>1</v>
      </c>
      <c r="CQ87" s="116" t="s">
        <v>1052</v>
      </c>
      <c r="CR87" s="220" t="s">
        <v>1051</v>
      </c>
      <c r="CS87" s="220"/>
      <c r="CT87" s="220"/>
      <c r="CU87" s="220"/>
      <c r="CV87" s="220"/>
      <c r="CW87" s="220" t="s">
        <v>62</v>
      </c>
      <c r="CX87" s="220" t="s">
        <v>35</v>
      </c>
      <c r="CZ87" s="220"/>
      <c r="DA87" s="230" t="s">
        <v>38</v>
      </c>
      <c r="DB87" s="230" t="s">
        <v>3100</v>
      </c>
      <c r="DC87" s="220" t="s">
        <v>3025</v>
      </c>
      <c r="DD87" s="126" t="s">
        <v>4281</v>
      </c>
      <c r="DE87" s="107"/>
      <c r="DF87" s="128"/>
      <c r="DG87" s="128"/>
      <c r="DH87" s="220"/>
    </row>
    <row r="88" spans="1:112" ht="52.8">
      <c r="A88" s="220"/>
      <c r="B88" s="220">
        <v>85</v>
      </c>
      <c r="C88" s="220" t="s">
        <v>2101</v>
      </c>
      <c r="D88" s="220" t="s">
        <v>4282</v>
      </c>
      <c r="E88" s="220"/>
      <c r="F88" s="220" t="s">
        <v>4217</v>
      </c>
      <c r="G88" s="220"/>
      <c r="H88" s="220">
        <v>3</v>
      </c>
      <c r="I88" s="220" t="s">
        <v>3008</v>
      </c>
      <c r="J88" s="220" t="s">
        <v>3009</v>
      </c>
      <c r="K88" s="220" t="s">
        <v>4283</v>
      </c>
      <c r="L88" s="220" t="s">
        <v>4284</v>
      </c>
      <c r="M88" s="220" t="s">
        <v>4285</v>
      </c>
      <c r="N88" s="220" t="s">
        <v>4286</v>
      </c>
      <c r="O88" s="220" t="s">
        <v>3034</v>
      </c>
      <c r="P88" s="220" t="s">
        <v>4287</v>
      </c>
      <c r="Q88" s="220"/>
      <c r="R88" s="220"/>
      <c r="S88" s="116" t="s">
        <v>2721</v>
      </c>
      <c r="T88" s="116" t="str">
        <f t="shared" si="9"/>
        <v>GPIO,PDC,,,,,,,,,,,,,,</v>
      </c>
      <c r="U88" s="220" t="s">
        <v>2101</v>
      </c>
      <c r="V88" s="220" t="s">
        <v>866</v>
      </c>
      <c r="W88" s="220" t="s">
        <v>4288</v>
      </c>
      <c r="X88" s="220"/>
      <c r="Y88" s="220"/>
      <c r="Z88" s="220"/>
      <c r="AA88" s="220"/>
      <c r="AB88" s="220"/>
      <c r="AC88" s="220"/>
      <c r="AD88" s="220"/>
      <c r="AE88" s="220"/>
      <c r="AF88" s="220"/>
      <c r="AG88" s="220"/>
      <c r="AH88" s="220"/>
      <c r="AI88" s="220"/>
      <c r="AJ88" s="220"/>
      <c r="AK88" s="220"/>
      <c r="AL88" s="220"/>
      <c r="AM88" s="220"/>
      <c r="AN88" s="220"/>
      <c r="AO88" s="220"/>
      <c r="AP88" s="220"/>
      <c r="AQ88" s="220"/>
      <c r="AR88" s="220"/>
      <c r="AS88" s="220"/>
      <c r="AT88" s="220"/>
      <c r="AU88" s="220"/>
      <c r="AV88" s="220"/>
      <c r="AW88" s="220"/>
      <c r="AX88" s="220"/>
      <c r="AY88" s="220"/>
      <c r="AZ88" s="220"/>
      <c r="BA88" s="220"/>
      <c r="BB88" s="220"/>
      <c r="BC88" s="220"/>
      <c r="BD88" s="220"/>
      <c r="BE88" s="220"/>
      <c r="BF88" s="220"/>
      <c r="BG88" s="220"/>
      <c r="BH88" s="220"/>
      <c r="BI88" s="220"/>
      <c r="BJ88" s="220"/>
      <c r="BK88" s="220"/>
      <c r="BL88" s="220"/>
      <c r="BM88" s="220"/>
      <c r="BN88" s="220"/>
      <c r="BO88" s="116" t="str">
        <f t="shared" si="10"/>
        <v>GPIO_84</v>
      </c>
      <c r="BP88" s="116" t="str">
        <f t="shared" si="11"/>
        <v>GPIO_84</v>
      </c>
      <c r="BQ88" s="116" t="str">
        <f t="shared" si="12"/>
        <v>GPIO,PDC</v>
      </c>
      <c r="BR88" s="116" t="str">
        <f t="shared" si="13"/>
        <v>GPIO,PDC</v>
      </c>
      <c r="BS88" s="220">
        <v>1</v>
      </c>
      <c r="BT88" s="227" t="s">
        <v>4289</v>
      </c>
      <c r="BU88" s="95" t="s">
        <v>2829</v>
      </c>
      <c r="BV88" s="220"/>
      <c r="BW88" s="220"/>
      <c r="BX88" s="220" t="s">
        <v>4290</v>
      </c>
      <c r="BY88" s="220"/>
      <c r="BZ88" s="220" t="s">
        <v>62</v>
      </c>
      <c r="CA88" s="220" t="s">
        <v>35</v>
      </c>
      <c r="CB88" s="220"/>
      <c r="CC88" s="220"/>
      <c r="CD88" s="230" t="s">
        <v>38</v>
      </c>
      <c r="CE88" s="230" t="s">
        <v>3100</v>
      </c>
      <c r="CF88" s="220" t="s">
        <v>3025</v>
      </c>
      <c r="CG88" s="244" t="s">
        <v>4291</v>
      </c>
      <c r="CH88" s="208"/>
      <c r="CI88" s="128"/>
      <c r="CJ88" s="128"/>
      <c r="CK88" s="220"/>
      <c r="CL88" s="116" t="str">
        <f t="shared" si="14"/>
        <v>GPIO_84</v>
      </c>
      <c r="CM88" s="116" t="str">
        <f t="shared" si="15"/>
        <v>GPIO_84</v>
      </c>
      <c r="CN88" s="116" t="str">
        <f t="shared" si="16"/>
        <v>GPIO,PDC</v>
      </c>
      <c r="CO88" s="116" t="str">
        <f t="shared" si="17"/>
        <v>GPIO,PDC</v>
      </c>
      <c r="CP88" s="220">
        <v>1</v>
      </c>
      <c r="CQ88" s="95" t="s">
        <v>2100</v>
      </c>
      <c r="CR88" s="95" t="s">
        <v>2075</v>
      </c>
      <c r="CS88" s="220"/>
      <c r="CT88" s="220"/>
      <c r="CU88" s="220" t="s">
        <v>4290</v>
      </c>
      <c r="CV88" s="220"/>
      <c r="CW88" s="220" t="s">
        <v>62</v>
      </c>
      <c r="CX88" s="220" t="s">
        <v>35</v>
      </c>
      <c r="CY88" s="220"/>
      <c r="CZ88" s="220"/>
      <c r="DA88" s="230" t="s">
        <v>38</v>
      </c>
      <c r="DB88" s="230" t="s">
        <v>3100</v>
      </c>
      <c r="DC88" s="220" t="s">
        <v>3025</v>
      </c>
      <c r="DD88" s="126" t="s">
        <v>4292</v>
      </c>
      <c r="DE88" s="107"/>
      <c r="DF88" s="128"/>
      <c r="DG88" s="128"/>
      <c r="DH88" s="220"/>
    </row>
    <row r="89" spans="1:112" ht="39.6">
      <c r="A89" s="220"/>
      <c r="B89" s="220">
        <v>86</v>
      </c>
      <c r="C89" s="220" t="s">
        <v>4293</v>
      </c>
      <c r="D89" s="220" t="s">
        <v>4294</v>
      </c>
      <c r="E89" s="220"/>
      <c r="F89" s="220" t="s">
        <v>4217</v>
      </c>
      <c r="G89" s="220"/>
      <c r="H89" s="220">
        <v>3</v>
      </c>
      <c r="I89" s="220" t="s">
        <v>3008</v>
      </c>
      <c r="J89" s="220" t="s">
        <v>3009</v>
      </c>
      <c r="K89" s="220" t="s">
        <v>4295</v>
      </c>
      <c r="L89" s="220" t="s">
        <v>4296</v>
      </c>
      <c r="M89" s="220" t="s">
        <v>4297</v>
      </c>
      <c r="N89" s="220" t="s">
        <v>4298</v>
      </c>
      <c r="O89" s="220" t="s">
        <v>3034</v>
      </c>
      <c r="P89" s="220" t="s">
        <v>4299</v>
      </c>
      <c r="Q89" s="220" t="s">
        <v>3036</v>
      </c>
      <c r="R89" s="220"/>
      <c r="S89" s="116" t="s">
        <v>2721</v>
      </c>
      <c r="T89" s="116" t="str">
        <f t="shared" si="9"/>
        <v>WUP_GPIO,PDC,,,,,,,,,,,,,,</v>
      </c>
      <c r="U89" s="220" t="s">
        <v>4300</v>
      </c>
      <c r="V89" s="220" t="s">
        <v>49</v>
      </c>
      <c r="W89" s="220" t="s">
        <v>4301</v>
      </c>
      <c r="X89" s="220"/>
      <c r="Y89" s="220"/>
      <c r="Z89" s="220"/>
      <c r="AA89" s="220"/>
      <c r="AB89" s="220"/>
      <c r="AC89" s="220"/>
      <c r="AD89" s="220"/>
      <c r="AE89" s="220"/>
      <c r="AF89" s="220"/>
      <c r="AG89" s="220"/>
      <c r="AH89" s="220"/>
      <c r="AI89" s="220"/>
      <c r="AJ89" s="220"/>
      <c r="AK89" s="220"/>
      <c r="AL89" s="220"/>
      <c r="AM89" s="220"/>
      <c r="AN89" s="220"/>
      <c r="AO89" s="220"/>
      <c r="AP89" s="220"/>
      <c r="AQ89" s="220"/>
      <c r="AR89" s="220"/>
      <c r="AS89" s="220"/>
      <c r="AT89" s="220"/>
      <c r="AU89" s="220"/>
      <c r="AV89" s="220"/>
      <c r="AW89" s="220"/>
      <c r="AX89" s="220"/>
      <c r="AY89" s="220"/>
      <c r="AZ89" s="220"/>
      <c r="BA89" s="220"/>
      <c r="BB89" s="220"/>
      <c r="BC89" s="220"/>
      <c r="BD89" s="220"/>
      <c r="BE89" s="220"/>
      <c r="BF89" s="220"/>
      <c r="BG89" s="220"/>
      <c r="BH89" s="220"/>
      <c r="BI89" s="220"/>
      <c r="BJ89" s="220"/>
      <c r="BK89" s="220"/>
      <c r="BL89" s="220"/>
      <c r="BM89" s="220"/>
      <c r="BN89" s="220"/>
      <c r="BO89" s="116" t="str">
        <f t="shared" si="10"/>
        <v>WUP_GPIO_85</v>
      </c>
      <c r="BP89" s="116" t="str">
        <f t="shared" si="11"/>
        <v>WUP_GPIO_85</v>
      </c>
      <c r="BQ89" s="116" t="str">
        <f t="shared" si="12"/>
        <v>WUP_GPIO,PDC</v>
      </c>
      <c r="BR89" s="116" t="str">
        <f t="shared" si="13"/>
        <v>WUP_GPIO,PDC</v>
      </c>
      <c r="BS89" s="220">
        <v>1</v>
      </c>
      <c r="BT89" s="226" t="s">
        <v>4302</v>
      </c>
      <c r="BU89" s="95" t="s">
        <v>2829</v>
      </c>
      <c r="BV89" s="220"/>
      <c r="BW89" s="220"/>
      <c r="BX89" s="220" t="s">
        <v>4303</v>
      </c>
      <c r="BY89" s="220"/>
      <c r="BZ89" s="220" t="s">
        <v>62</v>
      </c>
      <c r="CA89" s="220" t="s">
        <v>35</v>
      </c>
      <c r="CB89" s="220"/>
      <c r="CC89" s="220"/>
      <c r="CD89" s="230" t="s">
        <v>38</v>
      </c>
      <c r="CE89" s="230" t="s">
        <v>3100</v>
      </c>
      <c r="CF89" s="220"/>
      <c r="CG89" s="244" t="s">
        <v>4304</v>
      </c>
      <c r="CH89" s="208"/>
      <c r="CI89" s="128"/>
      <c r="CJ89" s="128"/>
      <c r="CK89" s="220"/>
      <c r="CL89" s="116" t="str">
        <f t="shared" si="14"/>
        <v>WUP_GPIO_85</v>
      </c>
      <c r="CM89" s="116" t="str">
        <f t="shared" si="15"/>
        <v>WUP_GPIO_85</v>
      </c>
      <c r="CN89" s="116" t="str">
        <f t="shared" si="16"/>
        <v>WUP_GPIO,PDC</v>
      </c>
      <c r="CO89" s="116" t="str">
        <f t="shared" si="17"/>
        <v>WUP_GPIO,PDC</v>
      </c>
      <c r="CP89" s="220">
        <v>1</v>
      </c>
      <c r="CQ89" s="116" t="s">
        <v>4305</v>
      </c>
      <c r="CR89" s="115" t="s">
        <v>1955</v>
      </c>
      <c r="CS89" s="220"/>
      <c r="CT89" s="220"/>
      <c r="CU89" s="220" t="s">
        <v>4303</v>
      </c>
      <c r="CV89" s="220"/>
      <c r="CW89" s="220" t="s">
        <v>62</v>
      </c>
      <c r="CX89" s="220" t="s">
        <v>35</v>
      </c>
      <c r="CY89" s="220"/>
      <c r="CZ89" s="220"/>
      <c r="DA89" s="230" t="s">
        <v>38</v>
      </c>
      <c r="DB89" s="230" t="s">
        <v>3100</v>
      </c>
      <c r="DC89" s="220"/>
      <c r="DD89" s="126" t="s">
        <v>4306</v>
      </c>
      <c r="DE89" s="127" t="s">
        <v>4307</v>
      </c>
      <c r="DF89" s="128"/>
      <c r="DG89" s="128"/>
      <c r="DH89" s="220"/>
    </row>
    <row r="90" spans="1:112" ht="92.4">
      <c r="A90" s="220"/>
      <c r="B90" s="220">
        <v>87</v>
      </c>
      <c r="C90" s="220" t="s">
        <v>4308</v>
      </c>
      <c r="D90" s="220" t="s">
        <v>4309</v>
      </c>
      <c r="E90" s="220"/>
      <c r="F90" s="220" t="s">
        <v>4217</v>
      </c>
      <c r="G90" s="220"/>
      <c r="H90" s="220">
        <v>3</v>
      </c>
      <c r="I90" s="220" t="s">
        <v>3008</v>
      </c>
      <c r="J90" s="220" t="s">
        <v>3009</v>
      </c>
      <c r="K90" s="220" t="s">
        <v>4310</v>
      </c>
      <c r="L90" s="220" t="s">
        <v>4311</v>
      </c>
      <c r="M90" s="220" t="s">
        <v>4312</v>
      </c>
      <c r="N90" s="220" t="s">
        <v>4313</v>
      </c>
      <c r="O90" s="220" t="s">
        <v>3034</v>
      </c>
      <c r="P90" s="220" t="s">
        <v>4314</v>
      </c>
      <c r="Q90" s="220" t="s">
        <v>3036</v>
      </c>
      <c r="R90" s="220"/>
      <c r="S90" s="116" t="s">
        <v>2721</v>
      </c>
      <c r="T90" s="116" t="str">
        <f t="shared" si="9"/>
        <v>WUP_GPIO,PDC,,,,,,,,,,,,,,</v>
      </c>
      <c r="U90" s="220" t="s">
        <v>4315</v>
      </c>
      <c r="V90" s="220" t="s">
        <v>49</v>
      </c>
      <c r="W90" s="220" t="s">
        <v>4316</v>
      </c>
      <c r="X90" s="220"/>
      <c r="Y90" s="220"/>
      <c r="Z90" s="220"/>
      <c r="AA90" s="220"/>
      <c r="AB90" s="220"/>
      <c r="AC90" s="220"/>
      <c r="AD90" s="220"/>
      <c r="AE90" s="220"/>
      <c r="AF90" s="220"/>
      <c r="AG90" s="220"/>
      <c r="AH90" s="220"/>
      <c r="AI90" s="220"/>
      <c r="AJ90" s="220"/>
      <c r="AK90" s="220"/>
      <c r="AL90" s="220"/>
      <c r="AM90" s="220"/>
      <c r="AN90" s="220"/>
      <c r="AO90" s="220"/>
      <c r="AP90" s="220"/>
      <c r="AQ90" s="220"/>
      <c r="AR90" s="220"/>
      <c r="AS90" s="220"/>
      <c r="AT90" s="220"/>
      <c r="AU90" s="220"/>
      <c r="AV90" s="220"/>
      <c r="AW90" s="220"/>
      <c r="AX90" s="220"/>
      <c r="AY90" s="220"/>
      <c r="AZ90" s="220"/>
      <c r="BA90" s="220"/>
      <c r="BB90" s="220"/>
      <c r="BC90" s="220"/>
      <c r="BD90" s="220"/>
      <c r="BE90" s="220"/>
      <c r="BF90" s="220"/>
      <c r="BG90" s="220"/>
      <c r="BH90" s="220"/>
      <c r="BI90" s="220"/>
      <c r="BJ90" s="220"/>
      <c r="BK90" s="220"/>
      <c r="BL90" s="220"/>
      <c r="BM90" s="220"/>
      <c r="BN90" s="220"/>
      <c r="BO90" s="116" t="str">
        <f t="shared" si="10"/>
        <v>WUP_GPIO_86</v>
      </c>
      <c r="BP90" s="116" t="str">
        <f t="shared" si="11"/>
        <v>WUP_GPIO_86</v>
      </c>
      <c r="BQ90" s="116" t="str">
        <f t="shared" si="12"/>
        <v>WUP_GPIO,PDC</v>
      </c>
      <c r="BR90" s="116" t="str">
        <f t="shared" si="13"/>
        <v>WUP_GPIO,PDC</v>
      </c>
      <c r="BS90" s="220">
        <v>1</v>
      </c>
      <c r="BT90" s="226" t="s">
        <v>4317</v>
      </c>
      <c r="BU90" s="95" t="s">
        <v>2829</v>
      </c>
      <c r="BV90" s="220"/>
      <c r="BW90" s="220"/>
      <c r="BX90" s="220" t="s">
        <v>4318</v>
      </c>
      <c r="BY90" s="220"/>
      <c r="BZ90" s="220" t="s">
        <v>62</v>
      </c>
      <c r="CA90" s="220" t="s">
        <v>35</v>
      </c>
      <c r="CB90" s="220"/>
      <c r="CC90" s="220"/>
      <c r="CD90" s="230" t="s">
        <v>38</v>
      </c>
      <c r="CE90" s="230" t="s">
        <v>3100</v>
      </c>
      <c r="CF90" s="220" t="s">
        <v>3025</v>
      </c>
      <c r="CG90" s="244" t="s">
        <v>4319</v>
      </c>
      <c r="CH90" s="208"/>
      <c r="CI90" s="128"/>
      <c r="CJ90" s="128"/>
      <c r="CK90" s="220"/>
      <c r="CL90" s="116" t="str">
        <f t="shared" si="14"/>
        <v>WUP_GPIO_86</v>
      </c>
      <c r="CM90" s="116" t="str">
        <f t="shared" si="15"/>
        <v>WUP_GPIO_86</v>
      </c>
      <c r="CN90" s="116" t="str">
        <f t="shared" si="16"/>
        <v>WUP_GPIO,PDC</v>
      </c>
      <c r="CO90" s="116" t="str">
        <f t="shared" si="17"/>
        <v>WUP_GPIO,PDC</v>
      </c>
      <c r="CP90" s="220">
        <v>1</v>
      </c>
      <c r="CQ90" s="116" t="s">
        <v>4320</v>
      </c>
      <c r="CR90" s="115" t="s">
        <v>2827</v>
      </c>
      <c r="CS90" s="220"/>
      <c r="CT90" s="220"/>
      <c r="CU90" s="220" t="s">
        <v>4318</v>
      </c>
      <c r="CV90" s="220"/>
      <c r="CW90" s="220" t="s">
        <v>62</v>
      </c>
      <c r="CX90" s="220" t="s">
        <v>35</v>
      </c>
      <c r="CY90" s="220"/>
      <c r="CZ90" s="220"/>
      <c r="DA90" s="230" t="s">
        <v>38</v>
      </c>
      <c r="DB90" s="230" t="s">
        <v>3100</v>
      </c>
      <c r="DC90" s="220" t="s">
        <v>3025</v>
      </c>
      <c r="DD90" s="126" t="s">
        <v>4321</v>
      </c>
      <c r="DE90" s="127" t="s">
        <v>4322</v>
      </c>
      <c r="DF90" s="128"/>
      <c r="DG90" s="128"/>
      <c r="DH90" s="220"/>
    </row>
    <row r="91" spans="1:112" ht="184.8">
      <c r="A91" s="220"/>
      <c r="B91" s="220">
        <v>88</v>
      </c>
      <c r="C91" s="220" t="s">
        <v>844</v>
      </c>
      <c r="D91" s="220" t="s">
        <v>4323</v>
      </c>
      <c r="E91" s="220"/>
      <c r="F91" s="220" t="s">
        <v>4217</v>
      </c>
      <c r="G91" s="220"/>
      <c r="H91" s="220">
        <v>3</v>
      </c>
      <c r="I91" s="220" t="s">
        <v>3008</v>
      </c>
      <c r="J91" s="220" t="s">
        <v>3009</v>
      </c>
      <c r="K91" s="220" t="s">
        <v>4324</v>
      </c>
      <c r="L91" s="220" t="s">
        <v>4325</v>
      </c>
      <c r="M91" s="220" t="s">
        <v>4326</v>
      </c>
      <c r="N91" s="220" t="s">
        <v>4327</v>
      </c>
      <c r="O91" s="220" t="s">
        <v>3034</v>
      </c>
      <c r="P91" s="220" t="s">
        <v>4328</v>
      </c>
      <c r="Q91" s="220" t="s">
        <v>3036</v>
      </c>
      <c r="R91" s="220" t="s">
        <v>4329</v>
      </c>
      <c r="S91" s="116" t="s">
        <v>2721</v>
      </c>
      <c r="T91" s="116" t="str">
        <f t="shared" si="9"/>
        <v>WUP_GPIO,PDC,BOOT,,,,,,,,,,,,,</v>
      </c>
      <c r="U91" s="220" t="s">
        <v>846</v>
      </c>
      <c r="V91" s="220" t="s">
        <v>49</v>
      </c>
      <c r="W91" s="220" t="s">
        <v>4330</v>
      </c>
      <c r="X91" s="220" t="s">
        <v>4329</v>
      </c>
      <c r="Y91" s="220" t="s">
        <v>853</v>
      </c>
      <c r="Z91" s="220" t="s">
        <v>4331</v>
      </c>
      <c r="AA91" s="220"/>
      <c r="AB91" s="220"/>
      <c r="AC91" s="220"/>
      <c r="AD91" s="220"/>
      <c r="AE91" s="220"/>
      <c r="AF91" s="220"/>
      <c r="AG91" s="220"/>
      <c r="AH91" s="220"/>
      <c r="AI91" s="220"/>
      <c r="AJ91" s="220"/>
      <c r="AK91" s="220"/>
      <c r="AL91" s="220"/>
      <c r="AM91" s="220"/>
      <c r="AN91" s="220"/>
      <c r="AO91" s="220"/>
      <c r="AP91" s="220"/>
      <c r="AQ91" s="220"/>
      <c r="AR91" s="220"/>
      <c r="AS91" s="220"/>
      <c r="AT91" s="220"/>
      <c r="AU91" s="220"/>
      <c r="AV91" s="220"/>
      <c r="AW91" s="220"/>
      <c r="AX91" s="220"/>
      <c r="AY91" s="220"/>
      <c r="AZ91" s="220"/>
      <c r="BA91" s="220"/>
      <c r="BB91" s="220"/>
      <c r="BC91" s="220"/>
      <c r="BD91" s="220"/>
      <c r="BE91" s="220"/>
      <c r="BF91" s="220"/>
      <c r="BG91" s="220"/>
      <c r="BH91" s="220"/>
      <c r="BI91" s="220"/>
      <c r="BJ91" s="220"/>
      <c r="BK91" s="220"/>
      <c r="BL91" s="220"/>
      <c r="BM91" s="220"/>
      <c r="BN91" s="220"/>
      <c r="BO91" s="116" t="str">
        <f t="shared" si="10"/>
        <v>WUP_GPIO_87</v>
      </c>
      <c r="BP91" s="116" t="str">
        <f t="shared" si="11"/>
        <v>WUP_GPIO_87</v>
      </c>
      <c r="BQ91" s="116" t="str">
        <f t="shared" si="12"/>
        <v>WUP_GPIO,PDC</v>
      </c>
      <c r="BR91" s="116" t="str">
        <f t="shared" si="13"/>
        <v>WUP_GPIO,PDC</v>
      </c>
      <c r="BS91" s="220">
        <v>1</v>
      </c>
      <c r="BT91" s="115" t="s">
        <v>4332</v>
      </c>
      <c r="BU91" s="115" t="s">
        <v>3849</v>
      </c>
      <c r="BV91" s="220"/>
      <c r="BW91" s="220" t="s">
        <v>4333</v>
      </c>
      <c r="BX91" s="220" t="s">
        <v>4334</v>
      </c>
      <c r="BY91" s="220"/>
      <c r="BZ91" s="220" t="s">
        <v>34</v>
      </c>
      <c r="CA91" s="220" t="s">
        <v>35</v>
      </c>
      <c r="CB91" s="220"/>
      <c r="CC91" s="220"/>
      <c r="CD91" s="230" t="s">
        <v>38</v>
      </c>
      <c r="CE91" s="230" t="s">
        <v>3100</v>
      </c>
      <c r="CF91" s="220" t="s">
        <v>3025</v>
      </c>
      <c r="CG91" s="246" t="s">
        <v>4335</v>
      </c>
      <c r="CH91" s="249" t="s">
        <v>4336</v>
      </c>
      <c r="CI91" s="128"/>
      <c r="CJ91" s="129"/>
      <c r="CK91" s="220"/>
      <c r="CL91" s="116" t="str">
        <f t="shared" si="14"/>
        <v>WUP_GPIO_87</v>
      </c>
      <c r="CM91" s="116" t="str">
        <f t="shared" si="15"/>
        <v>WUP_GPIO_87</v>
      </c>
      <c r="CN91" s="116" t="str">
        <f t="shared" si="16"/>
        <v>WUP_GPIO,PDC</v>
      </c>
      <c r="CO91" s="116" t="str">
        <f t="shared" si="17"/>
        <v>WUP_GPIO,PDC</v>
      </c>
      <c r="CP91" s="220">
        <v>1</v>
      </c>
      <c r="CQ91" s="115" t="s">
        <v>4332</v>
      </c>
      <c r="CR91" s="115" t="s">
        <v>3849</v>
      </c>
      <c r="CS91" s="220"/>
      <c r="CT91" s="220" t="s">
        <v>4333</v>
      </c>
      <c r="CU91" s="220" t="s">
        <v>4334</v>
      </c>
      <c r="CV91" s="220"/>
      <c r="CW91" s="220" t="s">
        <v>34</v>
      </c>
      <c r="CX91" s="220" t="s">
        <v>35</v>
      </c>
      <c r="CY91" s="220"/>
      <c r="CZ91" s="220"/>
      <c r="DA91" s="230" t="s">
        <v>38</v>
      </c>
      <c r="DB91" s="230" t="s">
        <v>3100</v>
      </c>
      <c r="DC91" s="220" t="s">
        <v>3025</v>
      </c>
      <c r="DD91" s="132" t="s">
        <v>4337</v>
      </c>
      <c r="DE91" s="127" t="s">
        <v>4338</v>
      </c>
      <c r="DF91" s="128"/>
      <c r="DG91" s="129"/>
      <c r="DH91" s="220"/>
    </row>
    <row r="92" spans="1:112" ht="66">
      <c r="A92" s="220"/>
      <c r="B92" s="220">
        <v>89</v>
      </c>
      <c r="C92" s="220" t="s">
        <v>865</v>
      </c>
      <c r="D92" s="220" t="s">
        <v>4339</v>
      </c>
      <c r="E92" s="220"/>
      <c r="F92" s="220" t="s">
        <v>4217</v>
      </c>
      <c r="G92" s="220"/>
      <c r="H92" s="220">
        <v>3</v>
      </c>
      <c r="I92" s="220" t="s">
        <v>3008</v>
      </c>
      <c r="J92" s="220" t="s">
        <v>3009</v>
      </c>
      <c r="K92" s="220" t="s">
        <v>4340</v>
      </c>
      <c r="L92" s="220" t="s">
        <v>4341</v>
      </c>
      <c r="M92" s="220" t="s">
        <v>4342</v>
      </c>
      <c r="N92" s="220" t="s">
        <v>4343</v>
      </c>
      <c r="O92" s="220" t="s">
        <v>3034</v>
      </c>
      <c r="P92" s="220" t="s">
        <v>4344</v>
      </c>
      <c r="Q92" s="220"/>
      <c r="R92" s="220" t="s">
        <v>4345</v>
      </c>
      <c r="S92" s="116" t="s">
        <v>2721</v>
      </c>
      <c r="T92" s="116" t="str">
        <f t="shared" si="9"/>
        <v>GPIO,PDC,BOOT,,,,,,,,,,,,,</v>
      </c>
      <c r="U92" s="220" t="s">
        <v>865</v>
      </c>
      <c r="V92" s="220" t="s">
        <v>866</v>
      </c>
      <c r="W92" s="220" t="s">
        <v>4346</v>
      </c>
      <c r="X92" s="220" t="s">
        <v>4345</v>
      </c>
      <c r="Y92" s="220" t="s">
        <v>853</v>
      </c>
      <c r="Z92" s="220" t="s">
        <v>4347</v>
      </c>
      <c r="AA92" s="220"/>
      <c r="AB92" s="220"/>
      <c r="AC92" s="220"/>
      <c r="AD92" s="220"/>
      <c r="AE92" s="220"/>
      <c r="AF92" s="220"/>
      <c r="AG92" s="220"/>
      <c r="AH92" s="220"/>
      <c r="AI92" s="220"/>
      <c r="AJ92" s="220"/>
      <c r="AK92" s="220"/>
      <c r="AL92" s="220"/>
      <c r="AM92" s="220"/>
      <c r="AN92" s="220"/>
      <c r="AO92" s="220"/>
      <c r="AP92" s="220"/>
      <c r="AQ92" s="220"/>
      <c r="AR92" s="220"/>
      <c r="AS92" s="220"/>
      <c r="AT92" s="220"/>
      <c r="AU92" s="220"/>
      <c r="AV92" s="220"/>
      <c r="AW92" s="220"/>
      <c r="AX92" s="220"/>
      <c r="AY92" s="220"/>
      <c r="AZ92" s="220"/>
      <c r="BA92" s="220"/>
      <c r="BB92" s="220"/>
      <c r="BC92" s="220"/>
      <c r="BD92" s="220"/>
      <c r="BE92" s="220"/>
      <c r="BF92" s="220"/>
      <c r="BG92" s="220"/>
      <c r="BH92" s="220"/>
      <c r="BI92" s="220"/>
      <c r="BJ92" s="220"/>
      <c r="BK92" s="220"/>
      <c r="BL92" s="220"/>
      <c r="BM92" s="220"/>
      <c r="BN92" s="220"/>
      <c r="BO92" s="116" t="str">
        <f t="shared" si="10"/>
        <v>GPIO_88</v>
      </c>
      <c r="BP92" s="116" t="str">
        <f t="shared" si="11"/>
        <v>GPIO_88</v>
      </c>
      <c r="BQ92" s="116" t="str">
        <f t="shared" si="12"/>
        <v>GPIO,PDC</v>
      </c>
      <c r="BR92" s="116" t="str">
        <f t="shared" si="13"/>
        <v>GPIO,PDC</v>
      </c>
      <c r="BS92" s="220">
        <v>1</v>
      </c>
      <c r="BT92" s="115" t="s">
        <v>864</v>
      </c>
      <c r="BU92" s="115" t="s">
        <v>838</v>
      </c>
      <c r="BV92" s="220"/>
      <c r="BW92" s="219" t="s">
        <v>3419</v>
      </c>
      <c r="BX92" s="220" t="s">
        <v>4334</v>
      </c>
      <c r="BY92" s="220"/>
      <c r="BZ92" s="220" t="s">
        <v>34</v>
      </c>
      <c r="CA92" s="220" t="s">
        <v>35</v>
      </c>
      <c r="CB92" s="220"/>
      <c r="CC92" s="220"/>
      <c r="CD92" s="230" t="s">
        <v>51</v>
      </c>
      <c r="CE92" s="230" t="s">
        <v>3100</v>
      </c>
      <c r="CF92" s="220" t="s">
        <v>3025</v>
      </c>
      <c r="CG92" s="247" t="s">
        <v>4348</v>
      </c>
      <c r="CH92" s="249" t="s">
        <v>4349</v>
      </c>
      <c r="CI92" s="128"/>
      <c r="CJ92" s="129"/>
      <c r="CK92" s="220"/>
      <c r="CL92" s="116" t="str">
        <f t="shared" si="14"/>
        <v>GPIO_88</v>
      </c>
      <c r="CM92" s="116" t="str">
        <f t="shared" si="15"/>
        <v>GPIO_88</v>
      </c>
      <c r="CN92" s="116" t="str">
        <f t="shared" si="16"/>
        <v>GPIO,PDC</v>
      </c>
      <c r="CO92" s="116" t="str">
        <f t="shared" si="17"/>
        <v>GPIO,PDC</v>
      </c>
      <c r="CP92" s="220">
        <v>1</v>
      </c>
      <c r="CQ92" s="115" t="s">
        <v>864</v>
      </c>
      <c r="CR92" s="115" t="s">
        <v>838</v>
      </c>
      <c r="CS92" s="220"/>
      <c r="CT92" s="219" t="s">
        <v>3419</v>
      </c>
      <c r="CU92" s="220" t="s">
        <v>4334</v>
      </c>
      <c r="CV92" s="220"/>
      <c r="CW92" s="220" t="s">
        <v>34</v>
      </c>
      <c r="CX92" s="220" t="s">
        <v>35</v>
      </c>
      <c r="CY92" s="220"/>
      <c r="CZ92" s="220"/>
      <c r="DA92" s="230" t="s">
        <v>51</v>
      </c>
      <c r="DB92" s="230" t="s">
        <v>3100</v>
      </c>
      <c r="DC92" s="220" t="s">
        <v>3025</v>
      </c>
      <c r="DD92" s="133" t="s">
        <v>4350</v>
      </c>
      <c r="DE92" s="127" t="s">
        <v>4351</v>
      </c>
      <c r="DF92" s="128"/>
      <c r="DG92" s="129"/>
      <c r="DH92" s="220"/>
    </row>
    <row r="93" spans="1:112" ht="105.6">
      <c r="A93" s="220"/>
      <c r="B93" s="220">
        <v>90</v>
      </c>
      <c r="C93" s="220" t="s">
        <v>4352</v>
      </c>
      <c r="D93" s="220" t="s">
        <v>4353</v>
      </c>
      <c r="E93" s="220"/>
      <c r="F93" s="220" t="s">
        <v>4217</v>
      </c>
      <c r="G93" s="220"/>
      <c r="H93" s="220">
        <v>3</v>
      </c>
      <c r="I93" s="220" t="s">
        <v>3008</v>
      </c>
      <c r="J93" s="220" t="s">
        <v>3009</v>
      </c>
      <c r="K93" s="220" t="s">
        <v>4354</v>
      </c>
      <c r="L93" s="220" t="s">
        <v>4355</v>
      </c>
      <c r="M93" s="220" t="s">
        <v>4356</v>
      </c>
      <c r="N93" s="220" t="s">
        <v>4357</v>
      </c>
      <c r="O93" s="220" t="s">
        <v>3034</v>
      </c>
      <c r="P93" s="220" t="s">
        <v>4358</v>
      </c>
      <c r="Q93" s="220" t="s">
        <v>3036</v>
      </c>
      <c r="R93" s="220"/>
      <c r="S93" s="116" t="s">
        <v>2721</v>
      </c>
      <c r="T93" s="116" t="str">
        <f t="shared" si="9"/>
        <v>WUP_GPIO,PDC,,,,,,,,,,,,,,</v>
      </c>
      <c r="U93" s="220" t="s">
        <v>4359</v>
      </c>
      <c r="V93" s="220" t="s">
        <v>49</v>
      </c>
      <c r="W93" s="220" t="s">
        <v>4360</v>
      </c>
      <c r="X93" s="220"/>
      <c r="Y93" s="220"/>
      <c r="Z93" s="220"/>
      <c r="AA93" s="220"/>
      <c r="AB93" s="220"/>
      <c r="AC93" s="220"/>
      <c r="AD93" s="220"/>
      <c r="AE93" s="220"/>
      <c r="AF93" s="220"/>
      <c r="AG93" s="220"/>
      <c r="AH93" s="220"/>
      <c r="AI93" s="220"/>
      <c r="AJ93" s="220"/>
      <c r="AK93" s="220"/>
      <c r="AL93" s="220"/>
      <c r="AM93" s="220"/>
      <c r="AN93" s="220"/>
      <c r="AO93" s="220"/>
      <c r="AP93" s="220"/>
      <c r="AQ93" s="220"/>
      <c r="AR93" s="220"/>
      <c r="AS93" s="220"/>
      <c r="AT93" s="220"/>
      <c r="AU93" s="220"/>
      <c r="AV93" s="220"/>
      <c r="AW93" s="220"/>
      <c r="AX93" s="220"/>
      <c r="AY93" s="220"/>
      <c r="AZ93" s="220"/>
      <c r="BA93" s="220"/>
      <c r="BB93" s="220"/>
      <c r="BC93" s="220"/>
      <c r="BD93" s="220"/>
      <c r="BE93" s="220"/>
      <c r="BF93" s="220"/>
      <c r="BG93" s="220"/>
      <c r="BH93" s="220"/>
      <c r="BI93" s="220"/>
      <c r="BJ93" s="220"/>
      <c r="BK93" s="220"/>
      <c r="BL93" s="220"/>
      <c r="BM93" s="220"/>
      <c r="BN93" s="220"/>
      <c r="BO93" s="116" t="str">
        <f t="shared" si="10"/>
        <v>WUP_GPIO_89</v>
      </c>
      <c r="BP93" s="116" t="str">
        <f t="shared" si="11"/>
        <v>WUP_GPIO_89</v>
      </c>
      <c r="BQ93" s="116" t="str">
        <f t="shared" si="12"/>
        <v>WUP_GPIO,PDC</v>
      </c>
      <c r="BR93" s="116" t="str">
        <f t="shared" si="13"/>
        <v>WUP_GPIO,PDC</v>
      </c>
      <c r="BS93" s="220">
        <v>1</v>
      </c>
      <c r="BU93" s="115" t="s">
        <v>1989</v>
      </c>
      <c r="BV93" s="220"/>
      <c r="BW93" s="220" t="s">
        <v>4361</v>
      </c>
      <c r="BX93" s="220" t="s">
        <v>4362</v>
      </c>
      <c r="BY93" s="220"/>
      <c r="BZ93" s="220" t="s">
        <v>34</v>
      </c>
      <c r="CA93" s="220" t="s">
        <v>35</v>
      </c>
      <c r="CB93" s="220"/>
      <c r="CC93" s="220"/>
      <c r="CD93" s="230" t="s">
        <v>38</v>
      </c>
      <c r="CE93" s="230" t="s">
        <v>3100</v>
      </c>
      <c r="CF93" s="220" t="s">
        <v>3025</v>
      </c>
      <c r="CG93" s="208"/>
      <c r="CH93" s="208"/>
      <c r="CI93" s="128"/>
      <c r="CJ93" s="128"/>
      <c r="CK93" s="220"/>
      <c r="CL93" s="116" t="str">
        <f t="shared" si="14"/>
        <v>WUP_GPIO_89</v>
      </c>
      <c r="CM93" s="116" t="str">
        <f t="shared" si="15"/>
        <v>WUP_GPIO_89</v>
      </c>
      <c r="CN93" s="116" t="str">
        <f t="shared" si="16"/>
        <v>WUP_GPIO,PDC</v>
      </c>
      <c r="CO93" s="116" t="str">
        <f t="shared" si="17"/>
        <v>WUP_GPIO,PDC</v>
      </c>
      <c r="CP93" s="220">
        <v>1</v>
      </c>
      <c r="CQ93" s="116" t="s">
        <v>4363</v>
      </c>
      <c r="CR93" s="115" t="s">
        <v>2827</v>
      </c>
      <c r="CS93" s="220"/>
      <c r="CT93" s="220" t="s">
        <v>4361</v>
      </c>
      <c r="CU93" s="220" t="s">
        <v>4362</v>
      </c>
      <c r="CV93" s="220"/>
      <c r="CW93" s="220" t="s">
        <v>34</v>
      </c>
      <c r="CX93" s="220" t="s">
        <v>35</v>
      </c>
      <c r="CY93" s="220"/>
      <c r="CZ93" s="220"/>
      <c r="DA93" s="230" t="s">
        <v>38</v>
      </c>
      <c r="DB93" s="230" t="s">
        <v>3100</v>
      </c>
      <c r="DC93" s="220" t="s">
        <v>3025</v>
      </c>
      <c r="DD93" s="126" t="s">
        <v>4364</v>
      </c>
      <c r="DE93" s="127" t="s">
        <v>4365</v>
      </c>
      <c r="DF93" s="128"/>
      <c r="DG93" s="128"/>
      <c r="DH93" s="220"/>
    </row>
    <row r="94" spans="1:112" ht="66">
      <c r="A94" s="220"/>
      <c r="B94" s="220">
        <v>91</v>
      </c>
      <c r="C94" s="220" t="s">
        <v>4366</v>
      </c>
      <c r="D94" s="220" t="s">
        <v>4367</v>
      </c>
      <c r="E94" s="220"/>
      <c r="F94" s="220" t="s">
        <v>4217</v>
      </c>
      <c r="G94" s="220"/>
      <c r="H94" s="220">
        <v>3</v>
      </c>
      <c r="I94" s="220" t="s">
        <v>3547</v>
      </c>
      <c r="J94" s="220" t="s">
        <v>75</v>
      </c>
      <c r="K94" s="220" t="s">
        <v>4368</v>
      </c>
      <c r="L94" s="220" t="s">
        <v>4369</v>
      </c>
      <c r="M94" s="220" t="s">
        <v>4370</v>
      </c>
      <c r="N94" s="220" t="s">
        <v>4371</v>
      </c>
      <c r="O94" s="220" t="s">
        <v>3034</v>
      </c>
      <c r="P94" s="220" t="s">
        <v>4372</v>
      </c>
      <c r="Q94" s="220" t="s">
        <v>3036</v>
      </c>
      <c r="R94" s="220"/>
      <c r="S94" s="116" t="s">
        <v>2721</v>
      </c>
      <c r="T94" s="116" t="str">
        <f t="shared" si="9"/>
        <v>WUP_GPIO,PDC,,PCIE,MDP,,,,,,,,,,,</v>
      </c>
      <c r="U94" s="220" t="s">
        <v>4373</v>
      </c>
      <c r="V94" s="220" t="s">
        <v>49</v>
      </c>
      <c r="W94" s="220" t="s">
        <v>4374</v>
      </c>
      <c r="X94" s="220"/>
      <c r="Y94" s="220"/>
      <c r="Z94" s="220"/>
      <c r="AA94" s="220" t="s">
        <v>4375</v>
      </c>
      <c r="AB94" s="220" t="s">
        <v>405</v>
      </c>
      <c r="AC94" s="220" t="s">
        <v>4376</v>
      </c>
      <c r="AD94" s="220" t="s">
        <v>4377</v>
      </c>
      <c r="AE94" s="220" t="s">
        <v>4240</v>
      </c>
      <c r="AF94" s="220" t="s">
        <v>4378</v>
      </c>
      <c r="AG94" s="220"/>
      <c r="AH94" s="220"/>
      <c r="AI94" s="220"/>
      <c r="AJ94" s="220"/>
      <c r="AK94" s="220"/>
      <c r="AL94" s="220"/>
      <c r="AM94" s="220"/>
      <c r="AN94" s="220"/>
      <c r="AO94" s="220"/>
      <c r="AP94" s="220"/>
      <c r="AQ94" s="220"/>
      <c r="AR94" s="220"/>
      <c r="AS94" s="220"/>
      <c r="AT94" s="220"/>
      <c r="AU94" s="220"/>
      <c r="AV94" s="220"/>
      <c r="AW94" s="220"/>
      <c r="AX94" s="220"/>
      <c r="AY94" s="220"/>
      <c r="AZ94" s="220"/>
      <c r="BA94" s="220"/>
      <c r="BB94" s="220"/>
      <c r="BC94" s="220"/>
      <c r="BD94" s="220"/>
      <c r="BE94" s="220"/>
      <c r="BF94" s="220"/>
      <c r="BG94" s="220"/>
      <c r="BH94" s="220"/>
      <c r="BI94" s="220"/>
      <c r="BJ94" s="220"/>
      <c r="BK94" s="220"/>
      <c r="BL94" s="220"/>
      <c r="BM94" s="220"/>
      <c r="BN94" s="220"/>
      <c r="BO94" s="116" t="str">
        <f t="shared" si="10"/>
        <v>PCIE_CLK_REQ</v>
      </c>
      <c r="BP94" s="116" t="str">
        <f t="shared" si="11"/>
        <v>PCIE_CLK_REQ</v>
      </c>
      <c r="BQ94" s="116" t="str">
        <f t="shared" si="12"/>
        <v>PCIE</v>
      </c>
      <c r="BR94" s="116" t="str">
        <f t="shared" si="13"/>
        <v>PCIE</v>
      </c>
      <c r="BS94" s="220">
        <v>3</v>
      </c>
      <c r="BT94" s="116" t="s">
        <v>4379</v>
      </c>
      <c r="BU94" s="116" t="s">
        <v>1250</v>
      </c>
      <c r="BV94" s="220"/>
      <c r="BW94" s="220"/>
      <c r="BX94" s="220" t="s">
        <v>4380</v>
      </c>
      <c r="BY94" s="220"/>
      <c r="BZ94" s="220" t="s">
        <v>62</v>
      </c>
      <c r="CA94" s="220" t="s">
        <v>35</v>
      </c>
      <c r="CB94" s="230" t="s">
        <v>4381</v>
      </c>
      <c r="CC94" s="220"/>
      <c r="CD94" s="230" t="s">
        <v>70</v>
      </c>
      <c r="CE94" s="230" t="s">
        <v>3024</v>
      </c>
      <c r="CF94" s="220" t="s">
        <v>3025</v>
      </c>
      <c r="CG94" s="244" t="s">
        <v>4382</v>
      </c>
      <c r="CH94" s="249" t="s">
        <v>4383</v>
      </c>
      <c r="CI94" s="128"/>
      <c r="CJ94" s="128"/>
      <c r="CK94" s="220"/>
      <c r="CL94" s="116" t="str">
        <f t="shared" si="14"/>
        <v>PCIE_CLK_REQ</v>
      </c>
      <c r="CM94" s="116" t="str">
        <f t="shared" si="15"/>
        <v>PCIE_CLK_REQ</v>
      </c>
      <c r="CN94" s="116" t="str">
        <f t="shared" si="16"/>
        <v>PCIE</v>
      </c>
      <c r="CO94" s="116" t="str">
        <f t="shared" si="17"/>
        <v>PCIE</v>
      </c>
      <c r="CP94" s="220">
        <v>3</v>
      </c>
      <c r="CQ94" s="116" t="s">
        <v>4379</v>
      </c>
      <c r="CR94" s="116" t="s">
        <v>1251</v>
      </c>
      <c r="CS94" s="220"/>
      <c r="CT94" s="220"/>
      <c r="CU94" s="220" t="s">
        <v>4380</v>
      </c>
      <c r="CV94" s="220"/>
      <c r="CW94" s="220" t="s">
        <v>62</v>
      </c>
      <c r="CX94" s="220" t="s">
        <v>35</v>
      </c>
      <c r="CY94" s="230" t="s">
        <v>4381</v>
      </c>
      <c r="CZ94" s="220"/>
      <c r="DA94" s="230" t="s">
        <v>70</v>
      </c>
      <c r="DB94" s="230" t="s">
        <v>3024</v>
      </c>
      <c r="DC94" s="220" t="s">
        <v>3025</v>
      </c>
      <c r="DD94" s="126" t="s">
        <v>4384</v>
      </c>
      <c r="DE94" s="127" t="s">
        <v>4385</v>
      </c>
      <c r="DF94" s="128"/>
      <c r="DG94" s="128"/>
      <c r="DH94" s="220"/>
    </row>
    <row r="95" spans="1:112" ht="52.8">
      <c r="A95" s="220"/>
      <c r="B95" s="220">
        <v>92</v>
      </c>
      <c r="C95" s="220" t="s">
        <v>2060</v>
      </c>
      <c r="D95" s="220" t="s">
        <v>4386</v>
      </c>
      <c r="E95" s="220"/>
      <c r="F95" s="220" t="s">
        <v>4217</v>
      </c>
      <c r="G95" s="220"/>
      <c r="H95" s="220">
        <v>3</v>
      </c>
      <c r="I95" s="220" t="s">
        <v>3008</v>
      </c>
      <c r="J95" s="220" t="s">
        <v>3009</v>
      </c>
      <c r="K95" s="220" t="s">
        <v>4387</v>
      </c>
      <c r="L95" s="220" t="s">
        <v>4388</v>
      </c>
      <c r="M95" s="220" t="s">
        <v>4389</v>
      </c>
      <c r="N95" s="220" t="s">
        <v>4390</v>
      </c>
      <c r="O95" s="220"/>
      <c r="P95" s="220"/>
      <c r="Q95" s="220"/>
      <c r="R95" s="220"/>
      <c r="S95" s="116" t="s">
        <v>2721</v>
      </c>
      <c r="T95" s="116" t="str">
        <f t="shared" si="9"/>
        <v>GPIO,,,,,,,,,,,,,,</v>
      </c>
      <c r="U95" s="220" t="s">
        <v>2060</v>
      </c>
      <c r="V95" s="220" t="s">
        <v>55</v>
      </c>
      <c r="W95" s="220" t="s">
        <v>4391</v>
      </c>
      <c r="X95" s="220"/>
      <c r="Y95" s="220"/>
      <c r="Z95" s="220"/>
      <c r="AA95" s="220"/>
      <c r="AB95" s="220"/>
      <c r="AC95" s="220"/>
      <c r="AD95" s="220"/>
      <c r="AE95" s="220"/>
      <c r="AF95" s="220"/>
      <c r="AG95" s="220"/>
      <c r="AH95" s="220"/>
      <c r="AI95" s="220"/>
      <c r="AJ95" s="220"/>
      <c r="AK95" s="220"/>
      <c r="AL95" s="220"/>
      <c r="AM95" s="220"/>
      <c r="AN95" s="220"/>
      <c r="AO95" s="220"/>
      <c r="AP95" s="220"/>
      <c r="AQ95" s="220"/>
      <c r="AR95" s="220"/>
      <c r="AS95" s="220"/>
      <c r="AT95" s="220"/>
      <c r="AU95" s="220"/>
      <c r="AV95" s="220"/>
      <c r="AW95" s="220"/>
      <c r="AX95" s="220"/>
      <c r="AY95" s="220"/>
      <c r="AZ95" s="220"/>
      <c r="BA95" s="220"/>
      <c r="BB95" s="220"/>
      <c r="BC95" s="220"/>
      <c r="BD95" s="220"/>
      <c r="BE95" s="220"/>
      <c r="BF95" s="220"/>
      <c r="BG95" s="220"/>
      <c r="BH95" s="220"/>
      <c r="BI95" s="220"/>
      <c r="BJ95" s="220"/>
      <c r="BK95" s="220"/>
      <c r="BL95" s="220"/>
      <c r="BM95" s="220"/>
      <c r="BN95" s="219"/>
      <c r="BO95" s="116" t="str">
        <f t="shared" si="10"/>
        <v>GPIO_91</v>
      </c>
      <c r="BP95" s="116" t="str">
        <f t="shared" si="11"/>
        <v>GPIO_91</v>
      </c>
      <c r="BQ95" s="116" t="str">
        <f t="shared" si="12"/>
        <v>GPIO</v>
      </c>
      <c r="BR95" s="116" t="str">
        <f t="shared" si="13"/>
        <v>GPIO</v>
      </c>
      <c r="BS95" s="220">
        <v>1</v>
      </c>
      <c r="BT95" s="220" t="s">
        <v>2059</v>
      </c>
      <c r="BU95" s="220" t="s">
        <v>1272</v>
      </c>
      <c r="BV95" s="220"/>
      <c r="BW95" s="220"/>
      <c r="BX95" s="220" t="s">
        <v>4392</v>
      </c>
      <c r="BY95" s="220"/>
      <c r="BZ95" s="220" t="s">
        <v>62</v>
      </c>
      <c r="CA95" s="220" t="s">
        <v>35</v>
      </c>
      <c r="CB95" s="220"/>
      <c r="CC95" s="220"/>
      <c r="CD95" s="230" t="s">
        <v>38</v>
      </c>
      <c r="CE95" s="230" t="s">
        <v>3100</v>
      </c>
      <c r="CF95" s="220" t="s">
        <v>3025</v>
      </c>
      <c r="CG95" s="244" t="s">
        <v>4393</v>
      </c>
      <c r="CH95" s="208"/>
      <c r="CI95" s="128"/>
      <c r="CJ95" s="128"/>
      <c r="CK95" s="219"/>
      <c r="CL95" s="116" t="str">
        <f t="shared" si="14"/>
        <v>GPIO_91</v>
      </c>
      <c r="CM95" s="116" t="str">
        <f t="shared" si="15"/>
        <v>GPIO_91</v>
      </c>
      <c r="CN95" s="116" t="str">
        <f t="shared" si="16"/>
        <v>GPIO</v>
      </c>
      <c r="CO95" s="116" t="str">
        <f t="shared" si="17"/>
        <v>GPIO</v>
      </c>
      <c r="CP95" s="220">
        <v>1</v>
      </c>
      <c r="CQ95" s="220" t="s">
        <v>2059</v>
      </c>
      <c r="CR95" s="220" t="s">
        <v>1272</v>
      </c>
      <c r="CS95" s="220"/>
      <c r="CT95" s="220"/>
      <c r="CU95" s="220" t="s">
        <v>4392</v>
      </c>
      <c r="CV95" s="220"/>
      <c r="CW95" s="220" t="s">
        <v>62</v>
      </c>
      <c r="CX95" s="220" t="s">
        <v>35</v>
      </c>
      <c r="CY95" s="220"/>
      <c r="CZ95" s="220"/>
      <c r="DA95" s="230" t="s">
        <v>38</v>
      </c>
      <c r="DB95" s="230" t="s">
        <v>3100</v>
      </c>
      <c r="DC95" s="220" t="s">
        <v>3025</v>
      </c>
      <c r="DD95" s="126" t="s">
        <v>4394</v>
      </c>
      <c r="DE95" s="127" t="s">
        <v>4395</v>
      </c>
      <c r="DF95" s="128"/>
      <c r="DG95" s="128"/>
      <c r="DH95" s="220"/>
    </row>
    <row r="96" spans="1:112" ht="79.2">
      <c r="A96" s="220"/>
      <c r="B96" s="220">
        <v>93</v>
      </c>
      <c r="C96" s="220" t="s">
        <v>905</v>
      </c>
      <c r="D96" s="220" t="s">
        <v>4396</v>
      </c>
      <c r="E96" s="220"/>
      <c r="F96" s="220" t="s">
        <v>4217</v>
      </c>
      <c r="G96" s="220"/>
      <c r="H96" s="220">
        <v>3</v>
      </c>
      <c r="I96" s="220" t="s">
        <v>3008</v>
      </c>
      <c r="J96" s="220" t="s">
        <v>3009</v>
      </c>
      <c r="K96" s="220" t="s">
        <v>4397</v>
      </c>
      <c r="L96" s="220" t="s">
        <v>4398</v>
      </c>
      <c r="M96" s="220" t="s">
        <v>4399</v>
      </c>
      <c r="N96" s="220" t="s">
        <v>4400</v>
      </c>
      <c r="O96" s="220" t="s">
        <v>3034</v>
      </c>
      <c r="P96" s="220" t="s">
        <v>4401</v>
      </c>
      <c r="Q96" s="220" t="s">
        <v>3036</v>
      </c>
      <c r="R96" s="220"/>
      <c r="S96" s="116" t="s">
        <v>2721</v>
      </c>
      <c r="T96" s="116" t="str">
        <f t="shared" si="9"/>
        <v>WUP_GPIO,PDC,,RGMII, RMII,,,QDSS,,,,,,,,,</v>
      </c>
      <c r="U96" s="220" t="s">
        <v>907</v>
      </c>
      <c r="V96" s="220" t="s">
        <v>49</v>
      </c>
      <c r="W96" s="220" t="s">
        <v>4402</v>
      </c>
      <c r="X96" s="220"/>
      <c r="Y96" s="220"/>
      <c r="Z96" s="220"/>
      <c r="AA96" s="220" t="s">
        <v>4403</v>
      </c>
      <c r="AB96" s="220" t="s">
        <v>4256</v>
      </c>
      <c r="AC96" s="220" t="s">
        <v>4404</v>
      </c>
      <c r="AD96" s="220"/>
      <c r="AE96" s="220"/>
      <c r="AF96" s="220"/>
      <c r="AG96" s="220"/>
      <c r="AH96" s="220"/>
      <c r="AI96" s="220"/>
      <c r="AJ96" s="220" t="s">
        <v>4405</v>
      </c>
      <c r="AK96" s="220" t="s">
        <v>3018</v>
      </c>
      <c r="AL96" s="220" t="s">
        <v>4406</v>
      </c>
      <c r="AM96" s="220"/>
      <c r="AN96" s="220"/>
      <c r="AO96" s="220"/>
      <c r="AP96" s="220"/>
      <c r="AQ96" s="220"/>
      <c r="AR96" s="220"/>
      <c r="AS96" s="220"/>
      <c r="AT96" s="220"/>
      <c r="AU96" s="220"/>
      <c r="AV96" s="220"/>
      <c r="AW96" s="220"/>
      <c r="AX96" s="220"/>
      <c r="AY96" s="220"/>
      <c r="AZ96" s="220"/>
      <c r="BA96" s="220"/>
      <c r="BB96" s="220"/>
      <c r="BC96" s="220"/>
      <c r="BD96" s="220"/>
      <c r="BE96" s="220"/>
      <c r="BF96" s="220"/>
      <c r="BG96" s="220"/>
      <c r="BH96" s="220"/>
      <c r="BI96" s="220"/>
      <c r="BJ96" s="220"/>
      <c r="BK96" s="220"/>
      <c r="BL96" s="220"/>
      <c r="BM96" s="220"/>
      <c r="BN96" s="220"/>
      <c r="BO96" s="116" t="str">
        <f t="shared" si="10"/>
        <v>WUP_GPIO_92</v>
      </c>
      <c r="BP96" s="116" t="str">
        <f t="shared" si="11"/>
        <v>WUP_GPIO_92</v>
      </c>
      <c r="BQ96" s="116" t="str">
        <f t="shared" si="12"/>
        <v>WUP_GPIO,PDC</v>
      </c>
      <c r="BR96" s="116" t="str">
        <f t="shared" si="13"/>
        <v>WUP_GPIO,PDC</v>
      </c>
      <c r="BS96" s="220">
        <v>1</v>
      </c>
      <c r="BT96" s="116" t="s">
        <v>904</v>
      </c>
      <c r="BU96" s="116" t="s">
        <v>881</v>
      </c>
      <c r="BV96" s="220"/>
      <c r="BW96" s="220"/>
      <c r="BX96" s="220" t="s">
        <v>4407</v>
      </c>
      <c r="BY96" s="220"/>
      <c r="BZ96" s="220" t="s">
        <v>34</v>
      </c>
      <c r="CA96" s="220" t="s">
        <v>35</v>
      </c>
      <c r="CB96" s="220"/>
      <c r="CC96" s="220"/>
      <c r="CD96" s="230" t="s">
        <v>38</v>
      </c>
      <c r="CE96" s="230" t="s">
        <v>3100</v>
      </c>
      <c r="CF96" s="220" t="s">
        <v>3025</v>
      </c>
      <c r="CG96" s="244" t="s">
        <v>4408</v>
      </c>
      <c r="CH96" s="249" t="s">
        <v>4409</v>
      </c>
      <c r="CI96" s="128"/>
      <c r="CJ96" s="129"/>
      <c r="CK96" s="220"/>
      <c r="CL96" s="116" t="str">
        <f t="shared" si="14"/>
        <v>WUP_GPIO_92</v>
      </c>
      <c r="CM96" s="116" t="str">
        <f t="shared" si="15"/>
        <v>WUP_GPIO_92</v>
      </c>
      <c r="CN96" s="116" t="str">
        <f t="shared" si="16"/>
        <v>WUP_GPIO,PDC</v>
      </c>
      <c r="CO96" s="116" t="str">
        <f t="shared" si="17"/>
        <v>WUP_GPIO,PDC</v>
      </c>
      <c r="CP96" s="220">
        <v>1</v>
      </c>
      <c r="CQ96" s="116" t="s">
        <v>2831</v>
      </c>
      <c r="CR96" s="116" t="s">
        <v>4410</v>
      </c>
      <c r="CS96" s="220"/>
      <c r="CT96" s="220"/>
      <c r="CU96" s="220" t="s">
        <v>4407</v>
      </c>
      <c r="CV96" s="220"/>
      <c r="CW96" s="220" t="s">
        <v>34</v>
      </c>
      <c r="CX96" s="220" t="s">
        <v>35</v>
      </c>
      <c r="CY96" s="220"/>
      <c r="CZ96" s="220"/>
      <c r="DA96" s="230" t="s">
        <v>38</v>
      </c>
      <c r="DB96" s="230" t="s">
        <v>3100</v>
      </c>
      <c r="DC96" s="220" t="s">
        <v>3025</v>
      </c>
      <c r="DD96" s="126" t="s">
        <v>4411</v>
      </c>
      <c r="DE96" s="127" t="s">
        <v>4412</v>
      </c>
      <c r="DF96" s="128"/>
      <c r="DG96" s="129"/>
      <c r="DH96" s="220"/>
    </row>
    <row r="97" spans="1:112" ht="39.6">
      <c r="A97" s="220"/>
      <c r="B97" s="220">
        <v>94</v>
      </c>
      <c r="C97" s="220" t="s">
        <v>4413</v>
      </c>
      <c r="D97" s="220" t="s">
        <v>4414</v>
      </c>
      <c r="E97" s="220"/>
      <c r="F97" s="220" t="s">
        <v>4217</v>
      </c>
      <c r="G97" s="220"/>
      <c r="H97" s="220">
        <v>3</v>
      </c>
      <c r="I97" s="220" t="s">
        <v>3008</v>
      </c>
      <c r="J97" s="220" t="s">
        <v>3009</v>
      </c>
      <c r="K97" s="220" t="s">
        <v>4415</v>
      </c>
      <c r="L97" s="220" t="s">
        <v>4416</v>
      </c>
      <c r="M97" s="220" t="s">
        <v>4417</v>
      </c>
      <c r="N97" s="220" t="s">
        <v>4418</v>
      </c>
      <c r="O97" s="220" t="s">
        <v>3034</v>
      </c>
      <c r="P97" s="220" t="s">
        <v>4419</v>
      </c>
      <c r="Q97" s="220" t="s">
        <v>3036</v>
      </c>
      <c r="R97" s="220"/>
      <c r="S97" s="116" t="s">
        <v>2721</v>
      </c>
      <c r="T97" s="116" t="str">
        <f t="shared" si="9"/>
        <v>WUP_GPIO,PDC,,RGMII,,,QDSS,,,,,,,,,</v>
      </c>
      <c r="U97" s="220" t="s">
        <v>2832</v>
      </c>
      <c r="V97" s="220" t="s">
        <v>49</v>
      </c>
      <c r="W97" s="220" t="s">
        <v>4420</v>
      </c>
      <c r="X97" s="220"/>
      <c r="Y97" s="220"/>
      <c r="Z97" s="220"/>
      <c r="AA97" s="220" t="s">
        <v>4421</v>
      </c>
      <c r="AB97" s="220" t="s">
        <v>2830</v>
      </c>
      <c r="AC97" s="220" t="s">
        <v>4422</v>
      </c>
      <c r="AD97" s="220"/>
      <c r="AE97" s="220"/>
      <c r="AF97" s="220"/>
      <c r="AG97" s="220"/>
      <c r="AH97" s="220"/>
      <c r="AI97" s="220"/>
      <c r="AJ97" s="220" t="s">
        <v>4423</v>
      </c>
      <c r="AK97" s="220" t="s">
        <v>3018</v>
      </c>
      <c r="AL97" s="220" t="s">
        <v>4424</v>
      </c>
      <c r="AM97" s="220"/>
      <c r="AN97" s="220"/>
      <c r="AO97" s="220"/>
      <c r="AP97" s="220"/>
      <c r="AQ97" s="220"/>
      <c r="AR97" s="220"/>
      <c r="AS97" s="220"/>
      <c r="AT97" s="220"/>
      <c r="AU97" s="220"/>
      <c r="AV97" s="220"/>
      <c r="AW97" s="220"/>
      <c r="AX97" s="220"/>
      <c r="AY97" s="220"/>
      <c r="AZ97" s="220"/>
      <c r="BA97" s="220"/>
      <c r="BB97" s="220"/>
      <c r="BC97" s="220"/>
      <c r="BD97" s="220"/>
      <c r="BE97" s="220"/>
      <c r="BF97" s="220"/>
      <c r="BG97" s="220"/>
      <c r="BH97" s="220"/>
      <c r="BI97" s="220"/>
      <c r="BJ97" s="220"/>
      <c r="BK97" s="220"/>
      <c r="BL97" s="220"/>
      <c r="BM97" s="220"/>
      <c r="BN97" s="220"/>
      <c r="BO97" s="116" t="str">
        <f t="shared" si="10"/>
        <v>WUP_GPIO_93</v>
      </c>
      <c r="BP97" s="116" t="str">
        <f t="shared" si="11"/>
        <v>WUP_GPIO_93</v>
      </c>
      <c r="BQ97" s="116" t="str">
        <f t="shared" si="12"/>
        <v>WUP_GPIO,PDC</v>
      </c>
      <c r="BR97" s="116" t="str">
        <f t="shared" si="13"/>
        <v>WUP_GPIO,PDC</v>
      </c>
      <c r="BS97" s="220">
        <v>1</v>
      </c>
      <c r="BU97" s="116" t="s">
        <v>1989</v>
      </c>
      <c r="BV97" s="220"/>
      <c r="BW97" s="220"/>
      <c r="BX97" s="220"/>
      <c r="BY97" s="220"/>
      <c r="BZ97" s="220" t="s">
        <v>62</v>
      </c>
      <c r="CA97" s="220" t="s">
        <v>35</v>
      </c>
      <c r="CC97" s="220"/>
      <c r="CD97" s="220" t="s">
        <v>38</v>
      </c>
      <c r="CE97" s="220" t="s">
        <v>3087</v>
      </c>
      <c r="CF97" s="220" t="s">
        <v>3025</v>
      </c>
      <c r="CG97" s="208"/>
      <c r="CH97" s="208"/>
      <c r="CI97" s="128"/>
      <c r="CJ97" s="129"/>
      <c r="CK97" s="220"/>
      <c r="CL97" s="116" t="str">
        <f t="shared" si="14"/>
        <v>WUP_GPIO_93</v>
      </c>
      <c r="CM97" s="116" t="str">
        <f t="shared" si="15"/>
        <v>WUP_GPIO_93</v>
      </c>
      <c r="CN97" s="116" t="str">
        <f t="shared" si="16"/>
        <v>WUP_GPIO,PDC</v>
      </c>
      <c r="CO97" s="116" t="str">
        <f t="shared" si="17"/>
        <v>WUP_GPIO,PDC</v>
      </c>
      <c r="CP97" s="220">
        <v>1</v>
      </c>
      <c r="CQ97" s="116" t="s">
        <v>2833</v>
      </c>
      <c r="CR97" s="116" t="s">
        <v>4410</v>
      </c>
      <c r="CS97" s="220"/>
      <c r="CT97" s="220"/>
      <c r="CU97" s="220"/>
      <c r="CV97" s="220"/>
      <c r="CW97" s="220" t="s">
        <v>62</v>
      </c>
      <c r="CX97" s="220" t="s">
        <v>35</v>
      </c>
      <c r="CZ97" s="220"/>
      <c r="DA97" s="220" t="s">
        <v>38</v>
      </c>
      <c r="DB97" s="220" t="s">
        <v>3087</v>
      </c>
      <c r="DC97" s="220" t="s">
        <v>3025</v>
      </c>
      <c r="DD97" s="126" t="s">
        <v>4425</v>
      </c>
      <c r="DE97" s="127" t="s">
        <v>4426</v>
      </c>
      <c r="DF97" s="128"/>
      <c r="DG97" s="129"/>
      <c r="DH97" s="220"/>
    </row>
    <row r="98" spans="1:112" ht="52.8">
      <c r="A98" s="220"/>
      <c r="B98" s="220">
        <v>95</v>
      </c>
      <c r="C98" s="220" t="s">
        <v>1119</v>
      </c>
      <c r="D98" s="220" t="s">
        <v>4427</v>
      </c>
      <c r="E98" s="220"/>
      <c r="F98" s="220" t="s">
        <v>4217</v>
      </c>
      <c r="G98" s="220"/>
      <c r="H98" s="220">
        <v>3</v>
      </c>
      <c r="I98" s="220" t="s">
        <v>3008</v>
      </c>
      <c r="J98" s="220" t="s">
        <v>3009</v>
      </c>
      <c r="K98" s="220" t="s">
        <v>4428</v>
      </c>
      <c r="L98" s="220" t="s">
        <v>4429</v>
      </c>
      <c r="M98" s="220" t="s">
        <v>4430</v>
      </c>
      <c r="N98" s="220" t="s">
        <v>4431</v>
      </c>
      <c r="O98" s="220" t="s">
        <v>3034</v>
      </c>
      <c r="P98" s="220" t="s">
        <v>4432</v>
      </c>
      <c r="Q98" s="220" t="s">
        <v>3036</v>
      </c>
      <c r="R98" s="220"/>
      <c r="S98" s="116" t="s">
        <v>2721</v>
      </c>
      <c r="T98" s="116" t="str">
        <f t="shared" si="9"/>
        <v>WUP_GPIO,PDC,,RGMII,,,QDSS,,,,,,,,,</v>
      </c>
      <c r="U98" s="220" t="s">
        <v>1121</v>
      </c>
      <c r="V98" s="220" t="s">
        <v>49</v>
      </c>
      <c r="W98" s="220" t="s">
        <v>4433</v>
      </c>
      <c r="X98" s="220"/>
      <c r="Y98" s="220"/>
      <c r="Z98" s="220"/>
      <c r="AA98" s="220" t="s">
        <v>4434</v>
      </c>
      <c r="AB98" s="220" t="s">
        <v>2830</v>
      </c>
      <c r="AC98" s="220" t="s">
        <v>4435</v>
      </c>
      <c r="AD98" s="220"/>
      <c r="AE98" s="220"/>
      <c r="AF98" s="220"/>
      <c r="AG98" s="220"/>
      <c r="AH98" s="220"/>
      <c r="AI98" s="220"/>
      <c r="AJ98" s="220" t="s">
        <v>4436</v>
      </c>
      <c r="AK98" s="220" t="s">
        <v>3018</v>
      </c>
      <c r="AL98" s="220" t="s">
        <v>4437</v>
      </c>
      <c r="AM98" s="220"/>
      <c r="AN98" s="220"/>
      <c r="AO98" s="220"/>
      <c r="AP98" s="220"/>
      <c r="AQ98" s="220"/>
      <c r="AR98" s="220"/>
      <c r="AS98" s="220"/>
      <c r="AT98" s="220"/>
      <c r="AU98" s="220"/>
      <c r="AV98" s="220"/>
      <c r="AW98" s="220"/>
      <c r="AX98" s="220"/>
      <c r="AY98" s="220"/>
      <c r="AZ98" s="220"/>
      <c r="BA98" s="220"/>
      <c r="BB98" s="220"/>
      <c r="BC98" s="220"/>
      <c r="BD98" s="220"/>
      <c r="BE98" s="220"/>
      <c r="BF98" s="220"/>
      <c r="BG98" s="220"/>
      <c r="BH98" s="220"/>
      <c r="BI98" s="220"/>
      <c r="BJ98" s="220"/>
      <c r="BK98" s="220"/>
      <c r="BL98" s="220"/>
      <c r="BM98" s="220"/>
      <c r="BN98" s="220"/>
      <c r="BO98" s="116" t="str">
        <f t="shared" si="10"/>
        <v>WUP_GPIO_94</v>
      </c>
      <c r="BP98" s="116" t="str">
        <f t="shared" si="11"/>
        <v>WUP_GPIO_94</v>
      </c>
      <c r="BQ98" s="116" t="str">
        <f t="shared" si="12"/>
        <v>WUP_GPIO,PDC</v>
      </c>
      <c r="BR98" s="116" t="str">
        <f t="shared" si="13"/>
        <v>WUP_GPIO,PDC</v>
      </c>
      <c r="BS98" s="220">
        <v>1</v>
      </c>
      <c r="BT98" s="116" t="s">
        <v>1118</v>
      </c>
      <c r="BU98" s="223" t="s">
        <v>1077</v>
      </c>
      <c r="BV98" s="220"/>
      <c r="BW98" s="220"/>
      <c r="BX98" s="220" t="s">
        <v>4438</v>
      </c>
      <c r="BY98" s="220"/>
      <c r="BZ98" s="220" t="s">
        <v>62</v>
      </c>
      <c r="CA98" s="220" t="s">
        <v>35</v>
      </c>
      <c r="CB98" s="220"/>
      <c r="CC98" s="220"/>
      <c r="CD98" s="230" t="s">
        <v>38</v>
      </c>
      <c r="CE98" s="230" t="s">
        <v>3100</v>
      </c>
      <c r="CF98" s="220" t="s">
        <v>3025</v>
      </c>
      <c r="CG98" s="244" t="s">
        <v>4439</v>
      </c>
      <c r="CH98" s="249" t="s">
        <v>4440</v>
      </c>
      <c r="CI98" s="128"/>
      <c r="CJ98" s="129"/>
      <c r="CK98" s="220"/>
      <c r="CL98" s="116" t="str">
        <f t="shared" si="14"/>
        <v>WUP_GPIO_94</v>
      </c>
      <c r="CM98" s="116" t="str">
        <f t="shared" si="15"/>
        <v>WUP_GPIO_94</v>
      </c>
      <c r="CN98" s="116" t="str">
        <f t="shared" si="16"/>
        <v>WUP_GPIO,PDC</v>
      </c>
      <c r="CO98" s="116" t="str">
        <f t="shared" si="17"/>
        <v>WUP_GPIO,PDC</v>
      </c>
      <c r="CP98" s="220">
        <v>1</v>
      </c>
      <c r="CQ98" s="116" t="s">
        <v>1118</v>
      </c>
      <c r="CR98" s="219" t="s">
        <v>1992</v>
      </c>
      <c r="CS98" s="220"/>
      <c r="CT98" s="220"/>
      <c r="CU98" s="220" t="s">
        <v>4438</v>
      </c>
      <c r="CV98" s="220"/>
      <c r="CW98" s="220" t="s">
        <v>62</v>
      </c>
      <c r="CX98" s="220" t="s">
        <v>35</v>
      </c>
      <c r="CY98" s="220"/>
      <c r="CZ98" s="220"/>
      <c r="DA98" s="230" t="s">
        <v>38</v>
      </c>
      <c r="DB98" s="230" t="s">
        <v>3100</v>
      </c>
      <c r="DC98" s="220" t="s">
        <v>3025</v>
      </c>
      <c r="DD98" s="126" t="s">
        <v>4441</v>
      </c>
      <c r="DE98" s="127" t="s">
        <v>4442</v>
      </c>
      <c r="DF98" s="128"/>
      <c r="DG98" s="129"/>
      <c r="DH98" s="220"/>
    </row>
    <row r="99" spans="1:112" ht="52.8">
      <c r="A99" s="220"/>
      <c r="B99" s="220">
        <v>96</v>
      </c>
      <c r="C99" s="220" t="s">
        <v>1123</v>
      </c>
      <c r="D99" s="220" t="s">
        <v>4443</v>
      </c>
      <c r="E99" s="220"/>
      <c r="F99" s="220" t="s">
        <v>4217</v>
      </c>
      <c r="G99" s="220"/>
      <c r="H99" s="220">
        <v>3</v>
      </c>
      <c r="I99" s="220" t="s">
        <v>3008</v>
      </c>
      <c r="J99" s="220" t="s">
        <v>3009</v>
      </c>
      <c r="K99" s="220" t="s">
        <v>4444</v>
      </c>
      <c r="L99" s="220" t="s">
        <v>4445</v>
      </c>
      <c r="M99" s="220" t="s">
        <v>4446</v>
      </c>
      <c r="N99" s="220" t="s">
        <v>4447</v>
      </c>
      <c r="O99" s="220" t="s">
        <v>3034</v>
      </c>
      <c r="P99" s="220" t="s">
        <v>4448</v>
      </c>
      <c r="Q99" s="220" t="s">
        <v>3036</v>
      </c>
      <c r="R99" s="220"/>
      <c r="S99" s="116" t="s">
        <v>2721</v>
      </c>
      <c r="T99" s="116" t="str">
        <f t="shared" si="9"/>
        <v>WUP_GPIO,PDC,,RGMII, RMII,,GP,QDSS,,,,,,,,,</v>
      </c>
      <c r="U99" s="220" t="s">
        <v>1125</v>
      </c>
      <c r="V99" s="220" t="s">
        <v>49</v>
      </c>
      <c r="W99" s="220" t="s">
        <v>4449</v>
      </c>
      <c r="X99" s="220"/>
      <c r="Y99" s="220"/>
      <c r="Z99" s="220"/>
      <c r="AA99" s="220" t="s">
        <v>4450</v>
      </c>
      <c r="AB99" s="220" t="s">
        <v>4256</v>
      </c>
      <c r="AC99" s="220" t="s">
        <v>4451</v>
      </c>
      <c r="AD99" s="220"/>
      <c r="AE99" s="220"/>
      <c r="AF99" s="220"/>
      <c r="AG99" s="220" t="s">
        <v>4452</v>
      </c>
      <c r="AH99" s="220" t="s">
        <v>3146</v>
      </c>
      <c r="AI99" s="220" t="s">
        <v>4453</v>
      </c>
      <c r="AJ99" s="220" t="s">
        <v>4454</v>
      </c>
      <c r="AK99" s="220" t="s">
        <v>3018</v>
      </c>
      <c r="AL99" s="220" t="s">
        <v>4455</v>
      </c>
      <c r="AM99" s="220"/>
      <c r="AN99" s="220"/>
      <c r="AO99" s="220"/>
      <c r="AP99" s="220"/>
      <c r="AQ99" s="220"/>
      <c r="AR99" s="220"/>
      <c r="AS99" s="220"/>
      <c r="AT99" s="220"/>
      <c r="AU99" s="220"/>
      <c r="AV99" s="220"/>
      <c r="AW99" s="220"/>
      <c r="AX99" s="220"/>
      <c r="AY99" s="220"/>
      <c r="AZ99" s="220"/>
      <c r="BA99" s="220"/>
      <c r="BB99" s="220"/>
      <c r="BC99" s="220"/>
      <c r="BD99" s="220"/>
      <c r="BE99" s="220"/>
      <c r="BF99" s="220"/>
      <c r="BG99" s="220"/>
      <c r="BH99" s="220"/>
      <c r="BI99" s="220"/>
      <c r="BJ99" s="220"/>
      <c r="BK99" s="220"/>
      <c r="BL99" s="220"/>
      <c r="BM99" s="220"/>
      <c r="BN99" s="220"/>
      <c r="BO99" s="116" t="str">
        <f t="shared" si="10"/>
        <v>WUP_GPIO_95</v>
      </c>
      <c r="BP99" s="116" t="str">
        <f t="shared" si="11"/>
        <v>WUP_GPIO_95</v>
      </c>
      <c r="BQ99" s="116" t="str">
        <f t="shared" si="12"/>
        <v>WUP_GPIO,PDC</v>
      </c>
      <c r="BR99" s="116" t="str">
        <f t="shared" si="13"/>
        <v>WUP_GPIO,PDC</v>
      </c>
      <c r="BS99" s="220">
        <v>1</v>
      </c>
      <c r="BT99" s="116" t="s">
        <v>1122</v>
      </c>
      <c r="BU99" s="223" t="s">
        <v>1077</v>
      </c>
      <c r="BV99" s="220"/>
      <c r="BW99" s="220"/>
      <c r="BX99" s="220" t="s">
        <v>4456</v>
      </c>
      <c r="BY99" s="220"/>
      <c r="BZ99" s="220" t="s">
        <v>62</v>
      </c>
      <c r="CA99" s="220" t="s">
        <v>35</v>
      </c>
      <c r="CB99" s="220"/>
      <c r="CC99" s="220"/>
      <c r="CD99" s="230" t="s">
        <v>38</v>
      </c>
      <c r="CE99" s="230" t="s">
        <v>3100</v>
      </c>
      <c r="CF99" s="220" t="s">
        <v>3025</v>
      </c>
      <c r="CG99" s="244" t="s">
        <v>4457</v>
      </c>
      <c r="CH99" s="249" t="s">
        <v>4458</v>
      </c>
      <c r="CI99" s="128"/>
      <c r="CJ99" s="129"/>
      <c r="CK99" s="220"/>
      <c r="CL99" s="116" t="str">
        <f t="shared" si="14"/>
        <v>WUP_GPIO_95</v>
      </c>
      <c r="CM99" s="116" t="str">
        <f t="shared" si="15"/>
        <v>WUP_GPIO_95</v>
      </c>
      <c r="CN99" s="116" t="str">
        <f t="shared" si="16"/>
        <v>WUP_GPIO,PDC</v>
      </c>
      <c r="CO99" s="116" t="str">
        <f t="shared" si="17"/>
        <v>WUP_GPIO,PDC</v>
      </c>
      <c r="CP99" s="220">
        <v>1</v>
      </c>
      <c r="CQ99" s="116" t="s">
        <v>1122</v>
      </c>
      <c r="CR99" s="219" t="s">
        <v>1992</v>
      </c>
      <c r="CS99" s="220"/>
      <c r="CT99" s="220"/>
      <c r="CU99" s="220" t="s">
        <v>4456</v>
      </c>
      <c r="CV99" s="220"/>
      <c r="CW99" s="220" t="s">
        <v>62</v>
      </c>
      <c r="CX99" s="220" t="s">
        <v>35</v>
      </c>
      <c r="CY99" s="220"/>
      <c r="CZ99" s="220"/>
      <c r="DA99" s="230" t="s">
        <v>38</v>
      </c>
      <c r="DB99" s="230" t="s">
        <v>3100</v>
      </c>
      <c r="DC99" s="220" t="s">
        <v>3025</v>
      </c>
      <c r="DD99" s="126" t="s">
        <v>4459</v>
      </c>
      <c r="DE99" s="127" t="s">
        <v>4460</v>
      </c>
      <c r="DF99" s="128"/>
      <c r="DG99" s="129"/>
      <c r="DH99" s="220"/>
    </row>
    <row r="100" spans="1:112" ht="52.8">
      <c r="A100" s="220"/>
      <c r="B100" s="220">
        <v>97</v>
      </c>
      <c r="C100" s="220" t="s">
        <v>1127</v>
      </c>
      <c r="D100" s="220" t="s">
        <v>4461</v>
      </c>
      <c r="E100" s="220"/>
      <c r="F100" s="220" t="s">
        <v>4217</v>
      </c>
      <c r="G100" s="220"/>
      <c r="H100" s="220">
        <v>3</v>
      </c>
      <c r="I100" s="220" t="s">
        <v>3008</v>
      </c>
      <c r="J100" s="220" t="s">
        <v>3009</v>
      </c>
      <c r="K100" s="220" t="s">
        <v>4462</v>
      </c>
      <c r="L100" s="220" t="s">
        <v>4463</v>
      </c>
      <c r="M100" s="220" t="s">
        <v>4464</v>
      </c>
      <c r="N100" s="220" t="s">
        <v>4465</v>
      </c>
      <c r="O100" s="220" t="s">
        <v>3034</v>
      </c>
      <c r="P100" s="220" t="s">
        <v>4466</v>
      </c>
      <c r="Q100" s="220" t="s">
        <v>3036</v>
      </c>
      <c r="R100" s="220"/>
      <c r="S100" s="116" t="s">
        <v>2721</v>
      </c>
      <c r="T100" s="116" t="str">
        <f t="shared" si="9"/>
        <v>WUP_GPIO,PDC,,RGMII, RMII,,,QDSS,,,,,,,,,</v>
      </c>
      <c r="U100" s="220" t="s">
        <v>1129</v>
      </c>
      <c r="V100" s="220" t="s">
        <v>49</v>
      </c>
      <c r="W100" s="220" t="s">
        <v>4467</v>
      </c>
      <c r="X100" s="220"/>
      <c r="Y100" s="220"/>
      <c r="Z100" s="220"/>
      <c r="AA100" s="220" t="s">
        <v>4468</v>
      </c>
      <c r="AB100" s="220" t="s">
        <v>4256</v>
      </c>
      <c r="AC100" s="220" t="s">
        <v>4469</v>
      </c>
      <c r="AD100" s="220"/>
      <c r="AE100" s="220"/>
      <c r="AF100" s="220"/>
      <c r="AG100" s="220"/>
      <c r="AH100" s="220"/>
      <c r="AI100" s="220"/>
      <c r="AJ100" s="220" t="s">
        <v>4470</v>
      </c>
      <c r="AK100" s="220" t="s">
        <v>3018</v>
      </c>
      <c r="AL100" s="220" t="s">
        <v>4471</v>
      </c>
      <c r="AM100" s="220"/>
      <c r="AN100" s="220"/>
      <c r="AO100" s="220"/>
      <c r="AP100" s="220"/>
      <c r="AQ100" s="220"/>
      <c r="AR100" s="220"/>
      <c r="AS100" s="220"/>
      <c r="AT100" s="220"/>
      <c r="AU100" s="220"/>
      <c r="AV100" s="220"/>
      <c r="AW100" s="220"/>
      <c r="AX100" s="220"/>
      <c r="AY100" s="220"/>
      <c r="AZ100" s="220"/>
      <c r="BA100" s="220"/>
      <c r="BB100" s="220"/>
      <c r="BC100" s="220"/>
      <c r="BD100" s="220"/>
      <c r="BE100" s="220"/>
      <c r="BF100" s="220"/>
      <c r="BG100" s="220"/>
      <c r="BH100" s="220"/>
      <c r="BI100" s="220"/>
      <c r="BJ100" s="220"/>
      <c r="BK100" s="220"/>
      <c r="BL100" s="220"/>
      <c r="BM100" s="220"/>
      <c r="BN100" s="220"/>
      <c r="BO100" s="116" t="str">
        <f t="shared" si="10"/>
        <v>WUP_GPIO_96</v>
      </c>
      <c r="BP100" s="116" t="str">
        <f t="shared" si="11"/>
        <v>WUP_GPIO_96</v>
      </c>
      <c r="BQ100" s="116" t="str">
        <f t="shared" si="12"/>
        <v>WUP_GPIO,PDC</v>
      </c>
      <c r="BR100" s="116" t="str">
        <f t="shared" si="13"/>
        <v>WUP_GPIO,PDC</v>
      </c>
      <c r="BS100" s="220">
        <v>1</v>
      </c>
      <c r="BT100" s="116" t="s">
        <v>1126</v>
      </c>
      <c r="BU100" s="223" t="s">
        <v>1077</v>
      </c>
      <c r="BV100" s="220"/>
      <c r="BW100" s="220"/>
      <c r="BX100" s="220" t="s">
        <v>4472</v>
      </c>
      <c r="BY100" s="220"/>
      <c r="BZ100" s="220" t="s">
        <v>62</v>
      </c>
      <c r="CA100" s="220" t="s">
        <v>35</v>
      </c>
      <c r="CB100" s="220"/>
      <c r="CC100" s="220"/>
      <c r="CD100" s="230" t="s">
        <v>38</v>
      </c>
      <c r="CE100" s="230" t="s">
        <v>3100</v>
      </c>
      <c r="CF100" s="220" t="s">
        <v>3025</v>
      </c>
      <c r="CG100" s="244" t="s">
        <v>4473</v>
      </c>
      <c r="CH100" s="249" t="s">
        <v>4474</v>
      </c>
      <c r="CI100" s="128"/>
      <c r="CJ100" s="129"/>
      <c r="CK100" s="220"/>
      <c r="CL100" s="116" t="str">
        <f t="shared" si="14"/>
        <v>WUP_GPIO_96</v>
      </c>
      <c r="CM100" s="116" t="str">
        <f t="shared" si="15"/>
        <v>WUP_GPIO_96</v>
      </c>
      <c r="CN100" s="116" t="str">
        <f t="shared" si="16"/>
        <v>WUP_GPIO,PDC</v>
      </c>
      <c r="CO100" s="116" t="str">
        <f t="shared" si="17"/>
        <v>WUP_GPIO,PDC</v>
      </c>
      <c r="CP100" s="220">
        <v>1</v>
      </c>
      <c r="CQ100" s="116" t="s">
        <v>1126</v>
      </c>
      <c r="CR100" s="219" t="s">
        <v>1992</v>
      </c>
      <c r="CS100" s="220"/>
      <c r="CT100" s="220"/>
      <c r="CU100" s="220" t="s">
        <v>4472</v>
      </c>
      <c r="CV100" s="220"/>
      <c r="CW100" s="220" t="s">
        <v>62</v>
      </c>
      <c r="CX100" s="220" t="s">
        <v>35</v>
      </c>
      <c r="CY100" s="220"/>
      <c r="CZ100" s="220"/>
      <c r="DA100" s="230" t="s">
        <v>38</v>
      </c>
      <c r="DB100" s="230" t="s">
        <v>3100</v>
      </c>
      <c r="DC100" s="220" t="s">
        <v>3025</v>
      </c>
      <c r="DD100" s="126" t="s">
        <v>4475</v>
      </c>
      <c r="DE100" s="127" t="s">
        <v>4476</v>
      </c>
      <c r="DF100" s="128"/>
      <c r="DG100" s="129"/>
      <c r="DH100" s="220"/>
    </row>
    <row r="101" spans="1:112" ht="52.8">
      <c r="A101" s="220"/>
      <c r="B101" s="220">
        <v>98</v>
      </c>
      <c r="C101" s="220" t="s">
        <v>1131</v>
      </c>
      <c r="D101" s="220" t="s">
        <v>4477</v>
      </c>
      <c r="E101" s="220"/>
      <c r="F101" s="220" t="s">
        <v>4217</v>
      </c>
      <c r="G101" s="220"/>
      <c r="H101" s="220">
        <v>3</v>
      </c>
      <c r="I101" s="220" t="s">
        <v>3008</v>
      </c>
      <c r="J101" s="220" t="s">
        <v>3009</v>
      </c>
      <c r="K101" s="220" t="s">
        <v>4478</v>
      </c>
      <c r="L101" s="220" t="s">
        <v>4479</v>
      </c>
      <c r="M101" s="220" t="s">
        <v>4480</v>
      </c>
      <c r="N101" s="220" t="s">
        <v>4481</v>
      </c>
      <c r="O101" s="220" t="s">
        <v>3034</v>
      </c>
      <c r="P101" s="220" t="s">
        <v>4482</v>
      </c>
      <c r="Q101" s="220" t="s">
        <v>3036</v>
      </c>
      <c r="R101" s="220"/>
      <c r="S101" s="116" t="s">
        <v>2721</v>
      </c>
      <c r="T101" s="116" t="str">
        <f t="shared" si="9"/>
        <v>WUP_GPIO,PDC,,RGMII, RMII,MDP,,QDSS,,,,,,,,,</v>
      </c>
      <c r="U101" s="220" t="s">
        <v>1133</v>
      </c>
      <c r="V101" s="220" t="s">
        <v>49</v>
      </c>
      <c r="W101" s="220" t="s">
        <v>4483</v>
      </c>
      <c r="X101" s="220"/>
      <c r="Y101" s="220"/>
      <c r="Z101" s="220"/>
      <c r="AA101" s="220" t="s">
        <v>4484</v>
      </c>
      <c r="AB101" s="220" t="s">
        <v>4256</v>
      </c>
      <c r="AC101" s="220" t="s">
        <v>4485</v>
      </c>
      <c r="AD101" s="220" t="s">
        <v>4486</v>
      </c>
      <c r="AE101" s="220" t="s">
        <v>4240</v>
      </c>
      <c r="AF101" s="220" t="s">
        <v>4487</v>
      </c>
      <c r="AG101" s="220"/>
      <c r="AH101" s="220"/>
      <c r="AI101" s="220"/>
      <c r="AJ101" s="220" t="s">
        <v>4488</v>
      </c>
      <c r="AK101" s="220" t="s">
        <v>3018</v>
      </c>
      <c r="AL101" s="220" t="s">
        <v>4489</v>
      </c>
      <c r="AM101" s="220"/>
      <c r="AN101" s="220"/>
      <c r="AO101" s="220"/>
      <c r="AP101" s="220"/>
      <c r="AQ101" s="220"/>
      <c r="AR101" s="220"/>
      <c r="AS101" s="220"/>
      <c r="AT101" s="220"/>
      <c r="AU101" s="220"/>
      <c r="AV101" s="220"/>
      <c r="AW101" s="220"/>
      <c r="AX101" s="220"/>
      <c r="AY101" s="220"/>
      <c r="AZ101" s="220"/>
      <c r="BA101" s="220"/>
      <c r="BB101" s="220"/>
      <c r="BC101" s="220"/>
      <c r="BD101" s="220"/>
      <c r="BE101" s="220"/>
      <c r="BF101" s="220"/>
      <c r="BG101" s="220"/>
      <c r="BH101" s="220"/>
      <c r="BI101" s="220"/>
      <c r="BJ101" s="220"/>
      <c r="BK101" s="220"/>
      <c r="BL101" s="220"/>
      <c r="BM101" s="220"/>
      <c r="BN101" s="220"/>
      <c r="BO101" s="116" t="str">
        <f t="shared" si="10"/>
        <v>WUP_GPIO_97</v>
      </c>
      <c r="BP101" s="116" t="str">
        <f t="shared" si="11"/>
        <v>WUP_GPIO_97</v>
      </c>
      <c r="BQ101" s="116" t="str">
        <f t="shared" si="12"/>
        <v>WUP_GPIO,PDC</v>
      </c>
      <c r="BR101" s="116" t="str">
        <f t="shared" si="13"/>
        <v>WUP_GPIO,PDC</v>
      </c>
      <c r="BS101" s="220">
        <v>1</v>
      </c>
      <c r="BT101" s="116" t="s">
        <v>1130</v>
      </c>
      <c r="BU101" s="223" t="s">
        <v>1077</v>
      </c>
      <c r="BV101" s="220"/>
      <c r="BW101" s="220"/>
      <c r="BX101" s="220" t="s">
        <v>4490</v>
      </c>
      <c r="BY101" s="220"/>
      <c r="BZ101" s="220" t="s">
        <v>62</v>
      </c>
      <c r="CA101" s="220" t="s">
        <v>35</v>
      </c>
      <c r="CB101" s="220"/>
      <c r="CC101" s="220"/>
      <c r="CD101" s="230" t="s">
        <v>38</v>
      </c>
      <c r="CE101" s="230" t="s">
        <v>3100</v>
      </c>
      <c r="CF101" s="220" t="s">
        <v>3025</v>
      </c>
      <c r="CG101" s="244" t="s">
        <v>4491</v>
      </c>
      <c r="CH101" s="249" t="s">
        <v>4492</v>
      </c>
      <c r="CI101" s="128"/>
      <c r="CJ101" s="129"/>
      <c r="CK101" s="220"/>
      <c r="CL101" s="116" t="str">
        <f t="shared" si="14"/>
        <v>WUP_GPIO_97</v>
      </c>
      <c r="CM101" s="116" t="str">
        <f t="shared" si="15"/>
        <v>WUP_GPIO_97</v>
      </c>
      <c r="CN101" s="116" t="str">
        <f t="shared" si="16"/>
        <v>WUP_GPIO,PDC</v>
      </c>
      <c r="CO101" s="116" t="str">
        <f t="shared" si="17"/>
        <v>WUP_GPIO,PDC</v>
      </c>
      <c r="CP101" s="220">
        <v>1</v>
      </c>
      <c r="CQ101" s="116" t="s">
        <v>1130</v>
      </c>
      <c r="CR101" s="219" t="s">
        <v>1992</v>
      </c>
      <c r="CS101" s="220"/>
      <c r="CT101" s="220"/>
      <c r="CU101" s="220" t="s">
        <v>4490</v>
      </c>
      <c r="CV101" s="220"/>
      <c r="CW101" s="220" t="s">
        <v>62</v>
      </c>
      <c r="CX101" s="220" t="s">
        <v>35</v>
      </c>
      <c r="CY101" s="220"/>
      <c r="CZ101" s="220"/>
      <c r="DA101" s="230" t="s">
        <v>38</v>
      </c>
      <c r="DB101" s="230" t="s">
        <v>3100</v>
      </c>
      <c r="DC101" s="220" t="s">
        <v>3025</v>
      </c>
      <c r="DD101" s="126" t="s">
        <v>4493</v>
      </c>
      <c r="DE101" s="127" t="s">
        <v>4494</v>
      </c>
      <c r="DF101" s="128"/>
      <c r="DG101" s="129"/>
      <c r="DH101" s="220"/>
    </row>
    <row r="102" spans="1:112" ht="39.6">
      <c r="A102" s="220"/>
      <c r="B102" s="220">
        <v>99</v>
      </c>
      <c r="C102" s="220" t="s">
        <v>4495</v>
      </c>
      <c r="D102" s="220" t="s">
        <v>4496</v>
      </c>
      <c r="E102" s="220"/>
      <c r="F102" s="220" t="s">
        <v>4217</v>
      </c>
      <c r="G102" s="220"/>
      <c r="H102" s="220">
        <v>3</v>
      </c>
      <c r="I102" s="220" t="s">
        <v>3008</v>
      </c>
      <c r="J102" s="220" t="s">
        <v>3009</v>
      </c>
      <c r="K102" s="220" t="s">
        <v>4497</v>
      </c>
      <c r="L102" s="220" t="s">
        <v>4498</v>
      </c>
      <c r="M102" s="220" t="s">
        <v>4499</v>
      </c>
      <c r="N102" s="220" t="s">
        <v>4500</v>
      </c>
      <c r="O102" s="220" t="s">
        <v>3034</v>
      </c>
      <c r="P102" s="220" t="s">
        <v>4501</v>
      </c>
      <c r="Q102" s="220" t="s">
        <v>3036</v>
      </c>
      <c r="R102" s="220"/>
      <c r="S102" s="116" t="s">
        <v>2721</v>
      </c>
      <c r="T102" s="116" t="str">
        <f t="shared" si="9"/>
        <v>WUP_GPIO,PDC,,,MDP,,QDSS,,,,,,,,,</v>
      </c>
      <c r="U102" s="220" t="s">
        <v>4502</v>
      </c>
      <c r="V102" s="220" t="s">
        <v>49</v>
      </c>
      <c r="W102" s="220" t="s">
        <v>4503</v>
      </c>
      <c r="X102" s="220"/>
      <c r="Y102" s="220"/>
      <c r="Z102" s="220"/>
      <c r="AA102" s="220"/>
      <c r="AB102" s="220"/>
      <c r="AC102" s="220"/>
      <c r="AD102" s="220" t="s">
        <v>4504</v>
      </c>
      <c r="AE102" s="220" t="s">
        <v>4240</v>
      </c>
      <c r="AF102" s="220" t="s">
        <v>4505</v>
      </c>
      <c r="AG102" s="220"/>
      <c r="AH102" s="220"/>
      <c r="AI102" s="220"/>
      <c r="AJ102" s="220" t="s">
        <v>4506</v>
      </c>
      <c r="AK102" s="220" t="s">
        <v>3018</v>
      </c>
      <c r="AL102" s="220" t="s">
        <v>4507</v>
      </c>
      <c r="AM102" s="220"/>
      <c r="AN102" s="220"/>
      <c r="AO102" s="220"/>
      <c r="AP102" s="220"/>
      <c r="AQ102" s="220"/>
      <c r="AR102" s="220"/>
      <c r="AS102" s="220"/>
      <c r="AT102" s="220"/>
      <c r="AU102" s="220"/>
      <c r="AV102" s="220"/>
      <c r="AW102" s="220"/>
      <c r="AX102" s="220"/>
      <c r="AY102" s="220"/>
      <c r="AZ102" s="220"/>
      <c r="BA102" s="220"/>
      <c r="BB102" s="220"/>
      <c r="BC102" s="220"/>
      <c r="BD102" s="220"/>
      <c r="BE102" s="220"/>
      <c r="BF102" s="220"/>
      <c r="BG102" s="220"/>
      <c r="BH102" s="220"/>
      <c r="BI102" s="220"/>
      <c r="BJ102" s="220"/>
      <c r="BK102" s="220"/>
      <c r="BL102" s="220"/>
      <c r="BM102" s="220"/>
      <c r="BN102" s="220"/>
      <c r="BO102" s="116" t="str">
        <f t="shared" si="10"/>
        <v>WUP_GPIO_98</v>
      </c>
      <c r="BP102" s="116" t="str">
        <f t="shared" si="11"/>
        <v>WUP_GPIO_98</v>
      </c>
      <c r="BQ102" s="116" t="str">
        <f t="shared" si="12"/>
        <v>WUP_GPIO,PDC</v>
      </c>
      <c r="BR102" s="116" t="str">
        <f t="shared" si="13"/>
        <v>WUP_GPIO,PDC</v>
      </c>
      <c r="BS102" s="220">
        <v>1</v>
      </c>
      <c r="BU102" s="115" t="s">
        <v>1989</v>
      </c>
      <c r="BV102" s="220"/>
      <c r="BW102" s="220"/>
      <c r="BX102" s="220" t="s">
        <v>4508</v>
      </c>
      <c r="BY102" s="220"/>
      <c r="BZ102" s="220" t="s">
        <v>62</v>
      </c>
      <c r="CA102" s="220" t="s">
        <v>35</v>
      </c>
      <c r="CB102" s="220"/>
      <c r="CC102" s="220"/>
      <c r="CD102" s="230" t="s">
        <v>38</v>
      </c>
      <c r="CE102" s="230" t="s">
        <v>3100</v>
      </c>
      <c r="CF102" s="220" t="s">
        <v>3025</v>
      </c>
      <c r="CG102" s="208"/>
      <c r="CH102" s="208"/>
      <c r="CI102" s="128"/>
      <c r="CJ102" s="128"/>
      <c r="CK102" s="220"/>
      <c r="CL102" s="116" t="str">
        <f t="shared" si="14"/>
        <v>WUP_GPIO_98</v>
      </c>
      <c r="CM102" s="116" t="str">
        <f t="shared" si="15"/>
        <v>WUP_GPIO_98</v>
      </c>
      <c r="CN102" s="116" t="str">
        <f t="shared" si="16"/>
        <v>WUP_GPIO,PDC</v>
      </c>
      <c r="CO102" s="116" t="str">
        <f t="shared" si="17"/>
        <v>WUP_GPIO,PDC</v>
      </c>
      <c r="CP102" s="220">
        <v>1</v>
      </c>
      <c r="CQ102" s="116" t="s">
        <v>4509</v>
      </c>
      <c r="CR102" s="115" t="s">
        <v>1955</v>
      </c>
      <c r="CS102" s="220"/>
      <c r="CT102" s="220"/>
      <c r="CU102" s="220" t="s">
        <v>4508</v>
      </c>
      <c r="CV102" s="220"/>
      <c r="CW102" s="220" t="s">
        <v>62</v>
      </c>
      <c r="CX102" s="220" t="s">
        <v>35</v>
      </c>
      <c r="CY102" s="220"/>
      <c r="CZ102" s="220"/>
      <c r="DA102" s="230" t="s">
        <v>38</v>
      </c>
      <c r="DB102" s="230" t="s">
        <v>3100</v>
      </c>
      <c r="DC102" s="220" t="s">
        <v>3025</v>
      </c>
      <c r="DD102" s="126" t="s">
        <v>4510</v>
      </c>
      <c r="DE102" s="127" t="s">
        <v>4511</v>
      </c>
      <c r="DF102" s="128"/>
      <c r="DG102" s="128"/>
      <c r="DH102" s="220"/>
    </row>
    <row r="103" spans="1:112" ht="52.8">
      <c r="A103" s="220"/>
      <c r="B103" s="220">
        <v>100</v>
      </c>
      <c r="C103" s="220" t="s">
        <v>4512</v>
      </c>
      <c r="D103" s="220" t="s">
        <v>4513</v>
      </c>
      <c r="E103" s="220"/>
      <c r="F103" s="220" t="s">
        <v>4217</v>
      </c>
      <c r="G103" s="220"/>
      <c r="H103" s="220">
        <v>3</v>
      </c>
      <c r="I103" s="220" t="s">
        <v>3008</v>
      </c>
      <c r="J103" s="220" t="s">
        <v>3009</v>
      </c>
      <c r="K103" s="220" t="s">
        <v>4514</v>
      </c>
      <c r="L103" s="220" t="s">
        <v>4515</v>
      </c>
      <c r="M103" s="220" t="s">
        <v>4516</v>
      </c>
      <c r="N103" s="220" t="s">
        <v>4517</v>
      </c>
      <c r="O103" s="220" t="s">
        <v>3034</v>
      </c>
      <c r="P103" s="220" t="s">
        <v>4518</v>
      </c>
      <c r="Q103" s="220" t="s">
        <v>3036</v>
      </c>
      <c r="R103" s="220"/>
      <c r="S103" s="116" t="s">
        <v>2721</v>
      </c>
      <c r="T103" s="116" t="str">
        <f t="shared" si="9"/>
        <v>WUP_GPIO,PDC,,SD,,,,,,,,,,,,</v>
      </c>
      <c r="U103" s="220" t="s">
        <v>4519</v>
      </c>
      <c r="V103" s="220" t="s">
        <v>49</v>
      </c>
      <c r="W103" s="220" t="s">
        <v>4520</v>
      </c>
      <c r="X103" s="220"/>
      <c r="Y103" s="220"/>
      <c r="Z103" s="220"/>
      <c r="AA103" s="220" t="s">
        <v>4521</v>
      </c>
      <c r="AB103" s="220" t="s">
        <v>3380</v>
      </c>
      <c r="AC103" s="220" t="s">
        <v>4522</v>
      </c>
      <c r="AD103" s="220"/>
      <c r="AE103" s="220"/>
      <c r="AF103" s="220"/>
      <c r="AG103" s="220"/>
      <c r="AH103" s="220"/>
      <c r="AI103" s="220"/>
      <c r="AJ103" s="220"/>
      <c r="AK103" s="220"/>
      <c r="AL103" s="220"/>
      <c r="AM103" s="220"/>
      <c r="AN103" s="220"/>
      <c r="AO103" s="220"/>
      <c r="AP103" s="220"/>
      <c r="AQ103" s="220"/>
      <c r="AR103" s="220"/>
      <c r="AS103" s="220"/>
      <c r="AT103" s="220"/>
      <c r="AU103" s="220"/>
      <c r="AV103" s="220"/>
      <c r="AW103" s="220"/>
      <c r="AX103" s="220"/>
      <c r="AY103" s="220"/>
      <c r="AZ103" s="220"/>
      <c r="BA103" s="220"/>
      <c r="BB103" s="220"/>
      <c r="BC103" s="220"/>
      <c r="BD103" s="220"/>
      <c r="BE103" s="220"/>
      <c r="BF103" s="220"/>
      <c r="BG103" s="220"/>
      <c r="BH103" s="220"/>
      <c r="BI103" s="220"/>
      <c r="BJ103" s="220"/>
      <c r="BK103" s="220"/>
      <c r="BL103" s="220"/>
      <c r="BM103" s="220"/>
      <c r="BN103" s="220"/>
      <c r="BO103" s="116" t="str">
        <f t="shared" si="10"/>
        <v>WUP_GPIO_99</v>
      </c>
      <c r="BP103" s="116" t="str">
        <f t="shared" si="11"/>
        <v>WUP_GPIO_99</v>
      </c>
      <c r="BQ103" s="116" t="str">
        <f t="shared" si="12"/>
        <v>WUP_GPIO,PDC</v>
      </c>
      <c r="BR103" s="116" t="str">
        <f t="shared" si="13"/>
        <v>WUP_GPIO,PDC</v>
      </c>
      <c r="BS103" s="220">
        <v>1</v>
      </c>
      <c r="BT103" s="115"/>
      <c r="BU103" s="116" t="s">
        <v>1989</v>
      </c>
      <c r="BV103" s="220"/>
      <c r="BW103" s="219"/>
      <c r="BX103" s="220" t="s">
        <v>4523</v>
      </c>
      <c r="BY103" s="220"/>
      <c r="BZ103" s="220" t="s">
        <v>34</v>
      </c>
      <c r="CA103" s="220" t="s">
        <v>35</v>
      </c>
      <c r="CB103" s="220"/>
      <c r="CC103" s="220"/>
      <c r="CD103" s="230" t="s">
        <v>38</v>
      </c>
      <c r="CE103" s="230" t="s">
        <v>3100</v>
      </c>
      <c r="CF103" s="220" t="s">
        <v>3025</v>
      </c>
      <c r="CG103" s="208"/>
      <c r="CH103" s="208"/>
      <c r="CI103" s="128"/>
      <c r="CJ103" s="128"/>
      <c r="CK103" s="220"/>
      <c r="CL103" s="116" t="str">
        <f t="shared" si="14"/>
        <v>WUP_GPIO_99</v>
      </c>
      <c r="CM103" s="116" t="str">
        <f t="shared" si="15"/>
        <v>WUP_GPIO_99</v>
      </c>
      <c r="CN103" s="116" t="str">
        <f t="shared" si="16"/>
        <v>WUP_GPIO,PDC</v>
      </c>
      <c r="CO103" s="116" t="str">
        <f t="shared" si="17"/>
        <v>WUP_GPIO,PDC</v>
      </c>
      <c r="CP103" s="220">
        <v>1</v>
      </c>
      <c r="CQ103" s="135" t="s">
        <v>4524</v>
      </c>
      <c r="CR103" s="116" t="s">
        <v>2826</v>
      </c>
      <c r="CS103" s="220"/>
      <c r="CT103" s="219"/>
      <c r="CU103" s="220" t="s">
        <v>4523</v>
      </c>
      <c r="CV103" s="220"/>
      <c r="CW103" s="220" t="s">
        <v>34</v>
      </c>
      <c r="CX103" s="220" t="s">
        <v>35</v>
      </c>
      <c r="CY103" s="220"/>
      <c r="CZ103" s="220"/>
      <c r="DA103" s="230" t="s">
        <v>38</v>
      </c>
      <c r="DB103" s="230" t="s">
        <v>3100</v>
      </c>
      <c r="DC103" s="220" t="s">
        <v>3025</v>
      </c>
      <c r="DD103" s="126" t="s">
        <v>4525</v>
      </c>
      <c r="DE103" s="107"/>
      <c r="DF103" s="128"/>
      <c r="DG103" s="128"/>
      <c r="DH103" s="220"/>
    </row>
    <row r="104" spans="1:112" ht="66">
      <c r="A104" s="220"/>
      <c r="B104" s="220">
        <v>101</v>
      </c>
      <c r="C104" s="220" t="s">
        <v>4526</v>
      </c>
      <c r="D104" s="220" t="s">
        <v>4527</v>
      </c>
      <c r="E104" s="220"/>
      <c r="F104" s="220" t="s">
        <v>4217</v>
      </c>
      <c r="G104" s="220"/>
      <c r="H104" s="220">
        <v>3</v>
      </c>
      <c r="I104" s="220" t="s">
        <v>3008</v>
      </c>
      <c r="J104" s="220" t="s">
        <v>3009</v>
      </c>
      <c r="K104" s="220" t="s">
        <v>4528</v>
      </c>
      <c r="L104" s="220" t="s">
        <v>4529</v>
      </c>
      <c r="M104" s="220" t="s">
        <v>4530</v>
      </c>
      <c r="N104" s="220" t="s">
        <v>4531</v>
      </c>
      <c r="O104" s="220" t="s">
        <v>3034</v>
      </c>
      <c r="P104" s="220" t="s">
        <v>4532</v>
      </c>
      <c r="Q104" s="220" t="s">
        <v>3036</v>
      </c>
      <c r="R104" s="220"/>
      <c r="S104" s="116" t="s">
        <v>2721</v>
      </c>
      <c r="T104" s="116" t="str">
        <f t="shared" si="9"/>
        <v>WUP_GPIO,PDC,,PCIE,,,,,,,,,,,,</v>
      </c>
      <c r="U104" s="220" t="s">
        <v>4533</v>
      </c>
      <c r="V104" s="220" t="s">
        <v>49</v>
      </c>
      <c r="W104" s="220" t="s">
        <v>4534</v>
      </c>
      <c r="X104" s="220"/>
      <c r="Y104" s="220"/>
      <c r="Z104" s="220"/>
      <c r="AA104" s="220" t="s">
        <v>4535</v>
      </c>
      <c r="AB104" s="220" t="s">
        <v>405</v>
      </c>
      <c r="AC104" s="220" t="s">
        <v>4536</v>
      </c>
      <c r="AD104" s="220"/>
      <c r="AE104" s="220"/>
      <c r="AF104" s="220"/>
      <c r="AG104" s="220"/>
      <c r="AH104" s="220"/>
      <c r="AI104" s="220"/>
      <c r="AJ104" s="220"/>
      <c r="AK104" s="220"/>
      <c r="AL104" s="220"/>
      <c r="AM104" s="220"/>
      <c r="AN104" s="220"/>
      <c r="AO104" s="220"/>
      <c r="AP104" s="220"/>
      <c r="AQ104" s="220"/>
      <c r="AR104" s="220"/>
      <c r="AS104" s="220"/>
      <c r="AT104" s="220"/>
      <c r="AU104" s="220"/>
      <c r="AV104" s="220"/>
      <c r="AW104" s="220"/>
      <c r="AX104" s="220"/>
      <c r="AY104" s="220"/>
      <c r="AZ104" s="220"/>
      <c r="BA104" s="220"/>
      <c r="BB104" s="220"/>
      <c r="BC104" s="220"/>
      <c r="BD104" s="220"/>
      <c r="BE104" s="220"/>
      <c r="BF104" s="220"/>
      <c r="BG104" s="220"/>
      <c r="BH104" s="220"/>
      <c r="BI104" s="220"/>
      <c r="BJ104" s="220"/>
      <c r="BK104" s="220"/>
      <c r="BL104" s="220"/>
      <c r="BM104" s="220"/>
      <c r="BN104" s="220"/>
      <c r="BO104" s="116" t="str">
        <f t="shared" si="10"/>
        <v>PCIE_WAKE_N</v>
      </c>
      <c r="BP104" s="116" t="str">
        <f t="shared" si="11"/>
        <v>PCIE_WAKE_N</v>
      </c>
      <c r="BQ104" s="116" t="str">
        <f t="shared" si="12"/>
        <v>PCIE</v>
      </c>
      <c r="BR104" s="116" t="str">
        <f t="shared" si="13"/>
        <v>PCIE</v>
      </c>
      <c r="BS104" s="220">
        <v>3</v>
      </c>
      <c r="BT104" s="116" t="s">
        <v>4537</v>
      </c>
      <c r="BU104" s="116" t="s">
        <v>1250</v>
      </c>
      <c r="BV104" s="220"/>
      <c r="BW104" s="220"/>
      <c r="BX104" s="220" t="s">
        <v>4380</v>
      </c>
      <c r="BY104" s="220"/>
      <c r="BZ104" s="220" t="s">
        <v>62</v>
      </c>
      <c r="CA104" s="220" t="s">
        <v>35</v>
      </c>
      <c r="CB104" s="220"/>
      <c r="CC104" s="220"/>
      <c r="CD104" s="230" t="s">
        <v>38</v>
      </c>
      <c r="CE104" s="230" t="s">
        <v>3024</v>
      </c>
      <c r="CF104" s="220" t="s">
        <v>3025</v>
      </c>
      <c r="CG104" s="244" t="s">
        <v>4538</v>
      </c>
      <c r="CH104" s="249" t="s">
        <v>4539</v>
      </c>
      <c r="CI104" s="128"/>
      <c r="CJ104" s="128"/>
      <c r="CK104" s="220"/>
      <c r="CL104" s="116" t="str">
        <f t="shared" si="14"/>
        <v>PCIE_WAKE_N</v>
      </c>
      <c r="CM104" s="116" t="str">
        <f t="shared" si="15"/>
        <v>PCIE_WAKE_N</v>
      </c>
      <c r="CN104" s="116" t="str">
        <f t="shared" si="16"/>
        <v>PCIE</v>
      </c>
      <c r="CO104" s="116" t="str">
        <f t="shared" si="17"/>
        <v>PCIE</v>
      </c>
      <c r="CP104" s="220">
        <v>3</v>
      </c>
      <c r="CQ104" s="116" t="s">
        <v>4537</v>
      </c>
      <c r="CR104" s="116" t="s">
        <v>1251</v>
      </c>
      <c r="CS104" s="220"/>
      <c r="CT104" s="220"/>
      <c r="CU104" s="220" t="s">
        <v>4380</v>
      </c>
      <c r="CV104" s="220"/>
      <c r="CW104" s="220" t="s">
        <v>62</v>
      </c>
      <c r="CX104" s="220" t="s">
        <v>35</v>
      </c>
      <c r="CY104" s="220"/>
      <c r="CZ104" s="220"/>
      <c r="DA104" s="230" t="s">
        <v>38</v>
      </c>
      <c r="DB104" s="230" t="s">
        <v>3024</v>
      </c>
      <c r="DC104" s="220" t="s">
        <v>3025</v>
      </c>
      <c r="DD104" s="126" t="s">
        <v>4540</v>
      </c>
      <c r="DE104" s="127" t="s">
        <v>4541</v>
      </c>
      <c r="DF104" s="128"/>
      <c r="DG104" s="128"/>
      <c r="DH104" s="220"/>
    </row>
    <row r="105" spans="1:112" ht="158.4">
      <c r="A105" s="220"/>
      <c r="B105" s="220">
        <v>102</v>
      </c>
      <c r="C105" s="220" t="s">
        <v>822</v>
      </c>
      <c r="D105" s="220" t="s">
        <v>4542</v>
      </c>
      <c r="E105" s="220"/>
      <c r="F105" s="220" t="s">
        <v>4217</v>
      </c>
      <c r="G105" s="220"/>
      <c r="H105" s="220">
        <v>3</v>
      </c>
      <c r="I105" s="220" t="s">
        <v>3008</v>
      </c>
      <c r="J105" s="220" t="s">
        <v>3009</v>
      </c>
      <c r="K105" s="220" t="s">
        <v>4543</v>
      </c>
      <c r="L105" s="220" t="s">
        <v>4544</v>
      </c>
      <c r="M105" s="220" t="s">
        <v>4545</v>
      </c>
      <c r="N105" s="220" t="s">
        <v>4546</v>
      </c>
      <c r="O105" s="220" t="s">
        <v>3034</v>
      </c>
      <c r="P105" s="220" t="s">
        <v>4547</v>
      </c>
      <c r="Q105" s="220" t="s">
        <v>3036</v>
      </c>
      <c r="R105" s="220" t="s">
        <v>4548</v>
      </c>
      <c r="S105" s="116" t="s">
        <v>2721</v>
      </c>
      <c r="T105" s="116" t="str">
        <f t="shared" si="9"/>
        <v>WUP_GPIO,PDC,BOOT,PCIE,,,,,,,,,,,,</v>
      </c>
      <c r="U105" s="220" t="s">
        <v>4549</v>
      </c>
      <c r="V105" s="220" t="s">
        <v>49</v>
      </c>
      <c r="W105" s="220" t="s">
        <v>4550</v>
      </c>
      <c r="X105" s="220" t="s">
        <v>4548</v>
      </c>
      <c r="Y105" s="220" t="s">
        <v>853</v>
      </c>
      <c r="Z105" s="220" t="s">
        <v>4551</v>
      </c>
      <c r="AA105" s="220" t="s">
        <v>824</v>
      </c>
      <c r="AB105" s="220" t="s">
        <v>405</v>
      </c>
      <c r="AC105" s="220" t="s">
        <v>4552</v>
      </c>
      <c r="AD105" s="220"/>
      <c r="AE105" s="220"/>
      <c r="AF105" s="220"/>
      <c r="AG105" s="220"/>
      <c r="AH105" s="220"/>
      <c r="AI105" s="220"/>
      <c r="AJ105" s="220"/>
      <c r="AK105" s="220"/>
      <c r="AL105" s="220"/>
      <c r="AM105" s="220"/>
      <c r="AN105" s="220"/>
      <c r="AO105" s="220"/>
      <c r="AP105" s="220"/>
      <c r="AQ105" s="220"/>
      <c r="AR105" s="220"/>
      <c r="AS105" s="220"/>
      <c r="AT105" s="220"/>
      <c r="AU105" s="220"/>
      <c r="AV105" s="220"/>
      <c r="AW105" s="220"/>
      <c r="AX105" s="220"/>
      <c r="AY105" s="220"/>
      <c r="AZ105" s="220"/>
      <c r="BA105" s="220"/>
      <c r="BB105" s="220"/>
      <c r="BC105" s="220"/>
      <c r="BD105" s="220"/>
      <c r="BE105" s="220"/>
      <c r="BF105" s="220"/>
      <c r="BG105" s="220"/>
      <c r="BH105" s="220"/>
      <c r="BI105" s="220"/>
      <c r="BJ105" s="220"/>
      <c r="BK105" s="220"/>
      <c r="BL105" s="220"/>
      <c r="BM105" s="220"/>
      <c r="BN105" s="220"/>
      <c r="BO105" s="116" t="str">
        <f t="shared" si="10"/>
        <v>PCIE_RST_N</v>
      </c>
      <c r="BP105" s="116" t="str">
        <f t="shared" si="11"/>
        <v>PCIE_RST_N</v>
      </c>
      <c r="BQ105" s="116" t="str">
        <f t="shared" si="12"/>
        <v>PCIE</v>
      </c>
      <c r="BR105" s="116" t="str">
        <f t="shared" si="13"/>
        <v>PCIE</v>
      </c>
      <c r="BS105" s="220">
        <v>3</v>
      </c>
      <c r="BT105" s="115" t="s">
        <v>4553</v>
      </c>
      <c r="BU105" s="115" t="s">
        <v>4554</v>
      </c>
      <c r="BV105" s="220"/>
      <c r="BW105" s="220" t="s">
        <v>4555</v>
      </c>
      <c r="BX105" s="220" t="s">
        <v>4556</v>
      </c>
      <c r="BY105" s="220"/>
      <c r="BZ105" s="220" t="s">
        <v>34</v>
      </c>
      <c r="CA105" s="220" t="s">
        <v>35</v>
      </c>
      <c r="CB105" s="220"/>
      <c r="CC105" s="220"/>
      <c r="CD105" s="230" t="s">
        <v>51</v>
      </c>
      <c r="CE105" s="230" t="s">
        <v>3024</v>
      </c>
      <c r="CF105" s="220" t="s">
        <v>3025</v>
      </c>
      <c r="CG105" s="246" t="s">
        <v>4557</v>
      </c>
      <c r="CH105" s="249" t="s">
        <v>4558</v>
      </c>
      <c r="CI105" s="128"/>
      <c r="CJ105" s="129"/>
      <c r="CK105" s="220"/>
      <c r="CL105" s="116" t="str">
        <f t="shared" si="14"/>
        <v>PCIE_RST_N</v>
      </c>
      <c r="CM105" s="116" t="str">
        <f t="shared" si="15"/>
        <v>PCIE_RST_N</v>
      </c>
      <c r="CN105" s="116" t="str">
        <f t="shared" si="16"/>
        <v>PCIE</v>
      </c>
      <c r="CO105" s="116" t="str">
        <f t="shared" si="17"/>
        <v>PCIE</v>
      </c>
      <c r="CP105" s="220">
        <v>3</v>
      </c>
      <c r="CQ105" s="115" t="s">
        <v>4553</v>
      </c>
      <c r="CR105" s="115" t="s">
        <v>4559</v>
      </c>
      <c r="CS105" s="220"/>
      <c r="CT105" s="220" t="s">
        <v>4555</v>
      </c>
      <c r="CU105" s="220" t="s">
        <v>4556</v>
      </c>
      <c r="CV105" s="220"/>
      <c r="CW105" s="220" t="s">
        <v>34</v>
      </c>
      <c r="CX105" s="220" t="s">
        <v>35</v>
      </c>
      <c r="CY105" s="220"/>
      <c r="CZ105" s="220"/>
      <c r="DA105" s="230" t="s">
        <v>51</v>
      </c>
      <c r="DB105" s="230" t="s">
        <v>3024</v>
      </c>
      <c r="DC105" s="220" t="s">
        <v>3025</v>
      </c>
      <c r="DD105" s="132" t="s">
        <v>4560</v>
      </c>
      <c r="DE105" s="127" t="s">
        <v>4561</v>
      </c>
      <c r="DF105" s="128"/>
      <c r="DG105" s="129"/>
      <c r="DH105" s="220"/>
    </row>
    <row r="106" spans="1:112" ht="105.6">
      <c r="A106" s="220"/>
      <c r="B106" s="220">
        <v>103</v>
      </c>
      <c r="C106" s="220" t="s">
        <v>869</v>
      </c>
      <c r="D106" s="220" t="s">
        <v>4562</v>
      </c>
      <c r="E106" s="220"/>
      <c r="F106" s="220" t="s">
        <v>4217</v>
      </c>
      <c r="G106" s="220"/>
      <c r="H106" s="220">
        <v>3</v>
      </c>
      <c r="I106" s="220" t="s">
        <v>3008</v>
      </c>
      <c r="J106" s="220" t="s">
        <v>3009</v>
      </c>
      <c r="K106" s="220" t="s">
        <v>4563</v>
      </c>
      <c r="L106" s="220" t="s">
        <v>4564</v>
      </c>
      <c r="M106" s="220" t="s">
        <v>4565</v>
      </c>
      <c r="N106" s="220" t="s">
        <v>4566</v>
      </c>
      <c r="O106" s="220" t="s">
        <v>3034</v>
      </c>
      <c r="P106" s="220" t="s">
        <v>4567</v>
      </c>
      <c r="Q106" s="220" t="s">
        <v>3036</v>
      </c>
      <c r="R106" s="220" t="s">
        <v>4568</v>
      </c>
      <c r="S106" s="116" t="s">
        <v>2721</v>
      </c>
      <c r="T106" s="116" t="str">
        <f t="shared" si="9"/>
        <v>WUP_GPIO,PDC,BOOT,RGMII,,,,,,,,,,,,</v>
      </c>
      <c r="U106" s="220" t="s">
        <v>872</v>
      </c>
      <c r="V106" s="220" t="s">
        <v>49</v>
      </c>
      <c r="W106" s="220" t="s">
        <v>4569</v>
      </c>
      <c r="X106" s="220" t="s">
        <v>4568</v>
      </c>
      <c r="Y106" s="220" t="s">
        <v>853</v>
      </c>
      <c r="Z106" s="220" t="s">
        <v>4570</v>
      </c>
      <c r="AA106" s="220" t="s">
        <v>4571</v>
      </c>
      <c r="AB106" s="220" t="s">
        <v>2830</v>
      </c>
      <c r="AC106" s="220" t="s">
        <v>4572</v>
      </c>
      <c r="AD106" s="220"/>
      <c r="AE106" s="220"/>
      <c r="AF106" s="220"/>
      <c r="AG106" s="220"/>
      <c r="AH106" s="220"/>
      <c r="AI106" s="220"/>
      <c r="AJ106" s="220"/>
      <c r="AK106" s="220"/>
      <c r="AL106" s="220"/>
      <c r="AM106" s="220"/>
      <c r="AN106" s="220"/>
      <c r="AO106" s="220"/>
      <c r="AP106" s="220"/>
      <c r="AQ106" s="220"/>
      <c r="AR106" s="220"/>
      <c r="AS106" s="220"/>
      <c r="AT106" s="220"/>
      <c r="AU106" s="220"/>
      <c r="AV106" s="220"/>
      <c r="AW106" s="220"/>
      <c r="AX106" s="220"/>
      <c r="AY106" s="220"/>
      <c r="AZ106" s="220"/>
      <c r="BA106" s="220"/>
      <c r="BB106" s="220"/>
      <c r="BC106" s="220"/>
      <c r="BD106" s="220"/>
      <c r="BE106" s="220"/>
      <c r="BF106" s="220"/>
      <c r="BG106" s="220"/>
      <c r="BH106" s="220"/>
      <c r="BI106" s="220"/>
      <c r="BJ106" s="220"/>
      <c r="BK106" s="220"/>
      <c r="BL106" s="220"/>
      <c r="BM106" s="220"/>
      <c r="BN106" s="220"/>
      <c r="BO106" s="116" t="str">
        <f t="shared" si="10"/>
        <v>WUP_GPIO_102</v>
      </c>
      <c r="BP106" s="116" t="str">
        <f t="shared" si="11"/>
        <v>WUP_GPIO_102</v>
      </c>
      <c r="BQ106" s="116" t="str">
        <f t="shared" si="12"/>
        <v>WUP_GPIO,PDC</v>
      </c>
      <c r="BR106" s="116" t="str">
        <f t="shared" si="13"/>
        <v>WUP_GPIO,PDC</v>
      </c>
      <c r="BS106" s="220">
        <v>1</v>
      </c>
      <c r="BT106" s="115" t="s">
        <v>4573</v>
      </c>
      <c r="BU106" s="115" t="s">
        <v>3644</v>
      </c>
      <c r="BV106" s="220"/>
      <c r="BW106" s="219"/>
      <c r="BX106" s="220" t="s">
        <v>4574</v>
      </c>
      <c r="BY106" s="220"/>
      <c r="BZ106" s="220" t="s">
        <v>34</v>
      </c>
      <c r="CA106" s="220" t="s">
        <v>870</v>
      </c>
      <c r="CB106" s="220"/>
      <c r="CC106" s="220"/>
      <c r="CD106" s="230" t="s">
        <v>38</v>
      </c>
      <c r="CE106" s="230" t="s">
        <v>3100</v>
      </c>
      <c r="CF106" s="220" t="s">
        <v>3025</v>
      </c>
      <c r="CG106" s="246" t="s">
        <v>4575</v>
      </c>
      <c r="CH106" s="249" t="s">
        <v>4576</v>
      </c>
      <c r="CI106" s="128"/>
      <c r="CJ106" s="129"/>
      <c r="CK106" s="220"/>
      <c r="CL106" s="116" t="str">
        <f t="shared" si="14"/>
        <v>WUP_GPIO_102</v>
      </c>
      <c r="CM106" s="116" t="str">
        <f t="shared" si="15"/>
        <v>WUP_GPIO_102</v>
      </c>
      <c r="CN106" s="116" t="str">
        <f t="shared" si="16"/>
        <v>WUP_GPIO,PDC</v>
      </c>
      <c r="CO106" s="116" t="str">
        <f t="shared" si="17"/>
        <v>WUP_GPIO,PDC</v>
      </c>
      <c r="CP106" s="220">
        <v>1</v>
      </c>
      <c r="CQ106" s="115" t="s">
        <v>2067</v>
      </c>
      <c r="CR106" s="115" t="s">
        <v>2068</v>
      </c>
      <c r="CS106" s="220"/>
      <c r="CT106" s="219"/>
      <c r="CU106" s="220" t="s">
        <v>4574</v>
      </c>
      <c r="CV106" s="220"/>
      <c r="CW106" s="220" t="s">
        <v>34</v>
      </c>
      <c r="CX106" s="220" t="s">
        <v>870</v>
      </c>
      <c r="CY106" s="220"/>
      <c r="CZ106" s="220"/>
      <c r="DA106" s="230" t="s">
        <v>38</v>
      </c>
      <c r="DB106" s="230" t="s">
        <v>3100</v>
      </c>
      <c r="DC106" s="220" t="s">
        <v>3025</v>
      </c>
      <c r="DD106" s="132" t="s">
        <v>4577</v>
      </c>
      <c r="DE106" s="127" t="s">
        <v>4578</v>
      </c>
      <c r="DF106" s="128"/>
      <c r="DG106" s="129"/>
      <c r="DH106" s="220"/>
    </row>
    <row r="107" spans="1:112" ht="79.2">
      <c r="A107" s="220"/>
      <c r="B107" s="220">
        <v>104</v>
      </c>
      <c r="C107" s="220" t="s">
        <v>4579</v>
      </c>
      <c r="D107" s="220" t="s">
        <v>4580</v>
      </c>
      <c r="E107" s="220"/>
      <c r="F107" s="220" t="s">
        <v>4217</v>
      </c>
      <c r="G107" s="220"/>
      <c r="H107" s="220">
        <v>3</v>
      </c>
      <c r="I107" s="220" t="s">
        <v>3547</v>
      </c>
      <c r="J107" s="220" t="s">
        <v>3009</v>
      </c>
      <c r="K107" s="220" t="s">
        <v>4581</v>
      </c>
      <c r="L107" s="220" t="s">
        <v>4582</v>
      </c>
      <c r="M107" s="220" t="s">
        <v>4583</v>
      </c>
      <c r="N107" s="220" t="s">
        <v>4584</v>
      </c>
      <c r="O107" s="220" t="s">
        <v>3034</v>
      </c>
      <c r="P107" s="220" t="s">
        <v>4585</v>
      </c>
      <c r="Q107" s="220" t="s">
        <v>3036</v>
      </c>
      <c r="R107" s="220"/>
      <c r="S107" s="116" t="s">
        <v>2721</v>
      </c>
      <c r="T107" s="116" t="str">
        <f t="shared" si="9"/>
        <v>WUP_GPIO,PDC,DP,RGMII,,,QDSS,,,,,,,,,</v>
      </c>
      <c r="U107" s="220" t="s">
        <v>2824</v>
      </c>
      <c r="V107" s="220" t="s">
        <v>49</v>
      </c>
      <c r="W107" s="220" t="s">
        <v>4586</v>
      </c>
      <c r="X107" s="220" t="s">
        <v>4587</v>
      </c>
      <c r="Y107" s="220" t="s">
        <v>1182</v>
      </c>
      <c r="Z107" s="220" t="s">
        <v>4588</v>
      </c>
      <c r="AA107" s="220" t="s">
        <v>4589</v>
      </c>
      <c r="AB107" s="220" t="s">
        <v>2830</v>
      </c>
      <c r="AC107" s="220" t="s">
        <v>4590</v>
      </c>
      <c r="AD107" s="220"/>
      <c r="AE107" s="220"/>
      <c r="AF107" s="220"/>
      <c r="AG107" s="220"/>
      <c r="AH107" s="220"/>
      <c r="AI107" s="220"/>
      <c r="AJ107" s="220" t="s">
        <v>4591</v>
      </c>
      <c r="AK107" s="220" t="s">
        <v>3018</v>
      </c>
      <c r="AL107" s="220" t="s">
        <v>4592</v>
      </c>
      <c r="AM107" s="220"/>
      <c r="AN107" s="220"/>
      <c r="AO107" s="220"/>
      <c r="AP107" s="220"/>
      <c r="AQ107" s="220"/>
      <c r="AR107" s="220"/>
      <c r="AS107" s="220"/>
      <c r="AT107" s="220"/>
      <c r="AU107" s="220"/>
      <c r="AV107" s="220"/>
      <c r="AW107" s="220"/>
      <c r="AX107" s="220"/>
      <c r="AY107" s="220"/>
      <c r="AZ107" s="220"/>
      <c r="BA107" s="220"/>
      <c r="BB107" s="220"/>
      <c r="BC107" s="220"/>
      <c r="BD107" s="220"/>
      <c r="BE107" s="220"/>
      <c r="BF107" s="220"/>
      <c r="BG107" s="220"/>
      <c r="BH107" s="220"/>
      <c r="BI107" s="220"/>
      <c r="BJ107" s="220"/>
      <c r="BK107" s="220"/>
      <c r="BL107" s="220"/>
      <c r="BM107" s="220"/>
      <c r="BN107" s="220"/>
      <c r="BO107" s="116" t="str">
        <f t="shared" si="10"/>
        <v>WUP_GPIO_103</v>
      </c>
      <c r="BP107" s="116" t="str">
        <f t="shared" si="11"/>
        <v>WUP_GPIO_103</v>
      </c>
      <c r="BQ107" s="116" t="str">
        <f t="shared" si="12"/>
        <v>WUP_GPIO,PDC</v>
      </c>
      <c r="BR107" s="116" t="str">
        <f t="shared" si="13"/>
        <v>WUP_GPIO,PDC</v>
      </c>
      <c r="BS107" s="220">
        <v>1</v>
      </c>
      <c r="BU107" s="116" t="s">
        <v>1989</v>
      </c>
      <c r="BV107" s="220"/>
      <c r="BW107" s="220"/>
      <c r="BX107" s="220" t="s">
        <v>4593</v>
      </c>
      <c r="BY107" s="220"/>
      <c r="BZ107" s="220" t="s">
        <v>34</v>
      </c>
      <c r="CA107" s="220" t="s">
        <v>35</v>
      </c>
      <c r="CB107" s="220"/>
      <c r="CC107" s="220"/>
      <c r="CD107" s="230" t="s">
        <v>38</v>
      </c>
      <c r="CE107" s="230" t="s">
        <v>3100</v>
      </c>
      <c r="CF107" s="220" t="s">
        <v>3025</v>
      </c>
      <c r="CG107" s="246" t="s">
        <v>4594</v>
      </c>
      <c r="CH107" s="249" t="s">
        <v>4595</v>
      </c>
      <c r="CI107" s="128"/>
      <c r="CJ107" s="128"/>
      <c r="CK107" s="220"/>
      <c r="CL107" s="116" t="str">
        <f t="shared" si="14"/>
        <v>WUP_GPIO_103</v>
      </c>
      <c r="CM107" s="116" t="str">
        <f t="shared" si="15"/>
        <v>WUP_GPIO_103</v>
      </c>
      <c r="CN107" s="116" t="str">
        <f t="shared" si="16"/>
        <v>WUP_GPIO,PDC</v>
      </c>
      <c r="CO107" s="116" t="str">
        <f t="shared" si="17"/>
        <v>WUP_GPIO,PDC</v>
      </c>
      <c r="CP107" s="220">
        <v>1</v>
      </c>
      <c r="CQ107" s="137" t="s">
        <v>2836</v>
      </c>
      <c r="CR107" s="116" t="s">
        <v>2826</v>
      </c>
      <c r="CS107" s="220"/>
      <c r="CT107" s="220"/>
      <c r="CU107" s="220" t="s">
        <v>4593</v>
      </c>
      <c r="CV107" s="220"/>
      <c r="CW107" s="220" t="s">
        <v>34</v>
      </c>
      <c r="CX107" s="220" t="s">
        <v>35</v>
      </c>
      <c r="CY107" s="220"/>
      <c r="CZ107" s="220"/>
      <c r="DA107" s="230" t="s">
        <v>38</v>
      </c>
      <c r="DB107" s="230" t="s">
        <v>3100</v>
      </c>
      <c r="DC107" s="220" t="s">
        <v>3025</v>
      </c>
      <c r="DD107" s="126" t="s">
        <v>4596</v>
      </c>
      <c r="DE107" s="107"/>
      <c r="DF107" s="128"/>
      <c r="DG107" s="128"/>
      <c r="DH107" s="220"/>
    </row>
    <row r="108" spans="1:112" ht="105.6">
      <c r="A108" s="220"/>
      <c r="B108" s="220">
        <v>105</v>
      </c>
      <c r="C108" s="220" t="s">
        <v>1160</v>
      </c>
      <c r="D108" s="220" t="s">
        <v>4597</v>
      </c>
      <c r="E108" s="220"/>
      <c r="F108" s="220" t="s">
        <v>4217</v>
      </c>
      <c r="G108" s="220"/>
      <c r="H108" s="220">
        <v>3</v>
      </c>
      <c r="I108" s="220" t="s">
        <v>3008</v>
      </c>
      <c r="J108" s="220" t="s">
        <v>3009</v>
      </c>
      <c r="K108" s="220" t="s">
        <v>4598</v>
      </c>
      <c r="L108" s="220" t="s">
        <v>4599</v>
      </c>
      <c r="M108" s="220" t="s">
        <v>4600</v>
      </c>
      <c r="N108" s="220" t="s">
        <v>4601</v>
      </c>
      <c r="O108" s="220" t="s">
        <v>3034</v>
      </c>
      <c r="P108" s="220" t="s">
        <v>4602</v>
      </c>
      <c r="Q108" s="220" t="s">
        <v>3036</v>
      </c>
      <c r="R108" s="220"/>
      <c r="S108" s="116" t="s">
        <v>2721</v>
      </c>
      <c r="T108" s="116" t="str">
        <f t="shared" si="9"/>
        <v>WUP_GPIO,PDC,DP,,USB,,QDSS,,,,,,,,,</v>
      </c>
      <c r="U108" s="220" t="s">
        <v>1162</v>
      </c>
      <c r="V108" s="220" t="s">
        <v>49</v>
      </c>
      <c r="W108" s="220" t="s">
        <v>4603</v>
      </c>
      <c r="X108" s="220" t="s">
        <v>4587</v>
      </c>
      <c r="Y108" s="220" t="s">
        <v>1182</v>
      </c>
      <c r="Z108" s="220" t="s">
        <v>4588</v>
      </c>
      <c r="AA108" s="220"/>
      <c r="AB108" s="220"/>
      <c r="AC108" s="220"/>
      <c r="AD108" s="220" t="s">
        <v>4604</v>
      </c>
      <c r="AE108" s="220" t="s">
        <v>4605</v>
      </c>
      <c r="AF108" s="220" t="s">
        <v>4606</v>
      </c>
      <c r="AG108" s="220"/>
      <c r="AH108" s="220"/>
      <c r="AI108" s="220"/>
      <c r="AJ108" s="220" t="s">
        <v>4607</v>
      </c>
      <c r="AK108" s="220" t="s">
        <v>3018</v>
      </c>
      <c r="AL108" s="220" t="s">
        <v>4608</v>
      </c>
      <c r="AM108" s="220"/>
      <c r="AN108" s="220"/>
      <c r="AO108" s="220"/>
      <c r="AP108" s="220"/>
      <c r="AQ108" s="220"/>
      <c r="AR108" s="220"/>
      <c r="AS108" s="220"/>
      <c r="AT108" s="220"/>
      <c r="AU108" s="220"/>
      <c r="AV108" s="220"/>
      <c r="AW108" s="220"/>
      <c r="AX108" s="220"/>
      <c r="AY108" s="220"/>
      <c r="AZ108" s="220"/>
      <c r="BA108" s="220"/>
      <c r="BB108" s="220"/>
      <c r="BC108" s="220"/>
      <c r="BD108" s="220"/>
      <c r="BE108" s="220"/>
      <c r="BF108" s="220"/>
      <c r="BG108" s="220"/>
      <c r="BH108" s="220"/>
      <c r="BI108" s="220"/>
      <c r="BJ108" s="220"/>
      <c r="BK108" s="220"/>
      <c r="BL108" s="220"/>
      <c r="BM108" s="220"/>
      <c r="BN108" s="220"/>
      <c r="BO108" s="116" t="str">
        <f t="shared" si="10"/>
        <v>WUP_GPIO_104</v>
      </c>
      <c r="BP108" s="116" t="str">
        <f t="shared" si="11"/>
        <v>WUP_GPIO_104</v>
      </c>
      <c r="BQ108" s="116" t="str">
        <f t="shared" si="12"/>
        <v>WUP_GPIO,PDC</v>
      </c>
      <c r="BR108" s="116" t="str">
        <f t="shared" si="13"/>
        <v>WUP_GPIO,PDC</v>
      </c>
      <c r="BS108" s="220">
        <v>1</v>
      </c>
      <c r="BT108" s="220" t="s">
        <v>1159</v>
      </c>
      <c r="BU108" s="115" t="s">
        <v>1147</v>
      </c>
      <c r="BV108" s="220"/>
      <c r="BW108" s="220"/>
      <c r="BX108" s="220" t="s">
        <v>4609</v>
      </c>
      <c r="BY108" s="220"/>
      <c r="BZ108" s="220" t="s">
        <v>62</v>
      </c>
      <c r="CA108" s="220" t="s">
        <v>35</v>
      </c>
      <c r="CB108" s="220"/>
      <c r="CC108" s="220"/>
      <c r="CD108" s="230" t="s">
        <v>38</v>
      </c>
      <c r="CE108" s="230" t="s">
        <v>3100</v>
      </c>
      <c r="CF108" s="220" t="s">
        <v>3025</v>
      </c>
      <c r="CG108" s="244" t="s">
        <v>4610</v>
      </c>
      <c r="CH108" s="249" t="s">
        <v>4611</v>
      </c>
      <c r="CI108" s="128"/>
      <c r="CJ108" s="128"/>
      <c r="CK108" s="220"/>
      <c r="CL108" s="116" t="str">
        <f t="shared" si="14"/>
        <v>WUP_GPIO_104</v>
      </c>
      <c r="CM108" s="116" t="str">
        <f t="shared" si="15"/>
        <v>WUP_GPIO_104</v>
      </c>
      <c r="CN108" s="116" t="str">
        <f t="shared" si="16"/>
        <v>WUP_GPIO,PDC</v>
      </c>
      <c r="CO108" s="116" t="str">
        <f t="shared" si="17"/>
        <v>WUP_GPIO,PDC</v>
      </c>
      <c r="CP108" s="220">
        <v>1</v>
      </c>
      <c r="CQ108" s="220" t="s">
        <v>4612</v>
      </c>
      <c r="CR108" s="115" t="s">
        <v>2827</v>
      </c>
      <c r="CS108" s="220"/>
      <c r="CT108" s="220"/>
      <c r="CU108" s="220" t="s">
        <v>4609</v>
      </c>
      <c r="CV108" s="220"/>
      <c r="CW108" s="220" t="s">
        <v>62</v>
      </c>
      <c r="CX108" s="220" t="s">
        <v>35</v>
      </c>
      <c r="CY108" s="220"/>
      <c r="CZ108" s="220"/>
      <c r="DA108" s="230" t="s">
        <v>38</v>
      </c>
      <c r="DB108" s="230" t="s">
        <v>3100</v>
      </c>
      <c r="DC108" s="220" t="s">
        <v>3025</v>
      </c>
      <c r="DD108" s="126" t="s">
        <v>4613</v>
      </c>
      <c r="DE108" s="127" t="s">
        <v>4614</v>
      </c>
      <c r="DF108" s="128"/>
      <c r="DG108" s="128"/>
      <c r="DH108" s="220"/>
    </row>
    <row r="109" spans="1:112" ht="105.6">
      <c r="A109" s="220"/>
      <c r="B109" s="220">
        <v>106</v>
      </c>
      <c r="C109" s="220" t="s">
        <v>116</v>
      </c>
      <c r="D109" s="220" t="s">
        <v>4615</v>
      </c>
      <c r="E109" s="220"/>
      <c r="F109" s="220" t="s">
        <v>4217</v>
      </c>
      <c r="G109" s="220"/>
      <c r="H109" s="220">
        <v>3</v>
      </c>
      <c r="I109" s="220" t="s">
        <v>3008</v>
      </c>
      <c r="J109" s="220" t="s">
        <v>3009</v>
      </c>
      <c r="K109" s="220" t="s">
        <v>4616</v>
      </c>
      <c r="L109" s="220" t="s">
        <v>4617</v>
      </c>
      <c r="M109" s="220" t="s">
        <v>4618</v>
      </c>
      <c r="N109" s="220" t="s">
        <v>4619</v>
      </c>
      <c r="O109" s="220" t="s">
        <v>3034</v>
      </c>
      <c r="P109" s="220" t="s">
        <v>4620</v>
      </c>
      <c r="Q109" s="220" t="s">
        <v>3036</v>
      </c>
      <c r="R109" s="220"/>
      <c r="S109" s="116" t="s">
        <v>2721</v>
      </c>
      <c r="T109" s="116" t="str">
        <f t="shared" si="9"/>
        <v>WUP_GPIO,PDC,WMSS,,,,,,,,,,,,,</v>
      </c>
      <c r="U109" s="220" t="s">
        <v>118</v>
      </c>
      <c r="V109" s="220" t="s">
        <v>49</v>
      </c>
      <c r="W109" s="220" t="s">
        <v>4621</v>
      </c>
      <c r="X109" s="220" t="s">
        <v>4622</v>
      </c>
      <c r="Y109" s="220" t="s">
        <v>4623</v>
      </c>
      <c r="Z109" s="220" t="s">
        <v>4624</v>
      </c>
      <c r="AA109" s="220"/>
      <c r="AB109" s="220"/>
      <c r="AC109" s="220"/>
      <c r="AD109" s="220"/>
      <c r="AE109" s="220"/>
      <c r="AF109" s="220"/>
      <c r="AG109" s="220"/>
      <c r="AH109" s="220"/>
      <c r="AI109" s="220"/>
      <c r="AJ109" s="220"/>
      <c r="AK109" s="220"/>
      <c r="AL109" s="220"/>
      <c r="AM109" s="220"/>
      <c r="AN109" s="220"/>
      <c r="AO109" s="220"/>
      <c r="AP109" s="220"/>
      <c r="AQ109" s="220"/>
      <c r="AR109" s="220"/>
      <c r="AS109" s="220"/>
      <c r="AT109" s="220"/>
      <c r="AU109" s="220"/>
      <c r="AV109" s="220"/>
      <c r="AW109" s="220"/>
      <c r="AX109" s="220"/>
      <c r="AY109" s="220"/>
      <c r="AZ109" s="220"/>
      <c r="BA109" s="220"/>
      <c r="BB109" s="220"/>
      <c r="BC109" s="220"/>
      <c r="BD109" s="220"/>
      <c r="BE109" s="220"/>
      <c r="BF109" s="220"/>
      <c r="BG109" s="220"/>
      <c r="BH109" s="220"/>
      <c r="BI109" s="220"/>
      <c r="BJ109" s="220"/>
      <c r="BK109" s="220"/>
      <c r="BL109" s="220"/>
      <c r="BM109" s="220"/>
      <c r="BN109" s="220"/>
      <c r="BO109" s="116" t="str">
        <f t="shared" si="10"/>
        <v>WUP_GPIO_105</v>
      </c>
      <c r="BP109" s="116" t="str">
        <f t="shared" si="11"/>
        <v>WUP_GPIO_105</v>
      </c>
      <c r="BQ109" s="116" t="str">
        <f t="shared" si="12"/>
        <v>WUP_GPIO,PDC</v>
      </c>
      <c r="BR109" s="116" t="str">
        <f t="shared" si="13"/>
        <v>WUP_GPIO,PDC</v>
      </c>
      <c r="BS109" s="220">
        <v>1</v>
      </c>
      <c r="BT109" s="116" t="s">
        <v>115</v>
      </c>
      <c r="BU109" s="116" t="s">
        <v>114</v>
      </c>
      <c r="BV109" s="220"/>
      <c r="BW109" s="220"/>
      <c r="BX109" s="220" t="s">
        <v>4625</v>
      </c>
      <c r="BY109" s="220"/>
      <c r="BZ109" s="220" t="s">
        <v>62</v>
      </c>
      <c r="CA109" s="220" t="s">
        <v>35</v>
      </c>
      <c r="CB109" s="220"/>
      <c r="CC109" s="220"/>
      <c r="CD109" s="230" t="s">
        <v>38</v>
      </c>
      <c r="CE109" s="230" t="s">
        <v>3100</v>
      </c>
      <c r="CF109" s="220" t="s">
        <v>3025</v>
      </c>
      <c r="CG109" s="247" t="s">
        <v>4626</v>
      </c>
      <c r="CH109" s="249" t="s">
        <v>4627</v>
      </c>
      <c r="CI109" s="128"/>
      <c r="CJ109" s="129"/>
      <c r="CK109" s="220"/>
      <c r="CL109" s="116" t="str">
        <f t="shared" si="14"/>
        <v>WUP_GPIO_105</v>
      </c>
      <c r="CM109" s="116" t="str">
        <f t="shared" si="15"/>
        <v>WUP_GPIO_105</v>
      </c>
      <c r="CN109" s="116" t="str">
        <f t="shared" si="16"/>
        <v>WUP_GPIO,PDC</v>
      </c>
      <c r="CO109" s="116" t="str">
        <f t="shared" si="17"/>
        <v>WUP_GPIO,PDC</v>
      </c>
      <c r="CP109" s="220">
        <v>1</v>
      </c>
      <c r="CQ109" s="220" t="s">
        <v>4628</v>
      </c>
      <c r="CR109" s="220" t="s">
        <v>4629</v>
      </c>
      <c r="CS109" s="220"/>
      <c r="CT109" s="220"/>
      <c r="CU109" s="220" t="s">
        <v>4625</v>
      </c>
      <c r="CV109" s="220"/>
      <c r="CW109" s="220" t="s">
        <v>62</v>
      </c>
      <c r="CX109" s="220" t="s">
        <v>35</v>
      </c>
      <c r="CY109" s="220"/>
      <c r="CZ109" s="220"/>
      <c r="DA109" s="230" t="s">
        <v>38</v>
      </c>
      <c r="DB109" s="230" t="s">
        <v>3100</v>
      </c>
      <c r="DC109" s="220" t="s">
        <v>3025</v>
      </c>
      <c r="DD109" s="126" t="s">
        <v>4630</v>
      </c>
      <c r="DE109" s="127" t="s">
        <v>4631</v>
      </c>
      <c r="DF109" s="128"/>
      <c r="DG109" s="129"/>
      <c r="DH109" s="220"/>
    </row>
    <row r="110" spans="1:112" ht="52.8">
      <c r="A110" s="220"/>
      <c r="B110" s="220">
        <v>107</v>
      </c>
      <c r="C110" s="220" t="s">
        <v>1049</v>
      </c>
      <c r="D110" s="220" t="s">
        <v>4632</v>
      </c>
      <c r="E110" s="220"/>
      <c r="F110" s="220" t="s">
        <v>4217</v>
      </c>
      <c r="G110" s="220"/>
      <c r="H110" s="220">
        <v>3</v>
      </c>
      <c r="I110" s="220" t="s">
        <v>3008</v>
      </c>
      <c r="J110" s="220" t="s">
        <v>3009</v>
      </c>
      <c r="K110" s="220" t="s">
        <v>4633</v>
      </c>
      <c r="L110" s="220" t="s">
        <v>4634</v>
      </c>
      <c r="M110" s="220" t="s">
        <v>4635</v>
      </c>
      <c r="N110" s="220" t="s">
        <v>4636</v>
      </c>
      <c r="O110" s="220"/>
      <c r="P110" s="220"/>
      <c r="Q110" s="220"/>
      <c r="R110" s="220"/>
      <c r="S110" s="116" t="s">
        <v>2721</v>
      </c>
      <c r="T110" s="116" t="str">
        <f t="shared" si="9"/>
        <v>GPIO,,,MSS,,,,,,,,,,,</v>
      </c>
      <c r="U110" s="220" t="s">
        <v>1049</v>
      </c>
      <c r="V110" s="220" t="s">
        <v>55</v>
      </c>
      <c r="W110" s="220" t="s">
        <v>4637</v>
      </c>
      <c r="X110" s="220"/>
      <c r="Y110" s="220"/>
      <c r="Z110" s="220"/>
      <c r="AA110" s="220"/>
      <c r="AB110" s="220"/>
      <c r="AC110" s="220"/>
      <c r="AD110" s="220" t="s">
        <v>4638</v>
      </c>
      <c r="AE110" s="220" t="s">
        <v>4639</v>
      </c>
      <c r="AF110" s="220" t="s">
        <v>4640</v>
      </c>
      <c r="AG110" s="220"/>
      <c r="AH110" s="220"/>
      <c r="AI110" s="220"/>
      <c r="AJ110" s="220"/>
      <c r="AK110" s="220"/>
      <c r="AL110" s="220"/>
      <c r="AM110" s="220"/>
      <c r="AN110" s="220"/>
      <c r="AO110" s="220"/>
      <c r="AP110" s="220"/>
      <c r="AQ110" s="220"/>
      <c r="AR110" s="220"/>
      <c r="AS110" s="220"/>
      <c r="AT110" s="220"/>
      <c r="AU110" s="220"/>
      <c r="AV110" s="220"/>
      <c r="AW110" s="220"/>
      <c r="AX110" s="220"/>
      <c r="AY110" s="220"/>
      <c r="AZ110" s="220"/>
      <c r="BA110" s="220"/>
      <c r="BB110" s="220"/>
      <c r="BC110" s="220"/>
      <c r="BD110" s="220"/>
      <c r="BE110" s="220"/>
      <c r="BF110" s="220"/>
      <c r="BG110" s="220"/>
      <c r="BH110" s="220"/>
      <c r="BI110" s="220"/>
      <c r="BJ110" s="220"/>
      <c r="BK110" s="220"/>
      <c r="BL110" s="220"/>
      <c r="BM110" s="220"/>
      <c r="BN110" s="219"/>
      <c r="BO110" s="116" t="str">
        <f t="shared" si="10"/>
        <v>GPIO_106</v>
      </c>
      <c r="BP110" s="116" t="str">
        <f t="shared" si="11"/>
        <v>GPIO_106</v>
      </c>
      <c r="BQ110" s="116" t="str">
        <f t="shared" si="12"/>
        <v>GPIO</v>
      </c>
      <c r="BR110" s="116" t="str">
        <f t="shared" si="13"/>
        <v>GPIO</v>
      </c>
      <c r="BS110" s="220">
        <v>1</v>
      </c>
      <c r="BT110" s="136" t="s">
        <v>1048</v>
      </c>
      <c r="BU110" s="116" t="s">
        <v>1040</v>
      </c>
      <c r="BV110" s="220"/>
      <c r="BW110" s="220"/>
      <c r="BX110" s="220"/>
      <c r="BY110" s="220"/>
      <c r="BZ110" s="220" t="s">
        <v>34</v>
      </c>
      <c r="CA110" s="220" t="s">
        <v>35</v>
      </c>
      <c r="CB110" s="220"/>
      <c r="CC110" s="220"/>
      <c r="CD110" s="230" t="s">
        <v>38</v>
      </c>
      <c r="CE110" s="230" t="s">
        <v>3100</v>
      </c>
      <c r="CF110" s="220" t="s">
        <v>3025</v>
      </c>
      <c r="CG110" s="244" t="s">
        <v>4641</v>
      </c>
      <c r="CH110" s="208"/>
      <c r="CI110" s="128"/>
      <c r="CJ110" s="128"/>
      <c r="CK110" s="219"/>
      <c r="CL110" s="116" t="str">
        <f t="shared" si="14"/>
        <v>GPIO_106</v>
      </c>
      <c r="CM110" s="116" t="str">
        <f t="shared" si="15"/>
        <v>GPIO_106</v>
      </c>
      <c r="CN110" s="116" t="str">
        <f t="shared" si="16"/>
        <v>GPIO</v>
      </c>
      <c r="CO110" s="116" t="str">
        <f t="shared" si="17"/>
        <v>GPIO</v>
      </c>
      <c r="CP110" s="220">
        <v>1</v>
      </c>
      <c r="CQ110" s="136" t="s">
        <v>1048</v>
      </c>
      <c r="CR110" s="116" t="s">
        <v>1040</v>
      </c>
      <c r="CS110" s="220"/>
      <c r="CT110" s="220"/>
      <c r="CU110" s="220"/>
      <c r="CV110" s="220"/>
      <c r="CW110" s="220" t="s">
        <v>34</v>
      </c>
      <c r="CX110" s="220" t="s">
        <v>35</v>
      </c>
      <c r="CY110" s="220"/>
      <c r="CZ110" s="220"/>
      <c r="DA110" s="230" t="s">
        <v>38</v>
      </c>
      <c r="DB110" s="230" t="s">
        <v>3100</v>
      </c>
      <c r="DC110" s="220" t="s">
        <v>3025</v>
      </c>
      <c r="DD110" s="126" t="s">
        <v>4642</v>
      </c>
      <c r="DE110" s="127" t="s">
        <v>4643</v>
      </c>
      <c r="DF110" s="128"/>
      <c r="DG110" s="128"/>
      <c r="DH110" s="220"/>
    </row>
    <row r="111" spans="1:112" ht="66">
      <c r="A111" s="220"/>
      <c r="B111" s="220">
        <v>108</v>
      </c>
      <c r="C111" s="220" t="s">
        <v>4644</v>
      </c>
      <c r="D111" s="220" t="s">
        <v>4645</v>
      </c>
      <c r="E111" s="220"/>
      <c r="F111" s="220" t="s">
        <v>4217</v>
      </c>
      <c r="G111" s="220"/>
      <c r="H111" s="220">
        <v>3</v>
      </c>
      <c r="I111" s="220" t="s">
        <v>3008</v>
      </c>
      <c r="J111" s="220" t="s">
        <v>3009</v>
      </c>
      <c r="K111" s="220" t="s">
        <v>4646</v>
      </c>
      <c r="L111" s="220" t="s">
        <v>4647</v>
      </c>
      <c r="M111" s="220" t="s">
        <v>4648</v>
      </c>
      <c r="N111" s="220" t="s">
        <v>4649</v>
      </c>
      <c r="O111" s="220" t="s">
        <v>3034</v>
      </c>
      <c r="P111" s="220" t="s">
        <v>4650</v>
      </c>
      <c r="Q111" s="220" t="s">
        <v>3036</v>
      </c>
      <c r="R111" s="220"/>
      <c r="S111" s="116" t="s">
        <v>2721</v>
      </c>
      <c r="T111" s="116" t="str">
        <f t="shared" si="9"/>
        <v>WUP_GPIO,PDC,,,MSS,,,,,,,,,,,</v>
      </c>
      <c r="U111" s="220" t="s">
        <v>2062</v>
      </c>
      <c r="V111" s="220" t="s">
        <v>49</v>
      </c>
      <c r="W111" s="220" t="s">
        <v>4651</v>
      </c>
      <c r="X111" s="220"/>
      <c r="Y111" s="220"/>
      <c r="Z111" s="220"/>
      <c r="AA111" s="220"/>
      <c r="AB111" s="220"/>
      <c r="AC111" s="220"/>
      <c r="AD111" s="220" t="s">
        <v>4652</v>
      </c>
      <c r="AE111" s="220" t="s">
        <v>4639</v>
      </c>
      <c r="AF111" s="220" t="s">
        <v>4653</v>
      </c>
      <c r="AG111" s="220"/>
      <c r="AH111" s="220"/>
      <c r="AI111" s="220"/>
      <c r="AJ111" s="220"/>
      <c r="AK111" s="220"/>
      <c r="AL111" s="220"/>
      <c r="AM111" s="220"/>
      <c r="AN111" s="220"/>
      <c r="AO111" s="220"/>
      <c r="AP111" s="220"/>
      <c r="AQ111" s="220"/>
      <c r="AR111" s="220"/>
      <c r="AS111" s="220"/>
      <c r="AT111" s="220"/>
      <c r="AU111" s="220"/>
      <c r="AV111" s="220"/>
      <c r="AW111" s="220"/>
      <c r="AX111" s="220"/>
      <c r="AY111" s="220"/>
      <c r="AZ111" s="220"/>
      <c r="BA111" s="220"/>
      <c r="BB111" s="220"/>
      <c r="BC111" s="220"/>
      <c r="BD111" s="220"/>
      <c r="BE111" s="220"/>
      <c r="BF111" s="220"/>
      <c r="BG111" s="220"/>
      <c r="BH111" s="220"/>
      <c r="BI111" s="220"/>
      <c r="BJ111" s="220"/>
      <c r="BK111" s="220"/>
      <c r="BL111" s="220"/>
      <c r="BM111" s="220"/>
      <c r="BN111" s="219"/>
      <c r="BO111" s="116" t="str">
        <f t="shared" si="10"/>
        <v>WUP_GPIO_107</v>
      </c>
      <c r="BP111" s="116" t="str">
        <f t="shared" si="11"/>
        <v>WUP_GPIO_107</v>
      </c>
      <c r="BQ111" s="116" t="str">
        <f t="shared" si="12"/>
        <v>WUP_GPIO,PDC</v>
      </c>
      <c r="BR111" s="116" t="str">
        <f t="shared" si="13"/>
        <v>WUP_GPIO,PDC</v>
      </c>
      <c r="BS111" s="220">
        <v>1</v>
      </c>
      <c r="BT111" s="116" t="s">
        <v>2061</v>
      </c>
      <c r="BU111" s="220" t="s">
        <v>1272</v>
      </c>
      <c r="BV111" s="220"/>
      <c r="BW111" s="220"/>
      <c r="BX111" s="220" t="s">
        <v>4654</v>
      </c>
      <c r="BY111" s="220"/>
      <c r="BZ111" s="220" t="s">
        <v>34</v>
      </c>
      <c r="CA111" s="220" t="s">
        <v>35</v>
      </c>
      <c r="CB111" s="220"/>
      <c r="CC111" s="220"/>
      <c r="CD111" s="230" t="s">
        <v>38</v>
      </c>
      <c r="CE111" s="230" t="s">
        <v>3100</v>
      </c>
      <c r="CF111" s="220" t="s">
        <v>3025</v>
      </c>
      <c r="CG111" s="244" t="s">
        <v>4655</v>
      </c>
      <c r="CH111" s="208"/>
      <c r="CI111" s="128"/>
      <c r="CJ111" s="128"/>
      <c r="CK111" s="219"/>
      <c r="CL111" s="116" t="str">
        <f t="shared" si="14"/>
        <v>WUP_GPIO_107</v>
      </c>
      <c r="CM111" s="116" t="str">
        <f t="shared" si="15"/>
        <v>WUP_GPIO_107</v>
      </c>
      <c r="CN111" s="116" t="str">
        <f t="shared" si="16"/>
        <v>WUP_GPIO,PDC</v>
      </c>
      <c r="CO111" s="116" t="str">
        <f t="shared" si="17"/>
        <v>WUP_GPIO,PDC</v>
      </c>
      <c r="CP111" s="220">
        <v>1</v>
      </c>
      <c r="CQ111" s="116" t="s">
        <v>2061</v>
      </c>
      <c r="CR111" s="220" t="s">
        <v>1272</v>
      </c>
      <c r="CS111" s="220"/>
      <c r="CT111" s="220"/>
      <c r="CU111" s="220" t="s">
        <v>4654</v>
      </c>
      <c r="CV111" s="220"/>
      <c r="CW111" s="220" t="s">
        <v>34</v>
      </c>
      <c r="CX111" s="220" t="s">
        <v>35</v>
      </c>
      <c r="CY111" s="220"/>
      <c r="CZ111" s="220"/>
      <c r="DA111" s="230" t="s">
        <v>38</v>
      </c>
      <c r="DB111" s="230" t="s">
        <v>3100</v>
      </c>
      <c r="DC111" s="220" t="s">
        <v>3025</v>
      </c>
      <c r="DD111" s="126" t="s">
        <v>4656</v>
      </c>
      <c r="DE111" s="127" t="s">
        <v>4657</v>
      </c>
      <c r="DF111" s="128"/>
      <c r="DG111" s="128"/>
      <c r="DH111" s="220"/>
    </row>
    <row r="112" spans="1:112" ht="79.2">
      <c r="A112" s="220"/>
      <c r="B112" s="220">
        <v>109</v>
      </c>
      <c r="C112" s="220" t="s">
        <v>4658</v>
      </c>
      <c r="D112" s="220" t="s">
        <v>4659</v>
      </c>
      <c r="E112" s="220"/>
      <c r="F112" s="220" t="s">
        <v>4217</v>
      </c>
      <c r="G112" s="220"/>
      <c r="H112" s="220">
        <v>3</v>
      </c>
      <c r="I112" s="220" t="s">
        <v>3008</v>
      </c>
      <c r="J112" s="220" t="s">
        <v>3009</v>
      </c>
      <c r="K112" s="220" t="s">
        <v>4660</v>
      </c>
      <c r="L112" s="220" t="s">
        <v>4661</v>
      </c>
      <c r="M112" s="220" t="s">
        <v>4662</v>
      </c>
      <c r="N112" s="220" t="s">
        <v>4663</v>
      </c>
      <c r="O112" s="220" t="s">
        <v>3034</v>
      </c>
      <c r="P112" s="220" t="s">
        <v>4664</v>
      </c>
      <c r="Q112" s="220" t="s">
        <v>3036</v>
      </c>
      <c r="R112" s="220"/>
      <c r="S112" s="116" t="s">
        <v>2721</v>
      </c>
      <c r="T112" s="116" t="str">
        <f t="shared" si="9"/>
        <v>WUP_GPIO,PDC,,,,TDM1,QDSS,,,,,,,,,</v>
      </c>
      <c r="U112" s="220" t="s">
        <v>1229</v>
      </c>
      <c r="V112" s="220" t="s">
        <v>49</v>
      </c>
      <c r="W112" s="220" t="s">
        <v>4665</v>
      </c>
      <c r="X112" s="220"/>
      <c r="Y112" s="220"/>
      <c r="Z112" s="220"/>
      <c r="AA112" s="220"/>
      <c r="AB112" s="220"/>
      <c r="AC112" s="220"/>
      <c r="AD112" s="220"/>
      <c r="AE112" s="220"/>
      <c r="AF112" s="220"/>
      <c r="AG112" s="220" t="s">
        <v>1226</v>
      </c>
      <c r="AH112" s="220" t="s">
        <v>1225</v>
      </c>
      <c r="AI112" s="220" t="s">
        <v>4666</v>
      </c>
      <c r="AJ112" s="220" t="s">
        <v>4667</v>
      </c>
      <c r="AK112" s="220" t="s">
        <v>3018</v>
      </c>
      <c r="AL112" s="220" t="s">
        <v>4668</v>
      </c>
      <c r="AM112" s="220"/>
      <c r="AN112" s="220"/>
      <c r="AO112" s="220"/>
      <c r="AP112" s="220"/>
      <c r="AQ112" s="220"/>
      <c r="AR112" s="220"/>
      <c r="AS112" s="220"/>
      <c r="AT112" s="220"/>
      <c r="AU112" s="220"/>
      <c r="AV112" s="220"/>
      <c r="AW112" s="220"/>
      <c r="AX112" s="220"/>
      <c r="AY112" s="220"/>
      <c r="AZ112" s="220"/>
      <c r="BA112" s="220"/>
      <c r="BB112" s="220"/>
      <c r="BC112" s="220"/>
      <c r="BD112" s="220"/>
      <c r="BE112" s="220"/>
      <c r="BF112" s="220"/>
      <c r="BG112" s="220"/>
      <c r="BH112" s="220"/>
      <c r="BI112" s="220"/>
      <c r="BJ112" s="220"/>
      <c r="BK112" s="220"/>
      <c r="BL112" s="220"/>
      <c r="BM112" s="220"/>
      <c r="BN112" s="220"/>
      <c r="BO112" s="116" t="str">
        <f t="shared" si="10"/>
        <v>PRI_MI2S_SCK/PCM1_CLK/TDM1_CLK</v>
      </c>
      <c r="BP112" s="116" t="str">
        <f t="shared" si="11"/>
        <v>PRI_MI2S_SCK/PCM1_CLK/TDM1_CLK</v>
      </c>
      <c r="BQ112" s="116" t="str">
        <f t="shared" si="12"/>
        <v>TDM1</v>
      </c>
      <c r="BR112" s="116" t="str">
        <f t="shared" si="13"/>
        <v>TDM1</v>
      </c>
      <c r="BS112" s="220">
        <v>5</v>
      </c>
      <c r="BT112" s="116" t="s">
        <v>1227</v>
      </c>
      <c r="BU112" s="116" t="s">
        <v>1228</v>
      </c>
      <c r="BV112" s="220"/>
      <c r="BW112" s="220"/>
      <c r="BX112" s="220"/>
      <c r="BY112" s="220"/>
      <c r="BZ112" s="220" t="s">
        <v>34</v>
      </c>
      <c r="CA112" s="220" t="s">
        <v>35</v>
      </c>
      <c r="CB112" s="220"/>
      <c r="CC112" s="220"/>
      <c r="CD112" s="230" t="s">
        <v>38</v>
      </c>
      <c r="CE112" s="230" t="s">
        <v>3100</v>
      </c>
      <c r="CF112" s="220" t="s">
        <v>3025</v>
      </c>
      <c r="CG112" s="244" t="s">
        <v>4669</v>
      </c>
      <c r="CH112" s="208"/>
      <c r="CI112" s="128"/>
      <c r="CJ112" s="128"/>
      <c r="CK112" s="220"/>
      <c r="CL112" s="116" t="str">
        <f t="shared" si="14"/>
        <v>WUP_GPIO_108</v>
      </c>
      <c r="CM112" s="116" t="str">
        <f t="shared" si="15"/>
        <v>WUP_GPIO_108</v>
      </c>
      <c r="CN112" s="116" t="str">
        <f t="shared" si="16"/>
        <v>WUP_GPIO,PDC</v>
      </c>
      <c r="CO112" s="116" t="str">
        <f t="shared" si="17"/>
        <v>WUP_GPIO,PDC</v>
      </c>
      <c r="CP112" s="220">
        <v>1</v>
      </c>
      <c r="CQ112" s="116" t="s">
        <v>924</v>
      </c>
      <c r="CR112" s="116" t="s">
        <v>908</v>
      </c>
      <c r="CS112" s="220"/>
      <c r="CT112" s="220"/>
      <c r="CU112" s="220"/>
      <c r="CV112" s="220"/>
      <c r="CW112" s="220" t="s">
        <v>34</v>
      </c>
      <c r="CX112" s="220" t="s">
        <v>35</v>
      </c>
      <c r="CY112" s="220"/>
      <c r="CZ112" s="220"/>
      <c r="DA112" s="230" t="s">
        <v>38</v>
      </c>
      <c r="DB112" s="230" t="s">
        <v>3100</v>
      </c>
      <c r="DC112" s="220" t="s">
        <v>3025</v>
      </c>
      <c r="DD112" s="126" t="s">
        <v>4670</v>
      </c>
      <c r="DE112" s="127" t="s">
        <v>3372</v>
      </c>
      <c r="DF112" s="128"/>
      <c r="DG112" s="128"/>
      <c r="DH112" s="220"/>
    </row>
    <row r="113" spans="1:112" ht="66">
      <c r="A113" s="220"/>
      <c r="B113" s="220">
        <v>110</v>
      </c>
      <c r="C113" s="220" t="s">
        <v>1232</v>
      </c>
      <c r="D113" s="220" t="s">
        <v>4671</v>
      </c>
      <c r="E113" s="220"/>
      <c r="F113" s="220" t="s">
        <v>4217</v>
      </c>
      <c r="G113" s="220"/>
      <c r="H113" s="220">
        <v>3</v>
      </c>
      <c r="I113" s="220" t="s">
        <v>3008</v>
      </c>
      <c r="J113" s="220" t="s">
        <v>3009</v>
      </c>
      <c r="K113" s="220" t="s">
        <v>4672</v>
      </c>
      <c r="L113" s="220" t="s">
        <v>4673</v>
      </c>
      <c r="M113" s="220" t="s">
        <v>4674</v>
      </c>
      <c r="N113" s="220" t="s">
        <v>4675</v>
      </c>
      <c r="O113" s="220"/>
      <c r="P113" s="220"/>
      <c r="Q113" s="220"/>
      <c r="R113" s="220"/>
      <c r="S113" s="116" t="s">
        <v>2721</v>
      </c>
      <c r="T113" s="116" t="str">
        <f t="shared" si="9"/>
        <v>GPIO,,,,TDM1,QDSS,,,,,,,,,</v>
      </c>
      <c r="U113" s="220" t="s">
        <v>1232</v>
      </c>
      <c r="V113" s="220" t="s">
        <v>55</v>
      </c>
      <c r="W113" s="220" t="s">
        <v>4676</v>
      </c>
      <c r="X113" s="220"/>
      <c r="Y113" s="220"/>
      <c r="Z113" s="220"/>
      <c r="AA113" s="220"/>
      <c r="AB113" s="220"/>
      <c r="AC113" s="220"/>
      <c r="AD113" s="220"/>
      <c r="AE113" s="220"/>
      <c r="AF113" s="220"/>
      <c r="AG113" s="220" t="s">
        <v>1230</v>
      </c>
      <c r="AH113" s="220" t="s">
        <v>1225</v>
      </c>
      <c r="AI113" s="220" t="s">
        <v>4677</v>
      </c>
      <c r="AJ113" s="220" t="s">
        <v>4678</v>
      </c>
      <c r="AK113" s="220" t="s">
        <v>3018</v>
      </c>
      <c r="AL113" s="220" t="s">
        <v>4679</v>
      </c>
      <c r="AM113" s="220"/>
      <c r="AN113" s="220"/>
      <c r="AO113" s="220"/>
      <c r="AP113" s="220"/>
      <c r="AQ113" s="220"/>
      <c r="AR113" s="220"/>
      <c r="AS113" s="220"/>
      <c r="AT113" s="220"/>
      <c r="AU113" s="220"/>
      <c r="AV113" s="220"/>
      <c r="AW113" s="220"/>
      <c r="AX113" s="220"/>
      <c r="AY113" s="220"/>
      <c r="AZ113" s="220"/>
      <c r="BA113" s="220"/>
      <c r="BB113" s="220"/>
      <c r="BC113" s="220"/>
      <c r="BD113" s="220"/>
      <c r="BE113" s="220"/>
      <c r="BF113" s="220"/>
      <c r="BG113" s="220"/>
      <c r="BH113" s="220"/>
      <c r="BI113" s="220"/>
      <c r="BJ113" s="220"/>
      <c r="BK113" s="220"/>
      <c r="BL113" s="220"/>
      <c r="BM113" s="220"/>
      <c r="BN113" s="220"/>
      <c r="BO113" s="116" t="str">
        <f t="shared" si="10"/>
        <v>PRI_MI2S_WS/PCM1_SYNC/TDM1_SYNC</v>
      </c>
      <c r="BP113" s="116" t="str">
        <f t="shared" si="11"/>
        <v>PRI_MI2S_WS/PCM1_SYNC/TDM1_SYNC</v>
      </c>
      <c r="BQ113" s="116" t="str">
        <f t="shared" si="12"/>
        <v>TDM1</v>
      </c>
      <c r="BR113" s="116" t="str">
        <f t="shared" si="13"/>
        <v>TDM1</v>
      </c>
      <c r="BS113" s="220">
        <v>5</v>
      </c>
      <c r="BT113" s="116" t="s">
        <v>1231</v>
      </c>
      <c r="BU113" s="116" t="s">
        <v>1228</v>
      </c>
      <c r="BV113" s="220"/>
      <c r="BW113" s="220"/>
      <c r="BX113" s="220"/>
      <c r="BY113" s="220"/>
      <c r="BZ113" s="220" t="s">
        <v>34</v>
      </c>
      <c r="CA113" s="220" t="s">
        <v>35</v>
      </c>
      <c r="CB113" s="220"/>
      <c r="CC113" s="220"/>
      <c r="CD113" s="230" t="s">
        <v>38</v>
      </c>
      <c r="CE113" s="230" t="s">
        <v>3100</v>
      </c>
      <c r="CF113" s="220" t="s">
        <v>3025</v>
      </c>
      <c r="CG113" s="244" t="s">
        <v>4680</v>
      </c>
      <c r="CH113" s="208"/>
      <c r="CI113" s="128"/>
      <c r="CJ113" s="128"/>
      <c r="CK113" s="220"/>
      <c r="CL113" s="116" t="str">
        <f t="shared" si="14"/>
        <v>GPIO_109</v>
      </c>
      <c r="CM113" s="116" t="str">
        <f t="shared" si="15"/>
        <v>GPIO_109</v>
      </c>
      <c r="CN113" s="116" t="str">
        <f t="shared" si="16"/>
        <v>GPIO</v>
      </c>
      <c r="CO113" s="116" t="str">
        <f t="shared" si="17"/>
        <v>GPIO</v>
      </c>
      <c r="CP113" s="220">
        <v>1</v>
      </c>
      <c r="CQ113" s="116" t="s">
        <v>115</v>
      </c>
      <c r="CR113" s="116" t="s">
        <v>114</v>
      </c>
      <c r="CS113" s="220"/>
      <c r="CT113" s="220"/>
      <c r="CU113" s="220"/>
      <c r="CV113" s="220"/>
      <c r="CW113" s="220" t="s">
        <v>34</v>
      </c>
      <c r="CX113" s="220" t="s">
        <v>35</v>
      </c>
      <c r="CY113" s="220"/>
      <c r="CZ113" s="220"/>
      <c r="DA113" s="230" t="s">
        <v>38</v>
      </c>
      <c r="DB113" s="230" t="s">
        <v>3100</v>
      </c>
      <c r="DC113" s="220" t="s">
        <v>3025</v>
      </c>
      <c r="DD113" s="133" t="s">
        <v>4681</v>
      </c>
      <c r="DE113" s="127" t="s">
        <v>4682</v>
      </c>
      <c r="DF113" s="128"/>
      <c r="DG113" s="128"/>
      <c r="DH113" s="220"/>
    </row>
    <row r="114" spans="1:112" ht="52.8">
      <c r="A114" s="220"/>
      <c r="B114" s="220">
        <v>111</v>
      </c>
      <c r="C114" s="220" t="s">
        <v>4683</v>
      </c>
      <c r="D114" s="220" t="s">
        <v>4684</v>
      </c>
      <c r="E114" s="220"/>
      <c r="F114" s="220" t="s">
        <v>4217</v>
      </c>
      <c r="G114" s="220"/>
      <c r="H114" s="220">
        <v>3</v>
      </c>
      <c r="I114" s="220" t="s">
        <v>3008</v>
      </c>
      <c r="J114" s="220" t="s">
        <v>3009</v>
      </c>
      <c r="K114" s="220" t="s">
        <v>4685</v>
      </c>
      <c r="L114" s="220" t="s">
        <v>4686</v>
      </c>
      <c r="M114" s="220" t="s">
        <v>4687</v>
      </c>
      <c r="N114" s="220" t="s">
        <v>4688</v>
      </c>
      <c r="O114" s="220"/>
      <c r="P114" s="220"/>
      <c r="Q114" s="220" t="s">
        <v>3036</v>
      </c>
      <c r="R114" s="220"/>
      <c r="S114" s="116" t="s">
        <v>2721</v>
      </c>
      <c r="T114" s="116" t="str">
        <f t="shared" si="9"/>
        <v>WUP_GPIO,,,,TDM1,,,,,,,,,,</v>
      </c>
      <c r="U114" s="220" t="s">
        <v>1235</v>
      </c>
      <c r="V114" s="220" t="s">
        <v>1177</v>
      </c>
      <c r="W114" s="220" t="s">
        <v>4689</v>
      </c>
      <c r="X114" s="220"/>
      <c r="Y114" s="220"/>
      <c r="Z114" s="220"/>
      <c r="AA114" s="220"/>
      <c r="AB114" s="220"/>
      <c r="AC114" s="220"/>
      <c r="AD114" s="220"/>
      <c r="AE114" s="220"/>
      <c r="AF114" s="220"/>
      <c r="AG114" s="220" t="s">
        <v>1233</v>
      </c>
      <c r="AH114" s="220" t="s">
        <v>1225</v>
      </c>
      <c r="AI114" s="220" t="s">
        <v>4690</v>
      </c>
      <c r="AJ114" s="220"/>
      <c r="AK114" s="220"/>
      <c r="AL114" s="220"/>
      <c r="AM114" s="220"/>
      <c r="AN114" s="220"/>
      <c r="AO114" s="220"/>
      <c r="AP114" s="220"/>
      <c r="AQ114" s="220"/>
      <c r="AR114" s="220"/>
      <c r="AS114" s="220"/>
      <c r="AT114" s="220"/>
      <c r="AU114" s="220"/>
      <c r="AV114" s="220"/>
      <c r="AW114" s="220"/>
      <c r="AX114" s="220"/>
      <c r="AY114" s="220"/>
      <c r="AZ114" s="220"/>
      <c r="BA114" s="220"/>
      <c r="BB114" s="220"/>
      <c r="BC114" s="220"/>
      <c r="BD114" s="220"/>
      <c r="BE114" s="220"/>
      <c r="BF114" s="220"/>
      <c r="BG114" s="220"/>
      <c r="BH114" s="220"/>
      <c r="BI114" s="220"/>
      <c r="BJ114" s="220"/>
      <c r="BK114" s="220"/>
      <c r="BL114" s="220"/>
      <c r="BM114" s="220"/>
      <c r="BN114" s="220"/>
      <c r="BO114" s="116" t="str">
        <f t="shared" si="10"/>
        <v>PRI_MI2S_DATA0/PCM1_DIN/TDM1_DATA0</v>
      </c>
      <c r="BP114" s="116" t="str">
        <f t="shared" si="11"/>
        <v>PRI_MI2S_DATA0/PCM1_DIN/TDM1_DATA0</v>
      </c>
      <c r="BQ114" s="116" t="str">
        <f t="shared" si="12"/>
        <v>TDM1</v>
      </c>
      <c r="BR114" s="116" t="str">
        <f t="shared" si="13"/>
        <v>TDM1</v>
      </c>
      <c r="BS114" s="220">
        <v>5</v>
      </c>
      <c r="BT114" s="116" t="s">
        <v>1234</v>
      </c>
      <c r="BU114" s="116" t="s">
        <v>1228</v>
      </c>
      <c r="BV114" s="220"/>
      <c r="BW114" s="220"/>
      <c r="BX114" s="220"/>
      <c r="BY114" s="220"/>
      <c r="BZ114" s="220" t="s">
        <v>34</v>
      </c>
      <c r="CA114" s="220" t="s">
        <v>35</v>
      </c>
      <c r="CB114" s="220"/>
      <c r="CC114" s="220"/>
      <c r="CD114" s="230" t="s">
        <v>38</v>
      </c>
      <c r="CE114" s="230" t="s">
        <v>3100</v>
      </c>
      <c r="CF114" s="220" t="s">
        <v>3025</v>
      </c>
      <c r="CG114" s="244" t="s">
        <v>4691</v>
      </c>
      <c r="CH114" s="208"/>
      <c r="CI114" s="128"/>
      <c r="CJ114" s="128"/>
      <c r="CK114" s="220"/>
      <c r="CL114" s="116" t="str">
        <f t="shared" si="14"/>
        <v>WUP_GPIO_110</v>
      </c>
      <c r="CM114" s="116" t="str">
        <f t="shared" si="15"/>
        <v>WUP_GPIO_110</v>
      </c>
      <c r="CN114" s="116" t="str">
        <f t="shared" si="16"/>
        <v>WUP_GPIO</v>
      </c>
      <c r="CO114" s="116" t="str">
        <f t="shared" si="17"/>
        <v>WUP_GPIO</v>
      </c>
      <c r="CP114" s="220">
        <v>1</v>
      </c>
      <c r="CQ114" s="116" t="s">
        <v>904</v>
      </c>
      <c r="CR114" s="116" t="s">
        <v>881</v>
      </c>
      <c r="CS114" s="220"/>
      <c r="CT114" s="220"/>
      <c r="CU114" s="220"/>
      <c r="CV114" s="220"/>
      <c r="CW114" s="220" t="s">
        <v>34</v>
      </c>
      <c r="CX114" s="220" t="s">
        <v>35</v>
      </c>
      <c r="CY114" s="220"/>
      <c r="CZ114" s="220"/>
      <c r="DA114" s="230" t="s">
        <v>38</v>
      </c>
      <c r="DB114" s="230" t="s">
        <v>3100</v>
      </c>
      <c r="DC114" s="220" t="s">
        <v>3025</v>
      </c>
      <c r="DD114" s="126" t="s">
        <v>4692</v>
      </c>
      <c r="DE114" s="127" t="s">
        <v>4693</v>
      </c>
      <c r="DF114" s="128"/>
      <c r="DG114" s="128"/>
      <c r="DH114" s="220"/>
    </row>
    <row r="115" spans="1:112" ht="21" customHeight="1">
      <c r="A115" s="220"/>
      <c r="B115" s="220">
        <v>112</v>
      </c>
      <c r="C115" s="220" t="s">
        <v>1238</v>
      </c>
      <c r="D115" s="220" t="s">
        <v>4694</v>
      </c>
      <c r="E115" s="220"/>
      <c r="F115" s="220" t="s">
        <v>4217</v>
      </c>
      <c r="G115" s="220"/>
      <c r="H115" s="220">
        <v>3</v>
      </c>
      <c r="I115" s="220" t="s">
        <v>3008</v>
      </c>
      <c r="J115" s="220" t="s">
        <v>3009</v>
      </c>
      <c r="K115" s="220" t="s">
        <v>4695</v>
      </c>
      <c r="L115" s="220" t="s">
        <v>4696</v>
      </c>
      <c r="M115" s="220" t="s">
        <v>4697</v>
      </c>
      <c r="N115" s="220" t="s">
        <v>4698</v>
      </c>
      <c r="O115" s="220"/>
      <c r="P115" s="220"/>
      <c r="Q115" s="220"/>
      <c r="R115" s="220"/>
      <c r="S115" s="116" t="s">
        <v>2721</v>
      </c>
      <c r="T115" s="116" t="str">
        <f t="shared" si="9"/>
        <v>GPIO,,,,TDM1,,,,,,,,,,</v>
      </c>
      <c r="U115" s="220" t="s">
        <v>1238</v>
      </c>
      <c r="V115" s="220" t="s">
        <v>55</v>
      </c>
      <c r="W115" s="220" t="s">
        <v>4699</v>
      </c>
      <c r="X115" s="220"/>
      <c r="Y115" s="220"/>
      <c r="Z115" s="220"/>
      <c r="AA115" s="220"/>
      <c r="AB115" s="220"/>
      <c r="AC115" s="220"/>
      <c r="AD115" s="220"/>
      <c r="AE115" s="220"/>
      <c r="AF115" s="220"/>
      <c r="AG115" s="220" t="s">
        <v>1236</v>
      </c>
      <c r="AH115" s="220" t="s">
        <v>1225</v>
      </c>
      <c r="AI115" s="220" t="s">
        <v>4700</v>
      </c>
      <c r="AJ115" s="220"/>
      <c r="AK115" s="220"/>
      <c r="AL115" s="220"/>
      <c r="AM115" s="220"/>
      <c r="AN115" s="220"/>
      <c r="AO115" s="220"/>
      <c r="AP115" s="220"/>
      <c r="AQ115" s="220"/>
      <c r="AR115" s="220"/>
      <c r="AS115" s="220"/>
      <c r="AT115" s="220"/>
      <c r="AU115" s="220"/>
      <c r="AV115" s="220"/>
      <c r="AW115" s="220"/>
      <c r="AX115" s="220"/>
      <c r="AY115" s="220"/>
      <c r="AZ115" s="220"/>
      <c r="BA115" s="220"/>
      <c r="BB115" s="220"/>
      <c r="BC115" s="220"/>
      <c r="BD115" s="220"/>
      <c r="BE115" s="220"/>
      <c r="BF115" s="220"/>
      <c r="BG115" s="220"/>
      <c r="BH115" s="220"/>
      <c r="BI115" s="220"/>
      <c r="BJ115" s="220"/>
      <c r="BK115" s="220"/>
      <c r="BL115" s="220"/>
      <c r="BM115" s="220"/>
      <c r="BN115" s="220"/>
      <c r="BO115" s="116" t="str">
        <f t="shared" si="10"/>
        <v>PRI_MI2S_DATA1/PCM1_DOUT/TDM1_DATA1</v>
      </c>
      <c r="BP115" s="116" t="str">
        <f t="shared" si="11"/>
        <v>PRI_MI2S_DATA1/PCM1_DOUT/TDM1_DATA1</v>
      </c>
      <c r="BQ115" s="116" t="str">
        <f t="shared" si="12"/>
        <v>TDM1</v>
      </c>
      <c r="BR115" s="116" t="str">
        <f t="shared" si="13"/>
        <v>TDM1</v>
      </c>
      <c r="BS115" s="220">
        <v>5</v>
      </c>
      <c r="BT115" s="116" t="s">
        <v>1237</v>
      </c>
      <c r="BU115" s="243" t="s">
        <v>1228</v>
      </c>
      <c r="BV115" s="220"/>
      <c r="BW115" s="220"/>
      <c r="BX115" s="220" t="s">
        <v>4701</v>
      </c>
      <c r="BY115" s="220"/>
      <c r="BZ115" s="220" t="s">
        <v>62</v>
      </c>
      <c r="CA115" s="220" t="s">
        <v>35</v>
      </c>
      <c r="CB115" s="220"/>
      <c r="CC115" s="220"/>
      <c r="CD115" s="230" t="s">
        <v>38</v>
      </c>
      <c r="CE115" s="230" t="s">
        <v>3087</v>
      </c>
      <c r="CF115" s="220" t="s">
        <v>3025</v>
      </c>
      <c r="CG115" s="244" t="s">
        <v>4702</v>
      </c>
      <c r="CH115" s="208"/>
      <c r="CI115" s="128"/>
      <c r="CJ115" s="129"/>
      <c r="CK115" s="220"/>
      <c r="CL115" s="116" t="str">
        <f t="shared" si="14"/>
        <v>GPIO_111</v>
      </c>
      <c r="CM115" s="116" t="str">
        <f t="shared" si="15"/>
        <v>GPIO_111</v>
      </c>
      <c r="CN115" s="116" t="str">
        <f t="shared" si="16"/>
        <v>GPIO</v>
      </c>
      <c r="CO115" s="116" t="str">
        <f t="shared" si="17"/>
        <v>GPIO</v>
      </c>
      <c r="CP115" s="220">
        <v>1</v>
      </c>
      <c r="CQ115" s="116" t="s">
        <v>1239</v>
      </c>
      <c r="CR115" s="220" t="s">
        <v>1240</v>
      </c>
      <c r="CS115" s="220"/>
      <c r="CT115" s="220"/>
      <c r="CU115" s="220" t="s">
        <v>4701</v>
      </c>
      <c r="CV115" s="220"/>
      <c r="CW115" s="220" t="s">
        <v>62</v>
      </c>
      <c r="CX115" s="220" t="s">
        <v>35</v>
      </c>
      <c r="CY115" s="220"/>
      <c r="CZ115" s="220"/>
      <c r="DA115" s="230" t="s">
        <v>38</v>
      </c>
      <c r="DB115" s="230" t="s">
        <v>3087</v>
      </c>
      <c r="DC115" s="220" t="s">
        <v>3025</v>
      </c>
      <c r="DD115" s="126" t="s">
        <v>4703</v>
      </c>
      <c r="DE115" s="127" t="s">
        <v>4704</v>
      </c>
      <c r="DF115" s="128"/>
      <c r="DG115" s="129"/>
      <c r="DH115" s="220"/>
    </row>
    <row r="116" spans="1:112" ht="53.4">
      <c r="A116" s="220"/>
      <c r="B116" s="220">
        <v>113</v>
      </c>
      <c r="C116" s="220" t="s">
        <v>4705</v>
      </c>
      <c r="D116" s="220" t="s">
        <v>4706</v>
      </c>
      <c r="E116" s="220"/>
      <c r="F116" s="220" t="s">
        <v>4217</v>
      </c>
      <c r="G116" s="220"/>
      <c r="H116" s="220">
        <v>3</v>
      </c>
      <c r="I116" s="220" t="s">
        <v>3008</v>
      </c>
      <c r="J116" s="220" t="s">
        <v>3009</v>
      </c>
      <c r="K116" s="220" t="s">
        <v>4707</v>
      </c>
      <c r="L116" s="220" t="s">
        <v>4708</v>
      </c>
      <c r="M116" s="220" t="s">
        <v>4709</v>
      </c>
      <c r="N116" s="220" t="s">
        <v>4710</v>
      </c>
      <c r="O116" s="220" t="s">
        <v>3034</v>
      </c>
      <c r="P116" s="220" t="s">
        <v>4711</v>
      </c>
      <c r="Q116" s="220" t="s">
        <v>3036</v>
      </c>
      <c r="R116" s="220"/>
      <c r="S116" s="116" t="s">
        <v>2721</v>
      </c>
      <c r="T116" s="116" t="str">
        <f t="shared" si="9"/>
        <v>WUP_GPIO,PDC,,RGMII, RMII,,,QDSS,,,,,,,,,</v>
      </c>
      <c r="U116" s="220" t="s">
        <v>2837</v>
      </c>
      <c r="V116" s="220" t="s">
        <v>49</v>
      </c>
      <c r="W116" s="220" t="s">
        <v>4712</v>
      </c>
      <c r="X116" s="220"/>
      <c r="Y116" s="220"/>
      <c r="Z116" s="220"/>
      <c r="AA116" s="220" t="s">
        <v>4713</v>
      </c>
      <c r="AB116" s="220" t="s">
        <v>4256</v>
      </c>
      <c r="AC116" s="220" t="s">
        <v>4714</v>
      </c>
      <c r="AD116" s="220"/>
      <c r="AE116" s="220"/>
      <c r="AF116" s="220"/>
      <c r="AG116" s="220"/>
      <c r="AH116" s="220"/>
      <c r="AI116" s="220"/>
      <c r="AJ116" s="220" t="s">
        <v>4715</v>
      </c>
      <c r="AK116" s="220" t="s">
        <v>3018</v>
      </c>
      <c r="AL116" s="220" t="s">
        <v>4716</v>
      </c>
      <c r="AM116" s="220"/>
      <c r="AN116" s="220"/>
      <c r="AO116" s="220"/>
      <c r="AP116" s="220"/>
      <c r="AQ116" s="220"/>
      <c r="AR116" s="220"/>
      <c r="AS116" s="220"/>
      <c r="AT116" s="220"/>
      <c r="AU116" s="220"/>
      <c r="AV116" s="220"/>
      <c r="AW116" s="220"/>
      <c r="AX116" s="220"/>
      <c r="AY116" s="220"/>
      <c r="AZ116" s="220"/>
      <c r="BA116" s="220"/>
      <c r="BB116" s="220"/>
      <c r="BC116" s="220"/>
      <c r="BD116" s="220"/>
      <c r="BE116" s="220"/>
      <c r="BF116" s="220"/>
      <c r="BG116" s="220"/>
      <c r="BH116" s="220"/>
      <c r="BI116" s="220"/>
      <c r="BJ116" s="220"/>
      <c r="BK116" s="220"/>
      <c r="BL116" s="220"/>
      <c r="BM116" s="220"/>
      <c r="BN116" s="220"/>
      <c r="BO116" s="116" t="str">
        <f t="shared" si="10"/>
        <v>WUP_GPIO_112</v>
      </c>
      <c r="BP116" s="116" t="str">
        <f t="shared" si="11"/>
        <v>WUP_GPIO_112</v>
      </c>
      <c r="BQ116" s="116" t="str">
        <f t="shared" si="12"/>
        <v>WUP_GPIO,PDC</v>
      </c>
      <c r="BR116" s="116" t="str">
        <f t="shared" si="13"/>
        <v>WUP_GPIO,PDC</v>
      </c>
      <c r="BS116" s="220">
        <v>1</v>
      </c>
      <c r="BT116" s="116" t="s">
        <v>2835</v>
      </c>
      <c r="BU116" s="243" t="s">
        <v>2825</v>
      </c>
      <c r="BV116" s="220"/>
      <c r="BW116" s="220"/>
      <c r="BX116" s="220" t="s">
        <v>4717</v>
      </c>
      <c r="BY116" s="220"/>
      <c r="BZ116" s="220" t="s">
        <v>34</v>
      </c>
      <c r="CA116" s="220" t="s">
        <v>35</v>
      </c>
      <c r="CB116" s="220"/>
      <c r="CC116" s="220"/>
      <c r="CD116" s="230" t="s">
        <v>38</v>
      </c>
      <c r="CE116" s="230" t="s">
        <v>3100</v>
      </c>
      <c r="CF116" s="220" t="s">
        <v>3025</v>
      </c>
      <c r="CG116" s="246" t="s">
        <v>4718</v>
      </c>
      <c r="CH116" s="208"/>
      <c r="CI116" s="128"/>
      <c r="CJ116" s="128"/>
      <c r="CK116" s="220"/>
      <c r="CL116" s="116" t="str">
        <f t="shared" si="14"/>
        <v>WUP_GPIO_112</v>
      </c>
      <c r="CM116" s="116" t="str">
        <f t="shared" si="15"/>
        <v>WUP_GPIO_112</v>
      </c>
      <c r="CN116" s="116" t="str">
        <f t="shared" si="16"/>
        <v>WUP_GPIO,PDC</v>
      </c>
      <c r="CO116" s="116" t="str">
        <f t="shared" si="17"/>
        <v>WUP_GPIO,PDC</v>
      </c>
      <c r="CP116" s="220">
        <v>1</v>
      </c>
      <c r="CQ116" s="116" t="s">
        <v>2838</v>
      </c>
      <c r="CR116" s="116" t="s">
        <v>2826</v>
      </c>
      <c r="CS116" s="220"/>
      <c r="CT116" s="220"/>
      <c r="CU116" s="220" t="s">
        <v>4717</v>
      </c>
      <c r="CV116" s="220"/>
      <c r="CW116" s="220" t="s">
        <v>34</v>
      </c>
      <c r="CX116" s="220" t="s">
        <v>35</v>
      </c>
      <c r="CY116" s="220"/>
      <c r="CZ116" s="220"/>
      <c r="DA116" s="230" t="s">
        <v>38</v>
      </c>
      <c r="DB116" s="230" t="s">
        <v>3100</v>
      </c>
      <c r="DC116" s="220" t="s">
        <v>3025</v>
      </c>
      <c r="DD116" s="126" t="s">
        <v>4719</v>
      </c>
      <c r="DE116" s="107"/>
      <c r="DF116" s="128"/>
      <c r="DG116" s="128"/>
      <c r="DH116" s="220"/>
    </row>
    <row r="117" spans="1:112" ht="52.8">
      <c r="A117" s="220"/>
      <c r="B117" s="220">
        <v>114</v>
      </c>
      <c r="C117" s="220" t="s">
        <v>4720</v>
      </c>
      <c r="D117" s="220" t="s">
        <v>4721</v>
      </c>
      <c r="E117" s="220"/>
      <c r="F117" s="220" t="s">
        <v>4217</v>
      </c>
      <c r="G117" s="220"/>
      <c r="H117" s="220">
        <v>3</v>
      </c>
      <c r="I117" s="220" t="s">
        <v>3008</v>
      </c>
      <c r="J117" s="220" t="s">
        <v>3009</v>
      </c>
      <c r="K117" s="220" t="s">
        <v>4722</v>
      </c>
      <c r="L117" s="220" t="s">
        <v>4723</v>
      </c>
      <c r="M117" s="220" t="s">
        <v>4724</v>
      </c>
      <c r="N117" s="220" t="s">
        <v>4725</v>
      </c>
      <c r="O117" s="220" t="s">
        <v>3034</v>
      </c>
      <c r="P117" s="220" t="s">
        <v>4726</v>
      </c>
      <c r="Q117" s="220" t="s">
        <v>3036</v>
      </c>
      <c r="R117" s="220"/>
      <c r="S117" s="116" t="s">
        <v>2721</v>
      </c>
      <c r="T117" s="116" t="str">
        <f t="shared" si="9"/>
        <v>WUP_GPIO,PDC,,RGMII,,,QDSS,,,,,,,,,</v>
      </c>
      <c r="U117" s="220" t="s">
        <v>2035</v>
      </c>
      <c r="V117" s="220" t="s">
        <v>49</v>
      </c>
      <c r="W117" s="220" t="s">
        <v>4727</v>
      </c>
      <c r="X117" s="220"/>
      <c r="Y117" s="220"/>
      <c r="Z117" s="220"/>
      <c r="AA117" s="220" t="s">
        <v>4728</v>
      </c>
      <c r="AB117" s="220" t="s">
        <v>2830</v>
      </c>
      <c r="AC117" s="220" t="s">
        <v>4729</v>
      </c>
      <c r="AD117" s="220"/>
      <c r="AE117" s="220"/>
      <c r="AF117" s="220"/>
      <c r="AG117" s="220"/>
      <c r="AH117" s="220"/>
      <c r="AI117" s="220"/>
      <c r="AJ117" s="220" t="s">
        <v>4730</v>
      </c>
      <c r="AK117" s="220" t="s">
        <v>3018</v>
      </c>
      <c r="AL117" s="220" t="s">
        <v>4731</v>
      </c>
      <c r="AM117" s="220"/>
      <c r="AN117" s="220"/>
      <c r="AO117" s="220"/>
      <c r="AP117" s="220"/>
      <c r="AQ117" s="220"/>
      <c r="AR117" s="220"/>
      <c r="AS117" s="220"/>
      <c r="AT117" s="220"/>
      <c r="AU117" s="220"/>
      <c r="AV117" s="220"/>
      <c r="AW117" s="220"/>
      <c r="AX117" s="220"/>
      <c r="AY117" s="220"/>
      <c r="AZ117" s="220"/>
      <c r="BA117" s="220"/>
      <c r="BB117" s="220"/>
      <c r="BC117" s="220"/>
      <c r="BD117" s="220"/>
      <c r="BE117" s="220"/>
      <c r="BF117" s="220"/>
      <c r="BG117" s="220"/>
      <c r="BH117" s="220"/>
      <c r="BI117" s="220"/>
      <c r="BJ117" s="220"/>
      <c r="BK117" s="220"/>
      <c r="BL117" s="220"/>
      <c r="BM117" s="220"/>
      <c r="BN117" s="219"/>
      <c r="BO117" s="116" t="str">
        <f t="shared" si="10"/>
        <v>WUP_GPIO_113</v>
      </c>
      <c r="BP117" s="116" t="str">
        <f t="shared" si="11"/>
        <v>WUP_GPIO_113</v>
      </c>
      <c r="BQ117" s="116" t="str">
        <f t="shared" si="12"/>
        <v>WUP_GPIO,PDC</v>
      </c>
      <c r="BR117" s="116" t="str">
        <f t="shared" si="13"/>
        <v>WUP_GPIO,PDC</v>
      </c>
      <c r="BS117" s="220">
        <v>1</v>
      </c>
      <c r="BT117" s="116" t="s">
        <v>2034</v>
      </c>
      <c r="BU117" s="220" t="s">
        <v>2013</v>
      </c>
      <c r="BV117" s="220"/>
      <c r="BW117" s="220"/>
      <c r="BX117" s="220" t="s">
        <v>4732</v>
      </c>
      <c r="BY117" s="220"/>
      <c r="BZ117" s="220" t="s">
        <v>34</v>
      </c>
      <c r="CA117" s="220" t="s">
        <v>35</v>
      </c>
      <c r="CB117" s="220"/>
      <c r="CC117" s="220"/>
      <c r="CD117" s="230" t="s">
        <v>38</v>
      </c>
      <c r="CE117" s="230" t="s">
        <v>3100</v>
      </c>
      <c r="CF117" s="220" t="s">
        <v>4733</v>
      </c>
      <c r="CG117" s="244" t="s">
        <v>4734</v>
      </c>
      <c r="CH117" s="208"/>
      <c r="CI117" s="128"/>
      <c r="CJ117" s="128"/>
      <c r="CK117" s="219"/>
      <c r="CL117" s="116" t="str">
        <f t="shared" si="14"/>
        <v>WUP_GPIO_113</v>
      </c>
      <c r="CM117" s="116" t="str">
        <f t="shared" si="15"/>
        <v>WUP_GPIO_113</v>
      </c>
      <c r="CN117" s="116" t="str">
        <f t="shared" si="16"/>
        <v>WUP_GPIO,PDC</v>
      </c>
      <c r="CO117" s="116" t="str">
        <f t="shared" si="17"/>
        <v>WUP_GPIO,PDC</v>
      </c>
      <c r="CP117" s="220">
        <v>1</v>
      </c>
      <c r="CQ117" s="116" t="s">
        <v>2034</v>
      </c>
      <c r="CR117" s="220" t="s">
        <v>2013</v>
      </c>
      <c r="CS117" s="220"/>
      <c r="CT117" s="220"/>
      <c r="CU117" s="220" t="s">
        <v>4732</v>
      </c>
      <c r="CV117" s="220"/>
      <c r="CW117" s="220" t="s">
        <v>34</v>
      </c>
      <c r="CX117" s="220" t="s">
        <v>35</v>
      </c>
      <c r="CY117" s="220"/>
      <c r="CZ117" s="220"/>
      <c r="DA117" s="230" t="s">
        <v>38</v>
      </c>
      <c r="DB117" s="230" t="s">
        <v>3100</v>
      </c>
      <c r="DC117" s="220" t="s">
        <v>4733</v>
      </c>
      <c r="DD117" s="126" t="s">
        <v>4735</v>
      </c>
      <c r="DE117" s="127" t="s">
        <v>4736</v>
      </c>
      <c r="DF117" s="128"/>
      <c r="DG117" s="128"/>
      <c r="DH117" s="220"/>
    </row>
    <row r="118" spans="1:112" ht="52.8">
      <c r="A118" s="220"/>
      <c r="B118" s="220">
        <v>115</v>
      </c>
      <c r="C118" s="220" t="s">
        <v>2033</v>
      </c>
      <c r="D118" s="220" t="s">
        <v>4737</v>
      </c>
      <c r="E118" s="220"/>
      <c r="F118" s="220" t="s">
        <v>4217</v>
      </c>
      <c r="G118" s="220"/>
      <c r="H118" s="220">
        <v>3</v>
      </c>
      <c r="I118" s="220" t="s">
        <v>3008</v>
      </c>
      <c r="J118" s="220" t="s">
        <v>3009</v>
      </c>
      <c r="K118" s="220" t="s">
        <v>4738</v>
      </c>
      <c r="L118" s="220" t="s">
        <v>4739</v>
      </c>
      <c r="M118" s="220" t="s">
        <v>4740</v>
      </c>
      <c r="N118" s="220" t="s">
        <v>4741</v>
      </c>
      <c r="O118" s="220"/>
      <c r="P118" s="220"/>
      <c r="Q118" s="220"/>
      <c r="R118" s="220"/>
      <c r="S118" s="116" t="s">
        <v>2721</v>
      </c>
      <c r="T118" s="116" t="str">
        <f t="shared" si="9"/>
        <v>GPIO,,RGMII,,,,,,,,,,,,</v>
      </c>
      <c r="U118" s="220" t="s">
        <v>2033</v>
      </c>
      <c r="V118" s="220" t="s">
        <v>55</v>
      </c>
      <c r="W118" s="220" t="s">
        <v>4742</v>
      </c>
      <c r="X118" s="220"/>
      <c r="Y118" s="220"/>
      <c r="Z118" s="220"/>
      <c r="AA118" s="220" t="s">
        <v>4743</v>
      </c>
      <c r="AB118" s="220" t="s">
        <v>2830</v>
      </c>
      <c r="AC118" s="220" t="s">
        <v>4744</v>
      </c>
      <c r="AD118" s="220"/>
      <c r="AE118" s="220"/>
      <c r="AF118" s="220"/>
      <c r="AG118" s="220"/>
      <c r="AH118" s="220"/>
      <c r="AI118" s="220"/>
      <c r="AJ118" s="220"/>
      <c r="AK118" s="220"/>
      <c r="AL118" s="220"/>
      <c r="AM118" s="220"/>
      <c r="AN118" s="220"/>
      <c r="AO118" s="220"/>
      <c r="AP118" s="220"/>
      <c r="AQ118" s="220"/>
      <c r="AR118" s="220"/>
      <c r="AS118" s="220"/>
      <c r="AT118" s="220"/>
      <c r="AU118" s="220"/>
      <c r="AV118" s="220"/>
      <c r="AW118" s="220"/>
      <c r="AX118" s="220"/>
      <c r="AY118" s="220"/>
      <c r="AZ118" s="220"/>
      <c r="BA118" s="220"/>
      <c r="BB118" s="220"/>
      <c r="BC118" s="220"/>
      <c r="BD118" s="220"/>
      <c r="BE118" s="220"/>
      <c r="BF118" s="220"/>
      <c r="BG118" s="220"/>
      <c r="BH118" s="220"/>
      <c r="BI118" s="220"/>
      <c r="BJ118" s="220"/>
      <c r="BK118" s="220"/>
      <c r="BL118" s="220"/>
      <c r="BM118" s="220"/>
      <c r="BN118" s="219"/>
      <c r="BO118" s="116" t="str">
        <f t="shared" si="10"/>
        <v>GPIO_114</v>
      </c>
      <c r="BP118" s="116" t="str">
        <f t="shared" si="11"/>
        <v>GPIO_114</v>
      </c>
      <c r="BQ118" s="116" t="str">
        <f t="shared" si="12"/>
        <v>GPIO</v>
      </c>
      <c r="BR118" s="116" t="str">
        <f t="shared" si="13"/>
        <v>GPIO</v>
      </c>
      <c r="BS118" s="220">
        <v>1</v>
      </c>
      <c r="BT118" s="116" t="s">
        <v>2032</v>
      </c>
      <c r="BU118" s="220" t="s">
        <v>2013</v>
      </c>
      <c r="BV118" s="220"/>
      <c r="BW118" s="220"/>
      <c r="BX118" s="220" t="s">
        <v>4745</v>
      </c>
      <c r="BY118" s="220"/>
      <c r="BZ118" s="220" t="s">
        <v>34</v>
      </c>
      <c r="CA118" s="220" t="s">
        <v>35</v>
      </c>
      <c r="CB118" s="220"/>
      <c r="CC118" s="220"/>
      <c r="CD118" s="230" t="s">
        <v>38</v>
      </c>
      <c r="CE118" s="230" t="s">
        <v>3100</v>
      </c>
      <c r="CF118" s="220" t="s">
        <v>4733</v>
      </c>
      <c r="CG118" s="244" t="s">
        <v>4746</v>
      </c>
      <c r="CH118" s="208"/>
      <c r="CI118" s="128"/>
      <c r="CJ118" s="128"/>
      <c r="CK118" s="219"/>
      <c r="CL118" s="116" t="str">
        <f t="shared" si="14"/>
        <v>GPIO_114</v>
      </c>
      <c r="CM118" s="116" t="str">
        <f t="shared" si="15"/>
        <v>GPIO_114</v>
      </c>
      <c r="CN118" s="116" t="str">
        <f t="shared" si="16"/>
        <v>GPIO</v>
      </c>
      <c r="CO118" s="116" t="str">
        <f t="shared" si="17"/>
        <v>GPIO</v>
      </c>
      <c r="CP118" s="220">
        <v>1</v>
      </c>
      <c r="CQ118" s="116" t="s">
        <v>2032</v>
      </c>
      <c r="CR118" s="220" t="s">
        <v>2013</v>
      </c>
      <c r="CS118" s="220"/>
      <c r="CT118" s="220"/>
      <c r="CU118" s="220" t="s">
        <v>4745</v>
      </c>
      <c r="CV118" s="220"/>
      <c r="CW118" s="220" t="s">
        <v>34</v>
      </c>
      <c r="CX118" s="220" t="s">
        <v>35</v>
      </c>
      <c r="CY118" s="220"/>
      <c r="CZ118" s="220"/>
      <c r="DA118" s="230" t="s">
        <v>38</v>
      </c>
      <c r="DB118" s="230" t="s">
        <v>3100</v>
      </c>
      <c r="DC118" s="220" t="s">
        <v>4733</v>
      </c>
      <c r="DD118" s="126" t="s">
        <v>4747</v>
      </c>
      <c r="DE118" s="127" t="s">
        <v>4748</v>
      </c>
      <c r="DF118" s="128"/>
      <c r="DG118" s="128"/>
      <c r="DH118" s="220"/>
    </row>
    <row r="119" spans="1:112" ht="52.8">
      <c r="A119" s="220"/>
      <c r="B119" s="220">
        <v>116</v>
      </c>
      <c r="C119" s="220" t="s">
        <v>4749</v>
      </c>
      <c r="D119" s="220" t="s">
        <v>4750</v>
      </c>
      <c r="E119" s="220"/>
      <c r="F119" s="220" t="s">
        <v>4217</v>
      </c>
      <c r="G119" s="220"/>
      <c r="H119" s="220">
        <v>3</v>
      </c>
      <c r="I119" s="220" t="s">
        <v>3008</v>
      </c>
      <c r="J119" s="220" t="s">
        <v>3009</v>
      </c>
      <c r="K119" s="220" t="s">
        <v>4751</v>
      </c>
      <c r="L119" s="220" t="s">
        <v>4752</v>
      </c>
      <c r="M119" s="220" t="s">
        <v>4753</v>
      </c>
      <c r="N119" s="220" t="s">
        <v>4754</v>
      </c>
      <c r="O119" s="220"/>
      <c r="P119" s="220"/>
      <c r="Q119" s="220"/>
      <c r="R119" s="220"/>
      <c r="S119" s="116" t="s">
        <v>2721</v>
      </c>
      <c r="T119" s="116" t="str">
        <f t="shared" si="9"/>
        <v>GPIO,,,,TDM3,,,,,,,,,,</v>
      </c>
      <c r="U119" s="220" t="s">
        <v>4749</v>
      </c>
      <c r="V119" s="220" t="s">
        <v>55</v>
      </c>
      <c r="W119" s="220" t="s">
        <v>4755</v>
      </c>
      <c r="X119" s="220"/>
      <c r="Y119" s="220"/>
      <c r="Z119" s="220"/>
      <c r="AA119" s="220"/>
      <c r="AB119" s="220"/>
      <c r="AC119" s="220"/>
      <c r="AD119" s="220"/>
      <c r="AE119" s="220"/>
      <c r="AF119" s="220"/>
      <c r="AG119" s="220" t="s">
        <v>1248</v>
      </c>
      <c r="AH119" s="220" t="s">
        <v>1247</v>
      </c>
      <c r="AI119" s="220" t="s">
        <v>4756</v>
      </c>
      <c r="AJ119" s="220"/>
      <c r="AK119" s="220"/>
      <c r="AL119" s="220"/>
      <c r="AM119" s="220"/>
      <c r="AN119" s="220"/>
      <c r="AO119" s="220"/>
      <c r="AP119" s="220"/>
      <c r="AQ119" s="220"/>
      <c r="AR119" s="220"/>
      <c r="AS119" s="220"/>
      <c r="AT119" s="220"/>
      <c r="AU119" s="220"/>
      <c r="AV119" s="220"/>
      <c r="AW119" s="220"/>
      <c r="AX119" s="220"/>
      <c r="AY119" s="220"/>
      <c r="AZ119" s="220"/>
      <c r="BA119" s="220"/>
      <c r="BB119" s="220"/>
      <c r="BC119" s="220"/>
      <c r="BD119" s="220"/>
      <c r="BE119" s="220"/>
      <c r="BF119" s="220"/>
      <c r="BG119" s="220"/>
      <c r="BH119" s="220"/>
      <c r="BI119" s="220"/>
      <c r="BJ119" s="220"/>
      <c r="BK119" s="220"/>
      <c r="BL119" s="220"/>
      <c r="BM119" s="220"/>
      <c r="BN119" s="220"/>
      <c r="BO119" s="116" t="str">
        <f t="shared" si="10"/>
        <v>TER_MI2S_SCK/PCM3_CLK/TDM3_CLK</v>
      </c>
      <c r="BP119" s="116" t="str">
        <f t="shared" si="11"/>
        <v>TER_MI2S_SCK/PCM3_CLK/TDM3_CLK</v>
      </c>
      <c r="BQ119" s="116" t="str">
        <f t="shared" si="12"/>
        <v>TDM3</v>
      </c>
      <c r="BR119" s="116" t="str">
        <f t="shared" si="13"/>
        <v>TDM3</v>
      </c>
      <c r="BS119" s="220">
        <v>5</v>
      </c>
      <c r="BT119" s="220" t="s">
        <v>1249</v>
      </c>
      <c r="BU119" s="116" t="s">
        <v>1250</v>
      </c>
      <c r="BV119" s="220"/>
      <c r="BW119" s="220"/>
      <c r="BX119" s="220" t="s">
        <v>4757</v>
      </c>
      <c r="BY119" s="220"/>
      <c r="BZ119" s="220" t="s">
        <v>34</v>
      </c>
      <c r="CA119" s="220" t="s">
        <v>35</v>
      </c>
      <c r="CB119" s="220"/>
      <c r="CC119" s="220"/>
      <c r="CD119" s="230" t="s">
        <v>51</v>
      </c>
      <c r="CE119" s="230" t="s">
        <v>3024</v>
      </c>
      <c r="CF119" s="220" t="s">
        <v>3025</v>
      </c>
      <c r="CG119" s="244" t="s">
        <v>4758</v>
      </c>
      <c r="CH119" s="249" t="s">
        <v>4759</v>
      </c>
      <c r="CI119" s="128"/>
      <c r="CJ119" s="128"/>
      <c r="CK119" s="220"/>
      <c r="CL119" s="116" t="str">
        <f t="shared" si="14"/>
        <v>TER_MI2S_SCK/PCM3_CLK/TDM3_CLK</v>
      </c>
      <c r="CM119" s="116" t="str">
        <f t="shared" si="15"/>
        <v>TER_MI2S_SCK/PCM3_CLK/TDM3_CLK</v>
      </c>
      <c r="CN119" s="116" t="str">
        <f t="shared" si="16"/>
        <v>TDM3</v>
      </c>
      <c r="CO119" s="116" t="str">
        <f t="shared" si="17"/>
        <v>TDM3</v>
      </c>
      <c r="CP119" s="220">
        <v>5</v>
      </c>
      <c r="CQ119" s="220" t="s">
        <v>1249</v>
      </c>
      <c r="CR119" s="116" t="s">
        <v>1251</v>
      </c>
      <c r="CS119" s="220"/>
      <c r="CT119" s="220"/>
      <c r="CU119" s="220" t="s">
        <v>4757</v>
      </c>
      <c r="CV119" s="220"/>
      <c r="CW119" s="220" t="s">
        <v>34</v>
      </c>
      <c r="CX119" s="220" t="s">
        <v>35</v>
      </c>
      <c r="CY119" s="220"/>
      <c r="CZ119" s="220"/>
      <c r="DA119" s="230" t="s">
        <v>51</v>
      </c>
      <c r="DB119" s="230" t="s">
        <v>3024</v>
      </c>
      <c r="DC119" s="220" t="s">
        <v>3025</v>
      </c>
      <c r="DD119" s="126" t="s">
        <v>4760</v>
      </c>
      <c r="DE119" s="107"/>
      <c r="DF119" s="128"/>
      <c r="DG119" s="128"/>
      <c r="DH119" s="220"/>
    </row>
    <row r="120" spans="1:112" ht="39.6">
      <c r="A120" s="220"/>
      <c r="B120" s="220">
        <v>117</v>
      </c>
      <c r="C120" s="220" t="s">
        <v>4761</v>
      </c>
      <c r="D120" s="220" t="s">
        <v>4762</v>
      </c>
      <c r="E120" s="220"/>
      <c r="F120" s="220" t="s">
        <v>4217</v>
      </c>
      <c r="G120" s="220"/>
      <c r="H120" s="220">
        <v>3</v>
      </c>
      <c r="I120" s="220" t="s">
        <v>3008</v>
      </c>
      <c r="J120" s="220" t="s">
        <v>3009</v>
      </c>
      <c r="K120" s="220" t="s">
        <v>4763</v>
      </c>
      <c r="L120" s="220" t="s">
        <v>4764</v>
      </c>
      <c r="M120" s="220" t="s">
        <v>4765</v>
      </c>
      <c r="N120" s="220" t="s">
        <v>4766</v>
      </c>
      <c r="O120" s="220"/>
      <c r="P120" s="220"/>
      <c r="Q120" s="220"/>
      <c r="R120" s="220"/>
      <c r="S120" s="116" t="s">
        <v>2721</v>
      </c>
      <c r="T120" s="116" t="str">
        <f t="shared" si="9"/>
        <v>GPIO,,,,TDM3,,,,,,,,,,</v>
      </c>
      <c r="U120" s="220" t="s">
        <v>4761</v>
      </c>
      <c r="V120" s="220" t="s">
        <v>55</v>
      </c>
      <c r="W120" s="220" t="s">
        <v>4767</v>
      </c>
      <c r="X120" s="220"/>
      <c r="Y120" s="220"/>
      <c r="Z120" s="220"/>
      <c r="AA120" s="220"/>
      <c r="AB120" s="220"/>
      <c r="AC120" s="220"/>
      <c r="AD120" s="220"/>
      <c r="AE120" s="220"/>
      <c r="AF120" s="220"/>
      <c r="AG120" s="220" t="s">
        <v>1252</v>
      </c>
      <c r="AH120" s="220" t="s">
        <v>1247</v>
      </c>
      <c r="AI120" s="220" t="s">
        <v>4768</v>
      </c>
      <c r="AJ120" s="220"/>
      <c r="AK120" s="220"/>
      <c r="AL120" s="220"/>
      <c r="AM120" s="220"/>
      <c r="AN120" s="220"/>
      <c r="AO120" s="220"/>
      <c r="AP120" s="220"/>
      <c r="AQ120" s="220"/>
      <c r="AR120" s="220"/>
      <c r="AS120" s="220"/>
      <c r="AT120" s="220"/>
      <c r="AU120" s="220"/>
      <c r="AV120" s="220"/>
      <c r="AW120" s="220"/>
      <c r="AX120" s="220"/>
      <c r="AY120" s="220"/>
      <c r="AZ120" s="220"/>
      <c r="BA120" s="220"/>
      <c r="BB120" s="220"/>
      <c r="BC120" s="220"/>
      <c r="BD120" s="220"/>
      <c r="BE120" s="220"/>
      <c r="BF120" s="220"/>
      <c r="BG120" s="220"/>
      <c r="BH120" s="220"/>
      <c r="BI120" s="220"/>
      <c r="BJ120" s="220"/>
      <c r="BK120" s="220"/>
      <c r="BL120" s="220"/>
      <c r="BM120" s="220"/>
      <c r="BO120" s="116" t="str">
        <f t="shared" si="10"/>
        <v>TER_MI2S_WS/PCM3_SYNC/TDM3_SYNC</v>
      </c>
      <c r="BP120" s="116" t="str">
        <f t="shared" si="11"/>
        <v>TER_MI2S_WS/PCM3_SYNC/TDM3_SYNC</v>
      </c>
      <c r="BQ120" s="116" t="str">
        <f t="shared" si="12"/>
        <v>TDM3</v>
      </c>
      <c r="BR120" s="116" t="str">
        <f t="shared" si="13"/>
        <v>TDM3</v>
      </c>
      <c r="BS120" s="220">
        <v>5</v>
      </c>
      <c r="BT120" s="220" t="s">
        <v>1253</v>
      </c>
      <c r="BU120" s="116" t="s">
        <v>1250</v>
      </c>
      <c r="BV120" s="220"/>
      <c r="BW120" s="220"/>
      <c r="BX120" s="220" t="s">
        <v>4757</v>
      </c>
      <c r="BY120" s="220"/>
      <c r="BZ120" s="220" t="s">
        <v>34</v>
      </c>
      <c r="CA120" s="220" t="s">
        <v>35</v>
      </c>
      <c r="CB120" s="220"/>
      <c r="CC120" s="220"/>
      <c r="CD120" s="230" t="s">
        <v>51</v>
      </c>
      <c r="CE120" s="230" t="s">
        <v>3024</v>
      </c>
      <c r="CF120" s="220" t="s">
        <v>3025</v>
      </c>
      <c r="CG120" s="244" t="s">
        <v>4769</v>
      </c>
      <c r="CH120" s="249" t="s">
        <v>4770</v>
      </c>
      <c r="CI120" s="128"/>
      <c r="CJ120" s="128"/>
      <c r="CL120" s="116" t="str">
        <f t="shared" si="14"/>
        <v>TER_MI2S_WS/PCM3_SYNC/TDM3_SYNC</v>
      </c>
      <c r="CM120" s="116" t="str">
        <f t="shared" si="15"/>
        <v>TER_MI2S_WS/PCM3_SYNC/TDM3_SYNC</v>
      </c>
      <c r="CN120" s="116" t="str">
        <f t="shared" si="16"/>
        <v>TDM3</v>
      </c>
      <c r="CO120" s="116" t="str">
        <f t="shared" si="17"/>
        <v>TDM3</v>
      </c>
      <c r="CP120" s="220">
        <v>5</v>
      </c>
      <c r="CQ120" s="220" t="s">
        <v>1253</v>
      </c>
      <c r="CR120" s="116" t="s">
        <v>1251</v>
      </c>
      <c r="CS120" s="220"/>
      <c r="CT120" s="220"/>
      <c r="CU120" s="220" t="s">
        <v>4757</v>
      </c>
      <c r="CV120" s="220"/>
      <c r="CW120" s="220" t="s">
        <v>34</v>
      </c>
      <c r="CX120" s="220" t="s">
        <v>35</v>
      </c>
      <c r="CY120" s="220"/>
      <c r="CZ120" s="220"/>
      <c r="DA120" s="230" t="s">
        <v>51</v>
      </c>
      <c r="DB120" s="230" t="s">
        <v>3024</v>
      </c>
      <c r="DC120" s="220" t="s">
        <v>3025</v>
      </c>
      <c r="DD120" s="126" t="s">
        <v>4771</v>
      </c>
      <c r="DE120" s="127" t="s">
        <v>4772</v>
      </c>
      <c r="DF120" s="128"/>
      <c r="DG120" s="128"/>
      <c r="DH120" s="220"/>
    </row>
    <row r="121" spans="1:112" ht="39.6">
      <c r="A121" s="220"/>
      <c r="B121" s="220">
        <v>118</v>
      </c>
      <c r="C121" s="220" t="s">
        <v>4773</v>
      </c>
      <c r="D121" s="220" t="s">
        <v>4774</v>
      </c>
      <c r="E121" s="220"/>
      <c r="F121" s="220" t="s">
        <v>4217</v>
      </c>
      <c r="G121" s="220"/>
      <c r="H121" s="220">
        <v>3</v>
      </c>
      <c r="I121" s="220" t="s">
        <v>3008</v>
      </c>
      <c r="J121" s="220" t="s">
        <v>3009</v>
      </c>
      <c r="K121" s="220" t="s">
        <v>4775</v>
      </c>
      <c r="L121" s="220" t="s">
        <v>4776</v>
      </c>
      <c r="M121" s="220" t="s">
        <v>4777</v>
      </c>
      <c r="N121" s="220" t="s">
        <v>4778</v>
      </c>
      <c r="O121" s="220" t="s">
        <v>3034</v>
      </c>
      <c r="P121" s="220" t="s">
        <v>4779</v>
      </c>
      <c r="Q121" s="220" t="s">
        <v>3036</v>
      </c>
      <c r="R121" s="220"/>
      <c r="S121" s="116" t="s">
        <v>2721</v>
      </c>
      <c r="T121" s="116" t="str">
        <f t="shared" si="9"/>
        <v>WUP_GPIO,PDC,,,,TDM3,QDSS,,,,,,,,,</v>
      </c>
      <c r="U121" s="220" t="s">
        <v>4780</v>
      </c>
      <c r="V121" s="220" t="s">
        <v>49</v>
      </c>
      <c r="W121" s="220" t="s">
        <v>4781</v>
      </c>
      <c r="X121" s="220"/>
      <c r="Y121" s="220"/>
      <c r="Z121" s="220"/>
      <c r="AA121" s="220"/>
      <c r="AB121" s="220"/>
      <c r="AC121" s="220"/>
      <c r="AD121" s="220"/>
      <c r="AE121" s="220"/>
      <c r="AF121" s="220"/>
      <c r="AG121" s="220" t="s">
        <v>1254</v>
      </c>
      <c r="AH121" s="220" t="s">
        <v>1247</v>
      </c>
      <c r="AI121" s="220" t="s">
        <v>4782</v>
      </c>
      <c r="AJ121" s="220" t="s">
        <v>4783</v>
      </c>
      <c r="AK121" s="220" t="s">
        <v>3018</v>
      </c>
      <c r="AL121" s="220" t="s">
        <v>4784</v>
      </c>
      <c r="AM121" s="220"/>
      <c r="AN121" s="220"/>
      <c r="AO121" s="220"/>
      <c r="AP121" s="220"/>
      <c r="AQ121" s="220"/>
      <c r="AR121" s="220"/>
      <c r="AS121" s="220"/>
      <c r="AT121" s="220"/>
      <c r="AU121" s="220"/>
      <c r="AV121" s="220"/>
      <c r="AW121" s="220"/>
      <c r="AX121" s="220"/>
      <c r="AY121" s="220"/>
      <c r="AZ121" s="220"/>
      <c r="BA121" s="220"/>
      <c r="BB121" s="220"/>
      <c r="BC121" s="220"/>
      <c r="BD121" s="220"/>
      <c r="BE121" s="220"/>
      <c r="BF121" s="220"/>
      <c r="BG121" s="220"/>
      <c r="BH121" s="220"/>
      <c r="BI121" s="220"/>
      <c r="BJ121" s="220"/>
      <c r="BK121" s="220"/>
      <c r="BL121" s="220"/>
      <c r="BM121" s="220"/>
      <c r="BN121" s="220"/>
      <c r="BO121" s="116" t="str">
        <f t="shared" si="10"/>
        <v>TER_MI2S_DATA0/PCM3_DIN/TDM3_DATA0</v>
      </c>
      <c r="BP121" s="116" t="str">
        <f t="shared" si="11"/>
        <v>TER_MI2S_DATA0/PCM3_DIN/TDM3_DATA0</v>
      </c>
      <c r="BQ121" s="116" t="str">
        <f t="shared" si="12"/>
        <v>TDM3</v>
      </c>
      <c r="BR121" s="116" t="str">
        <f t="shared" si="13"/>
        <v>TDM3</v>
      </c>
      <c r="BS121" s="220">
        <v>5</v>
      </c>
      <c r="BT121" s="115" t="s">
        <v>1255</v>
      </c>
      <c r="BU121" s="116" t="s">
        <v>1250</v>
      </c>
      <c r="BV121" s="220"/>
      <c r="BW121" s="220"/>
      <c r="BX121" s="220" t="s">
        <v>4757</v>
      </c>
      <c r="BY121" s="220"/>
      <c r="BZ121" s="220" t="s">
        <v>62</v>
      </c>
      <c r="CA121" s="220" t="s">
        <v>35</v>
      </c>
      <c r="CB121" s="230" t="s">
        <v>4785</v>
      </c>
      <c r="CC121" s="220"/>
      <c r="CD121" s="230" t="s">
        <v>70</v>
      </c>
      <c r="CE121" s="230" t="s">
        <v>3024</v>
      </c>
      <c r="CF121" s="220" t="s">
        <v>3025</v>
      </c>
      <c r="CG121" s="244" t="s">
        <v>4786</v>
      </c>
      <c r="CH121" s="208"/>
      <c r="CI121" s="128"/>
      <c r="CJ121" s="128"/>
      <c r="CK121" s="220"/>
      <c r="CL121" s="116" t="str">
        <f t="shared" si="14"/>
        <v>TER_MI2S_DATA0/PCM3_DIN/TDM3_DATA0</v>
      </c>
      <c r="CM121" s="116" t="str">
        <f t="shared" si="15"/>
        <v>TER_MI2S_DATA0/PCM3_DIN/TDM3_DATA0</v>
      </c>
      <c r="CN121" s="116" t="str">
        <f t="shared" si="16"/>
        <v>TDM3</v>
      </c>
      <c r="CO121" s="116" t="str">
        <f t="shared" si="17"/>
        <v>TDM3</v>
      </c>
      <c r="CP121" s="220">
        <v>5</v>
      </c>
      <c r="CQ121" s="115" t="s">
        <v>1255</v>
      </c>
      <c r="CR121" s="116" t="s">
        <v>1251</v>
      </c>
      <c r="CS121" s="220"/>
      <c r="CT121" s="220"/>
      <c r="CU121" s="220" t="s">
        <v>4757</v>
      </c>
      <c r="CV121" s="220"/>
      <c r="CW121" s="220" t="s">
        <v>62</v>
      </c>
      <c r="CX121" s="220" t="s">
        <v>35</v>
      </c>
      <c r="CY121" s="230" t="s">
        <v>4785</v>
      </c>
      <c r="CZ121" s="220"/>
      <c r="DA121" s="230" t="s">
        <v>70</v>
      </c>
      <c r="DB121" s="230" t="s">
        <v>3024</v>
      </c>
      <c r="DC121" s="220" t="s">
        <v>3025</v>
      </c>
      <c r="DD121" s="126" t="s">
        <v>4787</v>
      </c>
      <c r="DE121" s="107"/>
      <c r="DF121" s="128"/>
      <c r="DG121" s="128"/>
      <c r="DH121" s="220"/>
    </row>
    <row r="122" spans="1:112" ht="39.6">
      <c r="A122" s="220"/>
      <c r="B122" s="220">
        <v>119</v>
      </c>
      <c r="C122" s="220" t="s">
        <v>4788</v>
      </c>
      <c r="D122" s="220" t="s">
        <v>4789</v>
      </c>
      <c r="E122" s="220"/>
      <c r="F122" s="220" t="s">
        <v>4217</v>
      </c>
      <c r="G122" s="220"/>
      <c r="H122" s="220">
        <v>3</v>
      </c>
      <c r="I122" s="220" t="s">
        <v>3008</v>
      </c>
      <c r="J122" s="220" t="s">
        <v>3009</v>
      </c>
      <c r="K122" s="220" t="s">
        <v>4790</v>
      </c>
      <c r="L122" s="220" t="s">
        <v>4791</v>
      </c>
      <c r="M122" s="220" t="s">
        <v>4792</v>
      </c>
      <c r="N122" s="220" t="s">
        <v>4793</v>
      </c>
      <c r="O122" s="220" t="s">
        <v>3034</v>
      </c>
      <c r="P122" s="220" t="s">
        <v>4794</v>
      </c>
      <c r="Q122" s="220" t="s">
        <v>3036</v>
      </c>
      <c r="R122" s="220"/>
      <c r="S122" s="116" t="s">
        <v>2721</v>
      </c>
      <c r="T122" s="116" t="str">
        <f t="shared" si="9"/>
        <v>WUP_GPIO,PDC,,,,TDM3,QDSS,,,,,,,,,</v>
      </c>
      <c r="U122" s="220" t="s">
        <v>4795</v>
      </c>
      <c r="V122" s="220" t="s">
        <v>49</v>
      </c>
      <c r="W122" s="220" t="s">
        <v>4796</v>
      </c>
      <c r="X122" s="220"/>
      <c r="Y122" s="220"/>
      <c r="Z122" s="220"/>
      <c r="AA122" s="220"/>
      <c r="AB122" s="220"/>
      <c r="AC122" s="220"/>
      <c r="AD122" s="220"/>
      <c r="AE122" s="220"/>
      <c r="AF122" s="220"/>
      <c r="AG122" s="220" t="s">
        <v>1256</v>
      </c>
      <c r="AH122" s="220" t="s">
        <v>1247</v>
      </c>
      <c r="AI122" s="220" t="s">
        <v>4797</v>
      </c>
      <c r="AJ122" s="220" t="s">
        <v>4798</v>
      </c>
      <c r="AK122" s="220" t="s">
        <v>3018</v>
      </c>
      <c r="AL122" s="220" t="s">
        <v>4799</v>
      </c>
      <c r="AM122" s="220"/>
      <c r="AN122" s="220"/>
      <c r="AO122" s="220"/>
      <c r="AP122" s="220"/>
      <c r="AQ122" s="220"/>
      <c r="AR122" s="220"/>
      <c r="AS122" s="220"/>
      <c r="AT122" s="220"/>
      <c r="AU122" s="220"/>
      <c r="AV122" s="220"/>
      <c r="AW122" s="220"/>
      <c r="AX122" s="220"/>
      <c r="AY122" s="220"/>
      <c r="AZ122" s="220"/>
      <c r="BA122" s="220"/>
      <c r="BB122" s="220"/>
      <c r="BC122" s="220"/>
      <c r="BD122" s="220"/>
      <c r="BE122" s="220"/>
      <c r="BF122" s="220"/>
      <c r="BG122" s="220"/>
      <c r="BH122" s="220"/>
      <c r="BI122" s="220"/>
      <c r="BJ122" s="220"/>
      <c r="BK122" s="220"/>
      <c r="BL122" s="220"/>
      <c r="BM122" s="220"/>
      <c r="BN122" s="220"/>
      <c r="BO122" s="116" t="str">
        <f t="shared" si="10"/>
        <v>TER_MI2S_DATA1/PCM3_DOUT/TDM3_DATA1</v>
      </c>
      <c r="BP122" s="116" t="str">
        <f t="shared" si="11"/>
        <v>TER_MI2S_DATA1/PCM3_DOUT/TDM3_DATA1</v>
      </c>
      <c r="BQ122" s="116" t="str">
        <f t="shared" si="12"/>
        <v>TDM3</v>
      </c>
      <c r="BR122" s="116" t="str">
        <f t="shared" si="13"/>
        <v>TDM3</v>
      </c>
      <c r="BS122" s="220">
        <v>5</v>
      </c>
      <c r="BT122" s="115" t="s">
        <v>1257</v>
      </c>
      <c r="BU122" s="116" t="s">
        <v>1250</v>
      </c>
      <c r="BV122" s="220"/>
      <c r="BW122" s="220"/>
      <c r="BX122" s="220" t="s">
        <v>4757</v>
      </c>
      <c r="BY122" s="220"/>
      <c r="BZ122" s="220" t="s">
        <v>34</v>
      </c>
      <c r="CA122" s="220" t="s">
        <v>35</v>
      </c>
      <c r="CB122" s="230" t="s">
        <v>3721</v>
      </c>
      <c r="CC122" s="220"/>
      <c r="CD122" s="230" t="s">
        <v>38</v>
      </c>
      <c r="CE122" s="230" t="s">
        <v>3024</v>
      </c>
      <c r="CF122" s="220" t="s">
        <v>3025</v>
      </c>
      <c r="CG122" s="244" t="s">
        <v>4800</v>
      </c>
      <c r="CH122" s="208"/>
      <c r="CI122" s="128"/>
      <c r="CJ122" s="128"/>
      <c r="CK122" s="220"/>
      <c r="CL122" s="116" t="str">
        <f t="shared" si="14"/>
        <v>TER_MI2S_DATA1/PCM3_DOUT/TDM3_DATA1</v>
      </c>
      <c r="CM122" s="116" t="str">
        <f t="shared" si="15"/>
        <v>TER_MI2S_DATA1/PCM3_DOUT/TDM3_DATA1</v>
      </c>
      <c r="CN122" s="116" t="str">
        <f t="shared" si="16"/>
        <v>TDM3</v>
      </c>
      <c r="CO122" s="116" t="str">
        <f t="shared" si="17"/>
        <v>TDM3</v>
      </c>
      <c r="CP122" s="220">
        <v>5</v>
      </c>
      <c r="CQ122" s="115" t="s">
        <v>1257</v>
      </c>
      <c r="CR122" s="116" t="s">
        <v>1251</v>
      </c>
      <c r="CS122" s="220"/>
      <c r="CT122" s="220"/>
      <c r="CU122" s="220" t="s">
        <v>4757</v>
      </c>
      <c r="CV122" s="220"/>
      <c r="CW122" s="220" t="s">
        <v>34</v>
      </c>
      <c r="CX122" s="220" t="s">
        <v>35</v>
      </c>
      <c r="CY122" s="230" t="s">
        <v>3721</v>
      </c>
      <c r="CZ122" s="220"/>
      <c r="DA122" s="230" t="s">
        <v>38</v>
      </c>
      <c r="DB122" s="230" t="s">
        <v>3024</v>
      </c>
      <c r="DC122" s="220" t="s">
        <v>3025</v>
      </c>
      <c r="DD122" s="126" t="s">
        <v>4801</v>
      </c>
      <c r="DE122" s="107"/>
      <c r="DF122" s="128"/>
      <c r="DG122" s="128"/>
      <c r="DH122" s="220"/>
    </row>
    <row r="123" spans="1:112" ht="145.19999999999999">
      <c r="A123" s="220"/>
      <c r="B123" s="220">
        <v>120</v>
      </c>
      <c r="C123" s="220" t="s">
        <v>4802</v>
      </c>
      <c r="D123" s="220" t="s">
        <v>4803</v>
      </c>
      <c r="E123" s="220"/>
      <c r="F123" s="220" t="s">
        <v>4217</v>
      </c>
      <c r="G123" s="220"/>
      <c r="H123" s="220">
        <v>3</v>
      </c>
      <c r="I123" s="220" t="s">
        <v>3008</v>
      </c>
      <c r="J123" s="220" t="s">
        <v>3009</v>
      </c>
      <c r="K123" s="220" t="s">
        <v>4804</v>
      </c>
      <c r="L123" s="220" t="s">
        <v>4805</v>
      </c>
      <c r="M123" s="220" t="s">
        <v>4806</v>
      </c>
      <c r="N123" s="220" t="s">
        <v>4807</v>
      </c>
      <c r="O123" s="220" t="s">
        <v>3034</v>
      </c>
      <c r="P123" s="220" t="s">
        <v>4808</v>
      </c>
      <c r="Q123" s="220" t="s">
        <v>3036</v>
      </c>
      <c r="R123" s="220"/>
      <c r="S123" s="116" t="s">
        <v>2721</v>
      </c>
      <c r="T123" s="116" t="str">
        <f t="shared" si="9"/>
        <v>WUP_GPIO,PDC,,,,,QDSS,,,,,,,,,</v>
      </c>
      <c r="U123" s="220" t="s">
        <v>4809</v>
      </c>
      <c r="V123" s="220" t="s">
        <v>49</v>
      </c>
      <c r="W123" s="220" t="s">
        <v>4810</v>
      </c>
      <c r="X123" s="220"/>
      <c r="Y123" s="220"/>
      <c r="Z123" s="220"/>
      <c r="AA123" s="220"/>
      <c r="AB123" s="220"/>
      <c r="AC123" s="220"/>
      <c r="AD123" s="220"/>
      <c r="AE123" s="220"/>
      <c r="AF123" s="220"/>
      <c r="AG123" s="220"/>
      <c r="AH123" s="220"/>
      <c r="AI123" s="220"/>
      <c r="AJ123" s="220" t="s">
        <v>4811</v>
      </c>
      <c r="AK123" s="220" t="s">
        <v>3018</v>
      </c>
      <c r="AL123" s="220" t="s">
        <v>4812</v>
      </c>
      <c r="AM123" s="220"/>
      <c r="AN123" s="220"/>
      <c r="AO123" s="220"/>
      <c r="AP123" s="220"/>
      <c r="AQ123" s="220"/>
      <c r="AR123" s="220"/>
      <c r="AS123" s="220"/>
      <c r="AT123" s="220"/>
      <c r="AU123" s="220"/>
      <c r="AV123" s="220"/>
      <c r="AW123" s="220"/>
      <c r="AX123" s="220"/>
      <c r="AY123" s="220"/>
      <c r="AZ123" s="220"/>
      <c r="BA123" s="220"/>
      <c r="BB123" s="220"/>
      <c r="BC123" s="220"/>
      <c r="BD123" s="220"/>
      <c r="BE123" s="220"/>
      <c r="BF123" s="220"/>
      <c r="BG123" s="220"/>
      <c r="BH123" s="220"/>
      <c r="BI123" s="220"/>
      <c r="BJ123" s="220"/>
      <c r="BK123" s="220"/>
      <c r="BL123" s="220"/>
      <c r="BM123" s="220"/>
      <c r="BN123" s="220"/>
      <c r="BO123" s="116" t="str">
        <f t="shared" si="10"/>
        <v>WUP_GPIO_119</v>
      </c>
      <c r="BP123" s="116" t="str">
        <f t="shared" si="11"/>
        <v>WUP_GPIO_119</v>
      </c>
      <c r="BQ123" s="116" t="str">
        <f t="shared" si="12"/>
        <v>WUP_GPIO,PDC</v>
      </c>
      <c r="BR123" s="116" t="str">
        <f t="shared" si="13"/>
        <v>WUP_GPIO,PDC</v>
      </c>
      <c r="BS123" s="220">
        <v>1</v>
      </c>
      <c r="BT123" s="219" t="s">
        <v>4813</v>
      </c>
      <c r="BU123" s="220" t="s">
        <v>1944</v>
      </c>
      <c r="BV123" s="220"/>
      <c r="BW123" s="220"/>
      <c r="BX123" s="220"/>
      <c r="BY123" s="220"/>
      <c r="BZ123" s="220" t="s">
        <v>62</v>
      </c>
      <c r="CA123" s="220" t="s">
        <v>35</v>
      </c>
      <c r="CB123" s="230" t="s">
        <v>43</v>
      </c>
      <c r="CC123" s="220"/>
      <c r="CD123" s="230" t="s">
        <v>38</v>
      </c>
      <c r="CE123" s="230" t="s">
        <v>3024</v>
      </c>
      <c r="CF123" s="220" t="s">
        <v>3025</v>
      </c>
      <c r="CG123" s="244" t="s">
        <v>4814</v>
      </c>
      <c r="CH123" s="249" t="s">
        <v>4815</v>
      </c>
      <c r="CI123" s="128"/>
      <c r="CJ123" s="129"/>
      <c r="CK123" s="220"/>
      <c r="CL123" s="116" t="str">
        <f t="shared" si="14"/>
        <v>WUP_GPIO_119</v>
      </c>
      <c r="CM123" s="116" t="str">
        <f t="shared" si="15"/>
        <v>WUP_GPIO_119</v>
      </c>
      <c r="CN123" s="116" t="str">
        <f t="shared" si="16"/>
        <v>WUP_GPIO,PDC</v>
      </c>
      <c r="CO123" s="116" t="str">
        <f t="shared" si="17"/>
        <v>WUP_GPIO,PDC</v>
      </c>
      <c r="CP123" s="220">
        <v>1</v>
      </c>
      <c r="CQ123" s="219" t="s">
        <v>4813</v>
      </c>
      <c r="CR123" s="220" t="s">
        <v>1944</v>
      </c>
      <c r="CS123" s="220"/>
      <c r="CT123" s="220"/>
      <c r="CU123" s="220"/>
      <c r="CV123" s="220"/>
      <c r="CW123" s="220" t="s">
        <v>62</v>
      </c>
      <c r="CX123" s="220" t="s">
        <v>35</v>
      </c>
      <c r="CY123" s="230" t="s">
        <v>43</v>
      </c>
      <c r="CZ123" s="220"/>
      <c r="DA123" s="230" t="s">
        <v>38</v>
      </c>
      <c r="DB123" s="230" t="s">
        <v>3024</v>
      </c>
      <c r="DC123" s="220" t="s">
        <v>3025</v>
      </c>
      <c r="DD123" s="126" t="s">
        <v>4816</v>
      </c>
      <c r="DE123" s="127" t="s">
        <v>4817</v>
      </c>
      <c r="DF123" s="128"/>
      <c r="DG123" s="129"/>
      <c r="DH123" s="220"/>
    </row>
    <row r="124" spans="1:112" ht="66">
      <c r="A124" s="220"/>
      <c r="B124" s="220">
        <v>121</v>
      </c>
      <c r="C124" s="220" t="s">
        <v>857</v>
      </c>
      <c r="D124" s="220" t="s">
        <v>4818</v>
      </c>
      <c r="E124" s="220"/>
      <c r="F124" s="220" t="s">
        <v>4819</v>
      </c>
      <c r="G124" s="220"/>
      <c r="H124" s="220">
        <v>3</v>
      </c>
      <c r="I124" s="220" t="s">
        <v>3008</v>
      </c>
      <c r="J124" s="220" t="s">
        <v>3009</v>
      </c>
      <c r="K124" s="220" t="s">
        <v>4820</v>
      </c>
      <c r="L124" s="220" t="s">
        <v>4821</v>
      </c>
      <c r="M124" s="220" t="s">
        <v>4822</v>
      </c>
      <c r="N124" s="220" t="s">
        <v>4823</v>
      </c>
      <c r="O124" s="220" t="s">
        <v>3034</v>
      </c>
      <c r="P124" s="220" t="s">
        <v>4824</v>
      </c>
      <c r="Q124" s="220" t="s">
        <v>3036</v>
      </c>
      <c r="R124" s="220" t="s">
        <v>4825</v>
      </c>
      <c r="S124" s="116" t="s">
        <v>2721</v>
      </c>
      <c r="T124" s="116" t="str">
        <f t="shared" si="9"/>
        <v>WUP_GPIO,PDC,BOOT,,,,QDSS,,,,,,,,,</v>
      </c>
      <c r="U124" s="220" t="s">
        <v>859</v>
      </c>
      <c r="V124" s="220" t="s">
        <v>49</v>
      </c>
      <c r="W124" s="220" t="s">
        <v>4826</v>
      </c>
      <c r="X124" s="220" t="s">
        <v>4825</v>
      </c>
      <c r="Y124" s="220" t="s">
        <v>853</v>
      </c>
      <c r="Z124" s="220" t="s">
        <v>4827</v>
      </c>
      <c r="AA124" s="220"/>
      <c r="AB124" s="220"/>
      <c r="AC124" s="220"/>
      <c r="AD124" s="220"/>
      <c r="AE124" s="220"/>
      <c r="AF124" s="220"/>
      <c r="AG124" s="220"/>
      <c r="AH124" s="220"/>
      <c r="AI124" s="220"/>
      <c r="AJ124" s="220" t="s">
        <v>4828</v>
      </c>
      <c r="AK124" s="220" t="s">
        <v>3018</v>
      </c>
      <c r="AL124" s="220" t="s">
        <v>4829</v>
      </c>
      <c r="AM124" s="220"/>
      <c r="AN124" s="220"/>
      <c r="AO124" s="220"/>
      <c r="AP124" s="220"/>
      <c r="AQ124" s="220"/>
      <c r="AR124" s="220"/>
      <c r="AS124" s="220"/>
      <c r="AT124" s="220"/>
      <c r="AU124" s="220"/>
      <c r="AV124" s="220"/>
      <c r="AW124" s="220"/>
      <c r="AX124" s="220"/>
      <c r="AY124" s="220"/>
      <c r="AZ124" s="220"/>
      <c r="BA124" s="220"/>
      <c r="BB124" s="220"/>
      <c r="BC124" s="220"/>
      <c r="BD124" s="220"/>
      <c r="BE124" s="220"/>
      <c r="BF124" s="220"/>
      <c r="BG124" s="220"/>
      <c r="BH124" s="220"/>
      <c r="BI124" s="220"/>
      <c r="BJ124" s="220"/>
      <c r="BK124" s="220"/>
      <c r="BL124" s="220"/>
      <c r="BM124" s="220"/>
      <c r="BN124" s="220"/>
      <c r="BO124" s="116" t="str">
        <f t="shared" si="10"/>
        <v>WUP_GPIO_120</v>
      </c>
      <c r="BP124" s="116" t="str">
        <f t="shared" si="11"/>
        <v>WUP_GPIO_120</v>
      </c>
      <c r="BQ124" s="116" t="str">
        <f t="shared" si="12"/>
        <v>WUP_GPIO,PDC</v>
      </c>
      <c r="BR124" s="116" t="str">
        <f t="shared" si="13"/>
        <v>WUP_GPIO,PDC</v>
      </c>
      <c r="BS124" s="220">
        <v>1</v>
      </c>
      <c r="BT124" s="138" t="s">
        <v>4830</v>
      </c>
      <c r="BU124" s="115" t="s">
        <v>4831</v>
      </c>
      <c r="BV124" s="220"/>
      <c r="BW124" s="219"/>
      <c r="BX124" s="220" t="s">
        <v>4832</v>
      </c>
      <c r="BY124" s="220"/>
      <c r="BZ124" s="220" t="s">
        <v>34</v>
      </c>
      <c r="CA124" s="220" t="s">
        <v>35</v>
      </c>
      <c r="CB124" s="220"/>
      <c r="CC124" s="220"/>
      <c r="CD124" s="230" t="s">
        <v>38</v>
      </c>
      <c r="CE124" s="230" t="s">
        <v>3100</v>
      </c>
      <c r="CF124" s="220" t="s">
        <v>3025</v>
      </c>
      <c r="CG124" s="246" t="s">
        <v>4833</v>
      </c>
      <c r="CH124" s="249" t="s">
        <v>4834</v>
      </c>
      <c r="CI124" s="128"/>
      <c r="CJ124" s="129"/>
      <c r="CK124" s="220"/>
      <c r="CL124" s="116" t="str">
        <f t="shared" si="14"/>
        <v>WUP_GPIO_120</v>
      </c>
      <c r="CM124" s="116" t="str">
        <f t="shared" si="15"/>
        <v>WUP_GPIO_120</v>
      </c>
      <c r="CN124" s="116" t="str">
        <f t="shared" si="16"/>
        <v>WUP_GPIO,PDC</v>
      </c>
      <c r="CO124" s="116" t="str">
        <f t="shared" si="17"/>
        <v>WUP_GPIO,PDC</v>
      </c>
      <c r="CP124" s="220">
        <v>1</v>
      </c>
      <c r="CQ124" s="138" t="s">
        <v>4830</v>
      </c>
      <c r="CR124" s="115" t="s">
        <v>4831</v>
      </c>
      <c r="CS124" s="220"/>
      <c r="CT124" s="219"/>
      <c r="CU124" s="220" t="s">
        <v>4832</v>
      </c>
      <c r="CV124" s="220"/>
      <c r="CW124" s="220" t="s">
        <v>34</v>
      </c>
      <c r="CX124" s="220" t="s">
        <v>35</v>
      </c>
      <c r="CY124" s="220"/>
      <c r="CZ124" s="220"/>
      <c r="DA124" s="230" t="s">
        <v>38</v>
      </c>
      <c r="DB124" s="230" t="s">
        <v>3100</v>
      </c>
      <c r="DC124" s="220" t="s">
        <v>3025</v>
      </c>
      <c r="DD124" s="132" t="s">
        <v>4835</v>
      </c>
      <c r="DE124" s="127" t="s">
        <v>4836</v>
      </c>
      <c r="DF124" s="128"/>
      <c r="DG124" s="129"/>
      <c r="DH124" s="220"/>
    </row>
    <row r="125" spans="1:112" ht="145.19999999999999">
      <c r="A125" s="220"/>
      <c r="B125" s="220">
        <v>122</v>
      </c>
      <c r="C125" s="220" t="s">
        <v>4837</v>
      </c>
      <c r="D125" s="220" t="s">
        <v>4838</v>
      </c>
      <c r="E125" s="220"/>
      <c r="F125" s="220" t="s">
        <v>4819</v>
      </c>
      <c r="G125" s="220"/>
      <c r="H125" s="220">
        <v>3</v>
      </c>
      <c r="I125" s="220" t="s">
        <v>3008</v>
      </c>
      <c r="J125" s="220" t="s">
        <v>3009</v>
      </c>
      <c r="K125" s="220" t="s">
        <v>4839</v>
      </c>
      <c r="L125" s="220" t="s">
        <v>4840</v>
      </c>
      <c r="M125" s="220" t="s">
        <v>4841</v>
      </c>
      <c r="N125" s="220" t="s">
        <v>4842</v>
      </c>
      <c r="O125" s="220" t="s">
        <v>3034</v>
      </c>
      <c r="P125" s="220" t="s">
        <v>4843</v>
      </c>
      <c r="Q125" s="220" t="s">
        <v>3036</v>
      </c>
      <c r="R125" s="220"/>
      <c r="S125" s="116" t="s">
        <v>2721</v>
      </c>
      <c r="T125" s="116" t="str">
        <f t="shared" si="9"/>
        <v>WUP_GPIO,PDC,,MCLK,,,,,,,,,,,,</v>
      </c>
      <c r="U125" s="220" t="s">
        <v>4844</v>
      </c>
      <c r="V125" s="220" t="s">
        <v>49</v>
      </c>
      <c r="W125" s="220" t="s">
        <v>4845</v>
      </c>
      <c r="X125" s="220"/>
      <c r="Y125" s="220"/>
      <c r="Z125" s="220"/>
      <c r="AA125" s="220" t="s">
        <v>4846</v>
      </c>
      <c r="AB125" s="220" t="s">
        <v>4847</v>
      </c>
      <c r="AC125" s="220" t="s">
        <v>4848</v>
      </c>
      <c r="AD125" s="220"/>
      <c r="AE125" s="220"/>
      <c r="AF125" s="220"/>
      <c r="AG125" s="220"/>
      <c r="AH125" s="220"/>
      <c r="AI125" s="220"/>
      <c r="AJ125" s="220"/>
      <c r="AK125" s="220"/>
      <c r="AL125" s="220"/>
      <c r="AM125" s="220"/>
      <c r="AN125" s="220"/>
      <c r="AO125" s="220"/>
      <c r="AP125" s="220"/>
      <c r="AQ125" s="220"/>
      <c r="AR125" s="220"/>
      <c r="AS125" s="220"/>
      <c r="AT125" s="220"/>
      <c r="AU125" s="220"/>
      <c r="AV125" s="220"/>
      <c r="AW125" s="220"/>
      <c r="AX125" s="220"/>
      <c r="AY125" s="220"/>
      <c r="AZ125" s="220"/>
      <c r="BA125" s="220"/>
      <c r="BB125" s="220"/>
      <c r="BC125" s="220"/>
      <c r="BD125" s="220"/>
      <c r="BE125" s="220"/>
      <c r="BF125" s="220"/>
      <c r="BG125" s="220"/>
      <c r="BH125" s="220"/>
      <c r="BI125" s="220"/>
      <c r="BJ125" s="220"/>
      <c r="BK125" s="220"/>
      <c r="BL125" s="220"/>
      <c r="BM125" s="220"/>
      <c r="BN125" s="219"/>
      <c r="BO125" s="116" t="str">
        <f t="shared" si="10"/>
        <v>WUP_GPIO_121</v>
      </c>
      <c r="BP125" s="116" t="str">
        <f t="shared" si="11"/>
        <v>WUP_GPIO_121</v>
      </c>
      <c r="BQ125" s="116" t="str">
        <f t="shared" si="12"/>
        <v>WUP_GPIO,PDC</v>
      </c>
      <c r="BR125" s="116" t="str">
        <f t="shared" si="13"/>
        <v>WUP_GPIO,PDC</v>
      </c>
      <c r="BS125" s="220">
        <v>1</v>
      </c>
      <c r="BT125" s="116" t="s">
        <v>4849</v>
      </c>
      <c r="BU125" s="220" t="s">
        <v>1944</v>
      </c>
      <c r="BV125" s="220"/>
      <c r="BW125" s="220"/>
      <c r="BX125" s="220"/>
      <c r="BY125" s="220"/>
      <c r="BZ125" s="220" t="s">
        <v>62</v>
      </c>
      <c r="CA125" s="220" t="s">
        <v>35</v>
      </c>
      <c r="CB125" s="230" t="s">
        <v>43</v>
      </c>
      <c r="CC125" s="220"/>
      <c r="CD125" s="230" t="s">
        <v>38</v>
      </c>
      <c r="CE125" s="230" t="s">
        <v>3024</v>
      </c>
      <c r="CF125" s="220" t="s">
        <v>3025</v>
      </c>
      <c r="CG125" s="244" t="s">
        <v>4850</v>
      </c>
      <c r="CH125" s="249" t="s">
        <v>4815</v>
      </c>
      <c r="CI125" s="128"/>
      <c r="CJ125" s="129"/>
      <c r="CK125" s="219"/>
      <c r="CL125" s="116" t="str">
        <f t="shared" si="14"/>
        <v>WUP_GPIO_121</v>
      </c>
      <c r="CM125" s="116" t="str">
        <f t="shared" si="15"/>
        <v>WUP_GPIO_121</v>
      </c>
      <c r="CN125" s="116" t="str">
        <f t="shared" si="16"/>
        <v>WUP_GPIO,PDC</v>
      </c>
      <c r="CO125" s="116" t="str">
        <f t="shared" si="17"/>
        <v>WUP_GPIO,PDC</v>
      </c>
      <c r="CP125" s="220">
        <v>1</v>
      </c>
      <c r="CQ125" s="116" t="s">
        <v>4849</v>
      </c>
      <c r="CR125" s="220" t="s">
        <v>1944</v>
      </c>
      <c r="CS125" s="220"/>
      <c r="CT125" s="220"/>
      <c r="CU125" s="220"/>
      <c r="CV125" s="220"/>
      <c r="CW125" s="220" t="s">
        <v>62</v>
      </c>
      <c r="CX125" s="220" t="s">
        <v>35</v>
      </c>
      <c r="CY125" s="230" t="s">
        <v>43</v>
      </c>
      <c r="CZ125" s="220"/>
      <c r="DA125" s="230" t="s">
        <v>38</v>
      </c>
      <c r="DB125" s="230" t="s">
        <v>3024</v>
      </c>
      <c r="DC125" s="220" t="s">
        <v>3025</v>
      </c>
      <c r="DD125" s="126" t="s">
        <v>4851</v>
      </c>
      <c r="DE125" s="127" t="s">
        <v>4817</v>
      </c>
      <c r="DF125" s="128"/>
      <c r="DG125" s="129"/>
      <c r="DH125" s="220"/>
    </row>
    <row r="126" spans="1:112" ht="22.95" customHeight="1">
      <c r="A126" s="220"/>
      <c r="B126" s="220">
        <v>123</v>
      </c>
      <c r="C126" s="220" t="s">
        <v>111</v>
      </c>
      <c r="D126" s="220" t="s">
        <v>4852</v>
      </c>
      <c r="E126" s="220"/>
      <c r="F126" s="220" t="s">
        <v>4819</v>
      </c>
      <c r="G126" s="220"/>
      <c r="H126" s="220">
        <v>3</v>
      </c>
      <c r="I126" s="220" t="s">
        <v>3008</v>
      </c>
      <c r="J126" s="220" t="s">
        <v>3009</v>
      </c>
      <c r="K126" s="220" t="s">
        <v>4853</v>
      </c>
      <c r="L126" s="220" t="s">
        <v>4854</v>
      </c>
      <c r="M126" s="220" t="s">
        <v>4855</v>
      </c>
      <c r="N126" s="220" t="s">
        <v>4856</v>
      </c>
      <c r="O126" s="220" t="s">
        <v>3034</v>
      </c>
      <c r="P126" s="220" t="s">
        <v>4857</v>
      </c>
      <c r="Q126" s="220" t="s">
        <v>3036</v>
      </c>
      <c r="R126" s="220"/>
      <c r="S126" s="116" t="s">
        <v>2721</v>
      </c>
      <c r="T126" s="116" t="str">
        <f t="shared" si="9"/>
        <v>WUP_GPIO,PDC,,MCLK,,,,,,,,,,,,</v>
      </c>
      <c r="U126" s="220" t="s">
        <v>113</v>
      </c>
      <c r="V126" s="220" t="s">
        <v>49</v>
      </c>
      <c r="W126" s="220" t="s">
        <v>4858</v>
      </c>
      <c r="X126" s="220"/>
      <c r="Y126" s="220"/>
      <c r="Z126" s="220"/>
      <c r="AA126" s="220" t="s">
        <v>4859</v>
      </c>
      <c r="AB126" s="220" t="s">
        <v>4847</v>
      </c>
      <c r="AC126" s="220" t="s">
        <v>4860</v>
      </c>
      <c r="AD126" s="220"/>
      <c r="AE126" s="220"/>
      <c r="AF126" s="220"/>
      <c r="AG126" s="220"/>
      <c r="AH126" s="220"/>
      <c r="AI126" s="220"/>
      <c r="AJ126" s="220"/>
      <c r="AK126" s="220"/>
      <c r="AL126" s="220"/>
      <c r="AM126" s="220"/>
      <c r="AN126" s="220"/>
      <c r="AO126" s="220"/>
      <c r="AP126" s="220"/>
      <c r="AQ126" s="220"/>
      <c r="AR126" s="220"/>
      <c r="AS126" s="220"/>
      <c r="AT126" s="220"/>
      <c r="AU126" s="220"/>
      <c r="AV126" s="220"/>
      <c r="AW126" s="220"/>
      <c r="AX126" s="220"/>
      <c r="AY126" s="220"/>
      <c r="AZ126" s="220"/>
      <c r="BA126" s="220"/>
      <c r="BB126" s="220"/>
      <c r="BC126" s="220"/>
      <c r="BD126" s="220"/>
      <c r="BE126" s="220"/>
      <c r="BF126" s="220"/>
      <c r="BG126" s="220"/>
      <c r="BH126" s="220"/>
      <c r="BI126" s="220"/>
      <c r="BJ126" s="220"/>
      <c r="BK126" s="220"/>
      <c r="BL126" s="220"/>
      <c r="BM126" s="220"/>
      <c r="BN126" s="220"/>
      <c r="BO126" s="116" t="str">
        <f t="shared" si="10"/>
        <v>WUP_GPIO_122</v>
      </c>
      <c r="BP126" s="116" t="str">
        <f t="shared" si="11"/>
        <v>WUP_GPIO_122</v>
      </c>
      <c r="BQ126" s="116" t="str">
        <f t="shared" si="12"/>
        <v>WUP_GPIO,PDC</v>
      </c>
      <c r="BR126" s="116" t="str">
        <f t="shared" si="13"/>
        <v>WUP_GPIO,PDC</v>
      </c>
      <c r="BS126" s="220">
        <v>1</v>
      </c>
      <c r="BT126" s="116" t="s">
        <v>110</v>
      </c>
      <c r="BU126" s="220" t="s">
        <v>71</v>
      </c>
      <c r="BV126" s="220"/>
      <c r="BW126" s="220"/>
      <c r="BX126" s="220" t="s">
        <v>4861</v>
      </c>
      <c r="BY126" s="220"/>
      <c r="BZ126" s="220" t="s">
        <v>34</v>
      </c>
      <c r="CA126" s="220" t="s">
        <v>35</v>
      </c>
      <c r="CB126" s="220"/>
      <c r="CC126" s="220"/>
      <c r="CD126" s="230" t="s">
        <v>38</v>
      </c>
      <c r="CE126" s="230" t="s">
        <v>3024</v>
      </c>
      <c r="CF126" s="220" t="s">
        <v>3025</v>
      </c>
      <c r="CG126" s="244" t="s">
        <v>4862</v>
      </c>
      <c r="CH126" s="249" t="s">
        <v>4863</v>
      </c>
      <c r="CI126" s="128"/>
      <c r="CJ126" s="129"/>
      <c r="CK126" s="220"/>
      <c r="CL126" s="116" t="str">
        <f t="shared" si="14"/>
        <v>WUP_GPIO_122</v>
      </c>
      <c r="CM126" s="116" t="str">
        <f t="shared" si="15"/>
        <v>WUP_GPIO_122</v>
      </c>
      <c r="CN126" s="116" t="str">
        <f t="shared" si="16"/>
        <v>WUP_GPIO,PDC</v>
      </c>
      <c r="CO126" s="116" t="str">
        <f t="shared" si="17"/>
        <v>WUP_GPIO,PDC</v>
      </c>
      <c r="CP126" s="220">
        <v>1</v>
      </c>
      <c r="CQ126" s="116" t="s">
        <v>110</v>
      </c>
      <c r="CR126" s="220" t="s">
        <v>71</v>
      </c>
      <c r="CS126" s="220"/>
      <c r="CT126" s="220"/>
      <c r="CU126" s="220" t="s">
        <v>4861</v>
      </c>
      <c r="CV126" s="220"/>
      <c r="CW126" s="220" t="s">
        <v>34</v>
      </c>
      <c r="CX126" s="220" t="s">
        <v>35</v>
      </c>
      <c r="CY126" s="220"/>
      <c r="CZ126" s="220"/>
      <c r="DA126" s="230" t="s">
        <v>38</v>
      </c>
      <c r="DB126" s="230" t="s">
        <v>3024</v>
      </c>
      <c r="DC126" s="220" t="s">
        <v>3025</v>
      </c>
      <c r="DD126" s="126" t="s">
        <v>4864</v>
      </c>
      <c r="DE126" s="127" t="s">
        <v>4863</v>
      </c>
      <c r="DF126" s="128"/>
      <c r="DG126" s="129"/>
      <c r="DH126" s="220"/>
    </row>
    <row r="127" spans="1:112" ht="52.8">
      <c r="A127" s="220"/>
      <c r="B127" s="220">
        <v>124</v>
      </c>
      <c r="C127" s="220" t="s">
        <v>1213</v>
      </c>
      <c r="D127" s="220" t="s">
        <v>4865</v>
      </c>
      <c r="E127" s="220"/>
      <c r="F127" s="220" t="s">
        <v>4819</v>
      </c>
      <c r="G127" s="220"/>
      <c r="H127" s="220">
        <v>3</v>
      </c>
      <c r="I127" s="220" t="s">
        <v>3008</v>
      </c>
      <c r="J127" s="220" t="s">
        <v>3009</v>
      </c>
      <c r="K127" s="220"/>
      <c r="L127" s="220"/>
      <c r="M127" s="220"/>
      <c r="N127" s="220"/>
      <c r="O127" s="220"/>
      <c r="P127" s="220"/>
      <c r="Q127" s="220"/>
      <c r="R127" s="220"/>
      <c r="S127" s="116" t="s">
        <v>2721</v>
      </c>
      <c r="T127" s="116" t="str">
        <f t="shared" si="9"/>
        <v>SSC_GPIO,SSC_QUP0,,,,,,UART_SSC_QUP0, SSC_QUP0,I2C_SSC_QUP0, SSC_QUP0,SPI-M_SSC_QUP0, SSC_QUP0,,,,,</v>
      </c>
      <c r="U127" s="220" t="s">
        <v>4866</v>
      </c>
      <c r="V127" s="220" t="s">
        <v>1058</v>
      </c>
      <c r="W127" s="220"/>
      <c r="X127" s="220" t="s">
        <v>4867</v>
      </c>
      <c r="Y127" s="220" t="s">
        <v>1953</v>
      </c>
      <c r="Z127" s="220"/>
      <c r="AA127" s="220"/>
      <c r="AB127" s="220"/>
      <c r="AC127" s="220"/>
      <c r="AD127" s="220"/>
      <c r="AE127" s="220"/>
      <c r="AF127" s="220"/>
      <c r="AG127" s="220"/>
      <c r="AH127" s="220"/>
      <c r="AI127" s="220"/>
      <c r="AJ127" s="220"/>
      <c r="AK127" s="220"/>
      <c r="AL127" s="220"/>
      <c r="AM127" s="220"/>
      <c r="AN127" s="220"/>
      <c r="AO127" s="220"/>
      <c r="AP127" s="220" t="s">
        <v>1936</v>
      </c>
      <c r="AQ127" s="220" t="s">
        <v>4868</v>
      </c>
      <c r="AR127" s="220"/>
      <c r="AS127" s="220" t="s">
        <v>45</v>
      </c>
      <c r="AT127" s="220" t="s">
        <v>1210</v>
      </c>
      <c r="AU127" s="220"/>
      <c r="AV127" s="220" t="s">
        <v>85</v>
      </c>
      <c r="AW127" s="220" t="s">
        <v>4869</v>
      </c>
      <c r="AX127" s="220"/>
      <c r="AY127" s="220"/>
      <c r="AZ127" s="220"/>
      <c r="BA127" s="220"/>
      <c r="BB127" s="220"/>
      <c r="BC127" s="220"/>
      <c r="BD127" s="220"/>
      <c r="BE127" s="220"/>
      <c r="BF127" s="220"/>
      <c r="BG127" s="220"/>
      <c r="BH127" s="220"/>
      <c r="BI127" s="220"/>
      <c r="BJ127" s="220"/>
      <c r="BK127" s="220"/>
      <c r="BL127" s="220"/>
      <c r="BM127" s="220"/>
      <c r="BN127" s="219"/>
      <c r="BO127" s="116" t="str">
        <f t="shared" si="10"/>
        <v>I2C_SDA</v>
      </c>
      <c r="BP127" s="116" t="str">
        <f t="shared" si="11"/>
        <v>I2C_SDA</v>
      </c>
      <c r="BQ127" s="116" t="str">
        <f t="shared" si="12"/>
        <v>I2C_SSC_QUP0, SSC_QUP0</v>
      </c>
      <c r="BR127" s="116" t="str">
        <f t="shared" si="13"/>
        <v>I2C_SSC_QUP0, SSC_QUP0</v>
      </c>
      <c r="BS127" s="220">
        <v>9</v>
      </c>
      <c r="BT127" s="116" t="s">
        <v>1212</v>
      </c>
      <c r="BU127" s="116" t="s">
        <v>1147</v>
      </c>
      <c r="BV127" s="220"/>
      <c r="BW127" s="220" t="s">
        <v>4870</v>
      </c>
      <c r="BX127" s="220"/>
      <c r="BY127" s="220"/>
      <c r="BZ127" s="220" t="s">
        <v>42</v>
      </c>
      <c r="CA127" s="220" t="s">
        <v>35</v>
      </c>
      <c r="CB127" s="220"/>
      <c r="CC127" s="220"/>
      <c r="CD127" s="230" t="s">
        <v>38</v>
      </c>
      <c r="CE127" s="230" t="s">
        <v>3100</v>
      </c>
      <c r="CF127" s="220" t="s">
        <v>3025</v>
      </c>
      <c r="CG127" s="244" t="s">
        <v>4871</v>
      </c>
      <c r="CH127" s="249" t="s">
        <v>4872</v>
      </c>
      <c r="CI127" s="128"/>
      <c r="CJ127" s="129"/>
      <c r="CK127" s="219"/>
      <c r="CL127" s="116" t="str">
        <f t="shared" si="14"/>
        <v>I2C_SDA</v>
      </c>
      <c r="CM127" s="116" t="str">
        <f t="shared" si="15"/>
        <v>I2C_SDA</v>
      </c>
      <c r="CN127" s="116" t="str">
        <f t="shared" si="16"/>
        <v>I2C_SSC_QUP0, SSC_QUP0</v>
      </c>
      <c r="CO127" s="116" t="str">
        <f t="shared" si="17"/>
        <v>I2C_SSC_QUP0, SSC_QUP0</v>
      </c>
      <c r="CP127" s="220">
        <v>9</v>
      </c>
      <c r="CQ127" s="116" t="s">
        <v>1954</v>
      </c>
      <c r="CR127" s="116" t="s">
        <v>1955</v>
      </c>
      <c r="CS127" s="220"/>
      <c r="CT127" s="220"/>
      <c r="CU127" s="220"/>
      <c r="CV127" s="220"/>
      <c r="CW127" s="220" t="s">
        <v>42</v>
      </c>
      <c r="CX127" s="220" t="s">
        <v>35</v>
      </c>
      <c r="CY127" s="220"/>
      <c r="CZ127" s="220"/>
      <c r="DA127" s="230" t="s">
        <v>38</v>
      </c>
      <c r="DB127" s="230" t="s">
        <v>3100</v>
      </c>
      <c r="DC127" s="220" t="s">
        <v>3025</v>
      </c>
      <c r="DD127" s="126" t="s">
        <v>4873</v>
      </c>
      <c r="DE127" s="127" t="s">
        <v>4874</v>
      </c>
      <c r="DF127" s="128"/>
      <c r="DG127" s="129"/>
      <c r="DH127" s="220"/>
    </row>
    <row r="128" spans="1:112" ht="52.8">
      <c r="A128" s="220"/>
      <c r="B128" s="220">
        <v>125</v>
      </c>
      <c r="C128" s="220" t="s">
        <v>1209</v>
      </c>
      <c r="D128" s="220" t="s">
        <v>4875</v>
      </c>
      <c r="E128" s="220"/>
      <c r="F128" s="220" t="s">
        <v>4819</v>
      </c>
      <c r="G128" s="220"/>
      <c r="H128" s="220">
        <v>3</v>
      </c>
      <c r="I128" s="220" t="s">
        <v>3008</v>
      </c>
      <c r="J128" s="220" t="s">
        <v>3009</v>
      </c>
      <c r="K128" s="220"/>
      <c r="L128" s="220"/>
      <c r="M128" s="220"/>
      <c r="N128" s="220"/>
      <c r="O128" s="220"/>
      <c r="P128" s="220"/>
      <c r="Q128" s="220"/>
      <c r="R128" s="220"/>
      <c r="S128" s="116" t="s">
        <v>2721</v>
      </c>
      <c r="T128" s="116" t="str">
        <f t="shared" si="9"/>
        <v>SSC_GPIO,SSC_QUP0,,,,,,UART_SSC_QUP0, SSC_QUP0,I2C_SSC_QUP0, SSC_QUP0,SPI-M_SSC_QUP0, SSC_QUP0,,,,,</v>
      </c>
      <c r="U128" s="220" t="s">
        <v>4876</v>
      </c>
      <c r="V128" s="220" t="s">
        <v>1058</v>
      </c>
      <c r="W128" s="220"/>
      <c r="X128" s="220" t="s">
        <v>4877</v>
      </c>
      <c r="Y128" s="220" t="s">
        <v>1953</v>
      </c>
      <c r="Z128" s="220"/>
      <c r="AA128" s="220"/>
      <c r="AB128" s="220"/>
      <c r="AC128" s="220"/>
      <c r="AD128" s="220"/>
      <c r="AE128" s="220"/>
      <c r="AF128" s="220"/>
      <c r="AG128" s="220"/>
      <c r="AH128" s="220"/>
      <c r="AI128" s="220"/>
      <c r="AJ128" s="220"/>
      <c r="AK128" s="220"/>
      <c r="AL128" s="220"/>
      <c r="AM128" s="220"/>
      <c r="AN128" s="220"/>
      <c r="AO128" s="220"/>
      <c r="AP128" s="220" t="s">
        <v>1937</v>
      </c>
      <c r="AQ128" s="220" t="s">
        <v>4868</v>
      </c>
      <c r="AR128" s="220"/>
      <c r="AS128" s="220" t="s">
        <v>39</v>
      </c>
      <c r="AT128" s="220" t="s">
        <v>1210</v>
      </c>
      <c r="AU128" s="220"/>
      <c r="AV128" s="220" t="s">
        <v>89</v>
      </c>
      <c r="AW128" s="220" t="s">
        <v>4869</v>
      </c>
      <c r="AX128" s="220"/>
      <c r="AY128" s="220"/>
      <c r="AZ128" s="220"/>
      <c r="BA128" s="220"/>
      <c r="BB128" s="220"/>
      <c r="BC128" s="220"/>
      <c r="BD128" s="220"/>
      <c r="BE128" s="220"/>
      <c r="BF128" s="220"/>
      <c r="BG128" s="220"/>
      <c r="BH128" s="220"/>
      <c r="BI128" s="220"/>
      <c r="BJ128" s="220"/>
      <c r="BK128" s="220"/>
      <c r="BL128" s="220"/>
      <c r="BM128" s="220"/>
      <c r="BN128" s="219"/>
      <c r="BO128" s="116" t="str">
        <f t="shared" si="10"/>
        <v>I2C_SCL</v>
      </c>
      <c r="BP128" s="116" t="str">
        <f t="shared" si="11"/>
        <v>I2C_SCL</v>
      </c>
      <c r="BQ128" s="116" t="str">
        <f t="shared" si="12"/>
        <v>I2C_SSC_QUP0, SSC_QUP0</v>
      </c>
      <c r="BR128" s="116" t="str">
        <f t="shared" si="13"/>
        <v>I2C_SSC_QUP0, SSC_QUP0</v>
      </c>
      <c r="BS128" s="220">
        <v>9</v>
      </c>
      <c r="BT128" s="116" t="s">
        <v>1208</v>
      </c>
      <c r="BU128" s="116" t="s">
        <v>1147</v>
      </c>
      <c r="BV128" s="220"/>
      <c r="BW128" s="220" t="s">
        <v>4870</v>
      </c>
      <c r="BX128" s="220"/>
      <c r="BY128" s="220"/>
      <c r="BZ128" s="220" t="s">
        <v>34</v>
      </c>
      <c r="CA128" s="220" t="s">
        <v>35</v>
      </c>
      <c r="CB128" s="220"/>
      <c r="CC128" s="220"/>
      <c r="CD128" s="230" t="s">
        <v>38</v>
      </c>
      <c r="CE128" s="230" t="s">
        <v>3100</v>
      </c>
      <c r="CF128" s="220" t="s">
        <v>3025</v>
      </c>
      <c r="CG128" s="244" t="s">
        <v>4878</v>
      </c>
      <c r="CH128" s="249" t="s">
        <v>4879</v>
      </c>
      <c r="CI128" s="128"/>
      <c r="CJ128" s="129"/>
      <c r="CK128" s="219"/>
      <c r="CL128" s="116" t="str">
        <f t="shared" si="14"/>
        <v>I2C_SCL</v>
      </c>
      <c r="CM128" s="116" t="str">
        <f t="shared" si="15"/>
        <v>I2C_SCL</v>
      </c>
      <c r="CN128" s="116" t="str">
        <f t="shared" si="16"/>
        <v>I2C_SSC_QUP0, SSC_QUP0</v>
      </c>
      <c r="CO128" s="116" t="str">
        <f t="shared" si="17"/>
        <v>I2C_SSC_QUP0, SSC_QUP0</v>
      </c>
      <c r="CP128" s="220">
        <v>9</v>
      </c>
      <c r="CQ128" s="116" t="s">
        <v>1956</v>
      </c>
      <c r="CR128" s="116" t="s">
        <v>1955</v>
      </c>
      <c r="CS128" s="220"/>
      <c r="CT128" s="220"/>
      <c r="CU128" s="220"/>
      <c r="CV128" s="220"/>
      <c r="CW128" s="220" t="s">
        <v>34</v>
      </c>
      <c r="CX128" s="220" t="s">
        <v>35</v>
      </c>
      <c r="CY128" s="220"/>
      <c r="CZ128" s="220"/>
      <c r="DA128" s="230" t="s">
        <v>38</v>
      </c>
      <c r="DB128" s="230" t="s">
        <v>3100</v>
      </c>
      <c r="DC128" s="220" t="s">
        <v>3025</v>
      </c>
      <c r="DD128" s="126" t="s">
        <v>4880</v>
      </c>
      <c r="DE128" s="127" t="s">
        <v>4881</v>
      </c>
      <c r="DF128" s="128"/>
      <c r="DG128" s="129"/>
      <c r="DH128" s="220"/>
    </row>
    <row r="129" spans="1:112" ht="198">
      <c r="A129" s="220"/>
      <c r="B129" s="220">
        <v>126</v>
      </c>
      <c r="C129" s="220" t="s">
        <v>1046</v>
      </c>
      <c r="D129" s="220" t="s">
        <v>4882</v>
      </c>
      <c r="E129" s="220"/>
      <c r="F129" s="220" t="s">
        <v>4819</v>
      </c>
      <c r="G129" s="220"/>
      <c r="H129" s="220">
        <v>3</v>
      </c>
      <c r="I129" s="220" t="s">
        <v>3008</v>
      </c>
      <c r="J129" s="220" t="s">
        <v>3009</v>
      </c>
      <c r="K129" s="220"/>
      <c r="L129" s="220"/>
      <c r="M129" s="220"/>
      <c r="N129" s="220"/>
      <c r="O129" s="220"/>
      <c r="P129" s="220"/>
      <c r="Q129" s="220"/>
      <c r="R129" s="220"/>
      <c r="S129" s="116" t="s">
        <v>2721</v>
      </c>
      <c r="T129" s="116" t="str">
        <f t="shared" si="9"/>
        <v>SSC_GPIO,SSC_QUP1,,,,,,UART_SSC_QUP1, SSC_QUP1,I2C_SSC_QUP1, SSC_QUP1,SPI-M_SSC_QUP1, SSC_QUP1,,,,,</v>
      </c>
      <c r="U129" s="220" t="s">
        <v>4883</v>
      </c>
      <c r="V129" s="220" t="s">
        <v>1058</v>
      </c>
      <c r="W129" s="220"/>
      <c r="X129" s="220" t="s">
        <v>4884</v>
      </c>
      <c r="Y129" s="220" t="s">
        <v>1959</v>
      </c>
      <c r="Z129" s="220"/>
      <c r="AA129" s="220"/>
      <c r="AB129" s="220"/>
      <c r="AC129" s="220"/>
      <c r="AD129" s="220"/>
      <c r="AE129" s="220"/>
      <c r="AF129" s="220"/>
      <c r="AG129" s="220"/>
      <c r="AH129" s="220"/>
      <c r="AI129" s="220"/>
      <c r="AJ129" s="220"/>
      <c r="AK129" s="220"/>
      <c r="AL129" s="220"/>
      <c r="AM129" s="220"/>
      <c r="AN129" s="220"/>
      <c r="AO129" s="220"/>
      <c r="AP129" s="220" t="s">
        <v>1936</v>
      </c>
      <c r="AQ129" s="220" t="s">
        <v>4885</v>
      </c>
      <c r="AR129" s="220"/>
      <c r="AS129" s="220" t="s">
        <v>45</v>
      </c>
      <c r="AT129" s="220" t="s">
        <v>1043</v>
      </c>
      <c r="AU129" s="220"/>
      <c r="AV129" s="220" t="s">
        <v>85</v>
      </c>
      <c r="AW129" s="220" t="s">
        <v>4886</v>
      </c>
      <c r="AX129" s="220"/>
      <c r="AY129" s="220"/>
      <c r="AZ129" s="220"/>
      <c r="BA129" s="220"/>
      <c r="BB129" s="220"/>
      <c r="BC129" s="220"/>
      <c r="BD129" s="220"/>
      <c r="BE129" s="220"/>
      <c r="BF129" s="220"/>
      <c r="BG129" s="220"/>
      <c r="BH129" s="220"/>
      <c r="BI129" s="220"/>
      <c r="BJ129" s="220"/>
      <c r="BK129" s="220"/>
      <c r="BL129" s="220"/>
      <c r="BM129" s="220"/>
      <c r="BN129" s="220"/>
      <c r="BO129" s="116" t="str">
        <f t="shared" si="10"/>
        <v>I2C_SDA</v>
      </c>
      <c r="BP129" s="116" t="str">
        <f t="shared" si="11"/>
        <v>I2C_SDA</v>
      </c>
      <c r="BQ129" s="116" t="str">
        <f t="shared" si="12"/>
        <v>I2C_SSC_QUP1, SSC_QUP1</v>
      </c>
      <c r="BR129" s="116" t="str">
        <f t="shared" si="13"/>
        <v>I2C_SSC_QUP1, SSC_QUP1</v>
      </c>
      <c r="BS129" s="220">
        <v>9</v>
      </c>
      <c r="BT129" s="115" t="s">
        <v>1045</v>
      </c>
      <c r="BU129" s="115" t="s">
        <v>1960</v>
      </c>
      <c r="BW129" s="115" t="s">
        <v>4887</v>
      </c>
      <c r="BX129" s="220"/>
      <c r="BY129" s="220"/>
      <c r="BZ129" s="220" t="s">
        <v>42</v>
      </c>
      <c r="CA129" s="220" t="s">
        <v>35</v>
      </c>
      <c r="CB129" s="220"/>
      <c r="CC129" s="220"/>
      <c r="CD129" s="230" t="s">
        <v>38</v>
      </c>
      <c r="CE129" s="230" t="s">
        <v>3100</v>
      </c>
      <c r="CF129" s="220" t="s">
        <v>3025</v>
      </c>
      <c r="CG129" s="244" t="s">
        <v>4888</v>
      </c>
      <c r="CH129" s="249" t="s">
        <v>4889</v>
      </c>
      <c r="CI129" s="128"/>
      <c r="CJ129" s="128"/>
      <c r="CK129" s="220"/>
      <c r="CL129" s="116" t="str">
        <f t="shared" si="14"/>
        <v>I2C_SDA</v>
      </c>
      <c r="CM129" s="116" t="str">
        <f t="shared" si="15"/>
        <v>I2C_SDA</v>
      </c>
      <c r="CN129" s="116" t="str">
        <f t="shared" si="16"/>
        <v>I2C_SSC_QUP1, SSC_QUP1</v>
      </c>
      <c r="CO129" s="116" t="str">
        <f t="shared" si="17"/>
        <v>I2C_SSC_QUP1, SSC_QUP1</v>
      </c>
      <c r="CP129" s="220">
        <v>9</v>
      </c>
      <c r="CQ129" s="115" t="s">
        <v>1045</v>
      </c>
      <c r="CR129" s="115" t="s">
        <v>1961</v>
      </c>
      <c r="CT129" s="220"/>
      <c r="CU129" s="220"/>
      <c r="CV129" s="220"/>
      <c r="CW129" s="220" t="s">
        <v>42</v>
      </c>
      <c r="CX129" s="220" t="s">
        <v>35</v>
      </c>
      <c r="CY129" s="220"/>
      <c r="CZ129" s="220"/>
      <c r="DA129" s="230" t="s">
        <v>38</v>
      </c>
      <c r="DB129" s="230" t="s">
        <v>3100</v>
      </c>
      <c r="DC129" s="220" t="s">
        <v>3025</v>
      </c>
      <c r="DD129" s="126" t="s">
        <v>4890</v>
      </c>
      <c r="DE129" s="127" t="s">
        <v>4891</v>
      </c>
      <c r="DF129" s="128"/>
      <c r="DG129" s="128"/>
      <c r="DH129" s="220"/>
    </row>
    <row r="130" spans="1:112" ht="198">
      <c r="A130" s="220"/>
      <c r="B130" s="220">
        <v>127</v>
      </c>
      <c r="C130" s="220" t="s">
        <v>1042</v>
      </c>
      <c r="D130" s="220" t="s">
        <v>4892</v>
      </c>
      <c r="E130" s="220"/>
      <c r="F130" s="220" t="s">
        <v>4819</v>
      </c>
      <c r="G130" s="220"/>
      <c r="H130" s="220">
        <v>3</v>
      </c>
      <c r="I130" s="220" t="s">
        <v>3008</v>
      </c>
      <c r="J130" s="220" t="s">
        <v>3009</v>
      </c>
      <c r="K130" s="220"/>
      <c r="L130" s="220"/>
      <c r="M130" s="220"/>
      <c r="N130" s="220"/>
      <c r="O130" s="220"/>
      <c r="P130" s="220"/>
      <c r="Q130" s="220"/>
      <c r="R130" s="220"/>
      <c r="S130" s="116" t="s">
        <v>2721</v>
      </c>
      <c r="T130" s="116" t="str">
        <f t="shared" si="9"/>
        <v>SSC_GPIO,SSC_QUP1,,,,,,UART_SSC_QUP1, SSC_QUP1,I2C_SSC_QUP1, SSC_QUP1,SPI-M_SSC_QUP1, SSC_QUP1,,,,,</v>
      </c>
      <c r="U130" s="220" t="s">
        <v>4893</v>
      </c>
      <c r="V130" s="220" t="s">
        <v>1058</v>
      </c>
      <c r="W130" s="220"/>
      <c r="X130" s="220" t="s">
        <v>4894</v>
      </c>
      <c r="Y130" s="220" t="s">
        <v>1959</v>
      </c>
      <c r="Z130" s="220"/>
      <c r="AA130" s="220"/>
      <c r="AB130" s="220"/>
      <c r="AC130" s="220"/>
      <c r="AD130" s="220"/>
      <c r="AE130" s="220"/>
      <c r="AF130" s="220"/>
      <c r="AG130" s="220"/>
      <c r="AH130" s="220"/>
      <c r="AI130" s="220"/>
      <c r="AJ130" s="220"/>
      <c r="AK130" s="220"/>
      <c r="AL130" s="220"/>
      <c r="AM130" s="220"/>
      <c r="AN130" s="220"/>
      <c r="AO130" s="220"/>
      <c r="AP130" s="220" t="s">
        <v>1937</v>
      </c>
      <c r="AQ130" s="220" t="s">
        <v>4885</v>
      </c>
      <c r="AR130" s="220"/>
      <c r="AS130" s="220" t="s">
        <v>39</v>
      </c>
      <c r="AT130" s="220" t="s">
        <v>1043</v>
      </c>
      <c r="AU130" s="220"/>
      <c r="AV130" s="220" t="s">
        <v>89</v>
      </c>
      <c r="AW130" s="220" t="s">
        <v>4886</v>
      </c>
      <c r="AX130" s="220"/>
      <c r="AY130" s="220"/>
      <c r="AZ130" s="220"/>
      <c r="BA130" s="220"/>
      <c r="BB130" s="220"/>
      <c r="BC130" s="220"/>
      <c r="BD130" s="220"/>
      <c r="BE130" s="220"/>
      <c r="BF130" s="220"/>
      <c r="BG130" s="220"/>
      <c r="BH130" s="220"/>
      <c r="BI130" s="220"/>
      <c r="BJ130" s="220"/>
      <c r="BK130" s="220"/>
      <c r="BL130" s="220"/>
      <c r="BM130" s="220"/>
      <c r="BN130" s="220"/>
      <c r="BO130" s="116" t="str">
        <f t="shared" si="10"/>
        <v>I2C_SCL</v>
      </c>
      <c r="BP130" s="116" t="str">
        <f t="shared" si="11"/>
        <v>I2C_SCL</v>
      </c>
      <c r="BQ130" s="116" t="str">
        <f t="shared" si="12"/>
        <v>I2C_SSC_QUP1, SSC_QUP1</v>
      </c>
      <c r="BR130" s="116" t="str">
        <f t="shared" si="13"/>
        <v>I2C_SSC_QUP1, SSC_QUP1</v>
      </c>
      <c r="BS130" s="220">
        <v>9</v>
      </c>
      <c r="BT130" s="115" t="s">
        <v>1041</v>
      </c>
      <c r="BU130" s="115" t="s">
        <v>1960</v>
      </c>
      <c r="BW130" s="115" t="s">
        <v>4887</v>
      </c>
      <c r="BX130" s="220"/>
      <c r="BY130" s="220"/>
      <c r="BZ130" s="220" t="s">
        <v>34</v>
      </c>
      <c r="CA130" s="220" t="s">
        <v>35</v>
      </c>
      <c r="CB130" s="220"/>
      <c r="CC130" s="220"/>
      <c r="CD130" s="230" t="s">
        <v>38</v>
      </c>
      <c r="CE130" s="230" t="s">
        <v>3100</v>
      </c>
      <c r="CF130" s="220" t="s">
        <v>3025</v>
      </c>
      <c r="CG130" s="244" t="s">
        <v>4895</v>
      </c>
      <c r="CH130" s="249" t="s">
        <v>4896</v>
      </c>
      <c r="CI130" s="128"/>
      <c r="CJ130" s="128"/>
      <c r="CK130" s="220"/>
      <c r="CL130" s="116" t="str">
        <f t="shared" si="14"/>
        <v>I2C_SCL</v>
      </c>
      <c r="CM130" s="116" t="str">
        <f t="shared" si="15"/>
        <v>I2C_SCL</v>
      </c>
      <c r="CN130" s="116" t="str">
        <f t="shared" si="16"/>
        <v>I2C_SSC_QUP1, SSC_QUP1</v>
      </c>
      <c r="CO130" s="116" t="str">
        <f t="shared" si="17"/>
        <v>I2C_SSC_QUP1, SSC_QUP1</v>
      </c>
      <c r="CP130" s="220">
        <v>9</v>
      </c>
      <c r="CQ130" s="115" t="s">
        <v>1041</v>
      </c>
      <c r="CR130" s="115" t="s">
        <v>1961</v>
      </c>
      <c r="CT130" s="220"/>
      <c r="CU130" s="220"/>
      <c r="CV130" s="220"/>
      <c r="CW130" s="220" t="s">
        <v>34</v>
      </c>
      <c r="CX130" s="220" t="s">
        <v>35</v>
      </c>
      <c r="CY130" s="220"/>
      <c r="CZ130" s="220"/>
      <c r="DA130" s="230" t="s">
        <v>38</v>
      </c>
      <c r="DB130" s="230" t="s">
        <v>3100</v>
      </c>
      <c r="DC130" s="220" t="s">
        <v>3025</v>
      </c>
      <c r="DD130" s="126" t="s">
        <v>4897</v>
      </c>
      <c r="DE130" s="127" t="s">
        <v>4898</v>
      </c>
      <c r="DF130" s="128"/>
      <c r="DG130" s="128"/>
      <c r="DH130" s="220"/>
    </row>
    <row r="131" spans="1:112" ht="13.2">
      <c r="A131" s="220"/>
      <c r="B131" s="220">
        <v>128</v>
      </c>
      <c r="C131" s="220" t="s">
        <v>1057</v>
      </c>
      <c r="D131" s="220" t="s">
        <v>4899</v>
      </c>
      <c r="E131" s="220"/>
      <c r="F131" s="220" t="s">
        <v>4819</v>
      </c>
      <c r="G131" s="220"/>
      <c r="H131" s="220">
        <v>3</v>
      </c>
      <c r="I131" s="220" t="s">
        <v>3008</v>
      </c>
      <c r="J131" s="220" t="s">
        <v>3009</v>
      </c>
      <c r="K131" s="220"/>
      <c r="L131" s="220"/>
      <c r="M131" s="220"/>
      <c r="N131" s="220"/>
      <c r="O131" s="220"/>
      <c r="P131" s="220"/>
      <c r="Q131" s="220"/>
      <c r="R131" s="220"/>
      <c r="S131" s="116" t="s">
        <v>2721</v>
      </c>
      <c r="T131" s="116" t="str">
        <f t="shared" si="9"/>
        <v>SSC_GPIO,SSC_QUP1,SSC_QUP3,SSC_QUP3,,,,UART_SSC_QUP1, SSC_QUP1,SPI-M_SSC_QUP1, SSC_QUP1,SPI-M_SSC_QUP3, SSC_QUP3,SPI-M_SSC_QUP3, SSC_QUP3,,,,</v>
      </c>
      <c r="U131" s="220" t="s">
        <v>1059</v>
      </c>
      <c r="V131" s="220" t="s">
        <v>1058</v>
      </c>
      <c r="W131" s="220"/>
      <c r="X131" s="220" t="s">
        <v>4900</v>
      </c>
      <c r="Y131" s="220" t="s">
        <v>1959</v>
      </c>
      <c r="Z131" s="220"/>
      <c r="AA131" s="220" t="s">
        <v>4901</v>
      </c>
      <c r="AB131" s="220" t="s">
        <v>1966</v>
      </c>
      <c r="AC131" s="220"/>
      <c r="AD131" s="220" t="s">
        <v>4902</v>
      </c>
      <c r="AE131" s="220" t="s">
        <v>1966</v>
      </c>
      <c r="AF131" s="220"/>
      <c r="AG131" s="220"/>
      <c r="AH131" s="220"/>
      <c r="AI131" s="220"/>
      <c r="AJ131" s="220"/>
      <c r="AK131" s="220"/>
      <c r="AL131" s="220"/>
      <c r="AM131" s="220"/>
      <c r="AN131" s="220"/>
      <c r="AO131" s="220"/>
      <c r="AP131" s="220" t="s">
        <v>146</v>
      </c>
      <c r="AQ131" s="220" t="s">
        <v>4885</v>
      </c>
      <c r="AR131" s="220"/>
      <c r="AS131" s="220" t="s">
        <v>81</v>
      </c>
      <c r="AT131" s="220" t="s">
        <v>4886</v>
      </c>
      <c r="AU131" s="220"/>
      <c r="AV131" s="220" t="s">
        <v>1958</v>
      </c>
      <c r="AW131" s="220" t="s">
        <v>4903</v>
      </c>
      <c r="AX131" s="220"/>
      <c r="AY131" s="220" t="s">
        <v>1957</v>
      </c>
      <c r="AZ131" s="220" t="s">
        <v>4903</v>
      </c>
      <c r="BA131" s="220"/>
      <c r="BB131" s="220"/>
      <c r="BC131" s="220"/>
      <c r="BD131" s="220"/>
      <c r="BE131" s="220"/>
      <c r="BF131" s="220"/>
      <c r="BG131" s="220"/>
      <c r="BH131" s="220"/>
      <c r="BI131" s="220"/>
      <c r="BJ131" s="220"/>
      <c r="BK131" s="220"/>
      <c r="BL131" s="220"/>
      <c r="BM131" s="220"/>
      <c r="BN131" s="220"/>
      <c r="BO131" s="116" t="str">
        <f t="shared" si="10"/>
        <v>SSC_GPIO_4</v>
      </c>
      <c r="BP131" s="116" t="str">
        <f t="shared" si="11"/>
        <v>SSC_GPIO_4</v>
      </c>
      <c r="BQ131" s="116" t="str">
        <f t="shared" si="12"/>
        <v>SSC_GPIO</v>
      </c>
      <c r="BR131" s="116" t="str">
        <f t="shared" si="13"/>
        <v>SSC_GPIO</v>
      </c>
      <c r="BS131" s="220">
        <v>1</v>
      </c>
      <c r="BT131" s="231"/>
      <c r="BU131" s="220" t="s">
        <v>1056</v>
      </c>
      <c r="BW131" s="220"/>
      <c r="BX131" s="220"/>
      <c r="BY131" s="220"/>
      <c r="BZ131" s="220" t="s">
        <v>62</v>
      </c>
      <c r="CA131" s="220" t="s">
        <v>35</v>
      </c>
      <c r="CB131" s="220"/>
      <c r="CC131" s="220"/>
      <c r="CD131" s="220" t="s">
        <v>38</v>
      </c>
      <c r="CE131" s="220" t="s">
        <v>3087</v>
      </c>
      <c r="CF131" s="220" t="s">
        <v>3025</v>
      </c>
      <c r="CG131" s="208"/>
      <c r="CH131" s="208"/>
      <c r="CI131" s="128"/>
      <c r="CJ131" s="128"/>
      <c r="CK131" s="220"/>
      <c r="CL131" s="116" t="str">
        <f t="shared" si="14"/>
        <v>SSC_GPIO_4</v>
      </c>
      <c r="CM131" s="116" t="str">
        <f t="shared" si="15"/>
        <v>SSC_GPIO_4</v>
      </c>
      <c r="CN131" s="116" t="str">
        <f t="shared" si="16"/>
        <v>SSC_GPIO</v>
      </c>
      <c r="CO131" s="116" t="str">
        <f t="shared" si="17"/>
        <v>SSC_GPIO</v>
      </c>
      <c r="CP131" s="220">
        <v>1</v>
      </c>
      <c r="CQ131" s="231"/>
      <c r="CR131" s="220" t="s">
        <v>1056</v>
      </c>
      <c r="CT131" s="220"/>
      <c r="CU131" s="220"/>
      <c r="CV131" s="220"/>
      <c r="CW131" s="220" t="s">
        <v>62</v>
      </c>
      <c r="CX131" s="220" t="s">
        <v>35</v>
      </c>
      <c r="CY131" s="220"/>
      <c r="CZ131" s="220"/>
      <c r="DA131" s="220" t="s">
        <v>38</v>
      </c>
      <c r="DB131" s="220" t="s">
        <v>3087</v>
      </c>
      <c r="DC131" s="220" t="s">
        <v>3025</v>
      </c>
      <c r="DD131" s="107"/>
      <c r="DE131" s="107"/>
      <c r="DF131" s="128"/>
      <c r="DG131" s="128"/>
      <c r="DH131" s="220"/>
    </row>
    <row r="132" spans="1:112" ht="13.2">
      <c r="A132" s="220"/>
      <c r="B132" s="220">
        <v>129</v>
      </c>
      <c r="C132" s="220" t="s">
        <v>1060</v>
      </c>
      <c r="D132" s="220" t="s">
        <v>4904</v>
      </c>
      <c r="E132" s="220"/>
      <c r="F132" s="220" t="s">
        <v>4819</v>
      </c>
      <c r="G132" s="220"/>
      <c r="H132" s="220">
        <v>3</v>
      </c>
      <c r="I132" s="220" t="s">
        <v>3008</v>
      </c>
      <c r="J132" s="220" t="s">
        <v>3009</v>
      </c>
      <c r="K132" s="220"/>
      <c r="L132" s="220"/>
      <c r="M132" s="220"/>
      <c r="N132" s="220"/>
      <c r="O132" s="220"/>
      <c r="P132" s="220"/>
      <c r="Q132" s="220"/>
      <c r="R132" s="220"/>
      <c r="S132" s="116" t="s">
        <v>2721</v>
      </c>
      <c r="T132" s="116" t="str">
        <f t="shared" ref="T132:T195" si="18">CONCATENATE(V132,",",Y132,",",AB132,",",AE132,",",AH132,",",AK132,",",AN132,",",AQ132,",",AT132,",",AW132,",",AZ132,",",BC132,",",BF132,",",BI132,",",BL132,)</f>
        <v>SSC_GPIO,SSC_QUP1,SSC_QUP0,SSC_QUP2,,,,UART_SSC_QUP0, SSC_QUP0,SPI-M_SSC_QUP0, SSC_QUP0,UART_SSC_QUP1, SSC_QUP1,SPI-M_SSC_QUP1, SSC_QUP1,SPI-M_SSC_QUP2, SSC_QUP2,,,</v>
      </c>
      <c r="U132" s="220" t="s">
        <v>1061</v>
      </c>
      <c r="V132" s="220" t="s">
        <v>1058</v>
      </c>
      <c r="W132" s="220"/>
      <c r="X132" s="220" t="s">
        <v>4905</v>
      </c>
      <c r="Y132" s="220" t="s">
        <v>1959</v>
      </c>
      <c r="Z132" s="220"/>
      <c r="AA132" s="220" t="s">
        <v>4906</v>
      </c>
      <c r="AB132" s="220" t="s">
        <v>1953</v>
      </c>
      <c r="AC132" s="220"/>
      <c r="AD132" s="220" t="s">
        <v>4907</v>
      </c>
      <c r="AE132" s="220" t="s">
        <v>1965</v>
      </c>
      <c r="AF132" s="220"/>
      <c r="AG132" s="220"/>
      <c r="AH132" s="220"/>
      <c r="AI132" s="220"/>
      <c r="AJ132" s="220"/>
      <c r="AK132" s="220"/>
      <c r="AL132" s="220"/>
      <c r="AM132" s="220"/>
      <c r="AN132" s="220"/>
      <c r="AO132" s="220"/>
      <c r="AP132" s="220" t="s">
        <v>142</v>
      </c>
      <c r="AQ132" s="220" t="s">
        <v>4868</v>
      </c>
      <c r="AR132" s="220"/>
      <c r="AS132" s="220" t="s">
        <v>77</v>
      </c>
      <c r="AT132" s="220" t="s">
        <v>4869</v>
      </c>
      <c r="AU132" s="220"/>
      <c r="AV132" s="220" t="s">
        <v>142</v>
      </c>
      <c r="AW132" s="220" t="s">
        <v>4885</v>
      </c>
      <c r="AX132" s="220"/>
      <c r="AY132" s="220" t="s">
        <v>77</v>
      </c>
      <c r="AZ132" s="220" t="s">
        <v>4886</v>
      </c>
      <c r="BA132" s="220"/>
      <c r="BB132" s="220" t="s">
        <v>1957</v>
      </c>
      <c r="BC132" s="220" t="s">
        <v>4908</v>
      </c>
      <c r="BD132" s="220"/>
      <c r="BE132" s="220"/>
      <c r="BF132" s="220"/>
      <c r="BG132" s="220"/>
      <c r="BH132" s="220"/>
      <c r="BI132" s="220"/>
      <c r="BJ132" s="220"/>
      <c r="BK132" s="220"/>
      <c r="BL132" s="220"/>
      <c r="BM132" s="220"/>
      <c r="BN132" s="220"/>
      <c r="BO132" s="116" t="str">
        <f t="shared" ref="BO132:BO195" si="19">IF($S132 = "NO",$U132,IF(BP132 = "Invalid PM Setting", BP132, IF(OR($AR132 = BS132,$AU132 = BS132,$AX132 = BS132,$BA132 = BS132,$BD132 = BS132,$BG132 = BS132,$BJ132 = BS132,$BM132 = BS132), "Select QUP Port",BP132)))</f>
        <v>SSC_GPIO_5</v>
      </c>
      <c r="BP132" s="116" t="str">
        <f t="shared" ref="BP132:BP195" si="20">IF(BS132=1,$U132,IF(BS132=2,$X132,IF(BS132=3,$AA132,IF(BS132=4,$AD132,IF(BS132=5,$AG132,IF(BS132=6,$AJ132,IF(BS132=7,$AM132,IF(BS132=8,$AP132,IF(BS132=9,$AS132,IF(BS132=10,$AV132,IF(BS132=11,$AY132, IF(BS132=12,$BB132, IF(BS132=13,$BE132,IF(BS132=14,$BH132,IF(BS132=15,$BK132,"Invalid PM Setting")))))))))))))))</f>
        <v>SSC_GPIO_5</v>
      </c>
      <c r="BQ132" s="116" t="str">
        <f t="shared" ref="BQ132:BQ195" si="21">IF($S132="NO",$V132,IF(BR132 = "Invalid PM Setting", BR132, IF(OR($AR132 = BS132,$AU132 = BS132,$AX132 = BS132,$BA132 = BS132,$BD132 = BS132,$BG132 = BS132,$BJ132 = BS132,$BM132 = BS132), "Select QUP Port",BR132)))</f>
        <v>SSC_GPIO</v>
      </c>
      <c r="BR132" s="116" t="str">
        <f t="shared" ref="BR132:BR195" si="22">IF(BS132=1,$V132,IF(BS132=2,$Y132,IF(BS132=3,$AB132,IF(BS132=4,$AE132,IF(BS132=5,$AH132,IF(BS132=6,$AK132,IF(BS132=7,$AN132,IF(BS132=8,$AQ132,IF(BS132=9,$AT132,IF(BS132=10,$AW132,IF(BS132=11,$AZ132,IF(BS132=12,$BC132,IF(BS132=13,$BF132,IF(BS132=14,$BI132, IF(BS132=15,$BL132,"Invalid PM Setting")))))))))))))))</f>
        <v>SSC_GPIO</v>
      </c>
      <c r="BS132" s="220">
        <v>1</v>
      </c>
      <c r="BT132" s="231"/>
      <c r="BU132" s="220" t="s">
        <v>1056</v>
      </c>
      <c r="BW132" s="220"/>
      <c r="BX132" s="220"/>
      <c r="BY132" s="220"/>
      <c r="BZ132" s="220" t="s">
        <v>62</v>
      </c>
      <c r="CA132" s="220" t="s">
        <v>35</v>
      </c>
      <c r="CB132" s="220"/>
      <c r="CC132" s="220"/>
      <c r="CD132" s="220" t="s">
        <v>38</v>
      </c>
      <c r="CE132" s="220" t="s">
        <v>3087</v>
      </c>
      <c r="CF132" s="220" t="s">
        <v>3025</v>
      </c>
      <c r="CG132" s="208"/>
      <c r="CH132" s="208"/>
      <c r="CI132" s="128"/>
      <c r="CJ132" s="129"/>
      <c r="CK132" s="220"/>
      <c r="CL132" s="116" t="str">
        <f t="shared" ref="CL132:CL195" si="23">IF($S132 = "NO",$U132,IF(CM132 = "Invalid PM Setting", CM132, IF(OR($AR132 = CP132,$AU132 = CP132,$AX132 = CP132,$BA132 = CP132,$BD132 = CP132,$BG132 = CP132,$BJ132 = CP132,$BM132 = CP132), "Select QUP Port",CM132)))</f>
        <v>SSC_GPIO_5</v>
      </c>
      <c r="CM132" s="116" t="str">
        <f t="shared" ref="CM132:CM195" si="24">IF(CP132=1,$U132,IF(CP132=2,$X132,IF(CP132=3,$AA132,IF(CP132=4,$AD132,IF(CP132=5,$AG132,IF(CP132=6,$AJ132,IF(CP132=7,$AM132,IF(CP132=8,$AP132,IF(CP132=9,$AS132,IF(CP132=10,$AV132,IF(CP132=11,$AY132, IF(CP132=12,$BB132, IF(CP132=13,$BE132,IF(CP132=14,$BH132,IF(CP132=15,$BK132,"Invalid PM Setting")))))))))))))))</f>
        <v>SSC_GPIO_5</v>
      </c>
      <c r="CN132" s="116" t="str">
        <f t="shared" ref="CN132:CN195" si="25">IF($S132="NO",$V132,IF(CO132 = "Invalid PM Setting", CO132, IF(OR($AR132 = CP132,$AU132 = CP132,$AX132 = CP132,$BA132 = CP132,$BD132 = CP132,$BG132 = CP132,$BJ132 = CP132,$BM132 = CP132), "Select QUP Port",CO132)))</f>
        <v>SSC_GPIO</v>
      </c>
      <c r="CO132" s="116" t="str">
        <f t="shared" ref="CO132:CO195" si="26">IF(CP132=1,$V132,IF(CP132=2,$Y132,IF(CP132=3,$AB132,IF(CP132=4,$AE132,IF(CP132=5,$AH132,IF(CP132=6,$AK132,IF(CP132=7,$AN132,IF(CP132=8,$AQ132,IF(CP132=9,$AT132,IF(CP132=10,$AW132,IF(CP132=11,$AZ132,IF(CP132=12,$BC132,IF(CP132=13,$BF132,IF(CP132=14,$BI132, IF(CP132=15,$BL132,"Invalid PM Setting")))))))))))))))</f>
        <v>SSC_GPIO</v>
      </c>
      <c r="CP132" s="220">
        <v>1</v>
      </c>
      <c r="CQ132" s="231"/>
      <c r="CR132" s="220" t="s">
        <v>1056</v>
      </c>
      <c r="CT132" s="220"/>
      <c r="CU132" s="220"/>
      <c r="CV132" s="220"/>
      <c r="CW132" s="220" t="s">
        <v>62</v>
      </c>
      <c r="CX132" s="220" t="s">
        <v>35</v>
      </c>
      <c r="CY132" s="220"/>
      <c r="CZ132" s="220"/>
      <c r="DA132" s="220" t="s">
        <v>38</v>
      </c>
      <c r="DB132" s="220" t="s">
        <v>3087</v>
      </c>
      <c r="DC132" s="220" t="s">
        <v>3025</v>
      </c>
      <c r="DD132" s="107"/>
      <c r="DE132" s="107"/>
      <c r="DF132" s="128"/>
      <c r="DG132" s="129"/>
      <c r="DH132" s="220"/>
    </row>
    <row r="133" spans="1:112" ht="54" customHeight="1">
      <c r="A133" s="220"/>
      <c r="B133" s="220">
        <v>130</v>
      </c>
      <c r="C133" s="220" t="s">
        <v>1062</v>
      </c>
      <c r="D133" s="220" t="s">
        <v>4909</v>
      </c>
      <c r="E133" s="220"/>
      <c r="F133" s="220" t="s">
        <v>4819</v>
      </c>
      <c r="G133" s="220"/>
      <c r="H133" s="220">
        <v>3</v>
      </c>
      <c r="I133" s="220" t="s">
        <v>3008</v>
      </c>
      <c r="J133" s="220" t="s">
        <v>3009</v>
      </c>
      <c r="K133" s="220"/>
      <c r="L133" s="220"/>
      <c r="M133" s="220"/>
      <c r="N133" s="220"/>
      <c r="O133" s="220"/>
      <c r="P133" s="220"/>
      <c r="Q133" s="220"/>
      <c r="R133" s="220"/>
      <c r="S133" s="116" t="s">
        <v>2721</v>
      </c>
      <c r="T133" s="116" t="str">
        <f t="shared" si="18"/>
        <v>SSC_GPIO,SSC_QUP1,SSC_QUP2,SSC_QUP0,SSC_QUP4,SSC_QUP5,,UART_SSC_QUP0, SSC_QUP0,SPI-M_SSC_QUP0, SSC_QUP0,SPI-M_SSC_QUP1, SSC_QUP1,SPI-M_SSC_QUP2, SSC_QUP2,UART_SSC_QUP4, SSC_QUP4,I2C_SSC_QUP4, SSC_QUP4,SPI-M_SSC_QUP4, SSC_QUP4,SPI-M_SSC_QUP5, SSC_QUP5</v>
      </c>
      <c r="U133" s="220" t="s">
        <v>1063</v>
      </c>
      <c r="V133" s="220" t="s">
        <v>1058</v>
      </c>
      <c r="W133" s="220"/>
      <c r="X133" s="220" t="s">
        <v>4910</v>
      </c>
      <c r="Y133" s="220" t="s">
        <v>1959</v>
      </c>
      <c r="Z133" s="220"/>
      <c r="AA133" s="220" t="s">
        <v>4911</v>
      </c>
      <c r="AB133" s="220" t="s">
        <v>1965</v>
      </c>
      <c r="AC133" s="220"/>
      <c r="AD133" s="220" t="s">
        <v>4912</v>
      </c>
      <c r="AE133" s="220" t="s">
        <v>1953</v>
      </c>
      <c r="AF133" s="220"/>
      <c r="AG133" s="220" t="s">
        <v>4913</v>
      </c>
      <c r="AH133" s="220" t="s">
        <v>1974</v>
      </c>
      <c r="AI133" s="220"/>
      <c r="AJ133" s="220" t="s">
        <v>4914</v>
      </c>
      <c r="AK133" s="220" t="s">
        <v>1978</v>
      </c>
      <c r="AL133" s="220"/>
      <c r="AM133" s="220"/>
      <c r="AN133" s="220"/>
      <c r="AO133" s="220"/>
      <c r="AP133" s="220" t="s">
        <v>146</v>
      </c>
      <c r="AQ133" s="220" t="s">
        <v>4868</v>
      </c>
      <c r="AR133" s="220"/>
      <c r="AS133" s="220" t="s">
        <v>81</v>
      </c>
      <c r="AT133" s="220" t="s">
        <v>4869</v>
      </c>
      <c r="AU133" s="220"/>
      <c r="AV133" s="220" t="s">
        <v>1958</v>
      </c>
      <c r="AW133" s="220" t="s">
        <v>4886</v>
      </c>
      <c r="AX133" s="220"/>
      <c r="AY133" s="220" t="s">
        <v>1958</v>
      </c>
      <c r="AZ133" s="220" t="s">
        <v>4908</v>
      </c>
      <c r="BA133" s="220"/>
      <c r="BB133" s="220" t="s">
        <v>1936</v>
      </c>
      <c r="BC133" s="220" t="s">
        <v>1975</v>
      </c>
      <c r="BD133" s="220"/>
      <c r="BE133" s="220" t="s">
        <v>45</v>
      </c>
      <c r="BF133" s="220" t="s">
        <v>4915</v>
      </c>
      <c r="BG133" s="220"/>
      <c r="BH133" s="220" t="s">
        <v>85</v>
      </c>
      <c r="BI133" s="220" t="s">
        <v>4916</v>
      </c>
      <c r="BJ133" s="220"/>
      <c r="BK133" s="220" t="s">
        <v>1958</v>
      </c>
      <c r="BL133" s="220" t="s">
        <v>4917</v>
      </c>
      <c r="BM133" s="220"/>
      <c r="BN133" s="219"/>
      <c r="BO133" s="116" t="str">
        <f t="shared" si="19"/>
        <v>SSC_GPIO_6</v>
      </c>
      <c r="BP133" s="116" t="str">
        <f t="shared" si="20"/>
        <v>SSC_GPIO_6</v>
      </c>
      <c r="BQ133" s="116" t="str">
        <f t="shared" si="21"/>
        <v>SSC_GPIO</v>
      </c>
      <c r="BR133" s="116" t="str">
        <f t="shared" si="22"/>
        <v>SSC_GPIO</v>
      </c>
      <c r="BS133" s="220">
        <v>1</v>
      </c>
      <c r="BT133" s="231"/>
      <c r="BU133" s="220" t="s">
        <v>1056</v>
      </c>
      <c r="BW133" s="220"/>
      <c r="BX133" s="220"/>
      <c r="BY133" s="220"/>
      <c r="BZ133" s="220" t="s">
        <v>62</v>
      </c>
      <c r="CA133" s="220" t="s">
        <v>35</v>
      </c>
      <c r="CB133" s="220"/>
      <c r="CC133" s="220"/>
      <c r="CD133" s="220" t="s">
        <v>38</v>
      </c>
      <c r="CE133" s="220" t="s">
        <v>3087</v>
      </c>
      <c r="CF133" s="220" t="s">
        <v>3025</v>
      </c>
      <c r="CG133" s="208"/>
      <c r="CH133" s="208"/>
      <c r="CI133" s="128"/>
      <c r="CJ133" s="129"/>
      <c r="CK133" s="219"/>
      <c r="CL133" s="116" t="str">
        <f t="shared" si="23"/>
        <v>SSC_GPIO_6</v>
      </c>
      <c r="CM133" s="116" t="str">
        <f t="shared" si="24"/>
        <v>SSC_GPIO_6</v>
      </c>
      <c r="CN133" s="116" t="str">
        <f t="shared" si="25"/>
        <v>SSC_GPIO</v>
      </c>
      <c r="CO133" s="116" t="str">
        <f t="shared" si="26"/>
        <v>SSC_GPIO</v>
      </c>
      <c r="CP133" s="220">
        <v>1</v>
      </c>
      <c r="CQ133" s="231"/>
      <c r="CR133" s="220" t="s">
        <v>1056</v>
      </c>
      <c r="CT133" s="220"/>
      <c r="CU133" s="220"/>
      <c r="CV133" s="220"/>
      <c r="CW133" s="220" t="s">
        <v>62</v>
      </c>
      <c r="CX133" s="220" t="s">
        <v>35</v>
      </c>
      <c r="CY133" s="220"/>
      <c r="CZ133" s="220"/>
      <c r="DA133" s="220" t="s">
        <v>38</v>
      </c>
      <c r="DB133" s="220" t="s">
        <v>3087</v>
      </c>
      <c r="DC133" s="220" t="s">
        <v>3025</v>
      </c>
      <c r="DD133" s="107"/>
      <c r="DE133" s="107"/>
      <c r="DF133" s="128"/>
      <c r="DG133" s="129"/>
      <c r="DH133" s="220"/>
    </row>
    <row r="134" spans="1:112" ht="79.2">
      <c r="A134" s="220"/>
      <c r="B134" s="220">
        <v>131</v>
      </c>
      <c r="C134" s="220" t="s">
        <v>4918</v>
      </c>
      <c r="D134" s="220" t="s">
        <v>4919</v>
      </c>
      <c r="E134" s="220"/>
      <c r="F134" s="220" t="s">
        <v>4819</v>
      </c>
      <c r="G134" s="220"/>
      <c r="H134" s="220">
        <v>3</v>
      </c>
      <c r="I134" s="220" t="s">
        <v>3008</v>
      </c>
      <c r="J134" s="220" t="s">
        <v>3009</v>
      </c>
      <c r="K134" s="220"/>
      <c r="L134" s="220"/>
      <c r="M134" s="220"/>
      <c r="N134" s="220"/>
      <c r="O134" s="220"/>
      <c r="P134" s="220"/>
      <c r="Q134" s="220"/>
      <c r="R134" s="220"/>
      <c r="S134" s="116" t="s">
        <v>2721</v>
      </c>
      <c r="T134" s="116" t="str">
        <f t="shared" si="18"/>
        <v>SSC_GPIO,SSC_QUP1,SSC_QUP2,SSC_QUP3,SSC_QUP4,,,SPI-M_SSC_QUP1, SSC_QUP1,SPI-M_SSC_QUP2, SSC_QUP2,SPI-M_SSC_QUP3, SSC_QUP3,UART_SSC_QUP4, SSC_QUP4,I2C_SSC_QUP4, SSC_QUP4,SPI-M_SSC_QUP4, SSC_QUP4,,</v>
      </c>
      <c r="U134" s="220" t="s">
        <v>1963</v>
      </c>
      <c r="V134" s="220" t="s">
        <v>1058</v>
      </c>
      <c r="W134" s="220"/>
      <c r="X134" s="220" t="s">
        <v>4920</v>
      </c>
      <c r="Y134" s="220" t="s">
        <v>1959</v>
      </c>
      <c r="Z134" s="220"/>
      <c r="AA134" s="220" t="s">
        <v>4921</v>
      </c>
      <c r="AB134" s="220" t="s">
        <v>1965</v>
      </c>
      <c r="AC134" s="220"/>
      <c r="AD134" s="220" t="s">
        <v>4922</v>
      </c>
      <c r="AE134" s="220" t="s">
        <v>1966</v>
      </c>
      <c r="AF134" s="220"/>
      <c r="AG134" s="220" t="s">
        <v>4923</v>
      </c>
      <c r="AH134" s="220" t="s">
        <v>1974</v>
      </c>
      <c r="AI134" s="220"/>
      <c r="AJ134" s="220"/>
      <c r="AK134" s="220"/>
      <c r="AL134" s="220"/>
      <c r="AM134" s="220"/>
      <c r="AN134" s="220"/>
      <c r="AO134" s="220"/>
      <c r="AP134" s="220" t="s">
        <v>1962</v>
      </c>
      <c r="AQ134" s="220" t="s">
        <v>4886</v>
      </c>
      <c r="AR134" s="220"/>
      <c r="AS134" s="220" t="s">
        <v>1962</v>
      </c>
      <c r="AT134" s="220" t="s">
        <v>4908</v>
      </c>
      <c r="AU134" s="220"/>
      <c r="AV134" s="220" t="s">
        <v>1962</v>
      </c>
      <c r="AW134" s="220" t="s">
        <v>4903</v>
      </c>
      <c r="AX134" s="220"/>
      <c r="AY134" s="220" t="s">
        <v>1937</v>
      </c>
      <c r="AZ134" s="220" t="s">
        <v>1975</v>
      </c>
      <c r="BA134" s="220"/>
      <c r="BB134" s="220" t="s">
        <v>39</v>
      </c>
      <c r="BC134" s="220" t="s">
        <v>4915</v>
      </c>
      <c r="BD134" s="220"/>
      <c r="BE134" s="220" t="s">
        <v>89</v>
      </c>
      <c r="BF134" s="220" t="s">
        <v>4916</v>
      </c>
      <c r="BG134" s="220"/>
      <c r="BH134" s="220"/>
      <c r="BI134" s="220"/>
      <c r="BJ134" s="220"/>
      <c r="BK134" s="220"/>
      <c r="BL134" s="220"/>
      <c r="BM134" s="220"/>
      <c r="BN134" s="220"/>
      <c r="BO134" s="116" t="str">
        <f t="shared" si="19"/>
        <v>SSC_GPIO_7</v>
      </c>
      <c r="BP134" s="116" t="str">
        <f t="shared" si="20"/>
        <v>SSC_GPIO_7</v>
      </c>
      <c r="BQ134" s="116" t="str">
        <f t="shared" si="21"/>
        <v>SSC_GPIO</v>
      </c>
      <c r="BR134" s="116" t="str">
        <f t="shared" si="22"/>
        <v>SSC_GPIO</v>
      </c>
      <c r="BS134" s="220">
        <v>1</v>
      </c>
      <c r="BT134" s="115" t="s">
        <v>1964</v>
      </c>
      <c r="BU134" s="115" t="s">
        <v>1244</v>
      </c>
      <c r="BZ134" s="220" t="s">
        <v>34</v>
      </c>
      <c r="CA134" s="220" t="s">
        <v>35</v>
      </c>
      <c r="CB134" s="116" t="s">
        <v>75</v>
      </c>
      <c r="CC134" s="220"/>
      <c r="CD134" s="230" t="s">
        <v>38</v>
      </c>
      <c r="CE134" s="230" t="s">
        <v>3100</v>
      </c>
      <c r="CF134" s="220" t="s">
        <v>3025</v>
      </c>
      <c r="CG134" s="244" t="s">
        <v>4924</v>
      </c>
      <c r="CH134" s="249" t="s">
        <v>4925</v>
      </c>
      <c r="CI134" s="128"/>
      <c r="CJ134" s="129"/>
      <c r="CK134" s="220"/>
      <c r="CL134" s="116" t="str">
        <f t="shared" si="23"/>
        <v>SSC_GPIO_7</v>
      </c>
      <c r="CM134" s="116" t="str">
        <f t="shared" si="24"/>
        <v>SSC_GPIO_7</v>
      </c>
      <c r="CN134" s="116" t="str">
        <f t="shared" si="25"/>
        <v>SSC_GPIO</v>
      </c>
      <c r="CO134" s="116" t="str">
        <f t="shared" si="26"/>
        <v>SSC_GPIO</v>
      </c>
      <c r="CP134" s="220">
        <v>1</v>
      </c>
      <c r="CQ134" s="115" t="s">
        <v>1964</v>
      </c>
      <c r="CR134" s="115" t="s">
        <v>1244</v>
      </c>
      <c r="CW134" s="220" t="s">
        <v>34</v>
      </c>
      <c r="CX134" s="220" t="s">
        <v>35</v>
      </c>
      <c r="CY134" s="116" t="s">
        <v>75</v>
      </c>
      <c r="CZ134" s="220"/>
      <c r="DA134" s="230" t="s">
        <v>38</v>
      </c>
      <c r="DB134" s="230" t="s">
        <v>3100</v>
      </c>
      <c r="DC134" s="220" t="s">
        <v>3025</v>
      </c>
      <c r="DD134" s="126" t="s">
        <v>4926</v>
      </c>
      <c r="DE134" s="127" t="s">
        <v>4927</v>
      </c>
      <c r="DF134" s="128"/>
      <c r="DG134" s="129"/>
      <c r="DH134" s="220"/>
    </row>
    <row r="135" spans="1:112" ht="409.6">
      <c r="A135" s="220"/>
      <c r="B135" s="220">
        <v>132</v>
      </c>
      <c r="C135" s="220" t="s">
        <v>4928</v>
      </c>
      <c r="D135" s="220" t="s">
        <v>4929</v>
      </c>
      <c r="E135" s="220"/>
      <c r="F135" s="220" t="s">
        <v>4819</v>
      </c>
      <c r="G135" s="220"/>
      <c r="H135" s="220">
        <v>3</v>
      </c>
      <c r="I135" s="220" t="s">
        <v>3008</v>
      </c>
      <c r="J135" s="220" t="s">
        <v>3009</v>
      </c>
      <c r="K135" s="220"/>
      <c r="L135" s="220"/>
      <c r="M135" s="220"/>
      <c r="N135" s="220"/>
      <c r="O135" s="220"/>
      <c r="P135" s="220"/>
      <c r="Q135" s="220"/>
      <c r="R135" s="220"/>
      <c r="S135" s="116" t="s">
        <v>2721</v>
      </c>
      <c r="T135" s="116" t="str">
        <f t="shared" si="18"/>
        <v>SSC_GPIO,SSC_QUP2,SSC_QUP0,,TDM2,,,SPI-M_SSC_QUP0, SSC_QUP0,UART_SSC_QUP2, SSC_QUP2,I2C_SSC_QUP2, SSC_QUP2,SPI-M_SSC_QUP2, SSC_QUP2,,,,</v>
      </c>
      <c r="U135" s="220" t="s">
        <v>1242</v>
      </c>
      <c r="V135" s="220" t="s">
        <v>1058</v>
      </c>
      <c r="W135" s="220"/>
      <c r="X135" s="220" t="s">
        <v>4930</v>
      </c>
      <c r="Y135" s="220" t="s">
        <v>1965</v>
      </c>
      <c r="Z135" s="220"/>
      <c r="AA135" s="220" t="s">
        <v>4931</v>
      </c>
      <c r="AB135" s="220" t="s">
        <v>1953</v>
      </c>
      <c r="AC135" s="220"/>
      <c r="AD135" s="220"/>
      <c r="AE135" s="220"/>
      <c r="AF135" s="220"/>
      <c r="AG135" s="220" t="s">
        <v>4932</v>
      </c>
      <c r="AH135" s="220" t="s">
        <v>1241</v>
      </c>
      <c r="AI135" s="220"/>
      <c r="AJ135" s="220"/>
      <c r="AK135" s="220"/>
      <c r="AL135" s="220"/>
      <c r="AM135" s="220"/>
      <c r="AN135" s="220"/>
      <c r="AO135" s="220"/>
      <c r="AP135" s="220" t="s">
        <v>1958</v>
      </c>
      <c r="AQ135" s="220" t="s">
        <v>4869</v>
      </c>
      <c r="AR135" s="220"/>
      <c r="AS135" s="220" t="s">
        <v>1936</v>
      </c>
      <c r="AT135" s="220" t="s">
        <v>389</v>
      </c>
      <c r="AU135" s="220"/>
      <c r="AV135" s="220" t="s">
        <v>45</v>
      </c>
      <c r="AW135" s="220" t="s">
        <v>4933</v>
      </c>
      <c r="AX135" s="220"/>
      <c r="AY135" s="220" t="s">
        <v>85</v>
      </c>
      <c r="AZ135" s="220" t="s">
        <v>4908</v>
      </c>
      <c r="BA135" s="220"/>
      <c r="BB135" s="220"/>
      <c r="BC135" s="220"/>
      <c r="BD135" s="220"/>
      <c r="BE135" s="220"/>
      <c r="BF135" s="220"/>
      <c r="BG135" s="220"/>
      <c r="BH135" s="220"/>
      <c r="BI135" s="220"/>
      <c r="BJ135" s="220"/>
      <c r="BK135" s="220"/>
      <c r="BL135" s="220"/>
      <c r="BM135" s="220"/>
      <c r="BN135" s="220"/>
      <c r="BO135" s="116" t="str">
        <f t="shared" si="19"/>
        <v>SSC_GPIO_8</v>
      </c>
      <c r="BP135" s="116" t="str">
        <f t="shared" si="20"/>
        <v>SSC_GPIO_8</v>
      </c>
      <c r="BQ135" s="116" t="str">
        <f t="shared" si="21"/>
        <v>SSC_GPIO</v>
      </c>
      <c r="BR135" s="116" t="str">
        <f t="shared" si="22"/>
        <v>SSC_GPIO</v>
      </c>
      <c r="BS135" s="220">
        <v>1</v>
      </c>
      <c r="BT135" s="116" t="s">
        <v>1243</v>
      </c>
      <c r="BU135" s="116" t="s">
        <v>1244</v>
      </c>
      <c r="BZ135" s="220" t="s">
        <v>34</v>
      </c>
      <c r="CA135" s="220" t="s">
        <v>35</v>
      </c>
      <c r="CB135" s="116" t="s">
        <v>3009</v>
      </c>
      <c r="CC135" s="220"/>
      <c r="CD135" s="230" t="s">
        <v>38</v>
      </c>
      <c r="CE135" s="230" t="s">
        <v>3100</v>
      </c>
      <c r="CF135" s="220" t="s">
        <v>3025</v>
      </c>
      <c r="CG135" s="244" t="s">
        <v>4934</v>
      </c>
      <c r="CH135" s="249" t="s">
        <v>4935</v>
      </c>
      <c r="CI135" s="128"/>
      <c r="CJ135" s="129"/>
      <c r="CK135" s="220"/>
      <c r="CL135" s="116" t="str">
        <f t="shared" si="23"/>
        <v>SSC_GPIO_8</v>
      </c>
      <c r="CM135" s="116" t="str">
        <f t="shared" si="24"/>
        <v>SSC_GPIO_8</v>
      </c>
      <c r="CN135" s="116" t="str">
        <f t="shared" si="25"/>
        <v>SSC_GPIO</v>
      </c>
      <c r="CO135" s="116" t="str">
        <f t="shared" si="26"/>
        <v>SSC_GPIO</v>
      </c>
      <c r="CP135" s="220">
        <v>1</v>
      </c>
      <c r="CQ135" s="116" t="s">
        <v>1243</v>
      </c>
      <c r="CR135" s="116" t="s">
        <v>1244</v>
      </c>
      <c r="CW135" s="220" t="s">
        <v>34</v>
      </c>
      <c r="CX135" s="220" t="s">
        <v>35</v>
      </c>
      <c r="CY135" s="116" t="s">
        <v>3009</v>
      </c>
      <c r="CZ135" s="220"/>
      <c r="DA135" s="230" t="s">
        <v>38</v>
      </c>
      <c r="DB135" s="230" t="s">
        <v>3100</v>
      </c>
      <c r="DC135" s="220" t="s">
        <v>3025</v>
      </c>
      <c r="DD135" s="126" t="s">
        <v>4936</v>
      </c>
      <c r="DE135" s="127" t="s">
        <v>4937</v>
      </c>
      <c r="DF135" s="128"/>
      <c r="DG135" s="129"/>
      <c r="DH135" s="220"/>
    </row>
    <row r="136" spans="1:112" ht="409.6">
      <c r="A136" s="220"/>
      <c r="B136" s="220">
        <v>133</v>
      </c>
      <c r="C136" s="220" t="s">
        <v>4938</v>
      </c>
      <c r="D136" s="220" t="s">
        <v>4939</v>
      </c>
      <c r="E136" s="220"/>
      <c r="F136" s="220" t="s">
        <v>4819</v>
      </c>
      <c r="G136" s="220"/>
      <c r="H136" s="220">
        <v>3</v>
      </c>
      <c r="I136" s="220" t="s">
        <v>3008</v>
      </c>
      <c r="J136" s="220" t="s">
        <v>3009</v>
      </c>
      <c r="K136" s="220"/>
      <c r="L136" s="220"/>
      <c r="M136" s="220"/>
      <c r="N136" s="220"/>
      <c r="O136" s="220"/>
      <c r="P136" s="220"/>
      <c r="Q136" s="220"/>
      <c r="R136" s="220"/>
      <c r="S136" s="116" t="s">
        <v>2721</v>
      </c>
      <c r="T136" s="116" t="str">
        <f t="shared" si="18"/>
        <v>SSC_GPIO,SSC_QUP2,SSC_QUP1,,TDM2,,,SPI-M_SSC_QUP1, SSC_QUP1,UART_SSC_QUP2, SSC_QUP2,I2C_SSC_QUP2, SSC_QUP2,SPI-M_SSC_QUP2, SSC_QUP2,,,,</v>
      </c>
      <c r="U136" s="220" t="s">
        <v>1245</v>
      </c>
      <c r="V136" s="220" t="s">
        <v>1058</v>
      </c>
      <c r="W136" s="220"/>
      <c r="X136" s="220" t="s">
        <v>4940</v>
      </c>
      <c r="Y136" s="220" t="s">
        <v>1965</v>
      </c>
      <c r="Z136" s="220"/>
      <c r="AA136" s="220" t="s">
        <v>4941</v>
      </c>
      <c r="AB136" s="220" t="s">
        <v>1959</v>
      </c>
      <c r="AC136" s="220"/>
      <c r="AD136" s="220"/>
      <c r="AE136" s="220"/>
      <c r="AF136" s="220"/>
      <c r="AG136" s="220" t="s">
        <v>4942</v>
      </c>
      <c r="AH136" s="220" t="s">
        <v>1241</v>
      </c>
      <c r="AI136" s="220"/>
      <c r="AJ136" s="220"/>
      <c r="AK136" s="220"/>
      <c r="AL136" s="220"/>
      <c r="AM136" s="220"/>
      <c r="AN136" s="220"/>
      <c r="AO136" s="220"/>
      <c r="AP136" s="220" t="s">
        <v>1957</v>
      </c>
      <c r="AQ136" s="220" t="s">
        <v>4886</v>
      </c>
      <c r="AR136" s="220"/>
      <c r="AS136" s="220" t="s">
        <v>1937</v>
      </c>
      <c r="AT136" s="220" t="s">
        <v>389</v>
      </c>
      <c r="AU136" s="220"/>
      <c r="AV136" s="220" t="s">
        <v>39</v>
      </c>
      <c r="AW136" s="220" t="s">
        <v>4933</v>
      </c>
      <c r="AX136" s="220"/>
      <c r="AY136" s="220" t="s">
        <v>89</v>
      </c>
      <c r="AZ136" s="220" t="s">
        <v>4908</v>
      </c>
      <c r="BA136" s="220"/>
      <c r="BB136" s="220"/>
      <c r="BC136" s="220"/>
      <c r="BD136" s="220"/>
      <c r="BE136" s="220"/>
      <c r="BF136" s="220"/>
      <c r="BG136" s="220"/>
      <c r="BH136" s="220"/>
      <c r="BI136" s="220"/>
      <c r="BJ136" s="220"/>
      <c r="BK136" s="220"/>
      <c r="BL136" s="220"/>
      <c r="BM136" s="220"/>
      <c r="BN136" s="220"/>
      <c r="BO136" s="116" t="str">
        <f t="shared" si="19"/>
        <v>SSC_GPIO_9</v>
      </c>
      <c r="BP136" s="116" t="str">
        <f t="shared" si="20"/>
        <v>SSC_GPIO_9</v>
      </c>
      <c r="BQ136" s="116" t="str">
        <f t="shared" si="21"/>
        <v>SSC_GPIO</v>
      </c>
      <c r="BR136" s="116" t="str">
        <f t="shared" si="22"/>
        <v>SSC_GPIO</v>
      </c>
      <c r="BS136" s="220">
        <v>1</v>
      </c>
      <c r="BT136" s="116" t="s">
        <v>1246</v>
      </c>
      <c r="BU136" s="116" t="s">
        <v>1244</v>
      </c>
      <c r="BZ136" s="220" t="s">
        <v>34</v>
      </c>
      <c r="CA136" s="220" t="s">
        <v>35</v>
      </c>
      <c r="CB136" s="116" t="s">
        <v>3009</v>
      </c>
      <c r="CC136" s="220"/>
      <c r="CD136" s="230" t="s">
        <v>38</v>
      </c>
      <c r="CE136" s="230" t="s">
        <v>3100</v>
      </c>
      <c r="CF136" s="220" t="s">
        <v>3025</v>
      </c>
      <c r="CG136" s="244" t="s">
        <v>4943</v>
      </c>
      <c r="CH136" s="249" t="s">
        <v>4944</v>
      </c>
      <c r="CI136" s="128"/>
      <c r="CJ136" s="128"/>
      <c r="CK136" s="220"/>
      <c r="CL136" s="116" t="str">
        <f t="shared" si="23"/>
        <v>SSC_GPIO_9</v>
      </c>
      <c r="CM136" s="116" t="str">
        <f t="shared" si="24"/>
        <v>SSC_GPIO_9</v>
      </c>
      <c r="CN136" s="116" t="str">
        <f t="shared" si="25"/>
        <v>SSC_GPIO</v>
      </c>
      <c r="CO136" s="116" t="str">
        <f t="shared" si="26"/>
        <v>SSC_GPIO</v>
      </c>
      <c r="CP136" s="220">
        <v>1</v>
      </c>
      <c r="CQ136" s="116" t="s">
        <v>1246</v>
      </c>
      <c r="CR136" s="116" t="s">
        <v>1244</v>
      </c>
      <c r="CW136" s="220" t="s">
        <v>34</v>
      </c>
      <c r="CX136" s="220" t="s">
        <v>35</v>
      </c>
      <c r="CY136" s="116" t="s">
        <v>3009</v>
      </c>
      <c r="CZ136" s="220"/>
      <c r="DA136" s="230" t="s">
        <v>38</v>
      </c>
      <c r="DB136" s="230" t="s">
        <v>3100</v>
      </c>
      <c r="DC136" s="220" t="s">
        <v>3025</v>
      </c>
      <c r="DD136" s="131" t="s">
        <v>4945</v>
      </c>
      <c r="DE136" s="127" t="s">
        <v>4946</v>
      </c>
      <c r="DF136" s="128"/>
      <c r="DG136" s="128"/>
      <c r="DH136" s="220"/>
    </row>
    <row r="137" spans="1:112" ht="409.6">
      <c r="A137" s="220"/>
      <c r="B137" s="220">
        <v>134</v>
      </c>
      <c r="C137" s="220" t="s">
        <v>388</v>
      </c>
      <c r="D137" s="220" t="s">
        <v>4947</v>
      </c>
      <c r="E137" s="220"/>
      <c r="F137" s="220" t="s">
        <v>4819</v>
      </c>
      <c r="G137" s="220"/>
      <c r="H137" s="220">
        <v>3</v>
      </c>
      <c r="I137" s="220" t="s">
        <v>3008</v>
      </c>
      <c r="J137" s="220" t="s">
        <v>3009</v>
      </c>
      <c r="K137" s="220"/>
      <c r="L137" s="220"/>
      <c r="M137" s="220"/>
      <c r="N137" s="220"/>
      <c r="O137" s="220"/>
      <c r="P137" s="220"/>
      <c r="Q137" s="220"/>
      <c r="R137" s="220"/>
      <c r="S137" s="116" t="s">
        <v>2721</v>
      </c>
      <c r="T137" s="116" t="str">
        <f t="shared" si="18"/>
        <v>SSC_GPIO,SSC_QUP2,SSC_QUP4,SSC_QUP5,TDM2,,,UART_SSC_QUP2, SSC_QUP2,SPI-M_SSC_QUP2, SSC_QUP2,SPI-M_SSC_QUP4, SSC_QUP4,SPI-M_SSC_QUP5, SSC_QUP5,,,,</v>
      </c>
      <c r="U137" s="220" t="s">
        <v>4948</v>
      </c>
      <c r="V137" s="220" t="s">
        <v>1058</v>
      </c>
      <c r="W137" s="220"/>
      <c r="X137" s="220" t="s">
        <v>4949</v>
      </c>
      <c r="Y137" s="220" t="s">
        <v>1965</v>
      </c>
      <c r="Z137" s="220"/>
      <c r="AA137" s="220" t="s">
        <v>4950</v>
      </c>
      <c r="AB137" s="220" t="s">
        <v>1974</v>
      </c>
      <c r="AC137" s="220"/>
      <c r="AD137" s="220" t="s">
        <v>4951</v>
      </c>
      <c r="AE137" s="220" t="s">
        <v>1978</v>
      </c>
      <c r="AF137" s="220"/>
      <c r="AG137" s="220" t="s">
        <v>4952</v>
      </c>
      <c r="AH137" s="220" t="s">
        <v>1241</v>
      </c>
      <c r="AI137" s="220"/>
      <c r="AJ137" s="220"/>
      <c r="AK137" s="220"/>
      <c r="AL137" s="220"/>
      <c r="AM137" s="220"/>
      <c r="AN137" s="220"/>
      <c r="AO137" s="220"/>
      <c r="AP137" s="220" t="s">
        <v>146</v>
      </c>
      <c r="AQ137" s="220" t="s">
        <v>389</v>
      </c>
      <c r="AR137" s="220"/>
      <c r="AS137" s="220" t="s">
        <v>81</v>
      </c>
      <c r="AT137" s="220" t="s">
        <v>4908</v>
      </c>
      <c r="AU137" s="220"/>
      <c r="AV137" s="220" t="s">
        <v>1957</v>
      </c>
      <c r="AW137" s="220" t="s">
        <v>4916</v>
      </c>
      <c r="AX137" s="220"/>
      <c r="AY137" s="220" t="s">
        <v>1957</v>
      </c>
      <c r="AZ137" s="220" t="s">
        <v>4917</v>
      </c>
      <c r="BA137" s="220"/>
      <c r="BB137" s="220"/>
      <c r="BC137" s="220"/>
      <c r="BD137" s="220"/>
      <c r="BE137" s="220"/>
      <c r="BF137" s="220"/>
      <c r="BG137" s="220"/>
      <c r="BH137" s="220"/>
      <c r="BI137" s="220"/>
      <c r="BJ137" s="220"/>
      <c r="BK137" s="220"/>
      <c r="BL137" s="220"/>
      <c r="BM137" s="220"/>
      <c r="BN137" s="220"/>
      <c r="BO137" s="116" t="str">
        <f t="shared" si="19"/>
        <v>UART_Tx</v>
      </c>
      <c r="BP137" s="116" t="str">
        <f t="shared" si="20"/>
        <v>UART_Tx</v>
      </c>
      <c r="BQ137" s="116" t="str">
        <f t="shared" si="21"/>
        <v>UART_SSC_QUP2, SSC_QUP2</v>
      </c>
      <c r="BR137" s="116" t="str">
        <f t="shared" si="22"/>
        <v>UART_SSC_QUP2, SSC_QUP2</v>
      </c>
      <c r="BS137" s="220">
        <v>8</v>
      </c>
      <c r="BT137" s="116" t="s">
        <v>387</v>
      </c>
      <c r="BU137" s="115" t="s">
        <v>379</v>
      </c>
      <c r="BZ137" s="220" t="s">
        <v>34</v>
      </c>
      <c r="CA137" s="220" t="s">
        <v>35</v>
      </c>
      <c r="CB137" s="220"/>
      <c r="CC137" s="220"/>
      <c r="CD137" s="230" t="s">
        <v>38</v>
      </c>
      <c r="CE137" s="230" t="s">
        <v>3100</v>
      </c>
      <c r="CF137" s="220" t="s">
        <v>3025</v>
      </c>
      <c r="CG137" s="245" t="s">
        <v>4953</v>
      </c>
      <c r="CH137" s="249" t="s">
        <v>3271</v>
      </c>
      <c r="CI137" s="128"/>
      <c r="CJ137" s="128"/>
      <c r="CK137" s="220"/>
      <c r="CL137" s="116" t="str">
        <f t="shared" si="23"/>
        <v>UART_Tx</v>
      </c>
      <c r="CM137" s="116" t="str">
        <f t="shared" si="24"/>
        <v>UART_Tx</v>
      </c>
      <c r="CN137" s="116" t="str">
        <f t="shared" si="25"/>
        <v>UART_SSC_QUP2, SSC_QUP2</v>
      </c>
      <c r="CO137" s="116" t="str">
        <f t="shared" si="26"/>
        <v>UART_SSC_QUP2, SSC_QUP2</v>
      </c>
      <c r="CP137" s="220">
        <v>8</v>
      </c>
      <c r="CQ137" s="116" t="s">
        <v>387</v>
      </c>
      <c r="CR137" s="115" t="s">
        <v>379</v>
      </c>
      <c r="CW137" s="220" t="s">
        <v>34</v>
      </c>
      <c r="CX137" s="220" t="s">
        <v>35</v>
      </c>
      <c r="CY137" s="220"/>
      <c r="CZ137" s="220"/>
      <c r="DA137" s="230" t="s">
        <v>38</v>
      </c>
      <c r="DB137" s="230" t="s">
        <v>3100</v>
      </c>
      <c r="DC137" s="220" t="s">
        <v>3025</v>
      </c>
      <c r="DD137" s="131" t="s">
        <v>4954</v>
      </c>
      <c r="DE137" s="127" t="s">
        <v>3273</v>
      </c>
      <c r="DF137" s="128"/>
      <c r="DG137" s="128"/>
      <c r="DH137" s="220"/>
    </row>
    <row r="138" spans="1:112" ht="409.6">
      <c r="A138" s="220"/>
      <c r="B138" s="220">
        <v>135</v>
      </c>
      <c r="C138" s="220" t="s">
        <v>392</v>
      </c>
      <c r="D138" s="220" t="s">
        <v>4955</v>
      </c>
      <c r="E138" s="220"/>
      <c r="F138" s="220" t="s">
        <v>4819</v>
      </c>
      <c r="G138" s="220"/>
      <c r="H138" s="220">
        <v>3</v>
      </c>
      <c r="I138" s="220" t="s">
        <v>3008</v>
      </c>
      <c r="J138" s="220" t="s">
        <v>3009</v>
      </c>
      <c r="K138" s="220"/>
      <c r="L138" s="220"/>
      <c r="M138" s="220"/>
      <c r="N138" s="220"/>
      <c r="O138" s="220"/>
      <c r="P138" s="220"/>
      <c r="Q138" s="220"/>
      <c r="R138" s="220"/>
      <c r="S138" s="116" t="s">
        <v>2721</v>
      </c>
      <c r="T138" s="116" t="str">
        <f t="shared" si="18"/>
        <v>SSC_GPIO,SSC_QUP2,,,TDM2,,,UART_SSC_QUP2, SSC_QUP2,SPI-M_SSC_QUP2, SSC_QUP2,,,,,,</v>
      </c>
      <c r="U138" s="220" t="s">
        <v>4956</v>
      </c>
      <c r="V138" s="220" t="s">
        <v>1058</v>
      </c>
      <c r="W138" s="220"/>
      <c r="X138" s="220" t="s">
        <v>4957</v>
      </c>
      <c r="Y138" s="220" t="s">
        <v>1965</v>
      </c>
      <c r="Z138" s="220"/>
      <c r="AA138" s="220"/>
      <c r="AB138" s="220"/>
      <c r="AC138" s="220"/>
      <c r="AD138" s="220"/>
      <c r="AE138" s="220"/>
      <c r="AF138" s="220"/>
      <c r="AG138" s="220" t="s">
        <v>4958</v>
      </c>
      <c r="AH138" s="220" t="s">
        <v>1241</v>
      </c>
      <c r="AI138" s="220"/>
      <c r="AJ138" s="220"/>
      <c r="AK138" s="220"/>
      <c r="AL138" s="220"/>
      <c r="AM138" s="220"/>
      <c r="AN138" s="220"/>
      <c r="AO138" s="220"/>
      <c r="AP138" s="220" t="s">
        <v>142</v>
      </c>
      <c r="AQ138" s="220" t="s">
        <v>389</v>
      </c>
      <c r="AR138" s="220"/>
      <c r="AS138" s="220" t="s">
        <v>77</v>
      </c>
      <c r="AT138" s="220" t="s">
        <v>4908</v>
      </c>
      <c r="AU138" s="220"/>
      <c r="AV138" s="220"/>
      <c r="AW138" s="220"/>
      <c r="AX138" s="220"/>
      <c r="AY138" s="220"/>
      <c r="AZ138" s="220"/>
      <c r="BA138" s="220"/>
      <c r="BB138" s="220"/>
      <c r="BC138" s="220"/>
      <c r="BD138" s="220"/>
      <c r="BE138" s="220"/>
      <c r="BF138" s="220"/>
      <c r="BG138" s="220"/>
      <c r="BH138" s="220"/>
      <c r="BI138" s="220"/>
      <c r="BJ138" s="220"/>
      <c r="BK138" s="220"/>
      <c r="BL138" s="220"/>
      <c r="BM138" s="220"/>
      <c r="BN138" s="220"/>
      <c r="BO138" s="116" t="str">
        <f t="shared" si="19"/>
        <v>UART_Rx</v>
      </c>
      <c r="BP138" s="116" t="str">
        <f t="shared" si="20"/>
        <v>UART_Rx</v>
      </c>
      <c r="BQ138" s="116" t="str">
        <f t="shared" si="21"/>
        <v>UART_SSC_QUP2, SSC_QUP2</v>
      </c>
      <c r="BR138" s="116" t="str">
        <f t="shared" si="22"/>
        <v>UART_SSC_QUP2, SSC_QUP2</v>
      </c>
      <c r="BS138" s="220">
        <v>8</v>
      </c>
      <c r="BT138" s="116" t="s">
        <v>391</v>
      </c>
      <c r="BU138" s="116" t="s">
        <v>379</v>
      </c>
      <c r="BZ138" s="220" t="s">
        <v>62</v>
      </c>
      <c r="CA138" s="220" t="s">
        <v>35</v>
      </c>
      <c r="CB138" s="220"/>
      <c r="CC138" s="220"/>
      <c r="CD138" s="230" t="s">
        <v>70</v>
      </c>
      <c r="CE138" s="230" t="s">
        <v>3100</v>
      </c>
      <c r="CF138" s="220" t="s">
        <v>3025</v>
      </c>
      <c r="CG138" s="245" t="s">
        <v>4959</v>
      </c>
      <c r="CH138" s="249" t="s">
        <v>3286</v>
      </c>
      <c r="CI138" s="128"/>
      <c r="CJ138" s="129"/>
      <c r="CK138" s="220"/>
      <c r="CL138" s="116" t="str">
        <f t="shared" si="23"/>
        <v>UART_Rx</v>
      </c>
      <c r="CM138" s="116" t="str">
        <f t="shared" si="24"/>
        <v>UART_Rx</v>
      </c>
      <c r="CN138" s="116" t="str">
        <f t="shared" si="25"/>
        <v>UART_SSC_QUP2, SSC_QUP2</v>
      </c>
      <c r="CO138" s="116" t="str">
        <f t="shared" si="26"/>
        <v>UART_SSC_QUP2, SSC_QUP2</v>
      </c>
      <c r="CP138" s="220">
        <v>8</v>
      </c>
      <c r="CQ138" s="116" t="s">
        <v>391</v>
      </c>
      <c r="CR138" s="116" t="s">
        <v>379</v>
      </c>
      <c r="CW138" s="220" t="s">
        <v>62</v>
      </c>
      <c r="CX138" s="220" t="s">
        <v>35</v>
      </c>
      <c r="CY138" s="220"/>
      <c r="CZ138" s="220"/>
      <c r="DA138" s="230" t="s">
        <v>70</v>
      </c>
      <c r="DB138" s="230" t="s">
        <v>3100</v>
      </c>
      <c r="DC138" s="220" t="s">
        <v>3025</v>
      </c>
      <c r="DD138" s="131" t="s">
        <v>4960</v>
      </c>
      <c r="DE138" s="127" t="s">
        <v>3288</v>
      </c>
      <c r="DF138" s="128"/>
      <c r="DG138" s="129"/>
      <c r="DH138" s="220"/>
    </row>
    <row r="139" spans="1:112" ht="39.6">
      <c r="A139" s="220"/>
      <c r="B139" s="220">
        <v>136</v>
      </c>
      <c r="C139" s="220" t="s">
        <v>1064</v>
      </c>
      <c r="D139" s="220" t="s">
        <v>4961</v>
      </c>
      <c r="E139" s="220"/>
      <c r="F139" s="220" t="s">
        <v>4819</v>
      </c>
      <c r="G139" s="220"/>
      <c r="H139" s="220">
        <v>3</v>
      </c>
      <c r="I139" s="220" t="s">
        <v>3008</v>
      </c>
      <c r="J139" s="220" t="s">
        <v>3009</v>
      </c>
      <c r="K139" s="220"/>
      <c r="L139" s="220"/>
      <c r="M139" s="220"/>
      <c r="N139" s="220"/>
      <c r="O139" s="220"/>
      <c r="P139" s="220"/>
      <c r="Q139" s="220"/>
      <c r="R139" s="220"/>
      <c r="S139" s="116" t="s">
        <v>2721</v>
      </c>
      <c r="T139" s="116" t="str">
        <f t="shared" si="18"/>
        <v>SSC_GPIO,SSC_QUP3,,,,,,UART_SSC_QUP3, SSC_QUP3,SPI-M_SSC_QUP3, SSC_QUP3,,,,,,</v>
      </c>
      <c r="U139" s="220" t="s">
        <v>4962</v>
      </c>
      <c r="V139" s="220" t="s">
        <v>1058</v>
      </c>
      <c r="W139" s="220"/>
      <c r="X139" s="220" t="s">
        <v>4963</v>
      </c>
      <c r="Y139" s="220" t="s">
        <v>1966</v>
      </c>
      <c r="Z139" s="220"/>
      <c r="AA139" s="220"/>
      <c r="AB139" s="220"/>
      <c r="AC139" s="220"/>
      <c r="AD139" s="220"/>
      <c r="AE139" s="220"/>
      <c r="AF139" s="220"/>
      <c r="AG139" s="220"/>
      <c r="AH139" s="220"/>
      <c r="AI139" s="220"/>
      <c r="AJ139" s="220"/>
      <c r="AK139" s="220"/>
      <c r="AL139" s="220"/>
      <c r="AM139" s="220"/>
      <c r="AN139" s="220"/>
      <c r="AO139" s="220"/>
      <c r="AP139" s="220" t="s">
        <v>146</v>
      </c>
      <c r="AQ139" s="220" t="s">
        <v>1065</v>
      </c>
      <c r="AR139" s="220"/>
      <c r="AS139" s="220" t="s">
        <v>81</v>
      </c>
      <c r="AT139" s="220" t="s">
        <v>4903</v>
      </c>
      <c r="AU139" s="220"/>
      <c r="AV139" s="220"/>
      <c r="AW139" s="220"/>
      <c r="AX139" s="220"/>
      <c r="AY139" s="220"/>
      <c r="AZ139" s="220"/>
      <c r="BA139" s="220"/>
      <c r="BB139" s="220"/>
      <c r="BC139" s="220"/>
      <c r="BD139" s="220"/>
      <c r="BE139" s="220"/>
      <c r="BF139" s="220"/>
      <c r="BG139" s="220"/>
      <c r="BH139" s="220"/>
      <c r="BI139" s="220"/>
      <c r="BJ139" s="220"/>
      <c r="BK139" s="220"/>
      <c r="BL139" s="220"/>
      <c r="BM139" s="220"/>
      <c r="BN139" s="220"/>
      <c r="BO139" s="116" t="str">
        <f t="shared" si="19"/>
        <v>UART_Tx</v>
      </c>
      <c r="BP139" s="116" t="str">
        <f t="shared" si="20"/>
        <v>UART_Tx</v>
      </c>
      <c r="BQ139" s="116" t="str">
        <f t="shared" si="21"/>
        <v>UART_SSC_QUP3, SSC_QUP3</v>
      </c>
      <c r="BR139" s="116" t="str">
        <f t="shared" si="22"/>
        <v>UART_SSC_QUP3, SSC_QUP3</v>
      </c>
      <c r="BS139" s="220">
        <v>8</v>
      </c>
      <c r="BT139" s="220"/>
      <c r="BU139" s="219" t="s">
        <v>1056</v>
      </c>
      <c r="BV139" s="220"/>
      <c r="BW139" s="220"/>
      <c r="BX139" s="220"/>
      <c r="BY139" s="220"/>
      <c r="BZ139" s="220" t="s">
        <v>34</v>
      </c>
      <c r="CA139" s="220" t="s">
        <v>35</v>
      </c>
      <c r="CB139" s="220"/>
      <c r="CC139" s="220"/>
      <c r="CD139" s="220" t="s">
        <v>70</v>
      </c>
      <c r="CE139" s="220" t="s">
        <v>3100</v>
      </c>
      <c r="CF139" s="220" t="s">
        <v>3025</v>
      </c>
      <c r="CG139" s="208"/>
      <c r="CH139" s="208"/>
      <c r="CI139" s="128"/>
      <c r="CJ139" s="128"/>
      <c r="CK139" s="220"/>
      <c r="CL139" s="116" t="str">
        <f t="shared" si="23"/>
        <v>UART_Tx</v>
      </c>
      <c r="CM139" s="116" t="str">
        <f t="shared" si="24"/>
        <v>UART_Tx</v>
      </c>
      <c r="CN139" s="116" t="str">
        <f t="shared" si="25"/>
        <v>UART_SSC_QUP3, SSC_QUP3</v>
      </c>
      <c r="CO139" s="116" t="str">
        <f t="shared" si="26"/>
        <v>UART_SSC_QUP3, SSC_QUP3</v>
      </c>
      <c r="CP139" s="220">
        <v>8</v>
      </c>
      <c r="CQ139" s="220" t="s">
        <v>1967</v>
      </c>
      <c r="CR139" s="219" t="s">
        <v>1968</v>
      </c>
      <c r="CS139" s="220"/>
      <c r="CT139" s="220"/>
      <c r="CU139" s="220"/>
      <c r="CV139" s="220"/>
      <c r="CW139" s="220" t="s">
        <v>34</v>
      </c>
      <c r="CX139" s="220" t="s">
        <v>35</v>
      </c>
      <c r="CY139" s="220"/>
      <c r="CZ139" s="220"/>
      <c r="DA139" s="220" t="s">
        <v>70</v>
      </c>
      <c r="DB139" s="220" t="s">
        <v>3100</v>
      </c>
      <c r="DC139" s="220" t="s">
        <v>3025</v>
      </c>
      <c r="DD139" s="126" t="s">
        <v>4964</v>
      </c>
      <c r="DE139" s="127" t="s">
        <v>4965</v>
      </c>
      <c r="DF139" s="128"/>
      <c r="DG139" s="128"/>
      <c r="DH139" s="220"/>
    </row>
    <row r="140" spans="1:112" ht="39.6">
      <c r="A140" s="220"/>
      <c r="B140" s="220">
        <v>137</v>
      </c>
      <c r="C140" s="220" t="s">
        <v>1066</v>
      </c>
      <c r="D140" s="220" t="s">
        <v>4966</v>
      </c>
      <c r="E140" s="220"/>
      <c r="F140" s="220" t="s">
        <v>4819</v>
      </c>
      <c r="G140" s="220"/>
      <c r="H140" s="220">
        <v>3</v>
      </c>
      <c r="I140" s="220" t="s">
        <v>3008</v>
      </c>
      <c r="J140" s="220" t="s">
        <v>3009</v>
      </c>
      <c r="K140" s="220"/>
      <c r="L140" s="220"/>
      <c r="M140" s="220"/>
      <c r="N140" s="220"/>
      <c r="O140" s="220"/>
      <c r="P140" s="220"/>
      <c r="Q140" s="220"/>
      <c r="R140" s="220"/>
      <c r="S140" s="116" t="s">
        <v>2721</v>
      </c>
      <c r="T140" s="116" t="str">
        <f t="shared" si="18"/>
        <v>SSC_GPIO,SSC_QUP3,SSC_QUP5,,,,,UART_SSC_QUP3, SSC_QUP3,SPI-M_SSC_QUP3, SSC_QUP3,SPI-M_SSC_QUP5, SSC_QUP5,,,,,</v>
      </c>
      <c r="U140" s="220" t="s">
        <v>4967</v>
      </c>
      <c r="V140" s="220" t="s">
        <v>1058</v>
      </c>
      <c r="W140" s="220"/>
      <c r="X140" s="220" t="s">
        <v>4968</v>
      </c>
      <c r="Y140" s="220" t="s">
        <v>1966</v>
      </c>
      <c r="Z140" s="220"/>
      <c r="AA140" s="220" t="s">
        <v>4969</v>
      </c>
      <c r="AB140" s="220" t="s">
        <v>1978</v>
      </c>
      <c r="AC140" s="220"/>
      <c r="AD140" s="220"/>
      <c r="AE140" s="220"/>
      <c r="AF140" s="220"/>
      <c r="AG140" s="220"/>
      <c r="AH140" s="220"/>
      <c r="AI140" s="220"/>
      <c r="AJ140" s="220"/>
      <c r="AK140" s="220"/>
      <c r="AL140" s="220"/>
      <c r="AM140" s="220"/>
      <c r="AN140" s="220"/>
      <c r="AO140" s="220"/>
      <c r="AP140" s="220" t="s">
        <v>142</v>
      </c>
      <c r="AQ140" s="220" t="s">
        <v>1065</v>
      </c>
      <c r="AR140" s="220"/>
      <c r="AS140" s="220" t="s">
        <v>77</v>
      </c>
      <c r="AT140" s="220" t="s">
        <v>4903</v>
      </c>
      <c r="AU140" s="220"/>
      <c r="AV140" s="220" t="s">
        <v>1958</v>
      </c>
      <c r="AW140" s="220" t="s">
        <v>4917</v>
      </c>
      <c r="AX140" s="220"/>
      <c r="AY140" s="220"/>
      <c r="AZ140" s="220"/>
      <c r="BA140" s="220"/>
      <c r="BB140" s="220"/>
      <c r="BC140" s="220"/>
      <c r="BD140" s="220"/>
      <c r="BE140" s="220"/>
      <c r="BF140" s="220"/>
      <c r="BG140" s="220"/>
      <c r="BH140" s="220"/>
      <c r="BI140" s="220"/>
      <c r="BJ140" s="220"/>
      <c r="BK140" s="220"/>
      <c r="BL140" s="220"/>
      <c r="BM140" s="220"/>
      <c r="BN140" s="220"/>
      <c r="BO140" s="116" t="str">
        <f t="shared" si="19"/>
        <v>UART_Rx</v>
      </c>
      <c r="BP140" s="116" t="str">
        <f t="shared" si="20"/>
        <v>UART_Rx</v>
      </c>
      <c r="BQ140" s="116" t="str">
        <f t="shared" si="21"/>
        <v>UART_SSC_QUP3, SSC_QUP3</v>
      </c>
      <c r="BR140" s="116" t="str">
        <f t="shared" si="22"/>
        <v>UART_SSC_QUP3, SSC_QUP3</v>
      </c>
      <c r="BS140" s="220">
        <v>8</v>
      </c>
      <c r="BT140" s="220"/>
      <c r="BU140" s="219" t="s">
        <v>1056</v>
      </c>
      <c r="BV140" s="220"/>
      <c r="BW140" s="220"/>
      <c r="BX140" s="220"/>
      <c r="BY140" s="220"/>
      <c r="BZ140" s="220" t="s">
        <v>62</v>
      </c>
      <c r="CA140" s="220" t="s">
        <v>35</v>
      </c>
      <c r="CB140" s="220"/>
      <c r="CC140" s="220"/>
      <c r="CD140" s="220" t="s">
        <v>70</v>
      </c>
      <c r="CE140" s="220" t="s">
        <v>3100</v>
      </c>
      <c r="CF140" s="220" t="s">
        <v>3025</v>
      </c>
      <c r="CG140" s="208"/>
      <c r="CH140" s="208"/>
      <c r="CI140" s="128"/>
      <c r="CJ140" s="128"/>
      <c r="CK140" s="220"/>
      <c r="CL140" s="116" t="str">
        <f t="shared" si="23"/>
        <v>UART_Rx</v>
      </c>
      <c r="CM140" s="116" t="str">
        <f t="shared" si="24"/>
        <v>UART_Rx</v>
      </c>
      <c r="CN140" s="116" t="str">
        <f t="shared" si="25"/>
        <v>UART_SSC_QUP3, SSC_QUP3</v>
      </c>
      <c r="CO140" s="116" t="str">
        <f t="shared" si="26"/>
        <v>UART_SSC_QUP3, SSC_QUP3</v>
      </c>
      <c r="CP140" s="220">
        <v>8</v>
      </c>
      <c r="CQ140" s="220" t="s">
        <v>1969</v>
      </c>
      <c r="CR140" s="219" t="s">
        <v>1968</v>
      </c>
      <c r="CS140" s="220"/>
      <c r="CT140" s="220"/>
      <c r="CU140" s="220"/>
      <c r="CV140" s="220"/>
      <c r="CW140" s="220" t="s">
        <v>62</v>
      </c>
      <c r="CX140" s="220" t="s">
        <v>35</v>
      </c>
      <c r="CY140" s="220"/>
      <c r="CZ140" s="220"/>
      <c r="DA140" s="220" t="s">
        <v>70</v>
      </c>
      <c r="DB140" s="220" t="s">
        <v>3100</v>
      </c>
      <c r="DC140" s="220" t="s">
        <v>3025</v>
      </c>
      <c r="DD140" s="126" t="s">
        <v>4970</v>
      </c>
      <c r="DE140" s="127" t="s">
        <v>4971</v>
      </c>
      <c r="DF140" s="128"/>
      <c r="DG140" s="128"/>
      <c r="DH140" s="220"/>
    </row>
    <row r="141" spans="1:112" ht="118.8">
      <c r="A141" s="220"/>
      <c r="B141" s="220">
        <v>138</v>
      </c>
      <c r="C141" s="220" t="s">
        <v>4972</v>
      </c>
      <c r="D141" s="220" t="s">
        <v>4973</v>
      </c>
      <c r="E141" s="220"/>
      <c r="F141" s="220" t="s">
        <v>4819</v>
      </c>
      <c r="G141" s="220"/>
      <c r="H141" s="220">
        <v>3</v>
      </c>
      <c r="I141" s="220" t="s">
        <v>3008</v>
      </c>
      <c r="J141" s="220" t="s">
        <v>3009</v>
      </c>
      <c r="K141" s="220"/>
      <c r="L141" s="220"/>
      <c r="M141" s="220"/>
      <c r="N141" s="220"/>
      <c r="O141" s="220"/>
      <c r="P141" s="220"/>
      <c r="Q141" s="220"/>
      <c r="R141" s="220"/>
      <c r="S141" s="116" t="s">
        <v>2721</v>
      </c>
      <c r="T141" s="116" t="str">
        <f t="shared" si="18"/>
        <v>SSC_GPIO,SSC_QUP4,SSC_QUP5,,,,,UART_SSC_QUP4, SSC_QUP4,SPI-M_SSC_QUP4, SSC_QUP4,UART_SSC_QUP5, SSC_QUP5,I2C_SSC_QUP5, SSC_QUP5,SPI-M_SSC_QUP5, SSC_QUP5,,,</v>
      </c>
      <c r="U141" s="220" t="s">
        <v>4974</v>
      </c>
      <c r="V141" s="220" t="s">
        <v>1058</v>
      </c>
      <c r="W141" s="220"/>
      <c r="X141" s="220" t="s">
        <v>4975</v>
      </c>
      <c r="Y141" s="220" t="s">
        <v>1974</v>
      </c>
      <c r="Z141" s="220"/>
      <c r="AA141" s="220" t="s">
        <v>4976</v>
      </c>
      <c r="AB141" s="220" t="s">
        <v>1978</v>
      </c>
      <c r="AC141" s="220"/>
      <c r="AD141" s="220"/>
      <c r="AE141" s="220"/>
      <c r="AF141" s="220"/>
      <c r="AG141" s="220"/>
      <c r="AH141" s="220"/>
      <c r="AI141" s="220"/>
      <c r="AJ141" s="220"/>
      <c r="AK141" s="220"/>
      <c r="AL141" s="220"/>
      <c r="AM141" s="220"/>
      <c r="AN141" s="220"/>
      <c r="AO141" s="220"/>
      <c r="AP141" s="220" t="s">
        <v>146</v>
      </c>
      <c r="AQ141" s="220" t="s">
        <v>1975</v>
      </c>
      <c r="AR141" s="220"/>
      <c r="AS141" s="220" t="s">
        <v>81</v>
      </c>
      <c r="AT141" s="220" t="s">
        <v>4916</v>
      </c>
      <c r="AU141" s="220"/>
      <c r="AV141" s="220" t="s">
        <v>1936</v>
      </c>
      <c r="AW141" s="220" t="s">
        <v>1970</v>
      </c>
      <c r="AX141" s="220"/>
      <c r="AY141" s="220" t="s">
        <v>45</v>
      </c>
      <c r="AZ141" s="220" t="s">
        <v>4977</v>
      </c>
      <c r="BA141" s="220"/>
      <c r="BB141" s="220" t="s">
        <v>85</v>
      </c>
      <c r="BC141" s="220" t="s">
        <v>4917</v>
      </c>
      <c r="BD141" s="220"/>
      <c r="BE141" s="220"/>
      <c r="BF141" s="220"/>
      <c r="BG141" s="220"/>
      <c r="BH141" s="220"/>
      <c r="BI141" s="220"/>
      <c r="BJ141" s="220"/>
      <c r="BK141" s="220"/>
      <c r="BL141" s="220"/>
      <c r="BM141" s="220"/>
      <c r="BN141" s="220"/>
      <c r="BO141" s="116" t="str">
        <f t="shared" si="19"/>
        <v>UART_Tx</v>
      </c>
      <c r="BP141" s="116" t="str">
        <f t="shared" si="20"/>
        <v>UART_Tx</v>
      </c>
      <c r="BQ141" s="116" t="str">
        <f t="shared" si="21"/>
        <v>UART_SSC_QUP4, SSC_QUP4</v>
      </c>
      <c r="BR141" s="116" t="str">
        <f t="shared" si="22"/>
        <v>UART_SSC_QUP4, SSC_QUP4</v>
      </c>
      <c r="BS141" s="220">
        <v>8</v>
      </c>
      <c r="BT141" s="116" t="s">
        <v>1976</v>
      </c>
      <c r="BU141" s="116" t="s">
        <v>1244</v>
      </c>
      <c r="BV141" s="220"/>
      <c r="BW141" s="220"/>
      <c r="BX141" s="220"/>
      <c r="BY141" s="220"/>
      <c r="BZ141" s="139" t="s">
        <v>34</v>
      </c>
      <c r="CA141" s="220" t="s">
        <v>35</v>
      </c>
      <c r="CB141" s="139"/>
      <c r="CC141" s="139"/>
      <c r="CD141" s="230" t="s">
        <v>38</v>
      </c>
      <c r="CE141" s="230" t="s">
        <v>3100</v>
      </c>
      <c r="CF141" s="220" t="s">
        <v>3025</v>
      </c>
      <c r="CG141" s="244" t="s">
        <v>4978</v>
      </c>
      <c r="CH141" s="249" t="s">
        <v>4979</v>
      </c>
      <c r="CI141" s="128"/>
      <c r="CJ141" s="129"/>
      <c r="CK141" s="220"/>
      <c r="CL141" s="116" t="str">
        <f t="shared" si="23"/>
        <v>UART_Tx</v>
      </c>
      <c r="CM141" s="116" t="str">
        <f t="shared" si="24"/>
        <v>UART_Tx</v>
      </c>
      <c r="CN141" s="116" t="str">
        <f t="shared" si="25"/>
        <v>UART_SSC_QUP4, SSC_QUP4</v>
      </c>
      <c r="CO141" s="116" t="str">
        <f t="shared" si="26"/>
        <v>UART_SSC_QUP4, SSC_QUP4</v>
      </c>
      <c r="CP141" s="220">
        <v>8</v>
      </c>
      <c r="CQ141" s="116" t="s">
        <v>1976</v>
      </c>
      <c r="CR141" s="116" t="s">
        <v>1244</v>
      </c>
      <c r="CS141" s="220"/>
      <c r="CT141" s="220"/>
      <c r="CU141" s="220"/>
      <c r="CV141" s="220"/>
      <c r="CW141" s="139" t="s">
        <v>34</v>
      </c>
      <c r="CX141" s="220" t="s">
        <v>35</v>
      </c>
      <c r="CY141" s="139"/>
      <c r="CZ141" s="139"/>
      <c r="DA141" s="230" t="s">
        <v>38</v>
      </c>
      <c r="DB141" s="230" t="s">
        <v>3100</v>
      </c>
      <c r="DC141" s="220" t="s">
        <v>3025</v>
      </c>
      <c r="DD141" s="126" t="s">
        <v>4980</v>
      </c>
      <c r="DE141" s="127" t="s">
        <v>4981</v>
      </c>
      <c r="DF141" s="128"/>
      <c r="DG141" s="129"/>
      <c r="DH141" s="220"/>
    </row>
    <row r="142" spans="1:112" ht="118.8">
      <c r="A142" s="220"/>
      <c r="B142" s="220">
        <v>139</v>
      </c>
      <c r="C142" s="220" t="s">
        <v>4982</v>
      </c>
      <c r="D142" s="220" t="s">
        <v>4983</v>
      </c>
      <c r="E142" s="220"/>
      <c r="F142" s="220" t="s">
        <v>4819</v>
      </c>
      <c r="G142" s="220"/>
      <c r="H142" s="220">
        <v>3</v>
      </c>
      <c r="I142" s="220" t="s">
        <v>3008</v>
      </c>
      <c r="J142" s="220" t="s">
        <v>3009</v>
      </c>
      <c r="K142" s="220"/>
      <c r="L142" s="220"/>
      <c r="M142" s="220"/>
      <c r="N142" s="220"/>
      <c r="O142" s="220"/>
      <c r="P142" s="220"/>
      <c r="Q142" s="220"/>
      <c r="R142" s="220"/>
      <c r="S142" s="116" t="s">
        <v>2721</v>
      </c>
      <c r="T142" s="116" t="str">
        <f t="shared" si="18"/>
        <v>SSC_GPIO,SSC_QUP4,SSC_QUP5,,,,,UART_SSC_QUP4, SSC_QUP4,SPI-M_SSC_QUP4, SSC_QUP4,UART_SSC_QUP5, SSC_QUP5,I2C_SSC_QUP5, SSC_QUP5,SPI-M_SSC_QUP5, SSC_QUP5,,,</v>
      </c>
      <c r="U142" s="220" t="s">
        <v>4984</v>
      </c>
      <c r="V142" s="220" t="s">
        <v>1058</v>
      </c>
      <c r="W142" s="220"/>
      <c r="X142" s="220" t="s">
        <v>4985</v>
      </c>
      <c r="Y142" s="220" t="s">
        <v>1974</v>
      </c>
      <c r="Z142" s="220"/>
      <c r="AA142" s="220" t="s">
        <v>4986</v>
      </c>
      <c r="AB142" s="220" t="s">
        <v>1978</v>
      </c>
      <c r="AC142" s="220"/>
      <c r="AD142" s="220"/>
      <c r="AE142" s="220"/>
      <c r="AF142" s="220"/>
      <c r="AG142" s="220"/>
      <c r="AH142" s="220"/>
      <c r="AI142" s="220"/>
      <c r="AJ142" s="220"/>
      <c r="AK142" s="220"/>
      <c r="AL142" s="220"/>
      <c r="AM142" s="220"/>
      <c r="AN142" s="220"/>
      <c r="AO142" s="220"/>
      <c r="AP142" s="220" t="s">
        <v>142</v>
      </c>
      <c r="AQ142" s="220" t="s">
        <v>1975</v>
      </c>
      <c r="AR142" s="220"/>
      <c r="AS142" s="220" t="s">
        <v>77</v>
      </c>
      <c r="AT142" s="220" t="s">
        <v>4916</v>
      </c>
      <c r="AU142" s="220"/>
      <c r="AV142" s="220" t="s">
        <v>1937</v>
      </c>
      <c r="AW142" s="220" t="s">
        <v>1970</v>
      </c>
      <c r="AX142" s="220"/>
      <c r="AY142" s="220" t="s">
        <v>39</v>
      </c>
      <c r="AZ142" s="220" t="s">
        <v>4977</v>
      </c>
      <c r="BA142" s="220"/>
      <c r="BB142" s="220" t="s">
        <v>89</v>
      </c>
      <c r="BC142" s="220" t="s">
        <v>4917</v>
      </c>
      <c r="BD142" s="220"/>
      <c r="BE142" s="220"/>
      <c r="BF142" s="220"/>
      <c r="BG142" s="220"/>
      <c r="BH142" s="220"/>
      <c r="BI142" s="220"/>
      <c r="BJ142" s="220"/>
      <c r="BK142" s="220"/>
      <c r="BL142" s="220"/>
      <c r="BM142" s="220"/>
      <c r="BN142" s="220"/>
      <c r="BO142" s="116" t="str">
        <f t="shared" si="19"/>
        <v>UART_Rx</v>
      </c>
      <c r="BP142" s="116" t="str">
        <f t="shared" si="20"/>
        <v>UART_Rx</v>
      </c>
      <c r="BQ142" s="116" t="str">
        <f t="shared" si="21"/>
        <v>UART_SSC_QUP4, SSC_QUP4</v>
      </c>
      <c r="BR142" s="116" t="str">
        <f t="shared" si="22"/>
        <v>UART_SSC_QUP4, SSC_QUP4</v>
      </c>
      <c r="BS142" s="220">
        <v>8</v>
      </c>
      <c r="BT142" s="116" t="s">
        <v>1977</v>
      </c>
      <c r="BU142" s="116" t="s">
        <v>1244</v>
      </c>
      <c r="BV142" s="220"/>
      <c r="BW142" s="220"/>
      <c r="BX142" s="220"/>
      <c r="BY142" s="220"/>
      <c r="BZ142" s="139" t="s">
        <v>62</v>
      </c>
      <c r="CA142" s="220" t="s">
        <v>35</v>
      </c>
      <c r="CB142" s="139"/>
      <c r="CC142" s="139"/>
      <c r="CD142" s="230" t="s">
        <v>38</v>
      </c>
      <c r="CE142" s="230" t="s">
        <v>3100</v>
      </c>
      <c r="CF142" s="220" t="s">
        <v>3025</v>
      </c>
      <c r="CG142" s="244" t="s">
        <v>4987</v>
      </c>
      <c r="CH142" s="249" t="s">
        <v>4988</v>
      </c>
      <c r="CI142" s="128"/>
      <c r="CJ142" s="129"/>
      <c r="CK142" s="220"/>
      <c r="CL142" s="116" t="str">
        <f t="shared" si="23"/>
        <v>UART_Rx</v>
      </c>
      <c r="CM142" s="116" t="str">
        <f t="shared" si="24"/>
        <v>UART_Rx</v>
      </c>
      <c r="CN142" s="116" t="str">
        <f t="shared" si="25"/>
        <v>UART_SSC_QUP4, SSC_QUP4</v>
      </c>
      <c r="CO142" s="116" t="str">
        <f t="shared" si="26"/>
        <v>UART_SSC_QUP4, SSC_QUP4</v>
      </c>
      <c r="CP142" s="220">
        <v>8</v>
      </c>
      <c r="CQ142" s="116" t="s">
        <v>1977</v>
      </c>
      <c r="CR142" s="116" t="s">
        <v>1244</v>
      </c>
      <c r="CS142" s="220"/>
      <c r="CT142" s="220"/>
      <c r="CU142" s="220"/>
      <c r="CV142" s="220"/>
      <c r="CW142" s="139" t="s">
        <v>62</v>
      </c>
      <c r="CX142" s="220" t="s">
        <v>35</v>
      </c>
      <c r="CY142" s="139"/>
      <c r="CZ142" s="139"/>
      <c r="DA142" s="230" t="s">
        <v>38</v>
      </c>
      <c r="DB142" s="230" t="s">
        <v>3100</v>
      </c>
      <c r="DC142" s="220" t="s">
        <v>3025</v>
      </c>
      <c r="DD142" s="126" t="s">
        <v>4989</v>
      </c>
      <c r="DE142" s="127" t="s">
        <v>4990</v>
      </c>
      <c r="DF142" s="128"/>
      <c r="DG142" s="129"/>
      <c r="DH142" s="220"/>
    </row>
    <row r="143" spans="1:112" ht="65.25" customHeight="1">
      <c r="A143" s="220"/>
      <c r="B143" s="220">
        <v>140</v>
      </c>
      <c r="C143" s="220" t="s">
        <v>4991</v>
      </c>
      <c r="D143" s="220" t="s">
        <v>4992</v>
      </c>
      <c r="E143" s="220"/>
      <c r="F143" s="220" t="s">
        <v>4819</v>
      </c>
      <c r="G143" s="220"/>
      <c r="H143" s="220">
        <v>3</v>
      </c>
      <c r="I143" s="220" t="s">
        <v>3008</v>
      </c>
      <c r="J143" s="220" t="s">
        <v>3009</v>
      </c>
      <c r="K143" s="220"/>
      <c r="L143" s="220"/>
      <c r="M143" s="220"/>
      <c r="N143" s="220"/>
      <c r="O143" s="220"/>
      <c r="P143" s="220"/>
      <c r="Q143" s="220"/>
      <c r="R143" s="220"/>
      <c r="S143" s="116" t="s">
        <v>2721</v>
      </c>
      <c r="T143" s="116" t="str">
        <f t="shared" si="18"/>
        <v>SSC_GPIO,SSC_QUP5,SSC_QUP4,SSC_QUP3,,,,UART_SSC_QUP3, SSC_QUP3,I2C_SSC_QUP3, SSC_QUP3,SPI-M_SSC_QUP3, SSC_QUP3,UART_SSC_QUP4, SSC_QUP4,I2C_SSC_QUP4, SSC_QUP4,SPI-M_SSC_QUP4, SSC_QUP4,UART_SSC_QUP5, SSC_QUP5,SPI-M_SSC_QUP5, SSC_QUP5</v>
      </c>
      <c r="U143" s="220" t="s">
        <v>4993</v>
      </c>
      <c r="V143" s="220" t="s">
        <v>1058</v>
      </c>
      <c r="W143" s="220"/>
      <c r="X143" s="220" t="s">
        <v>4994</v>
      </c>
      <c r="Y143" s="220" t="s">
        <v>1978</v>
      </c>
      <c r="Z143" s="220"/>
      <c r="AA143" s="220" t="s">
        <v>4995</v>
      </c>
      <c r="AB143" s="220" t="s">
        <v>1974</v>
      </c>
      <c r="AC143" s="220"/>
      <c r="AD143" s="220" t="s">
        <v>4996</v>
      </c>
      <c r="AE143" s="220" t="s">
        <v>1966</v>
      </c>
      <c r="AF143" s="220"/>
      <c r="AG143" s="220"/>
      <c r="AH143" s="220"/>
      <c r="AI143" s="220"/>
      <c r="AJ143" s="220"/>
      <c r="AK143" s="220"/>
      <c r="AL143" s="220"/>
      <c r="AM143" s="220"/>
      <c r="AN143" s="220"/>
      <c r="AO143" s="220"/>
      <c r="AP143" s="220" t="s">
        <v>1936</v>
      </c>
      <c r="AQ143" s="220" t="s">
        <v>1065</v>
      </c>
      <c r="AR143" s="220"/>
      <c r="AS143" s="220" t="s">
        <v>45</v>
      </c>
      <c r="AT143" s="220" t="s">
        <v>4997</v>
      </c>
      <c r="AU143" s="220"/>
      <c r="AV143" s="220" t="s">
        <v>85</v>
      </c>
      <c r="AW143" s="220" t="s">
        <v>4903</v>
      </c>
      <c r="AX143" s="220"/>
      <c r="AY143" s="220" t="s">
        <v>1936</v>
      </c>
      <c r="AZ143" s="220" t="s">
        <v>1975</v>
      </c>
      <c r="BA143" s="220"/>
      <c r="BB143" s="220" t="s">
        <v>45</v>
      </c>
      <c r="BC143" s="220" t="s">
        <v>4915</v>
      </c>
      <c r="BD143" s="220"/>
      <c r="BE143" s="220" t="s">
        <v>85</v>
      </c>
      <c r="BF143" s="220" t="s">
        <v>4916</v>
      </c>
      <c r="BG143" s="220"/>
      <c r="BH143" s="220" t="s">
        <v>146</v>
      </c>
      <c r="BI143" s="220" t="s">
        <v>1970</v>
      </c>
      <c r="BJ143" s="220"/>
      <c r="BK143" s="220" t="s">
        <v>81</v>
      </c>
      <c r="BL143" s="220" t="s">
        <v>4917</v>
      </c>
      <c r="BM143" s="220"/>
      <c r="BN143" s="220"/>
      <c r="BO143" s="116" t="str">
        <f t="shared" si="19"/>
        <v>UART_Tx</v>
      </c>
      <c r="BP143" s="116" t="str">
        <f t="shared" si="20"/>
        <v>UART_Tx</v>
      </c>
      <c r="BQ143" s="116" t="str">
        <f t="shared" si="21"/>
        <v>UART_SSC_QUP5, SSC_QUP5</v>
      </c>
      <c r="BR143" s="116" t="str">
        <f t="shared" si="22"/>
        <v>UART_SSC_QUP5, SSC_QUP5</v>
      </c>
      <c r="BS143" s="220">
        <v>14</v>
      </c>
      <c r="BT143" s="219" t="s">
        <v>1971</v>
      </c>
      <c r="BU143" s="219" t="s">
        <v>1972</v>
      </c>
      <c r="BZ143" s="220" t="s">
        <v>34</v>
      </c>
      <c r="CA143" s="220" t="s">
        <v>35</v>
      </c>
      <c r="CB143" s="220"/>
      <c r="CC143" s="220"/>
      <c r="CD143" s="230" t="s">
        <v>70</v>
      </c>
      <c r="CE143" s="230" t="s">
        <v>3100</v>
      </c>
      <c r="CF143" s="220" t="s">
        <v>3025</v>
      </c>
      <c r="CG143" s="244" t="s">
        <v>4998</v>
      </c>
      <c r="CH143" s="208"/>
      <c r="CI143" s="128"/>
      <c r="CJ143" s="128"/>
      <c r="CK143" s="220"/>
      <c r="CL143" s="116" t="str">
        <f t="shared" si="23"/>
        <v>UART_Tx</v>
      </c>
      <c r="CM143" s="116" t="str">
        <f t="shared" si="24"/>
        <v>UART_Tx</v>
      </c>
      <c r="CN143" s="116" t="str">
        <f t="shared" si="25"/>
        <v>UART_SSC_QUP5, SSC_QUP5</v>
      </c>
      <c r="CO143" s="116" t="str">
        <f t="shared" si="26"/>
        <v>UART_SSC_QUP5, SSC_QUP5</v>
      </c>
      <c r="CP143" s="220">
        <v>14</v>
      </c>
      <c r="CQ143" s="219" t="s">
        <v>1971</v>
      </c>
      <c r="CR143" s="219" t="s">
        <v>1972</v>
      </c>
      <c r="CW143" s="220" t="s">
        <v>34</v>
      </c>
      <c r="CX143" s="220" t="s">
        <v>35</v>
      </c>
      <c r="CY143" s="220"/>
      <c r="CZ143" s="220"/>
      <c r="DA143" s="230" t="s">
        <v>70</v>
      </c>
      <c r="DB143" s="230" t="s">
        <v>3100</v>
      </c>
      <c r="DC143" s="220" t="s">
        <v>3025</v>
      </c>
      <c r="DD143" s="126" t="s">
        <v>4999</v>
      </c>
      <c r="DE143" s="107"/>
      <c r="DF143" s="128"/>
      <c r="DG143" s="128"/>
      <c r="DH143" s="220"/>
    </row>
    <row r="144" spans="1:112" ht="52.8">
      <c r="A144" s="220"/>
      <c r="B144" s="220">
        <v>141</v>
      </c>
      <c r="C144" s="220" t="s">
        <v>5000</v>
      </c>
      <c r="D144" s="220" t="s">
        <v>5001</v>
      </c>
      <c r="E144" s="220"/>
      <c r="F144" s="220" t="s">
        <v>4819</v>
      </c>
      <c r="G144" s="220"/>
      <c r="H144" s="220">
        <v>3</v>
      </c>
      <c r="I144" s="220" t="s">
        <v>3008</v>
      </c>
      <c r="J144" s="220" t="s">
        <v>3009</v>
      </c>
      <c r="K144" s="220"/>
      <c r="L144" s="220"/>
      <c r="M144" s="220"/>
      <c r="N144" s="220"/>
      <c r="O144" s="220"/>
      <c r="P144" s="220"/>
      <c r="Q144" s="220"/>
      <c r="R144" s="220"/>
      <c r="S144" s="116" t="s">
        <v>2721</v>
      </c>
      <c r="T144" s="116" t="str">
        <f t="shared" si="18"/>
        <v>SSC_GPIO,SSC_QUP5,SSC_QUP4,SSC_QUP3,,,,UART_SSC_QUP3, SSC_QUP3,I2C_SSC_QUP3, SSC_QUP3,SPI-M_SSC_QUP3, SSC_QUP3,UART_SSC_QUP4, SSC_QUP4,I2C_SSC_QUP4, SSC_QUP4,SPI-M_SSC_QUP4, SSC_QUP4,UART_SSC_QUP5, SSC_QUP5,SPI-M_SSC_QUP5, SSC_QUP5</v>
      </c>
      <c r="U144" s="220" t="s">
        <v>5002</v>
      </c>
      <c r="V144" s="220" t="s">
        <v>1058</v>
      </c>
      <c r="W144" s="220"/>
      <c r="X144" s="220" t="s">
        <v>5003</v>
      </c>
      <c r="Y144" s="220" t="s">
        <v>1978</v>
      </c>
      <c r="Z144" s="220"/>
      <c r="AA144" s="220" t="s">
        <v>5004</v>
      </c>
      <c r="AB144" s="220" t="s">
        <v>1974</v>
      </c>
      <c r="AC144" s="220"/>
      <c r="AD144" s="220" t="s">
        <v>5005</v>
      </c>
      <c r="AE144" s="220" t="s">
        <v>1966</v>
      </c>
      <c r="AF144" s="220"/>
      <c r="AG144" s="220"/>
      <c r="AH144" s="220"/>
      <c r="AI144" s="220"/>
      <c r="AJ144" s="220"/>
      <c r="AK144" s="220"/>
      <c r="AL144" s="220"/>
      <c r="AM144" s="220"/>
      <c r="AN144" s="220"/>
      <c r="AO144" s="220"/>
      <c r="AP144" s="220" t="s">
        <v>1937</v>
      </c>
      <c r="AQ144" s="220" t="s">
        <v>1065</v>
      </c>
      <c r="AR144" s="220"/>
      <c r="AS144" s="220" t="s">
        <v>39</v>
      </c>
      <c r="AT144" s="220" t="s">
        <v>4997</v>
      </c>
      <c r="AU144" s="220"/>
      <c r="AV144" s="220" t="s">
        <v>89</v>
      </c>
      <c r="AW144" s="220" t="s">
        <v>4903</v>
      </c>
      <c r="AX144" s="220"/>
      <c r="AY144" s="220" t="s">
        <v>1937</v>
      </c>
      <c r="AZ144" s="220" t="s">
        <v>1975</v>
      </c>
      <c r="BA144" s="220"/>
      <c r="BB144" s="220" t="s">
        <v>39</v>
      </c>
      <c r="BC144" s="220" t="s">
        <v>4915</v>
      </c>
      <c r="BD144" s="220"/>
      <c r="BE144" s="220" t="s">
        <v>89</v>
      </c>
      <c r="BF144" s="220" t="s">
        <v>4916</v>
      </c>
      <c r="BG144" s="220"/>
      <c r="BH144" s="220" t="s">
        <v>142</v>
      </c>
      <c r="BI144" s="220" t="s">
        <v>1970</v>
      </c>
      <c r="BJ144" s="220"/>
      <c r="BK144" s="220" t="s">
        <v>77</v>
      </c>
      <c r="BL144" s="220" t="s">
        <v>4917</v>
      </c>
      <c r="BM144" s="220"/>
      <c r="BN144" s="220"/>
      <c r="BO144" s="116" t="str">
        <f t="shared" si="19"/>
        <v>UART_Rx</v>
      </c>
      <c r="BP144" s="116" t="str">
        <f t="shared" si="20"/>
        <v>UART_Rx</v>
      </c>
      <c r="BQ144" s="116" t="str">
        <f t="shared" si="21"/>
        <v>UART_SSC_QUP5, SSC_QUP5</v>
      </c>
      <c r="BR144" s="116" t="str">
        <f t="shared" si="22"/>
        <v>UART_SSC_QUP5, SSC_QUP5</v>
      </c>
      <c r="BS144" s="220">
        <v>14</v>
      </c>
      <c r="BT144" s="219" t="s">
        <v>1973</v>
      </c>
      <c r="BU144" s="219" t="s">
        <v>1972</v>
      </c>
      <c r="BZ144" s="220" t="s">
        <v>62</v>
      </c>
      <c r="CA144" s="220" t="s">
        <v>35</v>
      </c>
      <c r="CB144" s="220"/>
      <c r="CC144" s="220"/>
      <c r="CD144" s="230" t="s">
        <v>70</v>
      </c>
      <c r="CE144" s="230" t="s">
        <v>3100</v>
      </c>
      <c r="CF144" s="220" t="s">
        <v>3025</v>
      </c>
      <c r="CG144" s="244" t="s">
        <v>5006</v>
      </c>
      <c r="CH144" s="208"/>
      <c r="CI144" s="128"/>
      <c r="CJ144" s="128"/>
      <c r="CK144" s="220"/>
      <c r="CL144" s="116" t="str">
        <f t="shared" si="23"/>
        <v>UART_Rx</v>
      </c>
      <c r="CM144" s="116" t="str">
        <f t="shared" si="24"/>
        <v>UART_Rx</v>
      </c>
      <c r="CN144" s="116" t="str">
        <f t="shared" si="25"/>
        <v>UART_SSC_QUP5, SSC_QUP5</v>
      </c>
      <c r="CO144" s="116" t="str">
        <f t="shared" si="26"/>
        <v>UART_SSC_QUP5, SSC_QUP5</v>
      </c>
      <c r="CP144" s="220">
        <v>14</v>
      </c>
      <c r="CQ144" s="219" t="s">
        <v>1973</v>
      </c>
      <c r="CR144" s="219" t="s">
        <v>1972</v>
      </c>
      <c r="CW144" s="220" t="s">
        <v>62</v>
      </c>
      <c r="CX144" s="220" t="s">
        <v>35</v>
      </c>
      <c r="CY144" s="220"/>
      <c r="CZ144" s="220"/>
      <c r="DA144" s="230" t="s">
        <v>70</v>
      </c>
      <c r="DB144" s="230" t="s">
        <v>3100</v>
      </c>
      <c r="DC144" s="220" t="s">
        <v>3025</v>
      </c>
      <c r="DD144" s="126" t="s">
        <v>5007</v>
      </c>
      <c r="DE144" s="107"/>
      <c r="DF144" s="128"/>
      <c r="DG144" s="128"/>
      <c r="DH144" s="220"/>
    </row>
    <row r="145" spans="1:112" ht="158.4">
      <c r="A145" s="220"/>
      <c r="B145" s="220">
        <v>142</v>
      </c>
      <c r="C145" s="220" t="s">
        <v>5008</v>
      </c>
      <c r="D145" s="220" t="s">
        <v>5009</v>
      </c>
      <c r="E145" s="220"/>
      <c r="F145" s="220" t="s">
        <v>4819</v>
      </c>
      <c r="G145" s="220"/>
      <c r="H145" s="220">
        <v>3</v>
      </c>
      <c r="I145" s="220" t="s">
        <v>3008</v>
      </c>
      <c r="J145" s="220" t="s">
        <v>3009</v>
      </c>
      <c r="K145" s="220"/>
      <c r="L145" s="220"/>
      <c r="M145" s="220"/>
      <c r="N145" s="220"/>
      <c r="O145" s="220"/>
      <c r="P145" s="220"/>
      <c r="Q145" s="220" t="s">
        <v>3036</v>
      </c>
      <c r="R145" s="220"/>
      <c r="S145" s="116" t="s">
        <v>2721</v>
      </c>
      <c r="T145" s="116" t="str">
        <f t="shared" si="18"/>
        <v>WUP_SSC_GPIO,,AUD,,TDM5,,,,,,,,,,</v>
      </c>
      <c r="U145" s="220" t="s">
        <v>5010</v>
      </c>
      <c r="V145" s="220" t="s">
        <v>875</v>
      </c>
      <c r="W145" s="220"/>
      <c r="X145" s="220"/>
      <c r="Y145" s="220"/>
      <c r="Z145" s="220"/>
      <c r="AA145" s="220" t="s">
        <v>5011</v>
      </c>
      <c r="AB145" s="220" t="s">
        <v>5012</v>
      </c>
      <c r="AC145" s="220"/>
      <c r="AD145" s="220"/>
      <c r="AE145" s="220"/>
      <c r="AF145" s="220"/>
      <c r="AG145" s="220" t="s">
        <v>1270</v>
      </c>
      <c r="AH145" s="220" t="s">
        <v>1269</v>
      </c>
      <c r="AI145" s="220"/>
      <c r="AJ145" s="220"/>
      <c r="AK145" s="220"/>
      <c r="AL145" s="220"/>
      <c r="AM145" s="220"/>
      <c r="AN145" s="220"/>
      <c r="AO145" s="220"/>
      <c r="AP145" s="220"/>
      <c r="AQ145" s="220"/>
      <c r="AR145" s="220"/>
      <c r="AS145" s="220"/>
      <c r="AT145" s="220"/>
      <c r="AU145" s="220"/>
      <c r="AV145" s="220"/>
      <c r="AW145" s="220"/>
      <c r="AX145" s="220"/>
      <c r="AY145" s="220"/>
      <c r="AZ145" s="220"/>
      <c r="BA145" s="220"/>
      <c r="BB145" s="220"/>
      <c r="BC145" s="220"/>
      <c r="BD145" s="220"/>
      <c r="BE145" s="220"/>
      <c r="BF145" s="220"/>
      <c r="BG145" s="220"/>
      <c r="BH145" s="220"/>
      <c r="BI145" s="220"/>
      <c r="BJ145" s="220"/>
      <c r="BK145" s="220"/>
      <c r="BL145" s="220"/>
      <c r="BM145" s="220"/>
      <c r="BN145" s="219"/>
      <c r="BO145" s="116" t="str">
        <f t="shared" si="19"/>
        <v>QUI_MI2S_SCK/PCM5_CLK/TDM5_CLK</v>
      </c>
      <c r="BP145" s="116" t="str">
        <f t="shared" si="20"/>
        <v>QUI_MI2S_SCK/PCM5_CLK/TDM5_CLK</v>
      </c>
      <c r="BQ145" s="116" t="str">
        <f t="shared" si="21"/>
        <v>TDM5</v>
      </c>
      <c r="BR145" s="116" t="str">
        <f t="shared" si="22"/>
        <v>TDM5</v>
      </c>
      <c r="BS145" s="220">
        <v>5</v>
      </c>
      <c r="BT145" s="116" t="s">
        <v>1271</v>
      </c>
      <c r="BU145" s="116" t="s">
        <v>1272</v>
      </c>
      <c r="BV145" s="220"/>
      <c r="BW145" s="220"/>
      <c r="BX145" s="220"/>
      <c r="BY145" s="220"/>
      <c r="BZ145" s="220" t="s">
        <v>62</v>
      </c>
      <c r="CA145" s="220" t="s">
        <v>35</v>
      </c>
      <c r="CB145" s="220"/>
      <c r="CC145" s="220"/>
      <c r="CD145" s="230" t="s">
        <v>38</v>
      </c>
      <c r="CE145" s="230" t="s">
        <v>3087</v>
      </c>
      <c r="CF145" s="220" t="s">
        <v>3025</v>
      </c>
      <c r="CG145" s="244" t="s">
        <v>5013</v>
      </c>
      <c r="CH145" s="208"/>
      <c r="CI145" s="128"/>
      <c r="CJ145" s="128"/>
      <c r="CK145" s="219"/>
      <c r="CL145" s="116" t="str">
        <f t="shared" si="23"/>
        <v>QUI_MI2S_SCK/PCM5_CLK/TDM5_CLK</v>
      </c>
      <c r="CM145" s="116" t="str">
        <f t="shared" si="24"/>
        <v>QUI_MI2S_SCK/PCM5_CLK/TDM5_CLK</v>
      </c>
      <c r="CN145" s="116" t="str">
        <f t="shared" si="25"/>
        <v>TDM5</v>
      </c>
      <c r="CO145" s="116" t="str">
        <f t="shared" si="26"/>
        <v>TDM5</v>
      </c>
      <c r="CP145" s="220">
        <v>5</v>
      </c>
      <c r="CQ145" s="116" t="s">
        <v>1271</v>
      </c>
      <c r="CR145" s="116" t="s">
        <v>1272</v>
      </c>
      <c r="CS145" s="220"/>
      <c r="CT145" s="220"/>
      <c r="CU145" s="220"/>
      <c r="CV145" s="220"/>
      <c r="CW145" s="220" t="s">
        <v>62</v>
      </c>
      <c r="CX145" s="220" t="s">
        <v>35</v>
      </c>
      <c r="CY145" s="220"/>
      <c r="CZ145" s="220"/>
      <c r="DA145" s="230" t="s">
        <v>38</v>
      </c>
      <c r="DB145" s="230" t="s">
        <v>3087</v>
      </c>
      <c r="DC145" s="220" t="s">
        <v>3025</v>
      </c>
      <c r="DD145" s="126" t="s">
        <v>5014</v>
      </c>
      <c r="DE145" s="107"/>
      <c r="DF145" s="128"/>
      <c r="DG145" s="128"/>
      <c r="DH145" s="220"/>
    </row>
    <row r="146" spans="1:112" ht="145.19999999999999">
      <c r="A146" s="220"/>
      <c r="B146" s="220">
        <v>143</v>
      </c>
      <c r="C146" s="220" t="s">
        <v>5015</v>
      </c>
      <c r="D146" s="220" t="s">
        <v>5016</v>
      </c>
      <c r="E146" s="220"/>
      <c r="F146" s="220" t="s">
        <v>4819</v>
      </c>
      <c r="G146" s="220"/>
      <c r="H146" s="220">
        <v>3</v>
      </c>
      <c r="I146" s="220" t="s">
        <v>3008</v>
      </c>
      <c r="J146" s="220" t="s">
        <v>3009</v>
      </c>
      <c r="K146" s="220"/>
      <c r="L146" s="220"/>
      <c r="M146" s="220"/>
      <c r="N146" s="220"/>
      <c r="O146" s="220"/>
      <c r="P146" s="220"/>
      <c r="Q146" s="220" t="s">
        <v>3036</v>
      </c>
      <c r="R146" s="220"/>
      <c r="S146" s="116" t="s">
        <v>2721</v>
      </c>
      <c r="T146" s="116" t="str">
        <f t="shared" si="18"/>
        <v>WUP_SSC_GPIO,,AUDIO,,TDM5,,,,,,,,,,</v>
      </c>
      <c r="U146" s="220" t="s">
        <v>5017</v>
      </c>
      <c r="V146" s="220" t="s">
        <v>875</v>
      </c>
      <c r="W146" s="220"/>
      <c r="X146" s="220"/>
      <c r="Y146" s="220"/>
      <c r="Z146" s="220"/>
      <c r="AA146" s="220" t="s">
        <v>5018</v>
      </c>
      <c r="AB146" s="220" t="s">
        <v>1261</v>
      </c>
      <c r="AC146" s="220"/>
      <c r="AD146" s="220"/>
      <c r="AE146" s="220"/>
      <c r="AF146" s="220"/>
      <c r="AG146" s="220" t="s">
        <v>1273</v>
      </c>
      <c r="AH146" s="220" t="s">
        <v>1269</v>
      </c>
      <c r="AI146" s="220"/>
      <c r="AJ146" s="220"/>
      <c r="AK146" s="220"/>
      <c r="AL146" s="220"/>
      <c r="AM146" s="220"/>
      <c r="AN146" s="220"/>
      <c r="AO146" s="220"/>
      <c r="AP146" s="220"/>
      <c r="AQ146" s="220"/>
      <c r="AR146" s="220"/>
      <c r="AS146" s="220"/>
      <c r="AT146" s="220"/>
      <c r="AU146" s="220"/>
      <c r="AV146" s="220"/>
      <c r="AW146" s="220"/>
      <c r="AX146" s="220"/>
      <c r="AY146" s="220"/>
      <c r="AZ146" s="220"/>
      <c r="BA146" s="220"/>
      <c r="BB146" s="220"/>
      <c r="BC146" s="220"/>
      <c r="BD146" s="220"/>
      <c r="BE146" s="220"/>
      <c r="BF146" s="220"/>
      <c r="BG146" s="220"/>
      <c r="BH146" s="220"/>
      <c r="BI146" s="220"/>
      <c r="BJ146" s="220"/>
      <c r="BK146" s="220"/>
      <c r="BL146" s="220"/>
      <c r="BM146" s="220"/>
      <c r="BN146" s="220"/>
      <c r="BO146" s="116" t="str">
        <f t="shared" si="19"/>
        <v>QUI_MI2S_MCLK_A</v>
      </c>
      <c r="BP146" s="116" t="str">
        <f t="shared" si="20"/>
        <v>QUI_MI2S_MCLK_A</v>
      </c>
      <c r="BQ146" s="116" t="str">
        <f t="shared" si="21"/>
        <v>TDM5</v>
      </c>
      <c r="BR146" s="116" t="str">
        <f t="shared" si="22"/>
        <v>TDM5</v>
      </c>
      <c r="BS146" s="220">
        <v>5</v>
      </c>
      <c r="BT146" s="116" t="s">
        <v>1274</v>
      </c>
      <c r="BU146" s="116" t="s">
        <v>1272</v>
      </c>
      <c r="BV146" s="220"/>
      <c r="BW146" s="220"/>
      <c r="BX146" s="220"/>
      <c r="BY146" s="220"/>
      <c r="BZ146" s="220" t="s">
        <v>62</v>
      </c>
      <c r="CA146" s="220" t="s">
        <v>35</v>
      </c>
      <c r="CB146" s="220"/>
      <c r="CC146" s="220"/>
      <c r="CD146" s="230" t="s">
        <v>38</v>
      </c>
      <c r="CE146" s="230" t="s">
        <v>3087</v>
      </c>
      <c r="CF146" s="220" t="s">
        <v>3025</v>
      </c>
      <c r="CG146" s="244" t="s">
        <v>5019</v>
      </c>
      <c r="CH146" s="208"/>
      <c r="CI146" s="128"/>
      <c r="CJ146" s="128"/>
      <c r="CK146" s="220"/>
      <c r="CL146" s="116" t="str">
        <f t="shared" si="23"/>
        <v>QUI_MI2S_MCLK_A</v>
      </c>
      <c r="CM146" s="116" t="str">
        <f t="shared" si="24"/>
        <v>QUI_MI2S_MCLK_A</v>
      </c>
      <c r="CN146" s="116" t="str">
        <f t="shared" si="25"/>
        <v>TDM5</v>
      </c>
      <c r="CO146" s="116" t="str">
        <f t="shared" si="26"/>
        <v>TDM5</v>
      </c>
      <c r="CP146" s="220">
        <v>5</v>
      </c>
      <c r="CQ146" s="116" t="s">
        <v>1274</v>
      </c>
      <c r="CR146" s="116" t="s">
        <v>1272</v>
      </c>
      <c r="CS146" s="220"/>
      <c r="CT146" s="220"/>
      <c r="CU146" s="220"/>
      <c r="CV146" s="220"/>
      <c r="CW146" s="220" t="s">
        <v>62</v>
      </c>
      <c r="CX146" s="220" t="s">
        <v>35</v>
      </c>
      <c r="CY146" s="220"/>
      <c r="CZ146" s="220"/>
      <c r="DA146" s="230" t="s">
        <v>38</v>
      </c>
      <c r="DB146" s="230" t="s">
        <v>3087</v>
      </c>
      <c r="DC146" s="220" t="s">
        <v>3025</v>
      </c>
      <c r="DD146" s="126" t="s">
        <v>5020</v>
      </c>
      <c r="DE146" s="107"/>
      <c r="DF146" s="128"/>
      <c r="DG146" s="128"/>
      <c r="DH146" s="220"/>
    </row>
    <row r="147" spans="1:112" ht="52.8">
      <c r="A147" s="220"/>
      <c r="B147" s="220">
        <v>144</v>
      </c>
      <c r="C147" s="220" t="s">
        <v>5021</v>
      </c>
      <c r="D147" s="220" t="s">
        <v>5022</v>
      </c>
      <c r="E147" s="220"/>
      <c r="F147" s="220" t="s">
        <v>4819</v>
      </c>
      <c r="G147" s="220"/>
      <c r="H147" s="220">
        <v>3</v>
      </c>
      <c r="I147" s="220" t="s">
        <v>3008</v>
      </c>
      <c r="J147" s="220" t="s">
        <v>3009</v>
      </c>
      <c r="K147" s="220"/>
      <c r="L147" s="220"/>
      <c r="M147" s="220"/>
      <c r="N147" s="220"/>
      <c r="O147" s="220"/>
      <c r="P147" s="220"/>
      <c r="Q147" s="220" t="s">
        <v>3036</v>
      </c>
      <c r="R147" s="220"/>
      <c r="S147" s="116" t="s">
        <v>2721</v>
      </c>
      <c r="T147" s="116" t="str">
        <f t="shared" si="18"/>
        <v>WUP_SSC_GPIO,,AUD,,TDM5,,,,,,,,,,</v>
      </c>
      <c r="U147" s="220" t="s">
        <v>5023</v>
      </c>
      <c r="V147" s="220" t="s">
        <v>875</v>
      </c>
      <c r="W147" s="220"/>
      <c r="X147" s="220"/>
      <c r="Y147" s="220"/>
      <c r="Z147" s="220"/>
      <c r="AA147" s="220" t="s">
        <v>5024</v>
      </c>
      <c r="AB147" s="220" t="s">
        <v>5012</v>
      </c>
      <c r="AC147" s="220"/>
      <c r="AD147" s="220"/>
      <c r="AE147" s="220"/>
      <c r="AF147" s="220"/>
      <c r="AG147" s="220" t="s">
        <v>1275</v>
      </c>
      <c r="AH147" s="220" t="s">
        <v>1269</v>
      </c>
      <c r="AI147" s="220"/>
      <c r="AJ147" s="220"/>
      <c r="AK147" s="220"/>
      <c r="AL147" s="220"/>
      <c r="AM147" s="220"/>
      <c r="AN147" s="220"/>
      <c r="AO147" s="220"/>
      <c r="AP147" s="220"/>
      <c r="AQ147" s="220"/>
      <c r="AR147" s="220"/>
      <c r="AS147" s="220"/>
      <c r="AT147" s="220"/>
      <c r="AU147" s="220"/>
      <c r="AV147" s="220"/>
      <c r="AW147" s="220"/>
      <c r="AX147" s="220"/>
      <c r="AY147" s="220"/>
      <c r="AZ147" s="220"/>
      <c r="BA147" s="220"/>
      <c r="BB147" s="220"/>
      <c r="BC147" s="220"/>
      <c r="BD147" s="220"/>
      <c r="BE147" s="220"/>
      <c r="BF147" s="220"/>
      <c r="BG147" s="220"/>
      <c r="BH147" s="220"/>
      <c r="BI147" s="220"/>
      <c r="BJ147" s="220"/>
      <c r="BK147" s="220"/>
      <c r="BL147" s="220"/>
      <c r="BM147" s="220"/>
      <c r="BN147" s="219"/>
      <c r="BO147" s="116" t="str">
        <f t="shared" si="19"/>
        <v>QUI_MI2S_DATA0/PCM5_DIN/TDM5_DATA0</v>
      </c>
      <c r="BP147" s="116" t="str">
        <f t="shared" si="20"/>
        <v>QUI_MI2S_DATA0/PCM5_DIN/TDM5_DATA0</v>
      </c>
      <c r="BQ147" s="116" t="str">
        <f t="shared" si="21"/>
        <v>TDM5</v>
      </c>
      <c r="BR147" s="116" t="str">
        <f t="shared" si="22"/>
        <v>TDM5</v>
      </c>
      <c r="BS147" s="220">
        <v>5</v>
      </c>
      <c r="BT147" s="116" t="s">
        <v>1276</v>
      </c>
      <c r="BU147" s="116" t="s">
        <v>1272</v>
      </c>
      <c r="BV147" s="220"/>
      <c r="BW147" s="220"/>
      <c r="BX147" s="220"/>
      <c r="BY147" s="220"/>
      <c r="BZ147" s="220" t="s">
        <v>62</v>
      </c>
      <c r="CA147" s="220" t="s">
        <v>35</v>
      </c>
      <c r="CB147" s="220"/>
      <c r="CC147" s="220"/>
      <c r="CD147" s="230" t="s">
        <v>38</v>
      </c>
      <c r="CE147" s="230" t="s">
        <v>3087</v>
      </c>
      <c r="CF147" s="220" t="s">
        <v>3025</v>
      </c>
      <c r="CG147" s="244" t="s">
        <v>5025</v>
      </c>
      <c r="CH147" s="208"/>
      <c r="CI147" s="128"/>
      <c r="CJ147" s="128"/>
      <c r="CK147" s="219"/>
      <c r="CL147" s="116" t="str">
        <f t="shared" si="23"/>
        <v>QUI_MI2S_DATA0/PCM5_DIN/TDM5_DATA0</v>
      </c>
      <c r="CM147" s="116" t="str">
        <f t="shared" si="24"/>
        <v>QUI_MI2S_DATA0/PCM5_DIN/TDM5_DATA0</v>
      </c>
      <c r="CN147" s="116" t="str">
        <f t="shared" si="25"/>
        <v>TDM5</v>
      </c>
      <c r="CO147" s="116" t="str">
        <f t="shared" si="26"/>
        <v>TDM5</v>
      </c>
      <c r="CP147" s="220">
        <v>5</v>
      </c>
      <c r="CQ147" s="116" t="s">
        <v>1276</v>
      </c>
      <c r="CR147" s="116" t="s">
        <v>1272</v>
      </c>
      <c r="CS147" s="220"/>
      <c r="CT147" s="220"/>
      <c r="CU147" s="220"/>
      <c r="CV147" s="220"/>
      <c r="CW147" s="220" t="s">
        <v>62</v>
      </c>
      <c r="CX147" s="220" t="s">
        <v>35</v>
      </c>
      <c r="CY147" s="220"/>
      <c r="CZ147" s="220"/>
      <c r="DA147" s="230" t="s">
        <v>38</v>
      </c>
      <c r="DB147" s="230" t="s">
        <v>3087</v>
      </c>
      <c r="DC147" s="220" t="s">
        <v>3025</v>
      </c>
      <c r="DD147" s="126" t="s">
        <v>5026</v>
      </c>
      <c r="DE147" s="107"/>
      <c r="DF147" s="128"/>
      <c r="DG147" s="128"/>
      <c r="DH147" s="220"/>
    </row>
    <row r="148" spans="1:112" ht="66">
      <c r="A148" s="220"/>
      <c r="B148" s="220">
        <v>145</v>
      </c>
      <c r="C148" s="220" t="s">
        <v>5027</v>
      </c>
      <c r="D148" s="220" t="s">
        <v>5028</v>
      </c>
      <c r="E148" s="220"/>
      <c r="F148" s="220" t="s">
        <v>4819</v>
      </c>
      <c r="G148" s="220"/>
      <c r="H148" s="220">
        <v>3</v>
      </c>
      <c r="I148" s="220" t="s">
        <v>3008</v>
      </c>
      <c r="J148" s="220" t="s">
        <v>3009</v>
      </c>
      <c r="K148" s="220"/>
      <c r="L148" s="220"/>
      <c r="M148" s="220"/>
      <c r="N148" s="220"/>
      <c r="O148" s="220"/>
      <c r="P148" s="220"/>
      <c r="Q148" s="220" t="s">
        <v>3036</v>
      </c>
      <c r="R148" s="220"/>
      <c r="S148" s="116" t="s">
        <v>2721</v>
      </c>
      <c r="T148" s="116" t="str">
        <f t="shared" si="18"/>
        <v>WUP_SSC_GPIO,,AUD,,TDM5,,,,,,,,,,</v>
      </c>
      <c r="U148" s="220" t="s">
        <v>5029</v>
      </c>
      <c r="V148" s="220" t="s">
        <v>875</v>
      </c>
      <c r="W148" s="220"/>
      <c r="X148" s="220"/>
      <c r="Y148" s="220"/>
      <c r="Z148" s="220"/>
      <c r="AA148" s="220" t="s">
        <v>5030</v>
      </c>
      <c r="AB148" s="220" t="s">
        <v>5012</v>
      </c>
      <c r="AC148" s="220"/>
      <c r="AD148" s="220"/>
      <c r="AE148" s="220"/>
      <c r="AF148" s="220"/>
      <c r="AG148" s="220" t="s">
        <v>1277</v>
      </c>
      <c r="AH148" s="220" t="s">
        <v>1269</v>
      </c>
      <c r="AI148" s="220"/>
      <c r="AJ148" s="220"/>
      <c r="AK148" s="220"/>
      <c r="AL148" s="220"/>
      <c r="AM148" s="220"/>
      <c r="AN148" s="220"/>
      <c r="AO148" s="220"/>
      <c r="AP148" s="220"/>
      <c r="AQ148" s="220"/>
      <c r="AR148" s="220"/>
      <c r="AS148" s="220"/>
      <c r="AT148" s="220"/>
      <c r="AU148" s="220"/>
      <c r="AV148" s="220"/>
      <c r="AW148" s="220"/>
      <c r="AX148" s="220"/>
      <c r="AY148" s="220"/>
      <c r="AZ148" s="220"/>
      <c r="BA148" s="220"/>
      <c r="BB148" s="220"/>
      <c r="BC148" s="220"/>
      <c r="BD148" s="220"/>
      <c r="BE148" s="220"/>
      <c r="BF148" s="220"/>
      <c r="BG148" s="220"/>
      <c r="BH148" s="220"/>
      <c r="BI148" s="220"/>
      <c r="BJ148" s="220"/>
      <c r="BK148" s="220"/>
      <c r="BL148" s="220"/>
      <c r="BM148" s="220"/>
      <c r="BN148" s="219"/>
      <c r="BO148" s="116" t="str">
        <f t="shared" si="19"/>
        <v>QUI_MI2S_WS/PCM5_SYNC/TDM5_SYNC</v>
      </c>
      <c r="BP148" s="116" t="str">
        <f t="shared" si="20"/>
        <v>QUI_MI2S_WS/PCM5_SYNC/TDM5_SYNC</v>
      </c>
      <c r="BQ148" s="116" t="str">
        <f t="shared" si="21"/>
        <v>TDM5</v>
      </c>
      <c r="BR148" s="116" t="str">
        <f t="shared" si="22"/>
        <v>TDM5</v>
      </c>
      <c r="BS148" s="220">
        <v>5</v>
      </c>
      <c r="BT148" s="116" t="s">
        <v>1278</v>
      </c>
      <c r="BU148" s="116" t="s">
        <v>1272</v>
      </c>
      <c r="BV148" s="220"/>
      <c r="BW148" s="220"/>
      <c r="BX148" s="220"/>
      <c r="BY148" s="220"/>
      <c r="BZ148" s="220" t="s">
        <v>62</v>
      </c>
      <c r="CA148" s="220" t="s">
        <v>35</v>
      </c>
      <c r="CB148" s="220"/>
      <c r="CC148" s="220"/>
      <c r="CD148" s="230" t="s">
        <v>38</v>
      </c>
      <c r="CE148" s="230" t="s">
        <v>3087</v>
      </c>
      <c r="CF148" s="220" t="s">
        <v>3025</v>
      </c>
      <c r="CG148" s="244" t="s">
        <v>5031</v>
      </c>
      <c r="CH148" s="208"/>
      <c r="CI148" s="128"/>
      <c r="CJ148" s="128"/>
      <c r="CK148" s="219"/>
      <c r="CL148" s="116" t="str">
        <f t="shared" si="23"/>
        <v>QUI_MI2S_WS/PCM5_SYNC/TDM5_SYNC</v>
      </c>
      <c r="CM148" s="116" t="str">
        <f t="shared" si="24"/>
        <v>QUI_MI2S_WS/PCM5_SYNC/TDM5_SYNC</v>
      </c>
      <c r="CN148" s="116" t="str">
        <f t="shared" si="25"/>
        <v>TDM5</v>
      </c>
      <c r="CO148" s="116" t="str">
        <f t="shared" si="26"/>
        <v>TDM5</v>
      </c>
      <c r="CP148" s="220">
        <v>5</v>
      </c>
      <c r="CQ148" s="116" t="s">
        <v>1278</v>
      </c>
      <c r="CR148" s="116" t="s">
        <v>1272</v>
      </c>
      <c r="CS148" s="220"/>
      <c r="CT148" s="220"/>
      <c r="CU148" s="220"/>
      <c r="CV148" s="220"/>
      <c r="CW148" s="220" t="s">
        <v>62</v>
      </c>
      <c r="CX148" s="220" t="s">
        <v>35</v>
      </c>
      <c r="CY148" s="220"/>
      <c r="CZ148" s="220"/>
      <c r="DA148" s="230" t="s">
        <v>38</v>
      </c>
      <c r="DB148" s="230" t="s">
        <v>3087</v>
      </c>
      <c r="DC148" s="220" t="s">
        <v>3025</v>
      </c>
      <c r="DD148" s="126" t="s">
        <v>5032</v>
      </c>
      <c r="DE148" s="107"/>
      <c r="DF148" s="128"/>
      <c r="DG148" s="128"/>
      <c r="DH148" s="220"/>
    </row>
    <row r="149" spans="1:112" ht="13.2">
      <c r="A149" s="220"/>
      <c r="B149" s="220">
        <v>146</v>
      </c>
      <c r="C149" s="220" t="s">
        <v>1067</v>
      </c>
      <c r="D149" s="220" t="s">
        <v>5033</v>
      </c>
      <c r="E149" s="220"/>
      <c r="F149" s="220" t="s">
        <v>4819</v>
      </c>
      <c r="G149" s="220"/>
      <c r="H149" s="220">
        <v>3</v>
      </c>
      <c r="I149" s="220" t="s">
        <v>3008</v>
      </c>
      <c r="J149" s="220" t="s">
        <v>3009</v>
      </c>
      <c r="K149" s="220"/>
      <c r="L149" s="220"/>
      <c r="M149" s="220"/>
      <c r="N149" s="220"/>
      <c r="O149" s="220"/>
      <c r="P149" s="220"/>
      <c r="Q149" s="220" t="s">
        <v>3036</v>
      </c>
      <c r="R149" s="220"/>
      <c r="S149" s="116" t="s">
        <v>2721</v>
      </c>
      <c r="T149" s="116" t="str">
        <f t="shared" si="18"/>
        <v>WUP_SSC_GPIO,MCLK3,AUD,,TDM5,,,,,,,,,,</v>
      </c>
      <c r="U149" s="220" t="s">
        <v>1068</v>
      </c>
      <c r="V149" s="220" t="s">
        <v>875</v>
      </c>
      <c r="W149" s="220"/>
      <c r="X149" s="220" t="s">
        <v>5034</v>
      </c>
      <c r="Y149" s="220" t="s">
        <v>5035</v>
      </c>
      <c r="Z149" s="220"/>
      <c r="AA149" s="220" t="s">
        <v>5036</v>
      </c>
      <c r="AB149" s="220" t="s">
        <v>5012</v>
      </c>
      <c r="AC149" s="220"/>
      <c r="AD149" s="220"/>
      <c r="AE149" s="220"/>
      <c r="AF149" s="220"/>
      <c r="AG149" s="220" t="s">
        <v>5037</v>
      </c>
      <c r="AH149" s="220" t="s">
        <v>1269</v>
      </c>
      <c r="AI149" s="220"/>
      <c r="AJ149" s="220"/>
      <c r="AK149" s="220"/>
      <c r="AL149" s="220"/>
      <c r="AM149" s="220"/>
      <c r="AN149" s="220"/>
      <c r="AO149" s="220"/>
      <c r="AP149" s="220"/>
      <c r="AQ149" s="220"/>
      <c r="AR149" s="220"/>
      <c r="AS149" s="220"/>
      <c r="AT149" s="220"/>
      <c r="AU149" s="220"/>
      <c r="AV149" s="220"/>
      <c r="AW149" s="220"/>
      <c r="AX149" s="220"/>
      <c r="AY149" s="220"/>
      <c r="AZ149" s="220"/>
      <c r="BA149" s="220"/>
      <c r="BB149" s="220"/>
      <c r="BC149" s="220"/>
      <c r="BD149" s="220"/>
      <c r="BE149" s="220"/>
      <c r="BF149" s="220"/>
      <c r="BG149" s="220"/>
      <c r="BH149" s="220"/>
      <c r="BI149" s="220"/>
      <c r="BJ149" s="220"/>
      <c r="BK149" s="220"/>
      <c r="BL149" s="220"/>
      <c r="BM149" s="220"/>
      <c r="BN149" s="219"/>
      <c r="BO149" s="116" t="str">
        <f t="shared" si="19"/>
        <v>WUP_SSC_GPIO_22</v>
      </c>
      <c r="BP149" s="116" t="str">
        <f t="shared" si="20"/>
        <v>WUP_SSC_GPIO_22</v>
      </c>
      <c r="BQ149" s="116" t="str">
        <f t="shared" si="21"/>
        <v>WUP_SSC_GPIO</v>
      </c>
      <c r="BR149" s="116" t="str">
        <f t="shared" si="22"/>
        <v>WUP_SSC_GPIO</v>
      </c>
      <c r="BS149" s="220">
        <v>1</v>
      </c>
      <c r="BT149" s="231"/>
      <c r="BU149" s="220" t="s">
        <v>1056</v>
      </c>
      <c r="BV149" s="220"/>
      <c r="BW149" s="220"/>
      <c r="BX149" s="220"/>
      <c r="BY149" s="220"/>
      <c r="BZ149" s="220" t="s">
        <v>62</v>
      </c>
      <c r="CA149" s="220" t="s">
        <v>35</v>
      </c>
      <c r="CB149" s="220"/>
      <c r="CC149" s="220"/>
      <c r="CD149" s="220" t="s">
        <v>38</v>
      </c>
      <c r="CE149" s="220" t="s">
        <v>3087</v>
      </c>
      <c r="CF149" s="220" t="s">
        <v>3025</v>
      </c>
      <c r="CG149" s="208"/>
      <c r="CH149" s="208"/>
      <c r="CI149" s="128"/>
      <c r="CJ149" s="129"/>
      <c r="CK149" s="219"/>
      <c r="CL149" s="116" t="str">
        <f t="shared" si="23"/>
        <v>WUP_SSC_GPIO_22</v>
      </c>
      <c r="CM149" s="116" t="str">
        <f t="shared" si="24"/>
        <v>WUP_SSC_GPIO_22</v>
      </c>
      <c r="CN149" s="116" t="str">
        <f t="shared" si="25"/>
        <v>WUP_SSC_GPIO</v>
      </c>
      <c r="CO149" s="116" t="str">
        <f t="shared" si="26"/>
        <v>WUP_SSC_GPIO</v>
      </c>
      <c r="CP149" s="220">
        <v>1</v>
      </c>
      <c r="CQ149" s="231"/>
      <c r="CR149" s="220" t="s">
        <v>1056</v>
      </c>
      <c r="CS149" s="220"/>
      <c r="CT149" s="220"/>
      <c r="CU149" s="220"/>
      <c r="CV149" s="220"/>
      <c r="CW149" s="220" t="s">
        <v>62</v>
      </c>
      <c r="CX149" s="220" t="s">
        <v>35</v>
      </c>
      <c r="CY149" s="220"/>
      <c r="CZ149" s="220"/>
      <c r="DA149" s="220" t="s">
        <v>38</v>
      </c>
      <c r="DB149" s="220" t="s">
        <v>3087</v>
      </c>
      <c r="DC149" s="220" t="s">
        <v>3025</v>
      </c>
      <c r="DD149" s="107"/>
      <c r="DE149" s="107"/>
      <c r="DF149" s="128"/>
      <c r="DG149" s="129"/>
      <c r="DH149" s="220"/>
    </row>
    <row r="150" spans="1:112" ht="145.19999999999999">
      <c r="A150" s="220"/>
      <c r="B150" s="220">
        <v>147</v>
      </c>
      <c r="C150" s="220" t="s">
        <v>5038</v>
      </c>
      <c r="D150" s="220" t="s">
        <v>5039</v>
      </c>
      <c r="E150" s="220"/>
      <c r="F150" s="220" t="s">
        <v>4819</v>
      </c>
      <c r="G150" s="220"/>
      <c r="H150" s="220">
        <v>3</v>
      </c>
      <c r="I150" s="220" t="s">
        <v>3008</v>
      </c>
      <c r="J150" s="220" t="s">
        <v>3009</v>
      </c>
      <c r="K150" s="220"/>
      <c r="L150" s="220"/>
      <c r="M150" s="220"/>
      <c r="N150" s="220"/>
      <c r="O150" s="220"/>
      <c r="P150" s="220"/>
      <c r="Q150" s="220" t="s">
        <v>3036</v>
      </c>
      <c r="R150" s="220"/>
      <c r="S150" s="116" t="s">
        <v>2721</v>
      </c>
      <c r="T150" s="116" t="str">
        <f t="shared" si="18"/>
        <v>WUP_SSC_GPIO,,,,TDM4,,,,,,,,,,</v>
      </c>
      <c r="U150" s="220" t="s">
        <v>5040</v>
      </c>
      <c r="V150" s="220" t="s">
        <v>875</v>
      </c>
      <c r="W150" s="220"/>
      <c r="X150" s="220"/>
      <c r="Y150" s="220"/>
      <c r="Z150" s="220"/>
      <c r="AA150" s="220"/>
      <c r="AB150" s="220"/>
      <c r="AC150" s="220"/>
      <c r="AD150" s="220"/>
      <c r="AE150" s="220"/>
      <c r="AF150" s="220"/>
      <c r="AG150" s="220" t="s">
        <v>1259</v>
      </c>
      <c r="AH150" s="220" t="s">
        <v>1258</v>
      </c>
      <c r="AI150" s="220"/>
      <c r="AJ150" s="220"/>
      <c r="AK150" s="220"/>
      <c r="AL150" s="220"/>
      <c r="AM150" s="220"/>
      <c r="AN150" s="220"/>
      <c r="AO150" s="220"/>
      <c r="AP150" s="220"/>
      <c r="AQ150" s="220"/>
      <c r="AR150" s="220"/>
      <c r="AS150" s="220"/>
      <c r="AT150" s="220"/>
      <c r="AU150" s="220"/>
      <c r="AV150" s="220"/>
      <c r="AW150" s="220"/>
      <c r="AX150" s="220"/>
      <c r="AY150" s="220"/>
      <c r="AZ150" s="220"/>
      <c r="BA150" s="220"/>
      <c r="BB150" s="220"/>
      <c r="BC150" s="220"/>
      <c r="BD150" s="220"/>
      <c r="BE150" s="220"/>
      <c r="BF150" s="220"/>
      <c r="BG150" s="220"/>
      <c r="BH150" s="220"/>
      <c r="BI150" s="220"/>
      <c r="BJ150" s="220"/>
      <c r="BK150" s="220"/>
      <c r="BL150" s="220"/>
      <c r="BM150" s="220"/>
      <c r="BN150" s="220"/>
      <c r="BO150" s="116" t="str">
        <f t="shared" si="19"/>
        <v>QUA_MI2S_SCK/PCM4_CLK/TDM4_CLK</v>
      </c>
      <c r="BP150" s="116" t="str">
        <f t="shared" si="20"/>
        <v>QUA_MI2S_SCK/PCM4_CLK/TDM4_CLK</v>
      </c>
      <c r="BQ150" s="116" t="str">
        <f t="shared" si="21"/>
        <v>TDM4</v>
      </c>
      <c r="BR150" s="116" t="str">
        <f t="shared" si="22"/>
        <v>TDM4</v>
      </c>
      <c r="BS150" s="220">
        <v>5</v>
      </c>
      <c r="BT150" s="220" t="s">
        <v>1260</v>
      </c>
      <c r="BU150" s="220" t="s">
        <v>1261</v>
      </c>
      <c r="BV150" s="220"/>
      <c r="BW150" s="220"/>
      <c r="BX150" s="220"/>
      <c r="BY150" s="220"/>
      <c r="BZ150" s="220" t="s">
        <v>34</v>
      </c>
      <c r="CA150" s="220" t="s">
        <v>35</v>
      </c>
      <c r="CB150" s="220"/>
      <c r="CC150" s="220"/>
      <c r="CD150" s="230" t="s">
        <v>38</v>
      </c>
      <c r="CE150" s="230" t="s">
        <v>3024</v>
      </c>
      <c r="CF150" s="220" t="s">
        <v>3025</v>
      </c>
      <c r="CG150" s="244" t="s">
        <v>5041</v>
      </c>
      <c r="CH150" s="208"/>
      <c r="CI150" s="128"/>
      <c r="CJ150" s="128"/>
      <c r="CK150" s="220"/>
      <c r="CL150" s="116" t="str">
        <f t="shared" si="23"/>
        <v>QUA_MI2S_SCK/PCM4_CLK/TDM4_CLK</v>
      </c>
      <c r="CM150" s="116" t="str">
        <f t="shared" si="24"/>
        <v>QUA_MI2S_SCK/PCM4_CLK/TDM4_CLK</v>
      </c>
      <c r="CN150" s="116" t="str">
        <f t="shared" si="25"/>
        <v>TDM4</v>
      </c>
      <c r="CO150" s="116" t="str">
        <f t="shared" si="26"/>
        <v>TDM4</v>
      </c>
      <c r="CP150" s="220">
        <v>5</v>
      </c>
      <c r="CQ150" s="220" t="s">
        <v>1260</v>
      </c>
      <c r="CR150" s="220" t="s">
        <v>1261</v>
      </c>
      <c r="CS150" s="220"/>
      <c r="CT150" s="220"/>
      <c r="CU150" s="220"/>
      <c r="CV150" s="220"/>
      <c r="CW150" s="220" t="s">
        <v>34</v>
      </c>
      <c r="CX150" s="220" t="s">
        <v>35</v>
      </c>
      <c r="CY150" s="220"/>
      <c r="CZ150" s="220"/>
      <c r="DA150" s="230" t="s">
        <v>38</v>
      </c>
      <c r="DB150" s="230" t="s">
        <v>3024</v>
      </c>
      <c r="DC150" s="220" t="s">
        <v>3025</v>
      </c>
      <c r="DD150" s="126" t="s">
        <v>5042</v>
      </c>
      <c r="DE150" s="107"/>
      <c r="DF150" s="128"/>
      <c r="DG150" s="128"/>
      <c r="DH150" s="220"/>
    </row>
    <row r="151" spans="1:112" ht="105.6">
      <c r="A151" s="220"/>
      <c r="B151" s="220">
        <v>148</v>
      </c>
      <c r="C151" s="220" t="s">
        <v>5043</v>
      </c>
      <c r="D151" s="220" t="s">
        <v>5044</v>
      </c>
      <c r="E151" s="220"/>
      <c r="F151" s="220" t="s">
        <v>4819</v>
      </c>
      <c r="G151" s="220"/>
      <c r="H151" s="220">
        <v>3</v>
      </c>
      <c r="I151" s="220" t="s">
        <v>3008</v>
      </c>
      <c r="J151" s="220" t="s">
        <v>3009</v>
      </c>
      <c r="K151" s="220"/>
      <c r="L151" s="220"/>
      <c r="M151" s="220"/>
      <c r="N151" s="220"/>
      <c r="O151" s="220"/>
      <c r="P151" s="220"/>
      <c r="Q151" s="220" t="s">
        <v>3036</v>
      </c>
      <c r="R151" s="220"/>
      <c r="S151" s="116" t="s">
        <v>2721</v>
      </c>
      <c r="T151" s="116" t="str">
        <f t="shared" si="18"/>
        <v>WUP_SSC_GPIO,,,,TDM4,,,,,,,,,,</v>
      </c>
      <c r="U151" s="220" t="s">
        <v>5045</v>
      </c>
      <c r="V151" s="220" t="s">
        <v>875</v>
      </c>
      <c r="W151" s="220"/>
      <c r="X151" s="220"/>
      <c r="Y151" s="220"/>
      <c r="Z151" s="220"/>
      <c r="AA151" s="220"/>
      <c r="AB151" s="220"/>
      <c r="AC151" s="220"/>
      <c r="AD151" s="220"/>
      <c r="AE151" s="220"/>
      <c r="AF151" s="220"/>
      <c r="AG151" s="220" t="s">
        <v>1262</v>
      </c>
      <c r="AH151" s="220" t="s">
        <v>1258</v>
      </c>
      <c r="AI151" s="220"/>
      <c r="AJ151" s="220"/>
      <c r="AK151" s="220"/>
      <c r="AL151" s="220"/>
      <c r="AM151" s="220"/>
      <c r="AN151" s="220"/>
      <c r="AO151" s="220"/>
      <c r="AP151" s="220"/>
      <c r="AQ151" s="220"/>
      <c r="AR151" s="220"/>
      <c r="AS151" s="220"/>
      <c r="AT151" s="220"/>
      <c r="AU151" s="220"/>
      <c r="AV151" s="220"/>
      <c r="AW151" s="220"/>
      <c r="AX151" s="220"/>
      <c r="AY151" s="220"/>
      <c r="AZ151" s="220"/>
      <c r="BA151" s="220"/>
      <c r="BB151" s="220"/>
      <c r="BC151" s="220"/>
      <c r="BD151" s="220"/>
      <c r="BE151" s="220"/>
      <c r="BF151" s="220"/>
      <c r="BG151" s="220"/>
      <c r="BH151" s="220"/>
      <c r="BI151" s="220"/>
      <c r="BJ151" s="220"/>
      <c r="BK151" s="220"/>
      <c r="BL151" s="220"/>
      <c r="BM151" s="220"/>
      <c r="BN151" s="220"/>
      <c r="BO151" s="116" t="str">
        <f t="shared" si="19"/>
        <v>QUA_MI2S_WS/PCM4_SYNC/TDM4_SYNC</v>
      </c>
      <c r="BP151" s="116" t="str">
        <f t="shared" si="20"/>
        <v>QUA_MI2S_WS/PCM4_SYNC/TDM4_SYNC</v>
      </c>
      <c r="BQ151" s="116" t="str">
        <f t="shared" si="21"/>
        <v>TDM4</v>
      </c>
      <c r="BR151" s="116" t="str">
        <f t="shared" si="22"/>
        <v>TDM4</v>
      </c>
      <c r="BS151" s="220">
        <v>5</v>
      </c>
      <c r="BT151" s="220" t="s">
        <v>1263</v>
      </c>
      <c r="BU151" s="220" t="s">
        <v>1261</v>
      </c>
      <c r="BV151" s="220"/>
      <c r="BW151" s="220"/>
      <c r="BX151" s="220"/>
      <c r="BY151" s="220"/>
      <c r="BZ151" s="220" t="s">
        <v>34</v>
      </c>
      <c r="CA151" s="220" t="s">
        <v>35</v>
      </c>
      <c r="CB151" s="220"/>
      <c r="CC151" s="220"/>
      <c r="CD151" s="230" t="s">
        <v>38</v>
      </c>
      <c r="CE151" s="230" t="s">
        <v>3024</v>
      </c>
      <c r="CF151" s="220" t="s">
        <v>3025</v>
      </c>
      <c r="CG151" s="244" t="s">
        <v>5046</v>
      </c>
      <c r="CH151" s="208"/>
      <c r="CI151" s="128"/>
      <c r="CJ151" s="128"/>
      <c r="CK151" s="220"/>
      <c r="CL151" s="116" t="str">
        <f t="shared" si="23"/>
        <v>QUA_MI2S_WS/PCM4_SYNC/TDM4_SYNC</v>
      </c>
      <c r="CM151" s="116" t="str">
        <f t="shared" si="24"/>
        <v>QUA_MI2S_WS/PCM4_SYNC/TDM4_SYNC</v>
      </c>
      <c r="CN151" s="116" t="str">
        <f t="shared" si="25"/>
        <v>TDM4</v>
      </c>
      <c r="CO151" s="116" t="str">
        <f t="shared" si="26"/>
        <v>TDM4</v>
      </c>
      <c r="CP151" s="220">
        <v>5</v>
      </c>
      <c r="CQ151" s="220" t="s">
        <v>1263</v>
      </c>
      <c r="CR151" s="220" t="s">
        <v>1261</v>
      </c>
      <c r="CS151" s="220"/>
      <c r="CT151" s="220"/>
      <c r="CU151" s="220"/>
      <c r="CV151" s="220"/>
      <c r="CW151" s="220" t="s">
        <v>34</v>
      </c>
      <c r="CX151" s="220" t="s">
        <v>35</v>
      </c>
      <c r="CY151" s="220"/>
      <c r="CZ151" s="220"/>
      <c r="DA151" s="230" t="s">
        <v>38</v>
      </c>
      <c r="DB151" s="230" t="s">
        <v>3024</v>
      </c>
      <c r="DC151" s="220" t="s">
        <v>3025</v>
      </c>
      <c r="DD151" s="126" t="s">
        <v>5047</v>
      </c>
      <c r="DE151" s="107"/>
      <c r="DF151" s="128"/>
      <c r="DG151" s="128"/>
      <c r="DH151" s="220"/>
    </row>
    <row r="152" spans="1:112" ht="52.8">
      <c r="A152" s="220"/>
      <c r="B152" s="220">
        <v>149</v>
      </c>
      <c r="C152" s="220" t="s">
        <v>5048</v>
      </c>
      <c r="D152" s="220" t="s">
        <v>5049</v>
      </c>
      <c r="E152" s="220"/>
      <c r="F152" s="220" t="s">
        <v>4819</v>
      </c>
      <c r="G152" s="220"/>
      <c r="H152" s="220">
        <v>3</v>
      </c>
      <c r="I152" s="220" t="s">
        <v>3008</v>
      </c>
      <c r="J152" s="220" t="s">
        <v>3009</v>
      </c>
      <c r="K152" s="220"/>
      <c r="L152" s="220"/>
      <c r="M152" s="220"/>
      <c r="N152" s="220"/>
      <c r="O152" s="220"/>
      <c r="P152" s="220"/>
      <c r="Q152" s="220"/>
      <c r="R152" s="220"/>
      <c r="S152" s="116" t="s">
        <v>2721</v>
      </c>
      <c r="T152" s="116" t="str">
        <f t="shared" si="18"/>
        <v>SSC_GPIO,,,,TDM4,,,,,,,,,,</v>
      </c>
      <c r="U152" s="220" t="s">
        <v>5050</v>
      </c>
      <c r="V152" s="220" t="s">
        <v>1058</v>
      </c>
      <c r="W152" s="220"/>
      <c r="X152" s="220"/>
      <c r="Y152" s="220"/>
      <c r="Z152" s="220"/>
      <c r="AA152" s="220"/>
      <c r="AB152" s="220"/>
      <c r="AC152" s="220"/>
      <c r="AD152" s="220"/>
      <c r="AE152" s="220"/>
      <c r="AF152" s="220"/>
      <c r="AG152" s="220" t="s">
        <v>1264</v>
      </c>
      <c r="AH152" s="220" t="s">
        <v>1258</v>
      </c>
      <c r="AI152" s="220"/>
      <c r="AJ152" s="220"/>
      <c r="AK152" s="220"/>
      <c r="AL152" s="220"/>
      <c r="AM152" s="220"/>
      <c r="AN152" s="220"/>
      <c r="AO152" s="220"/>
      <c r="AP152" s="220"/>
      <c r="AQ152" s="220"/>
      <c r="AR152" s="220"/>
      <c r="AS152" s="220"/>
      <c r="AT152" s="220"/>
      <c r="AU152" s="220"/>
      <c r="AV152" s="220"/>
      <c r="AW152" s="220"/>
      <c r="AX152" s="220"/>
      <c r="AY152" s="220"/>
      <c r="AZ152" s="220"/>
      <c r="BA152" s="220"/>
      <c r="BB152" s="220"/>
      <c r="BC152" s="220"/>
      <c r="BD152" s="220"/>
      <c r="BE152" s="220"/>
      <c r="BF152" s="220"/>
      <c r="BG152" s="220"/>
      <c r="BH152" s="220"/>
      <c r="BI152" s="220"/>
      <c r="BJ152" s="220"/>
      <c r="BK152" s="220"/>
      <c r="BL152" s="220"/>
      <c r="BM152" s="220"/>
      <c r="BN152" s="220"/>
      <c r="BO152" s="116" t="str">
        <f t="shared" si="19"/>
        <v>QUA_MI2S_DATA0/PCM4_DIN/TDM4_DATA0</v>
      </c>
      <c r="BP152" s="116" t="str">
        <f t="shared" si="20"/>
        <v>QUA_MI2S_DATA0/PCM4_DIN/TDM4_DATA0</v>
      </c>
      <c r="BQ152" s="116" t="str">
        <f t="shared" si="21"/>
        <v>TDM4</v>
      </c>
      <c r="BR152" s="116" t="str">
        <f t="shared" si="22"/>
        <v>TDM4</v>
      </c>
      <c r="BS152" s="220">
        <v>5</v>
      </c>
      <c r="BT152" s="220" t="s">
        <v>1265</v>
      </c>
      <c r="BU152" s="220" t="s">
        <v>1261</v>
      </c>
      <c r="BV152" s="220"/>
      <c r="BW152" s="220"/>
      <c r="BX152" s="220"/>
      <c r="BY152" s="220"/>
      <c r="BZ152" s="220" t="s">
        <v>62</v>
      </c>
      <c r="CA152" s="220" t="s">
        <v>35</v>
      </c>
      <c r="CB152" s="220"/>
      <c r="CC152" s="220"/>
      <c r="CD152" s="230" t="s">
        <v>38</v>
      </c>
      <c r="CE152" s="230" t="s">
        <v>3024</v>
      </c>
      <c r="CF152" s="220" t="s">
        <v>3025</v>
      </c>
      <c r="CG152" s="244" t="s">
        <v>5051</v>
      </c>
      <c r="CH152" s="208"/>
      <c r="CI152" s="128"/>
      <c r="CJ152" s="129"/>
      <c r="CK152" s="220"/>
      <c r="CL152" s="116" t="str">
        <f t="shared" si="23"/>
        <v>QUA_MI2S_DATA0/PCM4_DIN/TDM4_DATA0</v>
      </c>
      <c r="CM152" s="116" t="str">
        <f t="shared" si="24"/>
        <v>QUA_MI2S_DATA0/PCM4_DIN/TDM4_DATA0</v>
      </c>
      <c r="CN152" s="116" t="str">
        <f t="shared" si="25"/>
        <v>TDM4</v>
      </c>
      <c r="CO152" s="116" t="str">
        <f t="shared" si="26"/>
        <v>TDM4</v>
      </c>
      <c r="CP152" s="220">
        <v>5</v>
      </c>
      <c r="CQ152" s="220" t="s">
        <v>1265</v>
      </c>
      <c r="CR152" s="220" t="s">
        <v>1261</v>
      </c>
      <c r="CS152" s="220"/>
      <c r="CT152" s="220"/>
      <c r="CU152" s="220"/>
      <c r="CV152" s="220"/>
      <c r="CW152" s="220" t="s">
        <v>62</v>
      </c>
      <c r="CX152" s="220" t="s">
        <v>35</v>
      </c>
      <c r="CY152" s="220"/>
      <c r="CZ152" s="220"/>
      <c r="DA152" s="230" t="s">
        <v>38</v>
      </c>
      <c r="DB152" s="230" t="s">
        <v>3024</v>
      </c>
      <c r="DC152" s="220" t="s">
        <v>3025</v>
      </c>
      <c r="DD152" s="126" t="s">
        <v>5052</v>
      </c>
      <c r="DE152" s="127" t="s">
        <v>5053</v>
      </c>
      <c r="DF152" s="128"/>
      <c r="DG152" s="129"/>
      <c r="DH152" s="220"/>
    </row>
    <row r="153" spans="1:112" ht="79.2">
      <c r="A153" s="220"/>
      <c r="B153" s="220">
        <v>150</v>
      </c>
      <c r="C153" s="220" t="s">
        <v>5054</v>
      </c>
      <c r="D153" s="220" t="s">
        <v>5055</v>
      </c>
      <c r="E153" s="220"/>
      <c r="F153" s="220" t="s">
        <v>4819</v>
      </c>
      <c r="G153" s="220"/>
      <c r="H153" s="220">
        <v>3</v>
      </c>
      <c r="I153" s="220" t="s">
        <v>3008</v>
      </c>
      <c r="J153" s="220" t="s">
        <v>3009</v>
      </c>
      <c r="K153" s="220"/>
      <c r="L153" s="220"/>
      <c r="M153" s="220"/>
      <c r="N153" s="220"/>
      <c r="O153" s="220"/>
      <c r="P153" s="220"/>
      <c r="Q153" s="220" t="s">
        <v>3036</v>
      </c>
      <c r="R153" s="220"/>
      <c r="S153" s="116" t="s">
        <v>2721</v>
      </c>
      <c r="T153" s="116" t="str">
        <f t="shared" si="18"/>
        <v>WUP_SSC_GPIO,,,,TDM4,,,,,,,,,,</v>
      </c>
      <c r="U153" s="220" t="s">
        <v>5056</v>
      </c>
      <c r="V153" s="220" t="s">
        <v>875</v>
      </c>
      <c r="W153" s="220"/>
      <c r="X153" s="220"/>
      <c r="Y153" s="220"/>
      <c r="Z153" s="220"/>
      <c r="AA153" s="220"/>
      <c r="AB153" s="220"/>
      <c r="AC153" s="220"/>
      <c r="AD153" s="220"/>
      <c r="AE153" s="220"/>
      <c r="AF153" s="220"/>
      <c r="AG153" s="220" t="s">
        <v>1266</v>
      </c>
      <c r="AH153" s="220" t="s">
        <v>1258</v>
      </c>
      <c r="AI153" s="220"/>
      <c r="AJ153" s="220"/>
      <c r="AK153" s="220"/>
      <c r="AL153" s="220"/>
      <c r="AM153" s="220"/>
      <c r="AN153" s="220"/>
      <c r="AO153" s="220"/>
      <c r="AP153" s="220"/>
      <c r="AQ153" s="220"/>
      <c r="AR153" s="220"/>
      <c r="AS153" s="220"/>
      <c r="AT153" s="220"/>
      <c r="AU153" s="220"/>
      <c r="AV153" s="220"/>
      <c r="AW153" s="220"/>
      <c r="AX153" s="220"/>
      <c r="AY153" s="220"/>
      <c r="AZ153" s="220"/>
      <c r="BA153" s="220"/>
      <c r="BB153" s="220"/>
      <c r="BC153" s="220"/>
      <c r="BD153" s="220"/>
      <c r="BE153" s="220"/>
      <c r="BF153" s="220"/>
      <c r="BG153" s="220"/>
      <c r="BH153" s="220"/>
      <c r="BI153" s="220"/>
      <c r="BJ153" s="220"/>
      <c r="BK153" s="220"/>
      <c r="BL153" s="220"/>
      <c r="BM153" s="220"/>
      <c r="BN153" s="220"/>
      <c r="BO153" s="116" t="str">
        <f t="shared" si="19"/>
        <v>QUA_MI2S_DATA1/PCM4_DOUT/TDM4_DATA1</v>
      </c>
      <c r="BP153" s="116" t="str">
        <f t="shared" si="20"/>
        <v>QUA_MI2S_DATA1/PCM4_DOUT/TDM4_DATA1</v>
      </c>
      <c r="BQ153" s="116" t="str">
        <f t="shared" si="21"/>
        <v>TDM4</v>
      </c>
      <c r="BR153" s="116" t="str">
        <f t="shared" si="22"/>
        <v>TDM4</v>
      </c>
      <c r="BS153" s="220">
        <v>5</v>
      </c>
      <c r="BT153" s="220" t="s">
        <v>1267</v>
      </c>
      <c r="BU153" s="220" t="s">
        <v>1261</v>
      </c>
      <c r="BV153" s="220"/>
      <c r="BW153" s="220"/>
      <c r="BX153" s="220"/>
      <c r="BY153" s="220"/>
      <c r="BZ153" s="220" t="s">
        <v>34</v>
      </c>
      <c r="CA153" s="220" t="s">
        <v>35</v>
      </c>
      <c r="CB153" s="220"/>
      <c r="CC153" s="220"/>
      <c r="CD153" s="230" t="s">
        <v>38</v>
      </c>
      <c r="CE153" s="230" t="s">
        <v>3024</v>
      </c>
      <c r="CF153" s="220" t="s">
        <v>3025</v>
      </c>
      <c r="CG153" s="244" t="s">
        <v>5057</v>
      </c>
      <c r="CH153" s="208"/>
      <c r="CI153" s="128"/>
      <c r="CJ153" s="128"/>
      <c r="CK153" s="220"/>
      <c r="CL153" s="116" t="str">
        <f t="shared" si="23"/>
        <v>QUA_MI2S_DATA1/PCM4_DOUT/TDM4_DATA1</v>
      </c>
      <c r="CM153" s="116" t="str">
        <f t="shared" si="24"/>
        <v>QUA_MI2S_DATA1/PCM4_DOUT/TDM4_DATA1</v>
      </c>
      <c r="CN153" s="116" t="str">
        <f t="shared" si="25"/>
        <v>TDM4</v>
      </c>
      <c r="CO153" s="116" t="str">
        <f t="shared" si="26"/>
        <v>TDM4</v>
      </c>
      <c r="CP153" s="220">
        <v>5</v>
      </c>
      <c r="CQ153" s="220" t="s">
        <v>1267</v>
      </c>
      <c r="CR153" s="220" t="s">
        <v>1261</v>
      </c>
      <c r="CS153" s="220"/>
      <c r="CT153" s="220"/>
      <c r="CU153" s="220"/>
      <c r="CV153" s="220"/>
      <c r="CW153" s="220" t="s">
        <v>34</v>
      </c>
      <c r="CX153" s="220" t="s">
        <v>35</v>
      </c>
      <c r="CY153" s="220"/>
      <c r="CZ153" s="220"/>
      <c r="DA153" s="230" t="s">
        <v>38</v>
      </c>
      <c r="DB153" s="230" t="s">
        <v>3024</v>
      </c>
      <c r="DC153" s="220" t="s">
        <v>3025</v>
      </c>
      <c r="DD153" s="126" t="s">
        <v>5058</v>
      </c>
      <c r="DE153" s="107"/>
      <c r="DF153" s="128"/>
      <c r="DG153" s="128"/>
      <c r="DH153" s="220"/>
    </row>
    <row r="154" spans="1:112" ht="34.200000000000003" customHeight="1">
      <c r="A154" s="220"/>
      <c r="B154" s="220">
        <v>151</v>
      </c>
      <c r="C154" s="220" t="s">
        <v>874</v>
      </c>
      <c r="D154" s="220" t="s">
        <v>5059</v>
      </c>
      <c r="E154" s="220"/>
      <c r="F154" s="220" t="s">
        <v>4819</v>
      </c>
      <c r="G154" s="220"/>
      <c r="H154" s="220">
        <v>3</v>
      </c>
      <c r="I154" s="220" t="s">
        <v>3008</v>
      </c>
      <c r="J154" s="220" t="s">
        <v>3009</v>
      </c>
      <c r="K154" s="220"/>
      <c r="L154" s="220"/>
      <c r="M154" s="220"/>
      <c r="N154" s="220"/>
      <c r="O154" s="220"/>
      <c r="P154" s="220"/>
      <c r="Q154" s="220" t="s">
        <v>3036</v>
      </c>
      <c r="R154" s="220" t="s">
        <v>5060</v>
      </c>
      <c r="S154" s="116" t="s">
        <v>2721</v>
      </c>
      <c r="T154" s="116" t="str">
        <f t="shared" si="18"/>
        <v>WUP_SSC_GPIO,BOOT,,,TDM4,,,,,,,,,,</v>
      </c>
      <c r="U154" s="220" t="s">
        <v>877</v>
      </c>
      <c r="V154" s="220" t="s">
        <v>875</v>
      </c>
      <c r="W154" s="220"/>
      <c r="X154" s="220" t="s">
        <v>5060</v>
      </c>
      <c r="Y154" s="220" t="s">
        <v>853</v>
      </c>
      <c r="Z154" s="220"/>
      <c r="AA154" s="220"/>
      <c r="AB154" s="220"/>
      <c r="AC154" s="220"/>
      <c r="AD154" s="220"/>
      <c r="AE154" s="220"/>
      <c r="AF154" s="220"/>
      <c r="AG154" s="220" t="s">
        <v>5061</v>
      </c>
      <c r="AH154" s="220" t="s">
        <v>1258</v>
      </c>
      <c r="AI154" s="220"/>
      <c r="AJ154" s="220"/>
      <c r="AK154" s="220"/>
      <c r="AL154" s="220"/>
      <c r="AM154" s="220"/>
      <c r="AN154" s="220"/>
      <c r="AO154" s="220"/>
      <c r="AP154" s="220"/>
      <c r="AQ154" s="220"/>
      <c r="AR154" s="220"/>
      <c r="AS154" s="220"/>
      <c r="AT154" s="220"/>
      <c r="AU154" s="220"/>
      <c r="AV154" s="220"/>
      <c r="AW154" s="220"/>
      <c r="AX154" s="220"/>
      <c r="AY154" s="220"/>
      <c r="AZ154" s="220"/>
      <c r="BA154" s="220"/>
      <c r="BB154" s="220"/>
      <c r="BC154" s="220"/>
      <c r="BD154" s="220"/>
      <c r="BE154" s="220"/>
      <c r="BF154" s="220"/>
      <c r="BG154" s="220"/>
      <c r="BH154" s="220"/>
      <c r="BI154" s="220"/>
      <c r="BJ154" s="220"/>
      <c r="BK154" s="220"/>
      <c r="BL154" s="220"/>
      <c r="BM154" s="220"/>
      <c r="BN154" s="220"/>
      <c r="BO154" s="116" t="str">
        <f t="shared" si="19"/>
        <v>WUP_SSC_GPIO_27</v>
      </c>
      <c r="BP154" s="116" t="str">
        <f t="shared" si="20"/>
        <v>WUP_SSC_GPIO_27</v>
      </c>
      <c r="BQ154" s="116" t="str">
        <f t="shared" si="21"/>
        <v>WUP_SSC_GPIO</v>
      </c>
      <c r="BR154" s="116" t="str">
        <f t="shared" si="22"/>
        <v>WUP_SSC_GPIO</v>
      </c>
      <c r="BS154" s="220">
        <v>1</v>
      </c>
      <c r="BT154" s="115" t="s">
        <v>1268</v>
      </c>
      <c r="BU154" s="115" t="s">
        <v>838</v>
      </c>
      <c r="BV154" s="220"/>
      <c r="BW154" s="220"/>
      <c r="BX154" s="220" t="s">
        <v>5062</v>
      </c>
      <c r="BY154" s="220"/>
      <c r="BZ154" s="220" t="s">
        <v>62</v>
      </c>
      <c r="CA154" s="220" t="s">
        <v>35</v>
      </c>
      <c r="CB154" s="220"/>
      <c r="CC154" s="220"/>
      <c r="CD154" s="230" t="s">
        <v>51</v>
      </c>
      <c r="CE154" s="230" t="s">
        <v>3087</v>
      </c>
      <c r="CF154" s="220" t="s">
        <v>3025</v>
      </c>
      <c r="CG154" s="247" t="s">
        <v>5063</v>
      </c>
      <c r="CH154" s="249" t="s">
        <v>5064</v>
      </c>
      <c r="CI154" s="128"/>
      <c r="CJ154" s="129"/>
      <c r="CK154" s="220"/>
      <c r="CL154" s="116" t="str">
        <f t="shared" si="23"/>
        <v>WUP_SSC_GPIO_27</v>
      </c>
      <c r="CM154" s="116" t="str">
        <f t="shared" si="24"/>
        <v>WUP_SSC_GPIO_27</v>
      </c>
      <c r="CN154" s="116" t="str">
        <f t="shared" si="25"/>
        <v>WUP_SSC_GPIO</v>
      </c>
      <c r="CO154" s="116" t="str">
        <f t="shared" si="26"/>
        <v>WUP_SSC_GPIO</v>
      </c>
      <c r="CP154" s="220">
        <v>1</v>
      </c>
      <c r="CQ154" s="115" t="s">
        <v>1268</v>
      </c>
      <c r="CR154" s="115" t="s">
        <v>838</v>
      </c>
      <c r="CS154" s="220"/>
      <c r="CT154" s="220"/>
      <c r="CU154" s="220" t="s">
        <v>5062</v>
      </c>
      <c r="CV154" s="220"/>
      <c r="CW154" s="220" t="s">
        <v>62</v>
      </c>
      <c r="CX154" s="220" t="s">
        <v>35</v>
      </c>
      <c r="CY154" s="220"/>
      <c r="CZ154" s="220"/>
      <c r="DA154" s="230" t="s">
        <v>51</v>
      </c>
      <c r="DB154" s="230" t="s">
        <v>3087</v>
      </c>
      <c r="DC154" s="220" t="s">
        <v>3025</v>
      </c>
      <c r="DD154" s="133" t="s">
        <v>5065</v>
      </c>
      <c r="DE154" s="127" t="s">
        <v>5066</v>
      </c>
      <c r="DF154" s="128"/>
      <c r="DG154" s="129"/>
      <c r="DH154" s="220"/>
    </row>
    <row r="155" spans="1:112" ht="13.2">
      <c r="A155" s="220"/>
      <c r="B155" s="220">
        <v>152</v>
      </c>
      <c r="C155" s="220" t="s">
        <v>1069</v>
      </c>
      <c r="D155" s="220" t="s">
        <v>5067</v>
      </c>
      <c r="E155" s="220"/>
      <c r="F155" s="220" t="s">
        <v>4819</v>
      </c>
      <c r="G155" s="220"/>
      <c r="H155" s="220">
        <v>3</v>
      </c>
      <c r="I155" s="220" t="s">
        <v>3008</v>
      </c>
      <c r="J155" s="220" t="s">
        <v>3009</v>
      </c>
      <c r="K155" s="220"/>
      <c r="L155" s="220"/>
      <c r="M155" s="220"/>
      <c r="N155" s="220"/>
      <c r="O155" s="220"/>
      <c r="P155" s="220"/>
      <c r="Q155" s="220" t="s">
        <v>3036</v>
      </c>
      <c r="R155" s="220"/>
      <c r="S155" s="116" t="s">
        <v>2721</v>
      </c>
      <c r="T155" s="116" t="str">
        <f t="shared" si="18"/>
        <v>WUP_SSC_GPIO,,,,TDM4,   TDM5,,,,,,,,,,</v>
      </c>
      <c r="U155" s="220" t="s">
        <v>1070</v>
      </c>
      <c r="V155" s="220" t="s">
        <v>875</v>
      </c>
      <c r="W155" s="220"/>
      <c r="X155" s="220"/>
      <c r="Y155" s="220"/>
      <c r="Z155" s="220"/>
      <c r="AA155" s="220"/>
      <c r="AB155" s="220"/>
      <c r="AC155" s="220"/>
      <c r="AD155" s="220"/>
      <c r="AE155" s="220"/>
      <c r="AF155" s="220"/>
      <c r="AG155" s="220" t="s">
        <v>5068</v>
      </c>
      <c r="AH155" s="220" t="s">
        <v>5069</v>
      </c>
      <c r="AI155" s="220"/>
      <c r="AJ155" s="220"/>
      <c r="AK155" s="220"/>
      <c r="AL155" s="220"/>
      <c r="AM155" s="220"/>
      <c r="AN155" s="220"/>
      <c r="AO155" s="220"/>
      <c r="AP155" s="220"/>
      <c r="AQ155" s="220"/>
      <c r="AR155" s="220"/>
      <c r="AS155" s="220"/>
      <c r="AT155" s="220"/>
      <c r="AU155" s="220"/>
      <c r="AV155" s="220"/>
      <c r="AW155" s="220"/>
      <c r="AX155" s="220"/>
      <c r="AY155" s="220"/>
      <c r="AZ155" s="220"/>
      <c r="BA155" s="220"/>
      <c r="BB155" s="220"/>
      <c r="BC155" s="220"/>
      <c r="BD155" s="220"/>
      <c r="BE155" s="220"/>
      <c r="BF155" s="220"/>
      <c r="BG155" s="220"/>
      <c r="BH155" s="220"/>
      <c r="BI155" s="220"/>
      <c r="BJ155" s="220"/>
      <c r="BK155" s="220"/>
      <c r="BL155" s="220"/>
      <c r="BM155" s="220"/>
      <c r="BN155" s="220"/>
      <c r="BO155" s="116" t="str">
        <f t="shared" si="19"/>
        <v>WUP_SSC_GPIO_28</v>
      </c>
      <c r="BP155" s="116" t="str">
        <f t="shared" si="20"/>
        <v>WUP_SSC_GPIO_28</v>
      </c>
      <c r="BQ155" s="116" t="str">
        <f t="shared" si="21"/>
        <v>WUP_SSC_GPIO</v>
      </c>
      <c r="BR155" s="116" t="str">
        <f t="shared" si="22"/>
        <v>WUP_SSC_GPIO</v>
      </c>
      <c r="BS155" s="220">
        <v>1</v>
      </c>
      <c r="BT155" s="231"/>
      <c r="BU155" s="220" t="s">
        <v>1056</v>
      </c>
      <c r="BV155" s="220"/>
      <c r="BW155" s="220"/>
      <c r="BX155" s="220"/>
      <c r="BY155" s="220"/>
      <c r="BZ155" s="220" t="s">
        <v>62</v>
      </c>
      <c r="CA155" s="220" t="s">
        <v>35</v>
      </c>
      <c r="CB155" s="220"/>
      <c r="CC155" s="220"/>
      <c r="CD155" s="220" t="s">
        <v>38</v>
      </c>
      <c r="CE155" s="220" t="s">
        <v>3087</v>
      </c>
      <c r="CF155" s="220" t="s">
        <v>3025</v>
      </c>
      <c r="CG155" s="208"/>
      <c r="CH155" s="208"/>
      <c r="CI155" s="128"/>
      <c r="CJ155" s="129"/>
      <c r="CK155" s="220"/>
      <c r="CL155" s="116" t="str">
        <f t="shared" si="23"/>
        <v>WUP_SSC_GPIO_28</v>
      </c>
      <c r="CM155" s="116" t="str">
        <f t="shared" si="24"/>
        <v>WUP_SSC_GPIO_28</v>
      </c>
      <c r="CN155" s="116" t="str">
        <f t="shared" si="25"/>
        <v>WUP_SSC_GPIO</v>
      </c>
      <c r="CO155" s="116" t="str">
        <f t="shared" si="26"/>
        <v>WUP_SSC_GPIO</v>
      </c>
      <c r="CP155" s="220">
        <v>1</v>
      </c>
      <c r="CQ155" s="231"/>
      <c r="CR155" s="220" t="s">
        <v>1056</v>
      </c>
      <c r="CS155" s="220"/>
      <c r="CT155" s="220"/>
      <c r="CU155" s="220"/>
      <c r="CV155" s="220"/>
      <c r="CW155" s="220" t="s">
        <v>62</v>
      </c>
      <c r="CX155" s="220" t="s">
        <v>35</v>
      </c>
      <c r="CY155" s="220"/>
      <c r="CZ155" s="220"/>
      <c r="DA155" s="220" t="s">
        <v>38</v>
      </c>
      <c r="DB155" s="220" t="s">
        <v>3087</v>
      </c>
      <c r="DC155" s="220" t="s">
        <v>3025</v>
      </c>
      <c r="DD155" s="107"/>
      <c r="DE155" s="107"/>
      <c r="DF155" s="128"/>
      <c r="DG155" s="129"/>
      <c r="DH155" s="220"/>
    </row>
    <row r="156" spans="1:112" ht="13.2">
      <c r="A156" s="220"/>
      <c r="B156" s="220">
        <v>153</v>
      </c>
      <c r="C156" s="220" t="s">
        <v>1071</v>
      </c>
      <c r="D156" s="220" t="s">
        <v>5070</v>
      </c>
      <c r="E156" s="220"/>
      <c r="F156" s="220" t="s">
        <v>4819</v>
      </c>
      <c r="G156" s="220"/>
      <c r="H156" s="220">
        <v>3</v>
      </c>
      <c r="I156" s="220" t="s">
        <v>3008</v>
      </c>
      <c r="J156" s="220" t="s">
        <v>3009</v>
      </c>
      <c r="K156" s="220"/>
      <c r="L156" s="220"/>
      <c r="M156" s="220"/>
      <c r="N156" s="220"/>
      <c r="O156" s="220"/>
      <c r="P156" s="220"/>
      <c r="Q156" s="220" t="s">
        <v>3036</v>
      </c>
      <c r="R156" s="220"/>
      <c r="S156" s="116" t="s">
        <v>2721</v>
      </c>
      <c r="T156" s="116" t="str">
        <f t="shared" si="18"/>
        <v>WUP_SSC_GPIO,MCLK3,,,,,,,,,,,,,</v>
      </c>
      <c r="U156" s="220" t="s">
        <v>1072</v>
      </c>
      <c r="V156" s="220" t="s">
        <v>875</v>
      </c>
      <c r="W156" s="220"/>
      <c r="X156" s="220" t="s">
        <v>5071</v>
      </c>
      <c r="Y156" s="220" t="s">
        <v>5035</v>
      </c>
      <c r="Z156" s="220"/>
      <c r="AA156" s="220"/>
      <c r="AB156" s="220"/>
      <c r="AC156" s="220"/>
      <c r="AD156" s="220"/>
      <c r="AE156" s="220"/>
      <c r="AF156" s="220"/>
      <c r="AG156" s="220"/>
      <c r="AH156" s="220"/>
      <c r="AI156" s="220"/>
      <c r="AJ156" s="220"/>
      <c r="AK156" s="220"/>
      <c r="AL156" s="220"/>
      <c r="AM156" s="220"/>
      <c r="AN156" s="220"/>
      <c r="AO156" s="220"/>
      <c r="AP156" s="220"/>
      <c r="AQ156" s="220"/>
      <c r="AR156" s="220"/>
      <c r="AS156" s="220"/>
      <c r="AT156" s="220"/>
      <c r="AU156" s="220"/>
      <c r="AV156" s="220"/>
      <c r="AW156" s="220"/>
      <c r="AX156" s="220"/>
      <c r="AY156" s="220"/>
      <c r="AZ156" s="220"/>
      <c r="BA156" s="220"/>
      <c r="BB156" s="220"/>
      <c r="BC156" s="220"/>
      <c r="BD156" s="220"/>
      <c r="BE156" s="220"/>
      <c r="BF156" s="220"/>
      <c r="BG156" s="220"/>
      <c r="BH156" s="220"/>
      <c r="BI156" s="220"/>
      <c r="BJ156" s="220"/>
      <c r="BK156" s="220"/>
      <c r="BL156" s="220"/>
      <c r="BM156" s="220"/>
      <c r="BN156" s="220"/>
      <c r="BO156" s="116" t="str">
        <f t="shared" si="19"/>
        <v>WUP_SSC_GPIO_29</v>
      </c>
      <c r="BP156" s="116" t="str">
        <f t="shared" si="20"/>
        <v>WUP_SSC_GPIO_29</v>
      </c>
      <c r="BQ156" s="116" t="str">
        <f t="shared" si="21"/>
        <v>WUP_SSC_GPIO</v>
      </c>
      <c r="BR156" s="116" t="str">
        <f t="shared" si="22"/>
        <v>WUP_SSC_GPIO</v>
      </c>
      <c r="BS156" s="220">
        <v>1</v>
      </c>
      <c r="BT156" s="231"/>
      <c r="BU156" s="220" t="s">
        <v>1056</v>
      </c>
      <c r="BV156" s="220"/>
      <c r="BW156" s="220"/>
      <c r="BX156" s="220"/>
      <c r="BY156" s="220"/>
      <c r="BZ156" s="220" t="s">
        <v>62</v>
      </c>
      <c r="CA156" s="220" t="s">
        <v>35</v>
      </c>
      <c r="CB156" s="220"/>
      <c r="CC156" s="220"/>
      <c r="CD156" s="220" t="s">
        <v>38</v>
      </c>
      <c r="CE156" s="220" t="s">
        <v>3087</v>
      </c>
      <c r="CF156" s="220" t="s">
        <v>3025</v>
      </c>
      <c r="CG156" s="208"/>
      <c r="CH156" s="208"/>
      <c r="CI156" s="128"/>
      <c r="CJ156" s="129"/>
      <c r="CK156" s="220"/>
      <c r="CL156" s="116" t="str">
        <f t="shared" si="23"/>
        <v>WUP_SSC_GPIO_29</v>
      </c>
      <c r="CM156" s="116" t="str">
        <f t="shared" si="24"/>
        <v>WUP_SSC_GPIO_29</v>
      </c>
      <c r="CN156" s="116" t="str">
        <f t="shared" si="25"/>
        <v>WUP_SSC_GPIO</v>
      </c>
      <c r="CO156" s="116" t="str">
        <f t="shared" si="26"/>
        <v>WUP_SSC_GPIO</v>
      </c>
      <c r="CP156" s="220">
        <v>1</v>
      </c>
      <c r="CQ156" s="231"/>
      <c r="CR156" s="220" t="s">
        <v>1056</v>
      </c>
      <c r="CS156" s="220"/>
      <c r="CT156" s="220"/>
      <c r="CU156" s="220"/>
      <c r="CV156" s="220"/>
      <c r="CW156" s="220" t="s">
        <v>62</v>
      </c>
      <c r="CX156" s="220" t="s">
        <v>35</v>
      </c>
      <c r="CY156" s="220"/>
      <c r="CZ156" s="220"/>
      <c r="DA156" s="220" t="s">
        <v>38</v>
      </c>
      <c r="DB156" s="220" t="s">
        <v>3087</v>
      </c>
      <c r="DC156" s="220" t="s">
        <v>3025</v>
      </c>
      <c r="DD156" s="107"/>
      <c r="DE156" s="107"/>
      <c r="DF156" s="128"/>
      <c r="DG156" s="129"/>
      <c r="DH156" s="220"/>
    </row>
    <row r="157" spans="1:112" ht="13.2">
      <c r="A157" s="220"/>
      <c r="B157" s="220">
        <v>154</v>
      </c>
      <c r="C157" s="220" t="s">
        <v>1073</v>
      </c>
      <c r="D157" s="220" t="s">
        <v>5072</v>
      </c>
      <c r="E157" s="220"/>
      <c r="F157" s="220" t="s">
        <v>4819</v>
      </c>
      <c r="G157" s="220"/>
      <c r="H157" s="220">
        <v>3</v>
      </c>
      <c r="I157" s="220" t="s">
        <v>3008</v>
      </c>
      <c r="J157" s="220" t="s">
        <v>3009</v>
      </c>
      <c r="K157" s="220"/>
      <c r="L157" s="220"/>
      <c r="M157" s="220"/>
      <c r="N157" s="220"/>
      <c r="O157" s="220"/>
      <c r="P157" s="220"/>
      <c r="Q157" s="220" t="s">
        <v>3036</v>
      </c>
      <c r="R157" s="220"/>
      <c r="S157" s="116" t="s">
        <v>2721</v>
      </c>
      <c r="T157" s="116" t="str">
        <f t="shared" si="18"/>
        <v>WUP_SSC_GPIO,QCA,,,,,,,,,,,,,</v>
      </c>
      <c r="U157" s="220" t="s">
        <v>1074</v>
      </c>
      <c r="V157" s="220" t="s">
        <v>875</v>
      </c>
      <c r="W157" s="220"/>
      <c r="X157" s="220" t="s">
        <v>5073</v>
      </c>
      <c r="Y157" s="220" t="s">
        <v>5074</v>
      </c>
      <c r="Z157" s="220"/>
      <c r="AA157" s="220"/>
      <c r="AB157" s="220"/>
      <c r="AC157" s="220"/>
      <c r="AD157" s="220"/>
      <c r="AE157" s="220"/>
      <c r="AF157" s="220"/>
      <c r="AG157" s="220"/>
      <c r="AH157" s="220"/>
      <c r="AI157" s="220"/>
      <c r="AJ157" s="220"/>
      <c r="AK157" s="220"/>
      <c r="AL157" s="220"/>
      <c r="AM157" s="220"/>
      <c r="AN157" s="220"/>
      <c r="AO157" s="220"/>
      <c r="AP157" s="220"/>
      <c r="AQ157" s="220"/>
      <c r="AR157" s="220"/>
      <c r="AS157" s="220"/>
      <c r="AT157" s="220"/>
      <c r="AU157" s="220"/>
      <c r="AV157" s="220"/>
      <c r="AW157" s="220"/>
      <c r="AX157" s="220"/>
      <c r="AY157" s="220"/>
      <c r="AZ157" s="220"/>
      <c r="BA157" s="220"/>
      <c r="BB157" s="220"/>
      <c r="BC157" s="220"/>
      <c r="BD157" s="220"/>
      <c r="BE157" s="220"/>
      <c r="BF157" s="220"/>
      <c r="BG157" s="220"/>
      <c r="BH157" s="220"/>
      <c r="BI157" s="220"/>
      <c r="BJ157" s="220"/>
      <c r="BK157" s="220"/>
      <c r="BL157" s="220"/>
      <c r="BM157" s="220"/>
      <c r="BN157" s="220"/>
      <c r="BO157" s="116" t="str">
        <f t="shared" si="19"/>
        <v>WUP_SSC_GPIO_30</v>
      </c>
      <c r="BP157" s="116" t="str">
        <f t="shared" si="20"/>
        <v>WUP_SSC_GPIO_30</v>
      </c>
      <c r="BQ157" s="116" t="str">
        <f t="shared" si="21"/>
        <v>WUP_SSC_GPIO</v>
      </c>
      <c r="BR157" s="116" t="str">
        <f t="shared" si="22"/>
        <v>WUP_SSC_GPIO</v>
      </c>
      <c r="BS157" s="220">
        <v>1</v>
      </c>
      <c r="BT157" s="231"/>
      <c r="BU157" s="220" t="s">
        <v>1056</v>
      </c>
      <c r="BV157" s="220"/>
      <c r="BW157" s="220"/>
      <c r="BX157" s="220"/>
      <c r="BY157" s="220"/>
      <c r="BZ157" s="220" t="s">
        <v>62</v>
      </c>
      <c r="CA157" s="220" t="s">
        <v>35</v>
      </c>
      <c r="CB157" s="220"/>
      <c r="CC157" s="220"/>
      <c r="CD157" s="220" t="s">
        <v>51</v>
      </c>
      <c r="CE157" s="220" t="s">
        <v>5075</v>
      </c>
      <c r="CF157" s="220" t="s">
        <v>5076</v>
      </c>
      <c r="CG157" s="208"/>
      <c r="CH157" s="208"/>
      <c r="CI157" s="128"/>
      <c r="CJ157" s="128"/>
      <c r="CK157" s="220"/>
      <c r="CL157" s="116" t="str">
        <f t="shared" si="23"/>
        <v>WUP_SSC_GPIO_30</v>
      </c>
      <c r="CM157" s="116" t="str">
        <f t="shared" si="24"/>
        <v>WUP_SSC_GPIO_30</v>
      </c>
      <c r="CN157" s="116" t="str">
        <f t="shared" si="25"/>
        <v>WUP_SSC_GPIO</v>
      </c>
      <c r="CO157" s="116" t="str">
        <f t="shared" si="26"/>
        <v>WUP_SSC_GPIO</v>
      </c>
      <c r="CP157" s="220">
        <v>1</v>
      </c>
      <c r="CQ157" s="231"/>
      <c r="CR157" s="220" t="s">
        <v>1056</v>
      </c>
      <c r="CS157" s="220"/>
      <c r="CT157" s="220"/>
      <c r="CU157" s="220"/>
      <c r="CV157" s="220"/>
      <c r="CW157" s="220" t="s">
        <v>62</v>
      </c>
      <c r="CX157" s="220" t="s">
        <v>35</v>
      </c>
      <c r="CY157" s="220"/>
      <c r="CZ157" s="220"/>
      <c r="DA157" s="220" t="s">
        <v>51</v>
      </c>
      <c r="DB157" s="220" t="s">
        <v>5075</v>
      </c>
      <c r="DC157" s="220" t="s">
        <v>5076</v>
      </c>
      <c r="DD157" s="107"/>
      <c r="DE157" s="107"/>
      <c r="DF157" s="128"/>
      <c r="DG157" s="128"/>
      <c r="DH157" s="220"/>
    </row>
    <row r="158" spans="1:112" ht="13.2">
      <c r="A158" s="220"/>
      <c r="B158" s="220">
        <v>155</v>
      </c>
      <c r="C158" s="220" t="s">
        <v>1075</v>
      </c>
      <c r="D158" s="220" t="s">
        <v>5077</v>
      </c>
      <c r="E158" s="220"/>
      <c r="F158" s="220" t="s">
        <v>4819</v>
      </c>
      <c r="G158" s="220"/>
      <c r="H158" s="220">
        <v>3</v>
      </c>
      <c r="I158" s="220" t="s">
        <v>3008</v>
      </c>
      <c r="J158" s="220" t="s">
        <v>3009</v>
      </c>
      <c r="K158" s="220"/>
      <c r="L158" s="220"/>
      <c r="M158" s="220"/>
      <c r="N158" s="220"/>
      <c r="O158" s="220"/>
      <c r="P158" s="220"/>
      <c r="Q158" s="220"/>
      <c r="R158" s="220"/>
      <c r="S158" s="116" t="s">
        <v>2721</v>
      </c>
      <c r="T158" s="116" t="str">
        <f t="shared" si="18"/>
        <v>SSC_GPIO,QCA,,,,,,,,,,,,,</v>
      </c>
      <c r="U158" s="220" t="s">
        <v>1076</v>
      </c>
      <c r="V158" s="220" t="s">
        <v>1058</v>
      </c>
      <c r="W158" s="220"/>
      <c r="X158" s="220" t="s">
        <v>5078</v>
      </c>
      <c r="Y158" s="220" t="s">
        <v>5074</v>
      </c>
      <c r="Z158" s="220"/>
      <c r="AA158" s="220"/>
      <c r="AB158" s="220"/>
      <c r="AC158" s="220"/>
      <c r="AD158" s="220"/>
      <c r="AE158" s="220"/>
      <c r="AF158" s="220"/>
      <c r="AG158" s="220"/>
      <c r="AH158" s="220"/>
      <c r="AI158" s="220"/>
      <c r="AJ158" s="220"/>
      <c r="AK158" s="220"/>
      <c r="AL158" s="220"/>
      <c r="AM158" s="220"/>
      <c r="AN158" s="220"/>
      <c r="AO158" s="220"/>
      <c r="AP158" s="220"/>
      <c r="AQ158" s="220"/>
      <c r="AR158" s="220"/>
      <c r="AS158" s="220"/>
      <c r="AT158" s="220"/>
      <c r="AU158" s="220"/>
      <c r="AV158" s="220"/>
      <c r="AW158" s="220"/>
      <c r="AX158" s="220"/>
      <c r="AY158" s="220"/>
      <c r="AZ158" s="220"/>
      <c r="BA158" s="220"/>
      <c r="BB158" s="220"/>
      <c r="BC158" s="220"/>
      <c r="BD158" s="220"/>
      <c r="BE158" s="220"/>
      <c r="BF158" s="220"/>
      <c r="BG158" s="220"/>
      <c r="BH158" s="220"/>
      <c r="BI158" s="220"/>
      <c r="BJ158" s="220"/>
      <c r="BK158" s="220"/>
      <c r="BL158" s="220"/>
      <c r="BM158" s="220"/>
      <c r="BN158" s="220"/>
      <c r="BO158" s="116" t="str">
        <f t="shared" si="19"/>
        <v>SSC_GPIO_31</v>
      </c>
      <c r="BP158" s="116" t="str">
        <f t="shared" si="20"/>
        <v>SSC_GPIO_31</v>
      </c>
      <c r="BQ158" s="116" t="str">
        <f t="shared" si="21"/>
        <v>SSC_GPIO</v>
      </c>
      <c r="BR158" s="116" t="str">
        <f t="shared" si="22"/>
        <v>SSC_GPIO</v>
      </c>
      <c r="BS158" s="220">
        <v>1</v>
      </c>
      <c r="BT158" s="231"/>
      <c r="BU158" s="220" t="s">
        <v>1056</v>
      </c>
      <c r="BV158" s="220"/>
      <c r="BW158" s="220"/>
      <c r="BX158" s="220"/>
      <c r="BY158" s="220"/>
      <c r="BZ158" s="220" t="s">
        <v>62</v>
      </c>
      <c r="CA158" s="220" t="s">
        <v>35</v>
      </c>
      <c r="CB158" s="220"/>
      <c r="CC158" s="220"/>
      <c r="CD158" s="220" t="s">
        <v>38</v>
      </c>
      <c r="CE158" s="220" t="s">
        <v>3087</v>
      </c>
      <c r="CF158" s="220" t="s">
        <v>3025</v>
      </c>
      <c r="CG158" s="208"/>
      <c r="CH158" s="208"/>
      <c r="CI158" s="128"/>
      <c r="CJ158" s="128"/>
      <c r="CK158" s="220"/>
      <c r="CL158" s="116" t="str">
        <f t="shared" si="23"/>
        <v>SSC_GPIO_31</v>
      </c>
      <c r="CM158" s="116" t="str">
        <f t="shared" si="24"/>
        <v>SSC_GPIO_31</v>
      </c>
      <c r="CN158" s="116" t="str">
        <f t="shared" si="25"/>
        <v>SSC_GPIO</v>
      </c>
      <c r="CO158" s="116" t="str">
        <f t="shared" si="26"/>
        <v>SSC_GPIO</v>
      </c>
      <c r="CP158" s="220">
        <v>1</v>
      </c>
      <c r="CQ158" s="231"/>
      <c r="CR158" s="220" t="s">
        <v>1056</v>
      </c>
      <c r="CS158" s="220"/>
      <c r="CT158" s="220"/>
      <c r="CU158" s="220"/>
      <c r="CV158" s="220"/>
      <c r="CW158" s="220" t="s">
        <v>62</v>
      </c>
      <c r="CX158" s="220" t="s">
        <v>35</v>
      </c>
      <c r="CY158" s="220"/>
      <c r="CZ158" s="220"/>
      <c r="DA158" s="220" t="s">
        <v>38</v>
      </c>
      <c r="DB158" s="220" t="s">
        <v>3087</v>
      </c>
      <c r="DC158" s="220" t="s">
        <v>3025</v>
      </c>
      <c r="DD158" s="107"/>
      <c r="DE158" s="107"/>
      <c r="DF158" s="128"/>
      <c r="DG158" s="128"/>
      <c r="DH158" s="220"/>
    </row>
    <row r="159" spans="1:112" ht="52.8">
      <c r="A159" s="220"/>
      <c r="B159" s="220">
        <v>156</v>
      </c>
      <c r="C159" s="220" t="s">
        <v>5079</v>
      </c>
      <c r="D159" s="220" t="s">
        <v>5080</v>
      </c>
      <c r="E159" s="220"/>
      <c r="F159" s="220" t="s">
        <v>5081</v>
      </c>
      <c r="G159" s="220"/>
      <c r="H159" s="220"/>
      <c r="I159" s="220"/>
      <c r="J159" s="220"/>
      <c r="K159" s="220"/>
      <c r="L159" s="220"/>
      <c r="M159" s="220"/>
      <c r="N159" s="220"/>
      <c r="O159" s="220"/>
      <c r="P159" s="220"/>
      <c r="Q159" s="220"/>
      <c r="R159" s="220"/>
      <c r="S159" s="116" t="str">
        <f t="shared" ref="S159:S222" si="27">IF(OR(V159 = "GPIO",V159 = "WUP_GPIO", V159 = "SSC_GPIO", V159 = "WUP_SSC_GPIO"),"YES","NO")</f>
        <v>NO</v>
      </c>
      <c r="T159" s="116" t="str">
        <f t="shared" si="18"/>
        <v>PCIE,,,,,,,,,,,,,,</v>
      </c>
      <c r="U159" s="220" t="s">
        <v>5079</v>
      </c>
      <c r="V159" s="220" t="s">
        <v>405</v>
      </c>
      <c r="W159" s="220"/>
      <c r="X159" s="220"/>
      <c r="Y159" s="220"/>
      <c r="Z159" s="220"/>
      <c r="AA159" s="220"/>
      <c r="AB159" s="220"/>
      <c r="AC159" s="220"/>
      <c r="AD159" s="220"/>
      <c r="AE159" s="220"/>
      <c r="AF159" s="220"/>
      <c r="AG159" s="220"/>
      <c r="AH159" s="220"/>
      <c r="AI159" s="220"/>
      <c r="AJ159" s="220"/>
      <c r="AK159" s="220"/>
      <c r="AL159" s="220"/>
      <c r="AM159" s="220"/>
      <c r="AN159" s="220"/>
      <c r="AO159" s="220"/>
      <c r="AP159" s="220"/>
      <c r="AQ159" s="220"/>
      <c r="AR159" s="220"/>
      <c r="AS159" s="220"/>
      <c r="AT159" s="220"/>
      <c r="AU159" s="220"/>
      <c r="AV159" s="220"/>
      <c r="AW159" s="220"/>
      <c r="AX159" s="220"/>
      <c r="AY159" s="220"/>
      <c r="AZ159" s="220"/>
      <c r="BA159" s="220"/>
      <c r="BB159" s="220"/>
      <c r="BC159" s="220"/>
      <c r="BD159" s="220"/>
      <c r="BE159" s="220"/>
      <c r="BF159" s="220"/>
      <c r="BG159" s="220"/>
      <c r="BH159" s="220"/>
      <c r="BI159" s="220"/>
      <c r="BJ159" s="220"/>
      <c r="BK159" s="220"/>
      <c r="BL159" s="220"/>
      <c r="BM159" s="220"/>
      <c r="BN159" s="220"/>
      <c r="BO159" s="116" t="str">
        <f t="shared" si="19"/>
        <v>PCIE_REFCLK_M</v>
      </c>
      <c r="BP159" s="116" t="str">
        <f t="shared" si="20"/>
        <v>PCIE_REFCLK_M</v>
      </c>
      <c r="BQ159" s="116" t="str">
        <f t="shared" si="21"/>
        <v>PCIE</v>
      </c>
      <c r="BR159" s="116" t="str">
        <f t="shared" si="22"/>
        <v>PCIE</v>
      </c>
      <c r="BS159" s="220">
        <v>1</v>
      </c>
      <c r="BT159" s="139" t="s">
        <v>5082</v>
      </c>
      <c r="BU159" s="116" t="s">
        <v>1250</v>
      </c>
      <c r="BV159" s="220"/>
      <c r="BW159" s="220"/>
      <c r="BX159" s="220" t="s">
        <v>4380</v>
      </c>
      <c r="BY159" s="220"/>
      <c r="BZ159" s="220" t="s">
        <v>34</v>
      </c>
      <c r="CA159" s="220" t="s">
        <v>35</v>
      </c>
      <c r="CB159" s="220"/>
      <c r="CC159" s="220"/>
      <c r="CD159" s="230" t="s">
        <v>38</v>
      </c>
      <c r="CE159" s="230" t="s">
        <v>3024</v>
      </c>
      <c r="CF159" s="220" t="s">
        <v>3025</v>
      </c>
      <c r="CG159" s="244" t="s">
        <v>5083</v>
      </c>
      <c r="CH159" s="208"/>
      <c r="CI159" s="128"/>
      <c r="CJ159" s="128"/>
      <c r="CK159" s="220"/>
      <c r="CL159" s="116" t="str">
        <f t="shared" si="23"/>
        <v>PCIE_REFCLK_M</v>
      </c>
      <c r="CM159" s="116" t="str">
        <f t="shared" si="24"/>
        <v>PCIE_REFCLK_M</v>
      </c>
      <c r="CN159" s="116" t="str">
        <f t="shared" si="25"/>
        <v>PCIE</v>
      </c>
      <c r="CO159" s="116" t="str">
        <f t="shared" si="26"/>
        <v>PCIE</v>
      </c>
      <c r="CP159" s="220">
        <v>1</v>
      </c>
      <c r="CQ159" s="139" t="s">
        <v>5082</v>
      </c>
      <c r="CR159" s="116" t="s">
        <v>1251</v>
      </c>
      <c r="CS159" s="220"/>
      <c r="CT159" s="220"/>
      <c r="CU159" s="220" t="s">
        <v>4380</v>
      </c>
      <c r="CV159" s="220"/>
      <c r="CW159" s="220" t="s">
        <v>34</v>
      </c>
      <c r="CX159" s="220" t="s">
        <v>35</v>
      </c>
      <c r="CY159" s="220"/>
      <c r="CZ159" s="220"/>
      <c r="DA159" s="230" t="s">
        <v>38</v>
      </c>
      <c r="DB159" s="230" t="s">
        <v>3024</v>
      </c>
      <c r="DC159" s="220" t="s">
        <v>3025</v>
      </c>
      <c r="DD159" s="126" t="s">
        <v>5084</v>
      </c>
      <c r="DE159" s="107"/>
      <c r="DF159" s="128"/>
      <c r="DG159" s="128"/>
      <c r="DH159" s="220"/>
    </row>
    <row r="160" spans="1:112" ht="52.8">
      <c r="A160" s="220"/>
      <c r="B160" s="220">
        <v>157</v>
      </c>
      <c r="C160" s="220" t="s">
        <v>5085</v>
      </c>
      <c r="D160" s="220" t="s">
        <v>5086</v>
      </c>
      <c r="E160" s="220"/>
      <c r="F160" s="220" t="s">
        <v>5081</v>
      </c>
      <c r="G160" s="220"/>
      <c r="H160" s="220"/>
      <c r="I160" s="220"/>
      <c r="J160" s="220"/>
      <c r="K160" s="220"/>
      <c r="L160" s="220"/>
      <c r="M160" s="220"/>
      <c r="N160" s="220"/>
      <c r="O160" s="220"/>
      <c r="P160" s="220"/>
      <c r="Q160" s="220"/>
      <c r="R160" s="220"/>
      <c r="S160" s="116" t="str">
        <f t="shared" si="27"/>
        <v>NO</v>
      </c>
      <c r="T160" s="116" t="str">
        <f t="shared" si="18"/>
        <v>PCIE,,,,,,,,,,,,,,</v>
      </c>
      <c r="U160" s="220" t="s">
        <v>5085</v>
      </c>
      <c r="V160" s="220" t="s">
        <v>405</v>
      </c>
      <c r="W160" s="220"/>
      <c r="X160" s="220"/>
      <c r="Y160" s="220"/>
      <c r="Z160" s="220"/>
      <c r="AA160" s="220"/>
      <c r="AB160" s="220"/>
      <c r="AC160" s="220"/>
      <c r="AD160" s="220"/>
      <c r="AE160" s="220"/>
      <c r="AF160" s="220"/>
      <c r="AG160" s="220"/>
      <c r="AH160" s="220"/>
      <c r="AI160" s="220"/>
      <c r="AJ160" s="220"/>
      <c r="AK160" s="220"/>
      <c r="AL160" s="220"/>
      <c r="AM160" s="220"/>
      <c r="AN160" s="220"/>
      <c r="AO160" s="220"/>
      <c r="AP160" s="220"/>
      <c r="AQ160" s="220"/>
      <c r="AR160" s="220"/>
      <c r="AS160" s="220"/>
      <c r="AT160" s="220"/>
      <c r="AU160" s="220"/>
      <c r="AV160" s="220"/>
      <c r="AW160" s="220"/>
      <c r="AX160" s="220"/>
      <c r="AY160" s="220"/>
      <c r="AZ160" s="220"/>
      <c r="BA160" s="220"/>
      <c r="BB160" s="220"/>
      <c r="BC160" s="220"/>
      <c r="BD160" s="220"/>
      <c r="BE160" s="220"/>
      <c r="BF160" s="220"/>
      <c r="BG160" s="220"/>
      <c r="BH160" s="220"/>
      <c r="BI160" s="220"/>
      <c r="BJ160" s="220"/>
      <c r="BK160" s="220"/>
      <c r="BL160" s="220"/>
      <c r="BM160" s="220"/>
      <c r="BN160" s="220"/>
      <c r="BO160" s="116" t="str">
        <f t="shared" si="19"/>
        <v>PCIE_REFCLK_P</v>
      </c>
      <c r="BP160" s="116" t="str">
        <f t="shared" si="20"/>
        <v>PCIE_REFCLK_P</v>
      </c>
      <c r="BQ160" s="116" t="str">
        <f t="shared" si="21"/>
        <v>PCIE</v>
      </c>
      <c r="BR160" s="116" t="str">
        <f t="shared" si="22"/>
        <v>PCIE</v>
      </c>
      <c r="BS160" s="220">
        <v>1</v>
      </c>
      <c r="BT160" s="139" t="s">
        <v>5087</v>
      </c>
      <c r="BU160" s="116" t="s">
        <v>1250</v>
      </c>
      <c r="BV160" s="220"/>
      <c r="BW160" s="220"/>
      <c r="BX160" s="220" t="s">
        <v>4380</v>
      </c>
      <c r="BY160" s="220"/>
      <c r="BZ160" s="220" t="s">
        <v>34</v>
      </c>
      <c r="CA160" s="220" t="s">
        <v>35</v>
      </c>
      <c r="CB160" s="220"/>
      <c r="CC160" s="220"/>
      <c r="CD160" s="230" t="s">
        <v>38</v>
      </c>
      <c r="CE160" s="230" t="s">
        <v>3024</v>
      </c>
      <c r="CF160" s="220" t="s">
        <v>3025</v>
      </c>
      <c r="CG160" s="244" t="s">
        <v>5088</v>
      </c>
      <c r="CH160" s="208"/>
      <c r="CI160" s="128"/>
      <c r="CJ160" s="128"/>
      <c r="CK160" s="220"/>
      <c r="CL160" s="116" t="str">
        <f t="shared" si="23"/>
        <v>PCIE_REFCLK_P</v>
      </c>
      <c r="CM160" s="116" t="str">
        <f t="shared" si="24"/>
        <v>PCIE_REFCLK_P</v>
      </c>
      <c r="CN160" s="116" t="str">
        <f t="shared" si="25"/>
        <v>PCIE</v>
      </c>
      <c r="CO160" s="116" t="str">
        <f t="shared" si="26"/>
        <v>PCIE</v>
      </c>
      <c r="CP160" s="220">
        <v>1</v>
      </c>
      <c r="CQ160" s="139" t="s">
        <v>5087</v>
      </c>
      <c r="CR160" s="116" t="s">
        <v>1251</v>
      </c>
      <c r="CS160" s="220"/>
      <c r="CT160" s="220"/>
      <c r="CU160" s="220" t="s">
        <v>4380</v>
      </c>
      <c r="CV160" s="220"/>
      <c r="CW160" s="220" t="s">
        <v>34</v>
      </c>
      <c r="CX160" s="220" t="s">
        <v>35</v>
      </c>
      <c r="CY160" s="220"/>
      <c r="CZ160" s="220"/>
      <c r="DA160" s="230" t="s">
        <v>38</v>
      </c>
      <c r="DB160" s="230" t="s">
        <v>3024</v>
      </c>
      <c r="DC160" s="220" t="s">
        <v>3025</v>
      </c>
      <c r="DD160" s="126" t="s">
        <v>5089</v>
      </c>
      <c r="DE160" s="107"/>
      <c r="DF160" s="128"/>
      <c r="DG160" s="128"/>
      <c r="DH160" s="220"/>
    </row>
    <row r="161" spans="1:112" ht="13.8">
      <c r="A161" s="220"/>
      <c r="B161" s="220">
        <v>158</v>
      </c>
      <c r="C161" s="220" t="s">
        <v>404</v>
      </c>
      <c r="D161" s="220" t="s">
        <v>5090</v>
      </c>
      <c r="E161" s="220"/>
      <c r="F161" s="220" t="s">
        <v>5081</v>
      </c>
      <c r="G161" s="220"/>
      <c r="H161" s="220"/>
      <c r="I161" s="220"/>
      <c r="J161" s="220"/>
      <c r="K161" s="220"/>
      <c r="L161" s="220"/>
      <c r="M161" s="220"/>
      <c r="N161" s="220"/>
      <c r="O161" s="220"/>
      <c r="P161" s="220"/>
      <c r="Q161" s="220"/>
      <c r="R161" s="220"/>
      <c r="S161" s="116" t="str">
        <f t="shared" si="27"/>
        <v>NO</v>
      </c>
      <c r="T161" s="116" t="str">
        <f t="shared" si="18"/>
        <v>PCIE,,,,,,,,,,,,,,</v>
      </c>
      <c r="U161" s="220" t="s">
        <v>404</v>
      </c>
      <c r="V161" s="220" t="s">
        <v>405</v>
      </c>
      <c r="W161" s="220"/>
      <c r="X161" s="220"/>
      <c r="Y161" s="220"/>
      <c r="Z161" s="220"/>
      <c r="AA161" s="220"/>
      <c r="AB161" s="220"/>
      <c r="AC161" s="220"/>
      <c r="AD161" s="220"/>
      <c r="AE161" s="220"/>
      <c r="AF161" s="220"/>
      <c r="AG161" s="220"/>
      <c r="AH161" s="220"/>
      <c r="AI161" s="220"/>
      <c r="AJ161" s="220"/>
      <c r="AK161" s="220"/>
      <c r="AL161" s="220"/>
      <c r="AM161" s="220"/>
      <c r="AN161" s="220"/>
      <c r="AO161" s="220"/>
      <c r="AP161" s="220"/>
      <c r="AQ161" s="220"/>
      <c r="AR161" s="220"/>
      <c r="AS161" s="220"/>
      <c r="AT161" s="220"/>
      <c r="AU161" s="220"/>
      <c r="AV161" s="220"/>
      <c r="AW161" s="220"/>
      <c r="AX161" s="220"/>
      <c r="AY161" s="220"/>
      <c r="AZ161" s="220"/>
      <c r="BA161" s="220"/>
      <c r="BB161" s="220"/>
      <c r="BC161" s="220"/>
      <c r="BD161" s="220"/>
      <c r="BE161" s="220"/>
      <c r="BF161" s="220"/>
      <c r="BG161" s="220"/>
      <c r="BH161" s="220"/>
      <c r="BI161" s="220"/>
      <c r="BJ161" s="220"/>
      <c r="BK161" s="220"/>
      <c r="BL161" s="220"/>
      <c r="BM161" s="220"/>
      <c r="BN161" s="220" t="s">
        <v>5091</v>
      </c>
      <c r="BO161" s="116" t="str">
        <f t="shared" si="19"/>
        <v>PCIE_REXT</v>
      </c>
      <c r="BP161" s="116" t="str">
        <f t="shared" si="20"/>
        <v>PCIE_REXT</v>
      </c>
      <c r="BQ161" s="116" t="str">
        <f t="shared" si="21"/>
        <v>PCIE</v>
      </c>
      <c r="BR161" s="116" t="str">
        <f t="shared" si="22"/>
        <v>PCIE</v>
      </c>
      <c r="BS161" s="220">
        <v>1</v>
      </c>
      <c r="BT161" s="220" t="s">
        <v>5092</v>
      </c>
      <c r="BU161" s="220" t="s">
        <v>399</v>
      </c>
      <c r="BV161" s="220"/>
      <c r="BW161" s="220"/>
      <c r="BX161" s="220"/>
      <c r="BY161" s="220"/>
      <c r="BZ161" s="220"/>
      <c r="CA161" s="220" t="s">
        <v>35</v>
      </c>
      <c r="CB161" s="220"/>
      <c r="CC161" s="220"/>
      <c r="CD161" s="220" t="s">
        <v>38</v>
      </c>
      <c r="CE161" s="220" t="s">
        <v>3087</v>
      </c>
      <c r="CF161" s="220" t="s">
        <v>3025</v>
      </c>
      <c r="CG161" s="246" t="s">
        <v>5093</v>
      </c>
      <c r="CH161" s="249" t="s">
        <v>5094</v>
      </c>
      <c r="CI161" s="128"/>
      <c r="CJ161" s="129"/>
      <c r="CK161" s="220" t="s">
        <v>5091</v>
      </c>
      <c r="CL161" s="116" t="str">
        <f t="shared" si="23"/>
        <v>PCIE_REXT</v>
      </c>
      <c r="CM161" s="116" t="str">
        <f t="shared" si="24"/>
        <v>PCIE_REXT</v>
      </c>
      <c r="CN161" s="116" t="str">
        <f t="shared" si="25"/>
        <v>PCIE</v>
      </c>
      <c r="CO161" s="116" t="str">
        <f t="shared" si="26"/>
        <v>PCIE</v>
      </c>
      <c r="CP161" s="220">
        <v>1</v>
      </c>
      <c r="CQ161" s="220" t="s">
        <v>5092</v>
      </c>
      <c r="CR161" s="220" t="s">
        <v>399</v>
      </c>
      <c r="CS161" s="220"/>
      <c r="CT161" s="220"/>
      <c r="CU161" s="220"/>
      <c r="CV161" s="220"/>
      <c r="CW161" s="220"/>
      <c r="CX161" s="220" t="s">
        <v>35</v>
      </c>
      <c r="CY161" s="220"/>
      <c r="CZ161" s="220"/>
      <c r="DA161" s="220" t="s">
        <v>38</v>
      </c>
      <c r="DB161" s="220" t="s">
        <v>3087</v>
      </c>
      <c r="DC161" s="220" t="s">
        <v>3025</v>
      </c>
      <c r="DD161" s="132" t="s">
        <v>5095</v>
      </c>
      <c r="DE161" s="127" t="s">
        <v>5096</v>
      </c>
      <c r="DF161" s="128"/>
      <c r="DG161" s="129"/>
      <c r="DH161" s="220"/>
    </row>
    <row r="162" spans="1:112" ht="39.6">
      <c r="A162" s="220"/>
      <c r="B162" s="220">
        <v>159</v>
      </c>
      <c r="C162" s="220" t="s">
        <v>5097</v>
      </c>
      <c r="D162" s="220" t="s">
        <v>5098</v>
      </c>
      <c r="E162" s="220"/>
      <c r="F162" s="220" t="s">
        <v>5081</v>
      </c>
      <c r="G162" s="220"/>
      <c r="H162" s="220"/>
      <c r="I162" s="220"/>
      <c r="J162" s="220"/>
      <c r="K162" s="220"/>
      <c r="L162" s="220"/>
      <c r="M162" s="220"/>
      <c r="N162" s="220"/>
      <c r="O162" s="220"/>
      <c r="P162" s="220"/>
      <c r="Q162" s="220"/>
      <c r="R162" s="220"/>
      <c r="S162" s="116" t="str">
        <f t="shared" si="27"/>
        <v>NO</v>
      </c>
      <c r="T162" s="116" t="str">
        <f t="shared" si="18"/>
        <v>PCIE,,,,,,,,,,,,,,</v>
      </c>
      <c r="U162" s="220" t="s">
        <v>5097</v>
      </c>
      <c r="V162" s="220" t="s">
        <v>405</v>
      </c>
      <c r="W162" s="220"/>
      <c r="X162" s="220"/>
      <c r="Y162" s="220"/>
      <c r="Z162" s="220"/>
      <c r="AA162" s="220"/>
      <c r="AB162" s="220"/>
      <c r="AC162" s="220"/>
      <c r="AD162" s="220"/>
      <c r="AE162" s="220"/>
      <c r="AF162" s="220"/>
      <c r="AG162" s="220"/>
      <c r="AH162" s="220"/>
      <c r="AI162" s="220"/>
      <c r="AJ162" s="220"/>
      <c r="AK162" s="220"/>
      <c r="AL162" s="220"/>
      <c r="AM162" s="220"/>
      <c r="AN162" s="220"/>
      <c r="AO162" s="220"/>
      <c r="AP162" s="220"/>
      <c r="AQ162" s="220"/>
      <c r="AR162" s="220"/>
      <c r="AS162" s="220"/>
      <c r="AT162" s="220"/>
      <c r="AU162" s="220"/>
      <c r="AV162" s="220"/>
      <c r="AW162" s="220"/>
      <c r="AX162" s="220"/>
      <c r="AY162" s="220"/>
      <c r="AZ162" s="220"/>
      <c r="BA162" s="220"/>
      <c r="BB162" s="220"/>
      <c r="BC162" s="220"/>
      <c r="BD162" s="220"/>
      <c r="BE162" s="220"/>
      <c r="BF162" s="220"/>
      <c r="BG162" s="220"/>
      <c r="BH162" s="220"/>
      <c r="BI162" s="220"/>
      <c r="BJ162" s="220"/>
      <c r="BK162" s="220"/>
      <c r="BL162" s="220"/>
      <c r="BM162" s="220"/>
      <c r="BN162" s="220"/>
      <c r="BO162" s="116" t="str">
        <f t="shared" si="19"/>
        <v>PCIE_RX_M</v>
      </c>
      <c r="BP162" s="116" t="str">
        <f t="shared" si="20"/>
        <v>PCIE_RX_M</v>
      </c>
      <c r="BQ162" s="116" t="str">
        <f t="shared" si="21"/>
        <v>PCIE</v>
      </c>
      <c r="BR162" s="116" t="str">
        <f t="shared" si="22"/>
        <v>PCIE</v>
      </c>
      <c r="BS162" s="220">
        <v>1</v>
      </c>
      <c r="BT162" s="139" t="s">
        <v>5099</v>
      </c>
      <c r="BU162" s="116" t="s">
        <v>1250</v>
      </c>
      <c r="BV162" s="220"/>
      <c r="BW162" s="220"/>
      <c r="BX162" s="220" t="s">
        <v>4380</v>
      </c>
      <c r="BY162" s="220"/>
      <c r="BZ162" s="220" t="s">
        <v>62</v>
      </c>
      <c r="CA162" s="220" t="s">
        <v>35</v>
      </c>
      <c r="CB162" s="220"/>
      <c r="CC162" s="220"/>
      <c r="CD162" s="230" t="s">
        <v>38</v>
      </c>
      <c r="CE162" s="230" t="s">
        <v>3024</v>
      </c>
      <c r="CF162" s="220" t="s">
        <v>3025</v>
      </c>
      <c r="CG162" s="244" t="s">
        <v>5100</v>
      </c>
      <c r="CH162" s="208"/>
      <c r="CI162" s="128"/>
      <c r="CJ162" s="128"/>
      <c r="CK162" s="220"/>
      <c r="CL162" s="116" t="str">
        <f t="shared" si="23"/>
        <v>PCIE_RX_M</v>
      </c>
      <c r="CM162" s="116" t="str">
        <f t="shared" si="24"/>
        <v>PCIE_RX_M</v>
      </c>
      <c r="CN162" s="116" t="str">
        <f t="shared" si="25"/>
        <v>PCIE</v>
      </c>
      <c r="CO162" s="116" t="str">
        <f t="shared" si="26"/>
        <v>PCIE</v>
      </c>
      <c r="CP162" s="220">
        <v>1</v>
      </c>
      <c r="CQ162" s="139" t="s">
        <v>5099</v>
      </c>
      <c r="CR162" s="116" t="s">
        <v>1251</v>
      </c>
      <c r="CS162" s="220"/>
      <c r="CT162" s="220"/>
      <c r="CU162" s="220" t="s">
        <v>4380</v>
      </c>
      <c r="CV162" s="220"/>
      <c r="CW162" s="220" t="s">
        <v>62</v>
      </c>
      <c r="CX162" s="220" t="s">
        <v>35</v>
      </c>
      <c r="CY162" s="220"/>
      <c r="CZ162" s="220"/>
      <c r="DA162" s="230" t="s">
        <v>38</v>
      </c>
      <c r="DB162" s="230" t="s">
        <v>3024</v>
      </c>
      <c r="DC162" s="220" t="s">
        <v>3025</v>
      </c>
      <c r="DD162" s="126" t="s">
        <v>5101</v>
      </c>
      <c r="DE162" s="107"/>
      <c r="DF162" s="128"/>
      <c r="DG162" s="128"/>
      <c r="DH162" s="220"/>
    </row>
    <row r="163" spans="1:112" ht="39.6">
      <c r="A163" s="220"/>
      <c r="B163" s="220">
        <v>160</v>
      </c>
      <c r="C163" s="220" t="s">
        <v>5102</v>
      </c>
      <c r="D163" s="220" t="s">
        <v>5103</v>
      </c>
      <c r="E163" s="220"/>
      <c r="F163" s="220" t="s">
        <v>5081</v>
      </c>
      <c r="G163" s="220"/>
      <c r="H163" s="220"/>
      <c r="I163" s="220"/>
      <c r="J163" s="220"/>
      <c r="K163" s="220"/>
      <c r="L163" s="220"/>
      <c r="M163" s="220"/>
      <c r="N163" s="220"/>
      <c r="O163" s="220"/>
      <c r="P163" s="220"/>
      <c r="Q163" s="220"/>
      <c r="R163" s="220"/>
      <c r="S163" s="116" t="str">
        <f t="shared" si="27"/>
        <v>NO</v>
      </c>
      <c r="T163" s="116" t="str">
        <f t="shared" si="18"/>
        <v>PCIE,,,,,,,,,,,,,,</v>
      </c>
      <c r="U163" s="220" t="s">
        <v>5102</v>
      </c>
      <c r="V163" s="220" t="s">
        <v>405</v>
      </c>
      <c r="W163" s="220"/>
      <c r="X163" s="220"/>
      <c r="Y163" s="220"/>
      <c r="Z163" s="220"/>
      <c r="AA163" s="220"/>
      <c r="AB163" s="220"/>
      <c r="AC163" s="220"/>
      <c r="AD163" s="220"/>
      <c r="AE163" s="220"/>
      <c r="AF163" s="220"/>
      <c r="AG163" s="220"/>
      <c r="AH163" s="220"/>
      <c r="AI163" s="220"/>
      <c r="AJ163" s="220"/>
      <c r="AK163" s="220"/>
      <c r="AL163" s="220"/>
      <c r="AM163" s="220"/>
      <c r="AN163" s="220"/>
      <c r="AO163" s="220"/>
      <c r="AP163" s="220"/>
      <c r="AQ163" s="220"/>
      <c r="AR163" s="220"/>
      <c r="AS163" s="220"/>
      <c r="AT163" s="220"/>
      <c r="AU163" s="220"/>
      <c r="AV163" s="220"/>
      <c r="AW163" s="220"/>
      <c r="AX163" s="220"/>
      <c r="AY163" s="220"/>
      <c r="AZ163" s="220"/>
      <c r="BA163" s="220"/>
      <c r="BB163" s="220"/>
      <c r="BC163" s="220"/>
      <c r="BD163" s="220"/>
      <c r="BE163" s="220"/>
      <c r="BF163" s="220"/>
      <c r="BG163" s="220"/>
      <c r="BH163" s="220"/>
      <c r="BI163" s="220"/>
      <c r="BJ163" s="220"/>
      <c r="BK163" s="220"/>
      <c r="BL163" s="220"/>
      <c r="BM163" s="220"/>
      <c r="BN163" s="220"/>
      <c r="BO163" s="116" t="str">
        <f t="shared" si="19"/>
        <v>PCIE_RX_P</v>
      </c>
      <c r="BP163" s="116" t="str">
        <f t="shared" si="20"/>
        <v>PCIE_RX_P</v>
      </c>
      <c r="BQ163" s="116" t="str">
        <f t="shared" si="21"/>
        <v>PCIE</v>
      </c>
      <c r="BR163" s="116" t="str">
        <f t="shared" si="22"/>
        <v>PCIE</v>
      </c>
      <c r="BS163" s="220">
        <v>1</v>
      </c>
      <c r="BT163" s="139" t="s">
        <v>5104</v>
      </c>
      <c r="BU163" s="116" t="s">
        <v>1250</v>
      </c>
      <c r="BV163" s="220"/>
      <c r="BW163" s="220"/>
      <c r="BX163" s="220" t="s">
        <v>4380</v>
      </c>
      <c r="BY163" s="220"/>
      <c r="BZ163" s="220" t="s">
        <v>62</v>
      </c>
      <c r="CA163" s="220" t="s">
        <v>35</v>
      </c>
      <c r="CB163" s="220"/>
      <c r="CC163" s="220"/>
      <c r="CD163" s="230" t="s">
        <v>38</v>
      </c>
      <c r="CE163" s="230" t="s">
        <v>3024</v>
      </c>
      <c r="CF163" s="220" t="s">
        <v>3025</v>
      </c>
      <c r="CG163" s="244" t="s">
        <v>5105</v>
      </c>
      <c r="CH163" s="208"/>
      <c r="CI163" s="128"/>
      <c r="CJ163" s="128"/>
      <c r="CK163" s="220"/>
      <c r="CL163" s="116" t="str">
        <f t="shared" si="23"/>
        <v>PCIE_RX_P</v>
      </c>
      <c r="CM163" s="116" t="str">
        <f t="shared" si="24"/>
        <v>PCIE_RX_P</v>
      </c>
      <c r="CN163" s="116" t="str">
        <f t="shared" si="25"/>
        <v>PCIE</v>
      </c>
      <c r="CO163" s="116" t="str">
        <f t="shared" si="26"/>
        <v>PCIE</v>
      </c>
      <c r="CP163" s="220">
        <v>1</v>
      </c>
      <c r="CQ163" s="139" t="s">
        <v>5104</v>
      </c>
      <c r="CR163" s="116" t="s">
        <v>1251</v>
      </c>
      <c r="CS163" s="220"/>
      <c r="CT163" s="220"/>
      <c r="CU163" s="220" t="s">
        <v>4380</v>
      </c>
      <c r="CV163" s="220"/>
      <c r="CW163" s="220" t="s">
        <v>62</v>
      </c>
      <c r="CX163" s="220" t="s">
        <v>35</v>
      </c>
      <c r="CY163" s="220"/>
      <c r="CZ163" s="220"/>
      <c r="DA163" s="230" t="s">
        <v>38</v>
      </c>
      <c r="DB163" s="230" t="s">
        <v>3024</v>
      </c>
      <c r="DC163" s="220" t="s">
        <v>3025</v>
      </c>
      <c r="DD163" s="126" t="s">
        <v>5106</v>
      </c>
      <c r="DE163" s="107"/>
      <c r="DF163" s="128"/>
      <c r="DG163" s="128"/>
      <c r="DH163" s="220"/>
    </row>
    <row r="164" spans="1:112" ht="39.6">
      <c r="A164" s="220"/>
      <c r="B164" s="220">
        <v>161</v>
      </c>
      <c r="C164" s="220" t="s">
        <v>5107</v>
      </c>
      <c r="D164" s="220" t="s">
        <v>5108</v>
      </c>
      <c r="E164" s="220"/>
      <c r="F164" s="220" t="s">
        <v>5081</v>
      </c>
      <c r="G164" s="220"/>
      <c r="H164" s="220"/>
      <c r="I164" s="220"/>
      <c r="J164" s="220"/>
      <c r="K164" s="220"/>
      <c r="L164" s="220"/>
      <c r="M164" s="220"/>
      <c r="N164" s="220"/>
      <c r="O164" s="220"/>
      <c r="P164" s="220"/>
      <c r="Q164" s="220"/>
      <c r="R164" s="220"/>
      <c r="S164" s="116" t="str">
        <f t="shared" si="27"/>
        <v>NO</v>
      </c>
      <c r="T164" s="116" t="str">
        <f t="shared" si="18"/>
        <v>PCIE,,,,,,,,,,,,,,</v>
      </c>
      <c r="U164" s="220" t="s">
        <v>5107</v>
      </c>
      <c r="V164" s="220" t="s">
        <v>405</v>
      </c>
      <c r="W164" s="220"/>
      <c r="X164" s="220"/>
      <c r="Y164" s="220"/>
      <c r="Z164" s="220"/>
      <c r="AA164" s="220"/>
      <c r="AB164" s="220"/>
      <c r="AC164" s="220"/>
      <c r="AD164" s="220"/>
      <c r="AE164" s="220"/>
      <c r="AF164" s="220"/>
      <c r="AG164" s="220"/>
      <c r="AH164" s="220"/>
      <c r="AI164" s="220"/>
      <c r="AJ164" s="220"/>
      <c r="AK164" s="220"/>
      <c r="AL164" s="220"/>
      <c r="AM164" s="220"/>
      <c r="AN164" s="220"/>
      <c r="AO164" s="220"/>
      <c r="AP164" s="220"/>
      <c r="AQ164" s="220"/>
      <c r="AR164" s="220"/>
      <c r="AS164" s="220"/>
      <c r="AT164" s="220"/>
      <c r="AU164" s="220"/>
      <c r="AV164" s="220"/>
      <c r="AW164" s="220"/>
      <c r="AX164" s="220"/>
      <c r="AY164" s="220"/>
      <c r="AZ164" s="220"/>
      <c r="BA164" s="220"/>
      <c r="BB164" s="220"/>
      <c r="BC164" s="220"/>
      <c r="BD164" s="220"/>
      <c r="BE164" s="220"/>
      <c r="BF164" s="220"/>
      <c r="BG164" s="220"/>
      <c r="BH164" s="220"/>
      <c r="BI164" s="220"/>
      <c r="BJ164" s="220"/>
      <c r="BK164" s="220"/>
      <c r="BL164" s="220"/>
      <c r="BM164" s="220"/>
      <c r="BN164" s="220"/>
      <c r="BO164" s="116" t="str">
        <f t="shared" si="19"/>
        <v>PCIE_TX_M</v>
      </c>
      <c r="BP164" s="116" t="str">
        <f t="shared" si="20"/>
        <v>PCIE_TX_M</v>
      </c>
      <c r="BQ164" s="116" t="str">
        <f t="shared" si="21"/>
        <v>PCIE</v>
      </c>
      <c r="BR164" s="116" t="str">
        <f t="shared" si="22"/>
        <v>PCIE</v>
      </c>
      <c r="BS164" s="220">
        <v>1</v>
      </c>
      <c r="BT164" s="139" t="s">
        <v>5109</v>
      </c>
      <c r="BU164" s="116" t="s">
        <v>1250</v>
      </c>
      <c r="BV164" s="220"/>
      <c r="BW164" s="220"/>
      <c r="BX164" s="220" t="s">
        <v>4380</v>
      </c>
      <c r="BY164" s="220"/>
      <c r="BZ164" s="220" t="s">
        <v>34</v>
      </c>
      <c r="CA164" s="220" t="s">
        <v>35</v>
      </c>
      <c r="CB164" s="220"/>
      <c r="CC164" s="220"/>
      <c r="CD164" s="230" t="s">
        <v>38</v>
      </c>
      <c r="CE164" s="230" t="s">
        <v>3024</v>
      </c>
      <c r="CF164" s="220" t="s">
        <v>3025</v>
      </c>
      <c r="CG164" s="244" t="s">
        <v>5110</v>
      </c>
      <c r="CH164" s="208"/>
      <c r="CI164" s="128"/>
      <c r="CJ164" s="128"/>
      <c r="CK164" s="220"/>
      <c r="CL164" s="116" t="str">
        <f t="shared" si="23"/>
        <v>PCIE_TX_M</v>
      </c>
      <c r="CM164" s="116" t="str">
        <f t="shared" si="24"/>
        <v>PCIE_TX_M</v>
      </c>
      <c r="CN164" s="116" t="str">
        <f t="shared" si="25"/>
        <v>PCIE</v>
      </c>
      <c r="CO164" s="116" t="str">
        <f t="shared" si="26"/>
        <v>PCIE</v>
      </c>
      <c r="CP164" s="220">
        <v>1</v>
      </c>
      <c r="CQ164" s="139" t="s">
        <v>5109</v>
      </c>
      <c r="CR164" s="116" t="s">
        <v>1251</v>
      </c>
      <c r="CS164" s="220"/>
      <c r="CT164" s="220"/>
      <c r="CU164" s="220" t="s">
        <v>4380</v>
      </c>
      <c r="CV164" s="220"/>
      <c r="CW164" s="220" t="s">
        <v>34</v>
      </c>
      <c r="CX164" s="220" t="s">
        <v>35</v>
      </c>
      <c r="CY164" s="220"/>
      <c r="CZ164" s="220"/>
      <c r="DA164" s="230" t="s">
        <v>38</v>
      </c>
      <c r="DB164" s="230" t="s">
        <v>3024</v>
      </c>
      <c r="DC164" s="220" t="s">
        <v>3025</v>
      </c>
      <c r="DD164" s="126" t="s">
        <v>5111</v>
      </c>
      <c r="DE164" s="107"/>
      <c r="DF164" s="128"/>
      <c r="DG164" s="128"/>
      <c r="DH164" s="220"/>
    </row>
    <row r="165" spans="1:112" ht="39.6">
      <c r="A165" s="220"/>
      <c r="B165" s="220">
        <v>162</v>
      </c>
      <c r="C165" s="220" t="s">
        <v>5112</v>
      </c>
      <c r="D165" s="220" t="s">
        <v>5113</v>
      </c>
      <c r="E165" s="220"/>
      <c r="F165" s="220" t="s">
        <v>5081</v>
      </c>
      <c r="G165" s="220"/>
      <c r="H165" s="220"/>
      <c r="I165" s="220"/>
      <c r="J165" s="220"/>
      <c r="K165" s="220"/>
      <c r="L165" s="220"/>
      <c r="M165" s="220"/>
      <c r="N165" s="220"/>
      <c r="O165" s="220"/>
      <c r="P165" s="220"/>
      <c r="Q165" s="220"/>
      <c r="R165" s="220"/>
      <c r="S165" s="116" t="str">
        <f t="shared" si="27"/>
        <v>NO</v>
      </c>
      <c r="T165" s="116" t="str">
        <f t="shared" si="18"/>
        <v>PCIE,,,,,,,,,,,,,,</v>
      </c>
      <c r="U165" s="220" t="s">
        <v>5112</v>
      </c>
      <c r="V165" s="220" t="s">
        <v>405</v>
      </c>
      <c r="W165" s="220"/>
      <c r="X165" s="220"/>
      <c r="Y165" s="220"/>
      <c r="Z165" s="220"/>
      <c r="AA165" s="220"/>
      <c r="AB165" s="220"/>
      <c r="AC165" s="220"/>
      <c r="AD165" s="220"/>
      <c r="AE165" s="220"/>
      <c r="AF165" s="220"/>
      <c r="AG165" s="220"/>
      <c r="AH165" s="220"/>
      <c r="AI165" s="220"/>
      <c r="AJ165" s="220"/>
      <c r="AK165" s="220"/>
      <c r="AL165" s="220"/>
      <c r="AM165" s="220"/>
      <c r="AN165" s="220"/>
      <c r="AO165" s="220"/>
      <c r="AP165" s="220"/>
      <c r="AQ165" s="220"/>
      <c r="AR165" s="220"/>
      <c r="AS165" s="220"/>
      <c r="AT165" s="220"/>
      <c r="AU165" s="220"/>
      <c r="AV165" s="220"/>
      <c r="AW165" s="220"/>
      <c r="AX165" s="220"/>
      <c r="AY165" s="220"/>
      <c r="AZ165" s="220"/>
      <c r="BA165" s="220"/>
      <c r="BB165" s="220"/>
      <c r="BC165" s="220"/>
      <c r="BD165" s="220"/>
      <c r="BE165" s="220"/>
      <c r="BF165" s="220"/>
      <c r="BG165" s="220"/>
      <c r="BH165" s="220"/>
      <c r="BI165" s="220"/>
      <c r="BJ165" s="220"/>
      <c r="BK165" s="220"/>
      <c r="BL165" s="220"/>
      <c r="BM165" s="220"/>
      <c r="BN165" s="220"/>
      <c r="BO165" s="116" t="str">
        <f t="shared" si="19"/>
        <v>PCIE_TX_P</v>
      </c>
      <c r="BP165" s="116" t="str">
        <f t="shared" si="20"/>
        <v>PCIE_TX_P</v>
      </c>
      <c r="BQ165" s="116" t="str">
        <f t="shared" si="21"/>
        <v>PCIE</v>
      </c>
      <c r="BR165" s="116" t="str">
        <f t="shared" si="22"/>
        <v>PCIE</v>
      </c>
      <c r="BS165" s="220">
        <v>1</v>
      </c>
      <c r="BT165" s="139" t="s">
        <v>5114</v>
      </c>
      <c r="BU165" s="116" t="s">
        <v>1250</v>
      </c>
      <c r="BV165" s="220"/>
      <c r="BW165" s="220"/>
      <c r="BX165" s="220" t="s">
        <v>4380</v>
      </c>
      <c r="BY165" s="220"/>
      <c r="BZ165" s="220" t="s">
        <v>34</v>
      </c>
      <c r="CA165" s="220" t="s">
        <v>35</v>
      </c>
      <c r="CB165" s="220"/>
      <c r="CC165" s="220"/>
      <c r="CD165" s="230" t="s">
        <v>38</v>
      </c>
      <c r="CE165" s="230" t="s">
        <v>3024</v>
      </c>
      <c r="CF165" s="220" t="s">
        <v>3025</v>
      </c>
      <c r="CG165" s="244" t="s">
        <v>5115</v>
      </c>
      <c r="CH165" s="208"/>
      <c r="CI165" s="128"/>
      <c r="CJ165" s="128"/>
      <c r="CK165" s="220"/>
      <c r="CL165" s="116" t="str">
        <f t="shared" si="23"/>
        <v>PCIE_TX_P</v>
      </c>
      <c r="CM165" s="116" t="str">
        <f t="shared" si="24"/>
        <v>PCIE_TX_P</v>
      </c>
      <c r="CN165" s="116" t="str">
        <f t="shared" si="25"/>
        <v>PCIE</v>
      </c>
      <c r="CO165" s="116" t="str">
        <f t="shared" si="26"/>
        <v>PCIE</v>
      </c>
      <c r="CP165" s="220">
        <v>1</v>
      </c>
      <c r="CQ165" s="139" t="s">
        <v>5114</v>
      </c>
      <c r="CR165" s="116" t="s">
        <v>1251</v>
      </c>
      <c r="CS165" s="220"/>
      <c r="CT165" s="220"/>
      <c r="CU165" s="220" t="s">
        <v>4380</v>
      </c>
      <c r="CV165" s="220"/>
      <c r="CW165" s="220" t="s">
        <v>34</v>
      </c>
      <c r="CX165" s="220" t="s">
        <v>35</v>
      </c>
      <c r="CY165" s="220"/>
      <c r="CZ165" s="220"/>
      <c r="DA165" s="230" t="s">
        <v>38</v>
      </c>
      <c r="DB165" s="230" t="s">
        <v>3024</v>
      </c>
      <c r="DC165" s="220" t="s">
        <v>3025</v>
      </c>
      <c r="DD165" s="126" t="s">
        <v>5116</v>
      </c>
      <c r="DE165" s="107"/>
      <c r="DF165" s="128"/>
      <c r="DG165" s="128"/>
      <c r="DH165" s="220"/>
    </row>
    <row r="166" spans="1:112" ht="13.2">
      <c r="A166" s="220"/>
      <c r="B166" s="220">
        <v>163</v>
      </c>
      <c r="C166" s="220" t="s">
        <v>982</v>
      </c>
      <c r="D166" s="220" t="s">
        <v>5117</v>
      </c>
      <c r="E166" s="220"/>
      <c r="F166" s="220" t="s">
        <v>5118</v>
      </c>
      <c r="G166" s="220"/>
      <c r="H166" s="220"/>
      <c r="I166" s="220"/>
      <c r="J166" s="220"/>
      <c r="K166" s="220"/>
      <c r="L166" s="220"/>
      <c r="M166" s="220"/>
      <c r="N166" s="220"/>
      <c r="O166" s="220"/>
      <c r="P166" s="220"/>
      <c r="Q166" s="220"/>
      <c r="R166" s="220"/>
      <c r="S166" s="116" t="str">
        <f t="shared" si="27"/>
        <v>NO</v>
      </c>
      <c r="T166" s="116" t="str">
        <f t="shared" si="18"/>
        <v>,,,,,,,,,,,,,,</v>
      </c>
      <c r="U166" s="220" t="s">
        <v>982</v>
      </c>
      <c r="V166" s="220"/>
      <c r="W166" s="220"/>
      <c r="X166" s="220"/>
      <c r="Y166" s="220"/>
      <c r="Z166" s="220"/>
      <c r="AA166" s="220"/>
      <c r="AB166" s="220"/>
      <c r="AC166" s="220"/>
      <c r="AD166" s="220"/>
      <c r="AE166" s="220"/>
      <c r="AF166" s="220"/>
      <c r="AG166" s="220"/>
      <c r="AH166" s="220"/>
      <c r="AI166" s="220"/>
      <c r="AJ166" s="220"/>
      <c r="AK166" s="220"/>
      <c r="AL166" s="220"/>
      <c r="AM166" s="220"/>
      <c r="AN166" s="220"/>
      <c r="AO166" s="220"/>
      <c r="AP166" s="220"/>
      <c r="AQ166" s="220"/>
      <c r="AR166" s="220"/>
      <c r="AS166" s="220"/>
      <c r="AT166" s="220"/>
      <c r="AU166" s="220"/>
      <c r="AV166" s="220"/>
      <c r="AW166" s="220"/>
      <c r="AX166" s="220"/>
      <c r="AY166" s="220"/>
      <c r="AZ166" s="220"/>
      <c r="BA166" s="220"/>
      <c r="BB166" s="220"/>
      <c r="BC166" s="220"/>
      <c r="BD166" s="220"/>
      <c r="BE166" s="220"/>
      <c r="BF166" s="220"/>
      <c r="BG166" s="220"/>
      <c r="BH166" s="220"/>
      <c r="BI166" s="220"/>
      <c r="BJ166" s="220"/>
      <c r="BK166" s="220"/>
      <c r="BL166" s="220"/>
      <c r="BM166" s="220"/>
      <c r="BN166" s="220"/>
      <c r="BO166" s="116" t="str">
        <f t="shared" si="19"/>
        <v>QLINK_CLK_M</v>
      </c>
      <c r="BP166" s="116" t="str">
        <f t="shared" si="20"/>
        <v>QLINK_CLK_M</v>
      </c>
      <c r="BQ166" s="116">
        <f t="shared" si="21"/>
        <v>0</v>
      </c>
      <c r="BR166" s="116">
        <f t="shared" si="22"/>
        <v>0</v>
      </c>
      <c r="BS166" s="220">
        <v>1</v>
      </c>
      <c r="BT166" s="220"/>
      <c r="BU166" s="116" t="s">
        <v>981</v>
      </c>
      <c r="BV166" s="220"/>
      <c r="BW166" s="220" t="s">
        <v>5119</v>
      </c>
      <c r="BX166" s="220"/>
      <c r="BY166" s="220"/>
      <c r="BZ166" s="220" t="s">
        <v>62</v>
      </c>
      <c r="CA166" s="220" t="s">
        <v>35</v>
      </c>
      <c r="CB166" s="220"/>
      <c r="CC166" s="220"/>
      <c r="CD166" s="220" t="s">
        <v>38</v>
      </c>
      <c r="CE166" s="220" t="s">
        <v>3087</v>
      </c>
      <c r="CF166" s="220"/>
      <c r="CG166" s="208"/>
      <c r="CH166" s="208"/>
      <c r="CI166" s="128"/>
      <c r="CJ166" s="128"/>
      <c r="CK166" s="220"/>
      <c r="CL166" s="116" t="str">
        <f t="shared" si="23"/>
        <v>QLINK_CLK_M</v>
      </c>
      <c r="CM166" s="116" t="str">
        <f t="shared" si="24"/>
        <v>QLINK_CLK_M</v>
      </c>
      <c r="CN166" s="116">
        <f t="shared" si="25"/>
        <v>0</v>
      </c>
      <c r="CO166" s="116">
        <f t="shared" si="26"/>
        <v>0</v>
      </c>
      <c r="CP166" s="220">
        <v>1</v>
      </c>
      <c r="CQ166" s="220"/>
      <c r="CR166" s="116" t="s">
        <v>981</v>
      </c>
      <c r="CS166" s="220"/>
      <c r="CT166" s="220" t="s">
        <v>5119</v>
      </c>
      <c r="CU166" s="220"/>
      <c r="CV166" s="220"/>
      <c r="CW166" s="220" t="s">
        <v>62</v>
      </c>
      <c r="CX166" s="220" t="s">
        <v>35</v>
      </c>
      <c r="CY166" s="220"/>
      <c r="CZ166" s="220"/>
      <c r="DA166" s="220" t="s">
        <v>38</v>
      </c>
      <c r="DB166" s="220" t="s">
        <v>3087</v>
      </c>
      <c r="DC166" s="220"/>
      <c r="DD166" s="107"/>
      <c r="DE166" s="107"/>
      <c r="DF166" s="128"/>
      <c r="DG166" s="128"/>
      <c r="DH166" s="220"/>
    </row>
    <row r="167" spans="1:112" ht="13.2">
      <c r="A167" s="220"/>
      <c r="B167" s="220">
        <v>164</v>
      </c>
      <c r="C167" s="220" t="s">
        <v>983</v>
      </c>
      <c r="D167" s="220" t="s">
        <v>5120</v>
      </c>
      <c r="E167" s="220"/>
      <c r="F167" s="220" t="s">
        <v>5118</v>
      </c>
      <c r="G167" s="220"/>
      <c r="H167" s="220"/>
      <c r="I167" s="220"/>
      <c r="J167" s="220"/>
      <c r="K167" s="220"/>
      <c r="L167" s="220"/>
      <c r="M167" s="220"/>
      <c r="N167" s="220"/>
      <c r="O167" s="220"/>
      <c r="P167" s="220"/>
      <c r="Q167" s="220"/>
      <c r="R167" s="220"/>
      <c r="S167" s="116" t="str">
        <f t="shared" si="27"/>
        <v>NO</v>
      </c>
      <c r="T167" s="116" t="str">
        <f t="shared" si="18"/>
        <v>,,,,,,,,,,,,,,</v>
      </c>
      <c r="U167" s="220" t="s">
        <v>983</v>
      </c>
      <c r="V167" s="220"/>
      <c r="W167" s="220"/>
      <c r="X167" s="220"/>
      <c r="Y167" s="220"/>
      <c r="Z167" s="220"/>
      <c r="AA167" s="220"/>
      <c r="AB167" s="220"/>
      <c r="AC167" s="220"/>
      <c r="AD167" s="220"/>
      <c r="AE167" s="220"/>
      <c r="AF167" s="220"/>
      <c r="AG167" s="220"/>
      <c r="AH167" s="220"/>
      <c r="AI167" s="220"/>
      <c r="AJ167" s="220"/>
      <c r="AK167" s="220"/>
      <c r="AL167" s="220"/>
      <c r="AM167" s="220"/>
      <c r="AN167" s="220"/>
      <c r="AO167" s="220"/>
      <c r="AP167" s="220"/>
      <c r="AQ167" s="220"/>
      <c r="AR167" s="220"/>
      <c r="AS167" s="220"/>
      <c r="AT167" s="220"/>
      <c r="AU167" s="220"/>
      <c r="AV167" s="220"/>
      <c r="AW167" s="220"/>
      <c r="AX167" s="220"/>
      <c r="AY167" s="220"/>
      <c r="AZ167" s="220"/>
      <c r="BA167" s="220"/>
      <c r="BB167" s="220"/>
      <c r="BC167" s="220"/>
      <c r="BD167" s="220"/>
      <c r="BE167" s="220"/>
      <c r="BF167" s="220"/>
      <c r="BG167" s="220"/>
      <c r="BH167" s="220"/>
      <c r="BI167" s="220"/>
      <c r="BJ167" s="220"/>
      <c r="BK167" s="220"/>
      <c r="BL167" s="220"/>
      <c r="BM167" s="220"/>
      <c r="BN167" s="220"/>
      <c r="BO167" s="116" t="str">
        <f t="shared" si="19"/>
        <v>QLINK_CLK_P</v>
      </c>
      <c r="BP167" s="116" t="str">
        <f t="shared" si="20"/>
        <v>QLINK_CLK_P</v>
      </c>
      <c r="BQ167" s="116">
        <f t="shared" si="21"/>
        <v>0</v>
      </c>
      <c r="BR167" s="116">
        <f t="shared" si="22"/>
        <v>0</v>
      </c>
      <c r="BS167" s="220">
        <v>1</v>
      </c>
      <c r="BT167" s="220"/>
      <c r="BU167" s="116" t="s">
        <v>981</v>
      </c>
      <c r="BV167" s="220"/>
      <c r="BW167" s="220" t="s">
        <v>5119</v>
      </c>
      <c r="BX167" s="220"/>
      <c r="BY167" s="220"/>
      <c r="BZ167" s="220" t="s">
        <v>62</v>
      </c>
      <c r="CA167" s="220" t="s">
        <v>35</v>
      </c>
      <c r="CB167" s="220"/>
      <c r="CC167" s="220"/>
      <c r="CD167" s="220" t="s">
        <v>38</v>
      </c>
      <c r="CE167" s="220" t="s">
        <v>3087</v>
      </c>
      <c r="CF167" s="220"/>
      <c r="CG167" s="208"/>
      <c r="CH167" s="208"/>
      <c r="CI167" s="128"/>
      <c r="CJ167" s="128"/>
      <c r="CK167" s="220"/>
      <c r="CL167" s="116" t="str">
        <f t="shared" si="23"/>
        <v>QLINK_CLK_P</v>
      </c>
      <c r="CM167" s="116" t="str">
        <f t="shared" si="24"/>
        <v>QLINK_CLK_P</v>
      </c>
      <c r="CN167" s="116">
        <f t="shared" si="25"/>
        <v>0</v>
      </c>
      <c r="CO167" s="116">
        <f t="shared" si="26"/>
        <v>0</v>
      </c>
      <c r="CP167" s="220">
        <v>1</v>
      </c>
      <c r="CQ167" s="220"/>
      <c r="CR167" s="116" t="s">
        <v>981</v>
      </c>
      <c r="CS167" s="220"/>
      <c r="CT167" s="220" t="s">
        <v>5119</v>
      </c>
      <c r="CU167" s="220"/>
      <c r="CV167" s="220"/>
      <c r="CW167" s="220" t="s">
        <v>62</v>
      </c>
      <c r="CX167" s="220" t="s">
        <v>35</v>
      </c>
      <c r="CY167" s="220"/>
      <c r="CZ167" s="220"/>
      <c r="DA167" s="220" t="s">
        <v>38</v>
      </c>
      <c r="DB167" s="220" t="s">
        <v>3087</v>
      </c>
      <c r="DC167" s="220"/>
      <c r="DD167" s="107"/>
      <c r="DE167" s="107"/>
      <c r="DF167" s="128"/>
      <c r="DG167" s="128"/>
      <c r="DH167" s="220"/>
    </row>
    <row r="168" spans="1:112" ht="13.2">
      <c r="A168" s="220"/>
      <c r="B168" s="220">
        <v>165</v>
      </c>
      <c r="C168" s="220" t="s">
        <v>984</v>
      </c>
      <c r="D168" s="220" t="s">
        <v>5121</v>
      </c>
      <c r="E168" s="220"/>
      <c r="F168" s="220" t="s">
        <v>5118</v>
      </c>
      <c r="G168" s="220"/>
      <c r="H168" s="220"/>
      <c r="I168" s="220"/>
      <c r="J168" s="220"/>
      <c r="K168" s="220"/>
      <c r="L168" s="220"/>
      <c r="M168" s="220"/>
      <c r="N168" s="220"/>
      <c r="O168" s="220"/>
      <c r="P168" s="220"/>
      <c r="Q168" s="220"/>
      <c r="R168" s="220"/>
      <c r="S168" s="116" t="str">
        <f t="shared" si="27"/>
        <v>NO</v>
      </c>
      <c r="T168" s="116" t="str">
        <f t="shared" si="18"/>
        <v>,,,,,,,,,,,,,,</v>
      </c>
      <c r="U168" s="220" t="s">
        <v>984</v>
      </c>
      <c r="V168" s="220"/>
      <c r="W168" s="220"/>
      <c r="X168" s="220"/>
      <c r="Y168" s="220"/>
      <c r="Z168" s="220"/>
      <c r="AA168" s="220"/>
      <c r="AB168" s="220"/>
      <c r="AC168" s="220"/>
      <c r="AD168" s="220"/>
      <c r="AE168" s="220"/>
      <c r="AF168" s="220"/>
      <c r="AG168" s="220"/>
      <c r="AH168" s="220"/>
      <c r="AI168" s="220"/>
      <c r="AJ168" s="220"/>
      <c r="AK168" s="220"/>
      <c r="AL168" s="220"/>
      <c r="AM168" s="220"/>
      <c r="AN168" s="220"/>
      <c r="AO168" s="220"/>
      <c r="AP168" s="220"/>
      <c r="AQ168" s="220"/>
      <c r="AR168" s="220"/>
      <c r="AS168" s="220"/>
      <c r="AT168" s="220"/>
      <c r="AU168" s="220"/>
      <c r="AV168" s="220"/>
      <c r="AW168" s="220"/>
      <c r="AX168" s="220"/>
      <c r="AY168" s="220"/>
      <c r="AZ168" s="220"/>
      <c r="BA168" s="220"/>
      <c r="BB168" s="220"/>
      <c r="BC168" s="220"/>
      <c r="BD168" s="220"/>
      <c r="BE168" s="220"/>
      <c r="BF168" s="220"/>
      <c r="BG168" s="220"/>
      <c r="BH168" s="220"/>
      <c r="BI168" s="220"/>
      <c r="BJ168" s="220"/>
      <c r="BK168" s="220"/>
      <c r="BL168" s="220"/>
      <c r="BM168" s="220"/>
      <c r="BN168" s="220"/>
      <c r="BO168" s="116" t="str">
        <f t="shared" si="19"/>
        <v>QLINK_DL1_M</v>
      </c>
      <c r="BP168" s="116" t="str">
        <f t="shared" si="20"/>
        <v>QLINK_DL1_M</v>
      </c>
      <c r="BQ168" s="116">
        <f t="shared" si="21"/>
        <v>0</v>
      </c>
      <c r="BR168" s="116">
        <f t="shared" si="22"/>
        <v>0</v>
      </c>
      <c r="BS168" s="220">
        <v>1</v>
      </c>
      <c r="BT168" s="220"/>
      <c r="BU168" s="116" t="s">
        <v>981</v>
      </c>
      <c r="BV168" s="220"/>
      <c r="BW168" s="220" t="s">
        <v>5119</v>
      </c>
      <c r="BX168" s="220"/>
      <c r="BY168" s="220"/>
      <c r="BZ168" s="220" t="s">
        <v>62</v>
      </c>
      <c r="CA168" s="220" t="s">
        <v>35</v>
      </c>
      <c r="CB168" s="220"/>
      <c r="CC168" s="220"/>
      <c r="CD168" s="220" t="s">
        <v>38</v>
      </c>
      <c r="CE168" s="220" t="s">
        <v>3087</v>
      </c>
      <c r="CF168" s="220"/>
      <c r="CG168" s="208"/>
      <c r="CH168" s="208"/>
      <c r="CI168" s="128"/>
      <c r="CJ168" s="128"/>
      <c r="CK168" s="220"/>
      <c r="CL168" s="116" t="str">
        <f t="shared" si="23"/>
        <v>QLINK_DL1_M</v>
      </c>
      <c r="CM168" s="116" t="str">
        <f t="shared" si="24"/>
        <v>QLINK_DL1_M</v>
      </c>
      <c r="CN168" s="116">
        <f t="shared" si="25"/>
        <v>0</v>
      </c>
      <c r="CO168" s="116">
        <f t="shared" si="26"/>
        <v>0</v>
      </c>
      <c r="CP168" s="220">
        <v>1</v>
      </c>
      <c r="CQ168" s="220"/>
      <c r="CR168" s="116" t="s">
        <v>981</v>
      </c>
      <c r="CS168" s="220"/>
      <c r="CT168" s="220" t="s">
        <v>5119</v>
      </c>
      <c r="CU168" s="220"/>
      <c r="CV168" s="220"/>
      <c r="CW168" s="220" t="s">
        <v>62</v>
      </c>
      <c r="CX168" s="220" t="s">
        <v>35</v>
      </c>
      <c r="CY168" s="220"/>
      <c r="CZ168" s="220"/>
      <c r="DA168" s="220" t="s">
        <v>38</v>
      </c>
      <c r="DB168" s="220" t="s">
        <v>3087</v>
      </c>
      <c r="DC168" s="220"/>
      <c r="DD168" s="107"/>
      <c r="DE168" s="107"/>
      <c r="DF168" s="128"/>
      <c r="DG168" s="128"/>
      <c r="DH168" s="220"/>
    </row>
    <row r="169" spans="1:112" ht="13.2">
      <c r="A169" s="220"/>
      <c r="B169" s="220">
        <v>166</v>
      </c>
      <c r="C169" s="220" t="s">
        <v>985</v>
      </c>
      <c r="D169" s="220" t="s">
        <v>5122</v>
      </c>
      <c r="E169" s="220"/>
      <c r="F169" s="220" t="s">
        <v>5118</v>
      </c>
      <c r="G169" s="220"/>
      <c r="H169" s="220"/>
      <c r="I169" s="220"/>
      <c r="J169" s="220"/>
      <c r="K169" s="220"/>
      <c r="L169" s="220"/>
      <c r="M169" s="220"/>
      <c r="N169" s="220"/>
      <c r="O169" s="220"/>
      <c r="P169" s="220"/>
      <c r="Q169" s="220"/>
      <c r="R169" s="220"/>
      <c r="S169" s="116" t="str">
        <f t="shared" si="27"/>
        <v>NO</v>
      </c>
      <c r="T169" s="116" t="str">
        <f t="shared" si="18"/>
        <v>,,,,,,,,,,,,,,</v>
      </c>
      <c r="U169" s="220" t="s">
        <v>985</v>
      </c>
      <c r="V169" s="220"/>
      <c r="W169" s="220"/>
      <c r="X169" s="220"/>
      <c r="Y169" s="220"/>
      <c r="Z169" s="220"/>
      <c r="AA169" s="220"/>
      <c r="AB169" s="220"/>
      <c r="AC169" s="220"/>
      <c r="AD169" s="220"/>
      <c r="AE169" s="220"/>
      <c r="AF169" s="220"/>
      <c r="AG169" s="220"/>
      <c r="AH169" s="220"/>
      <c r="AI169" s="220"/>
      <c r="AJ169" s="220"/>
      <c r="AK169" s="220"/>
      <c r="AL169" s="220"/>
      <c r="AM169" s="220"/>
      <c r="AN169" s="220"/>
      <c r="AO169" s="220"/>
      <c r="AP169" s="220"/>
      <c r="AQ169" s="220"/>
      <c r="AR169" s="220"/>
      <c r="AS169" s="220"/>
      <c r="AT169" s="220"/>
      <c r="AU169" s="220"/>
      <c r="AV169" s="220"/>
      <c r="AW169" s="220"/>
      <c r="AX169" s="220"/>
      <c r="AY169" s="220"/>
      <c r="AZ169" s="220"/>
      <c r="BA169" s="220"/>
      <c r="BB169" s="220"/>
      <c r="BC169" s="220"/>
      <c r="BD169" s="220"/>
      <c r="BE169" s="220"/>
      <c r="BF169" s="220"/>
      <c r="BG169" s="220"/>
      <c r="BH169" s="220"/>
      <c r="BI169" s="220"/>
      <c r="BJ169" s="220"/>
      <c r="BK169" s="220"/>
      <c r="BL169" s="220"/>
      <c r="BM169" s="220"/>
      <c r="BN169" s="220"/>
      <c r="BO169" s="116" t="str">
        <f t="shared" si="19"/>
        <v>QLINK_DL1_P</v>
      </c>
      <c r="BP169" s="116" t="str">
        <f t="shared" si="20"/>
        <v>QLINK_DL1_P</v>
      </c>
      <c r="BQ169" s="116">
        <f t="shared" si="21"/>
        <v>0</v>
      </c>
      <c r="BR169" s="116">
        <f t="shared" si="22"/>
        <v>0</v>
      </c>
      <c r="BS169" s="220">
        <v>1</v>
      </c>
      <c r="BT169" s="220"/>
      <c r="BU169" s="116" t="s">
        <v>981</v>
      </c>
      <c r="BV169" s="220"/>
      <c r="BW169" s="220" t="s">
        <v>5119</v>
      </c>
      <c r="BX169" s="220"/>
      <c r="BY169" s="220"/>
      <c r="BZ169" s="220" t="s">
        <v>62</v>
      </c>
      <c r="CA169" s="220" t="s">
        <v>35</v>
      </c>
      <c r="CB169" s="220"/>
      <c r="CC169" s="220"/>
      <c r="CD169" s="220" t="s">
        <v>38</v>
      </c>
      <c r="CE169" s="220" t="s">
        <v>3087</v>
      </c>
      <c r="CF169" s="220"/>
      <c r="CG169" s="208"/>
      <c r="CH169" s="208"/>
      <c r="CI169" s="128"/>
      <c r="CJ169" s="128"/>
      <c r="CK169" s="220"/>
      <c r="CL169" s="116" t="str">
        <f t="shared" si="23"/>
        <v>QLINK_DL1_P</v>
      </c>
      <c r="CM169" s="116" t="str">
        <f t="shared" si="24"/>
        <v>QLINK_DL1_P</v>
      </c>
      <c r="CN169" s="116">
        <f t="shared" si="25"/>
        <v>0</v>
      </c>
      <c r="CO169" s="116">
        <f t="shared" si="26"/>
        <v>0</v>
      </c>
      <c r="CP169" s="220">
        <v>1</v>
      </c>
      <c r="CQ169" s="220"/>
      <c r="CR169" s="116" t="s">
        <v>981</v>
      </c>
      <c r="CS169" s="220"/>
      <c r="CT169" s="220" t="s">
        <v>5119</v>
      </c>
      <c r="CU169" s="220"/>
      <c r="CV169" s="220"/>
      <c r="CW169" s="220" t="s">
        <v>62</v>
      </c>
      <c r="CX169" s="220" t="s">
        <v>35</v>
      </c>
      <c r="CY169" s="220"/>
      <c r="CZ169" s="220"/>
      <c r="DA169" s="220" t="s">
        <v>38</v>
      </c>
      <c r="DB169" s="220" t="s">
        <v>3087</v>
      </c>
      <c r="DC169" s="220"/>
      <c r="DD169" s="107"/>
      <c r="DE169" s="107"/>
      <c r="DF169" s="128"/>
      <c r="DG169" s="128"/>
      <c r="DH169" s="220"/>
    </row>
    <row r="170" spans="1:112" ht="13.2">
      <c r="A170" s="220"/>
      <c r="B170" s="220">
        <v>167</v>
      </c>
      <c r="C170" s="220" t="s">
        <v>986</v>
      </c>
      <c r="D170" s="220" t="s">
        <v>5123</v>
      </c>
      <c r="E170" s="220"/>
      <c r="F170" s="220" t="s">
        <v>5118</v>
      </c>
      <c r="G170" s="220"/>
      <c r="H170" s="220"/>
      <c r="I170" s="220"/>
      <c r="J170" s="220"/>
      <c r="K170" s="220"/>
      <c r="L170" s="220"/>
      <c r="M170" s="220"/>
      <c r="N170" s="220"/>
      <c r="O170" s="220"/>
      <c r="P170" s="220"/>
      <c r="Q170" s="220"/>
      <c r="R170" s="220"/>
      <c r="S170" s="116" t="str">
        <f t="shared" si="27"/>
        <v>NO</v>
      </c>
      <c r="T170" s="116" t="str">
        <f t="shared" si="18"/>
        <v>,,,,,,,,,,,,,,</v>
      </c>
      <c r="U170" s="220" t="s">
        <v>986</v>
      </c>
      <c r="V170" s="220"/>
      <c r="W170" s="220"/>
      <c r="X170" s="220"/>
      <c r="Y170" s="220"/>
      <c r="Z170" s="220"/>
      <c r="AA170" s="220"/>
      <c r="AB170" s="220"/>
      <c r="AC170" s="220"/>
      <c r="AD170" s="220"/>
      <c r="AE170" s="220"/>
      <c r="AF170" s="220"/>
      <c r="AG170" s="220"/>
      <c r="AH170" s="220"/>
      <c r="AI170" s="220"/>
      <c r="AJ170" s="220"/>
      <c r="AK170" s="220"/>
      <c r="AL170" s="220"/>
      <c r="AM170" s="220"/>
      <c r="AN170" s="220"/>
      <c r="AO170" s="220"/>
      <c r="AP170" s="220"/>
      <c r="AQ170" s="220"/>
      <c r="AR170" s="220"/>
      <c r="AS170" s="220"/>
      <c r="AT170" s="220"/>
      <c r="AU170" s="220"/>
      <c r="AV170" s="220"/>
      <c r="AW170" s="220"/>
      <c r="AX170" s="220"/>
      <c r="AY170" s="220"/>
      <c r="AZ170" s="220"/>
      <c r="BA170" s="220"/>
      <c r="BB170" s="220"/>
      <c r="BC170" s="220"/>
      <c r="BD170" s="220"/>
      <c r="BE170" s="220"/>
      <c r="BF170" s="220"/>
      <c r="BG170" s="220"/>
      <c r="BH170" s="220"/>
      <c r="BI170" s="220"/>
      <c r="BJ170" s="220"/>
      <c r="BK170" s="220"/>
      <c r="BL170" s="220"/>
      <c r="BM170" s="220"/>
      <c r="BN170" s="220"/>
      <c r="BO170" s="116" t="str">
        <f t="shared" si="19"/>
        <v>QLINK_DL2_M</v>
      </c>
      <c r="BP170" s="116" t="str">
        <f t="shared" si="20"/>
        <v>QLINK_DL2_M</v>
      </c>
      <c r="BQ170" s="116">
        <f t="shared" si="21"/>
        <v>0</v>
      </c>
      <c r="BR170" s="116">
        <f t="shared" si="22"/>
        <v>0</v>
      </c>
      <c r="BS170" s="220">
        <v>1</v>
      </c>
      <c r="BT170" s="220"/>
      <c r="BU170" s="116" t="s">
        <v>981</v>
      </c>
      <c r="BV170" s="220"/>
      <c r="BW170" s="220" t="s">
        <v>5119</v>
      </c>
      <c r="BX170" s="220"/>
      <c r="BY170" s="220"/>
      <c r="BZ170" s="220" t="s">
        <v>62</v>
      </c>
      <c r="CA170" s="220" t="s">
        <v>35</v>
      </c>
      <c r="CB170" s="220"/>
      <c r="CC170" s="220"/>
      <c r="CD170" s="220" t="s">
        <v>38</v>
      </c>
      <c r="CE170" s="220" t="s">
        <v>3087</v>
      </c>
      <c r="CF170" s="220"/>
      <c r="CG170" s="208"/>
      <c r="CH170" s="208"/>
      <c r="CI170" s="128"/>
      <c r="CJ170" s="128"/>
      <c r="CK170" s="220"/>
      <c r="CL170" s="116" t="str">
        <f t="shared" si="23"/>
        <v>QLINK_DL2_M</v>
      </c>
      <c r="CM170" s="116" t="str">
        <f t="shared" si="24"/>
        <v>QLINK_DL2_M</v>
      </c>
      <c r="CN170" s="116">
        <f t="shared" si="25"/>
        <v>0</v>
      </c>
      <c r="CO170" s="116">
        <f t="shared" si="26"/>
        <v>0</v>
      </c>
      <c r="CP170" s="220">
        <v>1</v>
      </c>
      <c r="CQ170" s="220"/>
      <c r="CR170" s="116" t="s">
        <v>981</v>
      </c>
      <c r="CS170" s="220"/>
      <c r="CT170" s="220" t="s">
        <v>5119</v>
      </c>
      <c r="CU170" s="220"/>
      <c r="CV170" s="220"/>
      <c r="CW170" s="220" t="s">
        <v>62</v>
      </c>
      <c r="CX170" s="220" t="s">
        <v>35</v>
      </c>
      <c r="CY170" s="220"/>
      <c r="CZ170" s="220"/>
      <c r="DA170" s="220" t="s">
        <v>38</v>
      </c>
      <c r="DB170" s="220" t="s">
        <v>3087</v>
      </c>
      <c r="DC170" s="220"/>
      <c r="DD170" s="107"/>
      <c r="DE170" s="107"/>
      <c r="DF170" s="128"/>
      <c r="DG170" s="128"/>
      <c r="DH170" s="220"/>
    </row>
    <row r="171" spans="1:112" ht="13.2">
      <c r="A171" s="220"/>
      <c r="B171" s="220">
        <v>168</v>
      </c>
      <c r="C171" s="220" t="s">
        <v>987</v>
      </c>
      <c r="D171" s="220" t="s">
        <v>5124</v>
      </c>
      <c r="E171" s="220"/>
      <c r="F171" s="220" t="s">
        <v>5118</v>
      </c>
      <c r="G171" s="220"/>
      <c r="H171" s="220"/>
      <c r="I171" s="220"/>
      <c r="J171" s="220"/>
      <c r="K171" s="220"/>
      <c r="L171" s="220"/>
      <c r="M171" s="220"/>
      <c r="N171" s="220"/>
      <c r="O171" s="220"/>
      <c r="P171" s="220"/>
      <c r="Q171" s="220"/>
      <c r="R171" s="220"/>
      <c r="S171" s="116" t="str">
        <f t="shared" si="27"/>
        <v>NO</v>
      </c>
      <c r="T171" s="116" t="str">
        <f t="shared" si="18"/>
        <v>,,,,,,,,,,,,,,</v>
      </c>
      <c r="U171" s="220" t="s">
        <v>987</v>
      </c>
      <c r="V171" s="220"/>
      <c r="W171" s="220"/>
      <c r="X171" s="220"/>
      <c r="Y171" s="220"/>
      <c r="Z171" s="220"/>
      <c r="AA171" s="220"/>
      <c r="AB171" s="220"/>
      <c r="AC171" s="220"/>
      <c r="AD171" s="220"/>
      <c r="AE171" s="220"/>
      <c r="AF171" s="220"/>
      <c r="AG171" s="220"/>
      <c r="AH171" s="220"/>
      <c r="AI171" s="220"/>
      <c r="AJ171" s="220"/>
      <c r="AK171" s="220"/>
      <c r="AL171" s="220"/>
      <c r="AM171" s="220"/>
      <c r="AN171" s="220"/>
      <c r="AO171" s="220"/>
      <c r="AP171" s="220"/>
      <c r="AQ171" s="220"/>
      <c r="AR171" s="220"/>
      <c r="AS171" s="220"/>
      <c r="AT171" s="220"/>
      <c r="AU171" s="220"/>
      <c r="AV171" s="220"/>
      <c r="AW171" s="220"/>
      <c r="AX171" s="220"/>
      <c r="AY171" s="220"/>
      <c r="AZ171" s="220"/>
      <c r="BA171" s="220"/>
      <c r="BB171" s="220"/>
      <c r="BC171" s="220"/>
      <c r="BD171" s="220"/>
      <c r="BE171" s="220"/>
      <c r="BF171" s="220"/>
      <c r="BG171" s="220"/>
      <c r="BH171" s="220"/>
      <c r="BI171" s="220"/>
      <c r="BJ171" s="220"/>
      <c r="BK171" s="220"/>
      <c r="BL171" s="220"/>
      <c r="BM171" s="220"/>
      <c r="BN171" s="220"/>
      <c r="BO171" s="116" t="str">
        <f t="shared" si="19"/>
        <v>QLINK_DL2_P</v>
      </c>
      <c r="BP171" s="116" t="str">
        <f t="shared" si="20"/>
        <v>QLINK_DL2_P</v>
      </c>
      <c r="BQ171" s="116">
        <f t="shared" si="21"/>
        <v>0</v>
      </c>
      <c r="BR171" s="116">
        <f t="shared" si="22"/>
        <v>0</v>
      </c>
      <c r="BS171" s="220">
        <v>1</v>
      </c>
      <c r="BT171" s="220"/>
      <c r="BU171" s="116" t="s">
        <v>981</v>
      </c>
      <c r="BV171" s="220"/>
      <c r="BW171" s="220" t="s">
        <v>5119</v>
      </c>
      <c r="BX171" s="220"/>
      <c r="BY171" s="220"/>
      <c r="BZ171" s="220" t="s">
        <v>62</v>
      </c>
      <c r="CA171" s="220" t="s">
        <v>35</v>
      </c>
      <c r="CB171" s="220"/>
      <c r="CC171" s="220"/>
      <c r="CD171" s="220" t="s">
        <v>38</v>
      </c>
      <c r="CE171" s="220" t="s">
        <v>3087</v>
      </c>
      <c r="CF171" s="220"/>
      <c r="CG171" s="208"/>
      <c r="CH171" s="208"/>
      <c r="CI171" s="128"/>
      <c r="CJ171" s="128"/>
      <c r="CK171" s="220"/>
      <c r="CL171" s="116" t="str">
        <f t="shared" si="23"/>
        <v>QLINK_DL2_P</v>
      </c>
      <c r="CM171" s="116" t="str">
        <f t="shared" si="24"/>
        <v>QLINK_DL2_P</v>
      </c>
      <c r="CN171" s="116">
        <f t="shared" si="25"/>
        <v>0</v>
      </c>
      <c r="CO171" s="116">
        <f t="shared" si="26"/>
        <v>0</v>
      </c>
      <c r="CP171" s="220">
        <v>1</v>
      </c>
      <c r="CQ171" s="220"/>
      <c r="CR171" s="116" t="s">
        <v>981</v>
      </c>
      <c r="CS171" s="220"/>
      <c r="CT171" s="220" t="s">
        <v>5119</v>
      </c>
      <c r="CU171" s="220"/>
      <c r="CV171" s="220"/>
      <c r="CW171" s="220" t="s">
        <v>62</v>
      </c>
      <c r="CX171" s="220" t="s">
        <v>35</v>
      </c>
      <c r="CY171" s="220"/>
      <c r="CZ171" s="220"/>
      <c r="DA171" s="220" t="s">
        <v>38</v>
      </c>
      <c r="DB171" s="220" t="s">
        <v>3087</v>
      </c>
      <c r="DC171" s="220"/>
      <c r="DD171" s="107"/>
      <c r="DE171" s="107"/>
      <c r="DF171" s="128"/>
      <c r="DG171" s="128"/>
      <c r="DH171" s="220"/>
    </row>
    <row r="172" spans="1:112" ht="13.2">
      <c r="A172" s="220"/>
      <c r="B172" s="220">
        <v>169</v>
      </c>
      <c r="C172" s="220" t="s">
        <v>988</v>
      </c>
      <c r="D172" s="220" t="s">
        <v>5125</v>
      </c>
      <c r="E172" s="220"/>
      <c r="F172" s="220" t="s">
        <v>5118</v>
      </c>
      <c r="G172" s="220"/>
      <c r="H172" s="220"/>
      <c r="I172" s="220"/>
      <c r="J172" s="220"/>
      <c r="K172" s="220"/>
      <c r="L172" s="220"/>
      <c r="M172" s="220"/>
      <c r="N172" s="220"/>
      <c r="O172" s="220"/>
      <c r="P172" s="220"/>
      <c r="Q172" s="220"/>
      <c r="R172" s="220"/>
      <c r="S172" s="116" t="str">
        <f t="shared" si="27"/>
        <v>NO</v>
      </c>
      <c r="T172" s="116" t="str">
        <f t="shared" si="18"/>
        <v>,,,,,,,,,,,,,,</v>
      </c>
      <c r="U172" s="220" t="s">
        <v>988</v>
      </c>
      <c r="V172" s="220"/>
      <c r="W172" s="220"/>
      <c r="X172" s="220"/>
      <c r="Y172" s="220"/>
      <c r="Z172" s="220"/>
      <c r="AA172" s="220"/>
      <c r="AB172" s="220"/>
      <c r="AC172" s="220"/>
      <c r="AD172" s="220"/>
      <c r="AE172" s="220"/>
      <c r="AF172" s="220"/>
      <c r="AG172" s="220"/>
      <c r="AH172" s="220"/>
      <c r="AI172" s="220"/>
      <c r="AJ172" s="220"/>
      <c r="AK172" s="220"/>
      <c r="AL172" s="220"/>
      <c r="AM172" s="220"/>
      <c r="AN172" s="220"/>
      <c r="AO172" s="220"/>
      <c r="AP172" s="220"/>
      <c r="AQ172" s="220"/>
      <c r="AR172" s="220"/>
      <c r="AS172" s="220"/>
      <c r="AT172" s="220"/>
      <c r="AU172" s="220"/>
      <c r="AV172" s="220"/>
      <c r="AW172" s="220"/>
      <c r="AX172" s="220"/>
      <c r="AY172" s="220"/>
      <c r="AZ172" s="220"/>
      <c r="BA172" s="220"/>
      <c r="BB172" s="220"/>
      <c r="BC172" s="220"/>
      <c r="BD172" s="220"/>
      <c r="BE172" s="220"/>
      <c r="BF172" s="220"/>
      <c r="BG172" s="220"/>
      <c r="BH172" s="220"/>
      <c r="BI172" s="220"/>
      <c r="BJ172" s="220"/>
      <c r="BK172" s="220"/>
      <c r="BL172" s="220"/>
      <c r="BM172" s="220"/>
      <c r="BN172" s="220"/>
      <c r="BO172" s="116" t="str">
        <f t="shared" si="19"/>
        <v>QLINK_DL3_M</v>
      </c>
      <c r="BP172" s="116" t="str">
        <f t="shared" si="20"/>
        <v>QLINK_DL3_M</v>
      </c>
      <c r="BQ172" s="116">
        <f t="shared" si="21"/>
        <v>0</v>
      </c>
      <c r="BR172" s="116">
        <f t="shared" si="22"/>
        <v>0</v>
      </c>
      <c r="BS172" s="220">
        <v>1</v>
      </c>
      <c r="BT172" s="220"/>
      <c r="BU172" s="116" t="s">
        <v>981</v>
      </c>
      <c r="BV172" s="220"/>
      <c r="BW172" s="220" t="s">
        <v>5119</v>
      </c>
      <c r="BX172" s="220"/>
      <c r="BY172" s="220"/>
      <c r="BZ172" s="220" t="s">
        <v>62</v>
      </c>
      <c r="CA172" s="220" t="s">
        <v>35</v>
      </c>
      <c r="CB172" s="220"/>
      <c r="CC172" s="220"/>
      <c r="CD172" s="220" t="s">
        <v>38</v>
      </c>
      <c r="CE172" s="220" t="s">
        <v>3087</v>
      </c>
      <c r="CF172" s="220"/>
      <c r="CG172" s="208"/>
      <c r="CH172" s="208"/>
      <c r="CI172" s="128"/>
      <c r="CJ172" s="128"/>
      <c r="CK172" s="220"/>
      <c r="CL172" s="116" t="str">
        <f t="shared" si="23"/>
        <v>QLINK_DL3_M</v>
      </c>
      <c r="CM172" s="116" t="str">
        <f t="shared" si="24"/>
        <v>QLINK_DL3_M</v>
      </c>
      <c r="CN172" s="116">
        <f t="shared" si="25"/>
        <v>0</v>
      </c>
      <c r="CO172" s="116">
        <f t="shared" si="26"/>
        <v>0</v>
      </c>
      <c r="CP172" s="220">
        <v>1</v>
      </c>
      <c r="CQ172" s="220"/>
      <c r="CR172" s="116" t="s">
        <v>981</v>
      </c>
      <c r="CS172" s="220"/>
      <c r="CT172" s="220" t="s">
        <v>5119</v>
      </c>
      <c r="CU172" s="220"/>
      <c r="CV172" s="220"/>
      <c r="CW172" s="220" t="s">
        <v>62</v>
      </c>
      <c r="CX172" s="220" t="s">
        <v>35</v>
      </c>
      <c r="CY172" s="220"/>
      <c r="CZ172" s="220"/>
      <c r="DA172" s="220" t="s">
        <v>38</v>
      </c>
      <c r="DB172" s="220" t="s">
        <v>3087</v>
      </c>
      <c r="DC172" s="220"/>
      <c r="DD172" s="107"/>
      <c r="DE172" s="107"/>
      <c r="DF172" s="128"/>
      <c r="DG172" s="128"/>
      <c r="DH172" s="220"/>
    </row>
    <row r="173" spans="1:112" ht="13.2">
      <c r="A173" s="220"/>
      <c r="B173" s="220">
        <v>170</v>
      </c>
      <c r="C173" s="220" t="s">
        <v>989</v>
      </c>
      <c r="D173" s="220" t="s">
        <v>5126</v>
      </c>
      <c r="E173" s="220"/>
      <c r="F173" s="220" t="s">
        <v>5118</v>
      </c>
      <c r="G173" s="220"/>
      <c r="H173" s="220"/>
      <c r="I173" s="220"/>
      <c r="J173" s="220"/>
      <c r="K173" s="220"/>
      <c r="L173" s="220"/>
      <c r="M173" s="220"/>
      <c r="N173" s="220"/>
      <c r="O173" s="220"/>
      <c r="P173" s="220"/>
      <c r="Q173" s="220"/>
      <c r="R173" s="220"/>
      <c r="S173" s="116" t="str">
        <f t="shared" si="27"/>
        <v>NO</v>
      </c>
      <c r="T173" s="116" t="str">
        <f t="shared" si="18"/>
        <v>,,,,,,,,,,,,,,</v>
      </c>
      <c r="U173" s="220" t="s">
        <v>989</v>
      </c>
      <c r="V173" s="220"/>
      <c r="W173" s="220"/>
      <c r="X173" s="220"/>
      <c r="Y173" s="220"/>
      <c r="Z173" s="220"/>
      <c r="AA173" s="220"/>
      <c r="AB173" s="220"/>
      <c r="AC173" s="220"/>
      <c r="AD173" s="220"/>
      <c r="AE173" s="220"/>
      <c r="AF173" s="220"/>
      <c r="AG173" s="220"/>
      <c r="AH173" s="220"/>
      <c r="AI173" s="220"/>
      <c r="AJ173" s="220"/>
      <c r="AK173" s="220"/>
      <c r="AL173" s="220"/>
      <c r="AM173" s="220"/>
      <c r="AN173" s="220"/>
      <c r="AO173" s="220"/>
      <c r="AP173" s="220"/>
      <c r="AQ173" s="220"/>
      <c r="AR173" s="220"/>
      <c r="AS173" s="220"/>
      <c r="AT173" s="220"/>
      <c r="AU173" s="220"/>
      <c r="AV173" s="220"/>
      <c r="AW173" s="220"/>
      <c r="AX173" s="220"/>
      <c r="AY173" s="220"/>
      <c r="AZ173" s="220"/>
      <c r="BA173" s="220"/>
      <c r="BB173" s="220"/>
      <c r="BC173" s="220"/>
      <c r="BD173" s="220"/>
      <c r="BE173" s="220"/>
      <c r="BF173" s="220"/>
      <c r="BG173" s="220"/>
      <c r="BH173" s="220"/>
      <c r="BI173" s="220"/>
      <c r="BJ173" s="220"/>
      <c r="BK173" s="220"/>
      <c r="BL173" s="220"/>
      <c r="BM173" s="220"/>
      <c r="BN173" s="220"/>
      <c r="BO173" s="116" t="str">
        <f t="shared" si="19"/>
        <v>QLINK_DL3_P</v>
      </c>
      <c r="BP173" s="116" t="str">
        <f t="shared" si="20"/>
        <v>QLINK_DL3_P</v>
      </c>
      <c r="BQ173" s="116">
        <f t="shared" si="21"/>
        <v>0</v>
      </c>
      <c r="BR173" s="116">
        <f t="shared" si="22"/>
        <v>0</v>
      </c>
      <c r="BS173" s="220">
        <v>1</v>
      </c>
      <c r="BT173" s="220"/>
      <c r="BU173" s="116" t="s">
        <v>981</v>
      </c>
      <c r="BV173" s="220"/>
      <c r="BW173" s="220" t="s">
        <v>5119</v>
      </c>
      <c r="BX173" s="220"/>
      <c r="BY173" s="220"/>
      <c r="BZ173" s="220" t="s">
        <v>62</v>
      </c>
      <c r="CA173" s="220" t="s">
        <v>35</v>
      </c>
      <c r="CB173" s="220"/>
      <c r="CC173" s="220"/>
      <c r="CD173" s="220" t="s">
        <v>38</v>
      </c>
      <c r="CE173" s="220" t="s">
        <v>3087</v>
      </c>
      <c r="CF173" s="220"/>
      <c r="CG173" s="208"/>
      <c r="CH173" s="208"/>
      <c r="CI173" s="128"/>
      <c r="CJ173" s="128"/>
      <c r="CK173" s="220"/>
      <c r="CL173" s="116" t="str">
        <f t="shared" si="23"/>
        <v>QLINK_DL3_P</v>
      </c>
      <c r="CM173" s="116" t="str">
        <f t="shared" si="24"/>
        <v>QLINK_DL3_P</v>
      </c>
      <c r="CN173" s="116">
        <f t="shared" si="25"/>
        <v>0</v>
      </c>
      <c r="CO173" s="116">
        <f t="shared" si="26"/>
        <v>0</v>
      </c>
      <c r="CP173" s="220">
        <v>1</v>
      </c>
      <c r="CQ173" s="220"/>
      <c r="CR173" s="116" t="s">
        <v>981</v>
      </c>
      <c r="CS173" s="220"/>
      <c r="CT173" s="220" t="s">
        <v>5119</v>
      </c>
      <c r="CU173" s="220"/>
      <c r="CV173" s="220"/>
      <c r="CW173" s="220" t="s">
        <v>62</v>
      </c>
      <c r="CX173" s="220" t="s">
        <v>35</v>
      </c>
      <c r="CY173" s="220"/>
      <c r="CZ173" s="220"/>
      <c r="DA173" s="220" t="s">
        <v>38</v>
      </c>
      <c r="DB173" s="220" t="s">
        <v>3087</v>
      </c>
      <c r="DC173" s="220"/>
      <c r="DD173" s="107"/>
      <c r="DE173" s="107"/>
      <c r="DF173" s="128"/>
      <c r="DG173" s="128"/>
      <c r="DH173" s="220"/>
    </row>
    <row r="174" spans="1:112" ht="13.2">
      <c r="A174" s="220"/>
      <c r="B174" s="220">
        <v>171</v>
      </c>
      <c r="C174" s="220" t="s">
        <v>990</v>
      </c>
      <c r="D174" s="220" t="s">
        <v>5127</v>
      </c>
      <c r="E174" s="220"/>
      <c r="F174" s="220" t="s">
        <v>5118</v>
      </c>
      <c r="G174" s="220"/>
      <c r="H174" s="220"/>
      <c r="I174" s="220"/>
      <c r="J174" s="220"/>
      <c r="K174" s="220"/>
      <c r="L174" s="220"/>
      <c r="M174" s="220"/>
      <c r="N174" s="220"/>
      <c r="O174" s="220"/>
      <c r="P174" s="220"/>
      <c r="Q174" s="220"/>
      <c r="R174" s="220"/>
      <c r="S174" s="116" t="str">
        <f t="shared" si="27"/>
        <v>NO</v>
      </c>
      <c r="T174" s="116" t="str">
        <f t="shared" si="18"/>
        <v>,,,,,,,,,,,,,,</v>
      </c>
      <c r="U174" s="220" t="s">
        <v>990</v>
      </c>
      <c r="V174" s="220"/>
      <c r="W174" s="220"/>
      <c r="X174" s="220"/>
      <c r="Y174" s="220"/>
      <c r="Z174" s="220"/>
      <c r="AA174" s="220"/>
      <c r="AB174" s="220"/>
      <c r="AC174" s="220"/>
      <c r="AD174" s="220"/>
      <c r="AE174" s="220"/>
      <c r="AF174" s="220"/>
      <c r="AG174" s="220"/>
      <c r="AH174" s="220"/>
      <c r="AI174" s="220"/>
      <c r="AJ174" s="220"/>
      <c r="AK174" s="220"/>
      <c r="AL174" s="220"/>
      <c r="AM174" s="220"/>
      <c r="AN174" s="220"/>
      <c r="AO174" s="220"/>
      <c r="AP174" s="220"/>
      <c r="AQ174" s="220"/>
      <c r="AR174" s="220"/>
      <c r="AS174" s="220"/>
      <c r="AT174" s="220"/>
      <c r="AU174" s="220"/>
      <c r="AV174" s="220"/>
      <c r="AW174" s="220"/>
      <c r="AX174" s="220"/>
      <c r="AY174" s="220"/>
      <c r="AZ174" s="220"/>
      <c r="BA174" s="220"/>
      <c r="BB174" s="220"/>
      <c r="BC174" s="220"/>
      <c r="BD174" s="220"/>
      <c r="BE174" s="220"/>
      <c r="BF174" s="220"/>
      <c r="BG174" s="220"/>
      <c r="BH174" s="220"/>
      <c r="BI174" s="220"/>
      <c r="BJ174" s="220"/>
      <c r="BK174" s="220"/>
      <c r="BL174" s="220"/>
      <c r="BM174" s="220"/>
      <c r="BN174" s="220"/>
      <c r="BO174" s="116" t="str">
        <f t="shared" si="19"/>
        <v>QLINK_UL1_M</v>
      </c>
      <c r="BP174" s="116" t="str">
        <f t="shared" si="20"/>
        <v>QLINK_UL1_M</v>
      </c>
      <c r="BQ174" s="116">
        <f t="shared" si="21"/>
        <v>0</v>
      </c>
      <c r="BR174" s="116">
        <f t="shared" si="22"/>
        <v>0</v>
      </c>
      <c r="BS174" s="220">
        <v>1</v>
      </c>
      <c r="BT174" s="220"/>
      <c r="BU174" s="116" t="s">
        <v>981</v>
      </c>
      <c r="BV174" s="220"/>
      <c r="BW174" s="220" t="s">
        <v>5119</v>
      </c>
      <c r="BX174" s="220"/>
      <c r="BY174" s="220"/>
      <c r="BZ174" s="220" t="s">
        <v>62</v>
      </c>
      <c r="CA174" s="220" t="s">
        <v>35</v>
      </c>
      <c r="CB174" s="220"/>
      <c r="CC174" s="220"/>
      <c r="CD174" s="220" t="s">
        <v>38</v>
      </c>
      <c r="CE174" s="220" t="s">
        <v>3087</v>
      </c>
      <c r="CF174" s="220"/>
      <c r="CG174" s="208"/>
      <c r="CH174" s="208"/>
      <c r="CI174" s="128"/>
      <c r="CJ174" s="128"/>
      <c r="CK174" s="220"/>
      <c r="CL174" s="116" t="str">
        <f t="shared" si="23"/>
        <v>QLINK_UL1_M</v>
      </c>
      <c r="CM174" s="116" t="str">
        <f t="shared" si="24"/>
        <v>QLINK_UL1_M</v>
      </c>
      <c r="CN174" s="116">
        <f t="shared" si="25"/>
        <v>0</v>
      </c>
      <c r="CO174" s="116">
        <f t="shared" si="26"/>
        <v>0</v>
      </c>
      <c r="CP174" s="220">
        <v>1</v>
      </c>
      <c r="CQ174" s="220"/>
      <c r="CR174" s="116" t="s">
        <v>981</v>
      </c>
      <c r="CS174" s="220"/>
      <c r="CT174" s="220" t="s">
        <v>5119</v>
      </c>
      <c r="CU174" s="220"/>
      <c r="CV174" s="220"/>
      <c r="CW174" s="220" t="s">
        <v>62</v>
      </c>
      <c r="CX174" s="220" t="s">
        <v>35</v>
      </c>
      <c r="CY174" s="220"/>
      <c r="CZ174" s="220"/>
      <c r="DA174" s="220" t="s">
        <v>38</v>
      </c>
      <c r="DB174" s="220" t="s">
        <v>3087</v>
      </c>
      <c r="DC174" s="220"/>
      <c r="DD174" s="107"/>
      <c r="DE174" s="107"/>
      <c r="DF174" s="128"/>
      <c r="DG174" s="128"/>
      <c r="DH174" s="220"/>
    </row>
    <row r="175" spans="1:112" ht="13.2">
      <c r="A175" s="220"/>
      <c r="B175" s="220">
        <v>172</v>
      </c>
      <c r="C175" s="220" t="s">
        <v>991</v>
      </c>
      <c r="D175" s="220" t="s">
        <v>5128</v>
      </c>
      <c r="E175" s="220"/>
      <c r="F175" s="220" t="s">
        <v>5118</v>
      </c>
      <c r="G175" s="220"/>
      <c r="H175" s="220"/>
      <c r="I175" s="220"/>
      <c r="J175" s="220"/>
      <c r="K175" s="220"/>
      <c r="L175" s="220"/>
      <c r="M175" s="220"/>
      <c r="N175" s="220"/>
      <c r="O175" s="220"/>
      <c r="P175" s="220"/>
      <c r="Q175" s="220"/>
      <c r="R175" s="220"/>
      <c r="S175" s="116" t="str">
        <f t="shared" si="27"/>
        <v>NO</v>
      </c>
      <c r="T175" s="116" t="str">
        <f t="shared" si="18"/>
        <v>,,,,,,,,,,,,,,</v>
      </c>
      <c r="U175" s="220" t="s">
        <v>991</v>
      </c>
      <c r="V175" s="220"/>
      <c r="W175" s="220"/>
      <c r="X175" s="220"/>
      <c r="Y175" s="220"/>
      <c r="Z175" s="220"/>
      <c r="AA175" s="220"/>
      <c r="AB175" s="220"/>
      <c r="AC175" s="220"/>
      <c r="AD175" s="220"/>
      <c r="AE175" s="220"/>
      <c r="AF175" s="220"/>
      <c r="AG175" s="220"/>
      <c r="AH175" s="220"/>
      <c r="AI175" s="220"/>
      <c r="AJ175" s="220"/>
      <c r="AK175" s="220"/>
      <c r="AL175" s="220"/>
      <c r="AM175" s="220"/>
      <c r="AN175" s="220"/>
      <c r="AO175" s="220"/>
      <c r="AP175" s="220"/>
      <c r="AQ175" s="220"/>
      <c r="AR175" s="220"/>
      <c r="AS175" s="220"/>
      <c r="AT175" s="220"/>
      <c r="AU175" s="220"/>
      <c r="AV175" s="220"/>
      <c r="AW175" s="220"/>
      <c r="AX175" s="220"/>
      <c r="AY175" s="220"/>
      <c r="AZ175" s="220"/>
      <c r="BA175" s="220"/>
      <c r="BB175" s="220"/>
      <c r="BC175" s="220"/>
      <c r="BD175" s="220"/>
      <c r="BE175" s="220"/>
      <c r="BF175" s="220"/>
      <c r="BG175" s="220"/>
      <c r="BH175" s="220"/>
      <c r="BI175" s="220"/>
      <c r="BJ175" s="220"/>
      <c r="BK175" s="220"/>
      <c r="BL175" s="220"/>
      <c r="BM175" s="220"/>
      <c r="BN175" s="220"/>
      <c r="BO175" s="116" t="str">
        <f t="shared" si="19"/>
        <v>QLINK_UL1_P</v>
      </c>
      <c r="BP175" s="116" t="str">
        <f t="shared" si="20"/>
        <v>QLINK_UL1_P</v>
      </c>
      <c r="BQ175" s="116">
        <f t="shared" si="21"/>
        <v>0</v>
      </c>
      <c r="BR175" s="116">
        <f t="shared" si="22"/>
        <v>0</v>
      </c>
      <c r="BS175" s="220">
        <v>1</v>
      </c>
      <c r="BT175" s="220"/>
      <c r="BU175" s="116" t="s">
        <v>981</v>
      </c>
      <c r="BV175" s="220"/>
      <c r="BW175" s="220" t="s">
        <v>5119</v>
      </c>
      <c r="BX175" s="220"/>
      <c r="BY175" s="220"/>
      <c r="BZ175" s="220" t="s">
        <v>62</v>
      </c>
      <c r="CA175" s="220" t="s">
        <v>35</v>
      </c>
      <c r="CB175" s="220"/>
      <c r="CC175" s="220"/>
      <c r="CD175" s="220" t="s">
        <v>38</v>
      </c>
      <c r="CE175" s="220" t="s">
        <v>3087</v>
      </c>
      <c r="CF175" s="220"/>
      <c r="CG175" s="208"/>
      <c r="CH175" s="208"/>
      <c r="CI175" s="128"/>
      <c r="CJ175" s="128"/>
      <c r="CK175" s="220"/>
      <c r="CL175" s="116" t="str">
        <f t="shared" si="23"/>
        <v>QLINK_UL1_P</v>
      </c>
      <c r="CM175" s="116" t="str">
        <f t="shared" si="24"/>
        <v>QLINK_UL1_P</v>
      </c>
      <c r="CN175" s="116">
        <f t="shared" si="25"/>
        <v>0</v>
      </c>
      <c r="CO175" s="116">
        <f t="shared" si="26"/>
        <v>0</v>
      </c>
      <c r="CP175" s="220">
        <v>1</v>
      </c>
      <c r="CQ175" s="220"/>
      <c r="CR175" s="116" t="s">
        <v>981</v>
      </c>
      <c r="CS175" s="220"/>
      <c r="CT175" s="220" t="s">
        <v>5119</v>
      </c>
      <c r="CU175" s="220"/>
      <c r="CV175" s="220"/>
      <c r="CW175" s="220" t="s">
        <v>62</v>
      </c>
      <c r="CX175" s="220" t="s">
        <v>35</v>
      </c>
      <c r="CY175" s="220"/>
      <c r="CZ175" s="220"/>
      <c r="DA175" s="220" t="s">
        <v>38</v>
      </c>
      <c r="DB175" s="220" t="s">
        <v>3087</v>
      </c>
      <c r="DC175" s="220"/>
      <c r="DD175" s="107"/>
      <c r="DE175" s="107"/>
      <c r="DF175" s="128"/>
      <c r="DG175" s="128"/>
      <c r="DH175" s="220"/>
    </row>
    <row r="176" spans="1:112" ht="13.2">
      <c r="A176" s="220"/>
      <c r="B176" s="220">
        <v>173</v>
      </c>
      <c r="C176" s="220" t="s">
        <v>993</v>
      </c>
      <c r="D176" s="220" t="s">
        <v>5129</v>
      </c>
      <c r="E176" s="220"/>
      <c r="F176" s="220" t="s">
        <v>5130</v>
      </c>
      <c r="G176" s="220"/>
      <c r="H176" s="220"/>
      <c r="I176" s="220"/>
      <c r="J176" s="220"/>
      <c r="K176" s="220"/>
      <c r="L176" s="220"/>
      <c r="M176" s="220"/>
      <c r="N176" s="220"/>
      <c r="O176" s="220"/>
      <c r="P176" s="220"/>
      <c r="Q176" s="220"/>
      <c r="R176" s="220"/>
      <c r="S176" s="116" t="str">
        <f t="shared" si="27"/>
        <v>NO</v>
      </c>
      <c r="T176" s="116" t="str">
        <f t="shared" si="18"/>
        <v>,,,,,,,,,,,,,,</v>
      </c>
      <c r="U176" s="220" t="s">
        <v>993</v>
      </c>
      <c r="V176" s="220"/>
      <c r="W176" s="220"/>
      <c r="X176" s="220"/>
      <c r="Y176" s="220"/>
      <c r="Z176" s="220"/>
      <c r="AA176" s="220"/>
      <c r="AB176" s="220"/>
      <c r="AC176" s="220"/>
      <c r="AD176" s="220"/>
      <c r="AE176" s="220"/>
      <c r="AF176" s="220"/>
      <c r="AG176" s="220"/>
      <c r="AH176" s="220"/>
      <c r="AI176" s="220"/>
      <c r="AJ176" s="220"/>
      <c r="AK176" s="220"/>
      <c r="AL176" s="220"/>
      <c r="AM176" s="220"/>
      <c r="AN176" s="220"/>
      <c r="AO176" s="220"/>
      <c r="AP176" s="220"/>
      <c r="AQ176" s="220"/>
      <c r="AR176" s="220"/>
      <c r="AS176" s="220"/>
      <c r="AT176" s="220"/>
      <c r="AU176" s="220"/>
      <c r="AV176" s="220"/>
      <c r="AW176" s="220"/>
      <c r="AX176" s="220"/>
      <c r="AY176" s="220"/>
      <c r="AZ176" s="220"/>
      <c r="BA176" s="220"/>
      <c r="BB176" s="220"/>
      <c r="BC176" s="220"/>
      <c r="BD176" s="220"/>
      <c r="BE176" s="220"/>
      <c r="BF176" s="220"/>
      <c r="BG176" s="220"/>
      <c r="BH176" s="220"/>
      <c r="BI176" s="220"/>
      <c r="BJ176" s="220"/>
      <c r="BK176" s="220"/>
      <c r="BL176" s="220"/>
      <c r="BM176" s="220"/>
      <c r="BN176" s="220"/>
      <c r="BO176" s="116" t="str">
        <f t="shared" si="19"/>
        <v>SDC1_CLK</v>
      </c>
      <c r="BP176" s="116" t="str">
        <f t="shared" si="20"/>
        <v>SDC1_CLK</v>
      </c>
      <c r="BQ176" s="116">
        <f t="shared" si="21"/>
        <v>0</v>
      </c>
      <c r="BR176" s="116">
        <f t="shared" si="22"/>
        <v>0</v>
      </c>
      <c r="BS176" s="220">
        <v>1</v>
      </c>
      <c r="BU176" s="116" t="s">
        <v>992</v>
      </c>
      <c r="BV176" s="220"/>
      <c r="BW176" s="220"/>
      <c r="BX176" s="220"/>
      <c r="BY176" s="220"/>
      <c r="BZ176" s="220" t="s">
        <v>62</v>
      </c>
      <c r="CA176" s="220" t="s">
        <v>35</v>
      </c>
      <c r="CB176" s="220"/>
      <c r="CC176" s="220"/>
      <c r="CD176" s="220" t="s">
        <v>38</v>
      </c>
      <c r="CE176" s="220" t="s">
        <v>3087</v>
      </c>
      <c r="CF176" s="220"/>
      <c r="CG176" s="208"/>
      <c r="CH176" s="208"/>
      <c r="CI176" s="128"/>
      <c r="CJ176" s="128"/>
      <c r="CK176" s="220"/>
      <c r="CL176" s="116" t="str">
        <f t="shared" si="23"/>
        <v>SDC1_CLK</v>
      </c>
      <c r="CM176" s="116" t="str">
        <f t="shared" si="24"/>
        <v>SDC1_CLK</v>
      </c>
      <c r="CN176" s="116">
        <f t="shared" si="25"/>
        <v>0</v>
      </c>
      <c r="CO176" s="116">
        <f t="shared" si="26"/>
        <v>0</v>
      </c>
      <c r="CP176" s="220">
        <v>1</v>
      </c>
      <c r="CR176" s="116" t="s">
        <v>992</v>
      </c>
      <c r="CS176" s="220"/>
      <c r="CT176" s="220"/>
      <c r="CU176" s="220"/>
      <c r="CV176" s="220"/>
      <c r="CW176" s="220" t="s">
        <v>62</v>
      </c>
      <c r="CX176" s="220" t="s">
        <v>35</v>
      </c>
      <c r="CY176" s="220"/>
      <c r="CZ176" s="220"/>
      <c r="DA176" s="220" t="s">
        <v>38</v>
      </c>
      <c r="DB176" s="220" t="s">
        <v>3087</v>
      </c>
      <c r="DC176" s="220"/>
      <c r="DD176" s="107"/>
      <c r="DE176" s="107"/>
      <c r="DF176" s="128"/>
      <c r="DG176" s="128"/>
      <c r="DH176" s="220"/>
    </row>
    <row r="177" spans="1:112" ht="13.2">
      <c r="A177" s="220"/>
      <c r="B177" s="220">
        <v>174</v>
      </c>
      <c r="C177" s="220" t="s">
        <v>995</v>
      </c>
      <c r="D177" s="220" t="s">
        <v>5131</v>
      </c>
      <c r="E177" s="220"/>
      <c r="F177" s="220" t="s">
        <v>5130</v>
      </c>
      <c r="G177" s="220"/>
      <c r="H177" s="220"/>
      <c r="I177" s="220"/>
      <c r="J177" s="220"/>
      <c r="K177" s="220"/>
      <c r="L177" s="220"/>
      <c r="M177" s="220"/>
      <c r="N177" s="220"/>
      <c r="O177" s="220"/>
      <c r="P177" s="220"/>
      <c r="Q177" s="220"/>
      <c r="R177" s="220"/>
      <c r="S177" s="116" t="str">
        <f t="shared" si="27"/>
        <v>NO</v>
      </c>
      <c r="T177" s="116" t="str">
        <f t="shared" si="18"/>
        <v>,,,,,,,,,,,,,,</v>
      </c>
      <c r="U177" s="220" t="s">
        <v>995</v>
      </c>
      <c r="V177" s="220"/>
      <c r="W177" s="220"/>
      <c r="X177" s="220"/>
      <c r="Y177" s="220"/>
      <c r="Z177" s="220"/>
      <c r="AA177" s="220"/>
      <c r="AB177" s="220"/>
      <c r="AC177" s="220"/>
      <c r="AD177" s="220"/>
      <c r="AE177" s="220"/>
      <c r="AF177" s="220"/>
      <c r="AG177" s="220"/>
      <c r="AH177" s="220"/>
      <c r="AI177" s="220"/>
      <c r="AJ177" s="220"/>
      <c r="AK177" s="220"/>
      <c r="AL177" s="220"/>
      <c r="AM177" s="220"/>
      <c r="AN177" s="220"/>
      <c r="AO177" s="220"/>
      <c r="AP177" s="220"/>
      <c r="AQ177" s="220"/>
      <c r="AR177" s="220"/>
      <c r="AS177" s="220"/>
      <c r="AT177" s="220"/>
      <c r="AU177" s="220"/>
      <c r="AV177" s="220"/>
      <c r="AW177" s="220"/>
      <c r="AX177" s="220"/>
      <c r="AY177" s="220"/>
      <c r="AZ177" s="220"/>
      <c r="BA177" s="220"/>
      <c r="BB177" s="220"/>
      <c r="BC177" s="220"/>
      <c r="BD177" s="220"/>
      <c r="BE177" s="220"/>
      <c r="BF177" s="220"/>
      <c r="BG177" s="220"/>
      <c r="BH177" s="220"/>
      <c r="BI177" s="220"/>
      <c r="BJ177" s="220"/>
      <c r="BK177" s="220"/>
      <c r="BL177" s="220"/>
      <c r="BM177" s="220"/>
      <c r="BN177" s="220"/>
      <c r="BO177" s="116" t="str">
        <f t="shared" si="19"/>
        <v>SDC1_CMD</v>
      </c>
      <c r="BP177" s="116" t="str">
        <f t="shared" si="20"/>
        <v>SDC1_CMD</v>
      </c>
      <c r="BQ177" s="116">
        <f t="shared" si="21"/>
        <v>0</v>
      </c>
      <c r="BR177" s="116">
        <f t="shared" si="22"/>
        <v>0</v>
      </c>
      <c r="BS177" s="220">
        <v>1</v>
      </c>
      <c r="BU177" s="116" t="s">
        <v>994</v>
      </c>
      <c r="BV177" s="220"/>
      <c r="BW177" s="220"/>
      <c r="BX177" s="220"/>
      <c r="BY177" s="220"/>
      <c r="BZ177" s="220" t="s">
        <v>62</v>
      </c>
      <c r="CA177" s="220" t="s">
        <v>35</v>
      </c>
      <c r="CB177" s="220"/>
      <c r="CC177" s="220"/>
      <c r="CD177" s="220" t="s">
        <v>38</v>
      </c>
      <c r="CE177" s="220" t="s">
        <v>3087</v>
      </c>
      <c r="CF177" s="220"/>
      <c r="CG177" s="208"/>
      <c r="CH177" s="208"/>
      <c r="CI177" s="128"/>
      <c r="CJ177" s="128"/>
      <c r="CK177" s="220"/>
      <c r="CL177" s="116" t="str">
        <f t="shared" si="23"/>
        <v>SDC1_CMD</v>
      </c>
      <c r="CM177" s="116" t="str">
        <f t="shared" si="24"/>
        <v>SDC1_CMD</v>
      </c>
      <c r="CN177" s="116">
        <f t="shared" si="25"/>
        <v>0</v>
      </c>
      <c r="CO177" s="116">
        <f t="shared" si="26"/>
        <v>0</v>
      </c>
      <c r="CP177" s="220">
        <v>1</v>
      </c>
      <c r="CR177" s="116" t="s">
        <v>994</v>
      </c>
      <c r="CS177" s="220"/>
      <c r="CT177" s="220"/>
      <c r="CU177" s="220"/>
      <c r="CV177" s="220"/>
      <c r="CW177" s="220" t="s">
        <v>62</v>
      </c>
      <c r="CX177" s="220" t="s">
        <v>35</v>
      </c>
      <c r="CY177" s="220"/>
      <c r="CZ177" s="220"/>
      <c r="DA177" s="220" t="s">
        <v>38</v>
      </c>
      <c r="DB177" s="220" t="s">
        <v>3087</v>
      </c>
      <c r="DC177" s="220"/>
      <c r="DD177" s="107"/>
      <c r="DE177" s="107"/>
      <c r="DF177" s="128"/>
      <c r="DG177" s="128"/>
      <c r="DH177" s="220"/>
    </row>
    <row r="178" spans="1:112" ht="13.2">
      <c r="A178" s="220"/>
      <c r="B178" s="220">
        <v>175</v>
      </c>
      <c r="C178" s="220" t="s">
        <v>996</v>
      </c>
      <c r="D178" s="220" t="s">
        <v>5132</v>
      </c>
      <c r="E178" s="220"/>
      <c r="F178" s="220" t="s">
        <v>5130</v>
      </c>
      <c r="G178" s="220"/>
      <c r="H178" s="220"/>
      <c r="I178" s="220"/>
      <c r="J178" s="220"/>
      <c r="K178" s="220"/>
      <c r="L178" s="220"/>
      <c r="M178" s="220"/>
      <c r="N178" s="220"/>
      <c r="O178" s="220"/>
      <c r="P178" s="220"/>
      <c r="Q178" s="220"/>
      <c r="R178" s="220"/>
      <c r="S178" s="116" t="str">
        <f t="shared" si="27"/>
        <v>NO</v>
      </c>
      <c r="T178" s="116" t="str">
        <f t="shared" si="18"/>
        <v>,,,,,,,,,,,,,,</v>
      </c>
      <c r="U178" s="220" t="s">
        <v>996</v>
      </c>
      <c r="V178" s="220"/>
      <c r="W178" s="220"/>
      <c r="X178" s="220"/>
      <c r="Y178" s="220"/>
      <c r="Z178" s="220"/>
      <c r="AA178" s="220"/>
      <c r="AB178" s="220"/>
      <c r="AC178" s="220"/>
      <c r="AD178" s="220"/>
      <c r="AE178" s="220"/>
      <c r="AF178" s="220"/>
      <c r="AG178" s="220"/>
      <c r="AH178" s="220"/>
      <c r="AI178" s="220"/>
      <c r="AJ178" s="220"/>
      <c r="AK178" s="220"/>
      <c r="AL178" s="220"/>
      <c r="AM178" s="220"/>
      <c r="AN178" s="220"/>
      <c r="AO178" s="220"/>
      <c r="AP178" s="220"/>
      <c r="AQ178" s="220"/>
      <c r="AR178" s="220"/>
      <c r="AS178" s="220"/>
      <c r="AT178" s="220"/>
      <c r="AU178" s="220"/>
      <c r="AV178" s="220"/>
      <c r="AW178" s="220"/>
      <c r="AX178" s="220"/>
      <c r="AY178" s="220"/>
      <c r="AZ178" s="220"/>
      <c r="BA178" s="220"/>
      <c r="BB178" s="220"/>
      <c r="BC178" s="220"/>
      <c r="BD178" s="220"/>
      <c r="BE178" s="220"/>
      <c r="BF178" s="220"/>
      <c r="BG178" s="220"/>
      <c r="BH178" s="220"/>
      <c r="BI178" s="220"/>
      <c r="BJ178" s="220"/>
      <c r="BK178" s="220"/>
      <c r="BL178" s="220"/>
      <c r="BM178" s="220"/>
      <c r="BN178" s="220"/>
      <c r="BO178" s="116" t="str">
        <f t="shared" si="19"/>
        <v>SDC1_DATA_0</v>
      </c>
      <c r="BP178" s="116" t="str">
        <f t="shared" si="20"/>
        <v>SDC1_DATA_0</v>
      </c>
      <c r="BQ178" s="116">
        <f t="shared" si="21"/>
        <v>0</v>
      </c>
      <c r="BR178" s="116">
        <f t="shared" si="22"/>
        <v>0</v>
      </c>
      <c r="BS178" s="220">
        <v>1</v>
      </c>
      <c r="BU178" s="116" t="s">
        <v>994</v>
      </c>
      <c r="BV178" s="220"/>
      <c r="BW178" s="220"/>
      <c r="BX178" s="220"/>
      <c r="BY178" s="220"/>
      <c r="BZ178" s="220" t="s">
        <v>62</v>
      </c>
      <c r="CA178" s="220" t="s">
        <v>35</v>
      </c>
      <c r="CB178" s="220"/>
      <c r="CC178" s="220"/>
      <c r="CD178" s="220" t="s">
        <v>38</v>
      </c>
      <c r="CE178" s="220" t="s">
        <v>3087</v>
      </c>
      <c r="CF178" s="220"/>
      <c r="CG178" s="208"/>
      <c r="CH178" s="208"/>
      <c r="CI178" s="128"/>
      <c r="CJ178" s="128"/>
      <c r="CK178" s="220"/>
      <c r="CL178" s="116" t="str">
        <f t="shared" si="23"/>
        <v>SDC1_DATA_0</v>
      </c>
      <c r="CM178" s="116" t="str">
        <f t="shared" si="24"/>
        <v>SDC1_DATA_0</v>
      </c>
      <c r="CN178" s="116">
        <f t="shared" si="25"/>
        <v>0</v>
      </c>
      <c r="CO178" s="116">
        <f t="shared" si="26"/>
        <v>0</v>
      </c>
      <c r="CP178" s="220">
        <v>1</v>
      </c>
      <c r="CR178" s="116" t="s">
        <v>994</v>
      </c>
      <c r="CS178" s="220"/>
      <c r="CT178" s="220"/>
      <c r="CU178" s="220"/>
      <c r="CV178" s="220"/>
      <c r="CW178" s="220" t="s">
        <v>62</v>
      </c>
      <c r="CX178" s="220" t="s">
        <v>35</v>
      </c>
      <c r="CY178" s="220"/>
      <c r="CZ178" s="220"/>
      <c r="DA178" s="220" t="s">
        <v>38</v>
      </c>
      <c r="DB178" s="220" t="s">
        <v>3087</v>
      </c>
      <c r="DC178" s="220"/>
      <c r="DD178" s="107"/>
      <c r="DE178" s="107"/>
      <c r="DF178" s="128"/>
      <c r="DG178" s="128"/>
      <c r="DH178" s="220"/>
    </row>
    <row r="179" spans="1:112" ht="13.2">
      <c r="A179" s="220"/>
      <c r="B179" s="220">
        <v>176</v>
      </c>
      <c r="C179" s="220" t="s">
        <v>997</v>
      </c>
      <c r="D179" s="220" t="s">
        <v>5133</v>
      </c>
      <c r="E179" s="220"/>
      <c r="F179" s="220" t="s">
        <v>5130</v>
      </c>
      <c r="G179" s="220"/>
      <c r="H179" s="220"/>
      <c r="I179" s="220"/>
      <c r="J179" s="220"/>
      <c r="K179" s="220"/>
      <c r="L179" s="220"/>
      <c r="M179" s="220"/>
      <c r="N179" s="220"/>
      <c r="O179" s="220"/>
      <c r="P179" s="220"/>
      <c r="Q179" s="220"/>
      <c r="R179" s="220"/>
      <c r="S179" s="116" t="str">
        <f t="shared" si="27"/>
        <v>NO</v>
      </c>
      <c r="T179" s="116" t="str">
        <f t="shared" si="18"/>
        <v>,,,,,,,,,,,,,,</v>
      </c>
      <c r="U179" s="220" t="s">
        <v>997</v>
      </c>
      <c r="V179" s="220"/>
      <c r="W179" s="220"/>
      <c r="X179" s="220"/>
      <c r="Y179" s="220"/>
      <c r="Z179" s="220"/>
      <c r="AA179" s="220"/>
      <c r="AB179" s="220"/>
      <c r="AC179" s="220"/>
      <c r="AD179" s="220"/>
      <c r="AE179" s="220"/>
      <c r="AF179" s="220"/>
      <c r="AG179" s="220"/>
      <c r="AH179" s="220"/>
      <c r="AI179" s="220"/>
      <c r="AJ179" s="220"/>
      <c r="AK179" s="220"/>
      <c r="AL179" s="220"/>
      <c r="AM179" s="220"/>
      <c r="AN179" s="220"/>
      <c r="AO179" s="220"/>
      <c r="AP179" s="220"/>
      <c r="AQ179" s="220"/>
      <c r="AR179" s="220"/>
      <c r="AS179" s="220"/>
      <c r="AT179" s="220"/>
      <c r="AU179" s="220"/>
      <c r="AV179" s="220"/>
      <c r="AW179" s="220"/>
      <c r="AX179" s="220"/>
      <c r="AY179" s="220"/>
      <c r="AZ179" s="220"/>
      <c r="BA179" s="220"/>
      <c r="BB179" s="220"/>
      <c r="BC179" s="220"/>
      <c r="BD179" s="220"/>
      <c r="BE179" s="220"/>
      <c r="BF179" s="220"/>
      <c r="BG179" s="220"/>
      <c r="BH179" s="220"/>
      <c r="BI179" s="220"/>
      <c r="BJ179" s="220"/>
      <c r="BK179" s="220"/>
      <c r="BL179" s="220"/>
      <c r="BM179" s="220"/>
      <c r="BN179" s="220"/>
      <c r="BO179" s="116" t="str">
        <f t="shared" si="19"/>
        <v>SDC1_DATA_1</v>
      </c>
      <c r="BP179" s="116" t="str">
        <f t="shared" si="20"/>
        <v>SDC1_DATA_1</v>
      </c>
      <c r="BQ179" s="116">
        <f t="shared" si="21"/>
        <v>0</v>
      </c>
      <c r="BR179" s="116">
        <f t="shared" si="22"/>
        <v>0</v>
      </c>
      <c r="BS179" s="220">
        <v>1</v>
      </c>
      <c r="BU179" s="116" t="s">
        <v>994</v>
      </c>
      <c r="BV179" s="220"/>
      <c r="BW179" s="220"/>
      <c r="BX179" s="220"/>
      <c r="BY179" s="220"/>
      <c r="BZ179" s="220" t="s">
        <v>62</v>
      </c>
      <c r="CA179" s="220" t="s">
        <v>35</v>
      </c>
      <c r="CB179" s="220"/>
      <c r="CC179" s="220"/>
      <c r="CD179" s="220" t="s">
        <v>38</v>
      </c>
      <c r="CE179" s="220" t="s">
        <v>3087</v>
      </c>
      <c r="CF179" s="220"/>
      <c r="CG179" s="208"/>
      <c r="CH179" s="208"/>
      <c r="CI179" s="128"/>
      <c r="CJ179" s="128"/>
      <c r="CK179" s="220"/>
      <c r="CL179" s="116" t="str">
        <f t="shared" si="23"/>
        <v>SDC1_DATA_1</v>
      </c>
      <c r="CM179" s="116" t="str">
        <f t="shared" si="24"/>
        <v>SDC1_DATA_1</v>
      </c>
      <c r="CN179" s="116">
        <f t="shared" si="25"/>
        <v>0</v>
      </c>
      <c r="CO179" s="116">
        <f t="shared" si="26"/>
        <v>0</v>
      </c>
      <c r="CP179" s="220">
        <v>1</v>
      </c>
      <c r="CR179" s="116" t="s">
        <v>994</v>
      </c>
      <c r="CS179" s="220"/>
      <c r="CT179" s="220"/>
      <c r="CU179" s="220"/>
      <c r="CV179" s="220"/>
      <c r="CW179" s="220" t="s">
        <v>62</v>
      </c>
      <c r="CX179" s="220" t="s">
        <v>35</v>
      </c>
      <c r="CY179" s="220"/>
      <c r="CZ179" s="220"/>
      <c r="DA179" s="220" t="s">
        <v>38</v>
      </c>
      <c r="DB179" s="220" t="s">
        <v>3087</v>
      </c>
      <c r="DC179" s="220"/>
      <c r="DD179" s="107"/>
      <c r="DE179" s="107"/>
      <c r="DF179" s="128"/>
      <c r="DG179" s="128"/>
      <c r="DH179" s="220"/>
    </row>
    <row r="180" spans="1:112" ht="13.2">
      <c r="A180" s="220"/>
      <c r="B180" s="220">
        <v>177</v>
      </c>
      <c r="C180" s="220" t="s">
        <v>998</v>
      </c>
      <c r="D180" s="220" t="s">
        <v>5134</v>
      </c>
      <c r="E180" s="220"/>
      <c r="F180" s="220" t="s">
        <v>5130</v>
      </c>
      <c r="G180" s="220"/>
      <c r="H180" s="220"/>
      <c r="I180" s="220"/>
      <c r="J180" s="220"/>
      <c r="K180" s="220"/>
      <c r="L180" s="220"/>
      <c r="M180" s="220"/>
      <c r="N180" s="220"/>
      <c r="O180" s="220"/>
      <c r="P180" s="220"/>
      <c r="Q180" s="220"/>
      <c r="R180" s="220"/>
      <c r="S180" s="116" t="str">
        <f t="shared" si="27"/>
        <v>NO</v>
      </c>
      <c r="T180" s="116" t="str">
        <f t="shared" si="18"/>
        <v>,,,,,,,,,,,,,,</v>
      </c>
      <c r="U180" s="220" t="s">
        <v>998</v>
      </c>
      <c r="V180" s="220"/>
      <c r="W180" s="220"/>
      <c r="X180" s="220"/>
      <c r="Y180" s="220"/>
      <c r="Z180" s="220"/>
      <c r="AA180" s="220"/>
      <c r="AB180" s="220"/>
      <c r="AC180" s="220"/>
      <c r="AD180" s="220"/>
      <c r="AE180" s="220"/>
      <c r="AF180" s="220"/>
      <c r="AG180" s="220"/>
      <c r="AH180" s="220"/>
      <c r="AI180" s="220"/>
      <c r="AJ180" s="220"/>
      <c r="AK180" s="220"/>
      <c r="AL180" s="220"/>
      <c r="AM180" s="220"/>
      <c r="AN180" s="220"/>
      <c r="AO180" s="220"/>
      <c r="AP180" s="220"/>
      <c r="AQ180" s="220"/>
      <c r="AR180" s="220"/>
      <c r="AS180" s="220"/>
      <c r="AT180" s="220"/>
      <c r="AU180" s="220"/>
      <c r="AV180" s="220"/>
      <c r="AW180" s="220"/>
      <c r="AX180" s="220"/>
      <c r="AY180" s="220"/>
      <c r="AZ180" s="220"/>
      <c r="BA180" s="220"/>
      <c r="BB180" s="220"/>
      <c r="BC180" s="220"/>
      <c r="BD180" s="220"/>
      <c r="BE180" s="220"/>
      <c r="BF180" s="220"/>
      <c r="BG180" s="220"/>
      <c r="BH180" s="220"/>
      <c r="BI180" s="220"/>
      <c r="BJ180" s="220"/>
      <c r="BK180" s="220"/>
      <c r="BL180" s="220"/>
      <c r="BM180" s="220"/>
      <c r="BN180" s="220"/>
      <c r="BO180" s="116" t="str">
        <f t="shared" si="19"/>
        <v>SDC1_DATA_2</v>
      </c>
      <c r="BP180" s="116" t="str">
        <f t="shared" si="20"/>
        <v>SDC1_DATA_2</v>
      </c>
      <c r="BQ180" s="116">
        <f t="shared" si="21"/>
        <v>0</v>
      </c>
      <c r="BR180" s="116">
        <f t="shared" si="22"/>
        <v>0</v>
      </c>
      <c r="BS180" s="220">
        <v>1</v>
      </c>
      <c r="BU180" s="116" t="s">
        <v>994</v>
      </c>
      <c r="BV180" s="220"/>
      <c r="BW180" s="220"/>
      <c r="BX180" s="220"/>
      <c r="BY180" s="220"/>
      <c r="BZ180" s="220" t="s">
        <v>62</v>
      </c>
      <c r="CA180" s="220" t="s">
        <v>35</v>
      </c>
      <c r="CB180" s="220"/>
      <c r="CC180" s="220"/>
      <c r="CD180" s="220" t="s">
        <v>38</v>
      </c>
      <c r="CE180" s="220" t="s">
        <v>3087</v>
      </c>
      <c r="CF180" s="220"/>
      <c r="CG180" s="208"/>
      <c r="CH180" s="208"/>
      <c r="CI180" s="128"/>
      <c r="CJ180" s="128"/>
      <c r="CK180" s="220"/>
      <c r="CL180" s="116" t="str">
        <f t="shared" si="23"/>
        <v>SDC1_DATA_2</v>
      </c>
      <c r="CM180" s="116" t="str">
        <f t="shared" si="24"/>
        <v>SDC1_DATA_2</v>
      </c>
      <c r="CN180" s="116">
        <f t="shared" si="25"/>
        <v>0</v>
      </c>
      <c r="CO180" s="116">
        <f t="shared" si="26"/>
        <v>0</v>
      </c>
      <c r="CP180" s="220">
        <v>1</v>
      </c>
      <c r="CR180" s="116" t="s">
        <v>994</v>
      </c>
      <c r="CS180" s="220"/>
      <c r="CT180" s="220"/>
      <c r="CU180" s="220"/>
      <c r="CV180" s="220"/>
      <c r="CW180" s="220" t="s">
        <v>62</v>
      </c>
      <c r="CX180" s="220" t="s">
        <v>35</v>
      </c>
      <c r="CY180" s="220"/>
      <c r="CZ180" s="220"/>
      <c r="DA180" s="220" t="s">
        <v>38</v>
      </c>
      <c r="DB180" s="220" t="s">
        <v>3087</v>
      </c>
      <c r="DC180" s="220"/>
      <c r="DD180" s="107"/>
      <c r="DE180" s="107"/>
      <c r="DF180" s="128"/>
      <c r="DG180" s="128"/>
      <c r="DH180" s="220"/>
    </row>
    <row r="181" spans="1:112" ht="13.2">
      <c r="A181" s="220"/>
      <c r="B181" s="220">
        <v>178</v>
      </c>
      <c r="C181" s="220" t="s">
        <v>999</v>
      </c>
      <c r="D181" s="220" t="s">
        <v>5135</v>
      </c>
      <c r="E181" s="220"/>
      <c r="F181" s="220" t="s">
        <v>5130</v>
      </c>
      <c r="G181" s="220"/>
      <c r="H181" s="220"/>
      <c r="I181" s="220"/>
      <c r="J181" s="220"/>
      <c r="K181" s="220"/>
      <c r="L181" s="220"/>
      <c r="M181" s="220"/>
      <c r="N181" s="220"/>
      <c r="O181" s="220"/>
      <c r="P181" s="220"/>
      <c r="Q181" s="220"/>
      <c r="R181" s="220"/>
      <c r="S181" s="116" t="str">
        <f t="shared" si="27"/>
        <v>NO</v>
      </c>
      <c r="T181" s="116" t="str">
        <f t="shared" si="18"/>
        <v>,,,,,,,,,,,,,,</v>
      </c>
      <c r="U181" s="220" t="s">
        <v>999</v>
      </c>
      <c r="V181" s="220"/>
      <c r="W181" s="220"/>
      <c r="X181" s="220"/>
      <c r="Y181" s="220"/>
      <c r="Z181" s="220"/>
      <c r="AA181" s="220"/>
      <c r="AB181" s="220"/>
      <c r="AC181" s="220"/>
      <c r="AD181" s="220"/>
      <c r="AE181" s="220"/>
      <c r="AF181" s="220"/>
      <c r="AG181" s="220"/>
      <c r="AH181" s="220"/>
      <c r="AI181" s="220"/>
      <c r="AJ181" s="220"/>
      <c r="AK181" s="220"/>
      <c r="AL181" s="220"/>
      <c r="AM181" s="220"/>
      <c r="AN181" s="220"/>
      <c r="AO181" s="220"/>
      <c r="AP181" s="220"/>
      <c r="AQ181" s="220"/>
      <c r="AR181" s="220"/>
      <c r="AS181" s="220"/>
      <c r="AT181" s="220"/>
      <c r="AU181" s="220"/>
      <c r="AV181" s="220"/>
      <c r="AW181" s="220"/>
      <c r="AX181" s="220"/>
      <c r="AY181" s="220"/>
      <c r="AZ181" s="220"/>
      <c r="BA181" s="220"/>
      <c r="BB181" s="220"/>
      <c r="BC181" s="220"/>
      <c r="BD181" s="220"/>
      <c r="BE181" s="220"/>
      <c r="BF181" s="220"/>
      <c r="BG181" s="220"/>
      <c r="BH181" s="220"/>
      <c r="BI181" s="220"/>
      <c r="BJ181" s="220"/>
      <c r="BK181" s="220"/>
      <c r="BL181" s="220"/>
      <c r="BM181" s="220"/>
      <c r="BN181" s="220"/>
      <c r="BO181" s="116" t="str">
        <f t="shared" si="19"/>
        <v>SDC1_DATA_3</v>
      </c>
      <c r="BP181" s="116" t="str">
        <f t="shared" si="20"/>
        <v>SDC1_DATA_3</v>
      </c>
      <c r="BQ181" s="116">
        <f t="shared" si="21"/>
        <v>0</v>
      </c>
      <c r="BR181" s="116">
        <f t="shared" si="22"/>
        <v>0</v>
      </c>
      <c r="BS181" s="220">
        <v>1</v>
      </c>
      <c r="BU181" s="116" t="s">
        <v>994</v>
      </c>
      <c r="BV181" s="220"/>
      <c r="BW181" s="220"/>
      <c r="BX181" s="220"/>
      <c r="BY181" s="220"/>
      <c r="BZ181" s="220" t="s">
        <v>62</v>
      </c>
      <c r="CA181" s="220" t="s">
        <v>35</v>
      </c>
      <c r="CB181" s="220"/>
      <c r="CC181" s="220"/>
      <c r="CD181" s="220" t="s">
        <v>38</v>
      </c>
      <c r="CE181" s="220" t="s">
        <v>3087</v>
      </c>
      <c r="CF181" s="220"/>
      <c r="CG181" s="208"/>
      <c r="CH181" s="208"/>
      <c r="CI181" s="128"/>
      <c r="CJ181" s="128"/>
      <c r="CK181" s="220"/>
      <c r="CL181" s="116" t="str">
        <f t="shared" si="23"/>
        <v>SDC1_DATA_3</v>
      </c>
      <c r="CM181" s="116" t="str">
        <f t="shared" si="24"/>
        <v>SDC1_DATA_3</v>
      </c>
      <c r="CN181" s="116">
        <f t="shared" si="25"/>
        <v>0</v>
      </c>
      <c r="CO181" s="116">
        <f t="shared" si="26"/>
        <v>0</v>
      </c>
      <c r="CP181" s="220">
        <v>1</v>
      </c>
      <c r="CR181" s="116" t="s">
        <v>994</v>
      </c>
      <c r="CS181" s="220"/>
      <c r="CT181" s="220"/>
      <c r="CU181" s="220"/>
      <c r="CV181" s="220"/>
      <c r="CW181" s="220" t="s">
        <v>62</v>
      </c>
      <c r="CX181" s="220" t="s">
        <v>35</v>
      </c>
      <c r="CY181" s="220"/>
      <c r="CZ181" s="220"/>
      <c r="DA181" s="220" t="s">
        <v>38</v>
      </c>
      <c r="DB181" s="220" t="s">
        <v>3087</v>
      </c>
      <c r="DC181" s="220"/>
      <c r="DD181" s="107"/>
      <c r="DE181" s="107"/>
      <c r="DF181" s="128"/>
      <c r="DG181" s="128"/>
      <c r="DH181" s="220"/>
    </row>
    <row r="182" spans="1:112" ht="13.2">
      <c r="A182" s="220"/>
      <c r="B182" s="220">
        <v>179</v>
      </c>
      <c r="C182" s="220" t="s">
        <v>1000</v>
      </c>
      <c r="D182" s="220" t="s">
        <v>5136</v>
      </c>
      <c r="E182" s="220"/>
      <c r="F182" s="220" t="s">
        <v>5130</v>
      </c>
      <c r="G182" s="220"/>
      <c r="H182" s="220"/>
      <c r="I182" s="220"/>
      <c r="J182" s="220"/>
      <c r="K182" s="220"/>
      <c r="L182" s="220"/>
      <c r="M182" s="220"/>
      <c r="N182" s="220"/>
      <c r="O182" s="220"/>
      <c r="P182" s="220"/>
      <c r="Q182" s="220"/>
      <c r="R182" s="220"/>
      <c r="S182" s="116" t="str">
        <f t="shared" si="27"/>
        <v>NO</v>
      </c>
      <c r="T182" s="116" t="str">
        <f t="shared" si="18"/>
        <v>,,,,,,,,,,,,,,</v>
      </c>
      <c r="U182" s="220" t="s">
        <v>1000</v>
      </c>
      <c r="V182" s="220"/>
      <c r="W182" s="220"/>
      <c r="X182" s="220"/>
      <c r="Y182" s="220"/>
      <c r="Z182" s="220"/>
      <c r="AA182" s="220"/>
      <c r="AB182" s="220"/>
      <c r="AC182" s="220"/>
      <c r="AD182" s="220"/>
      <c r="AE182" s="220"/>
      <c r="AF182" s="220"/>
      <c r="AG182" s="220"/>
      <c r="AH182" s="220"/>
      <c r="AI182" s="220"/>
      <c r="AJ182" s="220"/>
      <c r="AK182" s="220"/>
      <c r="AL182" s="220"/>
      <c r="AM182" s="220"/>
      <c r="AN182" s="220"/>
      <c r="AO182" s="220"/>
      <c r="AP182" s="220"/>
      <c r="AQ182" s="220"/>
      <c r="AR182" s="220"/>
      <c r="AS182" s="220"/>
      <c r="AT182" s="220"/>
      <c r="AU182" s="220"/>
      <c r="AV182" s="220"/>
      <c r="AW182" s="220"/>
      <c r="AX182" s="220"/>
      <c r="AY182" s="220"/>
      <c r="AZ182" s="220"/>
      <c r="BA182" s="220"/>
      <c r="BB182" s="220"/>
      <c r="BC182" s="220"/>
      <c r="BD182" s="220"/>
      <c r="BE182" s="220"/>
      <c r="BF182" s="220"/>
      <c r="BG182" s="220"/>
      <c r="BH182" s="220"/>
      <c r="BI182" s="220"/>
      <c r="BJ182" s="220"/>
      <c r="BK182" s="220"/>
      <c r="BL182" s="220"/>
      <c r="BM182" s="220"/>
      <c r="BN182" s="220"/>
      <c r="BO182" s="116" t="str">
        <f t="shared" si="19"/>
        <v>SDC1_DATA_4</v>
      </c>
      <c r="BP182" s="116" t="str">
        <f t="shared" si="20"/>
        <v>SDC1_DATA_4</v>
      </c>
      <c r="BQ182" s="116">
        <f t="shared" si="21"/>
        <v>0</v>
      </c>
      <c r="BR182" s="116">
        <f t="shared" si="22"/>
        <v>0</v>
      </c>
      <c r="BS182" s="220">
        <v>1</v>
      </c>
      <c r="BU182" s="116" t="s">
        <v>994</v>
      </c>
      <c r="BV182" s="220"/>
      <c r="BW182" s="220"/>
      <c r="BX182" s="220"/>
      <c r="BY182" s="220"/>
      <c r="BZ182" s="220" t="s">
        <v>62</v>
      </c>
      <c r="CA182" s="220" t="s">
        <v>35</v>
      </c>
      <c r="CB182" s="220"/>
      <c r="CC182" s="220"/>
      <c r="CD182" s="220" t="s">
        <v>38</v>
      </c>
      <c r="CE182" s="220" t="s">
        <v>3087</v>
      </c>
      <c r="CF182" s="220"/>
      <c r="CG182" s="208"/>
      <c r="CH182" s="208"/>
      <c r="CI182" s="128"/>
      <c r="CJ182" s="128"/>
      <c r="CK182" s="220"/>
      <c r="CL182" s="116" t="str">
        <f t="shared" si="23"/>
        <v>SDC1_DATA_4</v>
      </c>
      <c r="CM182" s="116" t="str">
        <f t="shared" si="24"/>
        <v>SDC1_DATA_4</v>
      </c>
      <c r="CN182" s="116">
        <f t="shared" si="25"/>
        <v>0</v>
      </c>
      <c r="CO182" s="116">
        <f t="shared" si="26"/>
        <v>0</v>
      </c>
      <c r="CP182" s="220">
        <v>1</v>
      </c>
      <c r="CR182" s="116" t="s">
        <v>994</v>
      </c>
      <c r="CS182" s="220"/>
      <c r="CT182" s="220"/>
      <c r="CU182" s="220"/>
      <c r="CV182" s="220"/>
      <c r="CW182" s="220" t="s">
        <v>62</v>
      </c>
      <c r="CX182" s="220" t="s">
        <v>35</v>
      </c>
      <c r="CY182" s="220"/>
      <c r="CZ182" s="220"/>
      <c r="DA182" s="220" t="s">
        <v>38</v>
      </c>
      <c r="DB182" s="220" t="s">
        <v>3087</v>
      </c>
      <c r="DC182" s="220"/>
      <c r="DD182" s="107"/>
      <c r="DE182" s="107"/>
      <c r="DF182" s="128"/>
      <c r="DG182" s="128"/>
      <c r="DH182" s="220"/>
    </row>
    <row r="183" spans="1:112" ht="13.2">
      <c r="A183" s="220"/>
      <c r="B183" s="220">
        <v>180</v>
      </c>
      <c r="C183" s="220" t="s">
        <v>1001</v>
      </c>
      <c r="D183" s="220" t="s">
        <v>5137</v>
      </c>
      <c r="E183" s="220"/>
      <c r="F183" s="220" t="s">
        <v>5130</v>
      </c>
      <c r="G183" s="220"/>
      <c r="H183" s="220"/>
      <c r="I183" s="220"/>
      <c r="J183" s="220"/>
      <c r="K183" s="220"/>
      <c r="L183" s="220"/>
      <c r="M183" s="220"/>
      <c r="N183" s="220"/>
      <c r="O183" s="220"/>
      <c r="P183" s="220"/>
      <c r="Q183" s="220"/>
      <c r="R183" s="220"/>
      <c r="S183" s="116" t="str">
        <f t="shared" si="27"/>
        <v>NO</v>
      </c>
      <c r="T183" s="116" t="str">
        <f t="shared" si="18"/>
        <v>,,,,,,,,,,,,,,</v>
      </c>
      <c r="U183" s="220" t="s">
        <v>1001</v>
      </c>
      <c r="V183" s="220"/>
      <c r="W183" s="220"/>
      <c r="X183" s="220"/>
      <c r="Y183" s="220"/>
      <c r="Z183" s="220"/>
      <c r="AA183" s="220"/>
      <c r="AB183" s="220"/>
      <c r="AC183" s="220"/>
      <c r="AD183" s="220"/>
      <c r="AE183" s="220"/>
      <c r="AF183" s="220"/>
      <c r="AG183" s="220"/>
      <c r="AH183" s="220"/>
      <c r="AI183" s="220"/>
      <c r="AJ183" s="220"/>
      <c r="AK183" s="220"/>
      <c r="AL183" s="220"/>
      <c r="AM183" s="220"/>
      <c r="AN183" s="220"/>
      <c r="AO183" s="220"/>
      <c r="AP183" s="220"/>
      <c r="AQ183" s="220"/>
      <c r="AR183" s="220"/>
      <c r="AS183" s="220"/>
      <c r="AT183" s="220"/>
      <c r="AU183" s="220"/>
      <c r="AV183" s="220"/>
      <c r="AW183" s="220"/>
      <c r="AX183" s="220"/>
      <c r="AY183" s="220"/>
      <c r="AZ183" s="220"/>
      <c r="BA183" s="220"/>
      <c r="BB183" s="220"/>
      <c r="BC183" s="220"/>
      <c r="BD183" s="220"/>
      <c r="BE183" s="220"/>
      <c r="BF183" s="220"/>
      <c r="BG183" s="220"/>
      <c r="BH183" s="220"/>
      <c r="BI183" s="220"/>
      <c r="BJ183" s="220"/>
      <c r="BK183" s="220"/>
      <c r="BL183" s="220"/>
      <c r="BM183" s="220"/>
      <c r="BN183" s="220"/>
      <c r="BO183" s="116" t="str">
        <f t="shared" si="19"/>
        <v>SDC1_DATA_5</v>
      </c>
      <c r="BP183" s="116" t="str">
        <f t="shared" si="20"/>
        <v>SDC1_DATA_5</v>
      </c>
      <c r="BQ183" s="116">
        <f t="shared" si="21"/>
        <v>0</v>
      </c>
      <c r="BR183" s="116">
        <f t="shared" si="22"/>
        <v>0</v>
      </c>
      <c r="BS183" s="220">
        <v>1</v>
      </c>
      <c r="BU183" s="116" t="s">
        <v>994</v>
      </c>
      <c r="BV183" s="220"/>
      <c r="BW183" s="220"/>
      <c r="BX183" s="220"/>
      <c r="BY183" s="220"/>
      <c r="BZ183" s="220" t="s">
        <v>62</v>
      </c>
      <c r="CA183" s="220" t="s">
        <v>35</v>
      </c>
      <c r="CB183" s="220"/>
      <c r="CC183" s="220"/>
      <c r="CD183" s="220" t="s">
        <v>38</v>
      </c>
      <c r="CE183" s="220" t="s">
        <v>3087</v>
      </c>
      <c r="CF183" s="220"/>
      <c r="CG183" s="208"/>
      <c r="CH183" s="208"/>
      <c r="CI183" s="128"/>
      <c r="CJ183" s="128"/>
      <c r="CK183" s="220"/>
      <c r="CL183" s="116" t="str">
        <f t="shared" si="23"/>
        <v>SDC1_DATA_5</v>
      </c>
      <c r="CM183" s="116" t="str">
        <f t="shared" si="24"/>
        <v>SDC1_DATA_5</v>
      </c>
      <c r="CN183" s="116">
        <f t="shared" si="25"/>
        <v>0</v>
      </c>
      <c r="CO183" s="116">
        <f t="shared" si="26"/>
        <v>0</v>
      </c>
      <c r="CP183" s="220">
        <v>1</v>
      </c>
      <c r="CR183" s="116" t="s">
        <v>994</v>
      </c>
      <c r="CS183" s="220"/>
      <c r="CT183" s="220"/>
      <c r="CU183" s="220"/>
      <c r="CV183" s="220"/>
      <c r="CW183" s="220" t="s">
        <v>62</v>
      </c>
      <c r="CX183" s="220" t="s">
        <v>35</v>
      </c>
      <c r="CY183" s="220"/>
      <c r="CZ183" s="220"/>
      <c r="DA183" s="220" t="s">
        <v>38</v>
      </c>
      <c r="DB183" s="220" t="s">
        <v>3087</v>
      </c>
      <c r="DC183" s="220"/>
      <c r="DD183" s="107"/>
      <c r="DE183" s="107"/>
      <c r="DF183" s="128"/>
      <c r="DG183" s="128"/>
      <c r="DH183" s="220"/>
    </row>
    <row r="184" spans="1:112" ht="13.2">
      <c r="A184" s="220"/>
      <c r="B184" s="220">
        <v>181</v>
      </c>
      <c r="C184" s="220" t="s">
        <v>1002</v>
      </c>
      <c r="D184" s="220" t="s">
        <v>5138</v>
      </c>
      <c r="E184" s="220"/>
      <c r="F184" s="220" t="s">
        <v>5130</v>
      </c>
      <c r="G184" s="220"/>
      <c r="H184" s="220"/>
      <c r="I184" s="220"/>
      <c r="J184" s="220"/>
      <c r="K184" s="220"/>
      <c r="L184" s="220"/>
      <c r="M184" s="220"/>
      <c r="N184" s="220"/>
      <c r="O184" s="220"/>
      <c r="P184" s="220"/>
      <c r="Q184" s="220"/>
      <c r="R184" s="220"/>
      <c r="S184" s="116" t="str">
        <f t="shared" si="27"/>
        <v>NO</v>
      </c>
      <c r="T184" s="116" t="str">
        <f t="shared" si="18"/>
        <v>,,,,,,,,,,,,,,</v>
      </c>
      <c r="U184" s="220" t="s">
        <v>1002</v>
      </c>
      <c r="V184" s="220"/>
      <c r="W184" s="220"/>
      <c r="X184" s="220"/>
      <c r="Y184" s="220"/>
      <c r="Z184" s="220"/>
      <c r="AA184" s="220"/>
      <c r="AB184" s="220"/>
      <c r="AC184" s="220"/>
      <c r="AD184" s="220"/>
      <c r="AE184" s="220"/>
      <c r="AF184" s="220"/>
      <c r="AG184" s="220"/>
      <c r="AH184" s="220"/>
      <c r="AI184" s="220"/>
      <c r="AJ184" s="220"/>
      <c r="AK184" s="220"/>
      <c r="AL184" s="220"/>
      <c r="AM184" s="220"/>
      <c r="AN184" s="220"/>
      <c r="AO184" s="220"/>
      <c r="AP184" s="220"/>
      <c r="AQ184" s="220"/>
      <c r="AR184" s="220"/>
      <c r="AS184" s="220"/>
      <c r="AT184" s="220"/>
      <c r="AU184" s="220"/>
      <c r="AV184" s="220"/>
      <c r="AW184" s="220"/>
      <c r="AX184" s="220"/>
      <c r="AY184" s="220"/>
      <c r="AZ184" s="220"/>
      <c r="BA184" s="220"/>
      <c r="BB184" s="220"/>
      <c r="BC184" s="220"/>
      <c r="BD184" s="220"/>
      <c r="BE184" s="220"/>
      <c r="BF184" s="220"/>
      <c r="BG184" s="220"/>
      <c r="BH184" s="220"/>
      <c r="BI184" s="220"/>
      <c r="BJ184" s="220"/>
      <c r="BK184" s="220"/>
      <c r="BL184" s="220"/>
      <c r="BM184" s="220"/>
      <c r="BN184" s="220"/>
      <c r="BO184" s="116" t="str">
        <f t="shared" si="19"/>
        <v>SDC1_DATA_6</v>
      </c>
      <c r="BP184" s="116" t="str">
        <f t="shared" si="20"/>
        <v>SDC1_DATA_6</v>
      </c>
      <c r="BQ184" s="116">
        <f t="shared" si="21"/>
        <v>0</v>
      </c>
      <c r="BR184" s="116">
        <f t="shared" si="22"/>
        <v>0</v>
      </c>
      <c r="BS184" s="220">
        <v>1</v>
      </c>
      <c r="BU184" s="116" t="s">
        <v>994</v>
      </c>
      <c r="BV184" s="220"/>
      <c r="BW184" s="220"/>
      <c r="BX184" s="220"/>
      <c r="BY184" s="220"/>
      <c r="BZ184" s="220" t="s">
        <v>62</v>
      </c>
      <c r="CA184" s="220" t="s">
        <v>35</v>
      </c>
      <c r="CB184" s="220"/>
      <c r="CC184" s="220"/>
      <c r="CD184" s="220" t="s">
        <v>38</v>
      </c>
      <c r="CE184" s="220" t="s">
        <v>3087</v>
      </c>
      <c r="CF184" s="220"/>
      <c r="CG184" s="208"/>
      <c r="CH184" s="208"/>
      <c r="CI184" s="128"/>
      <c r="CJ184" s="128"/>
      <c r="CK184" s="220"/>
      <c r="CL184" s="116" t="str">
        <f t="shared" si="23"/>
        <v>SDC1_DATA_6</v>
      </c>
      <c r="CM184" s="116" t="str">
        <f t="shared" si="24"/>
        <v>SDC1_DATA_6</v>
      </c>
      <c r="CN184" s="116">
        <f t="shared" si="25"/>
        <v>0</v>
      </c>
      <c r="CO184" s="116">
        <f t="shared" si="26"/>
        <v>0</v>
      </c>
      <c r="CP184" s="220">
        <v>1</v>
      </c>
      <c r="CR184" s="116" t="s">
        <v>994</v>
      </c>
      <c r="CS184" s="220"/>
      <c r="CT184" s="220"/>
      <c r="CU184" s="220"/>
      <c r="CV184" s="220"/>
      <c r="CW184" s="220" t="s">
        <v>62</v>
      </c>
      <c r="CX184" s="220" t="s">
        <v>35</v>
      </c>
      <c r="CY184" s="220"/>
      <c r="CZ184" s="220"/>
      <c r="DA184" s="220" t="s">
        <v>38</v>
      </c>
      <c r="DB184" s="220" t="s">
        <v>3087</v>
      </c>
      <c r="DC184" s="220"/>
      <c r="DD184" s="107"/>
      <c r="DE184" s="107"/>
      <c r="DF184" s="128"/>
      <c r="DG184" s="128"/>
      <c r="DH184" s="220"/>
    </row>
    <row r="185" spans="1:112" ht="13.2">
      <c r="A185" s="220"/>
      <c r="B185" s="220">
        <v>182</v>
      </c>
      <c r="C185" s="220" t="s">
        <v>1003</v>
      </c>
      <c r="D185" s="220" t="s">
        <v>5139</v>
      </c>
      <c r="E185" s="220"/>
      <c r="F185" s="220" t="s">
        <v>5130</v>
      </c>
      <c r="G185" s="220"/>
      <c r="H185" s="220"/>
      <c r="I185" s="220"/>
      <c r="J185" s="220"/>
      <c r="K185" s="220"/>
      <c r="L185" s="220"/>
      <c r="M185" s="220"/>
      <c r="N185" s="220"/>
      <c r="O185" s="220"/>
      <c r="P185" s="220"/>
      <c r="Q185" s="220"/>
      <c r="R185" s="220"/>
      <c r="S185" s="116" t="str">
        <f t="shared" si="27"/>
        <v>NO</v>
      </c>
      <c r="T185" s="116" t="str">
        <f t="shared" si="18"/>
        <v>,,,,,,,,,,,,,,</v>
      </c>
      <c r="U185" s="220" t="s">
        <v>1003</v>
      </c>
      <c r="V185" s="220"/>
      <c r="W185" s="220"/>
      <c r="X185" s="220"/>
      <c r="Y185" s="220"/>
      <c r="Z185" s="220"/>
      <c r="AA185" s="220"/>
      <c r="AB185" s="220"/>
      <c r="AC185" s="220"/>
      <c r="AD185" s="220"/>
      <c r="AE185" s="220"/>
      <c r="AF185" s="220"/>
      <c r="AG185" s="220"/>
      <c r="AH185" s="220"/>
      <c r="AI185" s="220"/>
      <c r="AJ185" s="220"/>
      <c r="AK185" s="220"/>
      <c r="AL185" s="220"/>
      <c r="AM185" s="220"/>
      <c r="AN185" s="220"/>
      <c r="AO185" s="220"/>
      <c r="AP185" s="220"/>
      <c r="AQ185" s="220"/>
      <c r="AR185" s="220"/>
      <c r="AS185" s="220"/>
      <c r="AT185" s="220"/>
      <c r="AU185" s="220"/>
      <c r="AV185" s="220"/>
      <c r="AW185" s="220"/>
      <c r="AX185" s="220"/>
      <c r="AY185" s="220"/>
      <c r="AZ185" s="220"/>
      <c r="BA185" s="220"/>
      <c r="BB185" s="220"/>
      <c r="BC185" s="220"/>
      <c r="BD185" s="220"/>
      <c r="BE185" s="220"/>
      <c r="BF185" s="220"/>
      <c r="BG185" s="220"/>
      <c r="BH185" s="220"/>
      <c r="BI185" s="220"/>
      <c r="BJ185" s="220"/>
      <c r="BK185" s="220"/>
      <c r="BL185" s="220"/>
      <c r="BM185" s="220"/>
      <c r="BN185" s="220"/>
      <c r="BO185" s="116" t="str">
        <f t="shared" si="19"/>
        <v>SDC1_DATA_7</v>
      </c>
      <c r="BP185" s="116" t="str">
        <f t="shared" si="20"/>
        <v>SDC1_DATA_7</v>
      </c>
      <c r="BQ185" s="116">
        <f t="shared" si="21"/>
        <v>0</v>
      </c>
      <c r="BR185" s="116">
        <f t="shared" si="22"/>
        <v>0</v>
      </c>
      <c r="BS185" s="220">
        <v>1</v>
      </c>
      <c r="BU185" s="116" t="s">
        <v>994</v>
      </c>
      <c r="BV185" s="220"/>
      <c r="BW185" s="220"/>
      <c r="BX185" s="220"/>
      <c r="BY185" s="220"/>
      <c r="BZ185" s="220" t="s">
        <v>62</v>
      </c>
      <c r="CA185" s="220" t="s">
        <v>35</v>
      </c>
      <c r="CB185" s="220"/>
      <c r="CC185" s="220"/>
      <c r="CD185" s="220" t="s">
        <v>38</v>
      </c>
      <c r="CE185" s="220" t="s">
        <v>3087</v>
      </c>
      <c r="CF185" s="220"/>
      <c r="CG185" s="208"/>
      <c r="CH185" s="208"/>
      <c r="CI185" s="128"/>
      <c r="CJ185" s="128"/>
      <c r="CK185" s="220"/>
      <c r="CL185" s="116" t="str">
        <f t="shared" si="23"/>
        <v>SDC1_DATA_7</v>
      </c>
      <c r="CM185" s="116" t="str">
        <f t="shared" si="24"/>
        <v>SDC1_DATA_7</v>
      </c>
      <c r="CN185" s="116">
        <f t="shared" si="25"/>
        <v>0</v>
      </c>
      <c r="CO185" s="116">
        <f t="shared" si="26"/>
        <v>0</v>
      </c>
      <c r="CP185" s="220">
        <v>1</v>
      </c>
      <c r="CR185" s="116" t="s">
        <v>994</v>
      </c>
      <c r="CS185" s="220"/>
      <c r="CT185" s="220"/>
      <c r="CU185" s="220"/>
      <c r="CV185" s="220"/>
      <c r="CW185" s="220" t="s">
        <v>62</v>
      </c>
      <c r="CX185" s="220" t="s">
        <v>35</v>
      </c>
      <c r="CY185" s="220"/>
      <c r="CZ185" s="220"/>
      <c r="DA185" s="220" t="s">
        <v>38</v>
      </c>
      <c r="DB185" s="220" t="s">
        <v>3087</v>
      </c>
      <c r="DC185" s="220"/>
      <c r="DD185" s="107"/>
      <c r="DE185" s="107"/>
      <c r="DF185" s="128"/>
      <c r="DG185" s="128"/>
      <c r="DH185" s="220"/>
    </row>
    <row r="186" spans="1:112" ht="13.2">
      <c r="A186" s="220"/>
      <c r="B186" s="220">
        <v>183</v>
      </c>
      <c r="C186" s="220" t="s">
        <v>1004</v>
      </c>
      <c r="D186" s="220" t="s">
        <v>5140</v>
      </c>
      <c r="E186" s="220"/>
      <c r="F186" s="220" t="s">
        <v>5130</v>
      </c>
      <c r="G186" s="220"/>
      <c r="H186" s="220"/>
      <c r="I186" s="220"/>
      <c r="J186" s="220"/>
      <c r="K186" s="220"/>
      <c r="L186" s="220"/>
      <c r="M186" s="220"/>
      <c r="N186" s="220"/>
      <c r="O186" s="220"/>
      <c r="P186" s="220"/>
      <c r="Q186" s="220"/>
      <c r="R186" s="220"/>
      <c r="S186" s="116" t="str">
        <f t="shared" si="27"/>
        <v>NO</v>
      </c>
      <c r="T186" s="116" t="str">
        <f t="shared" si="18"/>
        <v>,,,,,,,,,,,,,,</v>
      </c>
      <c r="U186" s="220" t="s">
        <v>1004</v>
      </c>
      <c r="V186" s="220"/>
      <c r="W186" s="220"/>
      <c r="X186" s="220"/>
      <c r="Y186" s="220"/>
      <c r="Z186" s="220"/>
      <c r="AA186" s="220"/>
      <c r="AB186" s="220"/>
      <c r="AC186" s="220"/>
      <c r="AD186" s="220"/>
      <c r="AE186" s="220"/>
      <c r="AF186" s="220"/>
      <c r="AG186" s="220"/>
      <c r="AH186" s="220"/>
      <c r="AI186" s="220"/>
      <c r="AJ186" s="220"/>
      <c r="AK186" s="220"/>
      <c r="AL186" s="220"/>
      <c r="AM186" s="220"/>
      <c r="AN186" s="220"/>
      <c r="AO186" s="220"/>
      <c r="AP186" s="220"/>
      <c r="AQ186" s="220"/>
      <c r="AR186" s="220"/>
      <c r="AS186" s="220"/>
      <c r="AT186" s="220"/>
      <c r="AU186" s="220"/>
      <c r="AV186" s="220"/>
      <c r="AW186" s="220"/>
      <c r="AX186" s="220"/>
      <c r="AY186" s="220"/>
      <c r="AZ186" s="220"/>
      <c r="BA186" s="220"/>
      <c r="BB186" s="220"/>
      <c r="BC186" s="220"/>
      <c r="BD186" s="220"/>
      <c r="BE186" s="220"/>
      <c r="BF186" s="220"/>
      <c r="BG186" s="220"/>
      <c r="BH186" s="220"/>
      <c r="BI186" s="220"/>
      <c r="BJ186" s="220"/>
      <c r="BK186" s="220"/>
      <c r="BL186" s="220"/>
      <c r="BM186" s="220"/>
      <c r="BN186" s="220"/>
      <c r="BO186" s="116" t="str">
        <f t="shared" si="19"/>
        <v>SDC1_RCLK</v>
      </c>
      <c r="BP186" s="116" t="str">
        <f t="shared" si="20"/>
        <v>SDC1_RCLK</v>
      </c>
      <c r="BQ186" s="116">
        <f t="shared" si="21"/>
        <v>0</v>
      </c>
      <c r="BR186" s="116">
        <f t="shared" si="22"/>
        <v>0</v>
      </c>
      <c r="BS186" s="220">
        <v>1</v>
      </c>
      <c r="BU186" s="116" t="s">
        <v>994</v>
      </c>
      <c r="BV186" s="220"/>
      <c r="BW186" s="220"/>
      <c r="BX186" s="220"/>
      <c r="BY186" s="220"/>
      <c r="BZ186" s="220" t="s">
        <v>62</v>
      </c>
      <c r="CA186" s="220" t="s">
        <v>35</v>
      </c>
      <c r="CB186" s="220"/>
      <c r="CC186" s="220"/>
      <c r="CD186" s="220" t="s">
        <v>38</v>
      </c>
      <c r="CE186" s="220" t="s">
        <v>3087</v>
      </c>
      <c r="CF186" s="220"/>
      <c r="CG186" s="208"/>
      <c r="CH186" s="208"/>
      <c r="CI186" s="128"/>
      <c r="CJ186" s="128"/>
      <c r="CK186" s="220"/>
      <c r="CL186" s="116" t="str">
        <f t="shared" si="23"/>
        <v>SDC1_RCLK</v>
      </c>
      <c r="CM186" s="116" t="str">
        <f t="shared" si="24"/>
        <v>SDC1_RCLK</v>
      </c>
      <c r="CN186" s="116">
        <f t="shared" si="25"/>
        <v>0</v>
      </c>
      <c r="CO186" s="116">
        <f t="shared" si="26"/>
        <v>0</v>
      </c>
      <c r="CP186" s="220">
        <v>1</v>
      </c>
      <c r="CR186" s="116" t="s">
        <v>994</v>
      </c>
      <c r="CS186" s="220"/>
      <c r="CT186" s="220"/>
      <c r="CU186" s="220"/>
      <c r="CV186" s="220"/>
      <c r="CW186" s="220" t="s">
        <v>62</v>
      </c>
      <c r="CX186" s="220" t="s">
        <v>35</v>
      </c>
      <c r="CY186" s="220"/>
      <c r="CZ186" s="220"/>
      <c r="DA186" s="220" t="s">
        <v>38</v>
      </c>
      <c r="DB186" s="220" t="s">
        <v>3087</v>
      </c>
      <c r="DC186" s="220"/>
      <c r="DD186" s="107"/>
      <c r="DE186" s="107"/>
      <c r="DF186" s="128"/>
      <c r="DG186" s="128"/>
      <c r="DH186" s="220"/>
    </row>
    <row r="187" spans="1:112" ht="13.2">
      <c r="A187" s="220"/>
      <c r="B187" s="220">
        <v>184</v>
      </c>
      <c r="C187" s="220" t="s">
        <v>953</v>
      </c>
      <c r="D187" s="220" t="s">
        <v>5141</v>
      </c>
      <c r="E187" s="220"/>
      <c r="F187" s="220" t="s">
        <v>5130</v>
      </c>
      <c r="G187" s="220"/>
      <c r="H187" s="220"/>
      <c r="I187" s="220"/>
      <c r="J187" s="220"/>
      <c r="K187" s="220"/>
      <c r="L187" s="220"/>
      <c r="M187" s="220"/>
      <c r="N187" s="220"/>
      <c r="O187" s="220"/>
      <c r="P187" s="220"/>
      <c r="Q187" s="220"/>
      <c r="R187" s="220"/>
      <c r="S187" s="116" t="str">
        <f t="shared" si="27"/>
        <v>NO</v>
      </c>
      <c r="T187" s="116" t="str">
        <f t="shared" si="18"/>
        <v>,,,,,,,,,,,,,,</v>
      </c>
      <c r="U187" s="220" t="s">
        <v>953</v>
      </c>
      <c r="V187" s="220"/>
      <c r="W187" s="220"/>
      <c r="X187" s="220"/>
      <c r="Y187" s="220"/>
      <c r="Z187" s="220"/>
      <c r="AA187" s="220"/>
      <c r="AB187" s="220"/>
      <c r="AC187" s="220"/>
      <c r="AD187" s="220"/>
      <c r="AE187" s="220"/>
      <c r="AF187" s="220"/>
      <c r="AG187" s="220"/>
      <c r="AH187" s="220"/>
      <c r="AI187" s="220"/>
      <c r="AJ187" s="220"/>
      <c r="AK187" s="220"/>
      <c r="AL187" s="220"/>
      <c r="AM187" s="220"/>
      <c r="AN187" s="220"/>
      <c r="AO187" s="220"/>
      <c r="AP187" s="220"/>
      <c r="AQ187" s="220"/>
      <c r="AR187" s="220"/>
      <c r="AS187" s="220"/>
      <c r="AT187" s="220"/>
      <c r="AU187" s="220"/>
      <c r="AV187" s="220"/>
      <c r="AW187" s="220"/>
      <c r="AX187" s="220"/>
      <c r="AY187" s="220"/>
      <c r="AZ187" s="220"/>
      <c r="BA187" s="220"/>
      <c r="BB187" s="220"/>
      <c r="BC187" s="220"/>
      <c r="BD187" s="220"/>
      <c r="BE187" s="220"/>
      <c r="BF187" s="220"/>
      <c r="BG187" s="220"/>
      <c r="BH187" s="220"/>
      <c r="BI187" s="220"/>
      <c r="BJ187" s="220"/>
      <c r="BK187" s="220"/>
      <c r="BL187" s="220"/>
      <c r="BM187" s="220"/>
      <c r="BN187" s="220"/>
      <c r="BO187" s="116" t="str">
        <f t="shared" si="19"/>
        <v>SDC2_CLK</v>
      </c>
      <c r="BP187" s="116" t="str">
        <f t="shared" si="20"/>
        <v>SDC2_CLK</v>
      </c>
      <c r="BQ187" s="116">
        <f t="shared" si="21"/>
        <v>0</v>
      </c>
      <c r="BR187" s="116">
        <f t="shared" si="22"/>
        <v>0</v>
      </c>
      <c r="BS187" s="220">
        <v>1</v>
      </c>
      <c r="BT187" s="220"/>
      <c r="BU187" s="220" t="s">
        <v>5142</v>
      </c>
      <c r="BV187" s="220"/>
      <c r="BW187" s="220" t="s">
        <v>5119</v>
      </c>
      <c r="BX187" s="220"/>
      <c r="BY187" s="220"/>
      <c r="BZ187" s="220" t="s">
        <v>62</v>
      </c>
      <c r="CA187" s="220" t="s">
        <v>35</v>
      </c>
      <c r="CB187" s="220"/>
      <c r="CC187" s="220"/>
      <c r="CD187" s="220" t="s">
        <v>38</v>
      </c>
      <c r="CE187" s="220" t="s">
        <v>3087</v>
      </c>
      <c r="CF187" s="220"/>
      <c r="CG187" s="208"/>
      <c r="CH187" s="208"/>
      <c r="CI187" s="128"/>
      <c r="CJ187" s="128"/>
      <c r="CK187" s="220"/>
      <c r="CL187" s="116" t="str">
        <f t="shared" si="23"/>
        <v>SDC2_CLK</v>
      </c>
      <c r="CM187" s="116" t="str">
        <f t="shared" si="24"/>
        <v>SDC2_CLK</v>
      </c>
      <c r="CN187" s="116">
        <f t="shared" si="25"/>
        <v>0</v>
      </c>
      <c r="CO187" s="116">
        <f t="shared" si="26"/>
        <v>0</v>
      </c>
      <c r="CP187" s="220">
        <v>1</v>
      </c>
      <c r="CQ187" s="220"/>
      <c r="CR187" s="220" t="s">
        <v>5142</v>
      </c>
      <c r="CS187" s="220"/>
      <c r="CT187" s="220" t="s">
        <v>5119</v>
      </c>
      <c r="CU187" s="220"/>
      <c r="CV187" s="220"/>
      <c r="CW187" s="220" t="s">
        <v>62</v>
      </c>
      <c r="CX187" s="220" t="s">
        <v>35</v>
      </c>
      <c r="CY187" s="220"/>
      <c r="CZ187" s="220"/>
      <c r="DA187" s="220" t="s">
        <v>38</v>
      </c>
      <c r="DB187" s="220" t="s">
        <v>3087</v>
      </c>
      <c r="DC187" s="220"/>
      <c r="DD187" s="107"/>
      <c r="DE187" s="107"/>
      <c r="DF187" s="128"/>
      <c r="DG187" s="128"/>
      <c r="DH187" s="220"/>
    </row>
    <row r="188" spans="1:112" ht="13.2">
      <c r="A188" s="220"/>
      <c r="B188" s="220">
        <v>185</v>
      </c>
      <c r="C188" s="220" t="s">
        <v>954</v>
      </c>
      <c r="D188" s="220" t="s">
        <v>5143</v>
      </c>
      <c r="E188" s="220"/>
      <c r="F188" s="220" t="s">
        <v>5130</v>
      </c>
      <c r="G188" s="220"/>
      <c r="H188" s="220"/>
      <c r="I188" s="220"/>
      <c r="J188" s="220"/>
      <c r="K188" s="220"/>
      <c r="L188" s="220"/>
      <c r="M188" s="220"/>
      <c r="N188" s="220"/>
      <c r="O188" s="220"/>
      <c r="P188" s="220"/>
      <c r="Q188" s="220"/>
      <c r="R188" s="220"/>
      <c r="S188" s="116" t="str">
        <f t="shared" si="27"/>
        <v>NO</v>
      </c>
      <c r="T188" s="116" t="str">
        <f t="shared" si="18"/>
        <v>,,,,,,,,,,,,,,</v>
      </c>
      <c r="U188" s="220" t="s">
        <v>954</v>
      </c>
      <c r="V188" s="220"/>
      <c r="W188" s="220"/>
      <c r="X188" s="220"/>
      <c r="Y188" s="220"/>
      <c r="Z188" s="220"/>
      <c r="AA188" s="220"/>
      <c r="AB188" s="220"/>
      <c r="AC188" s="220"/>
      <c r="AD188" s="220"/>
      <c r="AE188" s="220"/>
      <c r="AF188" s="220"/>
      <c r="AG188" s="220"/>
      <c r="AH188" s="220"/>
      <c r="AI188" s="220"/>
      <c r="AJ188" s="220"/>
      <c r="AK188" s="220"/>
      <c r="AL188" s="220"/>
      <c r="AM188" s="220"/>
      <c r="AN188" s="220"/>
      <c r="AO188" s="220"/>
      <c r="AP188" s="220"/>
      <c r="AQ188" s="220"/>
      <c r="AR188" s="220"/>
      <c r="AS188" s="220"/>
      <c r="AT188" s="220"/>
      <c r="AU188" s="220"/>
      <c r="AV188" s="220"/>
      <c r="AW188" s="220"/>
      <c r="AX188" s="220"/>
      <c r="AY188" s="220"/>
      <c r="AZ188" s="220"/>
      <c r="BA188" s="220"/>
      <c r="BB188" s="220"/>
      <c r="BC188" s="220"/>
      <c r="BD188" s="220"/>
      <c r="BE188" s="220"/>
      <c r="BF188" s="220"/>
      <c r="BG188" s="220"/>
      <c r="BH188" s="220"/>
      <c r="BI188" s="220"/>
      <c r="BJ188" s="220"/>
      <c r="BK188" s="220"/>
      <c r="BL188" s="220"/>
      <c r="BM188" s="220"/>
      <c r="BN188" s="220"/>
      <c r="BO188" s="116" t="str">
        <f t="shared" si="19"/>
        <v>SDC2_CMD</v>
      </c>
      <c r="BP188" s="116" t="str">
        <f t="shared" si="20"/>
        <v>SDC2_CMD</v>
      </c>
      <c r="BQ188" s="116">
        <f t="shared" si="21"/>
        <v>0</v>
      </c>
      <c r="BR188" s="116">
        <f t="shared" si="22"/>
        <v>0</v>
      </c>
      <c r="BS188" s="220">
        <v>1</v>
      </c>
      <c r="BT188" s="220"/>
      <c r="BU188" s="220" t="s">
        <v>5142</v>
      </c>
      <c r="BV188" s="220"/>
      <c r="BW188" s="220" t="s">
        <v>5119</v>
      </c>
      <c r="BX188" s="220"/>
      <c r="BY188" s="220"/>
      <c r="BZ188" s="220" t="s">
        <v>62</v>
      </c>
      <c r="CA188" s="220" t="s">
        <v>35</v>
      </c>
      <c r="CB188" s="220"/>
      <c r="CC188" s="220"/>
      <c r="CD188" s="220" t="s">
        <v>38</v>
      </c>
      <c r="CE188" s="220" t="s">
        <v>3087</v>
      </c>
      <c r="CF188" s="220"/>
      <c r="CG188" s="208"/>
      <c r="CH188" s="208"/>
      <c r="CI188" s="128"/>
      <c r="CJ188" s="128"/>
      <c r="CK188" s="220"/>
      <c r="CL188" s="116" t="str">
        <f t="shared" si="23"/>
        <v>SDC2_CMD</v>
      </c>
      <c r="CM188" s="116" t="str">
        <f t="shared" si="24"/>
        <v>SDC2_CMD</v>
      </c>
      <c r="CN188" s="116">
        <f t="shared" si="25"/>
        <v>0</v>
      </c>
      <c r="CO188" s="116">
        <f t="shared" si="26"/>
        <v>0</v>
      </c>
      <c r="CP188" s="220">
        <v>1</v>
      </c>
      <c r="CQ188" s="220"/>
      <c r="CR188" s="220" t="s">
        <v>5142</v>
      </c>
      <c r="CS188" s="220"/>
      <c r="CT188" s="220" t="s">
        <v>5119</v>
      </c>
      <c r="CU188" s="220"/>
      <c r="CV188" s="220"/>
      <c r="CW188" s="220" t="s">
        <v>62</v>
      </c>
      <c r="CX188" s="220" t="s">
        <v>35</v>
      </c>
      <c r="CY188" s="220"/>
      <c r="CZ188" s="220"/>
      <c r="DA188" s="220" t="s">
        <v>38</v>
      </c>
      <c r="DB188" s="220" t="s">
        <v>3087</v>
      </c>
      <c r="DC188" s="220"/>
      <c r="DD188" s="107"/>
      <c r="DE188" s="107"/>
      <c r="DF188" s="128"/>
      <c r="DG188" s="128"/>
      <c r="DH188" s="220"/>
    </row>
    <row r="189" spans="1:112" ht="13.2">
      <c r="A189" s="220"/>
      <c r="B189" s="220">
        <v>186</v>
      </c>
      <c r="C189" s="220" t="s">
        <v>955</v>
      </c>
      <c r="D189" s="220" t="s">
        <v>5144</v>
      </c>
      <c r="E189" s="220"/>
      <c r="F189" s="220" t="s">
        <v>5130</v>
      </c>
      <c r="G189" s="220"/>
      <c r="H189" s="220"/>
      <c r="I189" s="220"/>
      <c r="J189" s="220"/>
      <c r="K189" s="220"/>
      <c r="L189" s="220"/>
      <c r="M189" s="220"/>
      <c r="N189" s="220"/>
      <c r="O189" s="220"/>
      <c r="P189" s="220"/>
      <c r="Q189" s="220"/>
      <c r="R189" s="220"/>
      <c r="S189" s="116" t="str">
        <f t="shared" si="27"/>
        <v>NO</v>
      </c>
      <c r="T189" s="116" t="str">
        <f t="shared" si="18"/>
        <v>,,,,,,,,,,,,,,</v>
      </c>
      <c r="U189" s="220" t="s">
        <v>955</v>
      </c>
      <c r="V189" s="220"/>
      <c r="W189" s="220"/>
      <c r="X189" s="220"/>
      <c r="Y189" s="220"/>
      <c r="Z189" s="220"/>
      <c r="AA189" s="220"/>
      <c r="AB189" s="220"/>
      <c r="AC189" s="220"/>
      <c r="AD189" s="220"/>
      <c r="AE189" s="220"/>
      <c r="AF189" s="220"/>
      <c r="AG189" s="220"/>
      <c r="AH189" s="220"/>
      <c r="AI189" s="220"/>
      <c r="AJ189" s="220"/>
      <c r="AK189" s="220"/>
      <c r="AL189" s="220"/>
      <c r="AM189" s="220"/>
      <c r="AN189" s="220"/>
      <c r="AO189" s="220"/>
      <c r="AP189" s="220"/>
      <c r="AQ189" s="220"/>
      <c r="AR189" s="220"/>
      <c r="AS189" s="220"/>
      <c r="AT189" s="220"/>
      <c r="AU189" s="220"/>
      <c r="AV189" s="220"/>
      <c r="AW189" s="220"/>
      <c r="AX189" s="220"/>
      <c r="AY189" s="220"/>
      <c r="AZ189" s="220"/>
      <c r="BA189" s="220"/>
      <c r="BB189" s="220"/>
      <c r="BC189" s="220"/>
      <c r="BD189" s="220"/>
      <c r="BE189" s="220"/>
      <c r="BF189" s="220"/>
      <c r="BG189" s="220"/>
      <c r="BH189" s="220"/>
      <c r="BI189" s="220"/>
      <c r="BJ189" s="220"/>
      <c r="BK189" s="220"/>
      <c r="BL189" s="220"/>
      <c r="BM189" s="220"/>
      <c r="BN189" s="220"/>
      <c r="BO189" s="116" t="str">
        <f t="shared" si="19"/>
        <v>SDC2_DATA_0</v>
      </c>
      <c r="BP189" s="116" t="str">
        <f t="shared" si="20"/>
        <v>SDC2_DATA_0</v>
      </c>
      <c r="BQ189" s="116">
        <f t="shared" si="21"/>
        <v>0</v>
      </c>
      <c r="BR189" s="116">
        <f t="shared" si="22"/>
        <v>0</v>
      </c>
      <c r="BS189" s="220">
        <v>1</v>
      </c>
      <c r="BT189" s="220"/>
      <c r="BU189" s="220" t="s">
        <v>5142</v>
      </c>
      <c r="BV189" s="220"/>
      <c r="BW189" s="220" t="s">
        <v>5119</v>
      </c>
      <c r="BX189" s="220"/>
      <c r="BY189" s="220"/>
      <c r="BZ189" s="220" t="s">
        <v>62</v>
      </c>
      <c r="CA189" s="220" t="s">
        <v>35</v>
      </c>
      <c r="CB189" s="220"/>
      <c r="CC189" s="220"/>
      <c r="CD189" s="220" t="s">
        <v>38</v>
      </c>
      <c r="CE189" s="220" t="s">
        <v>3087</v>
      </c>
      <c r="CF189" s="220"/>
      <c r="CG189" s="208"/>
      <c r="CH189" s="208"/>
      <c r="CI189" s="128"/>
      <c r="CJ189" s="128"/>
      <c r="CK189" s="220"/>
      <c r="CL189" s="116" t="str">
        <f t="shared" si="23"/>
        <v>SDC2_DATA_0</v>
      </c>
      <c r="CM189" s="116" t="str">
        <f t="shared" si="24"/>
        <v>SDC2_DATA_0</v>
      </c>
      <c r="CN189" s="116">
        <f t="shared" si="25"/>
        <v>0</v>
      </c>
      <c r="CO189" s="116">
        <f t="shared" si="26"/>
        <v>0</v>
      </c>
      <c r="CP189" s="220">
        <v>1</v>
      </c>
      <c r="CQ189" s="220"/>
      <c r="CR189" s="220" t="s">
        <v>5142</v>
      </c>
      <c r="CS189" s="220"/>
      <c r="CT189" s="220" t="s">
        <v>5119</v>
      </c>
      <c r="CU189" s="220"/>
      <c r="CV189" s="220"/>
      <c r="CW189" s="220" t="s">
        <v>62</v>
      </c>
      <c r="CX189" s="220" t="s">
        <v>35</v>
      </c>
      <c r="CY189" s="220"/>
      <c r="CZ189" s="220"/>
      <c r="DA189" s="220" t="s">
        <v>38</v>
      </c>
      <c r="DB189" s="220" t="s">
        <v>3087</v>
      </c>
      <c r="DC189" s="220"/>
      <c r="DD189" s="107"/>
      <c r="DE189" s="107"/>
      <c r="DF189" s="128"/>
      <c r="DG189" s="128"/>
      <c r="DH189" s="220"/>
    </row>
    <row r="190" spans="1:112" ht="13.2">
      <c r="A190" s="220"/>
      <c r="B190" s="220">
        <v>187</v>
      </c>
      <c r="C190" s="220" t="s">
        <v>956</v>
      </c>
      <c r="D190" s="220" t="s">
        <v>5145</v>
      </c>
      <c r="E190" s="220"/>
      <c r="F190" s="220" t="s">
        <v>5130</v>
      </c>
      <c r="G190" s="220"/>
      <c r="H190" s="220"/>
      <c r="I190" s="220"/>
      <c r="J190" s="220"/>
      <c r="K190" s="220"/>
      <c r="L190" s="220"/>
      <c r="M190" s="220"/>
      <c r="N190" s="220"/>
      <c r="O190" s="220"/>
      <c r="P190" s="220"/>
      <c r="Q190" s="220"/>
      <c r="R190" s="220"/>
      <c r="S190" s="116" t="str">
        <f t="shared" si="27"/>
        <v>NO</v>
      </c>
      <c r="T190" s="116" t="str">
        <f t="shared" si="18"/>
        <v>,,,,,,,,,,,,,,</v>
      </c>
      <c r="U190" s="220" t="s">
        <v>956</v>
      </c>
      <c r="V190" s="220"/>
      <c r="W190" s="220"/>
      <c r="X190" s="220"/>
      <c r="Y190" s="220"/>
      <c r="Z190" s="220"/>
      <c r="AA190" s="220"/>
      <c r="AB190" s="220"/>
      <c r="AC190" s="220"/>
      <c r="AD190" s="220"/>
      <c r="AE190" s="220"/>
      <c r="AF190" s="220"/>
      <c r="AG190" s="220"/>
      <c r="AH190" s="220"/>
      <c r="AI190" s="220"/>
      <c r="AJ190" s="220"/>
      <c r="AK190" s="220"/>
      <c r="AL190" s="220"/>
      <c r="AM190" s="220"/>
      <c r="AN190" s="220"/>
      <c r="AO190" s="220"/>
      <c r="AP190" s="220"/>
      <c r="AQ190" s="220"/>
      <c r="AR190" s="220"/>
      <c r="AS190" s="220"/>
      <c r="AT190" s="220"/>
      <c r="AU190" s="220"/>
      <c r="AV190" s="220"/>
      <c r="AW190" s="220"/>
      <c r="AX190" s="220"/>
      <c r="AY190" s="220"/>
      <c r="AZ190" s="220"/>
      <c r="BA190" s="220"/>
      <c r="BB190" s="220"/>
      <c r="BC190" s="220"/>
      <c r="BD190" s="220"/>
      <c r="BE190" s="220"/>
      <c r="BF190" s="220"/>
      <c r="BG190" s="220"/>
      <c r="BH190" s="220"/>
      <c r="BI190" s="220"/>
      <c r="BJ190" s="220"/>
      <c r="BK190" s="220"/>
      <c r="BL190" s="220"/>
      <c r="BM190" s="220"/>
      <c r="BN190" s="220"/>
      <c r="BO190" s="116" t="str">
        <f t="shared" si="19"/>
        <v>SDC2_DATA_1</v>
      </c>
      <c r="BP190" s="116" t="str">
        <f t="shared" si="20"/>
        <v>SDC2_DATA_1</v>
      </c>
      <c r="BQ190" s="116">
        <f t="shared" si="21"/>
        <v>0</v>
      </c>
      <c r="BR190" s="116">
        <f t="shared" si="22"/>
        <v>0</v>
      </c>
      <c r="BS190" s="220">
        <v>1</v>
      </c>
      <c r="BT190" s="220"/>
      <c r="BU190" s="220" t="s">
        <v>5142</v>
      </c>
      <c r="BV190" s="220"/>
      <c r="BW190" s="220" t="s">
        <v>5119</v>
      </c>
      <c r="BX190" s="220"/>
      <c r="BY190" s="220"/>
      <c r="BZ190" s="220" t="s">
        <v>62</v>
      </c>
      <c r="CA190" s="220" t="s">
        <v>35</v>
      </c>
      <c r="CB190" s="220"/>
      <c r="CC190" s="220"/>
      <c r="CD190" s="220" t="s">
        <v>38</v>
      </c>
      <c r="CE190" s="220" t="s">
        <v>3087</v>
      </c>
      <c r="CF190" s="220"/>
      <c r="CG190" s="208"/>
      <c r="CH190" s="208"/>
      <c r="CI190" s="128"/>
      <c r="CJ190" s="128"/>
      <c r="CK190" s="220"/>
      <c r="CL190" s="116" t="str">
        <f t="shared" si="23"/>
        <v>SDC2_DATA_1</v>
      </c>
      <c r="CM190" s="116" t="str">
        <f t="shared" si="24"/>
        <v>SDC2_DATA_1</v>
      </c>
      <c r="CN190" s="116">
        <f t="shared" si="25"/>
        <v>0</v>
      </c>
      <c r="CO190" s="116">
        <f t="shared" si="26"/>
        <v>0</v>
      </c>
      <c r="CP190" s="220">
        <v>1</v>
      </c>
      <c r="CQ190" s="220"/>
      <c r="CR190" s="220" t="s">
        <v>5142</v>
      </c>
      <c r="CS190" s="220"/>
      <c r="CT190" s="220" t="s">
        <v>5119</v>
      </c>
      <c r="CU190" s="220"/>
      <c r="CV190" s="220"/>
      <c r="CW190" s="220" t="s">
        <v>62</v>
      </c>
      <c r="CX190" s="220" t="s">
        <v>35</v>
      </c>
      <c r="CY190" s="220"/>
      <c r="CZ190" s="220"/>
      <c r="DA190" s="220" t="s">
        <v>38</v>
      </c>
      <c r="DB190" s="220" t="s">
        <v>3087</v>
      </c>
      <c r="DC190" s="220"/>
      <c r="DD190" s="107"/>
      <c r="DE190" s="107"/>
      <c r="DF190" s="128"/>
      <c r="DG190" s="128"/>
      <c r="DH190" s="220"/>
    </row>
    <row r="191" spans="1:112" ht="13.2">
      <c r="A191" s="220"/>
      <c r="B191" s="220">
        <v>188</v>
      </c>
      <c r="C191" s="220" t="s">
        <v>957</v>
      </c>
      <c r="D191" s="220" t="s">
        <v>5146</v>
      </c>
      <c r="E191" s="220"/>
      <c r="F191" s="220" t="s">
        <v>5130</v>
      </c>
      <c r="G191" s="220"/>
      <c r="H191" s="220"/>
      <c r="I191" s="220"/>
      <c r="J191" s="220"/>
      <c r="K191" s="220"/>
      <c r="L191" s="220"/>
      <c r="M191" s="220"/>
      <c r="N191" s="220"/>
      <c r="O191" s="220"/>
      <c r="P191" s="220"/>
      <c r="Q191" s="220"/>
      <c r="R191" s="220"/>
      <c r="S191" s="116" t="str">
        <f t="shared" si="27"/>
        <v>NO</v>
      </c>
      <c r="T191" s="116" t="str">
        <f t="shared" si="18"/>
        <v>,,,,,,,,,,,,,,</v>
      </c>
      <c r="U191" s="220" t="s">
        <v>957</v>
      </c>
      <c r="V191" s="220"/>
      <c r="W191" s="220"/>
      <c r="X191" s="220"/>
      <c r="Y191" s="220"/>
      <c r="Z191" s="220"/>
      <c r="AA191" s="220"/>
      <c r="AB191" s="220"/>
      <c r="AC191" s="220"/>
      <c r="AD191" s="220"/>
      <c r="AE191" s="220"/>
      <c r="AF191" s="220"/>
      <c r="AG191" s="220"/>
      <c r="AH191" s="220"/>
      <c r="AI191" s="220"/>
      <c r="AJ191" s="220"/>
      <c r="AK191" s="220"/>
      <c r="AL191" s="220"/>
      <c r="AM191" s="220"/>
      <c r="AN191" s="220"/>
      <c r="AO191" s="220"/>
      <c r="AP191" s="220"/>
      <c r="AQ191" s="220"/>
      <c r="AR191" s="220"/>
      <c r="AS191" s="220"/>
      <c r="AT191" s="220"/>
      <c r="AU191" s="220"/>
      <c r="AV191" s="220"/>
      <c r="AW191" s="220"/>
      <c r="AX191" s="220"/>
      <c r="AY191" s="220"/>
      <c r="AZ191" s="220"/>
      <c r="BA191" s="220"/>
      <c r="BB191" s="220"/>
      <c r="BC191" s="220"/>
      <c r="BD191" s="220"/>
      <c r="BE191" s="220"/>
      <c r="BF191" s="220"/>
      <c r="BG191" s="220"/>
      <c r="BH191" s="220"/>
      <c r="BI191" s="220"/>
      <c r="BJ191" s="220"/>
      <c r="BK191" s="220"/>
      <c r="BL191" s="220"/>
      <c r="BM191" s="220"/>
      <c r="BN191" s="220"/>
      <c r="BO191" s="116" t="str">
        <f t="shared" si="19"/>
        <v>SDC2_DATA_2</v>
      </c>
      <c r="BP191" s="116" t="str">
        <f t="shared" si="20"/>
        <v>SDC2_DATA_2</v>
      </c>
      <c r="BQ191" s="116">
        <f t="shared" si="21"/>
        <v>0</v>
      </c>
      <c r="BR191" s="116">
        <f t="shared" si="22"/>
        <v>0</v>
      </c>
      <c r="BS191" s="220">
        <v>1</v>
      </c>
      <c r="BT191" s="220"/>
      <c r="BU191" s="220" t="s">
        <v>5142</v>
      </c>
      <c r="BV191" s="220"/>
      <c r="BW191" s="220" t="s">
        <v>5119</v>
      </c>
      <c r="BX191" s="220"/>
      <c r="BY191" s="220"/>
      <c r="BZ191" s="220" t="s">
        <v>62</v>
      </c>
      <c r="CA191" s="220" t="s">
        <v>35</v>
      </c>
      <c r="CB191" s="220"/>
      <c r="CC191" s="220"/>
      <c r="CD191" s="220" t="s">
        <v>38</v>
      </c>
      <c r="CE191" s="220" t="s">
        <v>3087</v>
      </c>
      <c r="CF191" s="220"/>
      <c r="CG191" s="208"/>
      <c r="CH191" s="208"/>
      <c r="CI191" s="128"/>
      <c r="CJ191" s="128"/>
      <c r="CK191" s="220"/>
      <c r="CL191" s="116" t="str">
        <f t="shared" si="23"/>
        <v>SDC2_DATA_2</v>
      </c>
      <c r="CM191" s="116" t="str">
        <f t="shared" si="24"/>
        <v>SDC2_DATA_2</v>
      </c>
      <c r="CN191" s="116">
        <f t="shared" si="25"/>
        <v>0</v>
      </c>
      <c r="CO191" s="116">
        <f t="shared" si="26"/>
        <v>0</v>
      </c>
      <c r="CP191" s="220">
        <v>1</v>
      </c>
      <c r="CQ191" s="220"/>
      <c r="CR191" s="220" t="s">
        <v>5142</v>
      </c>
      <c r="CS191" s="220"/>
      <c r="CT191" s="220" t="s">
        <v>5119</v>
      </c>
      <c r="CU191" s="220"/>
      <c r="CV191" s="220"/>
      <c r="CW191" s="220" t="s">
        <v>62</v>
      </c>
      <c r="CX191" s="220" t="s">
        <v>35</v>
      </c>
      <c r="CY191" s="220"/>
      <c r="CZ191" s="220"/>
      <c r="DA191" s="220" t="s">
        <v>38</v>
      </c>
      <c r="DB191" s="220" t="s">
        <v>3087</v>
      </c>
      <c r="DC191" s="220"/>
      <c r="DD191" s="107"/>
      <c r="DE191" s="107"/>
      <c r="DF191" s="128"/>
      <c r="DG191" s="128"/>
      <c r="DH191" s="220"/>
    </row>
    <row r="192" spans="1:112" ht="13.2">
      <c r="A192" s="220"/>
      <c r="B192" s="220">
        <v>189</v>
      </c>
      <c r="C192" s="220" t="s">
        <v>958</v>
      </c>
      <c r="D192" s="220" t="s">
        <v>5147</v>
      </c>
      <c r="E192" s="220"/>
      <c r="F192" s="220" t="s">
        <v>5130</v>
      </c>
      <c r="G192" s="220"/>
      <c r="H192" s="220"/>
      <c r="I192" s="220"/>
      <c r="J192" s="220"/>
      <c r="K192" s="220"/>
      <c r="L192" s="220"/>
      <c r="M192" s="220"/>
      <c r="N192" s="220"/>
      <c r="O192" s="220"/>
      <c r="P192" s="220"/>
      <c r="Q192" s="220"/>
      <c r="R192" s="220"/>
      <c r="S192" s="116" t="str">
        <f t="shared" si="27"/>
        <v>NO</v>
      </c>
      <c r="T192" s="116" t="str">
        <f t="shared" si="18"/>
        <v>,,,,,,,,,,,,,,</v>
      </c>
      <c r="U192" s="220" t="s">
        <v>958</v>
      </c>
      <c r="V192" s="220"/>
      <c r="W192" s="220"/>
      <c r="X192" s="220"/>
      <c r="Y192" s="220"/>
      <c r="Z192" s="220"/>
      <c r="AA192" s="220"/>
      <c r="AB192" s="220"/>
      <c r="AC192" s="220"/>
      <c r="AD192" s="220"/>
      <c r="AE192" s="220"/>
      <c r="AF192" s="220"/>
      <c r="AG192" s="220"/>
      <c r="AH192" s="220"/>
      <c r="AI192" s="220"/>
      <c r="AJ192" s="220"/>
      <c r="AK192" s="220"/>
      <c r="AL192" s="220"/>
      <c r="AM192" s="220"/>
      <c r="AN192" s="220"/>
      <c r="AO192" s="220"/>
      <c r="AP192" s="220"/>
      <c r="AQ192" s="220"/>
      <c r="AR192" s="220"/>
      <c r="AS192" s="220"/>
      <c r="AT192" s="220"/>
      <c r="AU192" s="220"/>
      <c r="AV192" s="220"/>
      <c r="AW192" s="220"/>
      <c r="AX192" s="220"/>
      <c r="AY192" s="220"/>
      <c r="AZ192" s="220"/>
      <c r="BA192" s="220"/>
      <c r="BB192" s="220"/>
      <c r="BC192" s="220"/>
      <c r="BD192" s="220"/>
      <c r="BE192" s="220"/>
      <c r="BF192" s="220"/>
      <c r="BG192" s="220"/>
      <c r="BH192" s="220"/>
      <c r="BI192" s="220"/>
      <c r="BJ192" s="220"/>
      <c r="BK192" s="220"/>
      <c r="BL192" s="220"/>
      <c r="BM192" s="220"/>
      <c r="BN192" s="220"/>
      <c r="BO192" s="116" t="str">
        <f t="shared" si="19"/>
        <v>SDC2_DATA_3</v>
      </c>
      <c r="BP192" s="116" t="str">
        <f t="shared" si="20"/>
        <v>SDC2_DATA_3</v>
      </c>
      <c r="BQ192" s="116">
        <f t="shared" si="21"/>
        <v>0</v>
      </c>
      <c r="BR192" s="116">
        <f t="shared" si="22"/>
        <v>0</v>
      </c>
      <c r="BS192" s="220">
        <v>1</v>
      </c>
      <c r="BT192" s="220"/>
      <c r="BU192" s="220" t="s">
        <v>5142</v>
      </c>
      <c r="BV192" s="220"/>
      <c r="BW192" s="220" t="s">
        <v>5119</v>
      </c>
      <c r="BX192" s="220"/>
      <c r="BY192" s="220"/>
      <c r="BZ192" s="220" t="s">
        <v>62</v>
      </c>
      <c r="CA192" s="220" t="s">
        <v>35</v>
      </c>
      <c r="CB192" s="220"/>
      <c r="CC192" s="220"/>
      <c r="CD192" s="220" t="s">
        <v>38</v>
      </c>
      <c r="CE192" s="220" t="s">
        <v>3087</v>
      </c>
      <c r="CF192" s="220"/>
      <c r="CG192" s="208"/>
      <c r="CH192" s="208"/>
      <c r="CI192" s="128"/>
      <c r="CJ192" s="128"/>
      <c r="CK192" s="220"/>
      <c r="CL192" s="116" t="str">
        <f t="shared" si="23"/>
        <v>SDC2_DATA_3</v>
      </c>
      <c r="CM192" s="116" t="str">
        <f t="shared" si="24"/>
        <v>SDC2_DATA_3</v>
      </c>
      <c r="CN192" s="116">
        <f t="shared" si="25"/>
        <v>0</v>
      </c>
      <c r="CO192" s="116">
        <f t="shared" si="26"/>
        <v>0</v>
      </c>
      <c r="CP192" s="220">
        <v>1</v>
      </c>
      <c r="CQ192" s="220"/>
      <c r="CR192" s="220" t="s">
        <v>5142</v>
      </c>
      <c r="CS192" s="220"/>
      <c r="CT192" s="220" t="s">
        <v>5119</v>
      </c>
      <c r="CU192" s="220"/>
      <c r="CV192" s="220"/>
      <c r="CW192" s="220" t="s">
        <v>62</v>
      </c>
      <c r="CX192" s="220" t="s">
        <v>35</v>
      </c>
      <c r="CY192" s="220"/>
      <c r="CZ192" s="220"/>
      <c r="DA192" s="220" t="s">
        <v>38</v>
      </c>
      <c r="DB192" s="220" t="s">
        <v>3087</v>
      </c>
      <c r="DC192" s="220"/>
      <c r="DD192" s="107"/>
      <c r="DE192" s="107"/>
      <c r="DF192" s="128"/>
      <c r="DG192" s="128"/>
      <c r="DH192" s="220"/>
    </row>
    <row r="193" spans="1:112" ht="26.4">
      <c r="A193" s="220"/>
      <c r="B193" s="220">
        <v>190</v>
      </c>
      <c r="C193" s="220" t="s">
        <v>947</v>
      </c>
      <c r="D193" s="220" t="s">
        <v>5148</v>
      </c>
      <c r="E193" s="220"/>
      <c r="F193" s="220" t="s">
        <v>5130</v>
      </c>
      <c r="G193" s="220"/>
      <c r="H193" s="220"/>
      <c r="I193" s="220"/>
      <c r="J193" s="220"/>
      <c r="K193" s="220"/>
      <c r="L193" s="220"/>
      <c r="M193" s="220"/>
      <c r="N193" s="220"/>
      <c r="O193" s="220"/>
      <c r="P193" s="220"/>
      <c r="Q193" s="220"/>
      <c r="R193" s="220"/>
      <c r="S193" s="116" t="str">
        <f t="shared" si="27"/>
        <v>NO</v>
      </c>
      <c r="T193" s="116" t="str">
        <f t="shared" si="18"/>
        <v>UFS1,,,,,,,,,,,,,,</v>
      </c>
      <c r="U193" s="220" t="s">
        <v>947</v>
      </c>
      <c r="V193" s="220" t="s">
        <v>935</v>
      </c>
      <c r="W193" s="220"/>
      <c r="X193" s="220"/>
      <c r="Y193" s="220"/>
      <c r="Z193" s="220"/>
      <c r="AA193" s="220"/>
      <c r="AB193" s="220"/>
      <c r="AC193" s="220"/>
      <c r="AD193" s="220"/>
      <c r="AE193" s="220"/>
      <c r="AF193" s="220"/>
      <c r="AG193" s="220"/>
      <c r="AH193" s="220"/>
      <c r="AI193" s="220"/>
      <c r="AJ193" s="220"/>
      <c r="AK193" s="220"/>
      <c r="AL193" s="220"/>
      <c r="AM193" s="220"/>
      <c r="AN193" s="220"/>
      <c r="AO193" s="220"/>
      <c r="AP193" s="220"/>
      <c r="AQ193" s="220"/>
      <c r="AR193" s="220"/>
      <c r="AS193" s="220"/>
      <c r="AT193" s="220"/>
      <c r="AU193" s="220"/>
      <c r="AV193" s="220"/>
      <c r="AW193" s="220"/>
      <c r="AX193" s="220"/>
      <c r="AY193" s="220"/>
      <c r="AZ193" s="220"/>
      <c r="BA193" s="220"/>
      <c r="BB193" s="220"/>
      <c r="BC193" s="220"/>
      <c r="BD193" s="220"/>
      <c r="BE193" s="220"/>
      <c r="BF193" s="220"/>
      <c r="BG193" s="220"/>
      <c r="BH193" s="220"/>
      <c r="BI193" s="220"/>
      <c r="BJ193" s="220"/>
      <c r="BK193" s="220"/>
      <c r="BL193" s="220"/>
      <c r="BM193" s="220"/>
      <c r="BN193" s="220"/>
      <c r="BO193" s="116" t="str">
        <f t="shared" si="19"/>
        <v>UFS_L0_RXM</v>
      </c>
      <c r="BP193" s="116" t="str">
        <f t="shared" si="20"/>
        <v>UFS_L0_RXM</v>
      </c>
      <c r="BQ193" s="116" t="str">
        <f t="shared" si="21"/>
        <v>UFS1</v>
      </c>
      <c r="BR193" s="116" t="str">
        <f t="shared" si="22"/>
        <v>UFS1</v>
      </c>
      <c r="BS193" s="220">
        <v>1</v>
      </c>
      <c r="BT193" s="220" t="s">
        <v>946</v>
      </c>
      <c r="BU193" s="220" t="s">
        <v>932</v>
      </c>
      <c r="BV193" s="220"/>
      <c r="BW193" s="220" t="s">
        <v>5119</v>
      </c>
      <c r="BX193" s="220"/>
      <c r="BY193" s="220"/>
      <c r="BZ193" s="220" t="s">
        <v>62</v>
      </c>
      <c r="CA193" s="220" t="s">
        <v>35</v>
      </c>
      <c r="CB193" s="220"/>
      <c r="CC193" s="220"/>
      <c r="CD193" s="220" t="s">
        <v>38</v>
      </c>
      <c r="CE193" s="220" t="s">
        <v>3087</v>
      </c>
      <c r="CF193" s="220" t="s">
        <v>3025</v>
      </c>
      <c r="CG193" s="244" t="s">
        <v>5149</v>
      </c>
      <c r="CH193" s="208"/>
      <c r="CI193" s="128"/>
      <c r="CJ193" s="128"/>
      <c r="CK193" s="220"/>
      <c r="CL193" s="116" t="str">
        <f t="shared" si="23"/>
        <v>UFS_L0_RXM</v>
      </c>
      <c r="CM193" s="116" t="str">
        <f t="shared" si="24"/>
        <v>UFS_L0_RXM</v>
      </c>
      <c r="CN193" s="116" t="str">
        <f t="shared" si="25"/>
        <v>UFS1</v>
      </c>
      <c r="CO193" s="116" t="str">
        <f t="shared" si="26"/>
        <v>UFS1</v>
      </c>
      <c r="CP193" s="220">
        <v>1</v>
      </c>
      <c r="CQ193" s="220" t="s">
        <v>946</v>
      </c>
      <c r="CR193" s="220" t="s">
        <v>932</v>
      </c>
      <c r="CS193" s="220"/>
      <c r="CT193" s="220" t="s">
        <v>5119</v>
      </c>
      <c r="CU193" s="220"/>
      <c r="CV193" s="220"/>
      <c r="CW193" s="220" t="s">
        <v>62</v>
      </c>
      <c r="CX193" s="220" t="s">
        <v>35</v>
      </c>
      <c r="CY193" s="220"/>
      <c r="CZ193" s="220"/>
      <c r="DA193" s="220" t="s">
        <v>38</v>
      </c>
      <c r="DB193" s="220" t="s">
        <v>3087</v>
      </c>
      <c r="DC193" s="220" t="s">
        <v>3025</v>
      </c>
      <c r="DD193" s="126" t="s">
        <v>5150</v>
      </c>
      <c r="DE193" s="107"/>
      <c r="DF193" s="128"/>
      <c r="DG193" s="128"/>
      <c r="DH193" s="220"/>
    </row>
    <row r="194" spans="1:112" ht="26.4">
      <c r="A194" s="220"/>
      <c r="B194" s="220">
        <v>191</v>
      </c>
      <c r="C194" s="220" t="s">
        <v>950</v>
      </c>
      <c r="D194" s="220" t="s">
        <v>5151</v>
      </c>
      <c r="E194" s="220"/>
      <c r="F194" s="220" t="s">
        <v>5130</v>
      </c>
      <c r="G194" s="220"/>
      <c r="H194" s="220"/>
      <c r="I194" s="220"/>
      <c r="J194" s="220"/>
      <c r="K194" s="220"/>
      <c r="L194" s="220"/>
      <c r="M194" s="220"/>
      <c r="N194" s="220"/>
      <c r="O194" s="220"/>
      <c r="P194" s="220"/>
      <c r="Q194" s="220"/>
      <c r="R194" s="220"/>
      <c r="S194" s="116" t="str">
        <f t="shared" si="27"/>
        <v>NO</v>
      </c>
      <c r="T194" s="116" t="str">
        <f t="shared" si="18"/>
        <v>UFS1,,,,,,,,,,,,,,</v>
      </c>
      <c r="U194" s="220" t="s">
        <v>950</v>
      </c>
      <c r="V194" s="220" t="s">
        <v>935</v>
      </c>
      <c r="W194" s="220"/>
      <c r="X194" s="220"/>
      <c r="Y194" s="220"/>
      <c r="Z194" s="220"/>
      <c r="AA194" s="220"/>
      <c r="AB194" s="220"/>
      <c r="AC194" s="220"/>
      <c r="AD194" s="220"/>
      <c r="AE194" s="220"/>
      <c r="AF194" s="220"/>
      <c r="AG194" s="220"/>
      <c r="AH194" s="220"/>
      <c r="AI194" s="220"/>
      <c r="AJ194" s="220"/>
      <c r="AK194" s="220"/>
      <c r="AL194" s="220"/>
      <c r="AM194" s="220"/>
      <c r="AN194" s="220"/>
      <c r="AO194" s="220"/>
      <c r="AP194" s="220"/>
      <c r="AQ194" s="220"/>
      <c r="AR194" s="220"/>
      <c r="AS194" s="220"/>
      <c r="AT194" s="220"/>
      <c r="AU194" s="220"/>
      <c r="AV194" s="220"/>
      <c r="AW194" s="220"/>
      <c r="AX194" s="220"/>
      <c r="AY194" s="220"/>
      <c r="AZ194" s="220"/>
      <c r="BA194" s="220"/>
      <c r="BB194" s="220"/>
      <c r="BC194" s="220"/>
      <c r="BD194" s="220"/>
      <c r="BE194" s="220"/>
      <c r="BF194" s="220"/>
      <c r="BG194" s="220"/>
      <c r="BH194" s="220"/>
      <c r="BI194" s="220"/>
      <c r="BJ194" s="220"/>
      <c r="BK194" s="220"/>
      <c r="BL194" s="220"/>
      <c r="BM194" s="220"/>
      <c r="BN194" s="220"/>
      <c r="BO194" s="116" t="str">
        <f t="shared" si="19"/>
        <v>UFS_L0_RXP</v>
      </c>
      <c r="BP194" s="116" t="str">
        <f t="shared" si="20"/>
        <v>UFS_L0_RXP</v>
      </c>
      <c r="BQ194" s="116" t="str">
        <f t="shared" si="21"/>
        <v>UFS1</v>
      </c>
      <c r="BR194" s="116" t="str">
        <f t="shared" si="22"/>
        <v>UFS1</v>
      </c>
      <c r="BS194" s="220">
        <v>1</v>
      </c>
      <c r="BT194" s="220" t="s">
        <v>949</v>
      </c>
      <c r="BU194" s="220" t="s">
        <v>932</v>
      </c>
      <c r="BV194" s="220"/>
      <c r="BW194" s="220" t="s">
        <v>5119</v>
      </c>
      <c r="BX194" s="220"/>
      <c r="BY194" s="220"/>
      <c r="BZ194" s="220" t="s">
        <v>62</v>
      </c>
      <c r="CA194" s="220" t="s">
        <v>35</v>
      </c>
      <c r="CB194" s="220"/>
      <c r="CC194" s="220"/>
      <c r="CD194" s="220" t="s">
        <v>38</v>
      </c>
      <c r="CE194" s="220" t="s">
        <v>3087</v>
      </c>
      <c r="CF194" s="220" t="s">
        <v>3025</v>
      </c>
      <c r="CG194" s="244" t="s">
        <v>5152</v>
      </c>
      <c r="CH194" s="208"/>
      <c r="CI194" s="128"/>
      <c r="CJ194" s="128"/>
      <c r="CK194" s="220"/>
      <c r="CL194" s="116" t="str">
        <f t="shared" si="23"/>
        <v>UFS_L0_RXP</v>
      </c>
      <c r="CM194" s="116" t="str">
        <f t="shared" si="24"/>
        <v>UFS_L0_RXP</v>
      </c>
      <c r="CN194" s="116" t="str">
        <f t="shared" si="25"/>
        <v>UFS1</v>
      </c>
      <c r="CO194" s="116" t="str">
        <f t="shared" si="26"/>
        <v>UFS1</v>
      </c>
      <c r="CP194" s="220">
        <v>1</v>
      </c>
      <c r="CQ194" s="220" t="s">
        <v>949</v>
      </c>
      <c r="CR194" s="220" t="s">
        <v>932</v>
      </c>
      <c r="CS194" s="220"/>
      <c r="CT194" s="220" t="s">
        <v>5119</v>
      </c>
      <c r="CU194" s="220"/>
      <c r="CV194" s="220"/>
      <c r="CW194" s="220" t="s">
        <v>62</v>
      </c>
      <c r="CX194" s="220" t="s">
        <v>35</v>
      </c>
      <c r="CY194" s="220"/>
      <c r="CZ194" s="220"/>
      <c r="DA194" s="220" t="s">
        <v>38</v>
      </c>
      <c r="DB194" s="220" t="s">
        <v>3087</v>
      </c>
      <c r="DC194" s="220" t="s">
        <v>3025</v>
      </c>
      <c r="DD194" s="126" t="s">
        <v>5153</v>
      </c>
      <c r="DE194" s="107"/>
      <c r="DF194" s="128"/>
      <c r="DG194" s="128"/>
      <c r="DH194" s="220"/>
    </row>
    <row r="195" spans="1:112" ht="26.4">
      <c r="A195" s="220"/>
      <c r="B195" s="220">
        <v>192</v>
      </c>
      <c r="C195" s="220" t="s">
        <v>941</v>
      </c>
      <c r="D195" s="220" t="s">
        <v>5154</v>
      </c>
      <c r="E195" s="220"/>
      <c r="F195" s="220" t="s">
        <v>5130</v>
      </c>
      <c r="G195" s="220"/>
      <c r="H195" s="220"/>
      <c r="I195" s="220"/>
      <c r="J195" s="220"/>
      <c r="K195" s="220"/>
      <c r="L195" s="220"/>
      <c r="M195" s="220"/>
      <c r="N195" s="220"/>
      <c r="O195" s="220"/>
      <c r="P195" s="220"/>
      <c r="Q195" s="220"/>
      <c r="R195" s="220"/>
      <c r="S195" s="116" t="str">
        <f t="shared" si="27"/>
        <v>NO</v>
      </c>
      <c r="T195" s="116" t="str">
        <f t="shared" si="18"/>
        <v>UFS1,,,,,,,,,,,,,,</v>
      </c>
      <c r="U195" s="220" t="s">
        <v>941</v>
      </c>
      <c r="V195" s="220" t="s">
        <v>935</v>
      </c>
      <c r="W195" s="220"/>
      <c r="X195" s="220"/>
      <c r="Y195" s="220"/>
      <c r="Z195" s="220"/>
      <c r="AA195" s="220"/>
      <c r="AB195" s="220"/>
      <c r="AC195" s="220"/>
      <c r="AD195" s="220"/>
      <c r="AE195" s="220"/>
      <c r="AF195" s="220"/>
      <c r="AG195" s="220"/>
      <c r="AH195" s="220"/>
      <c r="AI195" s="220"/>
      <c r="AJ195" s="220"/>
      <c r="AK195" s="220"/>
      <c r="AL195" s="220"/>
      <c r="AM195" s="220"/>
      <c r="AN195" s="220"/>
      <c r="AO195" s="220"/>
      <c r="AP195" s="220"/>
      <c r="AQ195" s="220"/>
      <c r="AR195" s="220"/>
      <c r="AS195" s="220"/>
      <c r="AT195" s="220"/>
      <c r="AU195" s="220"/>
      <c r="AV195" s="220"/>
      <c r="AW195" s="220"/>
      <c r="AX195" s="220"/>
      <c r="AY195" s="220"/>
      <c r="AZ195" s="220"/>
      <c r="BA195" s="220"/>
      <c r="BB195" s="220"/>
      <c r="BC195" s="220"/>
      <c r="BD195" s="220"/>
      <c r="BE195" s="220"/>
      <c r="BF195" s="220"/>
      <c r="BG195" s="220"/>
      <c r="BH195" s="220"/>
      <c r="BI195" s="220"/>
      <c r="BJ195" s="220"/>
      <c r="BK195" s="220"/>
      <c r="BL195" s="220"/>
      <c r="BM195" s="220"/>
      <c r="BN195" s="220"/>
      <c r="BO195" s="116" t="str">
        <f t="shared" si="19"/>
        <v>UFS_L0_TXM</v>
      </c>
      <c r="BP195" s="116" t="str">
        <f t="shared" si="20"/>
        <v>UFS_L0_TXM</v>
      </c>
      <c r="BQ195" s="116" t="str">
        <f t="shared" si="21"/>
        <v>UFS1</v>
      </c>
      <c r="BR195" s="116" t="str">
        <f t="shared" si="22"/>
        <v>UFS1</v>
      </c>
      <c r="BS195" s="220">
        <v>1</v>
      </c>
      <c r="BT195" s="220" t="s">
        <v>940</v>
      </c>
      <c r="BU195" s="220" t="s">
        <v>932</v>
      </c>
      <c r="BV195" s="220"/>
      <c r="BW195" s="220" t="s">
        <v>5119</v>
      </c>
      <c r="BX195" s="220"/>
      <c r="BY195" s="220"/>
      <c r="BZ195" s="220" t="s">
        <v>62</v>
      </c>
      <c r="CA195" s="220" t="s">
        <v>35</v>
      </c>
      <c r="CB195" s="220"/>
      <c r="CC195" s="220"/>
      <c r="CD195" s="220" t="s">
        <v>38</v>
      </c>
      <c r="CE195" s="220" t="s">
        <v>3087</v>
      </c>
      <c r="CF195" s="220" t="s">
        <v>3025</v>
      </c>
      <c r="CG195" s="244" t="s">
        <v>5155</v>
      </c>
      <c r="CH195" s="208"/>
      <c r="CI195" s="128"/>
      <c r="CJ195" s="128"/>
      <c r="CK195" s="220"/>
      <c r="CL195" s="116" t="str">
        <f t="shared" si="23"/>
        <v>UFS_L0_TXM</v>
      </c>
      <c r="CM195" s="116" t="str">
        <f t="shared" si="24"/>
        <v>UFS_L0_TXM</v>
      </c>
      <c r="CN195" s="116" t="str">
        <f t="shared" si="25"/>
        <v>UFS1</v>
      </c>
      <c r="CO195" s="116" t="str">
        <f t="shared" si="26"/>
        <v>UFS1</v>
      </c>
      <c r="CP195" s="220">
        <v>1</v>
      </c>
      <c r="CQ195" s="220" t="s">
        <v>940</v>
      </c>
      <c r="CR195" s="220" t="s">
        <v>932</v>
      </c>
      <c r="CS195" s="220"/>
      <c r="CT195" s="220" t="s">
        <v>5119</v>
      </c>
      <c r="CU195" s="220"/>
      <c r="CV195" s="220"/>
      <c r="CW195" s="220" t="s">
        <v>62</v>
      </c>
      <c r="CX195" s="220" t="s">
        <v>35</v>
      </c>
      <c r="CY195" s="220"/>
      <c r="CZ195" s="220"/>
      <c r="DA195" s="220" t="s">
        <v>38</v>
      </c>
      <c r="DB195" s="220" t="s">
        <v>3087</v>
      </c>
      <c r="DC195" s="220" t="s">
        <v>3025</v>
      </c>
      <c r="DD195" s="126" t="s">
        <v>5156</v>
      </c>
      <c r="DE195" s="107"/>
      <c r="DF195" s="128"/>
      <c r="DG195" s="128"/>
      <c r="DH195" s="220"/>
    </row>
    <row r="196" spans="1:112" ht="26.4">
      <c r="A196" s="220"/>
      <c r="B196" s="220">
        <v>193</v>
      </c>
      <c r="C196" s="220" t="s">
        <v>944</v>
      </c>
      <c r="D196" s="220" t="s">
        <v>5157</v>
      </c>
      <c r="E196" s="220"/>
      <c r="F196" s="220" t="s">
        <v>5130</v>
      </c>
      <c r="G196" s="220"/>
      <c r="H196" s="220"/>
      <c r="I196" s="220"/>
      <c r="J196" s="220"/>
      <c r="K196" s="220"/>
      <c r="L196" s="220"/>
      <c r="M196" s="220"/>
      <c r="N196" s="220"/>
      <c r="O196" s="220"/>
      <c r="P196" s="220"/>
      <c r="Q196" s="220"/>
      <c r="R196" s="220"/>
      <c r="S196" s="116" t="str">
        <f t="shared" si="27"/>
        <v>NO</v>
      </c>
      <c r="T196" s="116" t="str">
        <f t="shared" ref="T196:T259" si="28">CONCATENATE(V196,",",Y196,",",AB196,",",AE196,",",AH196,",",AK196,",",AN196,",",AQ196,",",AT196,",",AW196,",",AZ196,",",BC196,",",BF196,",",BI196,",",BL196,)</f>
        <v>UFS1,,,,,,,,,,,,,,</v>
      </c>
      <c r="U196" s="220" t="s">
        <v>944</v>
      </c>
      <c r="V196" s="220" t="s">
        <v>935</v>
      </c>
      <c r="W196" s="220"/>
      <c r="X196" s="220"/>
      <c r="Y196" s="220"/>
      <c r="Z196" s="220"/>
      <c r="AA196" s="220"/>
      <c r="AB196" s="220"/>
      <c r="AC196" s="220"/>
      <c r="AD196" s="220"/>
      <c r="AE196" s="220"/>
      <c r="AF196" s="220"/>
      <c r="AG196" s="220"/>
      <c r="AH196" s="220"/>
      <c r="AI196" s="220"/>
      <c r="AJ196" s="220"/>
      <c r="AK196" s="220"/>
      <c r="AL196" s="220"/>
      <c r="AM196" s="220"/>
      <c r="AN196" s="220"/>
      <c r="AO196" s="220"/>
      <c r="AP196" s="220"/>
      <c r="AQ196" s="220"/>
      <c r="AR196" s="220"/>
      <c r="AS196" s="220"/>
      <c r="AT196" s="220"/>
      <c r="AU196" s="220"/>
      <c r="AV196" s="220"/>
      <c r="AW196" s="220"/>
      <c r="AX196" s="220"/>
      <c r="AY196" s="220"/>
      <c r="AZ196" s="220"/>
      <c r="BA196" s="220"/>
      <c r="BB196" s="220"/>
      <c r="BC196" s="220"/>
      <c r="BD196" s="220"/>
      <c r="BE196" s="220"/>
      <c r="BF196" s="220"/>
      <c r="BG196" s="220"/>
      <c r="BH196" s="220"/>
      <c r="BI196" s="220"/>
      <c r="BJ196" s="220"/>
      <c r="BK196" s="220"/>
      <c r="BL196" s="220"/>
      <c r="BM196" s="220"/>
      <c r="BN196" s="220"/>
      <c r="BO196" s="116" t="str">
        <f t="shared" ref="BO196:BO259" si="29">IF($S196 = "NO",$U196,IF(BP196 = "Invalid PM Setting", BP196, IF(OR($AR196 = BS196,$AU196 = BS196,$AX196 = BS196,$BA196 = BS196,$BD196 = BS196,$BG196 = BS196,$BJ196 = BS196,$BM196 = BS196), "Select QUP Port",BP196)))</f>
        <v>UFS_L0_TXP</v>
      </c>
      <c r="BP196" s="116" t="str">
        <f t="shared" ref="BP196:BP259" si="30">IF(BS196=1,$U196,IF(BS196=2,$X196,IF(BS196=3,$AA196,IF(BS196=4,$AD196,IF(BS196=5,$AG196,IF(BS196=6,$AJ196,IF(BS196=7,$AM196,IF(BS196=8,$AP196,IF(BS196=9,$AS196,IF(BS196=10,$AV196,IF(BS196=11,$AY196, IF(BS196=12,$BB196, IF(BS196=13,$BE196,IF(BS196=14,$BH196,IF(BS196=15,$BK196,"Invalid PM Setting")))))))))))))))</f>
        <v>UFS_L0_TXP</v>
      </c>
      <c r="BQ196" s="116" t="str">
        <f t="shared" ref="BQ196:BQ259" si="31">IF($S196="NO",$V196,IF(BR196 = "Invalid PM Setting", BR196, IF(OR($AR196 = BS196,$AU196 = BS196,$AX196 = BS196,$BA196 = BS196,$BD196 = BS196,$BG196 = BS196,$BJ196 = BS196,$BM196 = BS196), "Select QUP Port",BR196)))</f>
        <v>UFS1</v>
      </c>
      <c r="BR196" s="116" t="str">
        <f t="shared" ref="BR196:BR259" si="32">IF(BS196=1,$V196,IF(BS196=2,$Y196,IF(BS196=3,$AB196,IF(BS196=4,$AE196,IF(BS196=5,$AH196,IF(BS196=6,$AK196,IF(BS196=7,$AN196,IF(BS196=8,$AQ196,IF(BS196=9,$AT196,IF(BS196=10,$AW196,IF(BS196=11,$AZ196,IF(BS196=12,$BC196,IF(BS196=13,$BF196,IF(BS196=14,$BI196, IF(BS196=15,$BL196,"Invalid PM Setting")))))))))))))))</f>
        <v>UFS1</v>
      </c>
      <c r="BS196" s="220">
        <v>1</v>
      </c>
      <c r="BT196" s="220" t="s">
        <v>943</v>
      </c>
      <c r="BU196" s="220" t="s">
        <v>932</v>
      </c>
      <c r="BV196" s="220"/>
      <c r="BW196" s="220" t="s">
        <v>5119</v>
      </c>
      <c r="BX196" s="220"/>
      <c r="BY196" s="220"/>
      <c r="BZ196" s="220" t="s">
        <v>62</v>
      </c>
      <c r="CA196" s="220" t="s">
        <v>35</v>
      </c>
      <c r="CB196" s="220"/>
      <c r="CC196" s="220"/>
      <c r="CD196" s="220" t="s">
        <v>38</v>
      </c>
      <c r="CE196" s="220" t="s">
        <v>3087</v>
      </c>
      <c r="CF196" s="220" t="s">
        <v>3025</v>
      </c>
      <c r="CG196" s="244" t="s">
        <v>5158</v>
      </c>
      <c r="CH196" s="208"/>
      <c r="CI196" s="128"/>
      <c r="CJ196" s="128"/>
      <c r="CK196" s="220"/>
      <c r="CL196" s="116" t="str">
        <f t="shared" ref="CL196:CL259" si="33">IF($S196 = "NO",$U196,IF(CM196 = "Invalid PM Setting", CM196, IF(OR($AR196 = CP196,$AU196 = CP196,$AX196 = CP196,$BA196 = CP196,$BD196 = CP196,$BG196 = CP196,$BJ196 = CP196,$BM196 = CP196), "Select QUP Port",CM196)))</f>
        <v>UFS_L0_TXP</v>
      </c>
      <c r="CM196" s="116" t="str">
        <f t="shared" ref="CM196:CM259" si="34">IF(CP196=1,$U196,IF(CP196=2,$X196,IF(CP196=3,$AA196,IF(CP196=4,$AD196,IF(CP196=5,$AG196,IF(CP196=6,$AJ196,IF(CP196=7,$AM196,IF(CP196=8,$AP196,IF(CP196=9,$AS196,IF(CP196=10,$AV196,IF(CP196=11,$AY196, IF(CP196=12,$BB196, IF(CP196=13,$BE196,IF(CP196=14,$BH196,IF(CP196=15,$BK196,"Invalid PM Setting")))))))))))))))</f>
        <v>UFS_L0_TXP</v>
      </c>
      <c r="CN196" s="116" t="str">
        <f t="shared" ref="CN196:CN259" si="35">IF($S196="NO",$V196,IF(CO196 = "Invalid PM Setting", CO196, IF(OR($AR196 = CP196,$AU196 = CP196,$AX196 = CP196,$BA196 = CP196,$BD196 = CP196,$BG196 = CP196,$BJ196 = CP196,$BM196 = CP196), "Select QUP Port",CO196)))</f>
        <v>UFS1</v>
      </c>
      <c r="CO196" s="116" t="str">
        <f t="shared" ref="CO196:CO259" si="36">IF(CP196=1,$V196,IF(CP196=2,$Y196,IF(CP196=3,$AB196,IF(CP196=4,$AE196,IF(CP196=5,$AH196,IF(CP196=6,$AK196,IF(CP196=7,$AN196,IF(CP196=8,$AQ196,IF(CP196=9,$AT196,IF(CP196=10,$AW196,IF(CP196=11,$AZ196,IF(CP196=12,$BC196,IF(CP196=13,$BF196,IF(CP196=14,$BI196, IF(CP196=15,$BL196,"Invalid PM Setting")))))))))))))))</f>
        <v>UFS1</v>
      </c>
      <c r="CP196" s="220">
        <v>1</v>
      </c>
      <c r="CQ196" s="220" t="s">
        <v>943</v>
      </c>
      <c r="CR196" s="220" t="s">
        <v>932</v>
      </c>
      <c r="CS196" s="220"/>
      <c r="CT196" s="220" t="s">
        <v>5119</v>
      </c>
      <c r="CU196" s="220"/>
      <c r="CV196" s="220"/>
      <c r="CW196" s="220" t="s">
        <v>62</v>
      </c>
      <c r="CX196" s="220" t="s">
        <v>35</v>
      </c>
      <c r="CY196" s="220"/>
      <c r="CZ196" s="220"/>
      <c r="DA196" s="220" t="s">
        <v>38</v>
      </c>
      <c r="DB196" s="220" t="s">
        <v>3087</v>
      </c>
      <c r="DC196" s="220" t="s">
        <v>3025</v>
      </c>
      <c r="DD196" s="126" t="s">
        <v>5159</v>
      </c>
      <c r="DE196" s="107"/>
      <c r="DF196" s="128"/>
      <c r="DG196" s="128"/>
      <c r="DH196" s="220"/>
    </row>
    <row r="197" spans="1:112" ht="39.6">
      <c r="A197" s="220"/>
      <c r="B197" s="220">
        <v>194</v>
      </c>
      <c r="C197" s="220" t="s">
        <v>934</v>
      </c>
      <c r="D197" s="220" t="s">
        <v>5160</v>
      </c>
      <c r="E197" s="220"/>
      <c r="F197" s="220" t="s">
        <v>5130</v>
      </c>
      <c r="G197" s="220"/>
      <c r="H197" s="220"/>
      <c r="I197" s="220"/>
      <c r="J197" s="220"/>
      <c r="K197" s="220"/>
      <c r="L197" s="220"/>
      <c r="M197" s="220"/>
      <c r="N197" s="220"/>
      <c r="O197" s="220"/>
      <c r="P197" s="220"/>
      <c r="Q197" s="220"/>
      <c r="R197" s="220"/>
      <c r="S197" s="116" t="str">
        <f t="shared" si="27"/>
        <v>NO</v>
      </c>
      <c r="T197" s="116" t="str">
        <f t="shared" si="28"/>
        <v>UFS1,,,,,,,,,,,,,,</v>
      </c>
      <c r="U197" s="220" t="s">
        <v>934</v>
      </c>
      <c r="V197" s="220" t="s">
        <v>935</v>
      </c>
      <c r="W197" s="220"/>
      <c r="X197" s="220"/>
      <c r="Y197" s="220"/>
      <c r="Z197" s="220"/>
      <c r="AA197" s="220"/>
      <c r="AB197" s="220"/>
      <c r="AC197" s="220"/>
      <c r="AD197" s="220"/>
      <c r="AE197" s="220"/>
      <c r="AF197" s="220"/>
      <c r="AG197" s="220"/>
      <c r="AH197" s="220"/>
      <c r="AI197" s="220"/>
      <c r="AJ197" s="220"/>
      <c r="AK197" s="220"/>
      <c r="AL197" s="220"/>
      <c r="AM197" s="220"/>
      <c r="AN197" s="220"/>
      <c r="AO197" s="220"/>
      <c r="AP197" s="220"/>
      <c r="AQ197" s="220"/>
      <c r="AR197" s="220"/>
      <c r="AS197" s="220"/>
      <c r="AT197" s="220"/>
      <c r="AU197" s="220"/>
      <c r="AV197" s="220"/>
      <c r="AW197" s="220"/>
      <c r="AX197" s="220"/>
      <c r="AY197" s="220"/>
      <c r="AZ197" s="220"/>
      <c r="BA197" s="220"/>
      <c r="BB197" s="220"/>
      <c r="BC197" s="220"/>
      <c r="BD197" s="220"/>
      <c r="BE197" s="220"/>
      <c r="BF197" s="220"/>
      <c r="BG197" s="220"/>
      <c r="BH197" s="220"/>
      <c r="BI197" s="220"/>
      <c r="BJ197" s="220"/>
      <c r="BK197" s="220"/>
      <c r="BL197" s="220"/>
      <c r="BM197" s="220"/>
      <c r="BN197" s="220"/>
      <c r="BO197" s="116" t="str">
        <f t="shared" si="29"/>
        <v>UFS_REF_CLK</v>
      </c>
      <c r="BP197" s="116" t="str">
        <f t="shared" si="30"/>
        <v>UFS_REF_CLK</v>
      </c>
      <c r="BQ197" s="116" t="str">
        <f t="shared" si="31"/>
        <v>UFS1</v>
      </c>
      <c r="BR197" s="116" t="str">
        <f t="shared" si="32"/>
        <v>UFS1</v>
      </c>
      <c r="BS197" s="220">
        <v>1</v>
      </c>
      <c r="BT197" s="220" t="s">
        <v>933</v>
      </c>
      <c r="BU197" s="220" t="s">
        <v>932</v>
      </c>
      <c r="BV197" s="220"/>
      <c r="BW197" s="220" t="s">
        <v>5119</v>
      </c>
      <c r="BX197" s="220"/>
      <c r="BY197" s="220"/>
      <c r="BZ197" s="220" t="s">
        <v>62</v>
      </c>
      <c r="CA197" s="220" t="s">
        <v>35</v>
      </c>
      <c r="CB197" s="220"/>
      <c r="CC197" s="220"/>
      <c r="CD197" s="220" t="s">
        <v>38</v>
      </c>
      <c r="CE197" s="220" t="s">
        <v>3087</v>
      </c>
      <c r="CF197" s="220" t="s">
        <v>3025</v>
      </c>
      <c r="CG197" s="244" t="s">
        <v>5161</v>
      </c>
      <c r="CH197" s="208"/>
      <c r="CI197" s="128"/>
      <c r="CJ197" s="128"/>
      <c r="CK197" s="220"/>
      <c r="CL197" s="116" t="str">
        <f t="shared" si="33"/>
        <v>UFS_REF_CLK</v>
      </c>
      <c r="CM197" s="116" t="str">
        <f t="shared" si="34"/>
        <v>UFS_REF_CLK</v>
      </c>
      <c r="CN197" s="116" t="str">
        <f t="shared" si="35"/>
        <v>UFS1</v>
      </c>
      <c r="CO197" s="116" t="str">
        <f t="shared" si="36"/>
        <v>UFS1</v>
      </c>
      <c r="CP197" s="220">
        <v>1</v>
      </c>
      <c r="CQ197" s="220" t="s">
        <v>933</v>
      </c>
      <c r="CR197" s="220" t="s">
        <v>932</v>
      </c>
      <c r="CS197" s="220"/>
      <c r="CT197" s="220" t="s">
        <v>5119</v>
      </c>
      <c r="CU197" s="220"/>
      <c r="CV197" s="220"/>
      <c r="CW197" s="220" t="s">
        <v>62</v>
      </c>
      <c r="CX197" s="220" t="s">
        <v>35</v>
      </c>
      <c r="CY197" s="220"/>
      <c r="CZ197" s="220"/>
      <c r="DA197" s="220" t="s">
        <v>38</v>
      </c>
      <c r="DB197" s="220" t="s">
        <v>3087</v>
      </c>
      <c r="DC197" s="220" t="s">
        <v>3025</v>
      </c>
      <c r="DD197" s="126" t="s">
        <v>5162</v>
      </c>
      <c r="DE197" s="107"/>
      <c r="DF197" s="128"/>
      <c r="DG197" s="128"/>
      <c r="DH197" s="220"/>
    </row>
    <row r="198" spans="1:112" ht="39.6">
      <c r="A198" s="220"/>
      <c r="B198" s="220">
        <v>195</v>
      </c>
      <c r="C198" s="220" t="s">
        <v>938</v>
      </c>
      <c r="D198" s="220" t="s">
        <v>5163</v>
      </c>
      <c r="E198" s="220"/>
      <c r="F198" s="220" t="s">
        <v>5130</v>
      </c>
      <c r="G198" s="220"/>
      <c r="H198" s="220"/>
      <c r="I198" s="220"/>
      <c r="J198" s="220"/>
      <c r="K198" s="220"/>
      <c r="L198" s="220"/>
      <c r="M198" s="220"/>
      <c r="N198" s="220"/>
      <c r="O198" s="220"/>
      <c r="P198" s="220"/>
      <c r="Q198" s="220"/>
      <c r="R198" s="220"/>
      <c r="S198" s="116" t="str">
        <f t="shared" si="27"/>
        <v>NO</v>
      </c>
      <c r="T198" s="116" t="str">
        <f t="shared" si="28"/>
        <v>UFS1,,,,,,,,,,,,,,</v>
      </c>
      <c r="U198" s="220" t="s">
        <v>938</v>
      </c>
      <c r="V198" s="220" t="s">
        <v>935</v>
      </c>
      <c r="W198" s="220"/>
      <c r="X198" s="220"/>
      <c r="Y198" s="220"/>
      <c r="Z198" s="220"/>
      <c r="AA198" s="220"/>
      <c r="AB198" s="220"/>
      <c r="AC198" s="220"/>
      <c r="AD198" s="220"/>
      <c r="AE198" s="220"/>
      <c r="AF198" s="220"/>
      <c r="AG198" s="220"/>
      <c r="AH198" s="220"/>
      <c r="AI198" s="220"/>
      <c r="AJ198" s="220"/>
      <c r="AK198" s="220"/>
      <c r="AL198" s="220"/>
      <c r="AM198" s="220"/>
      <c r="AN198" s="220"/>
      <c r="AO198" s="220"/>
      <c r="AP198" s="220"/>
      <c r="AQ198" s="220"/>
      <c r="AR198" s="220"/>
      <c r="AS198" s="220"/>
      <c r="AT198" s="220"/>
      <c r="AU198" s="220"/>
      <c r="AV198" s="220"/>
      <c r="AW198" s="220"/>
      <c r="AX198" s="220"/>
      <c r="AY198" s="220"/>
      <c r="AZ198" s="220"/>
      <c r="BA198" s="220"/>
      <c r="BB198" s="220"/>
      <c r="BC198" s="220"/>
      <c r="BD198" s="220"/>
      <c r="BE198" s="220"/>
      <c r="BF198" s="220"/>
      <c r="BG198" s="220"/>
      <c r="BH198" s="220"/>
      <c r="BI198" s="220"/>
      <c r="BJ198" s="220"/>
      <c r="BK198" s="220"/>
      <c r="BL198" s="220"/>
      <c r="BM198" s="220"/>
      <c r="BN198" s="220"/>
      <c r="BO198" s="116" t="str">
        <f t="shared" si="29"/>
        <v>UFS_RESET</v>
      </c>
      <c r="BP198" s="116" t="str">
        <f t="shared" si="30"/>
        <v>UFS_RESET</v>
      </c>
      <c r="BQ198" s="116" t="str">
        <f t="shared" si="31"/>
        <v>UFS1</v>
      </c>
      <c r="BR198" s="116" t="str">
        <f t="shared" si="32"/>
        <v>UFS1</v>
      </c>
      <c r="BS198" s="220">
        <v>1</v>
      </c>
      <c r="BT198" s="220" t="s">
        <v>937</v>
      </c>
      <c r="BU198" s="220" t="s">
        <v>932</v>
      </c>
      <c r="BV198" s="220"/>
      <c r="BW198" s="220" t="s">
        <v>5119</v>
      </c>
      <c r="BX198" s="220"/>
      <c r="BY198" s="220"/>
      <c r="BZ198" s="220" t="s">
        <v>62</v>
      </c>
      <c r="CA198" s="220" t="s">
        <v>35</v>
      </c>
      <c r="CB198" s="220"/>
      <c r="CC198" s="220"/>
      <c r="CD198" s="220" t="s">
        <v>38</v>
      </c>
      <c r="CE198" s="220" t="s">
        <v>3087</v>
      </c>
      <c r="CF198" s="220" t="s">
        <v>3025</v>
      </c>
      <c r="CG198" s="244" t="s">
        <v>5164</v>
      </c>
      <c r="CH198" s="208"/>
      <c r="CI198" s="128"/>
      <c r="CJ198" s="128"/>
      <c r="CK198" s="220"/>
      <c r="CL198" s="116" t="str">
        <f t="shared" si="33"/>
        <v>UFS_RESET</v>
      </c>
      <c r="CM198" s="116" t="str">
        <f t="shared" si="34"/>
        <v>UFS_RESET</v>
      </c>
      <c r="CN198" s="116" t="str">
        <f t="shared" si="35"/>
        <v>UFS1</v>
      </c>
      <c r="CO198" s="116" t="str">
        <f t="shared" si="36"/>
        <v>UFS1</v>
      </c>
      <c r="CP198" s="220">
        <v>1</v>
      </c>
      <c r="CQ198" s="220" t="s">
        <v>937</v>
      </c>
      <c r="CR198" s="220" t="s">
        <v>932</v>
      </c>
      <c r="CS198" s="220"/>
      <c r="CT198" s="220" t="s">
        <v>5119</v>
      </c>
      <c r="CU198" s="220"/>
      <c r="CV198" s="220"/>
      <c r="CW198" s="220" t="s">
        <v>62</v>
      </c>
      <c r="CX198" s="220" t="s">
        <v>35</v>
      </c>
      <c r="CY198" s="220"/>
      <c r="CZ198" s="220"/>
      <c r="DA198" s="220" t="s">
        <v>38</v>
      </c>
      <c r="DB198" s="220" t="s">
        <v>3087</v>
      </c>
      <c r="DC198" s="220" t="s">
        <v>3025</v>
      </c>
      <c r="DD198" s="126" t="s">
        <v>5165</v>
      </c>
      <c r="DE198" s="107"/>
      <c r="DF198" s="128"/>
      <c r="DG198" s="128"/>
      <c r="DH198" s="220"/>
    </row>
    <row r="199" spans="1:112" ht="13.2">
      <c r="A199" s="220"/>
      <c r="B199" s="220">
        <v>196</v>
      </c>
      <c r="C199" s="220" t="s">
        <v>407</v>
      </c>
      <c r="D199" s="220" t="s">
        <v>5166</v>
      </c>
      <c r="E199" s="220"/>
      <c r="F199" s="220" t="s">
        <v>5130</v>
      </c>
      <c r="G199" s="220"/>
      <c r="H199" s="220"/>
      <c r="I199" s="220"/>
      <c r="J199" s="220"/>
      <c r="K199" s="220"/>
      <c r="L199" s="220"/>
      <c r="M199" s="220"/>
      <c r="N199" s="220"/>
      <c r="O199" s="220"/>
      <c r="P199" s="220"/>
      <c r="Q199" s="220"/>
      <c r="R199" s="220"/>
      <c r="S199" s="116" t="str">
        <f t="shared" si="27"/>
        <v>NO</v>
      </c>
      <c r="T199" s="116" t="str">
        <f t="shared" si="28"/>
        <v>,,,,,,,,,,,,,,</v>
      </c>
      <c r="U199" s="220" t="s">
        <v>407</v>
      </c>
      <c r="V199" s="220"/>
      <c r="W199" s="220"/>
      <c r="X199" s="220"/>
      <c r="Y199" s="220"/>
      <c r="Z199" s="220"/>
      <c r="AA199" s="220"/>
      <c r="AB199" s="220"/>
      <c r="AC199" s="220"/>
      <c r="AD199" s="220"/>
      <c r="AE199" s="220"/>
      <c r="AF199" s="220"/>
      <c r="AG199" s="220"/>
      <c r="AH199" s="220"/>
      <c r="AI199" s="220"/>
      <c r="AJ199" s="220"/>
      <c r="AK199" s="220"/>
      <c r="AL199" s="220"/>
      <c r="AM199" s="220"/>
      <c r="AN199" s="220"/>
      <c r="AO199" s="220"/>
      <c r="AP199" s="220"/>
      <c r="AQ199" s="220"/>
      <c r="AR199" s="220"/>
      <c r="AS199" s="220"/>
      <c r="AT199" s="220"/>
      <c r="AU199" s="220"/>
      <c r="AV199" s="220"/>
      <c r="AW199" s="220"/>
      <c r="AX199" s="220"/>
      <c r="AY199" s="220"/>
      <c r="AZ199" s="220"/>
      <c r="BA199" s="220"/>
      <c r="BB199" s="220"/>
      <c r="BC199" s="220"/>
      <c r="BD199" s="220"/>
      <c r="BE199" s="220"/>
      <c r="BF199" s="220"/>
      <c r="BG199" s="220"/>
      <c r="BH199" s="220"/>
      <c r="BI199" s="220"/>
      <c r="BJ199" s="220"/>
      <c r="BK199" s="220"/>
      <c r="BL199" s="220"/>
      <c r="BM199" s="220"/>
      <c r="BN199" s="220"/>
      <c r="BO199" s="116" t="str">
        <f t="shared" si="29"/>
        <v>UFS_REXT</v>
      </c>
      <c r="BP199" s="116" t="str">
        <f t="shared" si="30"/>
        <v>UFS_REXT</v>
      </c>
      <c r="BQ199" s="116">
        <f t="shared" si="31"/>
        <v>0</v>
      </c>
      <c r="BR199" s="116">
        <f t="shared" si="32"/>
        <v>0</v>
      </c>
      <c r="BS199" s="220">
        <v>1</v>
      </c>
      <c r="BT199" s="220" t="s">
        <v>403</v>
      </c>
      <c r="BU199" s="220" t="s">
        <v>399</v>
      </c>
      <c r="BV199" s="220"/>
      <c r="BW199" s="220"/>
      <c r="BX199" s="220"/>
      <c r="BY199" s="220"/>
      <c r="BZ199" s="220"/>
      <c r="CA199" s="220" t="s">
        <v>35</v>
      </c>
      <c r="CB199" s="220"/>
      <c r="CC199" s="220"/>
      <c r="CD199" s="220" t="s">
        <v>38</v>
      </c>
      <c r="CE199" s="220" t="s">
        <v>3087</v>
      </c>
      <c r="CF199" s="220" t="s">
        <v>3025</v>
      </c>
      <c r="CG199" s="246" t="s">
        <v>5167</v>
      </c>
      <c r="CH199" s="249" t="s">
        <v>5168</v>
      </c>
      <c r="CI199" s="128"/>
      <c r="CJ199" s="129"/>
      <c r="CK199" s="220"/>
      <c r="CL199" s="116" t="str">
        <f t="shared" si="33"/>
        <v>UFS_REXT</v>
      </c>
      <c r="CM199" s="116" t="str">
        <f t="shared" si="34"/>
        <v>UFS_REXT</v>
      </c>
      <c r="CN199" s="116">
        <f t="shared" si="35"/>
        <v>0</v>
      </c>
      <c r="CO199" s="116">
        <f t="shared" si="36"/>
        <v>0</v>
      </c>
      <c r="CP199" s="220">
        <v>1</v>
      </c>
      <c r="CQ199" s="220" t="s">
        <v>403</v>
      </c>
      <c r="CR199" s="220" t="s">
        <v>399</v>
      </c>
      <c r="CS199" s="220"/>
      <c r="CT199" s="220"/>
      <c r="CU199" s="220"/>
      <c r="CV199" s="220"/>
      <c r="CW199" s="220"/>
      <c r="CX199" s="220" t="s">
        <v>35</v>
      </c>
      <c r="CY199" s="220"/>
      <c r="CZ199" s="220"/>
      <c r="DA199" s="220" t="s">
        <v>38</v>
      </c>
      <c r="DB199" s="220" t="s">
        <v>3087</v>
      </c>
      <c r="DC199" s="220" t="s">
        <v>3025</v>
      </c>
      <c r="DD199" s="132" t="s">
        <v>5169</v>
      </c>
      <c r="DE199" s="127" t="s">
        <v>5170</v>
      </c>
      <c r="DF199" s="128"/>
      <c r="DG199" s="129"/>
      <c r="DH199" s="220"/>
    </row>
    <row r="200" spans="1:112" ht="132">
      <c r="A200" s="220"/>
      <c r="B200" s="220">
        <v>197</v>
      </c>
      <c r="C200" s="220" t="s">
        <v>1216</v>
      </c>
      <c r="D200" s="220" t="s">
        <v>5171</v>
      </c>
      <c r="E200" s="220"/>
      <c r="F200" s="220" t="s">
        <v>5172</v>
      </c>
      <c r="G200" s="220"/>
      <c r="H200" s="220"/>
      <c r="I200" s="220"/>
      <c r="J200" s="220"/>
      <c r="K200" s="220"/>
      <c r="L200" s="220"/>
      <c r="M200" s="220"/>
      <c r="N200" s="220"/>
      <c r="O200" s="220"/>
      <c r="P200" s="220"/>
      <c r="Q200" s="220"/>
      <c r="R200" s="220"/>
      <c r="S200" s="116" t="str">
        <f t="shared" si="27"/>
        <v>NO</v>
      </c>
      <c r="T200" s="116" t="str">
        <f t="shared" si="28"/>
        <v>DP,,,,,,,,,,,,,,</v>
      </c>
      <c r="U200" s="220" t="s">
        <v>1216</v>
      </c>
      <c r="V200" s="220" t="s">
        <v>1182</v>
      </c>
      <c r="W200" s="220"/>
      <c r="X200" s="220"/>
      <c r="Y200" s="220"/>
      <c r="Z200" s="220"/>
      <c r="AA200" s="220"/>
      <c r="AB200" s="220"/>
      <c r="AC200" s="220"/>
      <c r="AD200" s="220"/>
      <c r="AE200" s="220"/>
      <c r="AF200" s="220"/>
      <c r="AG200" s="220"/>
      <c r="AH200" s="220"/>
      <c r="AI200" s="220"/>
      <c r="AJ200" s="220"/>
      <c r="AK200" s="220"/>
      <c r="AL200" s="220"/>
      <c r="AM200" s="220"/>
      <c r="AN200" s="220"/>
      <c r="AO200" s="220"/>
      <c r="AP200" s="220"/>
      <c r="AQ200" s="220"/>
      <c r="AR200" s="220"/>
      <c r="AS200" s="220"/>
      <c r="AT200" s="220"/>
      <c r="AU200" s="220"/>
      <c r="AV200" s="220"/>
      <c r="AW200" s="220"/>
      <c r="AX200" s="220"/>
      <c r="AY200" s="220"/>
      <c r="AZ200" s="220"/>
      <c r="BA200" s="220"/>
      <c r="BB200" s="220"/>
      <c r="BC200" s="220"/>
      <c r="BD200" s="220"/>
      <c r="BE200" s="220"/>
      <c r="BF200" s="220"/>
      <c r="BG200" s="220"/>
      <c r="BH200" s="220"/>
      <c r="BI200" s="220"/>
      <c r="BJ200" s="220"/>
      <c r="BK200" s="220"/>
      <c r="BL200" s="220"/>
      <c r="BM200" s="220"/>
      <c r="BN200" s="220"/>
      <c r="BO200" s="116" t="str">
        <f t="shared" si="29"/>
        <v>DP_AUX_N</v>
      </c>
      <c r="BP200" s="116" t="str">
        <f t="shared" si="30"/>
        <v>DP_AUX_N</v>
      </c>
      <c r="BQ200" s="116" t="str">
        <f t="shared" si="31"/>
        <v>DP</v>
      </c>
      <c r="BR200" s="116" t="str">
        <f t="shared" si="32"/>
        <v>DP</v>
      </c>
      <c r="BS200" s="220">
        <v>1</v>
      </c>
      <c r="BT200" s="221" t="s">
        <v>1215</v>
      </c>
      <c r="BU200" s="115" t="s">
        <v>1147</v>
      </c>
      <c r="BV200" s="220"/>
      <c r="BW200" s="220"/>
      <c r="BX200" s="220"/>
      <c r="BY200" s="220"/>
      <c r="BZ200" s="220" t="s">
        <v>34</v>
      </c>
      <c r="CA200" s="220" t="s">
        <v>35</v>
      </c>
      <c r="CB200" s="220"/>
      <c r="CC200" s="220"/>
      <c r="CD200" s="230" t="s">
        <v>38</v>
      </c>
      <c r="CE200" s="230" t="s">
        <v>3100</v>
      </c>
      <c r="CF200" s="220" t="s">
        <v>3025</v>
      </c>
      <c r="CG200" s="246" t="s">
        <v>5173</v>
      </c>
      <c r="CH200" s="249" t="s">
        <v>5174</v>
      </c>
      <c r="CI200" s="128"/>
      <c r="CJ200" s="128"/>
      <c r="CK200" s="220"/>
      <c r="CL200" s="116" t="str">
        <f t="shared" si="33"/>
        <v>DP_AUX_N</v>
      </c>
      <c r="CM200" s="116" t="str">
        <f t="shared" si="34"/>
        <v>DP_AUX_N</v>
      </c>
      <c r="CN200" s="116" t="str">
        <f t="shared" si="35"/>
        <v>DP</v>
      </c>
      <c r="CO200" s="116" t="str">
        <f t="shared" si="36"/>
        <v>DP</v>
      </c>
      <c r="CP200" s="220">
        <v>1</v>
      </c>
      <c r="CQ200" s="220" t="s">
        <v>5175</v>
      </c>
      <c r="CR200" s="115" t="s">
        <v>2827</v>
      </c>
      <c r="CS200" s="220"/>
      <c r="CT200" s="220"/>
      <c r="CU200" s="220"/>
      <c r="CV200" s="220"/>
      <c r="CW200" s="220" t="s">
        <v>34</v>
      </c>
      <c r="CX200" s="220" t="s">
        <v>35</v>
      </c>
      <c r="CY200" s="220"/>
      <c r="CZ200" s="220"/>
      <c r="DA200" s="230" t="s">
        <v>38</v>
      </c>
      <c r="DB200" s="230" t="s">
        <v>3100</v>
      </c>
      <c r="DC200" s="220" t="s">
        <v>3025</v>
      </c>
      <c r="DD200" s="126" t="s">
        <v>5176</v>
      </c>
      <c r="DE200" s="127" t="s">
        <v>5177</v>
      </c>
      <c r="DF200" s="128"/>
      <c r="DG200" s="128"/>
      <c r="DH200" s="220"/>
    </row>
    <row r="201" spans="1:112" ht="132">
      <c r="A201" s="220"/>
      <c r="B201" s="220">
        <v>198</v>
      </c>
      <c r="C201" s="220" t="s">
        <v>1181</v>
      </c>
      <c r="D201" s="220" t="s">
        <v>5178</v>
      </c>
      <c r="E201" s="220"/>
      <c r="F201" s="220" t="s">
        <v>5172</v>
      </c>
      <c r="G201" s="220"/>
      <c r="H201" s="220"/>
      <c r="I201" s="220"/>
      <c r="J201" s="220"/>
      <c r="K201" s="220"/>
      <c r="L201" s="220"/>
      <c r="M201" s="220"/>
      <c r="N201" s="220"/>
      <c r="O201" s="220"/>
      <c r="P201" s="220"/>
      <c r="Q201" s="220"/>
      <c r="R201" s="220"/>
      <c r="S201" s="116" t="str">
        <f t="shared" si="27"/>
        <v>NO</v>
      </c>
      <c r="T201" s="116" t="str">
        <f t="shared" si="28"/>
        <v>DP,,,,,,,,,,,,,,</v>
      </c>
      <c r="U201" s="220" t="s">
        <v>1181</v>
      </c>
      <c r="V201" s="220" t="s">
        <v>1182</v>
      </c>
      <c r="W201" s="220"/>
      <c r="X201" s="220"/>
      <c r="Y201" s="220"/>
      <c r="Z201" s="220"/>
      <c r="AA201" s="220"/>
      <c r="AB201" s="220"/>
      <c r="AC201" s="220"/>
      <c r="AD201" s="220"/>
      <c r="AE201" s="220"/>
      <c r="AF201" s="220"/>
      <c r="AG201" s="220"/>
      <c r="AH201" s="220"/>
      <c r="AI201" s="220"/>
      <c r="AJ201" s="220"/>
      <c r="AK201" s="220"/>
      <c r="AL201" s="220"/>
      <c r="AM201" s="220"/>
      <c r="AN201" s="220"/>
      <c r="AO201" s="220"/>
      <c r="AP201" s="220"/>
      <c r="AQ201" s="220"/>
      <c r="AR201" s="220"/>
      <c r="AS201" s="220"/>
      <c r="AT201" s="220"/>
      <c r="AU201" s="220"/>
      <c r="AV201" s="220"/>
      <c r="AW201" s="220"/>
      <c r="AX201" s="220"/>
      <c r="AY201" s="220"/>
      <c r="AZ201" s="220"/>
      <c r="BA201" s="220"/>
      <c r="BB201" s="220"/>
      <c r="BC201" s="220"/>
      <c r="BD201" s="220"/>
      <c r="BE201" s="220"/>
      <c r="BF201" s="220"/>
      <c r="BG201" s="220"/>
      <c r="BH201" s="220"/>
      <c r="BI201" s="220"/>
      <c r="BJ201" s="220"/>
      <c r="BK201" s="220"/>
      <c r="BL201" s="220"/>
      <c r="BM201" s="220"/>
      <c r="BN201" s="220"/>
      <c r="BO201" s="116" t="str">
        <f t="shared" si="29"/>
        <v>DP_AUX_P</v>
      </c>
      <c r="BP201" s="116" t="str">
        <f t="shared" si="30"/>
        <v>DP_AUX_P</v>
      </c>
      <c r="BQ201" s="116" t="str">
        <f t="shared" si="31"/>
        <v>DP</v>
      </c>
      <c r="BR201" s="116" t="str">
        <f t="shared" si="32"/>
        <v>DP</v>
      </c>
      <c r="BS201" s="220">
        <v>1</v>
      </c>
      <c r="BT201" s="221" t="s">
        <v>1180</v>
      </c>
      <c r="BU201" s="115" t="s">
        <v>1147</v>
      </c>
      <c r="BV201" s="220"/>
      <c r="BW201" s="220"/>
      <c r="BX201" s="220"/>
      <c r="BY201" s="220"/>
      <c r="BZ201" s="220" t="s">
        <v>34</v>
      </c>
      <c r="CA201" s="220" t="s">
        <v>35</v>
      </c>
      <c r="CB201" s="220"/>
      <c r="CC201" s="220"/>
      <c r="CD201" s="230" t="s">
        <v>38</v>
      </c>
      <c r="CE201" s="230" t="s">
        <v>3100</v>
      </c>
      <c r="CF201" s="220" t="s">
        <v>3025</v>
      </c>
      <c r="CG201" s="244" t="s">
        <v>5179</v>
      </c>
      <c r="CH201" s="249" t="s">
        <v>5180</v>
      </c>
      <c r="CI201" s="128"/>
      <c r="CJ201" s="128"/>
      <c r="CK201" s="220"/>
      <c r="CL201" s="116" t="str">
        <f t="shared" si="33"/>
        <v>DP_AUX_P</v>
      </c>
      <c r="CM201" s="116" t="str">
        <f t="shared" si="34"/>
        <v>DP_AUX_P</v>
      </c>
      <c r="CN201" s="116" t="str">
        <f t="shared" si="35"/>
        <v>DP</v>
      </c>
      <c r="CO201" s="116" t="str">
        <f t="shared" si="36"/>
        <v>DP</v>
      </c>
      <c r="CP201" s="220">
        <v>1</v>
      </c>
      <c r="CQ201" s="220" t="s">
        <v>5181</v>
      </c>
      <c r="CR201" s="115" t="s">
        <v>2827</v>
      </c>
      <c r="CS201" s="220"/>
      <c r="CT201" s="220"/>
      <c r="CU201" s="220"/>
      <c r="CV201" s="220"/>
      <c r="CW201" s="220" t="s">
        <v>34</v>
      </c>
      <c r="CX201" s="220" t="s">
        <v>35</v>
      </c>
      <c r="CY201" s="220"/>
      <c r="CZ201" s="220"/>
      <c r="DA201" s="230" t="s">
        <v>38</v>
      </c>
      <c r="DB201" s="230" t="s">
        <v>3100</v>
      </c>
      <c r="DC201" s="220" t="s">
        <v>3025</v>
      </c>
      <c r="DD201" s="126" t="s">
        <v>5182</v>
      </c>
      <c r="DE201" s="127" t="s">
        <v>5183</v>
      </c>
      <c r="DF201" s="128"/>
      <c r="DG201" s="128"/>
      <c r="DH201" s="220"/>
    </row>
    <row r="202" spans="1:112" ht="79.2">
      <c r="A202" s="220"/>
      <c r="B202" s="220">
        <v>199</v>
      </c>
      <c r="C202" s="220" t="s">
        <v>1185</v>
      </c>
      <c r="D202" s="220" t="s">
        <v>5184</v>
      </c>
      <c r="E202" s="220"/>
      <c r="F202" s="220" t="s">
        <v>5172</v>
      </c>
      <c r="G202" s="220"/>
      <c r="H202" s="220"/>
      <c r="I202" s="220"/>
      <c r="J202" s="220"/>
      <c r="K202" s="220"/>
      <c r="L202" s="220"/>
      <c r="M202" s="220"/>
      <c r="N202" s="220"/>
      <c r="O202" s="220"/>
      <c r="P202" s="220"/>
      <c r="Q202" s="220"/>
      <c r="R202" s="220"/>
      <c r="S202" s="116" t="str">
        <f t="shared" si="27"/>
        <v>NO</v>
      </c>
      <c r="T202" s="116" t="str">
        <f t="shared" si="28"/>
        <v>DP,,,,,,,,,,,,,,</v>
      </c>
      <c r="U202" s="220" t="s">
        <v>1185</v>
      </c>
      <c r="V202" s="220" t="s">
        <v>1182</v>
      </c>
      <c r="W202" s="220"/>
      <c r="X202" s="220"/>
      <c r="Y202" s="220"/>
      <c r="Z202" s="220"/>
      <c r="AA202" s="220"/>
      <c r="AB202" s="220"/>
      <c r="AC202" s="220"/>
      <c r="AD202" s="220"/>
      <c r="AE202" s="220"/>
      <c r="AF202" s="220"/>
      <c r="AG202" s="220"/>
      <c r="AH202" s="220"/>
      <c r="AI202" s="220"/>
      <c r="AJ202" s="220"/>
      <c r="AK202" s="220"/>
      <c r="AL202" s="220"/>
      <c r="AM202" s="220"/>
      <c r="AN202" s="220"/>
      <c r="AO202" s="220"/>
      <c r="AP202" s="220"/>
      <c r="AQ202" s="220"/>
      <c r="AR202" s="220"/>
      <c r="AS202" s="220"/>
      <c r="AT202" s="220"/>
      <c r="AU202" s="220"/>
      <c r="AV202" s="220"/>
      <c r="AW202" s="220"/>
      <c r="AX202" s="220"/>
      <c r="AY202" s="220"/>
      <c r="AZ202" s="220"/>
      <c r="BA202" s="220"/>
      <c r="BB202" s="220"/>
      <c r="BC202" s="220"/>
      <c r="BD202" s="220"/>
      <c r="BE202" s="220"/>
      <c r="BF202" s="220"/>
      <c r="BG202" s="220"/>
      <c r="BH202" s="220"/>
      <c r="BI202" s="220"/>
      <c r="BJ202" s="220"/>
      <c r="BK202" s="220"/>
      <c r="BL202" s="220"/>
      <c r="BM202" s="220"/>
      <c r="BN202" s="220"/>
      <c r="BO202" s="116" t="str">
        <f t="shared" si="29"/>
        <v>DP_LANE0_M</v>
      </c>
      <c r="BP202" s="116" t="str">
        <f t="shared" si="30"/>
        <v>DP_LANE0_M</v>
      </c>
      <c r="BQ202" s="116" t="str">
        <f t="shared" si="31"/>
        <v>DP</v>
      </c>
      <c r="BR202" s="116" t="str">
        <f t="shared" si="32"/>
        <v>DP</v>
      </c>
      <c r="BS202" s="220">
        <v>1</v>
      </c>
      <c r="BT202" s="222" t="s">
        <v>1184</v>
      </c>
      <c r="BU202" s="115" t="s">
        <v>1147</v>
      </c>
      <c r="BV202" s="220"/>
      <c r="BW202" s="220"/>
      <c r="BX202" s="220"/>
      <c r="BY202" s="220"/>
      <c r="BZ202" s="220" t="s">
        <v>34</v>
      </c>
      <c r="CA202" s="220" t="s">
        <v>35</v>
      </c>
      <c r="CB202" s="220"/>
      <c r="CC202" s="220"/>
      <c r="CD202" s="230" t="s">
        <v>38</v>
      </c>
      <c r="CE202" s="230" t="s">
        <v>3100</v>
      </c>
      <c r="CF202" s="220" t="s">
        <v>3025</v>
      </c>
      <c r="CG202" s="244" t="s">
        <v>5185</v>
      </c>
      <c r="CH202" s="208"/>
      <c r="CI202" s="128"/>
      <c r="CJ202" s="128"/>
      <c r="CK202" s="220"/>
      <c r="CL202" s="116" t="str">
        <f t="shared" si="33"/>
        <v>DP_LANE0_M</v>
      </c>
      <c r="CM202" s="116" t="str">
        <f t="shared" si="34"/>
        <v>DP_LANE0_M</v>
      </c>
      <c r="CN202" s="116" t="str">
        <f t="shared" si="35"/>
        <v>DP</v>
      </c>
      <c r="CO202" s="116" t="str">
        <f t="shared" si="36"/>
        <v>DP</v>
      </c>
      <c r="CP202" s="220">
        <v>1</v>
      </c>
      <c r="CQ202" s="139" t="s">
        <v>5186</v>
      </c>
      <c r="CR202" s="115" t="s">
        <v>2827</v>
      </c>
      <c r="CS202" s="220"/>
      <c r="CT202" s="220"/>
      <c r="CU202" s="220"/>
      <c r="CV202" s="220"/>
      <c r="CW202" s="220" t="s">
        <v>34</v>
      </c>
      <c r="CX202" s="220" t="s">
        <v>35</v>
      </c>
      <c r="CY202" s="220"/>
      <c r="CZ202" s="220"/>
      <c r="DA202" s="230" t="s">
        <v>38</v>
      </c>
      <c r="DB202" s="230" t="s">
        <v>3100</v>
      </c>
      <c r="DC202" s="220" t="s">
        <v>3025</v>
      </c>
      <c r="DD202" s="126" t="s">
        <v>5187</v>
      </c>
      <c r="DE202" s="107"/>
      <c r="DF202" s="128"/>
      <c r="DG202" s="128"/>
      <c r="DH202" s="220"/>
    </row>
    <row r="203" spans="1:112" ht="79.2">
      <c r="A203" s="220"/>
      <c r="B203" s="220">
        <v>200</v>
      </c>
      <c r="C203" s="220" t="s">
        <v>1188</v>
      </c>
      <c r="D203" s="220" t="s">
        <v>5188</v>
      </c>
      <c r="E203" s="220"/>
      <c r="F203" s="220" t="s">
        <v>5172</v>
      </c>
      <c r="G203" s="220"/>
      <c r="H203" s="220"/>
      <c r="I203" s="220"/>
      <c r="J203" s="220"/>
      <c r="K203" s="220"/>
      <c r="L203" s="220"/>
      <c r="M203" s="220"/>
      <c r="N203" s="220"/>
      <c r="O203" s="220"/>
      <c r="P203" s="220"/>
      <c r="Q203" s="220"/>
      <c r="R203" s="220"/>
      <c r="S203" s="116" t="str">
        <f t="shared" si="27"/>
        <v>NO</v>
      </c>
      <c r="T203" s="116" t="str">
        <f t="shared" si="28"/>
        <v>DP,,,,,,,,,,,,,,</v>
      </c>
      <c r="U203" s="220" t="s">
        <v>1188</v>
      </c>
      <c r="V203" s="220" t="s">
        <v>1182</v>
      </c>
      <c r="W203" s="220"/>
      <c r="X203" s="220"/>
      <c r="Y203" s="220"/>
      <c r="Z203" s="220"/>
      <c r="AA203" s="220"/>
      <c r="AB203" s="220"/>
      <c r="AC203" s="220"/>
      <c r="AD203" s="220"/>
      <c r="AE203" s="220"/>
      <c r="AF203" s="220"/>
      <c r="AG203" s="220"/>
      <c r="AH203" s="220"/>
      <c r="AI203" s="220"/>
      <c r="AJ203" s="220"/>
      <c r="AK203" s="220"/>
      <c r="AL203" s="220"/>
      <c r="AM203" s="220"/>
      <c r="AN203" s="220"/>
      <c r="AO203" s="220"/>
      <c r="AP203" s="220"/>
      <c r="AQ203" s="220"/>
      <c r="AR203" s="220"/>
      <c r="AS203" s="220"/>
      <c r="AT203" s="220"/>
      <c r="AU203" s="220"/>
      <c r="AV203" s="220"/>
      <c r="AW203" s="220"/>
      <c r="AX203" s="220"/>
      <c r="AY203" s="220"/>
      <c r="AZ203" s="220"/>
      <c r="BA203" s="220"/>
      <c r="BB203" s="220"/>
      <c r="BC203" s="220"/>
      <c r="BD203" s="220"/>
      <c r="BE203" s="220"/>
      <c r="BF203" s="220"/>
      <c r="BG203" s="220"/>
      <c r="BH203" s="220"/>
      <c r="BI203" s="220"/>
      <c r="BJ203" s="220"/>
      <c r="BK203" s="220"/>
      <c r="BL203" s="220"/>
      <c r="BM203" s="220"/>
      <c r="BN203" s="220"/>
      <c r="BO203" s="116" t="str">
        <f t="shared" si="29"/>
        <v>DP_LANE0_P</v>
      </c>
      <c r="BP203" s="116" t="str">
        <f t="shared" si="30"/>
        <v>DP_LANE0_P</v>
      </c>
      <c r="BQ203" s="116" t="str">
        <f t="shared" si="31"/>
        <v>DP</v>
      </c>
      <c r="BR203" s="116" t="str">
        <f t="shared" si="32"/>
        <v>DP</v>
      </c>
      <c r="BS203" s="220">
        <v>1</v>
      </c>
      <c r="BT203" s="222" t="s">
        <v>1187</v>
      </c>
      <c r="BU203" s="115" t="s">
        <v>1147</v>
      </c>
      <c r="BV203" s="220"/>
      <c r="BW203" s="220"/>
      <c r="BX203" s="220"/>
      <c r="BY203" s="220"/>
      <c r="BZ203" s="220" t="s">
        <v>34</v>
      </c>
      <c r="CA203" s="220" t="s">
        <v>35</v>
      </c>
      <c r="CB203" s="220"/>
      <c r="CC203" s="220"/>
      <c r="CD203" s="230" t="s">
        <v>38</v>
      </c>
      <c r="CE203" s="230" t="s">
        <v>3100</v>
      </c>
      <c r="CF203" s="220" t="s">
        <v>3025</v>
      </c>
      <c r="CG203" s="244" t="s">
        <v>5189</v>
      </c>
      <c r="CH203" s="208"/>
      <c r="CI203" s="128"/>
      <c r="CJ203" s="128"/>
      <c r="CK203" s="220"/>
      <c r="CL203" s="116" t="str">
        <f t="shared" si="33"/>
        <v>DP_LANE0_P</v>
      </c>
      <c r="CM203" s="116" t="str">
        <f t="shared" si="34"/>
        <v>DP_LANE0_P</v>
      </c>
      <c r="CN203" s="116" t="str">
        <f t="shared" si="35"/>
        <v>DP</v>
      </c>
      <c r="CO203" s="116" t="str">
        <f t="shared" si="36"/>
        <v>DP</v>
      </c>
      <c r="CP203" s="220">
        <v>1</v>
      </c>
      <c r="CQ203" s="139" t="s">
        <v>5190</v>
      </c>
      <c r="CR203" s="115" t="s">
        <v>2827</v>
      </c>
      <c r="CS203" s="220"/>
      <c r="CT203" s="220"/>
      <c r="CU203" s="220"/>
      <c r="CV203" s="220"/>
      <c r="CW203" s="220" t="s">
        <v>34</v>
      </c>
      <c r="CX203" s="220" t="s">
        <v>35</v>
      </c>
      <c r="CY203" s="220"/>
      <c r="CZ203" s="220"/>
      <c r="DA203" s="230" t="s">
        <v>38</v>
      </c>
      <c r="DB203" s="230" t="s">
        <v>3100</v>
      </c>
      <c r="DC203" s="220" t="s">
        <v>3025</v>
      </c>
      <c r="DD203" s="126" t="s">
        <v>5191</v>
      </c>
      <c r="DE203" s="107"/>
      <c r="DF203" s="128"/>
      <c r="DG203" s="128"/>
      <c r="DH203" s="220"/>
    </row>
    <row r="204" spans="1:112" ht="79.2">
      <c r="A204" s="220"/>
      <c r="B204" s="220">
        <v>201</v>
      </c>
      <c r="C204" s="220" t="s">
        <v>1191</v>
      </c>
      <c r="D204" s="220" t="s">
        <v>5192</v>
      </c>
      <c r="E204" s="220"/>
      <c r="F204" s="220" t="s">
        <v>5172</v>
      </c>
      <c r="G204" s="220"/>
      <c r="H204" s="220"/>
      <c r="I204" s="220"/>
      <c r="J204" s="220"/>
      <c r="K204" s="220"/>
      <c r="L204" s="220"/>
      <c r="M204" s="220"/>
      <c r="N204" s="220"/>
      <c r="O204" s="220"/>
      <c r="P204" s="220"/>
      <c r="Q204" s="220"/>
      <c r="R204" s="220"/>
      <c r="S204" s="116" t="str">
        <f t="shared" si="27"/>
        <v>NO</v>
      </c>
      <c r="T204" s="116" t="str">
        <f t="shared" si="28"/>
        <v>DP,,,,,,,,,,,,,,</v>
      </c>
      <c r="U204" s="220" t="s">
        <v>1191</v>
      </c>
      <c r="V204" s="220" t="s">
        <v>1182</v>
      </c>
      <c r="W204" s="220"/>
      <c r="X204" s="220"/>
      <c r="Y204" s="220"/>
      <c r="Z204" s="220"/>
      <c r="AA204" s="220"/>
      <c r="AB204" s="220"/>
      <c r="AC204" s="220"/>
      <c r="AD204" s="220"/>
      <c r="AE204" s="220"/>
      <c r="AF204" s="220"/>
      <c r="AG204" s="220"/>
      <c r="AH204" s="220"/>
      <c r="AI204" s="220"/>
      <c r="AJ204" s="220"/>
      <c r="AK204" s="220"/>
      <c r="AL204" s="220"/>
      <c r="AM204" s="220"/>
      <c r="AN204" s="220"/>
      <c r="AO204" s="220"/>
      <c r="AP204" s="220"/>
      <c r="AQ204" s="220"/>
      <c r="AR204" s="220"/>
      <c r="AS204" s="220"/>
      <c r="AT204" s="220"/>
      <c r="AU204" s="220"/>
      <c r="AV204" s="220"/>
      <c r="AW204" s="220"/>
      <c r="AX204" s="220"/>
      <c r="AY204" s="220"/>
      <c r="AZ204" s="220"/>
      <c r="BA204" s="220"/>
      <c r="BB204" s="220"/>
      <c r="BC204" s="220"/>
      <c r="BD204" s="220"/>
      <c r="BE204" s="220"/>
      <c r="BF204" s="220"/>
      <c r="BG204" s="220"/>
      <c r="BH204" s="220"/>
      <c r="BI204" s="220"/>
      <c r="BJ204" s="220"/>
      <c r="BK204" s="220"/>
      <c r="BL204" s="220"/>
      <c r="BM204" s="220"/>
      <c r="BN204" s="220"/>
      <c r="BO204" s="116" t="str">
        <f t="shared" si="29"/>
        <v>DP_LANE1_M</v>
      </c>
      <c r="BP204" s="116" t="str">
        <f t="shared" si="30"/>
        <v>DP_LANE1_M</v>
      </c>
      <c r="BQ204" s="116" t="str">
        <f t="shared" si="31"/>
        <v>DP</v>
      </c>
      <c r="BR204" s="116" t="str">
        <f t="shared" si="32"/>
        <v>DP</v>
      </c>
      <c r="BS204" s="220">
        <v>1</v>
      </c>
      <c r="BT204" s="222" t="s">
        <v>1190</v>
      </c>
      <c r="BU204" s="115" t="s">
        <v>1147</v>
      </c>
      <c r="BV204" s="220"/>
      <c r="BW204" s="220"/>
      <c r="BX204" s="220"/>
      <c r="BY204" s="220"/>
      <c r="BZ204" s="220" t="s">
        <v>34</v>
      </c>
      <c r="CA204" s="220" t="s">
        <v>35</v>
      </c>
      <c r="CB204" s="220"/>
      <c r="CC204" s="220"/>
      <c r="CD204" s="230" t="s">
        <v>38</v>
      </c>
      <c r="CE204" s="230" t="s">
        <v>3100</v>
      </c>
      <c r="CF204" s="220" t="s">
        <v>3025</v>
      </c>
      <c r="CG204" s="244" t="s">
        <v>5193</v>
      </c>
      <c r="CH204" s="208"/>
      <c r="CI204" s="128"/>
      <c r="CJ204" s="128"/>
      <c r="CK204" s="220"/>
      <c r="CL204" s="116" t="str">
        <f t="shared" si="33"/>
        <v>DP_LANE1_M</v>
      </c>
      <c r="CM204" s="116" t="str">
        <f t="shared" si="34"/>
        <v>DP_LANE1_M</v>
      </c>
      <c r="CN204" s="116" t="str">
        <f t="shared" si="35"/>
        <v>DP</v>
      </c>
      <c r="CO204" s="116" t="str">
        <f t="shared" si="36"/>
        <v>DP</v>
      </c>
      <c r="CP204" s="220">
        <v>1</v>
      </c>
      <c r="CQ204" s="139" t="s">
        <v>5194</v>
      </c>
      <c r="CR204" s="115" t="s">
        <v>2827</v>
      </c>
      <c r="CS204" s="220"/>
      <c r="CT204" s="220"/>
      <c r="CU204" s="220"/>
      <c r="CV204" s="220"/>
      <c r="CW204" s="220" t="s">
        <v>34</v>
      </c>
      <c r="CX204" s="220" t="s">
        <v>35</v>
      </c>
      <c r="CY204" s="220"/>
      <c r="CZ204" s="220"/>
      <c r="DA204" s="230" t="s">
        <v>38</v>
      </c>
      <c r="DB204" s="230" t="s">
        <v>3100</v>
      </c>
      <c r="DC204" s="220" t="s">
        <v>3025</v>
      </c>
      <c r="DD204" s="126" t="s">
        <v>5195</v>
      </c>
      <c r="DE204" s="107"/>
      <c r="DF204" s="128"/>
      <c r="DG204" s="128"/>
      <c r="DH204" s="220"/>
    </row>
    <row r="205" spans="1:112" ht="79.2">
      <c r="A205" s="220"/>
      <c r="B205" s="220">
        <v>202</v>
      </c>
      <c r="C205" s="220" t="s">
        <v>1194</v>
      </c>
      <c r="D205" s="220" t="s">
        <v>5196</v>
      </c>
      <c r="E205" s="220"/>
      <c r="F205" s="220" t="s">
        <v>5172</v>
      </c>
      <c r="G205" s="220"/>
      <c r="H205" s="220"/>
      <c r="I205" s="220"/>
      <c r="J205" s="220"/>
      <c r="K205" s="220"/>
      <c r="L205" s="220"/>
      <c r="M205" s="220"/>
      <c r="N205" s="220"/>
      <c r="O205" s="220"/>
      <c r="P205" s="220"/>
      <c r="Q205" s="220"/>
      <c r="R205" s="220"/>
      <c r="S205" s="116" t="str">
        <f t="shared" si="27"/>
        <v>NO</v>
      </c>
      <c r="T205" s="116" t="str">
        <f t="shared" si="28"/>
        <v>DP,,,,,,,,,,,,,,</v>
      </c>
      <c r="U205" s="220" t="s">
        <v>1194</v>
      </c>
      <c r="V205" s="220" t="s">
        <v>1182</v>
      </c>
      <c r="W205" s="220"/>
      <c r="X205" s="220"/>
      <c r="Y205" s="220"/>
      <c r="Z205" s="220"/>
      <c r="AA205" s="220"/>
      <c r="AB205" s="220"/>
      <c r="AC205" s="220"/>
      <c r="AD205" s="220"/>
      <c r="AE205" s="220"/>
      <c r="AF205" s="220"/>
      <c r="AG205" s="220"/>
      <c r="AH205" s="220"/>
      <c r="AI205" s="220"/>
      <c r="AJ205" s="220"/>
      <c r="AK205" s="220"/>
      <c r="AL205" s="220"/>
      <c r="AM205" s="220"/>
      <c r="AN205" s="220"/>
      <c r="AO205" s="220"/>
      <c r="AP205" s="220"/>
      <c r="AQ205" s="220"/>
      <c r="AR205" s="220"/>
      <c r="AS205" s="220"/>
      <c r="AT205" s="220"/>
      <c r="AU205" s="220"/>
      <c r="AV205" s="220"/>
      <c r="AW205" s="220"/>
      <c r="AX205" s="220"/>
      <c r="AY205" s="220"/>
      <c r="AZ205" s="220"/>
      <c r="BA205" s="220"/>
      <c r="BB205" s="220"/>
      <c r="BC205" s="220"/>
      <c r="BD205" s="220"/>
      <c r="BE205" s="220"/>
      <c r="BF205" s="220"/>
      <c r="BG205" s="220"/>
      <c r="BH205" s="220"/>
      <c r="BI205" s="220"/>
      <c r="BJ205" s="220"/>
      <c r="BK205" s="220"/>
      <c r="BL205" s="220"/>
      <c r="BM205" s="220"/>
      <c r="BN205" s="220"/>
      <c r="BO205" s="116" t="str">
        <f t="shared" si="29"/>
        <v>DP_LANE1_P</v>
      </c>
      <c r="BP205" s="116" t="str">
        <f t="shared" si="30"/>
        <v>DP_LANE1_P</v>
      </c>
      <c r="BQ205" s="116" t="str">
        <f t="shared" si="31"/>
        <v>DP</v>
      </c>
      <c r="BR205" s="116" t="str">
        <f t="shared" si="32"/>
        <v>DP</v>
      </c>
      <c r="BS205" s="220">
        <v>1</v>
      </c>
      <c r="BT205" s="222" t="s">
        <v>1193</v>
      </c>
      <c r="BU205" s="115" t="s">
        <v>1147</v>
      </c>
      <c r="BV205" s="220"/>
      <c r="BW205" s="220"/>
      <c r="BX205" s="220"/>
      <c r="BY205" s="220"/>
      <c r="BZ205" s="220" t="s">
        <v>34</v>
      </c>
      <c r="CA205" s="220" t="s">
        <v>35</v>
      </c>
      <c r="CB205" s="220"/>
      <c r="CC205" s="220"/>
      <c r="CD205" s="230" t="s">
        <v>38</v>
      </c>
      <c r="CE205" s="230" t="s">
        <v>3100</v>
      </c>
      <c r="CF205" s="220" t="s">
        <v>3025</v>
      </c>
      <c r="CG205" s="244" t="s">
        <v>5197</v>
      </c>
      <c r="CH205" s="208"/>
      <c r="CI205" s="128"/>
      <c r="CJ205" s="128"/>
      <c r="CK205" s="220"/>
      <c r="CL205" s="116" t="str">
        <f t="shared" si="33"/>
        <v>DP_LANE1_P</v>
      </c>
      <c r="CM205" s="116" t="str">
        <f t="shared" si="34"/>
        <v>DP_LANE1_P</v>
      </c>
      <c r="CN205" s="116" t="str">
        <f t="shared" si="35"/>
        <v>DP</v>
      </c>
      <c r="CO205" s="116" t="str">
        <f t="shared" si="36"/>
        <v>DP</v>
      </c>
      <c r="CP205" s="220">
        <v>1</v>
      </c>
      <c r="CQ205" s="139" t="s">
        <v>5198</v>
      </c>
      <c r="CR205" s="115" t="s">
        <v>2827</v>
      </c>
      <c r="CS205" s="220"/>
      <c r="CT205" s="220"/>
      <c r="CU205" s="220"/>
      <c r="CV205" s="220"/>
      <c r="CW205" s="220" t="s">
        <v>34</v>
      </c>
      <c r="CX205" s="220" t="s">
        <v>35</v>
      </c>
      <c r="CY205" s="220"/>
      <c r="CZ205" s="220"/>
      <c r="DA205" s="230" t="s">
        <v>38</v>
      </c>
      <c r="DB205" s="230" t="s">
        <v>3100</v>
      </c>
      <c r="DC205" s="220" t="s">
        <v>3025</v>
      </c>
      <c r="DD205" s="126" t="s">
        <v>5199</v>
      </c>
      <c r="DE205" s="107"/>
      <c r="DF205" s="128"/>
      <c r="DG205" s="128"/>
      <c r="DH205" s="220"/>
    </row>
    <row r="206" spans="1:112" ht="39.6">
      <c r="A206" s="220"/>
      <c r="B206" s="220">
        <v>203</v>
      </c>
      <c r="C206" s="220" t="s">
        <v>1197</v>
      </c>
      <c r="D206" s="220" t="s">
        <v>5200</v>
      </c>
      <c r="E206" s="220"/>
      <c r="F206" s="220" t="s">
        <v>5172</v>
      </c>
      <c r="G206" s="220"/>
      <c r="H206" s="220"/>
      <c r="I206" s="220"/>
      <c r="J206" s="220"/>
      <c r="K206" s="220"/>
      <c r="L206" s="220"/>
      <c r="M206" s="220"/>
      <c r="N206" s="220"/>
      <c r="O206" s="220"/>
      <c r="P206" s="220"/>
      <c r="Q206" s="220"/>
      <c r="R206" s="220"/>
      <c r="S206" s="116" t="str">
        <f t="shared" si="27"/>
        <v>NO</v>
      </c>
      <c r="T206" s="116" t="str">
        <f t="shared" si="28"/>
        <v>DP,,,,,,,,,,,,,,</v>
      </c>
      <c r="U206" s="220" t="s">
        <v>1197</v>
      </c>
      <c r="V206" s="220" t="s">
        <v>1182</v>
      </c>
      <c r="W206" s="220"/>
      <c r="X206" s="220"/>
      <c r="Y206" s="220"/>
      <c r="Z206" s="220"/>
      <c r="AA206" s="220"/>
      <c r="AB206" s="220"/>
      <c r="AC206" s="220"/>
      <c r="AD206" s="220"/>
      <c r="AE206" s="220"/>
      <c r="AF206" s="220"/>
      <c r="AG206" s="220"/>
      <c r="AH206" s="220"/>
      <c r="AI206" s="220"/>
      <c r="AJ206" s="220"/>
      <c r="AK206" s="220"/>
      <c r="AL206" s="220"/>
      <c r="AM206" s="220"/>
      <c r="AN206" s="220"/>
      <c r="AO206" s="220"/>
      <c r="AP206" s="220"/>
      <c r="AQ206" s="220"/>
      <c r="AR206" s="220"/>
      <c r="AS206" s="220"/>
      <c r="AT206" s="220"/>
      <c r="AU206" s="220"/>
      <c r="AV206" s="220"/>
      <c r="AW206" s="220"/>
      <c r="AX206" s="220"/>
      <c r="AY206" s="220"/>
      <c r="AZ206" s="220"/>
      <c r="BA206" s="220"/>
      <c r="BB206" s="220"/>
      <c r="BC206" s="220"/>
      <c r="BD206" s="220"/>
      <c r="BE206" s="220"/>
      <c r="BF206" s="220"/>
      <c r="BG206" s="220"/>
      <c r="BH206" s="220"/>
      <c r="BI206" s="220"/>
      <c r="BJ206" s="220"/>
      <c r="BK206" s="220"/>
      <c r="BL206" s="220"/>
      <c r="BM206" s="220"/>
      <c r="BN206" s="220"/>
      <c r="BO206" s="116" t="str">
        <f t="shared" si="29"/>
        <v>DP_LANE2_M</v>
      </c>
      <c r="BP206" s="116" t="str">
        <f t="shared" si="30"/>
        <v>DP_LANE2_M</v>
      </c>
      <c r="BQ206" s="116" t="str">
        <f t="shared" si="31"/>
        <v>DP</v>
      </c>
      <c r="BR206" s="116" t="str">
        <f t="shared" si="32"/>
        <v>DP</v>
      </c>
      <c r="BS206" s="220">
        <v>1</v>
      </c>
      <c r="BT206" s="222" t="s">
        <v>1196</v>
      </c>
      <c r="BU206" s="115" t="s">
        <v>1147</v>
      </c>
      <c r="BV206" s="220"/>
      <c r="BW206" s="220"/>
      <c r="BX206" s="220"/>
      <c r="BY206" s="220"/>
      <c r="BZ206" s="220" t="s">
        <v>62</v>
      </c>
      <c r="CA206" s="220" t="s">
        <v>35</v>
      </c>
      <c r="CB206" s="220"/>
      <c r="CC206" s="220"/>
      <c r="CD206" s="220" t="s">
        <v>38</v>
      </c>
      <c r="CE206" s="220" t="s">
        <v>3087</v>
      </c>
      <c r="CF206" s="220"/>
      <c r="CG206" s="244" t="s">
        <v>5201</v>
      </c>
      <c r="CH206" s="208"/>
      <c r="CI206" s="128"/>
      <c r="CJ206" s="128"/>
      <c r="CK206" s="220"/>
      <c r="CL206" s="116" t="str">
        <f t="shared" si="33"/>
        <v>DP_LANE2_M</v>
      </c>
      <c r="CM206" s="116" t="str">
        <f t="shared" si="34"/>
        <v>DP_LANE2_M</v>
      </c>
      <c r="CN206" s="116" t="str">
        <f t="shared" si="35"/>
        <v>DP</v>
      </c>
      <c r="CO206" s="116" t="str">
        <f t="shared" si="36"/>
        <v>DP</v>
      </c>
      <c r="CP206" s="220">
        <v>1</v>
      </c>
      <c r="CQ206" s="139"/>
      <c r="CR206" s="115" t="s">
        <v>2828</v>
      </c>
      <c r="CS206" s="220"/>
      <c r="CT206" s="220"/>
      <c r="CU206" s="220"/>
      <c r="CV206" s="220"/>
      <c r="CW206" s="220" t="s">
        <v>62</v>
      </c>
      <c r="CX206" s="220" t="s">
        <v>35</v>
      </c>
      <c r="CY206" s="220"/>
      <c r="CZ206" s="220"/>
      <c r="DA206" s="220" t="s">
        <v>38</v>
      </c>
      <c r="DB206" s="220" t="s">
        <v>3087</v>
      </c>
      <c r="DC206" s="220"/>
      <c r="DD206" s="107"/>
      <c r="DE206" s="107"/>
      <c r="DF206" s="128"/>
      <c r="DG206" s="128"/>
      <c r="DH206" s="220"/>
    </row>
    <row r="207" spans="1:112" ht="39.6">
      <c r="A207" s="220"/>
      <c r="B207" s="220">
        <v>204</v>
      </c>
      <c r="C207" s="220" t="s">
        <v>1200</v>
      </c>
      <c r="D207" s="220" t="s">
        <v>5202</v>
      </c>
      <c r="E207" s="220"/>
      <c r="F207" s="220" t="s">
        <v>5172</v>
      </c>
      <c r="G207" s="220"/>
      <c r="H207" s="220"/>
      <c r="I207" s="220"/>
      <c r="J207" s="220"/>
      <c r="K207" s="220"/>
      <c r="L207" s="220"/>
      <c r="M207" s="220"/>
      <c r="N207" s="220"/>
      <c r="O207" s="220"/>
      <c r="P207" s="220"/>
      <c r="Q207" s="220"/>
      <c r="R207" s="220"/>
      <c r="S207" s="116" t="str">
        <f t="shared" si="27"/>
        <v>NO</v>
      </c>
      <c r="T207" s="116" t="str">
        <f t="shared" si="28"/>
        <v>DP,,,,,,,,,,,,,,</v>
      </c>
      <c r="U207" s="220" t="s">
        <v>1200</v>
      </c>
      <c r="V207" s="220" t="s">
        <v>1182</v>
      </c>
      <c r="W207" s="220"/>
      <c r="X207" s="220"/>
      <c r="Y207" s="220"/>
      <c r="Z207" s="220"/>
      <c r="AA207" s="220"/>
      <c r="AB207" s="220"/>
      <c r="AC207" s="220"/>
      <c r="AD207" s="220"/>
      <c r="AE207" s="220"/>
      <c r="AF207" s="220"/>
      <c r="AG207" s="220"/>
      <c r="AH207" s="220"/>
      <c r="AI207" s="220"/>
      <c r="AJ207" s="220"/>
      <c r="AK207" s="220"/>
      <c r="AL207" s="220"/>
      <c r="AM207" s="220"/>
      <c r="AN207" s="220"/>
      <c r="AO207" s="220"/>
      <c r="AP207" s="220"/>
      <c r="AQ207" s="220"/>
      <c r="AR207" s="220"/>
      <c r="AS207" s="220"/>
      <c r="AT207" s="220"/>
      <c r="AU207" s="220"/>
      <c r="AV207" s="220"/>
      <c r="AW207" s="220"/>
      <c r="AX207" s="220"/>
      <c r="AY207" s="220"/>
      <c r="AZ207" s="220"/>
      <c r="BA207" s="220"/>
      <c r="BB207" s="220"/>
      <c r="BC207" s="220"/>
      <c r="BD207" s="220"/>
      <c r="BE207" s="220"/>
      <c r="BF207" s="220"/>
      <c r="BG207" s="220"/>
      <c r="BH207" s="220"/>
      <c r="BI207" s="220"/>
      <c r="BJ207" s="220"/>
      <c r="BK207" s="220"/>
      <c r="BL207" s="220"/>
      <c r="BM207" s="220"/>
      <c r="BN207" s="220"/>
      <c r="BO207" s="116" t="str">
        <f t="shared" si="29"/>
        <v>DP_LANE2_P</v>
      </c>
      <c r="BP207" s="116" t="str">
        <f t="shared" si="30"/>
        <v>DP_LANE2_P</v>
      </c>
      <c r="BQ207" s="116" t="str">
        <f t="shared" si="31"/>
        <v>DP</v>
      </c>
      <c r="BR207" s="116" t="str">
        <f t="shared" si="32"/>
        <v>DP</v>
      </c>
      <c r="BS207" s="220">
        <v>1</v>
      </c>
      <c r="BT207" s="222" t="s">
        <v>1199</v>
      </c>
      <c r="BU207" s="115" t="s">
        <v>1147</v>
      </c>
      <c r="BV207" s="220"/>
      <c r="BW207" s="220"/>
      <c r="BX207" s="220"/>
      <c r="BY207" s="220"/>
      <c r="BZ207" s="220" t="s">
        <v>62</v>
      </c>
      <c r="CA207" s="220" t="s">
        <v>35</v>
      </c>
      <c r="CB207" s="220"/>
      <c r="CC207" s="220"/>
      <c r="CD207" s="220" t="s">
        <v>38</v>
      </c>
      <c r="CE207" s="220" t="s">
        <v>3087</v>
      </c>
      <c r="CF207" s="220"/>
      <c r="CG207" s="244" t="s">
        <v>5203</v>
      </c>
      <c r="CH207" s="208"/>
      <c r="CI207" s="128"/>
      <c r="CJ207" s="128"/>
      <c r="CK207" s="220"/>
      <c r="CL207" s="116" t="str">
        <f t="shared" si="33"/>
        <v>DP_LANE2_P</v>
      </c>
      <c r="CM207" s="116" t="str">
        <f t="shared" si="34"/>
        <v>DP_LANE2_P</v>
      </c>
      <c r="CN207" s="116" t="str">
        <f t="shared" si="35"/>
        <v>DP</v>
      </c>
      <c r="CO207" s="116" t="str">
        <f t="shared" si="36"/>
        <v>DP</v>
      </c>
      <c r="CP207" s="220">
        <v>1</v>
      </c>
      <c r="CQ207" s="139"/>
      <c r="CR207" s="115" t="s">
        <v>2828</v>
      </c>
      <c r="CS207" s="220"/>
      <c r="CT207" s="220"/>
      <c r="CU207" s="220"/>
      <c r="CV207" s="220"/>
      <c r="CW207" s="220" t="s">
        <v>62</v>
      </c>
      <c r="CX207" s="220" t="s">
        <v>35</v>
      </c>
      <c r="CY207" s="220"/>
      <c r="CZ207" s="220"/>
      <c r="DA207" s="220" t="s">
        <v>38</v>
      </c>
      <c r="DB207" s="220" t="s">
        <v>3087</v>
      </c>
      <c r="DC207" s="220"/>
      <c r="DD207" s="107"/>
      <c r="DE207" s="107"/>
      <c r="DF207" s="128"/>
      <c r="DG207" s="128"/>
      <c r="DH207" s="220"/>
    </row>
    <row r="208" spans="1:112" ht="39.6">
      <c r="A208" s="220"/>
      <c r="B208" s="220">
        <v>205</v>
      </c>
      <c r="C208" s="220" t="s">
        <v>1203</v>
      </c>
      <c r="D208" s="220" t="s">
        <v>5204</v>
      </c>
      <c r="E208" s="220"/>
      <c r="F208" s="220" t="s">
        <v>5172</v>
      </c>
      <c r="G208" s="220"/>
      <c r="H208" s="220"/>
      <c r="I208" s="220"/>
      <c r="J208" s="220"/>
      <c r="K208" s="220"/>
      <c r="L208" s="220"/>
      <c r="M208" s="220"/>
      <c r="N208" s="220"/>
      <c r="O208" s="220"/>
      <c r="P208" s="220"/>
      <c r="Q208" s="220"/>
      <c r="R208" s="220"/>
      <c r="S208" s="116" t="str">
        <f t="shared" si="27"/>
        <v>NO</v>
      </c>
      <c r="T208" s="116" t="str">
        <f t="shared" si="28"/>
        <v>DP,,,,,,,,,,,,,,</v>
      </c>
      <c r="U208" s="220" t="s">
        <v>1203</v>
      </c>
      <c r="V208" s="220" t="s">
        <v>1182</v>
      </c>
      <c r="W208" s="220"/>
      <c r="X208" s="220"/>
      <c r="Y208" s="220"/>
      <c r="Z208" s="220"/>
      <c r="AA208" s="220"/>
      <c r="AB208" s="220"/>
      <c r="AC208" s="220"/>
      <c r="AD208" s="220"/>
      <c r="AE208" s="220"/>
      <c r="AF208" s="220"/>
      <c r="AG208" s="220"/>
      <c r="AH208" s="220"/>
      <c r="AI208" s="220"/>
      <c r="AJ208" s="220"/>
      <c r="AK208" s="220"/>
      <c r="AL208" s="220"/>
      <c r="AM208" s="220"/>
      <c r="AN208" s="220"/>
      <c r="AO208" s="220"/>
      <c r="AP208" s="220"/>
      <c r="AQ208" s="220"/>
      <c r="AR208" s="220"/>
      <c r="AS208" s="220"/>
      <c r="AT208" s="220"/>
      <c r="AU208" s="220"/>
      <c r="AV208" s="220"/>
      <c r="AW208" s="220"/>
      <c r="AX208" s="220"/>
      <c r="AY208" s="220"/>
      <c r="AZ208" s="220"/>
      <c r="BA208" s="220"/>
      <c r="BB208" s="220"/>
      <c r="BC208" s="220"/>
      <c r="BD208" s="220"/>
      <c r="BE208" s="220"/>
      <c r="BF208" s="220"/>
      <c r="BG208" s="220"/>
      <c r="BH208" s="220"/>
      <c r="BI208" s="220"/>
      <c r="BJ208" s="220"/>
      <c r="BK208" s="220"/>
      <c r="BL208" s="220"/>
      <c r="BM208" s="220"/>
      <c r="BN208" s="220"/>
      <c r="BO208" s="116" t="str">
        <f t="shared" si="29"/>
        <v>DP_LANE3_M</v>
      </c>
      <c r="BP208" s="116" t="str">
        <f t="shared" si="30"/>
        <v>DP_LANE3_M</v>
      </c>
      <c r="BQ208" s="116" t="str">
        <f t="shared" si="31"/>
        <v>DP</v>
      </c>
      <c r="BR208" s="116" t="str">
        <f t="shared" si="32"/>
        <v>DP</v>
      </c>
      <c r="BS208" s="220">
        <v>1</v>
      </c>
      <c r="BT208" s="222" t="s">
        <v>1202</v>
      </c>
      <c r="BU208" s="115" t="s">
        <v>1147</v>
      </c>
      <c r="BV208" s="220"/>
      <c r="BW208" s="220"/>
      <c r="BX208" s="220"/>
      <c r="BY208" s="220"/>
      <c r="BZ208" s="220" t="s">
        <v>62</v>
      </c>
      <c r="CA208" s="220" t="s">
        <v>35</v>
      </c>
      <c r="CB208" s="220"/>
      <c r="CC208" s="220"/>
      <c r="CD208" s="220" t="s">
        <v>38</v>
      </c>
      <c r="CE208" s="220" t="s">
        <v>3087</v>
      </c>
      <c r="CF208" s="220"/>
      <c r="CG208" s="244" t="s">
        <v>5205</v>
      </c>
      <c r="CH208" s="208"/>
      <c r="CI208" s="128"/>
      <c r="CJ208" s="128"/>
      <c r="CK208" s="220"/>
      <c r="CL208" s="116" t="str">
        <f t="shared" si="33"/>
        <v>DP_LANE3_M</v>
      </c>
      <c r="CM208" s="116" t="str">
        <f t="shared" si="34"/>
        <v>DP_LANE3_M</v>
      </c>
      <c r="CN208" s="116" t="str">
        <f t="shared" si="35"/>
        <v>DP</v>
      </c>
      <c r="CO208" s="116" t="str">
        <f t="shared" si="36"/>
        <v>DP</v>
      </c>
      <c r="CP208" s="220">
        <v>1</v>
      </c>
      <c r="CQ208" s="139"/>
      <c r="CR208" s="115" t="s">
        <v>2828</v>
      </c>
      <c r="CS208" s="220"/>
      <c r="CT208" s="220"/>
      <c r="CU208" s="220"/>
      <c r="CV208" s="220"/>
      <c r="CW208" s="220" t="s">
        <v>62</v>
      </c>
      <c r="CX208" s="220" t="s">
        <v>35</v>
      </c>
      <c r="CY208" s="220"/>
      <c r="CZ208" s="220"/>
      <c r="DA208" s="220" t="s">
        <v>38</v>
      </c>
      <c r="DB208" s="220" t="s">
        <v>3087</v>
      </c>
      <c r="DC208" s="220"/>
      <c r="DD208" s="107"/>
      <c r="DE208" s="107"/>
      <c r="DF208" s="128"/>
      <c r="DG208" s="128"/>
      <c r="DH208" s="220"/>
    </row>
    <row r="209" spans="1:112" ht="39.6">
      <c r="A209" s="220"/>
      <c r="B209" s="220">
        <v>206</v>
      </c>
      <c r="C209" s="220" t="s">
        <v>1206</v>
      </c>
      <c r="D209" s="220" t="s">
        <v>5206</v>
      </c>
      <c r="E209" s="220"/>
      <c r="F209" s="220" t="s">
        <v>5172</v>
      </c>
      <c r="G209" s="220"/>
      <c r="H209" s="220"/>
      <c r="I209" s="220"/>
      <c r="J209" s="220"/>
      <c r="K209" s="220"/>
      <c r="L209" s="220"/>
      <c r="M209" s="220"/>
      <c r="N209" s="220"/>
      <c r="O209" s="220"/>
      <c r="P209" s="220"/>
      <c r="Q209" s="220"/>
      <c r="R209" s="220"/>
      <c r="S209" s="116" t="str">
        <f t="shared" si="27"/>
        <v>NO</v>
      </c>
      <c r="T209" s="116" t="str">
        <f t="shared" si="28"/>
        <v>DP,,,,,,,,,,,,,,</v>
      </c>
      <c r="U209" s="220" t="s">
        <v>1206</v>
      </c>
      <c r="V209" s="220" t="s">
        <v>1182</v>
      </c>
      <c r="W209" s="220"/>
      <c r="X209" s="220"/>
      <c r="Y209" s="220"/>
      <c r="Z209" s="220"/>
      <c r="AA209" s="220"/>
      <c r="AB209" s="220"/>
      <c r="AC209" s="220"/>
      <c r="AD209" s="220"/>
      <c r="AE209" s="220"/>
      <c r="AF209" s="220"/>
      <c r="AG209" s="220"/>
      <c r="AH209" s="220"/>
      <c r="AI209" s="220"/>
      <c r="AJ209" s="220"/>
      <c r="AK209" s="220"/>
      <c r="AL209" s="220"/>
      <c r="AM209" s="220"/>
      <c r="AN209" s="220"/>
      <c r="AO209" s="220"/>
      <c r="AP209" s="220"/>
      <c r="AQ209" s="220"/>
      <c r="AR209" s="220"/>
      <c r="AS209" s="220"/>
      <c r="AT209" s="220"/>
      <c r="AU209" s="220"/>
      <c r="AV209" s="220"/>
      <c r="AW209" s="220"/>
      <c r="AX209" s="220"/>
      <c r="AY209" s="220"/>
      <c r="AZ209" s="220"/>
      <c r="BA209" s="220"/>
      <c r="BB209" s="220"/>
      <c r="BC209" s="220"/>
      <c r="BD209" s="220"/>
      <c r="BE209" s="220"/>
      <c r="BF209" s="220"/>
      <c r="BG209" s="220"/>
      <c r="BH209" s="220"/>
      <c r="BI209" s="220"/>
      <c r="BJ209" s="220"/>
      <c r="BK209" s="220"/>
      <c r="BL209" s="220"/>
      <c r="BM209" s="220"/>
      <c r="BN209" s="220"/>
      <c r="BO209" s="116" t="str">
        <f t="shared" si="29"/>
        <v>DP_LANE3_P</v>
      </c>
      <c r="BP209" s="116" t="str">
        <f t="shared" si="30"/>
        <v>DP_LANE3_P</v>
      </c>
      <c r="BQ209" s="116" t="str">
        <f t="shared" si="31"/>
        <v>DP</v>
      </c>
      <c r="BR209" s="116" t="str">
        <f t="shared" si="32"/>
        <v>DP</v>
      </c>
      <c r="BS209" s="220">
        <v>1</v>
      </c>
      <c r="BT209" s="222" t="s">
        <v>1205</v>
      </c>
      <c r="BU209" s="115" t="s">
        <v>1147</v>
      </c>
      <c r="BV209" s="220"/>
      <c r="BW209" s="220"/>
      <c r="BX209" s="220"/>
      <c r="BY209" s="220"/>
      <c r="BZ209" s="220" t="s">
        <v>62</v>
      </c>
      <c r="CA209" s="220" t="s">
        <v>35</v>
      </c>
      <c r="CB209" s="220"/>
      <c r="CC209" s="220"/>
      <c r="CD209" s="220" t="s">
        <v>38</v>
      </c>
      <c r="CE209" s="220" t="s">
        <v>3087</v>
      </c>
      <c r="CF209" s="220"/>
      <c r="CG209" s="244" t="s">
        <v>5207</v>
      </c>
      <c r="CH209" s="208"/>
      <c r="CI209" s="128"/>
      <c r="CJ209" s="128"/>
      <c r="CK209" s="220"/>
      <c r="CL209" s="116" t="str">
        <f t="shared" si="33"/>
        <v>DP_LANE3_P</v>
      </c>
      <c r="CM209" s="116" t="str">
        <f t="shared" si="34"/>
        <v>DP_LANE3_P</v>
      </c>
      <c r="CN209" s="116" t="str">
        <f t="shared" si="35"/>
        <v>DP</v>
      </c>
      <c r="CO209" s="116" t="str">
        <f t="shared" si="36"/>
        <v>DP</v>
      </c>
      <c r="CP209" s="220">
        <v>1</v>
      </c>
      <c r="CQ209" s="139"/>
      <c r="CR209" s="115" t="s">
        <v>2828</v>
      </c>
      <c r="CS209" s="220"/>
      <c r="CT209" s="220"/>
      <c r="CU209" s="220"/>
      <c r="CV209" s="220"/>
      <c r="CW209" s="220" t="s">
        <v>62</v>
      </c>
      <c r="CX209" s="220" t="s">
        <v>35</v>
      </c>
      <c r="CY209" s="220"/>
      <c r="CZ209" s="220"/>
      <c r="DA209" s="220" t="s">
        <v>38</v>
      </c>
      <c r="DB209" s="220" t="s">
        <v>3087</v>
      </c>
      <c r="DC209" s="220"/>
      <c r="DD209" s="107"/>
      <c r="DE209" s="107"/>
      <c r="DF209" s="128"/>
      <c r="DG209" s="128"/>
      <c r="DH209" s="220"/>
    </row>
    <row r="210" spans="1:112" ht="13.2">
      <c r="A210" s="220"/>
      <c r="B210" s="220">
        <v>207</v>
      </c>
      <c r="C210" s="220" t="s">
        <v>409</v>
      </c>
      <c r="D210" s="220" t="s">
        <v>5208</v>
      </c>
      <c r="E210" s="220"/>
      <c r="F210" s="220" t="s">
        <v>5172</v>
      </c>
      <c r="G210" s="220"/>
      <c r="H210" s="220"/>
      <c r="I210" s="220"/>
      <c r="J210" s="220"/>
      <c r="K210" s="220"/>
      <c r="L210" s="220"/>
      <c r="M210" s="220"/>
      <c r="N210" s="220"/>
      <c r="O210" s="220"/>
      <c r="P210" s="220"/>
      <c r="Q210" s="220"/>
      <c r="R210" s="220"/>
      <c r="S210" s="116" t="str">
        <f t="shared" si="27"/>
        <v>NO</v>
      </c>
      <c r="T210" s="116" t="str">
        <f t="shared" si="28"/>
        <v>,,,,,,,,,,,,,,</v>
      </c>
      <c r="U210" s="220" t="s">
        <v>409</v>
      </c>
      <c r="V210" s="220"/>
      <c r="W210" s="220"/>
      <c r="X210" s="220"/>
      <c r="Y210" s="220"/>
      <c r="Z210" s="220"/>
      <c r="AA210" s="220"/>
      <c r="AB210" s="220"/>
      <c r="AC210" s="220"/>
      <c r="AD210" s="220"/>
      <c r="AE210" s="220"/>
      <c r="AF210" s="220"/>
      <c r="AG210" s="220"/>
      <c r="AH210" s="220"/>
      <c r="AI210" s="220"/>
      <c r="AJ210" s="220"/>
      <c r="AK210" s="220"/>
      <c r="AL210" s="220"/>
      <c r="AM210" s="220"/>
      <c r="AN210" s="220"/>
      <c r="AO210" s="220"/>
      <c r="AP210" s="220"/>
      <c r="AQ210" s="220"/>
      <c r="AR210" s="220"/>
      <c r="AS210" s="220"/>
      <c r="AT210" s="220"/>
      <c r="AU210" s="220"/>
      <c r="AV210" s="220"/>
      <c r="AW210" s="220"/>
      <c r="AX210" s="220"/>
      <c r="AY210" s="220"/>
      <c r="AZ210" s="220"/>
      <c r="BA210" s="220"/>
      <c r="BB210" s="220"/>
      <c r="BC210" s="220"/>
      <c r="BD210" s="220"/>
      <c r="BE210" s="220"/>
      <c r="BF210" s="220"/>
      <c r="BG210" s="220"/>
      <c r="BH210" s="220"/>
      <c r="BI210" s="220"/>
      <c r="BJ210" s="220"/>
      <c r="BK210" s="220"/>
      <c r="BL210" s="220"/>
      <c r="BM210" s="220"/>
      <c r="BN210" s="220"/>
      <c r="BO210" s="116" t="str">
        <f t="shared" si="29"/>
        <v>DP_REXT</v>
      </c>
      <c r="BP210" s="116" t="str">
        <f t="shared" si="30"/>
        <v>DP_REXT</v>
      </c>
      <c r="BQ210" s="116">
        <f t="shared" si="31"/>
        <v>0</v>
      </c>
      <c r="BR210" s="116">
        <f t="shared" si="32"/>
        <v>0</v>
      </c>
      <c r="BS210" s="220">
        <v>1</v>
      </c>
      <c r="BT210" s="220" t="s">
        <v>403</v>
      </c>
      <c r="BU210" s="115" t="s">
        <v>399</v>
      </c>
      <c r="BV210" s="220"/>
      <c r="BW210" s="220"/>
      <c r="BX210" s="220"/>
      <c r="BY210" s="220"/>
      <c r="BZ210" s="220"/>
      <c r="CA210" s="220" t="s">
        <v>35</v>
      </c>
      <c r="CB210" s="220"/>
      <c r="CC210" s="220"/>
      <c r="CD210" s="220" t="s">
        <v>38</v>
      </c>
      <c r="CE210" s="220" t="s">
        <v>3087</v>
      </c>
      <c r="CF210" s="220" t="s">
        <v>3025</v>
      </c>
      <c r="CG210" s="246" t="s">
        <v>5209</v>
      </c>
      <c r="CH210" s="249" t="s">
        <v>5210</v>
      </c>
      <c r="CI210" s="128"/>
      <c r="CJ210" s="129"/>
      <c r="CK210" s="220"/>
      <c r="CL210" s="116" t="str">
        <f t="shared" si="33"/>
        <v>DP_REXT</v>
      </c>
      <c r="CM210" s="116" t="str">
        <f t="shared" si="34"/>
        <v>DP_REXT</v>
      </c>
      <c r="CN210" s="116">
        <f t="shared" si="35"/>
        <v>0</v>
      </c>
      <c r="CO210" s="116">
        <f t="shared" si="36"/>
        <v>0</v>
      </c>
      <c r="CP210" s="220">
        <v>1</v>
      </c>
      <c r="CQ210" s="220" t="s">
        <v>403</v>
      </c>
      <c r="CR210" s="115" t="s">
        <v>399</v>
      </c>
      <c r="CS210" s="220"/>
      <c r="CT210" s="220"/>
      <c r="CU210" s="220"/>
      <c r="CV210" s="220"/>
      <c r="CW210" s="220"/>
      <c r="CX210" s="220" t="s">
        <v>35</v>
      </c>
      <c r="CY210" s="220"/>
      <c r="CZ210" s="220"/>
      <c r="DA210" s="220" t="s">
        <v>38</v>
      </c>
      <c r="DB210" s="220" t="s">
        <v>3087</v>
      </c>
      <c r="DC210" s="220" t="s">
        <v>3025</v>
      </c>
      <c r="DD210" s="132" t="s">
        <v>5211</v>
      </c>
      <c r="DE210" s="127" t="s">
        <v>5212</v>
      </c>
      <c r="DF210" s="128"/>
      <c r="DG210" s="129"/>
      <c r="DH210" s="220"/>
    </row>
    <row r="211" spans="1:112" ht="52.8">
      <c r="A211" s="220"/>
      <c r="B211" s="220">
        <v>208</v>
      </c>
      <c r="C211" s="220" t="s">
        <v>2077</v>
      </c>
      <c r="D211" s="220" t="s">
        <v>5213</v>
      </c>
      <c r="E211" s="220"/>
      <c r="F211" s="220" t="s">
        <v>5172</v>
      </c>
      <c r="G211" s="220"/>
      <c r="H211" s="220"/>
      <c r="I211" s="220"/>
      <c r="J211" s="220"/>
      <c r="K211" s="220"/>
      <c r="L211" s="220"/>
      <c r="M211" s="220"/>
      <c r="N211" s="220"/>
      <c r="O211" s="220"/>
      <c r="P211" s="220"/>
      <c r="Q211" s="220"/>
      <c r="R211" s="220"/>
      <c r="S211" s="116" t="str">
        <f t="shared" si="27"/>
        <v>NO</v>
      </c>
      <c r="T211" s="116" t="str">
        <f t="shared" si="28"/>
        <v>DSI0,,,,,,,,,,,,,,</v>
      </c>
      <c r="U211" s="220" t="s">
        <v>2077</v>
      </c>
      <c r="V211" s="220" t="s">
        <v>2078</v>
      </c>
      <c r="W211" s="220"/>
      <c r="X211" s="220"/>
      <c r="Y211" s="220"/>
      <c r="Z211" s="220"/>
      <c r="AA211" s="220"/>
      <c r="AB211" s="220"/>
      <c r="AC211" s="220"/>
      <c r="AD211" s="220"/>
      <c r="AE211" s="220"/>
      <c r="AF211" s="220"/>
      <c r="AG211" s="220"/>
      <c r="AH211" s="220"/>
      <c r="AI211" s="220"/>
      <c r="AJ211" s="220"/>
      <c r="AK211" s="220"/>
      <c r="AL211" s="220"/>
      <c r="AM211" s="220"/>
      <c r="AN211" s="220"/>
      <c r="AO211" s="220"/>
      <c r="AP211" s="220"/>
      <c r="AQ211" s="220"/>
      <c r="AR211" s="220"/>
      <c r="AS211" s="220"/>
      <c r="AT211" s="220"/>
      <c r="AU211" s="220"/>
      <c r="AV211" s="220"/>
      <c r="AW211" s="220"/>
      <c r="AX211" s="220"/>
      <c r="AY211" s="220"/>
      <c r="AZ211" s="220"/>
      <c r="BA211" s="220"/>
      <c r="BB211" s="220"/>
      <c r="BC211" s="220"/>
      <c r="BD211" s="220"/>
      <c r="BE211" s="220"/>
      <c r="BF211" s="220"/>
      <c r="BG211" s="220"/>
      <c r="BH211" s="220"/>
      <c r="BI211" s="220"/>
      <c r="BJ211" s="220"/>
      <c r="BK211" s="220"/>
      <c r="BL211" s="220"/>
      <c r="BM211" s="220"/>
      <c r="BN211" s="220"/>
      <c r="BO211" s="116" t="str">
        <f t="shared" si="29"/>
        <v>DSI0_CLK_N</v>
      </c>
      <c r="BP211" s="116" t="str">
        <f t="shared" si="30"/>
        <v>DSI0_CLK_N</v>
      </c>
      <c r="BQ211" s="116" t="str">
        <f t="shared" si="31"/>
        <v>DSI0</v>
      </c>
      <c r="BR211" s="116" t="str">
        <f t="shared" si="32"/>
        <v>DSI0</v>
      </c>
      <c r="BS211" s="220">
        <v>1</v>
      </c>
      <c r="BT211" s="221" t="s">
        <v>5214</v>
      </c>
      <c r="BU211" s="116" t="s">
        <v>2829</v>
      </c>
      <c r="BV211" s="220"/>
      <c r="BW211" s="220"/>
      <c r="BX211" s="220"/>
      <c r="BY211" s="220"/>
      <c r="BZ211" s="220" t="s">
        <v>34</v>
      </c>
      <c r="CA211" s="220" t="s">
        <v>35</v>
      </c>
      <c r="CB211" s="220"/>
      <c r="CC211" s="220"/>
      <c r="CD211" s="230" t="s">
        <v>38</v>
      </c>
      <c r="CE211" s="230" t="s">
        <v>3100</v>
      </c>
      <c r="CF211" s="220" t="s">
        <v>3025</v>
      </c>
      <c r="CG211" s="244" t="s">
        <v>5215</v>
      </c>
      <c r="CH211" s="208"/>
      <c r="CI211" s="128"/>
      <c r="CJ211" s="128"/>
      <c r="CK211" s="220"/>
      <c r="CL211" s="116" t="str">
        <f t="shared" si="33"/>
        <v>DSI0_CLK_N</v>
      </c>
      <c r="CM211" s="116" t="str">
        <f t="shared" si="34"/>
        <v>DSI0_CLK_N</v>
      </c>
      <c r="CN211" s="116" t="str">
        <f t="shared" si="35"/>
        <v>DSI0</v>
      </c>
      <c r="CO211" s="116" t="str">
        <f t="shared" si="36"/>
        <v>DSI0</v>
      </c>
      <c r="CP211" s="220">
        <v>1</v>
      </c>
      <c r="CQ211" s="220" t="s">
        <v>2076</v>
      </c>
      <c r="CR211" s="116" t="s">
        <v>2075</v>
      </c>
      <c r="CS211" s="220"/>
      <c r="CT211" s="220"/>
      <c r="CU211" s="220"/>
      <c r="CV211" s="220"/>
      <c r="CW211" s="220" t="s">
        <v>34</v>
      </c>
      <c r="CX211" s="220" t="s">
        <v>35</v>
      </c>
      <c r="CY211" s="220"/>
      <c r="CZ211" s="220"/>
      <c r="DA211" s="230" t="s">
        <v>38</v>
      </c>
      <c r="DB211" s="230" t="s">
        <v>3100</v>
      </c>
      <c r="DC211" s="220" t="s">
        <v>3025</v>
      </c>
      <c r="DD211" s="126" t="s">
        <v>5216</v>
      </c>
      <c r="DE211" s="107"/>
      <c r="DF211" s="128"/>
      <c r="DG211" s="128"/>
      <c r="DH211" s="220"/>
    </row>
    <row r="212" spans="1:112" ht="52.8">
      <c r="A212" s="220"/>
      <c r="B212" s="220">
        <v>209</v>
      </c>
      <c r="C212" s="220" t="s">
        <v>2080</v>
      </c>
      <c r="D212" s="220" t="s">
        <v>5217</v>
      </c>
      <c r="E212" s="220"/>
      <c r="F212" s="220" t="s">
        <v>5172</v>
      </c>
      <c r="G212" s="220"/>
      <c r="H212" s="220"/>
      <c r="I212" s="220"/>
      <c r="J212" s="220"/>
      <c r="K212" s="220"/>
      <c r="L212" s="220"/>
      <c r="M212" s="220"/>
      <c r="N212" s="220"/>
      <c r="O212" s="220"/>
      <c r="P212" s="220"/>
      <c r="Q212" s="220"/>
      <c r="R212" s="220"/>
      <c r="S212" s="116" t="str">
        <f t="shared" si="27"/>
        <v>NO</v>
      </c>
      <c r="T212" s="116" t="str">
        <f t="shared" si="28"/>
        <v>DSI0,,,,,,,,,,,,,,</v>
      </c>
      <c r="U212" s="220" t="s">
        <v>2080</v>
      </c>
      <c r="V212" s="220" t="s">
        <v>2078</v>
      </c>
      <c r="W212" s="220"/>
      <c r="X212" s="220"/>
      <c r="Y212" s="220"/>
      <c r="Z212" s="220"/>
      <c r="AA212" s="220"/>
      <c r="AB212" s="220"/>
      <c r="AC212" s="220"/>
      <c r="AD212" s="220"/>
      <c r="AE212" s="220"/>
      <c r="AF212" s="220"/>
      <c r="AG212" s="220"/>
      <c r="AH212" s="220"/>
      <c r="AI212" s="220"/>
      <c r="AJ212" s="220"/>
      <c r="AK212" s="220"/>
      <c r="AL212" s="220"/>
      <c r="AM212" s="220"/>
      <c r="AN212" s="220"/>
      <c r="AO212" s="220"/>
      <c r="AP212" s="220"/>
      <c r="AQ212" s="220"/>
      <c r="AR212" s="220"/>
      <c r="AS212" s="220"/>
      <c r="AT212" s="220"/>
      <c r="AU212" s="220"/>
      <c r="AV212" s="220"/>
      <c r="AW212" s="220"/>
      <c r="AX212" s="220"/>
      <c r="AY212" s="220"/>
      <c r="AZ212" s="220"/>
      <c r="BA212" s="220"/>
      <c r="BB212" s="220"/>
      <c r="BC212" s="220"/>
      <c r="BD212" s="220"/>
      <c r="BE212" s="220"/>
      <c r="BF212" s="220"/>
      <c r="BG212" s="220"/>
      <c r="BH212" s="220"/>
      <c r="BI212" s="220"/>
      <c r="BJ212" s="220"/>
      <c r="BK212" s="220"/>
      <c r="BL212" s="220"/>
      <c r="BM212" s="220"/>
      <c r="BN212" s="220"/>
      <c r="BO212" s="116" t="str">
        <f t="shared" si="29"/>
        <v>DSI0_CLK_P</v>
      </c>
      <c r="BP212" s="116" t="str">
        <f t="shared" si="30"/>
        <v>DSI0_CLK_P</v>
      </c>
      <c r="BQ212" s="116" t="str">
        <f t="shared" si="31"/>
        <v>DSI0</v>
      </c>
      <c r="BR212" s="116" t="str">
        <f t="shared" si="32"/>
        <v>DSI0</v>
      </c>
      <c r="BS212" s="220">
        <v>1</v>
      </c>
      <c r="BT212" s="221" t="s">
        <v>5218</v>
      </c>
      <c r="BU212" s="116" t="s">
        <v>2829</v>
      </c>
      <c r="BV212" s="220"/>
      <c r="BW212" s="220"/>
      <c r="BX212" s="220"/>
      <c r="BY212" s="220"/>
      <c r="BZ212" s="220" t="s">
        <v>34</v>
      </c>
      <c r="CA212" s="220" t="s">
        <v>35</v>
      </c>
      <c r="CB212" s="220"/>
      <c r="CC212" s="220"/>
      <c r="CD212" s="230" t="s">
        <v>38</v>
      </c>
      <c r="CE212" s="230" t="s">
        <v>3100</v>
      </c>
      <c r="CF212" s="220" t="s">
        <v>3025</v>
      </c>
      <c r="CG212" s="244" t="s">
        <v>5219</v>
      </c>
      <c r="CH212" s="208"/>
      <c r="CI212" s="128"/>
      <c r="CJ212" s="128"/>
      <c r="CK212" s="220"/>
      <c r="CL212" s="116" t="str">
        <f t="shared" si="33"/>
        <v>DSI0_CLK_P</v>
      </c>
      <c r="CM212" s="116" t="str">
        <f t="shared" si="34"/>
        <v>DSI0_CLK_P</v>
      </c>
      <c r="CN212" s="116" t="str">
        <f t="shared" si="35"/>
        <v>DSI0</v>
      </c>
      <c r="CO212" s="116" t="str">
        <f t="shared" si="36"/>
        <v>DSI0</v>
      </c>
      <c r="CP212" s="220">
        <v>1</v>
      </c>
      <c r="CQ212" s="220" t="s">
        <v>2079</v>
      </c>
      <c r="CR212" s="116" t="s">
        <v>2075</v>
      </c>
      <c r="CS212" s="220"/>
      <c r="CT212" s="220"/>
      <c r="CU212" s="220"/>
      <c r="CV212" s="220"/>
      <c r="CW212" s="220" t="s">
        <v>34</v>
      </c>
      <c r="CX212" s="220" t="s">
        <v>35</v>
      </c>
      <c r="CY212" s="220"/>
      <c r="CZ212" s="220"/>
      <c r="DA212" s="230" t="s">
        <v>38</v>
      </c>
      <c r="DB212" s="230" t="s">
        <v>3100</v>
      </c>
      <c r="DC212" s="220" t="s">
        <v>3025</v>
      </c>
      <c r="DD212" s="126" t="s">
        <v>5220</v>
      </c>
      <c r="DE212" s="107"/>
      <c r="DF212" s="128"/>
      <c r="DG212" s="128"/>
      <c r="DH212" s="220"/>
    </row>
    <row r="213" spans="1:112" ht="26.4">
      <c r="A213" s="220"/>
      <c r="B213" s="220">
        <v>210</v>
      </c>
      <c r="C213" s="220" t="s">
        <v>2082</v>
      </c>
      <c r="D213" s="220" t="s">
        <v>5221</v>
      </c>
      <c r="E213" s="220"/>
      <c r="F213" s="220" t="s">
        <v>5172</v>
      </c>
      <c r="G213" s="220"/>
      <c r="H213" s="220"/>
      <c r="I213" s="220"/>
      <c r="J213" s="220"/>
      <c r="K213" s="220"/>
      <c r="L213" s="220"/>
      <c r="M213" s="220"/>
      <c r="N213" s="220"/>
      <c r="O213" s="220"/>
      <c r="P213" s="220"/>
      <c r="Q213" s="220"/>
      <c r="R213" s="220"/>
      <c r="S213" s="116" t="str">
        <f t="shared" si="27"/>
        <v>NO</v>
      </c>
      <c r="T213" s="116" t="str">
        <f t="shared" si="28"/>
        <v>DSI0,,,,,,,,,,,,,,</v>
      </c>
      <c r="U213" s="220" t="s">
        <v>2082</v>
      </c>
      <c r="V213" s="220" t="s">
        <v>2078</v>
      </c>
      <c r="W213" s="220"/>
      <c r="X213" s="220"/>
      <c r="Y213" s="220"/>
      <c r="Z213" s="220"/>
      <c r="AA213" s="220"/>
      <c r="AB213" s="220"/>
      <c r="AC213" s="220"/>
      <c r="AD213" s="220"/>
      <c r="AE213" s="220"/>
      <c r="AF213" s="220"/>
      <c r="AG213" s="220"/>
      <c r="AH213" s="220"/>
      <c r="AI213" s="220"/>
      <c r="AJ213" s="220"/>
      <c r="AK213" s="220"/>
      <c r="AL213" s="220"/>
      <c r="AM213" s="220"/>
      <c r="AN213" s="220"/>
      <c r="AO213" s="220"/>
      <c r="AP213" s="220"/>
      <c r="AQ213" s="220"/>
      <c r="AR213" s="220"/>
      <c r="AS213" s="220"/>
      <c r="AT213" s="220"/>
      <c r="AU213" s="220"/>
      <c r="AV213" s="220"/>
      <c r="AW213" s="220"/>
      <c r="AX213" s="220"/>
      <c r="AY213" s="220"/>
      <c r="AZ213" s="220"/>
      <c r="BA213" s="220"/>
      <c r="BB213" s="220"/>
      <c r="BC213" s="220"/>
      <c r="BD213" s="220"/>
      <c r="BE213" s="220"/>
      <c r="BF213" s="220"/>
      <c r="BG213" s="220"/>
      <c r="BH213" s="220"/>
      <c r="BI213" s="220"/>
      <c r="BJ213" s="220"/>
      <c r="BK213" s="220"/>
      <c r="BL213" s="220"/>
      <c r="BM213" s="220"/>
      <c r="BN213" s="220"/>
      <c r="BO213" s="116" t="str">
        <f t="shared" si="29"/>
        <v>DSI0_LN0_N</v>
      </c>
      <c r="BP213" s="116" t="str">
        <f t="shared" si="30"/>
        <v>DSI0_LN0_N</v>
      </c>
      <c r="BQ213" s="116" t="str">
        <f t="shared" si="31"/>
        <v>DSI0</v>
      </c>
      <c r="BR213" s="116" t="str">
        <f t="shared" si="32"/>
        <v>DSI0</v>
      </c>
      <c r="BS213" s="220">
        <v>1</v>
      </c>
      <c r="BT213" s="221" t="s">
        <v>5222</v>
      </c>
      <c r="BU213" s="116" t="s">
        <v>2829</v>
      </c>
      <c r="BV213" s="220"/>
      <c r="BW213" s="220"/>
      <c r="BX213" s="220"/>
      <c r="BY213" s="220"/>
      <c r="BZ213" s="220" t="s">
        <v>34</v>
      </c>
      <c r="CA213" s="220" t="s">
        <v>35</v>
      </c>
      <c r="CB213" s="220"/>
      <c r="CC213" s="220"/>
      <c r="CD213" s="230" t="s">
        <v>38</v>
      </c>
      <c r="CE213" s="230" t="s">
        <v>3100</v>
      </c>
      <c r="CF213" s="220" t="s">
        <v>3025</v>
      </c>
      <c r="CG213" s="244" t="s">
        <v>5223</v>
      </c>
      <c r="CH213" s="208"/>
      <c r="CI213" s="128"/>
      <c r="CJ213" s="128"/>
      <c r="CK213" s="220"/>
      <c r="CL213" s="116" t="str">
        <f t="shared" si="33"/>
        <v>DSI0_LN0_N</v>
      </c>
      <c r="CM213" s="116" t="str">
        <f t="shared" si="34"/>
        <v>DSI0_LN0_N</v>
      </c>
      <c r="CN213" s="116" t="str">
        <f t="shared" si="35"/>
        <v>DSI0</v>
      </c>
      <c r="CO213" s="116" t="str">
        <f t="shared" si="36"/>
        <v>DSI0</v>
      </c>
      <c r="CP213" s="220">
        <v>1</v>
      </c>
      <c r="CQ213" s="220" t="s">
        <v>2081</v>
      </c>
      <c r="CR213" s="116" t="s">
        <v>2075</v>
      </c>
      <c r="CS213" s="220"/>
      <c r="CT213" s="220"/>
      <c r="CU213" s="220"/>
      <c r="CV213" s="220"/>
      <c r="CW213" s="220" t="s">
        <v>34</v>
      </c>
      <c r="CX213" s="220" t="s">
        <v>35</v>
      </c>
      <c r="CY213" s="220"/>
      <c r="CZ213" s="220"/>
      <c r="DA213" s="230" t="s">
        <v>38</v>
      </c>
      <c r="DB213" s="230" t="s">
        <v>3100</v>
      </c>
      <c r="DC213" s="220" t="s">
        <v>3025</v>
      </c>
      <c r="DD213" s="126" t="s">
        <v>5224</v>
      </c>
      <c r="DE213" s="107"/>
      <c r="DF213" s="128"/>
      <c r="DG213" s="128"/>
      <c r="DH213" s="220"/>
    </row>
    <row r="214" spans="1:112" ht="26.4">
      <c r="A214" s="220"/>
      <c r="B214" s="220">
        <v>211</v>
      </c>
      <c r="C214" s="220" t="s">
        <v>2084</v>
      </c>
      <c r="D214" s="220" t="s">
        <v>5225</v>
      </c>
      <c r="E214" s="220"/>
      <c r="F214" s="220" t="s">
        <v>5172</v>
      </c>
      <c r="G214" s="220"/>
      <c r="H214" s="220"/>
      <c r="I214" s="220"/>
      <c r="J214" s="220"/>
      <c r="K214" s="220"/>
      <c r="L214" s="220"/>
      <c r="M214" s="220"/>
      <c r="N214" s="220"/>
      <c r="O214" s="220"/>
      <c r="P214" s="220"/>
      <c r="Q214" s="220"/>
      <c r="R214" s="220"/>
      <c r="S214" s="116" t="str">
        <f t="shared" si="27"/>
        <v>NO</v>
      </c>
      <c r="T214" s="116" t="str">
        <f t="shared" si="28"/>
        <v>DSI0,,,,,,,,,,,,,,</v>
      </c>
      <c r="U214" s="220" t="s">
        <v>2084</v>
      </c>
      <c r="V214" s="220" t="s">
        <v>2078</v>
      </c>
      <c r="W214" s="220"/>
      <c r="X214" s="220"/>
      <c r="Y214" s="220"/>
      <c r="Z214" s="220"/>
      <c r="AA214" s="220"/>
      <c r="AB214" s="220"/>
      <c r="AC214" s="220"/>
      <c r="AD214" s="220"/>
      <c r="AE214" s="220"/>
      <c r="AF214" s="220"/>
      <c r="AG214" s="220"/>
      <c r="AH214" s="220"/>
      <c r="AI214" s="220"/>
      <c r="AJ214" s="220"/>
      <c r="AK214" s="220"/>
      <c r="AL214" s="220"/>
      <c r="AM214" s="220"/>
      <c r="AN214" s="220"/>
      <c r="AO214" s="220"/>
      <c r="AP214" s="220"/>
      <c r="AQ214" s="220"/>
      <c r="AR214" s="220"/>
      <c r="AS214" s="220"/>
      <c r="AT214" s="220"/>
      <c r="AU214" s="220"/>
      <c r="AV214" s="220"/>
      <c r="AW214" s="220"/>
      <c r="AX214" s="220"/>
      <c r="AY214" s="220"/>
      <c r="AZ214" s="220"/>
      <c r="BA214" s="220"/>
      <c r="BB214" s="220"/>
      <c r="BC214" s="220"/>
      <c r="BD214" s="220"/>
      <c r="BE214" s="220"/>
      <c r="BF214" s="220"/>
      <c r="BG214" s="220"/>
      <c r="BH214" s="220"/>
      <c r="BI214" s="220"/>
      <c r="BJ214" s="220"/>
      <c r="BK214" s="220"/>
      <c r="BL214" s="220"/>
      <c r="BM214" s="220"/>
      <c r="BN214" s="220"/>
      <c r="BO214" s="116" t="str">
        <f t="shared" si="29"/>
        <v>DSI0_LN0_P</v>
      </c>
      <c r="BP214" s="116" t="str">
        <f t="shared" si="30"/>
        <v>DSI0_LN0_P</v>
      </c>
      <c r="BQ214" s="116" t="str">
        <f t="shared" si="31"/>
        <v>DSI0</v>
      </c>
      <c r="BR214" s="116" t="str">
        <f t="shared" si="32"/>
        <v>DSI0</v>
      </c>
      <c r="BS214" s="220">
        <v>1</v>
      </c>
      <c r="BT214" s="221" t="s">
        <v>5226</v>
      </c>
      <c r="BU214" s="116" t="s">
        <v>2829</v>
      </c>
      <c r="BV214" s="220"/>
      <c r="BW214" s="220"/>
      <c r="BX214" s="220"/>
      <c r="BY214" s="220"/>
      <c r="BZ214" s="220" t="s">
        <v>34</v>
      </c>
      <c r="CA214" s="220" t="s">
        <v>35</v>
      </c>
      <c r="CB214" s="220"/>
      <c r="CC214" s="220"/>
      <c r="CD214" s="230" t="s">
        <v>38</v>
      </c>
      <c r="CE214" s="230" t="s">
        <v>3100</v>
      </c>
      <c r="CF214" s="220" t="s">
        <v>3025</v>
      </c>
      <c r="CG214" s="244" t="s">
        <v>5227</v>
      </c>
      <c r="CH214" s="208"/>
      <c r="CI214" s="128"/>
      <c r="CJ214" s="128"/>
      <c r="CK214" s="220"/>
      <c r="CL214" s="116" t="str">
        <f t="shared" si="33"/>
        <v>DSI0_LN0_P</v>
      </c>
      <c r="CM214" s="116" t="str">
        <f t="shared" si="34"/>
        <v>DSI0_LN0_P</v>
      </c>
      <c r="CN214" s="116" t="str">
        <f t="shared" si="35"/>
        <v>DSI0</v>
      </c>
      <c r="CO214" s="116" t="str">
        <f t="shared" si="36"/>
        <v>DSI0</v>
      </c>
      <c r="CP214" s="220">
        <v>1</v>
      </c>
      <c r="CQ214" s="220" t="s">
        <v>2083</v>
      </c>
      <c r="CR214" s="116" t="s">
        <v>2075</v>
      </c>
      <c r="CS214" s="220"/>
      <c r="CT214" s="220"/>
      <c r="CU214" s="220"/>
      <c r="CV214" s="220"/>
      <c r="CW214" s="220" t="s">
        <v>34</v>
      </c>
      <c r="CX214" s="220" t="s">
        <v>35</v>
      </c>
      <c r="CY214" s="220"/>
      <c r="CZ214" s="220"/>
      <c r="DA214" s="230" t="s">
        <v>38</v>
      </c>
      <c r="DB214" s="230" t="s">
        <v>3100</v>
      </c>
      <c r="DC214" s="220" t="s">
        <v>3025</v>
      </c>
      <c r="DD214" s="126" t="s">
        <v>5228</v>
      </c>
      <c r="DE214" s="107"/>
      <c r="DF214" s="128"/>
      <c r="DG214" s="128"/>
      <c r="DH214" s="220"/>
    </row>
    <row r="215" spans="1:112" ht="26.4">
      <c r="A215" s="220"/>
      <c r="B215" s="220">
        <v>212</v>
      </c>
      <c r="C215" s="220" t="s">
        <v>2086</v>
      </c>
      <c r="D215" s="220" t="s">
        <v>5229</v>
      </c>
      <c r="E215" s="220"/>
      <c r="F215" s="220" t="s">
        <v>5172</v>
      </c>
      <c r="G215" s="220"/>
      <c r="H215" s="220"/>
      <c r="I215" s="220"/>
      <c r="J215" s="220"/>
      <c r="K215" s="220"/>
      <c r="L215" s="220"/>
      <c r="M215" s="220"/>
      <c r="N215" s="220"/>
      <c r="O215" s="220"/>
      <c r="P215" s="220"/>
      <c r="Q215" s="220"/>
      <c r="R215" s="220"/>
      <c r="S215" s="116" t="str">
        <f t="shared" si="27"/>
        <v>NO</v>
      </c>
      <c r="T215" s="116" t="str">
        <f t="shared" si="28"/>
        <v>DSI0,,,,,,,,,,,,,,</v>
      </c>
      <c r="U215" s="220" t="s">
        <v>2086</v>
      </c>
      <c r="V215" s="220" t="s">
        <v>2078</v>
      </c>
      <c r="W215" s="220"/>
      <c r="X215" s="220"/>
      <c r="Y215" s="220"/>
      <c r="Z215" s="220"/>
      <c r="AA215" s="220"/>
      <c r="AB215" s="220"/>
      <c r="AC215" s="220"/>
      <c r="AD215" s="220"/>
      <c r="AE215" s="220"/>
      <c r="AF215" s="220"/>
      <c r="AG215" s="220"/>
      <c r="AH215" s="220"/>
      <c r="AI215" s="220"/>
      <c r="AJ215" s="220"/>
      <c r="AK215" s="220"/>
      <c r="AL215" s="220"/>
      <c r="AM215" s="220"/>
      <c r="AN215" s="220"/>
      <c r="AO215" s="220"/>
      <c r="AP215" s="220"/>
      <c r="AQ215" s="220"/>
      <c r="AR215" s="220"/>
      <c r="AS215" s="220"/>
      <c r="AT215" s="220"/>
      <c r="AU215" s="220"/>
      <c r="AV215" s="220"/>
      <c r="AW215" s="220"/>
      <c r="AX215" s="220"/>
      <c r="AY215" s="220"/>
      <c r="AZ215" s="220"/>
      <c r="BA215" s="220"/>
      <c r="BB215" s="220"/>
      <c r="BC215" s="220"/>
      <c r="BD215" s="220"/>
      <c r="BE215" s="220"/>
      <c r="BF215" s="220"/>
      <c r="BG215" s="220"/>
      <c r="BH215" s="220"/>
      <c r="BI215" s="220"/>
      <c r="BJ215" s="220"/>
      <c r="BK215" s="220"/>
      <c r="BL215" s="220"/>
      <c r="BM215" s="220"/>
      <c r="BN215" s="220"/>
      <c r="BO215" s="116" t="str">
        <f t="shared" si="29"/>
        <v>DSI0_LN1_N</v>
      </c>
      <c r="BP215" s="116" t="str">
        <f t="shared" si="30"/>
        <v>DSI0_LN1_N</v>
      </c>
      <c r="BQ215" s="116" t="str">
        <f t="shared" si="31"/>
        <v>DSI0</v>
      </c>
      <c r="BR215" s="116" t="str">
        <f t="shared" si="32"/>
        <v>DSI0</v>
      </c>
      <c r="BS215" s="220">
        <v>1</v>
      </c>
      <c r="BT215" s="221" t="s">
        <v>5230</v>
      </c>
      <c r="BU215" s="116" t="s">
        <v>2829</v>
      </c>
      <c r="BV215" s="220"/>
      <c r="BW215" s="220"/>
      <c r="BX215" s="220"/>
      <c r="BY215" s="220"/>
      <c r="BZ215" s="220" t="s">
        <v>34</v>
      </c>
      <c r="CA215" s="220" t="s">
        <v>35</v>
      </c>
      <c r="CB215" s="220"/>
      <c r="CC215" s="220"/>
      <c r="CD215" s="230" t="s">
        <v>38</v>
      </c>
      <c r="CE215" s="230" t="s">
        <v>3100</v>
      </c>
      <c r="CF215" s="220" t="s">
        <v>3025</v>
      </c>
      <c r="CG215" s="244" t="s">
        <v>5231</v>
      </c>
      <c r="CH215" s="208"/>
      <c r="CI215" s="128"/>
      <c r="CJ215" s="128"/>
      <c r="CK215" s="220"/>
      <c r="CL215" s="116" t="str">
        <f t="shared" si="33"/>
        <v>DSI0_LN1_N</v>
      </c>
      <c r="CM215" s="116" t="str">
        <f t="shared" si="34"/>
        <v>DSI0_LN1_N</v>
      </c>
      <c r="CN215" s="116" t="str">
        <f t="shared" si="35"/>
        <v>DSI0</v>
      </c>
      <c r="CO215" s="116" t="str">
        <f t="shared" si="36"/>
        <v>DSI0</v>
      </c>
      <c r="CP215" s="220">
        <v>1</v>
      </c>
      <c r="CQ215" s="220" t="s">
        <v>2085</v>
      </c>
      <c r="CR215" s="116" t="s">
        <v>2075</v>
      </c>
      <c r="CS215" s="220"/>
      <c r="CT215" s="220"/>
      <c r="CU215" s="220"/>
      <c r="CV215" s="220"/>
      <c r="CW215" s="220" t="s">
        <v>34</v>
      </c>
      <c r="CX215" s="220" t="s">
        <v>35</v>
      </c>
      <c r="CY215" s="220"/>
      <c r="CZ215" s="220"/>
      <c r="DA215" s="230" t="s">
        <v>38</v>
      </c>
      <c r="DB215" s="230" t="s">
        <v>3100</v>
      </c>
      <c r="DC215" s="220" t="s">
        <v>3025</v>
      </c>
      <c r="DD215" s="126" t="s">
        <v>5232</v>
      </c>
      <c r="DE215" s="107"/>
      <c r="DF215" s="128"/>
      <c r="DG215" s="128"/>
      <c r="DH215" s="220"/>
    </row>
    <row r="216" spans="1:112" ht="26.4">
      <c r="A216" s="220"/>
      <c r="B216" s="220">
        <v>213</v>
      </c>
      <c r="C216" s="220" t="s">
        <v>2088</v>
      </c>
      <c r="D216" s="220" t="s">
        <v>5233</v>
      </c>
      <c r="E216" s="220"/>
      <c r="F216" s="220" t="s">
        <v>5172</v>
      </c>
      <c r="G216" s="220"/>
      <c r="H216" s="220"/>
      <c r="I216" s="220"/>
      <c r="J216" s="220"/>
      <c r="K216" s="220"/>
      <c r="L216" s="220"/>
      <c r="M216" s="220"/>
      <c r="N216" s="220"/>
      <c r="O216" s="220"/>
      <c r="P216" s="220"/>
      <c r="Q216" s="220"/>
      <c r="R216" s="220"/>
      <c r="S216" s="116" t="str">
        <f t="shared" si="27"/>
        <v>NO</v>
      </c>
      <c r="T216" s="116" t="str">
        <f t="shared" si="28"/>
        <v>DSI0,,,,,,,,,,,,,,</v>
      </c>
      <c r="U216" s="220" t="s">
        <v>2088</v>
      </c>
      <c r="V216" s="220" t="s">
        <v>2078</v>
      </c>
      <c r="W216" s="220"/>
      <c r="X216" s="220"/>
      <c r="Y216" s="220"/>
      <c r="Z216" s="220"/>
      <c r="AA216" s="220"/>
      <c r="AB216" s="220"/>
      <c r="AC216" s="220"/>
      <c r="AD216" s="220"/>
      <c r="AE216" s="220"/>
      <c r="AF216" s="220"/>
      <c r="AG216" s="220"/>
      <c r="AH216" s="220"/>
      <c r="AI216" s="220"/>
      <c r="AJ216" s="220"/>
      <c r="AK216" s="220"/>
      <c r="AL216" s="220"/>
      <c r="AM216" s="220"/>
      <c r="AN216" s="220"/>
      <c r="AO216" s="220"/>
      <c r="AP216" s="220"/>
      <c r="AQ216" s="220"/>
      <c r="AR216" s="220"/>
      <c r="AS216" s="220"/>
      <c r="AT216" s="220"/>
      <c r="AU216" s="220"/>
      <c r="AV216" s="220"/>
      <c r="AW216" s="220"/>
      <c r="AX216" s="220"/>
      <c r="AY216" s="220"/>
      <c r="AZ216" s="220"/>
      <c r="BA216" s="220"/>
      <c r="BB216" s="220"/>
      <c r="BC216" s="220"/>
      <c r="BD216" s="220"/>
      <c r="BE216" s="220"/>
      <c r="BF216" s="220"/>
      <c r="BG216" s="220"/>
      <c r="BH216" s="220"/>
      <c r="BI216" s="220"/>
      <c r="BJ216" s="220"/>
      <c r="BK216" s="220"/>
      <c r="BL216" s="220"/>
      <c r="BM216" s="220"/>
      <c r="BN216" s="220"/>
      <c r="BO216" s="116" t="str">
        <f t="shared" si="29"/>
        <v>DSI0_LN1_P</v>
      </c>
      <c r="BP216" s="116" t="str">
        <f t="shared" si="30"/>
        <v>DSI0_LN1_P</v>
      </c>
      <c r="BQ216" s="116" t="str">
        <f t="shared" si="31"/>
        <v>DSI0</v>
      </c>
      <c r="BR216" s="116" t="str">
        <f t="shared" si="32"/>
        <v>DSI0</v>
      </c>
      <c r="BS216" s="220">
        <v>1</v>
      </c>
      <c r="BT216" s="221" t="s">
        <v>5234</v>
      </c>
      <c r="BU216" s="116" t="s">
        <v>2829</v>
      </c>
      <c r="BV216" s="220"/>
      <c r="BW216" s="220"/>
      <c r="BX216" s="220"/>
      <c r="BY216" s="220"/>
      <c r="BZ216" s="220" t="s">
        <v>34</v>
      </c>
      <c r="CA216" s="220" t="s">
        <v>35</v>
      </c>
      <c r="CB216" s="220"/>
      <c r="CC216" s="220"/>
      <c r="CD216" s="230" t="s">
        <v>38</v>
      </c>
      <c r="CE216" s="230" t="s">
        <v>3100</v>
      </c>
      <c r="CF216" s="220" t="s">
        <v>3025</v>
      </c>
      <c r="CG216" s="244" t="s">
        <v>5235</v>
      </c>
      <c r="CH216" s="208"/>
      <c r="CI216" s="128"/>
      <c r="CJ216" s="128"/>
      <c r="CK216" s="220"/>
      <c r="CL216" s="116" t="str">
        <f t="shared" si="33"/>
        <v>DSI0_LN1_P</v>
      </c>
      <c r="CM216" s="116" t="str">
        <f t="shared" si="34"/>
        <v>DSI0_LN1_P</v>
      </c>
      <c r="CN216" s="116" t="str">
        <f t="shared" si="35"/>
        <v>DSI0</v>
      </c>
      <c r="CO216" s="116" t="str">
        <f t="shared" si="36"/>
        <v>DSI0</v>
      </c>
      <c r="CP216" s="220">
        <v>1</v>
      </c>
      <c r="CQ216" s="220" t="s">
        <v>2087</v>
      </c>
      <c r="CR216" s="116" t="s">
        <v>2075</v>
      </c>
      <c r="CS216" s="220"/>
      <c r="CT216" s="220"/>
      <c r="CU216" s="220"/>
      <c r="CV216" s="220"/>
      <c r="CW216" s="220" t="s">
        <v>34</v>
      </c>
      <c r="CX216" s="220" t="s">
        <v>35</v>
      </c>
      <c r="CY216" s="220"/>
      <c r="CZ216" s="220"/>
      <c r="DA216" s="230" t="s">
        <v>38</v>
      </c>
      <c r="DB216" s="230" t="s">
        <v>3100</v>
      </c>
      <c r="DC216" s="220" t="s">
        <v>3025</v>
      </c>
      <c r="DD216" s="126" t="s">
        <v>5236</v>
      </c>
      <c r="DE216" s="107"/>
      <c r="DF216" s="128"/>
      <c r="DG216" s="128"/>
      <c r="DH216" s="220"/>
    </row>
    <row r="217" spans="1:112" ht="26.4">
      <c r="A217" s="220"/>
      <c r="B217" s="220">
        <v>214</v>
      </c>
      <c r="C217" s="220" t="s">
        <v>2090</v>
      </c>
      <c r="D217" s="220" t="s">
        <v>5237</v>
      </c>
      <c r="E217" s="220"/>
      <c r="F217" s="220" t="s">
        <v>5172</v>
      </c>
      <c r="G217" s="220"/>
      <c r="H217" s="220"/>
      <c r="I217" s="220"/>
      <c r="J217" s="220"/>
      <c r="K217" s="220"/>
      <c r="L217" s="220"/>
      <c r="M217" s="220"/>
      <c r="N217" s="220"/>
      <c r="O217" s="220"/>
      <c r="P217" s="220"/>
      <c r="Q217" s="220"/>
      <c r="R217" s="220"/>
      <c r="S217" s="116" t="str">
        <f t="shared" si="27"/>
        <v>NO</v>
      </c>
      <c r="T217" s="116" t="str">
        <f t="shared" si="28"/>
        <v>DSI0,,,,,,,,,,,,,,</v>
      </c>
      <c r="U217" s="220" t="s">
        <v>2090</v>
      </c>
      <c r="V217" s="220" t="s">
        <v>2078</v>
      </c>
      <c r="W217" s="220"/>
      <c r="X217" s="220"/>
      <c r="Y217" s="220"/>
      <c r="Z217" s="220"/>
      <c r="AA217" s="220"/>
      <c r="AB217" s="220"/>
      <c r="AC217" s="220"/>
      <c r="AD217" s="220"/>
      <c r="AE217" s="220"/>
      <c r="AF217" s="220"/>
      <c r="AG217" s="220"/>
      <c r="AH217" s="220"/>
      <c r="AI217" s="220"/>
      <c r="AJ217" s="220"/>
      <c r="AK217" s="220"/>
      <c r="AL217" s="220"/>
      <c r="AM217" s="220"/>
      <c r="AN217" s="220"/>
      <c r="AO217" s="220"/>
      <c r="AP217" s="220"/>
      <c r="AQ217" s="220"/>
      <c r="AR217" s="220"/>
      <c r="AS217" s="220"/>
      <c r="AT217" s="220"/>
      <c r="AU217" s="220"/>
      <c r="AV217" s="220"/>
      <c r="AW217" s="220"/>
      <c r="AX217" s="220"/>
      <c r="AY217" s="220"/>
      <c r="AZ217" s="220"/>
      <c r="BA217" s="220"/>
      <c r="BB217" s="220"/>
      <c r="BC217" s="220"/>
      <c r="BD217" s="220"/>
      <c r="BE217" s="220"/>
      <c r="BF217" s="220"/>
      <c r="BG217" s="220"/>
      <c r="BH217" s="220"/>
      <c r="BI217" s="220"/>
      <c r="BJ217" s="220"/>
      <c r="BK217" s="220"/>
      <c r="BL217" s="220"/>
      <c r="BM217" s="220"/>
      <c r="BN217" s="220"/>
      <c r="BO217" s="116" t="str">
        <f t="shared" si="29"/>
        <v>DSI0_LN2_N</v>
      </c>
      <c r="BP217" s="116" t="str">
        <f t="shared" si="30"/>
        <v>DSI0_LN2_N</v>
      </c>
      <c r="BQ217" s="116" t="str">
        <f t="shared" si="31"/>
        <v>DSI0</v>
      </c>
      <c r="BR217" s="116" t="str">
        <f t="shared" si="32"/>
        <v>DSI0</v>
      </c>
      <c r="BS217" s="220">
        <v>1</v>
      </c>
      <c r="BT217" s="221" t="s">
        <v>5238</v>
      </c>
      <c r="BU217" s="116" t="s">
        <v>2829</v>
      </c>
      <c r="BV217" s="220"/>
      <c r="BW217" s="220"/>
      <c r="BX217" s="220"/>
      <c r="BY217" s="220"/>
      <c r="BZ217" s="220" t="s">
        <v>34</v>
      </c>
      <c r="CA217" s="220" t="s">
        <v>35</v>
      </c>
      <c r="CB217" s="220"/>
      <c r="CC217" s="220"/>
      <c r="CD217" s="230" t="s">
        <v>38</v>
      </c>
      <c r="CE217" s="230" t="s">
        <v>3100</v>
      </c>
      <c r="CF217" s="220" t="s">
        <v>3025</v>
      </c>
      <c r="CG217" s="244" t="s">
        <v>5239</v>
      </c>
      <c r="CH217" s="208"/>
      <c r="CI217" s="128"/>
      <c r="CJ217" s="128"/>
      <c r="CK217" s="220"/>
      <c r="CL217" s="116" t="str">
        <f t="shared" si="33"/>
        <v>DSI0_LN2_N</v>
      </c>
      <c r="CM217" s="116" t="str">
        <f t="shared" si="34"/>
        <v>DSI0_LN2_N</v>
      </c>
      <c r="CN217" s="116" t="str">
        <f t="shared" si="35"/>
        <v>DSI0</v>
      </c>
      <c r="CO217" s="116" t="str">
        <f t="shared" si="36"/>
        <v>DSI0</v>
      </c>
      <c r="CP217" s="220">
        <v>1</v>
      </c>
      <c r="CQ217" s="220" t="s">
        <v>2089</v>
      </c>
      <c r="CR217" s="116" t="s">
        <v>2075</v>
      </c>
      <c r="CS217" s="220"/>
      <c r="CT217" s="220"/>
      <c r="CU217" s="220"/>
      <c r="CV217" s="220"/>
      <c r="CW217" s="220" t="s">
        <v>34</v>
      </c>
      <c r="CX217" s="220" t="s">
        <v>35</v>
      </c>
      <c r="CY217" s="220"/>
      <c r="CZ217" s="220"/>
      <c r="DA217" s="230" t="s">
        <v>38</v>
      </c>
      <c r="DB217" s="230" t="s">
        <v>3100</v>
      </c>
      <c r="DC217" s="220" t="s">
        <v>3025</v>
      </c>
      <c r="DD217" s="126" t="s">
        <v>5240</v>
      </c>
      <c r="DE217" s="107"/>
      <c r="DF217" s="128"/>
      <c r="DG217" s="128"/>
      <c r="DH217" s="220"/>
    </row>
    <row r="218" spans="1:112" ht="26.4">
      <c r="A218" s="220"/>
      <c r="B218" s="220">
        <v>215</v>
      </c>
      <c r="C218" s="220" t="s">
        <v>2092</v>
      </c>
      <c r="D218" s="220" t="s">
        <v>5241</v>
      </c>
      <c r="E218" s="220"/>
      <c r="F218" s="220" t="s">
        <v>5172</v>
      </c>
      <c r="G218" s="220"/>
      <c r="H218" s="220"/>
      <c r="I218" s="220"/>
      <c r="J218" s="220"/>
      <c r="K218" s="220"/>
      <c r="L218" s="220"/>
      <c r="M218" s="220"/>
      <c r="N218" s="220"/>
      <c r="O218" s="220"/>
      <c r="P218" s="220"/>
      <c r="Q218" s="220"/>
      <c r="R218" s="220"/>
      <c r="S218" s="116" t="str">
        <f t="shared" si="27"/>
        <v>NO</v>
      </c>
      <c r="T218" s="116" t="str">
        <f t="shared" si="28"/>
        <v>DSI0,,,,,,,,,,,,,,</v>
      </c>
      <c r="U218" s="220" t="s">
        <v>2092</v>
      </c>
      <c r="V218" s="220" t="s">
        <v>2078</v>
      </c>
      <c r="W218" s="220"/>
      <c r="X218" s="220"/>
      <c r="Y218" s="220"/>
      <c r="Z218" s="220"/>
      <c r="AA218" s="220"/>
      <c r="AB218" s="220"/>
      <c r="AC218" s="220"/>
      <c r="AD218" s="220"/>
      <c r="AE218" s="220"/>
      <c r="AF218" s="220"/>
      <c r="AG218" s="220"/>
      <c r="AH218" s="220"/>
      <c r="AI218" s="220"/>
      <c r="AJ218" s="220"/>
      <c r="AK218" s="220"/>
      <c r="AL218" s="220"/>
      <c r="AM218" s="220"/>
      <c r="AN218" s="220"/>
      <c r="AO218" s="220"/>
      <c r="AP218" s="220"/>
      <c r="AQ218" s="220"/>
      <c r="AR218" s="220"/>
      <c r="AS218" s="220"/>
      <c r="AT218" s="220"/>
      <c r="AU218" s="220"/>
      <c r="AV218" s="220"/>
      <c r="AW218" s="220"/>
      <c r="AX218" s="220"/>
      <c r="AY218" s="220"/>
      <c r="AZ218" s="220"/>
      <c r="BA218" s="220"/>
      <c r="BB218" s="220"/>
      <c r="BC218" s="220"/>
      <c r="BD218" s="220"/>
      <c r="BE218" s="220"/>
      <c r="BF218" s="220"/>
      <c r="BG218" s="220"/>
      <c r="BH218" s="220"/>
      <c r="BI218" s="220"/>
      <c r="BJ218" s="220"/>
      <c r="BK218" s="220"/>
      <c r="BL218" s="220"/>
      <c r="BM218" s="220"/>
      <c r="BN218" s="220"/>
      <c r="BO218" s="116" t="str">
        <f t="shared" si="29"/>
        <v>DSI0_LN2_P</v>
      </c>
      <c r="BP218" s="116" t="str">
        <f t="shared" si="30"/>
        <v>DSI0_LN2_P</v>
      </c>
      <c r="BQ218" s="116" t="str">
        <f t="shared" si="31"/>
        <v>DSI0</v>
      </c>
      <c r="BR218" s="116" t="str">
        <f t="shared" si="32"/>
        <v>DSI0</v>
      </c>
      <c r="BS218" s="220">
        <v>1</v>
      </c>
      <c r="BT218" s="221" t="s">
        <v>5242</v>
      </c>
      <c r="BU218" s="116" t="s">
        <v>2829</v>
      </c>
      <c r="BV218" s="220"/>
      <c r="BW218" s="220"/>
      <c r="BX218" s="220"/>
      <c r="BY218" s="220"/>
      <c r="BZ218" s="220" t="s">
        <v>34</v>
      </c>
      <c r="CA218" s="220" t="s">
        <v>35</v>
      </c>
      <c r="CB218" s="220"/>
      <c r="CC218" s="220"/>
      <c r="CD218" s="230" t="s">
        <v>38</v>
      </c>
      <c r="CE218" s="230" t="s">
        <v>3100</v>
      </c>
      <c r="CF218" s="220" t="s">
        <v>3025</v>
      </c>
      <c r="CG218" s="244" t="s">
        <v>5243</v>
      </c>
      <c r="CH218" s="208"/>
      <c r="CI218" s="128"/>
      <c r="CJ218" s="128"/>
      <c r="CK218" s="220"/>
      <c r="CL218" s="116" t="str">
        <f t="shared" si="33"/>
        <v>DSI0_LN2_P</v>
      </c>
      <c r="CM218" s="116" t="str">
        <f t="shared" si="34"/>
        <v>DSI0_LN2_P</v>
      </c>
      <c r="CN218" s="116" t="str">
        <f t="shared" si="35"/>
        <v>DSI0</v>
      </c>
      <c r="CO218" s="116" t="str">
        <f t="shared" si="36"/>
        <v>DSI0</v>
      </c>
      <c r="CP218" s="220">
        <v>1</v>
      </c>
      <c r="CQ218" s="220" t="s">
        <v>2091</v>
      </c>
      <c r="CR218" s="116" t="s">
        <v>2075</v>
      </c>
      <c r="CS218" s="220"/>
      <c r="CT218" s="220"/>
      <c r="CU218" s="220"/>
      <c r="CV218" s="220"/>
      <c r="CW218" s="220" t="s">
        <v>34</v>
      </c>
      <c r="CX218" s="220" t="s">
        <v>35</v>
      </c>
      <c r="CY218" s="220"/>
      <c r="CZ218" s="220"/>
      <c r="DA218" s="230" t="s">
        <v>38</v>
      </c>
      <c r="DB218" s="230" t="s">
        <v>3100</v>
      </c>
      <c r="DC218" s="220" t="s">
        <v>3025</v>
      </c>
      <c r="DD218" s="126" t="s">
        <v>5244</v>
      </c>
      <c r="DE218" s="107"/>
      <c r="DF218" s="128"/>
      <c r="DG218" s="128"/>
      <c r="DH218" s="220"/>
    </row>
    <row r="219" spans="1:112" ht="26.4">
      <c r="A219" s="220"/>
      <c r="B219" s="220">
        <v>216</v>
      </c>
      <c r="C219" s="220" t="s">
        <v>2094</v>
      </c>
      <c r="D219" s="220" t="s">
        <v>5245</v>
      </c>
      <c r="E219" s="220"/>
      <c r="F219" s="220" t="s">
        <v>5172</v>
      </c>
      <c r="G219" s="220"/>
      <c r="H219" s="220"/>
      <c r="I219" s="220"/>
      <c r="J219" s="220"/>
      <c r="K219" s="220"/>
      <c r="L219" s="220"/>
      <c r="M219" s="220"/>
      <c r="N219" s="220"/>
      <c r="O219" s="220"/>
      <c r="P219" s="220"/>
      <c r="Q219" s="220"/>
      <c r="R219" s="220"/>
      <c r="S219" s="116" t="str">
        <f t="shared" si="27"/>
        <v>NO</v>
      </c>
      <c r="T219" s="116" t="str">
        <f t="shared" si="28"/>
        <v>DSI0,,,,,,,,,,,,,,</v>
      </c>
      <c r="U219" s="220" t="s">
        <v>2094</v>
      </c>
      <c r="V219" s="220" t="s">
        <v>2078</v>
      </c>
      <c r="W219" s="220"/>
      <c r="X219" s="220"/>
      <c r="Y219" s="220"/>
      <c r="Z219" s="220"/>
      <c r="AA219" s="220"/>
      <c r="AB219" s="220"/>
      <c r="AC219" s="220"/>
      <c r="AD219" s="220"/>
      <c r="AE219" s="220"/>
      <c r="AF219" s="220"/>
      <c r="AG219" s="220"/>
      <c r="AH219" s="220"/>
      <c r="AI219" s="220"/>
      <c r="AJ219" s="220"/>
      <c r="AK219" s="220"/>
      <c r="AL219" s="220"/>
      <c r="AM219" s="220"/>
      <c r="AN219" s="220"/>
      <c r="AO219" s="220"/>
      <c r="AP219" s="220"/>
      <c r="AQ219" s="220"/>
      <c r="AR219" s="220"/>
      <c r="AS219" s="220"/>
      <c r="AT219" s="220"/>
      <c r="AU219" s="220"/>
      <c r="AV219" s="220"/>
      <c r="AW219" s="220"/>
      <c r="AX219" s="220"/>
      <c r="AY219" s="220"/>
      <c r="AZ219" s="220"/>
      <c r="BA219" s="220"/>
      <c r="BB219" s="220"/>
      <c r="BC219" s="220"/>
      <c r="BD219" s="220"/>
      <c r="BE219" s="220"/>
      <c r="BF219" s="220"/>
      <c r="BG219" s="220"/>
      <c r="BH219" s="220"/>
      <c r="BI219" s="220"/>
      <c r="BJ219" s="220"/>
      <c r="BK219" s="220"/>
      <c r="BL219" s="220"/>
      <c r="BM219" s="220"/>
      <c r="BN219" s="220"/>
      <c r="BO219" s="116" t="str">
        <f t="shared" si="29"/>
        <v>DSI0_LN3_N</v>
      </c>
      <c r="BP219" s="116" t="str">
        <f t="shared" si="30"/>
        <v>DSI0_LN3_N</v>
      </c>
      <c r="BQ219" s="116" t="str">
        <f t="shared" si="31"/>
        <v>DSI0</v>
      </c>
      <c r="BR219" s="116" t="str">
        <f t="shared" si="32"/>
        <v>DSI0</v>
      </c>
      <c r="BS219" s="220">
        <v>1</v>
      </c>
      <c r="BT219" s="221" t="s">
        <v>5246</v>
      </c>
      <c r="BU219" s="116" t="s">
        <v>2829</v>
      </c>
      <c r="BV219" s="220"/>
      <c r="BW219" s="220"/>
      <c r="BX219" s="220"/>
      <c r="BY219" s="220"/>
      <c r="BZ219" s="220" t="s">
        <v>34</v>
      </c>
      <c r="CA219" s="220" t="s">
        <v>35</v>
      </c>
      <c r="CB219" s="220"/>
      <c r="CC219" s="220"/>
      <c r="CD219" s="230" t="s">
        <v>38</v>
      </c>
      <c r="CE219" s="230" t="s">
        <v>3100</v>
      </c>
      <c r="CF219" s="220" t="s">
        <v>3025</v>
      </c>
      <c r="CG219" s="246" t="s">
        <v>5247</v>
      </c>
      <c r="CH219" s="208"/>
      <c r="CI219" s="128"/>
      <c r="CJ219" s="128"/>
      <c r="CK219" s="220"/>
      <c r="CL219" s="116" t="str">
        <f t="shared" si="33"/>
        <v>DSI0_LN3_N</v>
      </c>
      <c r="CM219" s="116" t="str">
        <f t="shared" si="34"/>
        <v>DSI0_LN3_N</v>
      </c>
      <c r="CN219" s="116" t="str">
        <f t="shared" si="35"/>
        <v>DSI0</v>
      </c>
      <c r="CO219" s="116" t="str">
        <f t="shared" si="36"/>
        <v>DSI0</v>
      </c>
      <c r="CP219" s="220">
        <v>1</v>
      </c>
      <c r="CQ219" s="220" t="s">
        <v>2093</v>
      </c>
      <c r="CR219" s="116" t="s">
        <v>2075</v>
      </c>
      <c r="CS219" s="220"/>
      <c r="CT219" s="220"/>
      <c r="CU219" s="220"/>
      <c r="CV219" s="220"/>
      <c r="CW219" s="220" t="s">
        <v>34</v>
      </c>
      <c r="CX219" s="220" t="s">
        <v>35</v>
      </c>
      <c r="CY219" s="220"/>
      <c r="CZ219" s="220"/>
      <c r="DA219" s="230" t="s">
        <v>38</v>
      </c>
      <c r="DB219" s="230" t="s">
        <v>3100</v>
      </c>
      <c r="DC219" s="220" t="s">
        <v>3025</v>
      </c>
      <c r="DD219" s="126" t="s">
        <v>5248</v>
      </c>
      <c r="DE219" s="107"/>
      <c r="DF219" s="128"/>
      <c r="DG219" s="128"/>
      <c r="DH219" s="220"/>
    </row>
    <row r="220" spans="1:112" ht="26.4">
      <c r="A220" s="220"/>
      <c r="B220" s="220">
        <v>217</v>
      </c>
      <c r="C220" s="220" t="s">
        <v>2096</v>
      </c>
      <c r="D220" s="220" t="s">
        <v>5249</v>
      </c>
      <c r="E220" s="220"/>
      <c r="F220" s="220" t="s">
        <v>5172</v>
      </c>
      <c r="G220" s="220"/>
      <c r="H220" s="220"/>
      <c r="I220" s="220"/>
      <c r="J220" s="220"/>
      <c r="K220" s="220"/>
      <c r="L220" s="220"/>
      <c r="M220" s="220"/>
      <c r="N220" s="220"/>
      <c r="O220" s="220"/>
      <c r="P220" s="220"/>
      <c r="Q220" s="220"/>
      <c r="R220" s="220"/>
      <c r="S220" s="116" t="str">
        <f t="shared" si="27"/>
        <v>NO</v>
      </c>
      <c r="T220" s="116" t="str">
        <f t="shared" si="28"/>
        <v>DSI0,,,,,,,,,,,,,,</v>
      </c>
      <c r="U220" s="220" t="s">
        <v>2096</v>
      </c>
      <c r="V220" s="220" t="s">
        <v>2078</v>
      </c>
      <c r="W220" s="220"/>
      <c r="X220" s="220"/>
      <c r="Y220" s="220"/>
      <c r="Z220" s="220"/>
      <c r="AA220" s="220"/>
      <c r="AB220" s="220"/>
      <c r="AC220" s="220"/>
      <c r="AD220" s="220"/>
      <c r="AE220" s="220"/>
      <c r="AF220" s="220"/>
      <c r="AG220" s="220"/>
      <c r="AH220" s="220"/>
      <c r="AI220" s="220"/>
      <c r="AJ220" s="220"/>
      <c r="AK220" s="220"/>
      <c r="AL220" s="220"/>
      <c r="AM220" s="220"/>
      <c r="AN220" s="220"/>
      <c r="AO220" s="220"/>
      <c r="AP220" s="220"/>
      <c r="AQ220" s="220"/>
      <c r="AR220" s="220"/>
      <c r="AS220" s="220"/>
      <c r="AT220" s="220"/>
      <c r="AU220" s="220"/>
      <c r="AV220" s="220"/>
      <c r="AW220" s="220"/>
      <c r="AX220" s="220"/>
      <c r="AY220" s="220"/>
      <c r="AZ220" s="220"/>
      <c r="BA220" s="220"/>
      <c r="BB220" s="220"/>
      <c r="BC220" s="220"/>
      <c r="BD220" s="220"/>
      <c r="BE220" s="220"/>
      <c r="BF220" s="220"/>
      <c r="BG220" s="220"/>
      <c r="BH220" s="220"/>
      <c r="BI220" s="220"/>
      <c r="BJ220" s="220"/>
      <c r="BK220" s="220"/>
      <c r="BL220" s="220"/>
      <c r="BM220" s="220"/>
      <c r="BN220" s="220"/>
      <c r="BO220" s="116" t="str">
        <f t="shared" si="29"/>
        <v>DSI0_LN3_P</v>
      </c>
      <c r="BP220" s="116" t="str">
        <f t="shared" si="30"/>
        <v>DSI0_LN3_P</v>
      </c>
      <c r="BQ220" s="116" t="str">
        <f t="shared" si="31"/>
        <v>DSI0</v>
      </c>
      <c r="BR220" s="116" t="str">
        <f t="shared" si="32"/>
        <v>DSI0</v>
      </c>
      <c r="BS220" s="220">
        <v>1</v>
      </c>
      <c r="BT220" s="221" t="s">
        <v>5250</v>
      </c>
      <c r="BU220" s="116" t="s">
        <v>2829</v>
      </c>
      <c r="BV220" s="220"/>
      <c r="BW220" s="220"/>
      <c r="BX220" s="220"/>
      <c r="BY220" s="220"/>
      <c r="BZ220" s="220" t="s">
        <v>34</v>
      </c>
      <c r="CA220" s="220" t="s">
        <v>35</v>
      </c>
      <c r="CB220" s="220"/>
      <c r="CC220" s="220"/>
      <c r="CD220" s="230" t="s">
        <v>38</v>
      </c>
      <c r="CE220" s="230" t="s">
        <v>3100</v>
      </c>
      <c r="CF220" s="220" t="s">
        <v>3025</v>
      </c>
      <c r="CG220" s="244" t="s">
        <v>5251</v>
      </c>
      <c r="CH220" s="208"/>
      <c r="CI220" s="128"/>
      <c r="CJ220" s="128"/>
      <c r="CK220" s="220"/>
      <c r="CL220" s="116" t="str">
        <f t="shared" si="33"/>
        <v>DSI0_LN3_P</v>
      </c>
      <c r="CM220" s="116" t="str">
        <f t="shared" si="34"/>
        <v>DSI0_LN3_P</v>
      </c>
      <c r="CN220" s="116" t="str">
        <f t="shared" si="35"/>
        <v>DSI0</v>
      </c>
      <c r="CO220" s="116" t="str">
        <f t="shared" si="36"/>
        <v>DSI0</v>
      </c>
      <c r="CP220" s="220">
        <v>1</v>
      </c>
      <c r="CQ220" s="220" t="s">
        <v>2095</v>
      </c>
      <c r="CR220" s="116" t="s">
        <v>2075</v>
      </c>
      <c r="CS220" s="220"/>
      <c r="CT220" s="220"/>
      <c r="CU220" s="220"/>
      <c r="CV220" s="220"/>
      <c r="CW220" s="220" t="s">
        <v>34</v>
      </c>
      <c r="CX220" s="220" t="s">
        <v>35</v>
      </c>
      <c r="CY220" s="220"/>
      <c r="CZ220" s="220"/>
      <c r="DA220" s="230" t="s">
        <v>38</v>
      </c>
      <c r="DB220" s="230" t="s">
        <v>3100</v>
      </c>
      <c r="DC220" s="220" t="s">
        <v>3025</v>
      </c>
      <c r="DD220" s="126" t="s">
        <v>5252</v>
      </c>
      <c r="DE220" s="107"/>
      <c r="DF220" s="128"/>
      <c r="DG220" s="128"/>
      <c r="DH220" s="220"/>
    </row>
    <row r="221" spans="1:112" ht="26.4">
      <c r="A221" s="220"/>
      <c r="B221" s="220">
        <v>218</v>
      </c>
      <c r="C221" s="220" t="s">
        <v>401</v>
      </c>
      <c r="D221" s="220" t="s">
        <v>5253</v>
      </c>
      <c r="E221" s="220"/>
      <c r="F221" s="220" t="s">
        <v>5172</v>
      </c>
      <c r="G221" s="220"/>
      <c r="H221" s="220"/>
      <c r="I221" s="220"/>
      <c r="J221" s="220"/>
      <c r="K221" s="220"/>
      <c r="L221" s="220"/>
      <c r="M221" s="220"/>
      <c r="N221" s="220"/>
      <c r="O221" s="220"/>
      <c r="P221" s="220"/>
      <c r="Q221" s="220"/>
      <c r="R221" s="220"/>
      <c r="S221" s="116" t="str">
        <f t="shared" si="27"/>
        <v>NO</v>
      </c>
      <c r="T221" s="116" t="str">
        <f t="shared" si="28"/>
        <v>,,,,,,,,,,,,,,</v>
      </c>
      <c r="U221" s="220" t="s">
        <v>401</v>
      </c>
      <c r="V221" s="220"/>
      <c r="W221" s="220"/>
      <c r="X221" s="220"/>
      <c r="Y221" s="220"/>
      <c r="Z221" s="220"/>
      <c r="AA221" s="220"/>
      <c r="AB221" s="220"/>
      <c r="AC221" s="220"/>
      <c r="AD221" s="220"/>
      <c r="AE221" s="220"/>
      <c r="AF221" s="220"/>
      <c r="AG221" s="220"/>
      <c r="AH221" s="220"/>
      <c r="AI221" s="220"/>
      <c r="AJ221" s="220"/>
      <c r="AK221" s="220"/>
      <c r="AL221" s="220"/>
      <c r="AM221" s="220"/>
      <c r="AN221" s="220"/>
      <c r="AO221" s="220"/>
      <c r="AP221" s="220"/>
      <c r="AQ221" s="220"/>
      <c r="AR221" s="220"/>
      <c r="AS221" s="220"/>
      <c r="AT221" s="220"/>
      <c r="AU221" s="220"/>
      <c r="AV221" s="220"/>
      <c r="AW221" s="220"/>
      <c r="AX221" s="220"/>
      <c r="AY221" s="220"/>
      <c r="AZ221" s="220"/>
      <c r="BA221" s="220"/>
      <c r="BB221" s="220"/>
      <c r="BC221" s="220"/>
      <c r="BD221" s="220"/>
      <c r="BE221" s="220"/>
      <c r="BF221" s="220"/>
      <c r="BG221" s="220"/>
      <c r="BH221" s="220"/>
      <c r="BI221" s="220"/>
      <c r="BJ221" s="220"/>
      <c r="BK221" s="220"/>
      <c r="BL221" s="220"/>
      <c r="BM221" s="220"/>
      <c r="BN221" s="220"/>
      <c r="BO221" s="116" t="str">
        <f t="shared" si="29"/>
        <v>DSI0_REXT_PLL</v>
      </c>
      <c r="BP221" s="116" t="str">
        <f t="shared" si="30"/>
        <v>DSI0_REXT_PLL</v>
      </c>
      <c r="BQ221" s="116">
        <f t="shared" si="31"/>
        <v>0</v>
      </c>
      <c r="BR221" s="116">
        <f t="shared" si="32"/>
        <v>0</v>
      </c>
      <c r="BS221" s="220">
        <v>1</v>
      </c>
      <c r="BT221" s="220" t="s">
        <v>5254</v>
      </c>
      <c r="BU221" s="116" t="s">
        <v>399</v>
      </c>
      <c r="BV221" s="220"/>
      <c r="BW221" s="220" t="s">
        <v>5119</v>
      </c>
      <c r="BX221" s="220"/>
      <c r="BY221" s="220"/>
      <c r="BZ221" s="220"/>
      <c r="CA221" s="220" t="s">
        <v>35</v>
      </c>
      <c r="CB221" s="220"/>
      <c r="CC221" s="220"/>
      <c r="CD221" s="220" t="s">
        <v>38</v>
      </c>
      <c r="CE221" s="220" t="s">
        <v>3087</v>
      </c>
      <c r="CF221" s="220" t="s">
        <v>3025</v>
      </c>
      <c r="CG221" s="246" t="s">
        <v>5255</v>
      </c>
      <c r="CH221" s="249" t="s">
        <v>5256</v>
      </c>
      <c r="CI221" s="128"/>
      <c r="CJ221" s="129"/>
      <c r="CK221" s="220"/>
      <c r="CL221" s="116" t="str">
        <f t="shared" si="33"/>
        <v>DSI0_REXT_PLL</v>
      </c>
      <c r="CM221" s="116" t="str">
        <f t="shared" si="34"/>
        <v>DSI0_REXT_PLL</v>
      </c>
      <c r="CN221" s="116">
        <f t="shared" si="35"/>
        <v>0</v>
      </c>
      <c r="CO221" s="116">
        <f t="shared" si="36"/>
        <v>0</v>
      </c>
      <c r="CP221" s="220">
        <v>1</v>
      </c>
      <c r="CQ221" s="220" t="s">
        <v>5254</v>
      </c>
      <c r="CR221" s="116" t="s">
        <v>399</v>
      </c>
      <c r="CS221" s="220"/>
      <c r="CT221" s="220" t="s">
        <v>5119</v>
      </c>
      <c r="CU221" s="220"/>
      <c r="CV221" s="220"/>
      <c r="CW221" s="220"/>
      <c r="CX221" s="220" t="s">
        <v>35</v>
      </c>
      <c r="CY221" s="220"/>
      <c r="CZ221" s="220"/>
      <c r="DA221" s="220" t="s">
        <v>38</v>
      </c>
      <c r="DB221" s="220" t="s">
        <v>3087</v>
      </c>
      <c r="DC221" s="220" t="s">
        <v>3025</v>
      </c>
      <c r="DD221" s="132" t="s">
        <v>5257</v>
      </c>
      <c r="DE221" s="127" t="s">
        <v>5258</v>
      </c>
      <c r="DF221" s="128"/>
      <c r="DG221" s="129"/>
      <c r="DH221" s="220"/>
    </row>
    <row r="222" spans="1:112" ht="13.2">
      <c r="A222" s="220"/>
      <c r="B222" s="220">
        <v>219</v>
      </c>
      <c r="C222" s="220" t="s">
        <v>5259</v>
      </c>
      <c r="D222" s="220" t="s">
        <v>5260</v>
      </c>
      <c r="E222" s="220"/>
      <c r="F222" s="220" t="s">
        <v>5172</v>
      </c>
      <c r="G222" s="220"/>
      <c r="H222" s="220"/>
      <c r="I222" s="220"/>
      <c r="J222" s="220"/>
      <c r="K222" s="220"/>
      <c r="L222" s="220"/>
      <c r="M222" s="220"/>
      <c r="N222" s="220"/>
      <c r="O222" s="220"/>
      <c r="P222" s="220"/>
      <c r="Q222" s="220"/>
      <c r="R222" s="220"/>
      <c r="S222" s="116" t="str">
        <f t="shared" si="27"/>
        <v>NO</v>
      </c>
      <c r="T222" s="116" t="str">
        <f t="shared" si="28"/>
        <v>,,,,,,,,,,,,,,</v>
      </c>
      <c r="U222" s="220" t="s">
        <v>5259</v>
      </c>
      <c r="V222" s="220"/>
      <c r="W222" s="220"/>
      <c r="X222" s="220"/>
      <c r="Y222" s="220"/>
      <c r="Z222" s="220"/>
      <c r="AA222" s="220"/>
      <c r="AB222" s="220"/>
      <c r="AC222" s="220"/>
      <c r="AD222" s="220"/>
      <c r="AE222" s="220"/>
      <c r="AF222" s="220"/>
      <c r="AG222" s="220"/>
      <c r="AH222" s="220"/>
      <c r="AI222" s="220"/>
      <c r="AJ222" s="220"/>
      <c r="AK222" s="220"/>
      <c r="AL222" s="220"/>
      <c r="AM222" s="220"/>
      <c r="AN222" s="220"/>
      <c r="AO222" s="220"/>
      <c r="AP222" s="220"/>
      <c r="AQ222" s="220"/>
      <c r="AR222" s="220"/>
      <c r="AS222" s="220"/>
      <c r="AT222" s="220"/>
      <c r="AU222" s="220"/>
      <c r="AV222" s="220"/>
      <c r="AW222" s="220"/>
      <c r="AX222" s="220"/>
      <c r="AY222" s="220"/>
      <c r="AZ222" s="220"/>
      <c r="BA222" s="220"/>
      <c r="BB222" s="220"/>
      <c r="BC222" s="220"/>
      <c r="BD222" s="220"/>
      <c r="BE222" s="220"/>
      <c r="BF222" s="220"/>
      <c r="BG222" s="220"/>
      <c r="BH222" s="220"/>
      <c r="BI222" s="220"/>
      <c r="BJ222" s="220"/>
      <c r="BK222" s="220"/>
      <c r="BL222" s="220"/>
      <c r="BM222" s="220"/>
      <c r="BN222" s="220"/>
      <c r="BO222" s="116" t="str">
        <f t="shared" si="29"/>
        <v>DSI1_CLK_N</v>
      </c>
      <c r="BP222" s="116" t="str">
        <f t="shared" si="30"/>
        <v>DSI1_CLK_N</v>
      </c>
      <c r="BQ222" s="116">
        <f t="shared" si="31"/>
        <v>0</v>
      </c>
      <c r="BR222" s="116">
        <f t="shared" si="32"/>
        <v>0</v>
      </c>
      <c r="BS222" s="220">
        <v>1</v>
      </c>
      <c r="BT222" s="220"/>
      <c r="BU222" s="116" t="s">
        <v>5261</v>
      </c>
      <c r="BV222" s="220"/>
      <c r="BW222" s="220" t="s">
        <v>5119</v>
      </c>
      <c r="BX222" s="220"/>
      <c r="BY222" s="220"/>
      <c r="BZ222" s="220"/>
      <c r="CA222" s="220" t="s">
        <v>35</v>
      </c>
      <c r="CB222" s="220"/>
      <c r="CC222" s="220"/>
      <c r="CD222" s="220" t="s">
        <v>38</v>
      </c>
      <c r="CE222" s="220" t="s">
        <v>3087</v>
      </c>
      <c r="CF222" s="220"/>
      <c r="CG222" s="208"/>
      <c r="CH222" s="208"/>
      <c r="CI222" s="128"/>
      <c r="CJ222" s="128"/>
      <c r="CK222" s="220"/>
      <c r="CL222" s="116" t="str">
        <f t="shared" si="33"/>
        <v>DSI1_CLK_N</v>
      </c>
      <c r="CM222" s="116" t="str">
        <f t="shared" si="34"/>
        <v>DSI1_CLK_N</v>
      </c>
      <c r="CN222" s="116">
        <f t="shared" si="35"/>
        <v>0</v>
      </c>
      <c r="CO222" s="116">
        <f t="shared" si="36"/>
        <v>0</v>
      </c>
      <c r="CP222" s="220">
        <v>1</v>
      </c>
      <c r="CQ222" s="220"/>
      <c r="CR222" s="116" t="s">
        <v>5261</v>
      </c>
      <c r="CS222" s="220"/>
      <c r="CT222" s="220" t="s">
        <v>5119</v>
      </c>
      <c r="CU222" s="220"/>
      <c r="CV222" s="220"/>
      <c r="CW222" s="220"/>
      <c r="CX222" s="220" t="s">
        <v>35</v>
      </c>
      <c r="CY222" s="220"/>
      <c r="CZ222" s="220"/>
      <c r="DA222" s="220" t="s">
        <v>38</v>
      </c>
      <c r="DB222" s="220" t="s">
        <v>3087</v>
      </c>
      <c r="DC222" s="220"/>
      <c r="DD222" s="107"/>
      <c r="DE222" s="107"/>
      <c r="DF222" s="128"/>
      <c r="DG222" s="128"/>
      <c r="DH222" s="220"/>
    </row>
    <row r="223" spans="1:112" ht="13.2">
      <c r="A223" s="220"/>
      <c r="B223" s="220">
        <v>220</v>
      </c>
      <c r="C223" s="220" t="s">
        <v>5262</v>
      </c>
      <c r="D223" s="220" t="s">
        <v>5263</v>
      </c>
      <c r="E223" s="220"/>
      <c r="F223" s="220" t="s">
        <v>5172</v>
      </c>
      <c r="G223" s="220"/>
      <c r="H223" s="220"/>
      <c r="I223" s="220"/>
      <c r="J223" s="220"/>
      <c r="K223" s="220"/>
      <c r="L223" s="220"/>
      <c r="M223" s="220"/>
      <c r="N223" s="220"/>
      <c r="O223" s="220"/>
      <c r="P223" s="220"/>
      <c r="Q223" s="220"/>
      <c r="R223" s="220"/>
      <c r="S223" s="116" t="str">
        <f t="shared" ref="S223:S286" si="37">IF(OR(V223 = "GPIO",V223 = "WUP_GPIO", V223 = "SSC_GPIO", V223 = "WUP_SSC_GPIO"),"YES","NO")</f>
        <v>NO</v>
      </c>
      <c r="T223" s="116" t="str">
        <f t="shared" si="28"/>
        <v>,,,,,,,,,,,,,,</v>
      </c>
      <c r="U223" s="220" t="s">
        <v>5262</v>
      </c>
      <c r="V223" s="220"/>
      <c r="W223" s="220"/>
      <c r="X223" s="220"/>
      <c r="Y223" s="220"/>
      <c r="Z223" s="220"/>
      <c r="AA223" s="220"/>
      <c r="AB223" s="220"/>
      <c r="AC223" s="220"/>
      <c r="AD223" s="220"/>
      <c r="AE223" s="220"/>
      <c r="AF223" s="220"/>
      <c r="AG223" s="220"/>
      <c r="AH223" s="220"/>
      <c r="AI223" s="220"/>
      <c r="AJ223" s="220"/>
      <c r="AK223" s="220"/>
      <c r="AL223" s="220"/>
      <c r="AM223" s="220"/>
      <c r="AN223" s="220"/>
      <c r="AO223" s="220"/>
      <c r="AP223" s="220"/>
      <c r="AQ223" s="220"/>
      <c r="AR223" s="220"/>
      <c r="AS223" s="220"/>
      <c r="AT223" s="220"/>
      <c r="AU223" s="220"/>
      <c r="AV223" s="220"/>
      <c r="AW223" s="220"/>
      <c r="AX223" s="220"/>
      <c r="AY223" s="220"/>
      <c r="AZ223" s="220"/>
      <c r="BA223" s="220"/>
      <c r="BB223" s="220"/>
      <c r="BC223" s="220"/>
      <c r="BD223" s="220"/>
      <c r="BE223" s="220"/>
      <c r="BF223" s="220"/>
      <c r="BG223" s="220"/>
      <c r="BH223" s="220"/>
      <c r="BI223" s="220"/>
      <c r="BJ223" s="220"/>
      <c r="BK223" s="220"/>
      <c r="BL223" s="220"/>
      <c r="BM223" s="220"/>
      <c r="BN223" s="220"/>
      <c r="BO223" s="116" t="str">
        <f t="shared" si="29"/>
        <v>DSI1_CLK_P</v>
      </c>
      <c r="BP223" s="116" t="str">
        <f t="shared" si="30"/>
        <v>DSI1_CLK_P</v>
      </c>
      <c r="BQ223" s="116">
        <f t="shared" si="31"/>
        <v>0</v>
      </c>
      <c r="BR223" s="116">
        <f t="shared" si="32"/>
        <v>0</v>
      </c>
      <c r="BS223" s="220">
        <v>1</v>
      </c>
      <c r="BT223" s="220"/>
      <c r="BU223" s="116" t="s">
        <v>5261</v>
      </c>
      <c r="BV223" s="220"/>
      <c r="BW223" s="220" t="s">
        <v>5119</v>
      </c>
      <c r="BX223" s="220"/>
      <c r="BY223" s="220"/>
      <c r="BZ223" s="220"/>
      <c r="CA223" s="220" t="s">
        <v>35</v>
      </c>
      <c r="CB223" s="220"/>
      <c r="CC223" s="220"/>
      <c r="CD223" s="220" t="s">
        <v>38</v>
      </c>
      <c r="CE223" s="220" t="s">
        <v>3087</v>
      </c>
      <c r="CF223" s="220"/>
      <c r="CG223" s="208"/>
      <c r="CH223" s="208"/>
      <c r="CI223" s="128"/>
      <c r="CJ223" s="128"/>
      <c r="CK223" s="220"/>
      <c r="CL223" s="116" t="str">
        <f t="shared" si="33"/>
        <v>DSI1_CLK_P</v>
      </c>
      <c r="CM223" s="116" t="str">
        <f t="shared" si="34"/>
        <v>DSI1_CLK_P</v>
      </c>
      <c r="CN223" s="116">
        <f t="shared" si="35"/>
        <v>0</v>
      </c>
      <c r="CO223" s="116">
        <f t="shared" si="36"/>
        <v>0</v>
      </c>
      <c r="CP223" s="220">
        <v>1</v>
      </c>
      <c r="CQ223" s="220"/>
      <c r="CR223" s="116" t="s">
        <v>5261</v>
      </c>
      <c r="CS223" s="220"/>
      <c r="CT223" s="220" t="s">
        <v>5119</v>
      </c>
      <c r="CU223" s="220"/>
      <c r="CV223" s="220"/>
      <c r="CW223" s="220"/>
      <c r="CX223" s="220" t="s">
        <v>35</v>
      </c>
      <c r="CY223" s="220"/>
      <c r="CZ223" s="220"/>
      <c r="DA223" s="220" t="s">
        <v>38</v>
      </c>
      <c r="DB223" s="220" t="s">
        <v>3087</v>
      </c>
      <c r="DC223" s="220"/>
      <c r="DD223" s="107"/>
      <c r="DE223" s="107"/>
      <c r="DF223" s="128"/>
      <c r="DG223" s="128"/>
      <c r="DH223" s="220"/>
    </row>
    <row r="224" spans="1:112" ht="26.4">
      <c r="A224" s="220"/>
      <c r="B224" s="220">
        <v>221</v>
      </c>
      <c r="C224" s="220" t="s">
        <v>1088</v>
      </c>
      <c r="D224" s="220" t="s">
        <v>5264</v>
      </c>
      <c r="E224" s="220"/>
      <c r="F224" s="220" t="s">
        <v>5265</v>
      </c>
      <c r="G224" s="220"/>
      <c r="H224" s="220"/>
      <c r="I224" s="220"/>
      <c r="J224" s="220"/>
      <c r="K224" s="220"/>
      <c r="L224" s="220"/>
      <c r="M224" s="220"/>
      <c r="N224" s="220"/>
      <c r="O224" s="220"/>
      <c r="P224" s="220"/>
      <c r="Q224" s="220"/>
      <c r="R224" s="220"/>
      <c r="S224" s="116" t="str">
        <f t="shared" si="37"/>
        <v>NO</v>
      </c>
      <c r="T224" s="116" t="str">
        <f t="shared" si="28"/>
        <v>CSI0,,,,,,,,,,,,,,</v>
      </c>
      <c r="U224" s="220" t="s">
        <v>1088</v>
      </c>
      <c r="V224" s="220" t="s">
        <v>1089</v>
      </c>
      <c r="W224" s="220"/>
      <c r="X224" s="220"/>
      <c r="Y224" s="220"/>
      <c r="Z224" s="220"/>
      <c r="AA224" s="220"/>
      <c r="AB224" s="220"/>
      <c r="AC224" s="220"/>
      <c r="AD224" s="220"/>
      <c r="AE224" s="220"/>
      <c r="AF224" s="220"/>
      <c r="AG224" s="220"/>
      <c r="AH224" s="220"/>
      <c r="AI224" s="220"/>
      <c r="AJ224" s="220"/>
      <c r="AK224" s="220"/>
      <c r="AL224" s="220"/>
      <c r="AM224" s="220"/>
      <c r="AN224" s="220"/>
      <c r="AO224" s="220"/>
      <c r="AP224" s="220"/>
      <c r="AQ224" s="220"/>
      <c r="AR224" s="220"/>
      <c r="AS224" s="220"/>
      <c r="AT224" s="220"/>
      <c r="AU224" s="220"/>
      <c r="AV224" s="220"/>
      <c r="AW224" s="220"/>
      <c r="AX224" s="220"/>
      <c r="AY224" s="220"/>
      <c r="AZ224" s="220"/>
      <c r="BA224" s="220"/>
      <c r="BB224" s="220"/>
      <c r="BC224" s="220"/>
      <c r="BD224" s="220"/>
      <c r="BE224" s="220"/>
      <c r="BF224" s="220"/>
      <c r="BG224" s="220"/>
      <c r="BH224" s="220"/>
      <c r="BI224" s="220"/>
      <c r="BJ224" s="220"/>
      <c r="BK224" s="220"/>
      <c r="BL224" s="220"/>
      <c r="BM224" s="220"/>
      <c r="BN224" s="220"/>
      <c r="BO224" s="140" t="str">
        <f t="shared" si="29"/>
        <v>CSI0_A0_CLK_N</v>
      </c>
      <c r="BP224" s="116" t="str">
        <f t="shared" si="30"/>
        <v>CSI0_A0_CLK_N</v>
      </c>
      <c r="BQ224" s="116" t="str">
        <f t="shared" si="31"/>
        <v>CSI0</v>
      </c>
      <c r="BR224" s="116" t="str">
        <f t="shared" si="32"/>
        <v>CSI0</v>
      </c>
      <c r="BS224" s="220">
        <v>1</v>
      </c>
      <c r="BT224" s="221" t="s">
        <v>1087</v>
      </c>
      <c r="BU224" s="219" t="s">
        <v>1077</v>
      </c>
      <c r="BV224" s="220"/>
      <c r="BW224" s="220"/>
      <c r="BX224" s="220"/>
      <c r="BY224" s="220"/>
      <c r="BZ224" s="220" t="s">
        <v>62</v>
      </c>
      <c r="CA224" s="220" t="s">
        <v>35</v>
      </c>
      <c r="CB224" s="220"/>
      <c r="CC224" s="220"/>
      <c r="CD224" s="230" t="s">
        <v>38</v>
      </c>
      <c r="CE224" s="230" t="s">
        <v>3087</v>
      </c>
      <c r="CF224" s="220" t="s">
        <v>3025</v>
      </c>
      <c r="CG224" s="244" t="s">
        <v>5266</v>
      </c>
      <c r="CH224" s="208"/>
      <c r="CI224" s="128"/>
      <c r="CJ224" s="128"/>
      <c r="CK224" s="220"/>
      <c r="CL224" s="140" t="str">
        <f t="shared" si="33"/>
        <v>CSI0_A0_CLK_N</v>
      </c>
      <c r="CM224" s="116" t="str">
        <f t="shared" si="34"/>
        <v>CSI0_A0_CLK_N</v>
      </c>
      <c r="CN224" s="116" t="str">
        <f t="shared" si="35"/>
        <v>CSI0</v>
      </c>
      <c r="CO224" s="116" t="str">
        <f t="shared" si="36"/>
        <v>CSI0</v>
      </c>
      <c r="CP224" s="220">
        <v>1</v>
      </c>
      <c r="CQ224" s="220" t="s">
        <v>1087</v>
      </c>
      <c r="CR224" s="219" t="s">
        <v>1992</v>
      </c>
      <c r="CS224" s="220"/>
      <c r="CT224" s="220"/>
      <c r="CU224" s="220"/>
      <c r="CV224" s="220"/>
      <c r="CW224" s="220" t="s">
        <v>62</v>
      </c>
      <c r="CX224" s="220" t="s">
        <v>35</v>
      </c>
      <c r="CY224" s="220"/>
      <c r="CZ224" s="220"/>
      <c r="DA224" s="230" t="s">
        <v>38</v>
      </c>
      <c r="DB224" s="230" t="s">
        <v>3087</v>
      </c>
      <c r="DC224" s="220" t="s">
        <v>3025</v>
      </c>
      <c r="DD224" s="126" t="s">
        <v>5267</v>
      </c>
      <c r="DE224" s="107"/>
      <c r="DF224" s="128"/>
      <c r="DG224" s="128"/>
      <c r="DH224" s="220"/>
    </row>
    <row r="225" spans="1:112" ht="26.4">
      <c r="A225" s="220"/>
      <c r="B225" s="220">
        <v>222</v>
      </c>
      <c r="C225" s="220" t="s">
        <v>1104</v>
      </c>
      <c r="D225" s="220" t="s">
        <v>5268</v>
      </c>
      <c r="E225" s="220"/>
      <c r="F225" s="220" t="s">
        <v>5265</v>
      </c>
      <c r="G225" s="220"/>
      <c r="H225" s="220"/>
      <c r="I225" s="220"/>
      <c r="J225" s="220"/>
      <c r="K225" s="220"/>
      <c r="L225" s="220"/>
      <c r="M225" s="220"/>
      <c r="N225" s="220"/>
      <c r="O225" s="220"/>
      <c r="P225" s="220"/>
      <c r="Q225" s="220"/>
      <c r="R225" s="220"/>
      <c r="S225" s="116" t="str">
        <f t="shared" si="37"/>
        <v>NO</v>
      </c>
      <c r="T225" s="116" t="str">
        <f t="shared" si="28"/>
        <v>CSI0,,,,,,,,,,,,,,</v>
      </c>
      <c r="U225" s="220" t="s">
        <v>1104</v>
      </c>
      <c r="V225" s="220" t="s">
        <v>1089</v>
      </c>
      <c r="W225" s="220"/>
      <c r="X225" s="220"/>
      <c r="Y225" s="220"/>
      <c r="Z225" s="220"/>
      <c r="AA225" s="220"/>
      <c r="AB225" s="220"/>
      <c r="AC225" s="220"/>
      <c r="AD225" s="220"/>
      <c r="AE225" s="220"/>
      <c r="AF225" s="220"/>
      <c r="AG225" s="220"/>
      <c r="AH225" s="220"/>
      <c r="AI225" s="220"/>
      <c r="AJ225" s="220"/>
      <c r="AK225" s="220"/>
      <c r="AL225" s="220"/>
      <c r="AM225" s="220"/>
      <c r="AN225" s="220"/>
      <c r="AO225" s="220"/>
      <c r="AP225" s="220"/>
      <c r="AQ225" s="220"/>
      <c r="AR225" s="220"/>
      <c r="AS225" s="220"/>
      <c r="AT225" s="220"/>
      <c r="AU225" s="220"/>
      <c r="AV225" s="220"/>
      <c r="AW225" s="220"/>
      <c r="AX225" s="220"/>
      <c r="AY225" s="220"/>
      <c r="AZ225" s="220"/>
      <c r="BA225" s="220"/>
      <c r="BB225" s="220"/>
      <c r="BC225" s="220"/>
      <c r="BD225" s="220"/>
      <c r="BE225" s="220"/>
      <c r="BF225" s="220"/>
      <c r="BG225" s="220"/>
      <c r="BH225" s="220"/>
      <c r="BI225" s="220"/>
      <c r="BJ225" s="220"/>
      <c r="BK225" s="220"/>
      <c r="BL225" s="220"/>
      <c r="BM225" s="220"/>
      <c r="BN225" s="220"/>
      <c r="BO225" s="140" t="str">
        <f t="shared" si="29"/>
        <v>CSI0_A1_LN1_P</v>
      </c>
      <c r="BP225" s="116" t="str">
        <f t="shared" si="30"/>
        <v>CSI0_A1_LN1_P</v>
      </c>
      <c r="BQ225" s="116" t="str">
        <f t="shared" si="31"/>
        <v>CSI0</v>
      </c>
      <c r="BR225" s="116" t="str">
        <f t="shared" si="32"/>
        <v>CSI0</v>
      </c>
      <c r="BS225" s="220">
        <v>1</v>
      </c>
      <c r="BT225" s="221" t="s">
        <v>1103</v>
      </c>
      <c r="BU225" s="219" t="s">
        <v>1077</v>
      </c>
      <c r="BV225" s="220"/>
      <c r="BW225" s="220"/>
      <c r="BX225" s="220"/>
      <c r="BY225" s="220"/>
      <c r="BZ225" s="220" t="s">
        <v>62</v>
      </c>
      <c r="CA225" s="220" t="s">
        <v>35</v>
      </c>
      <c r="CB225" s="220"/>
      <c r="CC225" s="220"/>
      <c r="CD225" s="230" t="s">
        <v>38</v>
      </c>
      <c r="CE225" s="230" t="s">
        <v>3087</v>
      </c>
      <c r="CF225" s="220" t="s">
        <v>3025</v>
      </c>
      <c r="CG225" s="244" t="s">
        <v>5269</v>
      </c>
      <c r="CH225" s="208"/>
      <c r="CI225" s="128"/>
      <c r="CJ225" s="128"/>
      <c r="CK225" s="220"/>
      <c r="CL225" s="140" t="str">
        <f t="shared" si="33"/>
        <v>CSI0_A1_LN1_P</v>
      </c>
      <c r="CM225" s="116" t="str">
        <f t="shared" si="34"/>
        <v>CSI0_A1_LN1_P</v>
      </c>
      <c r="CN225" s="116" t="str">
        <f t="shared" si="35"/>
        <v>CSI0</v>
      </c>
      <c r="CO225" s="116" t="str">
        <f t="shared" si="36"/>
        <v>CSI0</v>
      </c>
      <c r="CP225" s="220">
        <v>1</v>
      </c>
      <c r="CQ225" s="220" t="s">
        <v>1103</v>
      </c>
      <c r="CR225" s="219" t="s">
        <v>1992</v>
      </c>
      <c r="CS225" s="220"/>
      <c r="CT225" s="220"/>
      <c r="CU225" s="220"/>
      <c r="CV225" s="220"/>
      <c r="CW225" s="220" t="s">
        <v>62</v>
      </c>
      <c r="CX225" s="220" t="s">
        <v>35</v>
      </c>
      <c r="CY225" s="220"/>
      <c r="CZ225" s="220"/>
      <c r="DA225" s="230" t="s">
        <v>38</v>
      </c>
      <c r="DB225" s="230" t="s">
        <v>3087</v>
      </c>
      <c r="DC225" s="220" t="s">
        <v>3025</v>
      </c>
      <c r="DD225" s="126" t="s">
        <v>5270</v>
      </c>
      <c r="DE225" s="107"/>
      <c r="DF225" s="128"/>
      <c r="DG225" s="128"/>
      <c r="DH225" s="220"/>
    </row>
    <row r="226" spans="1:112" ht="26.4">
      <c r="A226" s="220"/>
      <c r="B226" s="220">
        <v>223</v>
      </c>
      <c r="C226" s="220" t="s">
        <v>1107</v>
      </c>
      <c r="D226" s="220" t="s">
        <v>5271</v>
      </c>
      <c r="E226" s="220"/>
      <c r="F226" s="220" t="s">
        <v>5265</v>
      </c>
      <c r="G226" s="220"/>
      <c r="H226" s="220"/>
      <c r="I226" s="220"/>
      <c r="J226" s="220"/>
      <c r="K226" s="220"/>
      <c r="L226" s="220"/>
      <c r="M226" s="220"/>
      <c r="N226" s="220"/>
      <c r="O226" s="220"/>
      <c r="P226" s="220"/>
      <c r="Q226" s="220"/>
      <c r="R226" s="220"/>
      <c r="S226" s="116" t="str">
        <f t="shared" si="37"/>
        <v>NO</v>
      </c>
      <c r="T226" s="116" t="str">
        <f t="shared" si="28"/>
        <v>CSI0,,,,,,,,,,,,,,</v>
      </c>
      <c r="U226" s="220" t="s">
        <v>1107</v>
      </c>
      <c r="V226" s="220" t="s">
        <v>1089</v>
      </c>
      <c r="W226" s="220"/>
      <c r="X226" s="220"/>
      <c r="Y226" s="220"/>
      <c r="Z226" s="220"/>
      <c r="AA226" s="220"/>
      <c r="AB226" s="220"/>
      <c r="AC226" s="220"/>
      <c r="AD226" s="220"/>
      <c r="AE226" s="220"/>
      <c r="AF226" s="220"/>
      <c r="AG226" s="220"/>
      <c r="AH226" s="220"/>
      <c r="AI226" s="220"/>
      <c r="AJ226" s="220"/>
      <c r="AK226" s="220"/>
      <c r="AL226" s="220"/>
      <c r="AM226" s="220"/>
      <c r="AN226" s="220"/>
      <c r="AO226" s="220"/>
      <c r="AP226" s="220"/>
      <c r="AQ226" s="220"/>
      <c r="AR226" s="220"/>
      <c r="AS226" s="220"/>
      <c r="AT226" s="220"/>
      <c r="AU226" s="220"/>
      <c r="AV226" s="220"/>
      <c r="AW226" s="220"/>
      <c r="AX226" s="220"/>
      <c r="AY226" s="220"/>
      <c r="AZ226" s="220"/>
      <c r="BA226" s="220"/>
      <c r="BB226" s="220"/>
      <c r="BC226" s="220"/>
      <c r="BD226" s="220"/>
      <c r="BE226" s="220"/>
      <c r="BF226" s="220"/>
      <c r="BG226" s="220"/>
      <c r="BH226" s="220"/>
      <c r="BI226" s="220"/>
      <c r="BJ226" s="220"/>
      <c r="BK226" s="220"/>
      <c r="BL226" s="220"/>
      <c r="BM226" s="220"/>
      <c r="BN226" s="220"/>
      <c r="BO226" s="140" t="str">
        <f t="shared" si="29"/>
        <v>CSI0_A2_LN2_N</v>
      </c>
      <c r="BP226" s="116" t="str">
        <f t="shared" si="30"/>
        <v>CSI0_A2_LN2_N</v>
      </c>
      <c r="BQ226" s="116" t="str">
        <f t="shared" si="31"/>
        <v>CSI0</v>
      </c>
      <c r="BR226" s="116" t="str">
        <f t="shared" si="32"/>
        <v>CSI0</v>
      </c>
      <c r="BS226" s="220">
        <v>1</v>
      </c>
      <c r="BT226" s="221" t="s">
        <v>1106</v>
      </c>
      <c r="BU226" s="219" t="s">
        <v>1077</v>
      </c>
      <c r="BV226" s="220"/>
      <c r="BW226" s="220"/>
      <c r="BX226" s="220"/>
      <c r="BY226" s="220"/>
      <c r="BZ226" s="220" t="s">
        <v>62</v>
      </c>
      <c r="CA226" s="220" t="s">
        <v>35</v>
      </c>
      <c r="CB226" s="220"/>
      <c r="CC226" s="220"/>
      <c r="CD226" s="230" t="s">
        <v>38</v>
      </c>
      <c r="CE226" s="230" t="s">
        <v>3087</v>
      </c>
      <c r="CF226" s="220" t="s">
        <v>3025</v>
      </c>
      <c r="CG226" s="244" t="s">
        <v>5272</v>
      </c>
      <c r="CH226" s="208"/>
      <c r="CI226" s="128"/>
      <c r="CJ226" s="128"/>
      <c r="CK226" s="220"/>
      <c r="CL226" s="140" t="str">
        <f t="shared" si="33"/>
        <v>CSI0_A2_LN2_N</v>
      </c>
      <c r="CM226" s="116" t="str">
        <f t="shared" si="34"/>
        <v>CSI0_A2_LN2_N</v>
      </c>
      <c r="CN226" s="116" t="str">
        <f t="shared" si="35"/>
        <v>CSI0</v>
      </c>
      <c r="CO226" s="116" t="str">
        <f t="shared" si="36"/>
        <v>CSI0</v>
      </c>
      <c r="CP226" s="220">
        <v>1</v>
      </c>
      <c r="CQ226" s="220" t="s">
        <v>1106</v>
      </c>
      <c r="CR226" s="219" t="s">
        <v>1992</v>
      </c>
      <c r="CS226" s="220"/>
      <c r="CT226" s="220"/>
      <c r="CU226" s="220"/>
      <c r="CV226" s="220"/>
      <c r="CW226" s="220" t="s">
        <v>62</v>
      </c>
      <c r="CX226" s="220" t="s">
        <v>35</v>
      </c>
      <c r="CY226" s="220"/>
      <c r="CZ226" s="220"/>
      <c r="DA226" s="230" t="s">
        <v>38</v>
      </c>
      <c r="DB226" s="230" t="s">
        <v>3087</v>
      </c>
      <c r="DC226" s="220" t="s">
        <v>3025</v>
      </c>
      <c r="DD226" s="126" t="s">
        <v>5273</v>
      </c>
      <c r="DE226" s="107"/>
      <c r="DF226" s="128"/>
      <c r="DG226" s="128"/>
      <c r="DH226" s="220"/>
    </row>
    <row r="227" spans="1:112" ht="26.4">
      <c r="A227" s="220"/>
      <c r="B227" s="220">
        <v>224</v>
      </c>
      <c r="C227" s="220" t="s">
        <v>1098</v>
      </c>
      <c r="D227" s="220" t="s">
        <v>5274</v>
      </c>
      <c r="E227" s="220"/>
      <c r="F227" s="220" t="s">
        <v>5265</v>
      </c>
      <c r="G227" s="220"/>
      <c r="H227" s="220"/>
      <c r="I227" s="220"/>
      <c r="J227" s="220"/>
      <c r="K227" s="220"/>
      <c r="L227" s="220"/>
      <c r="M227" s="220"/>
      <c r="N227" s="220"/>
      <c r="O227" s="220"/>
      <c r="P227" s="220"/>
      <c r="Q227" s="220"/>
      <c r="R227" s="220"/>
      <c r="S227" s="116" t="str">
        <f t="shared" si="37"/>
        <v>NO</v>
      </c>
      <c r="T227" s="116" t="str">
        <f t="shared" si="28"/>
        <v>CSI0,,,,,,,,,,,,,,</v>
      </c>
      <c r="U227" s="220" t="s">
        <v>1098</v>
      </c>
      <c r="V227" s="220" t="s">
        <v>1089</v>
      </c>
      <c r="W227" s="220"/>
      <c r="X227" s="220"/>
      <c r="Y227" s="220"/>
      <c r="Z227" s="220"/>
      <c r="AA227" s="220"/>
      <c r="AB227" s="220"/>
      <c r="AC227" s="220"/>
      <c r="AD227" s="220"/>
      <c r="AE227" s="220"/>
      <c r="AF227" s="220"/>
      <c r="AG227" s="220"/>
      <c r="AH227" s="220"/>
      <c r="AI227" s="220"/>
      <c r="AJ227" s="220"/>
      <c r="AK227" s="220"/>
      <c r="AL227" s="220"/>
      <c r="AM227" s="220"/>
      <c r="AN227" s="220"/>
      <c r="AO227" s="220"/>
      <c r="AP227" s="220"/>
      <c r="AQ227" s="220"/>
      <c r="AR227" s="220"/>
      <c r="AS227" s="220"/>
      <c r="AT227" s="220"/>
      <c r="AU227" s="220"/>
      <c r="AV227" s="220"/>
      <c r="AW227" s="220"/>
      <c r="AX227" s="220"/>
      <c r="AY227" s="220"/>
      <c r="AZ227" s="220"/>
      <c r="BA227" s="220"/>
      <c r="BB227" s="220"/>
      <c r="BC227" s="220"/>
      <c r="BD227" s="220"/>
      <c r="BE227" s="220"/>
      <c r="BF227" s="220"/>
      <c r="BG227" s="220"/>
      <c r="BH227" s="220"/>
      <c r="BI227" s="220"/>
      <c r="BJ227" s="220"/>
      <c r="BK227" s="220"/>
      <c r="BL227" s="220"/>
      <c r="BM227" s="220"/>
      <c r="BN227" s="220"/>
      <c r="BO227" s="140" t="str">
        <f t="shared" si="29"/>
        <v>CSI0_B0_LN0_P</v>
      </c>
      <c r="BP227" s="116" t="str">
        <f t="shared" si="30"/>
        <v>CSI0_B0_LN0_P</v>
      </c>
      <c r="BQ227" s="116" t="str">
        <f t="shared" si="31"/>
        <v>CSI0</v>
      </c>
      <c r="BR227" s="116" t="str">
        <f t="shared" si="32"/>
        <v>CSI0</v>
      </c>
      <c r="BS227" s="220">
        <v>1</v>
      </c>
      <c r="BT227" s="221" t="s">
        <v>1097</v>
      </c>
      <c r="BU227" s="219" t="s">
        <v>1077</v>
      </c>
      <c r="BV227" s="220"/>
      <c r="BW227" s="220"/>
      <c r="BX227" s="220"/>
      <c r="BY227" s="220"/>
      <c r="BZ227" s="220" t="s">
        <v>62</v>
      </c>
      <c r="CA227" s="220" t="s">
        <v>35</v>
      </c>
      <c r="CB227" s="220"/>
      <c r="CC227" s="220"/>
      <c r="CD227" s="230" t="s">
        <v>38</v>
      </c>
      <c r="CE227" s="230" t="s">
        <v>3087</v>
      </c>
      <c r="CF227" s="220" t="s">
        <v>3025</v>
      </c>
      <c r="CG227" s="244" t="s">
        <v>5275</v>
      </c>
      <c r="CH227" s="208"/>
      <c r="CI227" s="128"/>
      <c r="CJ227" s="128"/>
      <c r="CK227" s="220"/>
      <c r="CL227" s="140" t="str">
        <f t="shared" si="33"/>
        <v>CSI0_B0_LN0_P</v>
      </c>
      <c r="CM227" s="116" t="str">
        <f t="shared" si="34"/>
        <v>CSI0_B0_LN0_P</v>
      </c>
      <c r="CN227" s="116" t="str">
        <f t="shared" si="35"/>
        <v>CSI0</v>
      </c>
      <c r="CO227" s="116" t="str">
        <f t="shared" si="36"/>
        <v>CSI0</v>
      </c>
      <c r="CP227" s="220">
        <v>1</v>
      </c>
      <c r="CQ227" s="220" t="s">
        <v>1097</v>
      </c>
      <c r="CR227" s="219" t="s">
        <v>1992</v>
      </c>
      <c r="CS227" s="220"/>
      <c r="CT227" s="220"/>
      <c r="CU227" s="220"/>
      <c r="CV227" s="220"/>
      <c r="CW227" s="220" t="s">
        <v>62</v>
      </c>
      <c r="CX227" s="220" t="s">
        <v>35</v>
      </c>
      <c r="CY227" s="220"/>
      <c r="CZ227" s="220"/>
      <c r="DA227" s="230" t="s">
        <v>38</v>
      </c>
      <c r="DB227" s="230" t="s">
        <v>3087</v>
      </c>
      <c r="DC227" s="220" t="s">
        <v>3025</v>
      </c>
      <c r="DD227" s="126" t="s">
        <v>5276</v>
      </c>
      <c r="DE227" s="107"/>
      <c r="DF227" s="128"/>
      <c r="DG227" s="128"/>
      <c r="DH227" s="220"/>
    </row>
    <row r="228" spans="1:112" ht="26.4">
      <c r="A228" s="220"/>
      <c r="B228" s="220">
        <v>225</v>
      </c>
      <c r="C228" s="220" t="s">
        <v>1101</v>
      </c>
      <c r="D228" s="220" t="s">
        <v>5277</v>
      </c>
      <c r="E228" s="220"/>
      <c r="F228" s="220" t="s">
        <v>5265</v>
      </c>
      <c r="G228" s="220"/>
      <c r="H228" s="220"/>
      <c r="I228" s="220"/>
      <c r="J228" s="220"/>
      <c r="K228" s="220"/>
      <c r="L228" s="220"/>
      <c r="M228" s="220"/>
      <c r="N228" s="220"/>
      <c r="O228" s="220"/>
      <c r="P228" s="220"/>
      <c r="Q228" s="220"/>
      <c r="R228" s="220"/>
      <c r="S228" s="116" t="str">
        <f t="shared" si="37"/>
        <v>NO</v>
      </c>
      <c r="T228" s="116" t="str">
        <f t="shared" si="28"/>
        <v>CSI0,,,,,,,,,,,,,,</v>
      </c>
      <c r="U228" s="220" t="s">
        <v>1101</v>
      </c>
      <c r="V228" s="220" t="s">
        <v>1089</v>
      </c>
      <c r="W228" s="220"/>
      <c r="X228" s="220"/>
      <c r="Y228" s="220"/>
      <c r="Z228" s="220"/>
      <c r="AA228" s="220"/>
      <c r="AB228" s="220"/>
      <c r="AC228" s="220"/>
      <c r="AD228" s="220"/>
      <c r="AE228" s="220"/>
      <c r="AF228" s="220"/>
      <c r="AG228" s="220"/>
      <c r="AH228" s="220"/>
      <c r="AI228" s="220"/>
      <c r="AJ228" s="220"/>
      <c r="AK228" s="220"/>
      <c r="AL228" s="220"/>
      <c r="AM228" s="220"/>
      <c r="AN228" s="220"/>
      <c r="AO228" s="220"/>
      <c r="AP228" s="220"/>
      <c r="AQ228" s="220"/>
      <c r="AR228" s="220"/>
      <c r="AS228" s="220"/>
      <c r="AT228" s="220"/>
      <c r="AU228" s="220"/>
      <c r="AV228" s="220"/>
      <c r="AW228" s="220"/>
      <c r="AX228" s="220"/>
      <c r="AY228" s="220"/>
      <c r="AZ228" s="220"/>
      <c r="BA228" s="220"/>
      <c r="BB228" s="220"/>
      <c r="BC228" s="220"/>
      <c r="BD228" s="220"/>
      <c r="BE228" s="220"/>
      <c r="BF228" s="220"/>
      <c r="BG228" s="220"/>
      <c r="BH228" s="220"/>
      <c r="BI228" s="220"/>
      <c r="BJ228" s="220"/>
      <c r="BK228" s="220"/>
      <c r="BL228" s="220"/>
      <c r="BM228" s="220"/>
      <c r="BN228" s="220"/>
      <c r="BO228" s="140" t="str">
        <f t="shared" si="29"/>
        <v>CSI0_B1_LN1_N</v>
      </c>
      <c r="BP228" s="116" t="str">
        <f t="shared" si="30"/>
        <v>CSI0_B1_LN1_N</v>
      </c>
      <c r="BQ228" s="116" t="str">
        <f t="shared" si="31"/>
        <v>CSI0</v>
      </c>
      <c r="BR228" s="116" t="str">
        <f t="shared" si="32"/>
        <v>CSI0</v>
      </c>
      <c r="BS228" s="220">
        <v>1</v>
      </c>
      <c r="BT228" s="221" t="s">
        <v>1100</v>
      </c>
      <c r="BU228" s="219" t="s">
        <v>1077</v>
      </c>
      <c r="BV228" s="220"/>
      <c r="BW228" s="220"/>
      <c r="BX228" s="220"/>
      <c r="BY228" s="220"/>
      <c r="BZ228" s="220" t="s">
        <v>62</v>
      </c>
      <c r="CA228" s="220" t="s">
        <v>35</v>
      </c>
      <c r="CB228" s="220"/>
      <c r="CC228" s="220"/>
      <c r="CD228" s="230" t="s">
        <v>38</v>
      </c>
      <c r="CE228" s="230" t="s">
        <v>3087</v>
      </c>
      <c r="CF228" s="220" t="s">
        <v>3025</v>
      </c>
      <c r="CG228" s="244" t="s">
        <v>5278</v>
      </c>
      <c r="CH228" s="208"/>
      <c r="CI228" s="128"/>
      <c r="CJ228" s="128"/>
      <c r="CK228" s="220"/>
      <c r="CL228" s="140" t="str">
        <f t="shared" si="33"/>
        <v>CSI0_B1_LN1_N</v>
      </c>
      <c r="CM228" s="116" t="str">
        <f t="shared" si="34"/>
        <v>CSI0_B1_LN1_N</v>
      </c>
      <c r="CN228" s="116" t="str">
        <f t="shared" si="35"/>
        <v>CSI0</v>
      </c>
      <c r="CO228" s="116" t="str">
        <f t="shared" si="36"/>
        <v>CSI0</v>
      </c>
      <c r="CP228" s="220">
        <v>1</v>
      </c>
      <c r="CQ228" s="220" t="s">
        <v>1100</v>
      </c>
      <c r="CR228" s="219" t="s">
        <v>1992</v>
      </c>
      <c r="CS228" s="220"/>
      <c r="CT228" s="220"/>
      <c r="CU228" s="220"/>
      <c r="CV228" s="220"/>
      <c r="CW228" s="220" t="s">
        <v>62</v>
      </c>
      <c r="CX228" s="220" t="s">
        <v>35</v>
      </c>
      <c r="CY228" s="220"/>
      <c r="CZ228" s="220"/>
      <c r="DA228" s="230" t="s">
        <v>38</v>
      </c>
      <c r="DB228" s="230" t="s">
        <v>3087</v>
      </c>
      <c r="DC228" s="220" t="s">
        <v>3025</v>
      </c>
      <c r="DD228" s="126" t="s">
        <v>5279</v>
      </c>
      <c r="DE228" s="107"/>
      <c r="DF228" s="128"/>
      <c r="DG228" s="128"/>
      <c r="DH228" s="220"/>
    </row>
    <row r="229" spans="1:112" ht="26.4">
      <c r="A229" s="220"/>
      <c r="B229" s="220">
        <v>226</v>
      </c>
      <c r="C229" s="220" t="s">
        <v>1116</v>
      </c>
      <c r="D229" s="220" t="s">
        <v>5280</v>
      </c>
      <c r="E229" s="220"/>
      <c r="F229" s="220" t="s">
        <v>5265</v>
      </c>
      <c r="G229" s="220"/>
      <c r="H229" s="220"/>
      <c r="I229" s="220"/>
      <c r="J229" s="220"/>
      <c r="K229" s="220"/>
      <c r="L229" s="220"/>
      <c r="M229" s="220"/>
      <c r="N229" s="220"/>
      <c r="O229" s="220"/>
      <c r="P229" s="220"/>
      <c r="Q229" s="220"/>
      <c r="R229" s="220"/>
      <c r="S229" s="116" t="str">
        <f t="shared" si="37"/>
        <v>NO</v>
      </c>
      <c r="T229" s="116" t="str">
        <f t="shared" si="28"/>
        <v>CSI0,,,,,,,,,,,,,,</v>
      </c>
      <c r="U229" s="220" t="s">
        <v>1116</v>
      </c>
      <c r="V229" s="220" t="s">
        <v>1089</v>
      </c>
      <c r="W229" s="220"/>
      <c r="X229" s="220"/>
      <c r="Y229" s="220"/>
      <c r="Z229" s="220"/>
      <c r="AA229" s="220"/>
      <c r="AB229" s="220"/>
      <c r="AC229" s="220"/>
      <c r="AD229" s="220"/>
      <c r="AE229" s="220"/>
      <c r="AF229" s="220"/>
      <c r="AG229" s="220"/>
      <c r="AH229" s="220"/>
      <c r="AI229" s="220"/>
      <c r="AJ229" s="220"/>
      <c r="AK229" s="220"/>
      <c r="AL229" s="220"/>
      <c r="AM229" s="220"/>
      <c r="AN229" s="220"/>
      <c r="AO229" s="220"/>
      <c r="AP229" s="220"/>
      <c r="AQ229" s="220"/>
      <c r="AR229" s="220"/>
      <c r="AS229" s="220"/>
      <c r="AT229" s="220"/>
      <c r="AU229" s="220"/>
      <c r="AV229" s="220"/>
      <c r="AW229" s="220"/>
      <c r="AX229" s="220"/>
      <c r="AY229" s="220"/>
      <c r="AZ229" s="220"/>
      <c r="BA229" s="220"/>
      <c r="BB229" s="220"/>
      <c r="BC229" s="220"/>
      <c r="BD229" s="220"/>
      <c r="BE229" s="220"/>
      <c r="BF229" s="220"/>
      <c r="BG229" s="220"/>
      <c r="BH229" s="220"/>
      <c r="BI229" s="220"/>
      <c r="BJ229" s="220"/>
      <c r="BK229" s="220"/>
      <c r="BL229" s="220"/>
      <c r="BM229" s="220"/>
      <c r="BN229" s="220"/>
      <c r="BO229" s="140" t="str">
        <f t="shared" si="29"/>
        <v>CSI0_B2_LN3_P</v>
      </c>
      <c r="BP229" s="116" t="str">
        <f t="shared" si="30"/>
        <v>CSI0_B2_LN3_P</v>
      </c>
      <c r="BQ229" s="116" t="str">
        <f t="shared" si="31"/>
        <v>CSI0</v>
      </c>
      <c r="BR229" s="116" t="str">
        <f t="shared" si="32"/>
        <v>CSI0</v>
      </c>
      <c r="BS229" s="220">
        <v>1</v>
      </c>
      <c r="BT229" s="221" t="s">
        <v>1115</v>
      </c>
      <c r="BU229" s="219" t="s">
        <v>1077</v>
      </c>
      <c r="BV229" s="220"/>
      <c r="BW229" s="220"/>
      <c r="BX229" s="220"/>
      <c r="BY229" s="220"/>
      <c r="BZ229" s="220" t="s">
        <v>62</v>
      </c>
      <c r="CA229" s="220" t="s">
        <v>35</v>
      </c>
      <c r="CB229" s="220"/>
      <c r="CC229" s="220"/>
      <c r="CD229" s="230" t="s">
        <v>38</v>
      </c>
      <c r="CE229" s="230" t="s">
        <v>3087</v>
      </c>
      <c r="CF229" s="220" t="s">
        <v>3025</v>
      </c>
      <c r="CG229" s="244" t="s">
        <v>5281</v>
      </c>
      <c r="CH229" s="208"/>
      <c r="CI229" s="128"/>
      <c r="CJ229" s="128"/>
      <c r="CK229" s="220"/>
      <c r="CL229" s="140" t="str">
        <f t="shared" si="33"/>
        <v>CSI0_B2_LN3_P</v>
      </c>
      <c r="CM229" s="116" t="str">
        <f t="shared" si="34"/>
        <v>CSI0_B2_LN3_P</v>
      </c>
      <c r="CN229" s="116" t="str">
        <f t="shared" si="35"/>
        <v>CSI0</v>
      </c>
      <c r="CO229" s="116" t="str">
        <f t="shared" si="36"/>
        <v>CSI0</v>
      </c>
      <c r="CP229" s="220">
        <v>1</v>
      </c>
      <c r="CQ229" s="220" t="s">
        <v>1115</v>
      </c>
      <c r="CR229" s="219" t="s">
        <v>1992</v>
      </c>
      <c r="CS229" s="220"/>
      <c r="CT229" s="220"/>
      <c r="CU229" s="220"/>
      <c r="CV229" s="220"/>
      <c r="CW229" s="220" t="s">
        <v>62</v>
      </c>
      <c r="CX229" s="220" t="s">
        <v>35</v>
      </c>
      <c r="CY229" s="220"/>
      <c r="CZ229" s="220"/>
      <c r="DA229" s="230" t="s">
        <v>38</v>
      </c>
      <c r="DB229" s="230" t="s">
        <v>3087</v>
      </c>
      <c r="DC229" s="220" t="s">
        <v>3025</v>
      </c>
      <c r="DD229" s="126" t="s">
        <v>5282</v>
      </c>
      <c r="DE229" s="107"/>
      <c r="DF229" s="128"/>
      <c r="DG229" s="128"/>
      <c r="DH229" s="220"/>
    </row>
    <row r="230" spans="1:112" ht="26.4">
      <c r="A230" s="220"/>
      <c r="B230" s="220">
        <v>227</v>
      </c>
      <c r="C230" s="220" t="s">
        <v>1095</v>
      </c>
      <c r="D230" s="220" t="s">
        <v>5283</v>
      </c>
      <c r="E230" s="220"/>
      <c r="F230" s="220" t="s">
        <v>5265</v>
      </c>
      <c r="G230" s="220"/>
      <c r="H230" s="220"/>
      <c r="I230" s="220"/>
      <c r="J230" s="220"/>
      <c r="K230" s="220"/>
      <c r="L230" s="220"/>
      <c r="M230" s="220"/>
      <c r="N230" s="220"/>
      <c r="O230" s="220"/>
      <c r="P230" s="220"/>
      <c r="Q230" s="220"/>
      <c r="R230" s="220"/>
      <c r="S230" s="116" t="str">
        <f t="shared" si="37"/>
        <v>NO</v>
      </c>
      <c r="T230" s="116" t="str">
        <f t="shared" si="28"/>
        <v>CSI0,,,,,,,,,,,,,,</v>
      </c>
      <c r="U230" s="220" t="s">
        <v>1095</v>
      </c>
      <c r="V230" s="220" t="s">
        <v>1089</v>
      </c>
      <c r="W230" s="220"/>
      <c r="X230" s="220"/>
      <c r="Y230" s="220"/>
      <c r="Z230" s="220"/>
      <c r="AA230" s="220"/>
      <c r="AB230" s="220"/>
      <c r="AC230" s="220"/>
      <c r="AD230" s="220"/>
      <c r="AE230" s="220"/>
      <c r="AF230" s="220"/>
      <c r="AG230" s="220"/>
      <c r="AH230" s="220"/>
      <c r="AI230" s="220"/>
      <c r="AJ230" s="220"/>
      <c r="AK230" s="220"/>
      <c r="AL230" s="220"/>
      <c r="AM230" s="220"/>
      <c r="AN230" s="220"/>
      <c r="AO230" s="220"/>
      <c r="AP230" s="220"/>
      <c r="AQ230" s="220"/>
      <c r="AR230" s="220"/>
      <c r="AS230" s="220"/>
      <c r="AT230" s="220"/>
      <c r="AU230" s="220"/>
      <c r="AV230" s="220"/>
      <c r="AW230" s="220"/>
      <c r="AX230" s="220"/>
      <c r="AY230" s="220"/>
      <c r="AZ230" s="220"/>
      <c r="BA230" s="220"/>
      <c r="BB230" s="220"/>
      <c r="BC230" s="220"/>
      <c r="BD230" s="220"/>
      <c r="BE230" s="220"/>
      <c r="BF230" s="220"/>
      <c r="BG230" s="220"/>
      <c r="BH230" s="220"/>
      <c r="BI230" s="220"/>
      <c r="BJ230" s="220"/>
      <c r="BK230" s="220"/>
      <c r="BL230" s="220"/>
      <c r="BM230" s="220"/>
      <c r="BN230" s="220"/>
      <c r="BO230" s="140" t="str">
        <f t="shared" si="29"/>
        <v>CSI0_C0_LN0_N</v>
      </c>
      <c r="BP230" s="116" t="str">
        <f t="shared" si="30"/>
        <v>CSI0_C0_LN0_N</v>
      </c>
      <c r="BQ230" s="116" t="str">
        <f t="shared" si="31"/>
        <v>CSI0</v>
      </c>
      <c r="BR230" s="116" t="str">
        <f t="shared" si="32"/>
        <v>CSI0</v>
      </c>
      <c r="BS230" s="220">
        <v>1</v>
      </c>
      <c r="BT230" s="221" t="s">
        <v>1094</v>
      </c>
      <c r="BU230" s="219" t="s">
        <v>1077</v>
      </c>
      <c r="BV230" s="220"/>
      <c r="BW230" s="220"/>
      <c r="BX230" s="220"/>
      <c r="BY230" s="220"/>
      <c r="BZ230" s="220" t="s">
        <v>62</v>
      </c>
      <c r="CA230" s="220" t="s">
        <v>35</v>
      </c>
      <c r="CB230" s="220"/>
      <c r="CC230" s="220"/>
      <c r="CD230" s="230" t="s">
        <v>38</v>
      </c>
      <c r="CE230" s="230" t="s">
        <v>3087</v>
      </c>
      <c r="CF230" s="220" t="s">
        <v>3025</v>
      </c>
      <c r="CG230" s="244" t="s">
        <v>5284</v>
      </c>
      <c r="CH230" s="208"/>
      <c r="CI230" s="128"/>
      <c r="CJ230" s="128"/>
      <c r="CK230" s="220"/>
      <c r="CL230" s="140" t="str">
        <f t="shared" si="33"/>
        <v>CSI0_C0_LN0_N</v>
      </c>
      <c r="CM230" s="116" t="str">
        <f t="shared" si="34"/>
        <v>CSI0_C0_LN0_N</v>
      </c>
      <c r="CN230" s="116" t="str">
        <f t="shared" si="35"/>
        <v>CSI0</v>
      </c>
      <c r="CO230" s="116" t="str">
        <f t="shared" si="36"/>
        <v>CSI0</v>
      </c>
      <c r="CP230" s="220">
        <v>1</v>
      </c>
      <c r="CQ230" s="220" t="s">
        <v>1094</v>
      </c>
      <c r="CR230" s="219" t="s">
        <v>1992</v>
      </c>
      <c r="CS230" s="220"/>
      <c r="CT230" s="220"/>
      <c r="CU230" s="220"/>
      <c r="CV230" s="220"/>
      <c r="CW230" s="220" t="s">
        <v>62</v>
      </c>
      <c r="CX230" s="220" t="s">
        <v>35</v>
      </c>
      <c r="CY230" s="220"/>
      <c r="CZ230" s="220"/>
      <c r="DA230" s="230" t="s">
        <v>38</v>
      </c>
      <c r="DB230" s="230" t="s">
        <v>3087</v>
      </c>
      <c r="DC230" s="220" t="s">
        <v>3025</v>
      </c>
      <c r="DD230" s="126" t="s">
        <v>5285</v>
      </c>
      <c r="DE230" s="107"/>
      <c r="DF230" s="128"/>
      <c r="DG230" s="128"/>
      <c r="DH230" s="220"/>
    </row>
    <row r="231" spans="1:112" ht="26.4">
      <c r="A231" s="220"/>
      <c r="B231" s="220">
        <v>228</v>
      </c>
      <c r="C231" s="220" t="s">
        <v>1110</v>
      </c>
      <c r="D231" s="220" t="s">
        <v>5286</v>
      </c>
      <c r="E231" s="220"/>
      <c r="F231" s="220" t="s">
        <v>5265</v>
      </c>
      <c r="G231" s="220"/>
      <c r="H231" s="220"/>
      <c r="I231" s="220"/>
      <c r="J231" s="220"/>
      <c r="K231" s="220"/>
      <c r="L231" s="220"/>
      <c r="M231" s="220"/>
      <c r="N231" s="220"/>
      <c r="O231" s="220"/>
      <c r="P231" s="220"/>
      <c r="Q231" s="220"/>
      <c r="R231" s="220"/>
      <c r="S231" s="116" t="str">
        <f t="shared" si="37"/>
        <v>NO</v>
      </c>
      <c r="T231" s="116" t="str">
        <f t="shared" si="28"/>
        <v>CSI0,,,,,,,,,,,,,,</v>
      </c>
      <c r="U231" s="220" t="s">
        <v>1110</v>
      </c>
      <c r="V231" s="220" t="s">
        <v>1089</v>
      </c>
      <c r="W231" s="220"/>
      <c r="X231" s="220"/>
      <c r="Y231" s="220"/>
      <c r="Z231" s="220"/>
      <c r="AA231" s="220"/>
      <c r="AB231" s="220"/>
      <c r="AC231" s="220"/>
      <c r="AD231" s="220"/>
      <c r="AE231" s="220"/>
      <c r="AF231" s="220"/>
      <c r="AG231" s="220"/>
      <c r="AH231" s="220"/>
      <c r="AI231" s="220"/>
      <c r="AJ231" s="220"/>
      <c r="AK231" s="220"/>
      <c r="AL231" s="220"/>
      <c r="AM231" s="220"/>
      <c r="AN231" s="220"/>
      <c r="AO231" s="220"/>
      <c r="AP231" s="220"/>
      <c r="AQ231" s="220"/>
      <c r="AR231" s="220"/>
      <c r="AS231" s="220"/>
      <c r="AT231" s="220"/>
      <c r="AU231" s="220"/>
      <c r="AV231" s="220"/>
      <c r="AW231" s="220"/>
      <c r="AX231" s="220"/>
      <c r="AY231" s="220"/>
      <c r="AZ231" s="220"/>
      <c r="BA231" s="220"/>
      <c r="BB231" s="220"/>
      <c r="BC231" s="220"/>
      <c r="BD231" s="220"/>
      <c r="BE231" s="220"/>
      <c r="BF231" s="220"/>
      <c r="BG231" s="220"/>
      <c r="BH231" s="220"/>
      <c r="BI231" s="220"/>
      <c r="BJ231" s="220"/>
      <c r="BK231" s="220"/>
      <c r="BL231" s="220"/>
      <c r="BM231" s="220"/>
      <c r="BN231" s="220"/>
      <c r="BO231" s="140" t="str">
        <f t="shared" si="29"/>
        <v>CSI0_C1_LN2_P</v>
      </c>
      <c r="BP231" s="116" t="str">
        <f t="shared" si="30"/>
        <v>CSI0_C1_LN2_P</v>
      </c>
      <c r="BQ231" s="116" t="str">
        <f t="shared" si="31"/>
        <v>CSI0</v>
      </c>
      <c r="BR231" s="116" t="str">
        <f t="shared" si="32"/>
        <v>CSI0</v>
      </c>
      <c r="BS231" s="220">
        <v>1</v>
      </c>
      <c r="BT231" s="221" t="s">
        <v>1109</v>
      </c>
      <c r="BU231" s="219" t="s">
        <v>1077</v>
      </c>
      <c r="BV231" s="220"/>
      <c r="BW231" s="220"/>
      <c r="BX231" s="220"/>
      <c r="BY231" s="220"/>
      <c r="BZ231" s="220" t="s">
        <v>62</v>
      </c>
      <c r="CA231" s="220" t="s">
        <v>35</v>
      </c>
      <c r="CB231" s="220"/>
      <c r="CC231" s="220"/>
      <c r="CD231" s="230" t="s">
        <v>38</v>
      </c>
      <c r="CE231" s="230" t="s">
        <v>3087</v>
      </c>
      <c r="CF231" s="220" t="s">
        <v>3025</v>
      </c>
      <c r="CG231" s="244" t="s">
        <v>5287</v>
      </c>
      <c r="CH231" s="208"/>
      <c r="CI231" s="128"/>
      <c r="CJ231" s="128"/>
      <c r="CK231" s="220"/>
      <c r="CL231" s="140" t="str">
        <f t="shared" si="33"/>
        <v>CSI0_C1_LN2_P</v>
      </c>
      <c r="CM231" s="116" t="str">
        <f t="shared" si="34"/>
        <v>CSI0_C1_LN2_P</v>
      </c>
      <c r="CN231" s="116" t="str">
        <f t="shared" si="35"/>
        <v>CSI0</v>
      </c>
      <c r="CO231" s="116" t="str">
        <f t="shared" si="36"/>
        <v>CSI0</v>
      </c>
      <c r="CP231" s="220">
        <v>1</v>
      </c>
      <c r="CQ231" s="220" t="s">
        <v>1109</v>
      </c>
      <c r="CR231" s="219" t="s">
        <v>1992</v>
      </c>
      <c r="CS231" s="220"/>
      <c r="CT231" s="220"/>
      <c r="CU231" s="220"/>
      <c r="CV231" s="220"/>
      <c r="CW231" s="220" t="s">
        <v>62</v>
      </c>
      <c r="CX231" s="220" t="s">
        <v>35</v>
      </c>
      <c r="CY231" s="220"/>
      <c r="CZ231" s="220"/>
      <c r="DA231" s="230" t="s">
        <v>38</v>
      </c>
      <c r="DB231" s="230" t="s">
        <v>3087</v>
      </c>
      <c r="DC231" s="220" t="s">
        <v>3025</v>
      </c>
      <c r="DD231" s="126" t="s">
        <v>5288</v>
      </c>
      <c r="DE231" s="107"/>
      <c r="DF231" s="128"/>
      <c r="DG231" s="128"/>
      <c r="DH231" s="220"/>
    </row>
    <row r="232" spans="1:112" ht="26.4">
      <c r="A232" s="220"/>
      <c r="B232" s="220">
        <v>229</v>
      </c>
      <c r="C232" s="220" t="s">
        <v>1113</v>
      </c>
      <c r="D232" s="220" t="s">
        <v>5289</v>
      </c>
      <c r="E232" s="220"/>
      <c r="F232" s="220" t="s">
        <v>5265</v>
      </c>
      <c r="G232" s="220"/>
      <c r="H232" s="220"/>
      <c r="I232" s="220"/>
      <c r="J232" s="220"/>
      <c r="K232" s="220"/>
      <c r="L232" s="220"/>
      <c r="M232" s="220"/>
      <c r="N232" s="220"/>
      <c r="O232" s="220"/>
      <c r="P232" s="220"/>
      <c r="Q232" s="220"/>
      <c r="R232" s="220"/>
      <c r="S232" s="116" t="str">
        <f t="shared" si="37"/>
        <v>NO</v>
      </c>
      <c r="T232" s="116" t="str">
        <f t="shared" si="28"/>
        <v>CSI0,,,,,,,,,,,,,,</v>
      </c>
      <c r="U232" s="220" t="s">
        <v>1113</v>
      </c>
      <c r="V232" s="220" t="s">
        <v>1089</v>
      </c>
      <c r="W232" s="220"/>
      <c r="X232" s="220"/>
      <c r="Y232" s="220"/>
      <c r="Z232" s="220"/>
      <c r="AA232" s="220"/>
      <c r="AB232" s="220"/>
      <c r="AC232" s="220"/>
      <c r="AD232" s="220"/>
      <c r="AE232" s="220"/>
      <c r="AF232" s="220"/>
      <c r="AG232" s="220"/>
      <c r="AH232" s="220"/>
      <c r="AI232" s="220"/>
      <c r="AJ232" s="220"/>
      <c r="AK232" s="220"/>
      <c r="AL232" s="220"/>
      <c r="AM232" s="220"/>
      <c r="AN232" s="220"/>
      <c r="AO232" s="220"/>
      <c r="AP232" s="220"/>
      <c r="AQ232" s="220"/>
      <c r="AR232" s="220"/>
      <c r="AS232" s="220"/>
      <c r="AT232" s="220"/>
      <c r="AU232" s="220"/>
      <c r="AV232" s="220"/>
      <c r="AW232" s="220"/>
      <c r="AX232" s="220"/>
      <c r="AY232" s="220"/>
      <c r="AZ232" s="220"/>
      <c r="BA232" s="220"/>
      <c r="BB232" s="220"/>
      <c r="BC232" s="220"/>
      <c r="BD232" s="220"/>
      <c r="BE232" s="220"/>
      <c r="BF232" s="220"/>
      <c r="BG232" s="220"/>
      <c r="BH232" s="220"/>
      <c r="BI232" s="220"/>
      <c r="BJ232" s="220"/>
      <c r="BK232" s="220"/>
      <c r="BL232" s="220"/>
      <c r="BM232" s="220"/>
      <c r="BN232" s="220"/>
      <c r="BO232" s="140" t="str">
        <f t="shared" si="29"/>
        <v>CSI0_C2_LN3_N</v>
      </c>
      <c r="BP232" s="116" t="str">
        <f t="shared" si="30"/>
        <v>CSI0_C2_LN3_N</v>
      </c>
      <c r="BQ232" s="116" t="str">
        <f t="shared" si="31"/>
        <v>CSI0</v>
      </c>
      <c r="BR232" s="116" t="str">
        <f t="shared" si="32"/>
        <v>CSI0</v>
      </c>
      <c r="BS232" s="220">
        <v>1</v>
      </c>
      <c r="BT232" s="221" t="s">
        <v>1112</v>
      </c>
      <c r="BU232" s="219" t="s">
        <v>1077</v>
      </c>
      <c r="BV232" s="220"/>
      <c r="BW232" s="220"/>
      <c r="BX232" s="220"/>
      <c r="BY232" s="220"/>
      <c r="BZ232" s="220" t="s">
        <v>62</v>
      </c>
      <c r="CA232" s="220" t="s">
        <v>35</v>
      </c>
      <c r="CB232" s="220"/>
      <c r="CC232" s="220"/>
      <c r="CD232" s="230" t="s">
        <v>38</v>
      </c>
      <c r="CE232" s="230" t="s">
        <v>3087</v>
      </c>
      <c r="CF232" s="220" t="s">
        <v>3025</v>
      </c>
      <c r="CG232" s="244" t="s">
        <v>5290</v>
      </c>
      <c r="CH232" s="208"/>
      <c r="CI232" s="128"/>
      <c r="CJ232" s="128"/>
      <c r="CK232" s="220"/>
      <c r="CL232" s="140" t="str">
        <f t="shared" si="33"/>
        <v>CSI0_C2_LN3_N</v>
      </c>
      <c r="CM232" s="116" t="str">
        <f t="shared" si="34"/>
        <v>CSI0_C2_LN3_N</v>
      </c>
      <c r="CN232" s="116" t="str">
        <f t="shared" si="35"/>
        <v>CSI0</v>
      </c>
      <c r="CO232" s="116" t="str">
        <f t="shared" si="36"/>
        <v>CSI0</v>
      </c>
      <c r="CP232" s="220">
        <v>1</v>
      </c>
      <c r="CQ232" s="220" t="s">
        <v>1112</v>
      </c>
      <c r="CR232" s="219" t="s">
        <v>1992</v>
      </c>
      <c r="CS232" s="220"/>
      <c r="CT232" s="220"/>
      <c r="CU232" s="220"/>
      <c r="CV232" s="220"/>
      <c r="CW232" s="220" t="s">
        <v>62</v>
      </c>
      <c r="CX232" s="220" t="s">
        <v>35</v>
      </c>
      <c r="CY232" s="220"/>
      <c r="CZ232" s="220"/>
      <c r="DA232" s="230" t="s">
        <v>38</v>
      </c>
      <c r="DB232" s="230" t="s">
        <v>3087</v>
      </c>
      <c r="DC232" s="220" t="s">
        <v>3025</v>
      </c>
      <c r="DD232" s="126" t="s">
        <v>5291</v>
      </c>
      <c r="DE232" s="107"/>
      <c r="DF232" s="128"/>
      <c r="DG232" s="128"/>
      <c r="DH232" s="220"/>
    </row>
    <row r="233" spans="1:112" ht="26.4">
      <c r="A233" s="220"/>
      <c r="B233" s="220">
        <v>230</v>
      </c>
      <c r="C233" s="220" t="s">
        <v>1092</v>
      </c>
      <c r="D233" s="220" t="s">
        <v>5292</v>
      </c>
      <c r="E233" s="220"/>
      <c r="F233" s="220" t="s">
        <v>5265</v>
      </c>
      <c r="G233" s="220"/>
      <c r="H233" s="220"/>
      <c r="I233" s="220"/>
      <c r="J233" s="220"/>
      <c r="K233" s="220"/>
      <c r="L233" s="220"/>
      <c r="M233" s="220"/>
      <c r="N233" s="220"/>
      <c r="O233" s="220"/>
      <c r="P233" s="220"/>
      <c r="Q233" s="220"/>
      <c r="R233" s="220"/>
      <c r="S233" s="116" t="str">
        <f t="shared" si="37"/>
        <v>NO</v>
      </c>
      <c r="T233" s="116" t="str">
        <f t="shared" si="28"/>
        <v>CSI0,,,,,,,,,,,,,,</v>
      </c>
      <c r="U233" s="220" t="s">
        <v>1092</v>
      </c>
      <c r="V233" s="220" t="s">
        <v>1089</v>
      </c>
      <c r="W233" s="220"/>
      <c r="X233" s="220"/>
      <c r="Y233" s="220"/>
      <c r="Z233" s="220"/>
      <c r="AA233" s="220"/>
      <c r="AB233" s="220"/>
      <c r="AC233" s="220"/>
      <c r="AD233" s="220"/>
      <c r="AE233" s="220"/>
      <c r="AF233" s="220"/>
      <c r="AG233" s="220"/>
      <c r="AH233" s="220"/>
      <c r="AI233" s="220"/>
      <c r="AJ233" s="220"/>
      <c r="AK233" s="220"/>
      <c r="AL233" s="220"/>
      <c r="AM233" s="220"/>
      <c r="AN233" s="220"/>
      <c r="AO233" s="220"/>
      <c r="AP233" s="220"/>
      <c r="AQ233" s="220"/>
      <c r="AR233" s="220"/>
      <c r="AS233" s="220"/>
      <c r="AT233" s="220"/>
      <c r="AU233" s="220"/>
      <c r="AV233" s="220"/>
      <c r="AW233" s="220"/>
      <c r="AX233" s="220"/>
      <c r="AY233" s="220"/>
      <c r="AZ233" s="220"/>
      <c r="BA233" s="220"/>
      <c r="BB233" s="220"/>
      <c r="BC233" s="220"/>
      <c r="BD233" s="220"/>
      <c r="BE233" s="220"/>
      <c r="BF233" s="220"/>
      <c r="BG233" s="220"/>
      <c r="BH233" s="220"/>
      <c r="BI233" s="220"/>
      <c r="BJ233" s="220"/>
      <c r="BK233" s="220"/>
      <c r="BL233" s="220"/>
      <c r="BM233" s="220"/>
      <c r="BN233" s="220"/>
      <c r="BO233" s="140" t="str">
        <f t="shared" si="29"/>
        <v>CSI0_NC_CLK_P</v>
      </c>
      <c r="BP233" s="116" t="str">
        <f t="shared" si="30"/>
        <v>CSI0_NC_CLK_P</v>
      </c>
      <c r="BQ233" s="116" t="str">
        <f t="shared" si="31"/>
        <v>CSI0</v>
      </c>
      <c r="BR233" s="116" t="str">
        <f t="shared" si="32"/>
        <v>CSI0</v>
      </c>
      <c r="BS233" s="220">
        <v>1</v>
      </c>
      <c r="BT233" s="221" t="s">
        <v>1091</v>
      </c>
      <c r="BU233" s="219" t="s">
        <v>1077</v>
      </c>
      <c r="BV233" s="220"/>
      <c r="BW233" s="220"/>
      <c r="BX233" s="220"/>
      <c r="BY233" s="220"/>
      <c r="BZ233" s="220" t="s">
        <v>62</v>
      </c>
      <c r="CA233" s="220" t="s">
        <v>35</v>
      </c>
      <c r="CB233" s="220"/>
      <c r="CC233" s="220"/>
      <c r="CD233" s="230" t="s">
        <v>38</v>
      </c>
      <c r="CE233" s="230" t="s">
        <v>3087</v>
      </c>
      <c r="CF233" s="220" t="s">
        <v>3025</v>
      </c>
      <c r="CG233" s="244" t="s">
        <v>5293</v>
      </c>
      <c r="CH233" s="208"/>
      <c r="CI233" s="128"/>
      <c r="CJ233" s="128"/>
      <c r="CK233" s="220"/>
      <c r="CL233" s="140" t="str">
        <f t="shared" si="33"/>
        <v>CSI0_NC_CLK_P</v>
      </c>
      <c r="CM233" s="116" t="str">
        <f t="shared" si="34"/>
        <v>CSI0_NC_CLK_P</v>
      </c>
      <c r="CN233" s="116" t="str">
        <f t="shared" si="35"/>
        <v>CSI0</v>
      </c>
      <c r="CO233" s="116" t="str">
        <f t="shared" si="36"/>
        <v>CSI0</v>
      </c>
      <c r="CP233" s="220">
        <v>1</v>
      </c>
      <c r="CQ233" s="220" t="s">
        <v>1091</v>
      </c>
      <c r="CR233" s="219" t="s">
        <v>1992</v>
      </c>
      <c r="CS233" s="220"/>
      <c r="CT233" s="220"/>
      <c r="CU233" s="220"/>
      <c r="CV233" s="220"/>
      <c r="CW233" s="220" t="s">
        <v>62</v>
      </c>
      <c r="CX233" s="220" t="s">
        <v>35</v>
      </c>
      <c r="CY233" s="220"/>
      <c r="CZ233" s="220"/>
      <c r="DA233" s="230" t="s">
        <v>38</v>
      </c>
      <c r="DB233" s="230" t="s">
        <v>3087</v>
      </c>
      <c r="DC233" s="220" t="s">
        <v>3025</v>
      </c>
      <c r="DD233" s="126" t="s">
        <v>5294</v>
      </c>
      <c r="DE233" s="107"/>
      <c r="DF233" s="128"/>
      <c r="DG233" s="128"/>
      <c r="DH233" s="220"/>
    </row>
    <row r="234" spans="1:112" ht="26.4">
      <c r="A234" s="220"/>
      <c r="B234" s="220">
        <v>231</v>
      </c>
      <c r="C234" s="220" t="s">
        <v>2039</v>
      </c>
      <c r="D234" s="220" t="s">
        <v>5295</v>
      </c>
      <c r="E234" s="220"/>
      <c r="F234" s="220" t="s">
        <v>5265</v>
      </c>
      <c r="G234" s="220"/>
      <c r="H234" s="220"/>
      <c r="I234" s="220"/>
      <c r="J234" s="220"/>
      <c r="K234" s="220"/>
      <c r="L234" s="220"/>
      <c r="M234" s="220"/>
      <c r="N234" s="220"/>
      <c r="O234" s="220"/>
      <c r="P234" s="220"/>
      <c r="Q234" s="220"/>
      <c r="R234" s="220"/>
      <c r="S234" s="116" t="str">
        <f t="shared" si="37"/>
        <v>NO</v>
      </c>
      <c r="T234" s="116" t="str">
        <f t="shared" si="28"/>
        <v>CSI1,,,,,,,,,,,,,,</v>
      </c>
      <c r="U234" s="220" t="s">
        <v>2039</v>
      </c>
      <c r="V234" s="220" t="s">
        <v>2040</v>
      </c>
      <c r="W234" s="220"/>
      <c r="X234" s="220"/>
      <c r="Y234" s="220"/>
      <c r="Z234" s="220"/>
      <c r="AA234" s="220"/>
      <c r="AB234" s="220"/>
      <c r="AC234" s="220"/>
      <c r="AD234" s="220"/>
      <c r="AE234" s="220"/>
      <c r="AF234" s="220"/>
      <c r="AG234" s="220"/>
      <c r="AH234" s="220"/>
      <c r="AI234" s="220"/>
      <c r="AJ234" s="220"/>
      <c r="AK234" s="220"/>
      <c r="AL234" s="220"/>
      <c r="AM234" s="220"/>
      <c r="AN234" s="220"/>
      <c r="AO234" s="220"/>
      <c r="AP234" s="220"/>
      <c r="AQ234" s="220"/>
      <c r="AR234" s="220"/>
      <c r="AS234" s="220"/>
      <c r="AT234" s="220"/>
      <c r="AU234" s="220"/>
      <c r="AV234" s="220"/>
      <c r="AW234" s="220"/>
      <c r="AX234" s="220"/>
      <c r="AY234" s="220"/>
      <c r="AZ234" s="220"/>
      <c r="BA234" s="220"/>
      <c r="BB234" s="220"/>
      <c r="BC234" s="220"/>
      <c r="BD234" s="220"/>
      <c r="BE234" s="220"/>
      <c r="BF234" s="220"/>
      <c r="BG234" s="220"/>
      <c r="BH234" s="220"/>
      <c r="BI234" s="220"/>
      <c r="BJ234" s="220"/>
      <c r="BK234" s="220"/>
      <c r="BL234" s="220"/>
      <c r="BM234" s="220"/>
      <c r="BN234" s="220"/>
      <c r="BO234" s="116" t="str">
        <f t="shared" si="29"/>
        <v>CSI1_A0_CLK_N</v>
      </c>
      <c r="BP234" s="116" t="str">
        <f t="shared" si="30"/>
        <v>CSI1_A0_CLK_N</v>
      </c>
      <c r="BQ234" s="116" t="str">
        <f t="shared" si="31"/>
        <v>CSI1</v>
      </c>
      <c r="BR234" s="116" t="str">
        <f t="shared" si="32"/>
        <v>CSI1</v>
      </c>
      <c r="BS234" s="220">
        <v>1</v>
      </c>
      <c r="BT234" s="221" t="s">
        <v>2038</v>
      </c>
      <c r="BU234" s="220" t="s">
        <v>1272</v>
      </c>
      <c r="BV234" s="220"/>
      <c r="BW234" s="220"/>
      <c r="BX234" s="220"/>
      <c r="BY234" s="220"/>
      <c r="BZ234" s="220" t="s">
        <v>62</v>
      </c>
      <c r="CA234" s="220" t="s">
        <v>35</v>
      </c>
      <c r="CB234" s="220"/>
      <c r="CC234" s="220"/>
      <c r="CD234" s="230" t="s">
        <v>38</v>
      </c>
      <c r="CE234" s="230" t="s">
        <v>3087</v>
      </c>
      <c r="CF234" s="220" t="s">
        <v>3025</v>
      </c>
      <c r="CG234" s="244" t="s">
        <v>5296</v>
      </c>
      <c r="CH234" s="208"/>
      <c r="CI234" s="128"/>
      <c r="CJ234" s="128"/>
      <c r="CK234" s="220"/>
      <c r="CL234" s="116" t="str">
        <f t="shared" si="33"/>
        <v>CSI1_A0_CLK_N</v>
      </c>
      <c r="CM234" s="116" t="str">
        <f t="shared" si="34"/>
        <v>CSI1_A0_CLK_N</v>
      </c>
      <c r="CN234" s="116" t="str">
        <f t="shared" si="35"/>
        <v>CSI1</v>
      </c>
      <c r="CO234" s="116" t="str">
        <f t="shared" si="36"/>
        <v>CSI1</v>
      </c>
      <c r="CP234" s="220">
        <v>1</v>
      </c>
      <c r="CQ234" s="220" t="s">
        <v>2038</v>
      </c>
      <c r="CR234" s="220" t="s">
        <v>1272</v>
      </c>
      <c r="CS234" s="220"/>
      <c r="CT234" s="220"/>
      <c r="CU234" s="220"/>
      <c r="CV234" s="220"/>
      <c r="CW234" s="220" t="s">
        <v>62</v>
      </c>
      <c r="CX234" s="220" t="s">
        <v>35</v>
      </c>
      <c r="CY234" s="220"/>
      <c r="CZ234" s="220"/>
      <c r="DA234" s="230" t="s">
        <v>38</v>
      </c>
      <c r="DB234" s="230" t="s">
        <v>3087</v>
      </c>
      <c r="DC234" s="220" t="s">
        <v>3025</v>
      </c>
      <c r="DD234" s="126" t="s">
        <v>5297</v>
      </c>
      <c r="DE234" s="107"/>
      <c r="DF234" s="128"/>
      <c r="DG234" s="128"/>
      <c r="DH234" s="220"/>
    </row>
    <row r="235" spans="1:112" ht="26.4">
      <c r="A235" s="220"/>
      <c r="B235" s="220">
        <v>232</v>
      </c>
      <c r="C235" s="220" t="s">
        <v>2050</v>
      </c>
      <c r="D235" s="220" t="s">
        <v>5298</v>
      </c>
      <c r="E235" s="220"/>
      <c r="F235" s="220" t="s">
        <v>5265</v>
      </c>
      <c r="G235" s="220"/>
      <c r="H235" s="220"/>
      <c r="I235" s="220"/>
      <c r="J235" s="220"/>
      <c r="K235" s="220"/>
      <c r="L235" s="220"/>
      <c r="M235" s="220"/>
      <c r="N235" s="220"/>
      <c r="O235" s="220"/>
      <c r="P235" s="220"/>
      <c r="Q235" s="220"/>
      <c r="R235" s="220"/>
      <c r="S235" s="116" t="str">
        <f t="shared" si="37"/>
        <v>NO</v>
      </c>
      <c r="T235" s="116" t="str">
        <f t="shared" si="28"/>
        <v>CSI1,,,,,,,,,,,,,,</v>
      </c>
      <c r="U235" s="220" t="s">
        <v>2050</v>
      </c>
      <c r="V235" s="220" t="s">
        <v>2040</v>
      </c>
      <c r="W235" s="220"/>
      <c r="X235" s="220"/>
      <c r="Y235" s="220"/>
      <c r="Z235" s="220"/>
      <c r="AA235" s="220"/>
      <c r="AB235" s="220"/>
      <c r="AC235" s="220"/>
      <c r="AD235" s="220"/>
      <c r="AE235" s="220"/>
      <c r="AF235" s="220"/>
      <c r="AG235" s="220"/>
      <c r="AH235" s="220"/>
      <c r="AI235" s="220"/>
      <c r="AJ235" s="220"/>
      <c r="AK235" s="220"/>
      <c r="AL235" s="220"/>
      <c r="AM235" s="220"/>
      <c r="AN235" s="220"/>
      <c r="AO235" s="220"/>
      <c r="AP235" s="220"/>
      <c r="AQ235" s="220"/>
      <c r="AR235" s="220"/>
      <c r="AS235" s="220"/>
      <c r="AT235" s="220"/>
      <c r="AU235" s="220"/>
      <c r="AV235" s="220"/>
      <c r="AW235" s="220"/>
      <c r="AX235" s="220"/>
      <c r="AY235" s="220"/>
      <c r="AZ235" s="220"/>
      <c r="BA235" s="220"/>
      <c r="BB235" s="220"/>
      <c r="BC235" s="220"/>
      <c r="BD235" s="220"/>
      <c r="BE235" s="220"/>
      <c r="BF235" s="220"/>
      <c r="BG235" s="220"/>
      <c r="BH235" s="220"/>
      <c r="BI235" s="220"/>
      <c r="BJ235" s="220"/>
      <c r="BK235" s="220"/>
      <c r="BL235" s="220"/>
      <c r="BM235" s="220"/>
      <c r="BN235" s="220"/>
      <c r="BO235" s="116" t="str">
        <f t="shared" si="29"/>
        <v>CSI1_A1_LN1_P</v>
      </c>
      <c r="BP235" s="116" t="str">
        <f t="shared" si="30"/>
        <v>CSI1_A1_LN1_P</v>
      </c>
      <c r="BQ235" s="116" t="str">
        <f t="shared" si="31"/>
        <v>CSI1</v>
      </c>
      <c r="BR235" s="116" t="str">
        <f t="shared" si="32"/>
        <v>CSI1</v>
      </c>
      <c r="BS235" s="220">
        <v>1</v>
      </c>
      <c r="BT235" s="220" t="s">
        <v>2049</v>
      </c>
      <c r="BU235" s="220" t="s">
        <v>1272</v>
      </c>
      <c r="BV235" s="220"/>
      <c r="BW235" s="220"/>
      <c r="BX235" s="220"/>
      <c r="BY235" s="220"/>
      <c r="BZ235" s="220" t="s">
        <v>62</v>
      </c>
      <c r="CA235" s="220" t="s">
        <v>35</v>
      </c>
      <c r="CB235" s="220"/>
      <c r="CC235" s="220"/>
      <c r="CD235" s="230" t="s">
        <v>38</v>
      </c>
      <c r="CE235" s="230" t="s">
        <v>3087</v>
      </c>
      <c r="CF235" s="220" t="s">
        <v>3025</v>
      </c>
      <c r="CG235" s="244" t="s">
        <v>5299</v>
      </c>
      <c r="CH235" s="208"/>
      <c r="CI235" s="128"/>
      <c r="CJ235" s="128"/>
      <c r="CK235" s="220"/>
      <c r="CL235" s="116" t="str">
        <f t="shared" si="33"/>
        <v>CSI1_A1_LN1_P</v>
      </c>
      <c r="CM235" s="116" t="str">
        <f t="shared" si="34"/>
        <v>CSI1_A1_LN1_P</v>
      </c>
      <c r="CN235" s="116" t="str">
        <f t="shared" si="35"/>
        <v>CSI1</v>
      </c>
      <c r="CO235" s="116" t="str">
        <f t="shared" si="36"/>
        <v>CSI1</v>
      </c>
      <c r="CP235" s="220">
        <v>1</v>
      </c>
      <c r="CQ235" s="220" t="s">
        <v>2049</v>
      </c>
      <c r="CR235" s="220" t="s">
        <v>1272</v>
      </c>
      <c r="CS235" s="220"/>
      <c r="CT235" s="220"/>
      <c r="CU235" s="220"/>
      <c r="CV235" s="220"/>
      <c r="CW235" s="220" t="s">
        <v>62</v>
      </c>
      <c r="CX235" s="220" t="s">
        <v>35</v>
      </c>
      <c r="CY235" s="220"/>
      <c r="CZ235" s="220"/>
      <c r="DA235" s="230" t="s">
        <v>38</v>
      </c>
      <c r="DB235" s="230" t="s">
        <v>3087</v>
      </c>
      <c r="DC235" s="220" t="s">
        <v>3025</v>
      </c>
      <c r="DD235" s="126" t="s">
        <v>5300</v>
      </c>
      <c r="DE235" s="107"/>
      <c r="DF235" s="128"/>
      <c r="DG235" s="128"/>
      <c r="DH235" s="220"/>
    </row>
    <row r="236" spans="1:112" ht="26.4">
      <c r="A236" s="220"/>
      <c r="B236" s="220">
        <v>233</v>
      </c>
      <c r="C236" s="220" t="s">
        <v>2052</v>
      </c>
      <c r="D236" s="220" t="s">
        <v>5301</v>
      </c>
      <c r="E236" s="220"/>
      <c r="F236" s="220" t="s">
        <v>5265</v>
      </c>
      <c r="G236" s="220"/>
      <c r="H236" s="220"/>
      <c r="I236" s="220"/>
      <c r="J236" s="220"/>
      <c r="K236" s="220"/>
      <c r="L236" s="220"/>
      <c r="M236" s="220"/>
      <c r="N236" s="220"/>
      <c r="O236" s="220"/>
      <c r="P236" s="220"/>
      <c r="Q236" s="220"/>
      <c r="R236" s="220"/>
      <c r="S236" s="116" t="str">
        <f t="shared" si="37"/>
        <v>NO</v>
      </c>
      <c r="T236" s="116" t="str">
        <f t="shared" si="28"/>
        <v>CSI1,,,,,,,,,,,,,,</v>
      </c>
      <c r="U236" s="220" t="s">
        <v>2052</v>
      </c>
      <c r="V236" s="220" t="s">
        <v>2040</v>
      </c>
      <c r="W236" s="220"/>
      <c r="X236" s="220"/>
      <c r="Y236" s="220"/>
      <c r="Z236" s="220"/>
      <c r="AA236" s="220"/>
      <c r="AB236" s="220"/>
      <c r="AC236" s="220"/>
      <c r="AD236" s="220"/>
      <c r="AE236" s="220"/>
      <c r="AF236" s="220"/>
      <c r="AG236" s="220"/>
      <c r="AH236" s="220"/>
      <c r="AI236" s="220"/>
      <c r="AJ236" s="220"/>
      <c r="AK236" s="220"/>
      <c r="AL236" s="220"/>
      <c r="AM236" s="220"/>
      <c r="AN236" s="220"/>
      <c r="AO236" s="220"/>
      <c r="AP236" s="220"/>
      <c r="AQ236" s="220"/>
      <c r="AR236" s="220"/>
      <c r="AS236" s="220"/>
      <c r="AT236" s="220"/>
      <c r="AU236" s="220"/>
      <c r="AV236" s="220"/>
      <c r="AW236" s="220"/>
      <c r="AX236" s="220"/>
      <c r="AY236" s="220"/>
      <c r="AZ236" s="220"/>
      <c r="BA236" s="220"/>
      <c r="BB236" s="220"/>
      <c r="BC236" s="220"/>
      <c r="BD236" s="220"/>
      <c r="BE236" s="220"/>
      <c r="BF236" s="220"/>
      <c r="BG236" s="220"/>
      <c r="BH236" s="220"/>
      <c r="BI236" s="220"/>
      <c r="BJ236" s="220"/>
      <c r="BK236" s="220"/>
      <c r="BL236" s="220"/>
      <c r="BM236" s="220"/>
      <c r="BN236" s="220"/>
      <c r="BO236" s="116" t="str">
        <f t="shared" si="29"/>
        <v>CSI1_A2_LN2_N</v>
      </c>
      <c r="BP236" s="116" t="str">
        <f t="shared" si="30"/>
        <v>CSI1_A2_LN2_N</v>
      </c>
      <c r="BQ236" s="116" t="str">
        <f t="shared" si="31"/>
        <v>CSI1</v>
      </c>
      <c r="BR236" s="116" t="str">
        <f t="shared" si="32"/>
        <v>CSI1</v>
      </c>
      <c r="BS236" s="220">
        <v>1</v>
      </c>
      <c r="BT236" s="220" t="s">
        <v>2051</v>
      </c>
      <c r="BU236" s="220" t="s">
        <v>1272</v>
      </c>
      <c r="BV236" s="220"/>
      <c r="BW236" s="220"/>
      <c r="BX236" s="220"/>
      <c r="BY236" s="220"/>
      <c r="BZ236" s="220" t="s">
        <v>62</v>
      </c>
      <c r="CA236" s="220" t="s">
        <v>35</v>
      </c>
      <c r="CB236" s="220"/>
      <c r="CC236" s="220"/>
      <c r="CD236" s="230" t="s">
        <v>38</v>
      </c>
      <c r="CE236" s="230" t="s">
        <v>3087</v>
      </c>
      <c r="CF236" s="220" t="s">
        <v>3025</v>
      </c>
      <c r="CG236" s="244" t="s">
        <v>5302</v>
      </c>
      <c r="CH236" s="208"/>
      <c r="CI236" s="128"/>
      <c r="CJ236" s="128"/>
      <c r="CK236" s="220"/>
      <c r="CL236" s="116" t="str">
        <f t="shared" si="33"/>
        <v>CSI1_A2_LN2_N</v>
      </c>
      <c r="CM236" s="116" t="str">
        <f t="shared" si="34"/>
        <v>CSI1_A2_LN2_N</v>
      </c>
      <c r="CN236" s="116" t="str">
        <f t="shared" si="35"/>
        <v>CSI1</v>
      </c>
      <c r="CO236" s="116" t="str">
        <f t="shared" si="36"/>
        <v>CSI1</v>
      </c>
      <c r="CP236" s="220">
        <v>1</v>
      </c>
      <c r="CQ236" s="220" t="s">
        <v>2051</v>
      </c>
      <c r="CR236" s="220" t="s">
        <v>1272</v>
      </c>
      <c r="CS236" s="220"/>
      <c r="CT236" s="220"/>
      <c r="CU236" s="220"/>
      <c r="CV236" s="220"/>
      <c r="CW236" s="220" t="s">
        <v>62</v>
      </c>
      <c r="CX236" s="220" t="s">
        <v>35</v>
      </c>
      <c r="CY236" s="220"/>
      <c r="CZ236" s="220"/>
      <c r="DA236" s="230" t="s">
        <v>38</v>
      </c>
      <c r="DB236" s="230" t="s">
        <v>3087</v>
      </c>
      <c r="DC236" s="220" t="s">
        <v>3025</v>
      </c>
      <c r="DD236" s="126" t="s">
        <v>5303</v>
      </c>
      <c r="DE236" s="107"/>
      <c r="DF236" s="128"/>
      <c r="DG236" s="128"/>
      <c r="DH236" s="220"/>
    </row>
    <row r="237" spans="1:112" ht="26.4">
      <c r="A237" s="220"/>
      <c r="B237" s="220">
        <v>234</v>
      </c>
      <c r="C237" s="220" t="s">
        <v>2046</v>
      </c>
      <c r="D237" s="220" t="s">
        <v>5304</v>
      </c>
      <c r="E237" s="220"/>
      <c r="F237" s="220" t="s">
        <v>5265</v>
      </c>
      <c r="G237" s="220"/>
      <c r="H237" s="220"/>
      <c r="I237" s="220"/>
      <c r="J237" s="220"/>
      <c r="K237" s="220"/>
      <c r="L237" s="220"/>
      <c r="M237" s="220"/>
      <c r="N237" s="220"/>
      <c r="O237" s="220"/>
      <c r="P237" s="220"/>
      <c r="Q237" s="220"/>
      <c r="R237" s="220"/>
      <c r="S237" s="116" t="str">
        <f t="shared" si="37"/>
        <v>NO</v>
      </c>
      <c r="T237" s="116" t="str">
        <f t="shared" si="28"/>
        <v>CSI1,,,,,,,,,,,,,,</v>
      </c>
      <c r="U237" s="220" t="s">
        <v>2046</v>
      </c>
      <c r="V237" s="220" t="s">
        <v>2040</v>
      </c>
      <c r="W237" s="220"/>
      <c r="X237" s="220"/>
      <c r="Y237" s="220"/>
      <c r="Z237" s="220"/>
      <c r="AA237" s="220"/>
      <c r="AB237" s="220"/>
      <c r="AC237" s="220"/>
      <c r="AD237" s="220"/>
      <c r="AE237" s="220"/>
      <c r="AF237" s="220"/>
      <c r="AG237" s="220"/>
      <c r="AH237" s="220"/>
      <c r="AI237" s="220"/>
      <c r="AJ237" s="220"/>
      <c r="AK237" s="220"/>
      <c r="AL237" s="220"/>
      <c r="AM237" s="220"/>
      <c r="AN237" s="220"/>
      <c r="AO237" s="220"/>
      <c r="AP237" s="220"/>
      <c r="AQ237" s="220"/>
      <c r="AR237" s="220"/>
      <c r="AS237" s="220"/>
      <c r="AT237" s="220"/>
      <c r="AU237" s="220"/>
      <c r="AV237" s="220"/>
      <c r="AW237" s="220"/>
      <c r="AX237" s="220"/>
      <c r="AY237" s="220"/>
      <c r="AZ237" s="220"/>
      <c r="BA237" s="220"/>
      <c r="BB237" s="220"/>
      <c r="BC237" s="220"/>
      <c r="BD237" s="220"/>
      <c r="BE237" s="220"/>
      <c r="BF237" s="220"/>
      <c r="BG237" s="220"/>
      <c r="BH237" s="220"/>
      <c r="BI237" s="220"/>
      <c r="BJ237" s="220"/>
      <c r="BK237" s="220"/>
      <c r="BL237" s="220"/>
      <c r="BM237" s="220"/>
      <c r="BN237" s="220"/>
      <c r="BO237" s="116" t="str">
        <f t="shared" si="29"/>
        <v>CSI1_B0_LN0_P</v>
      </c>
      <c r="BP237" s="116" t="str">
        <f t="shared" si="30"/>
        <v>CSI1_B0_LN0_P</v>
      </c>
      <c r="BQ237" s="116" t="str">
        <f t="shared" si="31"/>
        <v>CSI1</v>
      </c>
      <c r="BR237" s="116" t="str">
        <f t="shared" si="32"/>
        <v>CSI1</v>
      </c>
      <c r="BS237" s="220">
        <v>1</v>
      </c>
      <c r="BT237" s="220" t="s">
        <v>2045</v>
      </c>
      <c r="BU237" s="220" t="s">
        <v>1272</v>
      </c>
      <c r="BV237" s="220"/>
      <c r="BW237" s="220"/>
      <c r="BX237" s="220"/>
      <c r="BY237" s="220"/>
      <c r="BZ237" s="220" t="s">
        <v>62</v>
      </c>
      <c r="CA237" s="220" t="s">
        <v>35</v>
      </c>
      <c r="CB237" s="220"/>
      <c r="CC237" s="220"/>
      <c r="CD237" s="230" t="s">
        <v>38</v>
      </c>
      <c r="CE237" s="230" t="s">
        <v>3087</v>
      </c>
      <c r="CF237" s="220" t="s">
        <v>3025</v>
      </c>
      <c r="CG237" s="244" t="s">
        <v>5305</v>
      </c>
      <c r="CH237" s="208"/>
      <c r="CI237" s="128"/>
      <c r="CJ237" s="128"/>
      <c r="CK237" s="220"/>
      <c r="CL237" s="116" t="str">
        <f t="shared" si="33"/>
        <v>CSI1_B0_LN0_P</v>
      </c>
      <c r="CM237" s="116" t="str">
        <f t="shared" si="34"/>
        <v>CSI1_B0_LN0_P</v>
      </c>
      <c r="CN237" s="116" t="str">
        <f t="shared" si="35"/>
        <v>CSI1</v>
      </c>
      <c r="CO237" s="116" t="str">
        <f t="shared" si="36"/>
        <v>CSI1</v>
      </c>
      <c r="CP237" s="220">
        <v>1</v>
      </c>
      <c r="CQ237" s="220" t="s">
        <v>2045</v>
      </c>
      <c r="CR237" s="220" t="s">
        <v>1272</v>
      </c>
      <c r="CS237" s="220"/>
      <c r="CT237" s="220"/>
      <c r="CU237" s="220"/>
      <c r="CV237" s="220"/>
      <c r="CW237" s="220" t="s">
        <v>62</v>
      </c>
      <c r="CX237" s="220" t="s">
        <v>35</v>
      </c>
      <c r="CY237" s="220"/>
      <c r="CZ237" s="220"/>
      <c r="DA237" s="230" t="s">
        <v>38</v>
      </c>
      <c r="DB237" s="230" t="s">
        <v>3087</v>
      </c>
      <c r="DC237" s="220" t="s">
        <v>3025</v>
      </c>
      <c r="DD237" s="126" t="s">
        <v>5306</v>
      </c>
      <c r="DE237" s="107"/>
      <c r="DF237" s="128"/>
      <c r="DG237" s="128"/>
      <c r="DH237" s="220"/>
    </row>
    <row r="238" spans="1:112" ht="26.4">
      <c r="A238" s="220"/>
      <c r="B238" s="220">
        <v>235</v>
      </c>
      <c r="C238" s="220" t="s">
        <v>2048</v>
      </c>
      <c r="D238" s="220" t="s">
        <v>2580</v>
      </c>
      <c r="E238" s="220"/>
      <c r="F238" s="220" t="s">
        <v>5265</v>
      </c>
      <c r="G238" s="220"/>
      <c r="H238" s="220"/>
      <c r="I238" s="220"/>
      <c r="J238" s="220"/>
      <c r="K238" s="220"/>
      <c r="L238" s="220"/>
      <c r="M238" s="220"/>
      <c r="N238" s="220"/>
      <c r="O238" s="220"/>
      <c r="P238" s="220"/>
      <c r="Q238" s="220"/>
      <c r="R238" s="220"/>
      <c r="S238" s="116" t="str">
        <f t="shared" si="37"/>
        <v>NO</v>
      </c>
      <c r="T238" s="116" t="str">
        <f t="shared" si="28"/>
        <v>CSI1,,,,,,,,,,,,,,</v>
      </c>
      <c r="U238" s="220" t="s">
        <v>2048</v>
      </c>
      <c r="V238" s="220" t="s">
        <v>2040</v>
      </c>
      <c r="W238" s="220"/>
      <c r="X238" s="220"/>
      <c r="Y238" s="220"/>
      <c r="Z238" s="220"/>
      <c r="AA238" s="220"/>
      <c r="AB238" s="220"/>
      <c r="AC238" s="220"/>
      <c r="AD238" s="220"/>
      <c r="AE238" s="220"/>
      <c r="AF238" s="220"/>
      <c r="AG238" s="220"/>
      <c r="AH238" s="220"/>
      <c r="AI238" s="220"/>
      <c r="AJ238" s="220"/>
      <c r="AK238" s="220"/>
      <c r="AL238" s="220"/>
      <c r="AM238" s="220"/>
      <c r="AN238" s="220"/>
      <c r="AO238" s="220"/>
      <c r="AP238" s="220"/>
      <c r="AQ238" s="220"/>
      <c r="AR238" s="220"/>
      <c r="AS238" s="220"/>
      <c r="AT238" s="220"/>
      <c r="AU238" s="220"/>
      <c r="AV238" s="220"/>
      <c r="AW238" s="220"/>
      <c r="AX238" s="220"/>
      <c r="AY238" s="220"/>
      <c r="AZ238" s="220"/>
      <c r="BA238" s="220"/>
      <c r="BB238" s="220"/>
      <c r="BC238" s="220"/>
      <c r="BD238" s="220"/>
      <c r="BE238" s="220"/>
      <c r="BF238" s="220"/>
      <c r="BG238" s="220"/>
      <c r="BH238" s="220"/>
      <c r="BI238" s="220"/>
      <c r="BJ238" s="220"/>
      <c r="BK238" s="220"/>
      <c r="BL238" s="220"/>
      <c r="BM238" s="220"/>
      <c r="BN238" s="220"/>
      <c r="BO238" s="116" t="str">
        <f t="shared" si="29"/>
        <v>CSI1_B1_LN1_N</v>
      </c>
      <c r="BP238" s="116" t="str">
        <f t="shared" si="30"/>
        <v>CSI1_B1_LN1_N</v>
      </c>
      <c r="BQ238" s="116" t="str">
        <f t="shared" si="31"/>
        <v>CSI1</v>
      </c>
      <c r="BR238" s="116" t="str">
        <f t="shared" si="32"/>
        <v>CSI1</v>
      </c>
      <c r="BS238" s="220">
        <v>1</v>
      </c>
      <c r="BT238" s="220" t="s">
        <v>2047</v>
      </c>
      <c r="BU238" s="220" t="s">
        <v>1272</v>
      </c>
      <c r="BV238" s="220"/>
      <c r="BW238" s="220"/>
      <c r="BX238" s="220"/>
      <c r="BY238" s="220"/>
      <c r="BZ238" s="220" t="s">
        <v>62</v>
      </c>
      <c r="CA238" s="220" t="s">
        <v>35</v>
      </c>
      <c r="CB238" s="220"/>
      <c r="CC238" s="220"/>
      <c r="CD238" s="230" t="s">
        <v>38</v>
      </c>
      <c r="CE238" s="230" t="s">
        <v>3087</v>
      </c>
      <c r="CF238" s="220" t="s">
        <v>3025</v>
      </c>
      <c r="CG238" s="244" t="s">
        <v>5307</v>
      </c>
      <c r="CH238" s="208"/>
      <c r="CI238" s="128"/>
      <c r="CJ238" s="128"/>
      <c r="CK238" s="220"/>
      <c r="CL238" s="116" t="str">
        <f t="shared" si="33"/>
        <v>CSI1_B1_LN1_N</v>
      </c>
      <c r="CM238" s="116" t="str">
        <f t="shared" si="34"/>
        <v>CSI1_B1_LN1_N</v>
      </c>
      <c r="CN238" s="116" t="str">
        <f t="shared" si="35"/>
        <v>CSI1</v>
      </c>
      <c r="CO238" s="116" t="str">
        <f t="shared" si="36"/>
        <v>CSI1</v>
      </c>
      <c r="CP238" s="220">
        <v>1</v>
      </c>
      <c r="CQ238" s="220" t="s">
        <v>2047</v>
      </c>
      <c r="CR238" s="220" t="s">
        <v>1272</v>
      </c>
      <c r="CS238" s="220"/>
      <c r="CT238" s="220"/>
      <c r="CU238" s="220"/>
      <c r="CV238" s="220"/>
      <c r="CW238" s="220" t="s">
        <v>62</v>
      </c>
      <c r="CX238" s="220" t="s">
        <v>35</v>
      </c>
      <c r="CY238" s="220"/>
      <c r="CZ238" s="220"/>
      <c r="DA238" s="230" t="s">
        <v>38</v>
      </c>
      <c r="DB238" s="230" t="s">
        <v>3087</v>
      </c>
      <c r="DC238" s="220" t="s">
        <v>3025</v>
      </c>
      <c r="DD238" s="126" t="s">
        <v>5308</v>
      </c>
      <c r="DE238" s="107"/>
      <c r="DF238" s="128"/>
      <c r="DG238" s="128"/>
      <c r="DH238" s="220"/>
    </row>
    <row r="239" spans="1:112" ht="26.4">
      <c r="A239" s="220"/>
      <c r="B239" s="220">
        <v>236</v>
      </c>
      <c r="C239" s="220" t="s">
        <v>2058</v>
      </c>
      <c r="D239" s="220" t="s">
        <v>5309</v>
      </c>
      <c r="E239" s="220"/>
      <c r="F239" s="220" t="s">
        <v>5265</v>
      </c>
      <c r="G239" s="220"/>
      <c r="H239" s="220"/>
      <c r="I239" s="220"/>
      <c r="J239" s="220"/>
      <c r="K239" s="220"/>
      <c r="L239" s="220"/>
      <c r="M239" s="220"/>
      <c r="N239" s="220"/>
      <c r="O239" s="220"/>
      <c r="P239" s="220"/>
      <c r="Q239" s="220"/>
      <c r="R239" s="220"/>
      <c r="S239" s="116" t="str">
        <f t="shared" si="37"/>
        <v>NO</v>
      </c>
      <c r="T239" s="116" t="str">
        <f t="shared" si="28"/>
        <v>CSI1,,,,,,,,,,,,,,</v>
      </c>
      <c r="U239" s="220" t="s">
        <v>2058</v>
      </c>
      <c r="V239" s="220" t="s">
        <v>2040</v>
      </c>
      <c r="W239" s="220"/>
      <c r="X239" s="220"/>
      <c r="Y239" s="220"/>
      <c r="Z239" s="220"/>
      <c r="AA239" s="220"/>
      <c r="AB239" s="220"/>
      <c r="AC239" s="220"/>
      <c r="AD239" s="220"/>
      <c r="AE239" s="220"/>
      <c r="AF239" s="220"/>
      <c r="AG239" s="220"/>
      <c r="AH239" s="220"/>
      <c r="AI239" s="220"/>
      <c r="AJ239" s="220"/>
      <c r="AK239" s="220"/>
      <c r="AL239" s="220"/>
      <c r="AM239" s="220"/>
      <c r="AN239" s="220"/>
      <c r="AO239" s="220"/>
      <c r="AP239" s="220"/>
      <c r="AQ239" s="220"/>
      <c r="AR239" s="220"/>
      <c r="AS239" s="220"/>
      <c r="AT239" s="220"/>
      <c r="AU239" s="220"/>
      <c r="AV239" s="220"/>
      <c r="AW239" s="220"/>
      <c r="AX239" s="220"/>
      <c r="AY239" s="220"/>
      <c r="AZ239" s="220"/>
      <c r="BA239" s="220"/>
      <c r="BB239" s="220"/>
      <c r="BC239" s="220"/>
      <c r="BD239" s="220"/>
      <c r="BE239" s="220"/>
      <c r="BF239" s="220"/>
      <c r="BG239" s="220"/>
      <c r="BH239" s="220"/>
      <c r="BI239" s="220"/>
      <c r="BJ239" s="220"/>
      <c r="BK239" s="220"/>
      <c r="BL239" s="220"/>
      <c r="BM239" s="220"/>
      <c r="BN239" s="220"/>
      <c r="BO239" s="116" t="str">
        <f t="shared" si="29"/>
        <v>CSI1_B2_LN3_P</v>
      </c>
      <c r="BP239" s="116" t="str">
        <f t="shared" si="30"/>
        <v>CSI1_B2_LN3_P</v>
      </c>
      <c r="BQ239" s="116" t="str">
        <f t="shared" si="31"/>
        <v>CSI1</v>
      </c>
      <c r="BR239" s="116" t="str">
        <f t="shared" si="32"/>
        <v>CSI1</v>
      </c>
      <c r="BS239" s="220">
        <v>1</v>
      </c>
      <c r="BT239" s="220" t="s">
        <v>2057</v>
      </c>
      <c r="BU239" s="220" t="s">
        <v>1272</v>
      </c>
      <c r="BV239" s="220"/>
      <c r="BW239" s="220"/>
      <c r="BX239" s="220"/>
      <c r="BY239" s="220"/>
      <c r="BZ239" s="220" t="s">
        <v>62</v>
      </c>
      <c r="CA239" s="220" t="s">
        <v>35</v>
      </c>
      <c r="CB239" s="220"/>
      <c r="CC239" s="220"/>
      <c r="CD239" s="230" t="s">
        <v>38</v>
      </c>
      <c r="CE239" s="230" t="s">
        <v>3087</v>
      </c>
      <c r="CF239" s="220" t="s">
        <v>3025</v>
      </c>
      <c r="CG239" s="244" t="s">
        <v>5310</v>
      </c>
      <c r="CH239" s="208"/>
      <c r="CI239" s="128"/>
      <c r="CJ239" s="128"/>
      <c r="CK239" s="220"/>
      <c r="CL239" s="116" t="str">
        <f t="shared" si="33"/>
        <v>CSI1_B2_LN3_P</v>
      </c>
      <c r="CM239" s="116" t="str">
        <f t="shared" si="34"/>
        <v>CSI1_B2_LN3_P</v>
      </c>
      <c r="CN239" s="116" t="str">
        <f t="shared" si="35"/>
        <v>CSI1</v>
      </c>
      <c r="CO239" s="116" t="str">
        <f t="shared" si="36"/>
        <v>CSI1</v>
      </c>
      <c r="CP239" s="220">
        <v>1</v>
      </c>
      <c r="CQ239" s="220" t="s">
        <v>2057</v>
      </c>
      <c r="CR239" s="220" t="s">
        <v>1272</v>
      </c>
      <c r="CS239" s="220"/>
      <c r="CT239" s="220"/>
      <c r="CU239" s="220"/>
      <c r="CV239" s="220"/>
      <c r="CW239" s="220" t="s">
        <v>62</v>
      </c>
      <c r="CX239" s="220" t="s">
        <v>35</v>
      </c>
      <c r="CY239" s="220"/>
      <c r="CZ239" s="220"/>
      <c r="DA239" s="230" t="s">
        <v>38</v>
      </c>
      <c r="DB239" s="230" t="s">
        <v>3087</v>
      </c>
      <c r="DC239" s="220" t="s">
        <v>3025</v>
      </c>
      <c r="DD239" s="126" t="s">
        <v>5311</v>
      </c>
      <c r="DE239" s="107"/>
      <c r="DF239" s="128"/>
      <c r="DG239" s="128"/>
      <c r="DH239" s="220"/>
    </row>
    <row r="240" spans="1:112" ht="26.4">
      <c r="A240" s="220"/>
      <c r="B240" s="220">
        <v>237</v>
      </c>
      <c r="C240" s="220" t="s">
        <v>2044</v>
      </c>
      <c r="D240" s="220" t="s">
        <v>5312</v>
      </c>
      <c r="E240" s="220"/>
      <c r="F240" s="220" t="s">
        <v>5265</v>
      </c>
      <c r="G240" s="220"/>
      <c r="H240" s="220"/>
      <c r="I240" s="220"/>
      <c r="J240" s="220"/>
      <c r="K240" s="220"/>
      <c r="L240" s="220"/>
      <c r="M240" s="220"/>
      <c r="N240" s="220"/>
      <c r="O240" s="220"/>
      <c r="P240" s="220"/>
      <c r="Q240" s="220"/>
      <c r="R240" s="220"/>
      <c r="S240" s="116" t="str">
        <f t="shared" si="37"/>
        <v>NO</v>
      </c>
      <c r="T240" s="116" t="str">
        <f t="shared" si="28"/>
        <v>CSI1,,,,,,,,,,,,,,</v>
      </c>
      <c r="U240" s="220" t="s">
        <v>2044</v>
      </c>
      <c r="V240" s="220" t="s">
        <v>2040</v>
      </c>
      <c r="W240" s="220"/>
      <c r="X240" s="220"/>
      <c r="Y240" s="220"/>
      <c r="Z240" s="220"/>
      <c r="AA240" s="220"/>
      <c r="AB240" s="220"/>
      <c r="AC240" s="220"/>
      <c r="AD240" s="220"/>
      <c r="AE240" s="220"/>
      <c r="AF240" s="220"/>
      <c r="AG240" s="220"/>
      <c r="AH240" s="220"/>
      <c r="AI240" s="220"/>
      <c r="AJ240" s="220"/>
      <c r="AK240" s="220"/>
      <c r="AL240" s="220"/>
      <c r="AM240" s="220"/>
      <c r="AN240" s="220"/>
      <c r="AO240" s="220"/>
      <c r="AP240" s="220"/>
      <c r="AQ240" s="220"/>
      <c r="AR240" s="220"/>
      <c r="AS240" s="220"/>
      <c r="AT240" s="220"/>
      <c r="AU240" s="220"/>
      <c r="AV240" s="220"/>
      <c r="AW240" s="220"/>
      <c r="AX240" s="220"/>
      <c r="AY240" s="220"/>
      <c r="AZ240" s="220"/>
      <c r="BA240" s="220"/>
      <c r="BB240" s="220"/>
      <c r="BC240" s="220"/>
      <c r="BD240" s="220"/>
      <c r="BE240" s="220"/>
      <c r="BF240" s="220"/>
      <c r="BG240" s="220"/>
      <c r="BH240" s="220"/>
      <c r="BI240" s="220"/>
      <c r="BJ240" s="220"/>
      <c r="BK240" s="220"/>
      <c r="BL240" s="220"/>
      <c r="BM240" s="220"/>
      <c r="BN240" s="220"/>
      <c r="BO240" s="116" t="str">
        <f t="shared" si="29"/>
        <v>CSI1_C0_LN0_N</v>
      </c>
      <c r="BP240" s="116" t="str">
        <f t="shared" si="30"/>
        <v>CSI1_C0_LN0_N</v>
      </c>
      <c r="BQ240" s="116" t="str">
        <f t="shared" si="31"/>
        <v>CSI1</v>
      </c>
      <c r="BR240" s="116" t="str">
        <f t="shared" si="32"/>
        <v>CSI1</v>
      </c>
      <c r="BS240" s="220">
        <v>1</v>
      </c>
      <c r="BT240" s="220" t="s">
        <v>2043</v>
      </c>
      <c r="BU240" s="220" t="s">
        <v>1272</v>
      </c>
      <c r="BV240" s="220"/>
      <c r="BW240" s="220"/>
      <c r="BX240" s="220"/>
      <c r="BY240" s="220"/>
      <c r="BZ240" s="220" t="s">
        <v>62</v>
      </c>
      <c r="CA240" s="220" t="s">
        <v>35</v>
      </c>
      <c r="CB240" s="220"/>
      <c r="CC240" s="220"/>
      <c r="CD240" s="230" t="s">
        <v>38</v>
      </c>
      <c r="CE240" s="230" t="s">
        <v>3087</v>
      </c>
      <c r="CF240" s="220" t="s">
        <v>3025</v>
      </c>
      <c r="CG240" s="244" t="s">
        <v>5313</v>
      </c>
      <c r="CH240" s="208"/>
      <c r="CI240" s="128"/>
      <c r="CJ240" s="128"/>
      <c r="CK240" s="220"/>
      <c r="CL240" s="116" t="str">
        <f t="shared" si="33"/>
        <v>CSI1_C0_LN0_N</v>
      </c>
      <c r="CM240" s="116" t="str">
        <f t="shared" si="34"/>
        <v>CSI1_C0_LN0_N</v>
      </c>
      <c r="CN240" s="116" t="str">
        <f t="shared" si="35"/>
        <v>CSI1</v>
      </c>
      <c r="CO240" s="116" t="str">
        <f t="shared" si="36"/>
        <v>CSI1</v>
      </c>
      <c r="CP240" s="220">
        <v>1</v>
      </c>
      <c r="CQ240" s="220" t="s">
        <v>2043</v>
      </c>
      <c r="CR240" s="220" t="s">
        <v>1272</v>
      </c>
      <c r="CS240" s="220"/>
      <c r="CT240" s="220"/>
      <c r="CU240" s="220"/>
      <c r="CV240" s="220"/>
      <c r="CW240" s="220" t="s">
        <v>62</v>
      </c>
      <c r="CX240" s="220" t="s">
        <v>35</v>
      </c>
      <c r="CY240" s="220"/>
      <c r="CZ240" s="220"/>
      <c r="DA240" s="230" t="s">
        <v>38</v>
      </c>
      <c r="DB240" s="230" t="s">
        <v>3087</v>
      </c>
      <c r="DC240" s="220" t="s">
        <v>3025</v>
      </c>
      <c r="DD240" s="126" t="s">
        <v>5314</v>
      </c>
      <c r="DE240" s="107"/>
      <c r="DF240" s="128"/>
      <c r="DG240" s="128"/>
      <c r="DH240" s="220"/>
    </row>
    <row r="241" spans="1:112" ht="26.4">
      <c r="A241" s="220"/>
      <c r="B241" s="220">
        <v>238</v>
      </c>
      <c r="C241" s="220" t="s">
        <v>2054</v>
      </c>
      <c r="D241" s="220" t="s">
        <v>5315</v>
      </c>
      <c r="E241" s="220"/>
      <c r="F241" s="220" t="s">
        <v>5265</v>
      </c>
      <c r="G241" s="220"/>
      <c r="H241" s="220"/>
      <c r="I241" s="220"/>
      <c r="J241" s="220"/>
      <c r="K241" s="220"/>
      <c r="L241" s="220"/>
      <c r="M241" s="220"/>
      <c r="N241" s="220"/>
      <c r="O241" s="220"/>
      <c r="P241" s="220"/>
      <c r="Q241" s="220"/>
      <c r="R241" s="220"/>
      <c r="S241" s="116" t="str">
        <f t="shared" si="37"/>
        <v>NO</v>
      </c>
      <c r="T241" s="116" t="str">
        <f t="shared" si="28"/>
        <v>CSI1,,,,,,,,,,,,,,</v>
      </c>
      <c r="U241" s="220" t="s">
        <v>2054</v>
      </c>
      <c r="V241" s="220" t="s">
        <v>2040</v>
      </c>
      <c r="W241" s="220"/>
      <c r="X241" s="220"/>
      <c r="Y241" s="220"/>
      <c r="Z241" s="220"/>
      <c r="AA241" s="220"/>
      <c r="AB241" s="220"/>
      <c r="AC241" s="220"/>
      <c r="AD241" s="220"/>
      <c r="AE241" s="220"/>
      <c r="AF241" s="220"/>
      <c r="AG241" s="220"/>
      <c r="AH241" s="220"/>
      <c r="AI241" s="220"/>
      <c r="AJ241" s="220"/>
      <c r="AK241" s="220"/>
      <c r="AL241" s="220"/>
      <c r="AM241" s="220"/>
      <c r="AN241" s="220"/>
      <c r="AO241" s="220"/>
      <c r="AP241" s="220"/>
      <c r="AQ241" s="220"/>
      <c r="AR241" s="220"/>
      <c r="AS241" s="220"/>
      <c r="AT241" s="220"/>
      <c r="AU241" s="220"/>
      <c r="AV241" s="220"/>
      <c r="AW241" s="220"/>
      <c r="AX241" s="220"/>
      <c r="AY241" s="220"/>
      <c r="AZ241" s="220"/>
      <c r="BA241" s="220"/>
      <c r="BB241" s="220"/>
      <c r="BC241" s="220"/>
      <c r="BD241" s="220"/>
      <c r="BE241" s="220"/>
      <c r="BF241" s="220"/>
      <c r="BG241" s="220"/>
      <c r="BH241" s="220"/>
      <c r="BI241" s="220"/>
      <c r="BJ241" s="220"/>
      <c r="BK241" s="220"/>
      <c r="BL241" s="220"/>
      <c r="BM241" s="220"/>
      <c r="BN241" s="220"/>
      <c r="BO241" s="116" t="str">
        <f t="shared" si="29"/>
        <v>CSI1_C1_LN2_P</v>
      </c>
      <c r="BP241" s="116" t="str">
        <f t="shared" si="30"/>
        <v>CSI1_C1_LN2_P</v>
      </c>
      <c r="BQ241" s="116" t="str">
        <f t="shared" si="31"/>
        <v>CSI1</v>
      </c>
      <c r="BR241" s="116" t="str">
        <f t="shared" si="32"/>
        <v>CSI1</v>
      </c>
      <c r="BS241" s="220">
        <v>1</v>
      </c>
      <c r="BT241" s="220" t="s">
        <v>2053</v>
      </c>
      <c r="BU241" s="220" t="s">
        <v>1272</v>
      </c>
      <c r="BV241" s="220"/>
      <c r="BW241" s="220"/>
      <c r="BX241" s="220"/>
      <c r="BY241" s="220"/>
      <c r="BZ241" s="220" t="s">
        <v>62</v>
      </c>
      <c r="CA241" s="220" t="s">
        <v>35</v>
      </c>
      <c r="CB241" s="220"/>
      <c r="CC241" s="220"/>
      <c r="CD241" s="230" t="s">
        <v>38</v>
      </c>
      <c r="CE241" s="230" t="s">
        <v>3087</v>
      </c>
      <c r="CF241" s="220" t="s">
        <v>3025</v>
      </c>
      <c r="CG241" s="244" t="s">
        <v>5316</v>
      </c>
      <c r="CH241" s="208"/>
      <c r="CI241" s="128"/>
      <c r="CJ241" s="128"/>
      <c r="CK241" s="220"/>
      <c r="CL241" s="116" t="str">
        <f t="shared" si="33"/>
        <v>CSI1_C1_LN2_P</v>
      </c>
      <c r="CM241" s="116" t="str">
        <f t="shared" si="34"/>
        <v>CSI1_C1_LN2_P</v>
      </c>
      <c r="CN241" s="116" t="str">
        <f t="shared" si="35"/>
        <v>CSI1</v>
      </c>
      <c r="CO241" s="116" t="str">
        <f t="shared" si="36"/>
        <v>CSI1</v>
      </c>
      <c r="CP241" s="220">
        <v>1</v>
      </c>
      <c r="CQ241" s="220" t="s">
        <v>2053</v>
      </c>
      <c r="CR241" s="220" t="s">
        <v>1272</v>
      </c>
      <c r="CS241" s="220"/>
      <c r="CT241" s="220"/>
      <c r="CU241" s="220"/>
      <c r="CV241" s="220"/>
      <c r="CW241" s="220" t="s">
        <v>62</v>
      </c>
      <c r="CX241" s="220" t="s">
        <v>35</v>
      </c>
      <c r="CY241" s="220"/>
      <c r="CZ241" s="220"/>
      <c r="DA241" s="230" t="s">
        <v>38</v>
      </c>
      <c r="DB241" s="230" t="s">
        <v>3087</v>
      </c>
      <c r="DC241" s="220" t="s">
        <v>3025</v>
      </c>
      <c r="DD241" s="126" t="s">
        <v>5317</v>
      </c>
      <c r="DE241" s="107"/>
      <c r="DF241" s="128"/>
      <c r="DG241" s="128"/>
      <c r="DH241" s="220"/>
    </row>
    <row r="242" spans="1:112" ht="26.4">
      <c r="A242" s="220"/>
      <c r="B242" s="220">
        <v>239</v>
      </c>
      <c r="C242" s="220" t="s">
        <v>2056</v>
      </c>
      <c r="D242" s="220" t="s">
        <v>5318</v>
      </c>
      <c r="E242" s="220"/>
      <c r="F242" s="220" t="s">
        <v>5265</v>
      </c>
      <c r="G242" s="220"/>
      <c r="H242" s="220"/>
      <c r="I242" s="220"/>
      <c r="J242" s="220"/>
      <c r="K242" s="220"/>
      <c r="L242" s="220"/>
      <c r="M242" s="220"/>
      <c r="N242" s="220"/>
      <c r="O242" s="220"/>
      <c r="P242" s="220"/>
      <c r="Q242" s="220"/>
      <c r="R242" s="220"/>
      <c r="S242" s="116" t="str">
        <f t="shared" si="37"/>
        <v>NO</v>
      </c>
      <c r="T242" s="116" t="str">
        <f t="shared" si="28"/>
        <v>CSI1,,,,,,,,,,,,,,</v>
      </c>
      <c r="U242" s="220" t="s">
        <v>2056</v>
      </c>
      <c r="V242" s="220" t="s">
        <v>2040</v>
      </c>
      <c r="W242" s="220"/>
      <c r="X242" s="220"/>
      <c r="Y242" s="220"/>
      <c r="Z242" s="220"/>
      <c r="AA242" s="220"/>
      <c r="AB242" s="220"/>
      <c r="AC242" s="220"/>
      <c r="AD242" s="220"/>
      <c r="AE242" s="220"/>
      <c r="AF242" s="220"/>
      <c r="AG242" s="220"/>
      <c r="AH242" s="220"/>
      <c r="AI242" s="220"/>
      <c r="AJ242" s="220"/>
      <c r="AK242" s="220"/>
      <c r="AL242" s="220"/>
      <c r="AM242" s="220"/>
      <c r="AN242" s="220"/>
      <c r="AO242" s="220"/>
      <c r="AP242" s="220"/>
      <c r="AQ242" s="220"/>
      <c r="AR242" s="220"/>
      <c r="AS242" s="220"/>
      <c r="AT242" s="220"/>
      <c r="AU242" s="220"/>
      <c r="AV242" s="220"/>
      <c r="AW242" s="220"/>
      <c r="AX242" s="220"/>
      <c r="AY242" s="220"/>
      <c r="AZ242" s="220"/>
      <c r="BA242" s="220"/>
      <c r="BB242" s="220"/>
      <c r="BC242" s="220"/>
      <c r="BD242" s="220"/>
      <c r="BE242" s="220"/>
      <c r="BF242" s="220"/>
      <c r="BG242" s="220"/>
      <c r="BH242" s="220"/>
      <c r="BI242" s="220"/>
      <c r="BJ242" s="220"/>
      <c r="BK242" s="220"/>
      <c r="BL242" s="220"/>
      <c r="BM242" s="220"/>
      <c r="BN242" s="220"/>
      <c r="BO242" s="116" t="str">
        <f t="shared" si="29"/>
        <v>CSI1_C2_LN3_N</v>
      </c>
      <c r="BP242" s="116" t="str">
        <f t="shared" si="30"/>
        <v>CSI1_C2_LN3_N</v>
      </c>
      <c r="BQ242" s="116" t="str">
        <f t="shared" si="31"/>
        <v>CSI1</v>
      </c>
      <c r="BR242" s="116" t="str">
        <f t="shared" si="32"/>
        <v>CSI1</v>
      </c>
      <c r="BS242" s="220">
        <v>1</v>
      </c>
      <c r="BT242" s="220" t="s">
        <v>2055</v>
      </c>
      <c r="BU242" s="220" t="s">
        <v>1272</v>
      </c>
      <c r="BV242" s="220"/>
      <c r="BW242" s="220"/>
      <c r="BX242" s="220"/>
      <c r="BY242" s="220"/>
      <c r="BZ242" s="220" t="s">
        <v>62</v>
      </c>
      <c r="CA242" s="220" t="s">
        <v>35</v>
      </c>
      <c r="CB242" s="220"/>
      <c r="CC242" s="220"/>
      <c r="CD242" s="230" t="s">
        <v>38</v>
      </c>
      <c r="CE242" s="230" t="s">
        <v>3087</v>
      </c>
      <c r="CF242" s="220" t="s">
        <v>3025</v>
      </c>
      <c r="CG242" s="244" t="s">
        <v>5319</v>
      </c>
      <c r="CH242" s="208"/>
      <c r="CI242" s="128"/>
      <c r="CJ242" s="128"/>
      <c r="CK242" s="220"/>
      <c r="CL242" s="116" t="str">
        <f t="shared" si="33"/>
        <v>CSI1_C2_LN3_N</v>
      </c>
      <c r="CM242" s="116" t="str">
        <f t="shared" si="34"/>
        <v>CSI1_C2_LN3_N</v>
      </c>
      <c r="CN242" s="116" t="str">
        <f t="shared" si="35"/>
        <v>CSI1</v>
      </c>
      <c r="CO242" s="116" t="str">
        <f t="shared" si="36"/>
        <v>CSI1</v>
      </c>
      <c r="CP242" s="220">
        <v>1</v>
      </c>
      <c r="CQ242" s="220" t="s">
        <v>2055</v>
      </c>
      <c r="CR242" s="220" t="s">
        <v>1272</v>
      </c>
      <c r="CS242" s="220"/>
      <c r="CT242" s="220"/>
      <c r="CU242" s="220"/>
      <c r="CV242" s="220"/>
      <c r="CW242" s="220" t="s">
        <v>62</v>
      </c>
      <c r="CX242" s="220" t="s">
        <v>35</v>
      </c>
      <c r="CY242" s="220"/>
      <c r="CZ242" s="220"/>
      <c r="DA242" s="230" t="s">
        <v>38</v>
      </c>
      <c r="DB242" s="230" t="s">
        <v>3087</v>
      </c>
      <c r="DC242" s="220" t="s">
        <v>3025</v>
      </c>
      <c r="DD242" s="126" t="s">
        <v>5320</v>
      </c>
      <c r="DE242" s="107"/>
      <c r="DF242" s="128"/>
      <c r="DG242" s="128"/>
      <c r="DH242" s="220"/>
    </row>
    <row r="243" spans="1:112" ht="26.4">
      <c r="A243" s="220"/>
      <c r="B243" s="220">
        <v>240</v>
      </c>
      <c r="C243" s="220" t="s">
        <v>2042</v>
      </c>
      <c r="D243" s="220" t="s">
        <v>5321</v>
      </c>
      <c r="E243" s="220"/>
      <c r="F243" s="220" t="s">
        <v>5265</v>
      </c>
      <c r="G243" s="220"/>
      <c r="H243" s="220"/>
      <c r="I243" s="220"/>
      <c r="J243" s="220"/>
      <c r="K243" s="220"/>
      <c r="L243" s="220"/>
      <c r="M243" s="220"/>
      <c r="N243" s="220"/>
      <c r="O243" s="220"/>
      <c r="P243" s="220"/>
      <c r="Q243" s="220"/>
      <c r="R243" s="220"/>
      <c r="S243" s="116" t="str">
        <f t="shared" si="37"/>
        <v>NO</v>
      </c>
      <c r="T243" s="116" t="str">
        <f t="shared" si="28"/>
        <v>CSI1,,,,,,,,,,,,,,</v>
      </c>
      <c r="U243" s="220" t="s">
        <v>2042</v>
      </c>
      <c r="V243" s="220" t="s">
        <v>2040</v>
      </c>
      <c r="W243" s="220"/>
      <c r="X243" s="220"/>
      <c r="Y243" s="220"/>
      <c r="Z243" s="220"/>
      <c r="AA243" s="220"/>
      <c r="AB243" s="220"/>
      <c r="AC243" s="220"/>
      <c r="AD243" s="220"/>
      <c r="AE243" s="220"/>
      <c r="AF243" s="220"/>
      <c r="AG243" s="220"/>
      <c r="AH243" s="220"/>
      <c r="AI243" s="220"/>
      <c r="AJ243" s="220"/>
      <c r="AK243" s="220"/>
      <c r="AL243" s="220"/>
      <c r="AM243" s="220"/>
      <c r="AN243" s="220"/>
      <c r="AO243" s="220"/>
      <c r="AP243" s="220"/>
      <c r="AQ243" s="220"/>
      <c r="AR243" s="220"/>
      <c r="AS243" s="220"/>
      <c r="AT243" s="220"/>
      <c r="AU243" s="220"/>
      <c r="AV243" s="220"/>
      <c r="AW243" s="220"/>
      <c r="AX243" s="220"/>
      <c r="AY243" s="220"/>
      <c r="AZ243" s="220"/>
      <c r="BA243" s="220"/>
      <c r="BB243" s="220"/>
      <c r="BC243" s="220"/>
      <c r="BD243" s="220"/>
      <c r="BE243" s="220"/>
      <c r="BF243" s="220"/>
      <c r="BG243" s="220"/>
      <c r="BH243" s="220"/>
      <c r="BI243" s="220"/>
      <c r="BJ243" s="220"/>
      <c r="BK243" s="220"/>
      <c r="BL243" s="220"/>
      <c r="BM243" s="220"/>
      <c r="BN243" s="220"/>
      <c r="BO243" s="116" t="str">
        <f t="shared" si="29"/>
        <v>CSI1_NC_CLK_P</v>
      </c>
      <c r="BP243" s="116" t="str">
        <f t="shared" si="30"/>
        <v>CSI1_NC_CLK_P</v>
      </c>
      <c r="BQ243" s="116" t="str">
        <f t="shared" si="31"/>
        <v>CSI1</v>
      </c>
      <c r="BR243" s="116" t="str">
        <f t="shared" si="32"/>
        <v>CSI1</v>
      </c>
      <c r="BS243" s="220">
        <v>1</v>
      </c>
      <c r="BT243" s="220" t="s">
        <v>2041</v>
      </c>
      <c r="BU243" s="220" t="s">
        <v>1272</v>
      </c>
      <c r="BV243" s="220"/>
      <c r="BW243" s="220"/>
      <c r="BX243" s="220"/>
      <c r="BY243" s="220"/>
      <c r="BZ243" s="220" t="s">
        <v>62</v>
      </c>
      <c r="CA243" s="220" t="s">
        <v>35</v>
      </c>
      <c r="CB243" s="220"/>
      <c r="CC243" s="220"/>
      <c r="CD243" s="230" t="s">
        <v>38</v>
      </c>
      <c r="CE243" s="230" t="s">
        <v>3087</v>
      </c>
      <c r="CF243" s="220" t="s">
        <v>3025</v>
      </c>
      <c r="CG243" s="244" t="s">
        <v>5322</v>
      </c>
      <c r="CH243" s="208"/>
      <c r="CI243" s="128"/>
      <c r="CJ243" s="128"/>
      <c r="CK243" s="220"/>
      <c r="CL243" s="116" t="str">
        <f t="shared" si="33"/>
        <v>CSI1_NC_CLK_P</v>
      </c>
      <c r="CM243" s="116" t="str">
        <f t="shared" si="34"/>
        <v>CSI1_NC_CLK_P</v>
      </c>
      <c r="CN243" s="116" t="str">
        <f t="shared" si="35"/>
        <v>CSI1</v>
      </c>
      <c r="CO243" s="116" t="str">
        <f t="shared" si="36"/>
        <v>CSI1</v>
      </c>
      <c r="CP243" s="220">
        <v>1</v>
      </c>
      <c r="CQ243" s="220" t="s">
        <v>2041</v>
      </c>
      <c r="CR243" s="220" t="s">
        <v>1272</v>
      </c>
      <c r="CS243" s="220"/>
      <c r="CT243" s="220"/>
      <c r="CU243" s="220"/>
      <c r="CV243" s="220"/>
      <c r="CW243" s="220" t="s">
        <v>62</v>
      </c>
      <c r="CX243" s="220" t="s">
        <v>35</v>
      </c>
      <c r="CY243" s="220"/>
      <c r="CZ243" s="220"/>
      <c r="DA243" s="230" t="s">
        <v>38</v>
      </c>
      <c r="DB243" s="230" t="s">
        <v>3087</v>
      </c>
      <c r="DC243" s="220" t="s">
        <v>3025</v>
      </c>
      <c r="DD243" s="126" t="s">
        <v>5323</v>
      </c>
      <c r="DE243" s="107"/>
      <c r="DF243" s="128"/>
      <c r="DG243" s="128"/>
      <c r="DH243" s="220"/>
    </row>
    <row r="244" spans="1:112" ht="26.4">
      <c r="A244" s="220"/>
      <c r="B244" s="220">
        <v>241</v>
      </c>
      <c r="C244" s="220" t="s">
        <v>1994</v>
      </c>
      <c r="D244" s="220" t="s">
        <v>5324</v>
      </c>
      <c r="E244" s="220"/>
      <c r="F244" s="220" t="s">
        <v>5265</v>
      </c>
      <c r="G244" s="220"/>
      <c r="H244" s="220"/>
      <c r="I244" s="220"/>
      <c r="J244" s="220"/>
      <c r="K244" s="220"/>
      <c r="L244" s="220"/>
      <c r="M244" s="220"/>
      <c r="N244" s="220"/>
      <c r="O244" s="220"/>
      <c r="P244" s="220"/>
      <c r="Q244" s="220"/>
      <c r="R244" s="220"/>
      <c r="S244" s="116" t="str">
        <f t="shared" si="37"/>
        <v>NO</v>
      </c>
      <c r="T244" s="116" t="str">
        <f t="shared" si="28"/>
        <v>CSI2,,,,,,,,,,,,,,</v>
      </c>
      <c r="U244" s="220" t="s">
        <v>1994</v>
      </c>
      <c r="V244" s="220" t="s">
        <v>1995</v>
      </c>
      <c r="W244" s="220"/>
      <c r="X244" s="220"/>
      <c r="Y244" s="220"/>
      <c r="Z244" s="220"/>
      <c r="AA244" s="220"/>
      <c r="AB244" s="220"/>
      <c r="AC244" s="220"/>
      <c r="AD244" s="220"/>
      <c r="AE244" s="220"/>
      <c r="AF244" s="220"/>
      <c r="AG244" s="220"/>
      <c r="AH244" s="220"/>
      <c r="AI244" s="220"/>
      <c r="AJ244" s="220"/>
      <c r="AK244" s="220"/>
      <c r="AL244" s="220"/>
      <c r="AM244" s="220"/>
      <c r="AN244" s="220"/>
      <c r="AO244" s="220"/>
      <c r="AP244" s="220"/>
      <c r="AQ244" s="220"/>
      <c r="AR244" s="220"/>
      <c r="AS244" s="220"/>
      <c r="AT244" s="220"/>
      <c r="AU244" s="220"/>
      <c r="AV244" s="220"/>
      <c r="AW244" s="220"/>
      <c r="AX244" s="220"/>
      <c r="AY244" s="220"/>
      <c r="AZ244" s="220"/>
      <c r="BA244" s="220"/>
      <c r="BB244" s="220"/>
      <c r="BC244" s="220"/>
      <c r="BD244" s="220"/>
      <c r="BE244" s="220"/>
      <c r="BF244" s="220"/>
      <c r="BG244" s="220"/>
      <c r="BH244" s="220"/>
      <c r="BI244" s="220"/>
      <c r="BJ244" s="220"/>
      <c r="BK244" s="220"/>
      <c r="BL244" s="220"/>
      <c r="BM244" s="220"/>
      <c r="BN244" s="220"/>
      <c r="BO244" s="116" t="str">
        <f t="shared" si="29"/>
        <v>CSI2_A0_CLK_N</v>
      </c>
      <c r="BP244" s="116" t="str">
        <f t="shared" si="30"/>
        <v>CSI2_A0_CLK_N</v>
      </c>
      <c r="BQ244" s="116" t="str">
        <f t="shared" si="31"/>
        <v>CSI2</v>
      </c>
      <c r="BR244" s="116" t="str">
        <f t="shared" si="32"/>
        <v>CSI2</v>
      </c>
      <c r="BS244" s="220">
        <v>1</v>
      </c>
      <c r="BT244" s="220" t="s">
        <v>2014</v>
      </c>
      <c r="BU244" s="220" t="s">
        <v>2013</v>
      </c>
      <c r="BV244" s="220"/>
      <c r="BW244" s="220"/>
      <c r="BX244" s="220"/>
      <c r="BY244" s="220"/>
      <c r="BZ244" s="220" t="s">
        <v>62</v>
      </c>
      <c r="CA244" s="220" t="s">
        <v>35</v>
      </c>
      <c r="CB244" s="220"/>
      <c r="CC244" s="220"/>
      <c r="CD244" s="230" t="s">
        <v>38</v>
      </c>
      <c r="CE244" s="230" t="s">
        <v>3087</v>
      </c>
      <c r="CF244" s="220" t="s">
        <v>3025</v>
      </c>
      <c r="CG244" s="246" t="s">
        <v>5325</v>
      </c>
      <c r="CH244" s="208"/>
      <c r="CI244" s="128"/>
      <c r="CJ244" s="128"/>
      <c r="CK244" s="220"/>
      <c r="CL244" s="116" t="str">
        <f t="shared" si="33"/>
        <v>CSI2_A0_CLK_N</v>
      </c>
      <c r="CM244" s="116" t="str">
        <f t="shared" si="34"/>
        <v>CSI2_A0_CLK_N</v>
      </c>
      <c r="CN244" s="116" t="str">
        <f t="shared" si="35"/>
        <v>CSI2</v>
      </c>
      <c r="CO244" s="116" t="str">
        <f t="shared" si="36"/>
        <v>CSI2</v>
      </c>
      <c r="CP244" s="220">
        <v>1</v>
      </c>
      <c r="CQ244" s="220" t="s">
        <v>1993</v>
      </c>
      <c r="CR244" s="220" t="s">
        <v>1240</v>
      </c>
      <c r="CS244" s="220"/>
      <c r="CT244" s="220"/>
      <c r="CU244" s="220"/>
      <c r="CV244" s="220"/>
      <c r="CW244" s="220" t="s">
        <v>62</v>
      </c>
      <c r="CX244" s="220" t="s">
        <v>35</v>
      </c>
      <c r="CY244" s="220"/>
      <c r="CZ244" s="220"/>
      <c r="DA244" s="230" t="s">
        <v>38</v>
      </c>
      <c r="DB244" s="230" t="s">
        <v>3087</v>
      </c>
      <c r="DC244" s="220" t="s">
        <v>3025</v>
      </c>
      <c r="DD244" s="126" t="s">
        <v>5326</v>
      </c>
      <c r="DE244" s="107"/>
      <c r="DF244" s="128"/>
      <c r="DG244" s="128"/>
      <c r="DH244" s="220"/>
    </row>
    <row r="245" spans="1:112" ht="26.4">
      <c r="A245" s="220"/>
      <c r="B245" s="220">
        <v>242</v>
      </c>
      <c r="C245" s="220" t="s">
        <v>2005</v>
      </c>
      <c r="D245" s="220" t="s">
        <v>5327</v>
      </c>
      <c r="E245" s="220"/>
      <c r="F245" s="220" t="s">
        <v>5265</v>
      </c>
      <c r="G245" s="220"/>
      <c r="H245" s="220"/>
      <c r="I245" s="220"/>
      <c r="J245" s="220"/>
      <c r="K245" s="220"/>
      <c r="L245" s="220"/>
      <c r="M245" s="220"/>
      <c r="N245" s="220"/>
      <c r="O245" s="220"/>
      <c r="P245" s="220"/>
      <c r="Q245" s="220"/>
      <c r="R245" s="220"/>
      <c r="S245" s="116" t="str">
        <f t="shared" si="37"/>
        <v>NO</v>
      </c>
      <c r="T245" s="116" t="str">
        <f t="shared" si="28"/>
        <v>CSI2,,,,,,,,,,,,,,</v>
      </c>
      <c r="U245" s="220" t="s">
        <v>2005</v>
      </c>
      <c r="V245" s="220" t="s">
        <v>1995</v>
      </c>
      <c r="W245" s="220"/>
      <c r="X245" s="220"/>
      <c r="Y245" s="220"/>
      <c r="Z245" s="220"/>
      <c r="AA245" s="220"/>
      <c r="AB245" s="220"/>
      <c r="AC245" s="220"/>
      <c r="AD245" s="220"/>
      <c r="AE245" s="220"/>
      <c r="AF245" s="220"/>
      <c r="AG245" s="220"/>
      <c r="AH245" s="220"/>
      <c r="AI245" s="220"/>
      <c r="AJ245" s="220"/>
      <c r="AK245" s="220"/>
      <c r="AL245" s="220"/>
      <c r="AM245" s="220"/>
      <c r="AN245" s="220"/>
      <c r="AO245" s="220"/>
      <c r="AP245" s="220"/>
      <c r="AQ245" s="220"/>
      <c r="AR245" s="220"/>
      <c r="AS245" s="220"/>
      <c r="AT245" s="220"/>
      <c r="AU245" s="220"/>
      <c r="AV245" s="220"/>
      <c r="AW245" s="220"/>
      <c r="AX245" s="220"/>
      <c r="AY245" s="220"/>
      <c r="AZ245" s="220"/>
      <c r="BA245" s="220"/>
      <c r="BB245" s="220"/>
      <c r="BC245" s="220"/>
      <c r="BD245" s="220"/>
      <c r="BE245" s="220"/>
      <c r="BF245" s="220"/>
      <c r="BG245" s="220"/>
      <c r="BH245" s="220"/>
      <c r="BI245" s="220"/>
      <c r="BJ245" s="220"/>
      <c r="BK245" s="220"/>
      <c r="BL245" s="220"/>
      <c r="BM245" s="220"/>
      <c r="BN245" s="220"/>
      <c r="BO245" s="116" t="str">
        <f t="shared" si="29"/>
        <v>CSI2_A1_LN1_P</v>
      </c>
      <c r="BP245" s="116" t="str">
        <f t="shared" si="30"/>
        <v>CSI2_A1_LN1_P</v>
      </c>
      <c r="BQ245" s="116" t="str">
        <f t="shared" si="31"/>
        <v>CSI2</v>
      </c>
      <c r="BR245" s="116" t="str">
        <f t="shared" si="32"/>
        <v>CSI2</v>
      </c>
      <c r="BS245" s="220">
        <v>1</v>
      </c>
      <c r="BT245" s="220" t="s">
        <v>2019</v>
      </c>
      <c r="BU245" s="220" t="s">
        <v>2013</v>
      </c>
      <c r="BV245" s="220"/>
      <c r="BW245" s="220"/>
      <c r="BX245" s="220"/>
      <c r="BY245" s="220"/>
      <c r="BZ245" s="220" t="s">
        <v>62</v>
      </c>
      <c r="CA245" s="220" t="s">
        <v>35</v>
      </c>
      <c r="CB245" s="220"/>
      <c r="CC245" s="220"/>
      <c r="CD245" s="230" t="s">
        <v>38</v>
      </c>
      <c r="CE245" s="230" t="s">
        <v>3087</v>
      </c>
      <c r="CF245" s="220" t="s">
        <v>3025</v>
      </c>
      <c r="CG245" s="246" t="s">
        <v>5328</v>
      </c>
      <c r="CH245" s="208"/>
      <c r="CI245" s="128"/>
      <c r="CJ245" s="128"/>
      <c r="CK245" s="220"/>
      <c r="CL245" s="116" t="str">
        <f t="shared" si="33"/>
        <v>CSI2_A1_LN1_P</v>
      </c>
      <c r="CM245" s="116" t="str">
        <f t="shared" si="34"/>
        <v>CSI2_A1_LN1_P</v>
      </c>
      <c r="CN245" s="116" t="str">
        <f t="shared" si="35"/>
        <v>CSI2</v>
      </c>
      <c r="CO245" s="116" t="str">
        <f t="shared" si="36"/>
        <v>CSI2</v>
      </c>
      <c r="CP245" s="220">
        <v>1</v>
      </c>
      <c r="CQ245" s="220" t="s">
        <v>2004</v>
      </c>
      <c r="CR245" s="220" t="s">
        <v>1240</v>
      </c>
      <c r="CS245" s="220"/>
      <c r="CT245" s="220"/>
      <c r="CU245" s="220"/>
      <c r="CV245" s="220"/>
      <c r="CW245" s="220" t="s">
        <v>62</v>
      </c>
      <c r="CX245" s="220" t="s">
        <v>35</v>
      </c>
      <c r="CY245" s="220"/>
      <c r="CZ245" s="220"/>
      <c r="DA245" s="230" t="s">
        <v>38</v>
      </c>
      <c r="DB245" s="230" t="s">
        <v>3087</v>
      </c>
      <c r="DC245" s="220" t="s">
        <v>3025</v>
      </c>
      <c r="DD245" s="126" t="s">
        <v>5329</v>
      </c>
      <c r="DE245" s="107"/>
      <c r="DF245" s="128"/>
      <c r="DG245" s="128"/>
      <c r="DH245" s="220"/>
    </row>
    <row r="246" spans="1:112" ht="26.4">
      <c r="A246" s="220"/>
      <c r="B246" s="220">
        <v>243</v>
      </c>
      <c r="C246" s="220" t="s">
        <v>2021</v>
      </c>
      <c r="D246" s="220" t="s">
        <v>5330</v>
      </c>
      <c r="E246" s="220"/>
      <c r="F246" s="220" t="s">
        <v>5265</v>
      </c>
      <c r="G246" s="220"/>
      <c r="H246" s="220"/>
      <c r="I246" s="220"/>
      <c r="J246" s="220"/>
      <c r="K246" s="220"/>
      <c r="L246" s="220"/>
      <c r="M246" s="220"/>
      <c r="N246" s="220"/>
      <c r="O246" s="220"/>
      <c r="P246" s="220"/>
      <c r="Q246" s="220"/>
      <c r="R246" s="220"/>
      <c r="S246" s="116" t="str">
        <f t="shared" si="37"/>
        <v>NO</v>
      </c>
      <c r="T246" s="116" t="str">
        <f t="shared" si="28"/>
        <v>CSI2,,,,,,,,,,,,,,</v>
      </c>
      <c r="U246" s="220" t="s">
        <v>2021</v>
      </c>
      <c r="V246" s="220" t="s">
        <v>1995</v>
      </c>
      <c r="W246" s="220"/>
      <c r="X246" s="220"/>
      <c r="Y246" s="220"/>
      <c r="Z246" s="220"/>
      <c r="AA246" s="220"/>
      <c r="AB246" s="220"/>
      <c r="AC246" s="220"/>
      <c r="AD246" s="220"/>
      <c r="AE246" s="220"/>
      <c r="AF246" s="220"/>
      <c r="AG246" s="220"/>
      <c r="AH246" s="220"/>
      <c r="AI246" s="220"/>
      <c r="AJ246" s="220"/>
      <c r="AK246" s="220"/>
      <c r="AL246" s="220"/>
      <c r="AM246" s="220"/>
      <c r="AN246" s="220"/>
      <c r="AO246" s="220"/>
      <c r="AP246" s="220"/>
      <c r="AQ246" s="220"/>
      <c r="AR246" s="220"/>
      <c r="AS246" s="220"/>
      <c r="AT246" s="220"/>
      <c r="AU246" s="220"/>
      <c r="AV246" s="220"/>
      <c r="AW246" s="220"/>
      <c r="AX246" s="220"/>
      <c r="AY246" s="220"/>
      <c r="AZ246" s="220"/>
      <c r="BA246" s="220"/>
      <c r="BB246" s="220"/>
      <c r="BC246" s="220"/>
      <c r="BD246" s="220"/>
      <c r="BE246" s="220"/>
      <c r="BF246" s="220"/>
      <c r="BG246" s="220"/>
      <c r="BH246" s="220"/>
      <c r="BI246" s="220"/>
      <c r="BJ246" s="220"/>
      <c r="BK246" s="220"/>
      <c r="BL246" s="220"/>
      <c r="BM246" s="220"/>
      <c r="BN246" s="220"/>
      <c r="BO246" s="116" t="str">
        <f t="shared" si="29"/>
        <v>CSI2_A2_LN2_N</v>
      </c>
      <c r="BP246" s="116" t="str">
        <f t="shared" si="30"/>
        <v>CSI2_A2_LN2_N</v>
      </c>
      <c r="BQ246" s="116" t="str">
        <f t="shared" si="31"/>
        <v>CSI2</v>
      </c>
      <c r="BR246" s="116" t="str">
        <f t="shared" si="32"/>
        <v>CSI2</v>
      </c>
      <c r="BS246" s="220">
        <v>1</v>
      </c>
      <c r="BT246" s="220" t="s">
        <v>2020</v>
      </c>
      <c r="BU246" s="220" t="s">
        <v>2013</v>
      </c>
      <c r="BV246" s="220"/>
      <c r="BW246" s="220"/>
      <c r="BX246" s="220"/>
      <c r="BY246" s="220"/>
      <c r="BZ246" s="220" t="s">
        <v>62</v>
      </c>
      <c r="CA246" s="220" t="s">
        <v>35</v>
      </c>
      <c r="CB246" s="220"/>
      <c r="CC246" s="220"/>
      <c r="CD246" s="230" t="s">
        <v>38</v>
      </c>
      <c r="CE246" s="230" t="s">
        <v>3087</v>
      </c>
      <c r="CF246" s="220" t="s">
        <v>3025</v>
      </c>
      <c r="CG246" s="246"/>
      <c r="CH246" s="208"/>
      <c r="CI246" s="128"/>
      <c r="CJ246" s="128"/>
      <c r="CK246" s="220"/>
      <c r="CL246" s="116" t="str">
        <f t="shared" si="33"/>
        <v>CSI2_A2_LN2_N</v>
      </c>
      <c r="CM246" s="116" t="str">
        <f t="shared" si="34"/>
        <v>CSI2_A2_LN2_N</v>
      </c>
      <c r="CN246" s="116" t="str">
        <f t="shared" si="35"/>
        <v>CSI2</v>
      </c>
      <c r="CO246" s="116" t="str">
        <f t="shared" si="36"/>
        <v>CSI2</v>
      </c>
      <c r="CP246" s="220">
        <v>1</v>
      </c>
      <c r="CQ246" s="220" t="s">
        <v>2028</v>
      </c>
      <c r="CR246" s="220" t="s">
        <v>2013</v>
      </c>
      <c r="CS246" s="220"/>
      <c r="CT246" s="220"/>
      <c r="CU246" s="220"/>
      <c r="CV246" s="220"/>
      <c r="CW246" s="220" t="s">
        <v>62</v>
      </c>
      <c r="CX246" s="220" t="s">
        <v>35</v>
      </c>
      <c r="CY246" s="220"/>
      <c r="CZ246" s="220"/>
      <c r="DA246" s="230" t="s">
        <v>38</v>
      </c>
      <c r="DB246" s="230" t="s">
        <v>3087</v>
      </c>
      <c r="DC246" s="220" t="s">
        <v>3025</v>
      </c>
      <c r="DD246" s="126" t="s">
        <v>5331</v>
      </c>
      <c r="DE246" s="107"/>
      <c r="DF246" s="128"/>
      <c r="DG246" s="128"/>
      <c r="DH246" s="220"/>
    </row>
    <row r="247" spans="1:112" ht="26.4">
      <c r="A247" s="220"/>
      <c r="B247" s="220">
        <v>244</v>
      </c>
      <c r="C247" s="220" t="s">
        <v>2001</v>
      </c>
      <c r="D247" s="220" t="s">
        <v>5332</v>
      </c>
      <c r="E247" s="220"/>
      <c r="F247" s="220" t="s">
        <v>5265</v>
      </c>
      <c r="G247" s="220"/>
      <c r="H247" s="220"/>
      <c r="I247" s="220"/>
      <c r="J247" s="220"/>
      <c r="K247" s="220"/>
      <c r="L247" s="220"/>
      <c r="M247" s="220"/>
      <c r="N247" s="220"/>
      <c r="O247" s="220"/>
      <c r="P247" s="220"/>
      <c r="Q247" s="220"/>
      <c r="R247" s="220"/>
      <c r="S247" s="116" t="str">
        <f t="shared" si="37"/>
        <v>NO</v>
      </c>
      <c r="T247" s="116" t="str">
        <f t="shared" si="28"/>
        <v>CSI2,,,,,,,,,,,,,,</v>
      </c>
      <c r="U247" s="220" t="s">
        <v>2001</v>
      </c>
      <c r="V247" s="220" t="s">
        <v>1995</v>
      </c>
      <c r="W247" s="220"/>
      <c r="X247" s="220"/>
      <c r="Y247" s="220"/>
      <c r="Z247" s="220"/>
      <c r="AA247" s="220"/>
      <c r="AB247" s="220"/>
      <c r="AC247" s="220"/>
      <c r="AD247" s="220"/>
      <c r="AE247" s="220"/>
      <c r="AF247" s="220"/>
      <c r="AG247" s="220"/>
      <c r="AH247" s="220"/>
      <c r="AI247" s="220"/>
      <c r="AJ247" s="220"/>
      <c r="AK247" s="220"/>
      <c r="AL247" s="220"/>
      <c r="AM247" s="220"/>
      <c r="AN247" s="220"/>
      <c r="AO247" s="220"/>
      <c r="AP247" s="220"/>
      <c r="AQ247" s="220"/>
      <c r="AR247" s="220"/>
      <c r="AS247" s="220"/>
      <c r="AT247" s="220"/>
      <c r="AU247" s="220"/>
      <c r="AV247" s="220"/>
      <c r="AW247" s="220"/>
      <c r="AX247" s="220"/>
      <c r="AY247" s="220"/>
      <c r="AZ247" s="220"/>
      <c r="BA247" s="220"/>
      <c r="BB247" s="220"/>
      <c r="BC247" s="220"/>
      <c r="BD247" s="220"/>
      <c r="BE247" s="220"/>
      <c r="BF247" s="220"/>
      <c r="BG247" s="220"/>
      <c r="BH247" s="220"/>
      <c r="BI247" s="220"/>
      <c r="BJ247" s="220"/>
      <c r="BK247" s="220"/>
      <c r="BL247" s="220"/>
      <c r="BM247" s="220"/>
      <c r="BN247" s="220"/>
      <c r="BO247" s="116" t="str">
        <f t="shared" si="29"/>
        <v>CSI2_B0_LN0_P</v>
      </c>
      <c r="BP247" s="116" t="str">
        <f t="shared" si="30"/>
        <v>CSI2_B0_LN0_P</v>
      </c>
      <c r="BQ247" s="116" t="str">
        <f t="shared" si="31"/>
        <v>CSI2</v>
      </c>
      <c r="BR247" s="116" t="str">
        <f t="shared" si="32"/>
        <v>CSI2</v>
      </c>
      <c r="BS247" s="220">
        <v>1</v>
      </c>
      <c r="BT247" s="220" t="s">
        <v>2017</v>
      </c>
      <c r="BU247" s="220" t="s">
        <v>2013</v>
      </c>
      <c r="BV247" s="220"/>
      <c r="BW247" s="220"/>
      <c r="BX247" s="220"/>
      <c r="BY247" s="220"/>
      <c r="BZ247" s="220" t="s">
        <v>62</v>
      </c>
      <c r="CA247" s="220" t="s">
        <v>35</v>
      </c>
      <c r="CB247" s="220"/>
      <c r="CC247" s="220"/>
      <c r="CD247" s="230" t="s">
        <v>38</v>
      </c>
      <c r="CE247" s="230" t="s">
        <v>3087</v>
      </c>
      <c r="CF247" s="220" t="s">
        <v>3025</v>
      </c>
      <c r="CG247" s="246" t="s">
        <v>5333</v>
      </c>
      <c r="CH247" s="208"/>
      <c r="CI247" s="128"/>
      <c r="CJ247" s="128"/>
      <c r="CK247" s="220"/>
      <c r="CL247" s="116" t="str">
        <f t="shared" si="33"/>
        <v>CSI2_B0_LN0_P</v>
      </c>
      <c r="CM247" s="116" t="str">
        <f t="shared" si="34"/>
        <v>CSI2_B0_LN0_P</v>
      </c>
      <c r="CN247" s="116" t="str">
        <f t="shared" si="35"/>
        <v>CSI2</v>
      </c>
      <c r="CO247" s="116" t="str">
        <f t="shared" si="36"/>
        <v>CSI2</v>
      </c>
      <c r="CP247" s="220">
        <v>1</v>
      </c>
      <c r="CQ247" s="220" t="s">
        <v>2000</v>
      </c>
      <c r="CR247" s="220" t="s">
        <v>1240</v>
      </c>
      <c r="CS247" s="220"/>
      <c r="CT247" s="220"/>
      <c r="CU247" s="220"/>
      <c r="CV247" s="220"/>
      <c r="CW247" s="220" t="s">
        <v>62</v>
      </c>
      <c r="CX247" s="220" t="s">
        <v>35</v>
      </c>
      <c r="CY247" s="220"/>
      <c r="CZ247" s="220"/>
      <c r="DA247" s="230" t="s">
        <v>38</v>
      </c>
      <c r="DB247" s="230" t="s">
        <v>3087</v>
      </c>
      <c r="DC247" s="220" t="s">
        <v>3025</v>
      </c>
      <c r="DD247" s="126" t="s">
        <v>5334</v>
      </c>
      <c r="DE247" s="107"/>
      <c r="DF247" s="128"/>
      <c r="DG247" s="128"/>
      <c r="DH247" s="220"/>
    </row>
    <row r="248" spans="1:112" ht="26.4">
      <c r="A248" s="220"/>
      <c r="B248" s="220">
        <v>245</v>
      </c>
      <c r="C248" s="220" t="s">
        <v>2003</v>
      </c>
      <c r="D248" s="220" t="s">
        <v>5335</v>
      </c>
      <c r="E248" s="220"/>
      <c r="F248" s="220" t="s">
        <v>5265</v>
      </c>
      <c r="G248" s="220"/>
      <c r="H248" s="220"/>
      <c r="I248" s="220"/>
      <c r="J248" s="220"/>
      <c r="K248" s="220"/>
      <c r="L248" s="220"/>
      <c r="M248" s="220"/>
      <c r="N248" s="220"/>
      <c r="O248" s="220"/>
      <c r="P248" s="220"/>
      <c r="Q248" s="220"/>
      <c r="R248" s="220"/>
      <c r="S248" s="116" t="str">
        <f t="shared" si="37"/>
        <v>NO</v>
      </c>
      <c r="T248" s="116" t="str">
        <f t="shared" si="28"/>
        <v>CSI2,,,,,,,,,,,,,,</v>
      </c>
      <c r="U248" s="220" t="s">
        <v>2003</v>
      </c>
      <c r="V248" s="220" t="s">
        <v>1995</v>
      </c>
      <c r="W248" s="220"/>
      <c r="X248" s="220"/>
      <c r="Y248" s="220"/>
      <c r="Z248" s="220"/>
      <c r="AA248" s="220"/>
      <c r="AB248" s="220"/>
      <c r="AC248" s="220"/>
      <c r="AD248" s="220"/>
      <c r="AE248" s="220"/>
      <c r="AF248" s="220"/>
      <c r="AG248" s="220"/>
      <c r="AH248" s="220"/>
      <c r="AI248" s="220"/>
      <c r="AJ248" s="220"/>
      <c r="AK248" s="220"/>
      <c r="AL248" s="220"/>
      <c r="AM248" s="220"/>
      <c r="AN248" s="220"/>
      <c r="AO248" s="220"/>
      <c r="AP248" s="220"/>
      <c r="AQ248" s="220"/>
      <c r="AR248" s="220"/>
      <c r="AS248" s="220"/>
      <c r="AT248" s="220"/>
      <c r="AU248" s="220"/>
      <c r="AV248" s="220"/>
      <c r="AW248" s="220"/>
      <c r="AX248" s="220"/>
      <c r="AY248" s="220"/>
      <c r="AZ248" s="220"/>
      <c r="BA248" s="220"/>
      <c r="BB248" s="220"/>
      <c r="BC248" s="220"/>
      <c r="BD248" s="220"/>
      <c r="BE248" s="220"/>
      <c r="BF248" s="220"/>
      <c r="BG248" s="220"/>
      <c r="BH248" s="220"/>
      <c r="BI248" s="220"/>
      <c r="BJ248" s="220"/>
      <c r="BK248" s="220"/>
      <c r="BL248" s="220"/>
      <c r="BM248" s="220"/>
      <c r="BN248" s="220"/>
      <c r="BO248" s="116" t="str">
        <f t="shared" si="29"/>
        <v>CSI2_B1_LN1_N</v>
      </c>
      <c r="BP248" s="116" t="str">
        <f t="shared" si="30"/>
        <v>CSI2_B1_LN1_N</v>
      </c>
      <c r="BQ248" s="116" t="str">
        <f t="shared" si="31"/>
        <v>CSI2</v>
      </c>
      <c r="BR248" s="116" t="str">
        <f t="shared" si="32"/>
        <v>CSI2</v>
      </c>
      <c r="BS248" s="220">
        <v>1</v>
      </c>
      <c r="BT248" s="220" t="s">
        <v>2018</v>
      </c>
      <c r="BU248" s="220" t="s">
        <v>2013</v>
      </c>
      <c r="BV248" s="220"/>
      <c r="BW248" s="220"/>
      <c r="BX248" s="220"/>
      <c r="BY248" s="220"/>
      <c r="BZ248" s="220" t="s">
        <v>62</v>
      </c>
      <c r="CA248" s="220" t="s">
        <v>35</v>
      </c>
      <c r="CB248" s="220"/>
      <c r="CC248" s="220"/>
      <c r="CD248" s="230" t="s">
        <v>38</v>
      </c>
      <c r="CE248" s="230" t="s">
        <v>3087</v>
      </c>
      <c r="CF248" s="220" t="s">
        <v>3025</v>
      </c>
      <c r="CG248" s="246" t="s">
        <v>5336</v>
      </c>
      <c r="CH248" s="208"/>
      <c r="CI248" s="128"/>
      <c r="CJ248" s="128"/>
      <c r="CK248" s="220"/>
      <c r="CL248" s="116" t="str">
        <f t="shared" si="33"/>
        <v>CSI2_B1_LN1_N</v>
      </c>
      <c r="CM248" s="116" t="str">
        <f t="shared" si="34"/>
        <v>CSI2_B1_LN1_N</v>
      </c>
      <c r="CN248" s="116" t="str">
        <f t="shared" si="35"/>
        <v>CSI2</v>
      </c>
      <c r="CO248" s="116" t="str">
        <f t="shared" si="36"/>
        <v>CSI2</v>
      </c>
      <c r="CP248" s="220">
        <v>1</v>
      </c>
      <c r="CQ248" s="220" t="s">
        <v>2002</v>
      </c>
      <c r="CR248" s="220" t="s">
        <v>1240</v>
      </c>
      <c r="CS248" s="220"/>
      <c r="CT248" s="220"/>
      <c r="CU248" s="220"/>
      <c r="CV248" s="220"/>
      <c r="CW248" s="220" t="s">
        <v>62</v>
      </c>
      <c r="CX248" s="220" t="s">
        <v>35</v>
      </c>
      <c r="CY248" s="220"/>
      <c r="CZ248" s="220"/>
      <c r="DA248" s="230" t="s">
        <v>38</v>
      </c>
      <c r="DB248" s="230" t="s">
        <v>3087</v>
      </c>
      <c r="DC248" s="220" t="s">
        <v>3025</v>
      </c>
      <c r="DD248" s="126" t="s">
        <v>5337</v>
      </c>
      <c r="DE248" s="107"/>
      <c r="DF248" s="128"/>
      <c r="DG248" s="128"/>
      <c r="DH248" s="220"/>
    </row>
    <row r="249" spans="1:112" ht="26.4">
      <c r="A249" s="220"/>
      <c r="B249" s="220">
        <v>246</v>
      </c>
      <c r="C249" s="220" t="s">
        <v>2027</v>
      </c>
      <c r="D249" s="220" t="s">
        <v>5338</v>
      </c>
      <c r="E249" s="220"/>
      <c r="F249" s="220" t="s">
        <v>5265</v>
      </c>
      <c r="G249" s="220"/>
      <c r="H249" s="220"/>
      <c r="I249" s="220"/>
      <c r="J249" s="220"/>
      <c r="K249" s="220"/>
      <c r="L249" s="220"/>
      <c r="M249" s="220"/>
      <c r="N249" s="220"/>
      <c r="O249" s="220"/>
      <c r="P249" s="220"/>
      <c r="Q249" s="220"/>
      <c r="R249" s="220"/>
      <c r="S249" s="116" t="str">
        <f t="shared" si="37"/>
        <v>NO</v>
      </c>
      <c r="T249" s="116" t="str">
        <f t="shared" si="28"/>
        <v>CSI2,,,,,,,,,,,,,,</v>
      </c>
      <c r="U249" s="220" t="s">
        <v>2027</v>
      </c>
      <c r="V249" s="220" t="s">
        <v>1995</v>
      </c>
      <c r="W249" s="220"/>
      <c r="X249" s="220"/>
      <c r="Y249" s="220"/>
      <c r="Z249" s="220"/>
      <c r="AA249" s="220"/>
      <c r="AB249" s="220"/>
      <c r="AC249" s="220"/>
      <c r="AD249" s="220"/>
      <c r="AE249" s="220"/>
      <c r="AF249" s="220"/>
      <c r="AG249" s="220"/>
      <c r="AH249" s="220"/>
      <c r="AI249" s="220"/>
      <c r="AJ249" s="220"/>
      <c r="AK249" s="220"/>
      <c r="AL249" s="220"/>
      <c r="AM249" s="220"/>
      <c r="AN249" s="220"/>
      <c r="AO249" s="220"/>
      <c r="AP249" s="220"/>
      <c r="AQ249" s="220"/>
      <c r="AR249" s="220"/>
      <c r="AS249" s="220"/>
      <c r="AT249" s="220"/>
      <c r="AU249" s="220"/>
      <c r="AV249" s="220"/>
      <c r="AW249" s="220"/>
      <c r="AX249" s="220"/>
      <c r="AY249" s="220"/>
      <c r="AZ249" s="220"/>
      <c r="BA249" s="220"/>
      <c r="BB249" s="220"/>
      <c r="BC249" s="220"/>
      <c r="BD249" s="220"/>
      <c r="BE249" s="220"/>
      <c r="BF249" s="220"/>
      <c r="BG249" s="220"/>
      <c r="BH249" s="220"/>
      <c r="BI249" s="220"/>
      <c r="BJ249" s="220"/>
      <c r="BK249" s="220"/>
      <c r="BL249" s="220"/>
      <c r="BM249" s="220"/>
      <c r="BN249" s="220"/>
      <c r="BO249" s="116" t="str">
        <f t="shared" si="29"/>
        <v>CSI2_B2_LN3_P</v>
      </c>
      <c r="BP249" s="116" t="str">
        <f t="shared" si="30"/>
        <v>CSI2_B2_LN3_P</v>
      </c>
      <c r="BQ249" s="116" t="str">
        <f t="shared" si="31"/>
        <v>CSI2</v>
      </c>
      <c r="BR249" s="116" t="str">
        <f t="shared" si="32"/>
        <v>CSI2</v>
      </c>
      <c r="BS249" s="220">
        <v>1</v>
      </c>
      <c r="BT249" s="220" t="s">
        <v>2015</v>
      </c>
      <c r="BU249" s="220" t="s">
        <v>2823</v>
      </c>
      <c r="BV249" s="220"/>
      <c r="BW249" s="220"/>
      <c r="BX249" s="220"/>
      <c r="BY249" s="220"/>
      <c r="BZ249" s="220" t="s">
        <v>62</v>
      </c>
      <c r="CA249" s="220" t="s">
        <v>35</v>
      </c>
      <c r="CB249" s="220"/>
      <c r="CC249" s="220"/>
      <c r="CD249" s="230" t="s">
        <v>38</v>
      </c>
      <c r="CE249" s="230" t="s">
        <v>3087</v>
      </c>
      <c r="CF249" s="220" t="s">
        <v>3025</v>
      </c>
      <c r="CG249" s="246"/>
      <c r="CH249" s="208"/>
      <c r="CI249" s="128"/>
      <c r="CJ249" s="128"/>
      <c r="CK249" s="220"/>
      <c r="CL249" s="116" t="str">
        <f t="shared" si="33"/>
        <v>CSI2_B2_LN3_P</v>
      </c>
      <c r="CM249" s="116" t="str">
        <f t="shared" si="34"/>
        <v>CSI2_B2_LN3_P</v>
      </c>
      <c r="CN249" s="116" t="str">
        <f t="shared" si="35"/>
        <v>CSI2</v>
      </c>
      <c r="CO249" s="116" t="str">
        <f t="shared" si="36"/>
        <v>CSI2</v>
      </c>
      <c r="CP249" s="220">
        <v>1</v>
      </c>
      <c r="CQ249" s="220" t="s">
        <v>2026</v>
      </c>
      <c r="CR249" s="220" t="s">
        <v>2013</v>
      </c>
      <c r="CS249" s="220"/>
      <c r="CT249" s="220"/>
      <c r="CU249" s="220"/>
      <c r="CV249" s="220"/>
      <c r="CW249" s="220" t="s">
        <v>62</v>
      </c>
      <c r="CX249" s="220" t="s">
        <v>35</v>
      </c>
      <c r="CY249" s="220"/>
      <c r="CZ249" s="220"/>
      <c r="DA249" s="230" t="s">
        <v>38</v>
      </c>
      <c r="DB249" s="230" t="s">
        <v>3087</v>
      </c>
      <c r="DC249" s="220" t="s">
        <v>3025</v>
      </c>
      <c r="DD249" s="126" t="s">
        <v>5339</v>
      </c>
      <c r="DE249" s="107"/>
      <c r="DF249" s="128"/>
      <c r="DG249" s="128"/>
      <c r="DH249" s="220"/>
    </row>
    <row r="250" spans="1:112" ht="26.4">
      <c r="A250" s="220"/>
      <c r="B250" s="220">
        <v>247</v>
      </c>
      <c r="C250" s="220" t="s">
        <v>1999</v>
      </c>
      <c r="D250" s="220" t="s">
        <v>5340</v>
      </c>
      <c r="E250" s="220"/>
      <c r="F250" s="220" t="s">
        <v>5265</v>
      </c>
      <c r="G250" s="220"/>
      <c r="H250" s="220"/>
      <c r="I250" s="220"/>
      <c r="J250" s="220"/>
      <c r="K250" s="220"/>
      <c r="L250" s="220"/>
      <c r="M250" s="220"/>
      <c r="N250" s="220"/>
      <c r="O250" s="220"/>
      <c r="P250" s="220"/>
      <c r="Q250" s="220"/>
      <c r="R250" s="220"/>
      <c r="S250" s="116" t="str">
        <f t="shared" si="37"/>
        <v>NO</v>
      </c>
      <c r="T250" s="116" t="str">
        <f t="shared" si="28"/>
        <v>CSI2,,,,,,,,,,,,,,</v>
      </c>
      <c r="U250" s="220" t="s">
        <v>1999</v>
      </c>
      <c r="V250" s="220" t="s">
        <v>1995</v>
      </c>
      <c r="W250" s="220"/>
      <c r="X250" s="220"/>
      <c r="Y250" s="220"/>
      <c r="Z250" s="220"/>
      <c r="AA250" s="220"/>
      <c r="AB250" s="220"/>
      <c r="AC250" s="220"/>
      <c r="AD250" s="220"/>
      <c r="AE250" s="220"/>
      <c r="AF250" s="220"/>
      <c r="AG250" s="220"/>
      <c r="AH250" s="220"/>
      <c r="AI250" s="220"/>
      <c r="AJ250" s="220"/>
      <c r="AK250" s="220"/>
      <c r="AL250" s="220"/>
      <c r="AM250" s="220"/>
      <c r="AN250" s="220"/>
      <c r="AO250" s="220"/>
      <c r="AP250" s="220"/>
      <c r="AQ250" s="220"/>
      <c r="AR250" s="220"/>
      <c r="AS250" s="220"/>
      <c r="AT250" s="220"/>
      <c r="AU250" s="220"/>
      <c r="AV250" s="220"/>
      <c r="AW250" s="220"/>
      <c r="AX250" s="220"/>
      <c r="AY250" s="220"/>
      <c r="AZ250" s="220"/>
      <c r="BA250" s="220"/>
      <c r="BB250" s="220"/>
      <c r="BC250" s="220"/>
      <c r="BD250" s="220"/>
      <c r="BE250" s="220"/>
      <c r="BF250" s="220"/>
      <c r="BG250" s="220"/>
      <c r="BH250" s="220"/>
      <c r="BI250" s="220"/>
      <c r="BJ250" s="220"/>
      <c r="BK250" s="220"/>
      <c r="BL250" s="220"/>
      <c r="BM250" s="220"/>
      <c r="BN250" s="220"/>
      <c r="BO250" s="116" t="str">
        <f t="shared" si="29"/>
        <v>CSI2_C0_LN0_N</v>
      </c>
      <c r="BP250" s="116" t="str">
        <f t="shared" si="30"/>
        <v>CSI2_C0_LN0_N</v>
      </c>
      <c r="BQ250" s="116" t="str">
        <f t="shared" si="31"/>
        <v>CSI2</v>
      </c>
      <c r="BR250" s="116" t="str">
        <f t="shared" si="32"/>
        <v>CSI2</v>
      </c>
      <c r="BS250" s="220">
        <v>1</v>
      </c>
      <c r="BT250" s="220" t="s">
        <v>2016</v>
      </c>
      <c r="BU250" s="220" t="s">
        <v>2013</v>
      </c>
      <c r="BV250" s="220"/>
      <c r="BW250" s="220"/>
      <c r="BX250" s="220"/>
      <c r="BY250" s="220"/>
      <c r="BZ250" s="220" t="s">
        <v>62</v>
      </c>
      <c r="CA250" s="220" t="s">
        <v>35</v>
      </c>
      <c r="CB250" s="220"/>
      <c r="CC250" s="220"/>
      <c r="CD250" s="230" t="s">
        <v>38</v>
      </c>
      <c r="CE250" s="230" t="s">
        <v>3087</v>
      </c>
      <c r="CF250" s="220" t="s">
        <v>3025</v>
      </c>
      <c r="CG250" s="246" t="s">
        <v>5341</v>
      </c>
      <c r="CH250" s="208"/>
      <c r="CI250" s="128"/>
      <c r="CJ250" s="128"/>
      <c r="CK250" s="220"/>
      <c r="CL250" s="116" t="str">
        <f t="shared" si="33"/>
        <v>CSI2_C0_LN0_N</v>
      </c>
      <c r="CM250" s="116" t="str">
        <f t="shared" si="34"/>
        <v>CSI2_C0_LN0_N</v>
      </c>
      <c r="CN250" s="116" t="str">
        <f t="shared" si="35"/>
        <v>CSI2</v>
      </c>
      <c r="CO250" s="116" t="str">
        <f t="shared" si="36"/>
        <v>CSI2</v>
      </c>
      <c r="CP250" s="220">
        <v>1</v>
      </c>
      <c r="CQ250" s="220" t="s">
        <v>1998</v>
      </c>
      <c r="CR250" s="220" t="s">
        <v>1240</v>
      </c>
      <c r="CS250" s="220"/>
      <c r="CT250" s="220"/>
      <c r="CU250" s="220"/>
      <c r="CV250" s="220"/>
      <c r="CW250" s="220" t="s">
        <v>62</v>
      </c>
      <c r="CX250" s="220" t="s">
        <v>35</v>
      </c>
      <c r="CY250" s="220"/>
      <c r="CZ250" s="220"/>
      <c r="DA250" s="230" t="s">
        <v>38</v>
      </c>
      <c r="DB250" s="230" t="s">
        <v>3087</v>
      </c>
      <c r="DC250" s="220" t="s">
        <v>3025</v>
      </c>
      <c r="DD250" s="126" t="s">
        <v>5342</v>
      </c>
      <c r="DE250" s="107"/>
      <c r="DF250" s="128"/>
      <c r="DG250" s="128"/>
      <c r="DH250" s="220"/>
    </row>
    <row r="251" spans="1:112" ht="26.4">
      <c r="A251" s="220"/>
      <c r="B251" s="220">
        <v>248</v>
      </c>
      <c r="C251" s="220" t="s">
        <v>2023</v>
      </c>
      <c r="D251" s="220" t="s">
        <v>5343</v>
      </c>
      <c r="E251" s="220"/>
      <c r="F251" s="220" t="s">
        <v>5265</v>
      </c>
      <c r="G251" s="220"/>
      <c r="H251" s="220"/>
      <c r="I251" s="220"/>
      <c r="J251" s="220"/>
      <c r="K251" s="220"/>
      <c r="L251" s="220"/>
      <c r="M251" s="220"/>
      <c r="N251" s="220"/>
      <c r="O251" s="220"/>
      <c r="P251" s="220"/>
      <c r="Q251" s="220"/>
      <c r="R251" s="220"/>
      <c r="S251" s="116" t="str">
        <f t="shared" si="37"/>
        <v>NO</v>
      </c>
      <c r="T251" s="116" t="str">
        <f t="shared" si="28"/>
        <v>CSI2,,,,,,,,,,,,,,</v>
      </c>
      <c r="U251" s="220" t="s">
        <v>2023</v>
      </c>
      <c r="V251" s="220" t="s">
        <v>1995</v>
      </c>
      <c r="W251" s="220"/>
      <c r="X251" s="220"/>
      <c r="Y251" s="220"/>
      <c r="Z251" s="220"/>
      <c r="AA251" s="220"/>
      <c r="AB251" s="220"/>
      <c r="AC251" s="220"/>
      <c r="AD251" s="220"/>
      <c r="AE251" s="220"/>
      <c r="AF251" s="220"/>
      <c r="AG251" s="220"/>
      <c r="AH251" s="220"/>
      <c r="AI251" s="220"/>
      <c r="AJ251" s="220"/>
      <c r="AK251" s="220"/>
      <c r="AL251" s="220"/>
      <c r="AM251" s="220"/>
      <c r="AN251" s="220"/>
      <c r="AO251" s="220"/>
      <c r="AP251" s="220"/>
      <c r="AQ251" s="220"/>
      <c r="AR251" s="220"/>
      <c r="AS251" s="220"/>
      <c r="AT251" s="220"/>
      <c r="AU251" s="220"/>
      <c r="AV251" s="220"/>
      <c r="AW251" s="220"/>
      <c r="AX251" s="220"/>
      <c r="AY251" s="220"/>
      <c r="AZ251" s="220"/>
      <c r="BA251" s="220"/>
      <c r="BB251" s="220"/>
      <c r="BC251" s="220"/>
      <c r="BD251" s="220"/>
      <c r="BE251" s="220"/>
      <c r="BF251" s="220"/>
      <c r="BG251" s="220"/>
      <c r="BH251" s="220"/>
      <c r="BI251" s="220"/>
      <c r="BJ251" s="220"/>
      <c r="BK251" s="220"/>
      <c r="BL251" s="220"/>
      <c r="BM251" s="220"/>
      <c r="BN251" s="220"/>
      <c r="BO251" s="116" t="str">
        <f t="shared" si="29"/>
        <v>CSI2_C1_LN2_P</v>
      </c>
      <c r="BP251" s="116" t="str">
        <f t="shared" si="30"/>
        <v>CSI2_C1_LN2_P</v>
      </c>
      <c r="BQ251" s="116" t="str">
        <f t="shared" si="31"/>
        <v>CSI2</v>
      </c>
      <c r="BR251" s="116" t="str">
        <f t="shared" si="32"/>
        <v>CSI2</v>
      </c>
      <c r="BS251" s="220">
        <v>1</v>
      </c>
      <c r="BT251" s="220" t="s">
        <v>2022</v>
      </c>
      <c r="BU251" s="220" t="s">
        <v>2013</v>
      </c>
      <c r="BV251" s="220"/>
      <c r="BW251" s="220"/>
      <c r="BX251" s="220"/>
      <c r="BY251" s="220"/>
      <c r="BZ251" s="220" t="s">
        <v>62</v>
      </c>
      <c r="CA251" s="220" t="s">
        <v>35</v>
      </c>
      <c r="CB251" s="220"/>
      <c r="CC251" s="220"/>
      <c r="CD251" s="230" t="s">
        <v>38</v>
      </c>
      <c r="CE251" s="230" t="s">
        <v>3087</v>
      </c>
      <c r="CF251" s="220" t="s">
        <v>3025</v>
      </c>
      <c r="CG251" s="246"/>
      <c r="CH251" s="208"/>
      <c r="CI251" s="128"/>
      <c r="CJ251" s="128"/>
      <c r="CK251" s="220"/>
      <c r="CL251" s="116" t="str">
        <f t="shared" si="33"/>
        <v>CSI2_C1_LN2_P</v>
      </c>
      <c r="CM251" s="116" t="str">
        <f t="shared" si="34"/>
        <v>CSI2_C1_LN2_P</v>
      </c>
      <c r="CN251" s="116" t="str">
        <f t="shared" si="35"/>
        <v>CSI2</v>
      </c>
      <c r="CO251" s="116" t="str">
        <f t="shared" si="36"/>
        <v>CSI2</v>
      </c>
      <c r="CP251" s="220">
        <v>1</v>
      </c>
      <c r="CQ251" s="220" t="s">
        <v>2029</v>
      </c>
      <c r="CR251" s="220" t="s">
        <v>2013</v>
      </c>
      <c r="CS251" s="220"/>
      <c r="CT251" s="220"/>
      <c r="CU251" s="220"/>
      <c r="CV251" s="220"/>
      <c r="CW251" s="220" t="s">
        <v>62</v>
      </c>
      <c r="CX251" s="220" t="s">
        <v>35</v>
      </c>
      <c r="CY251" s="220"/>
      <c r="CZ251" s="220"/>
      <c r="DA251" s="230" t="s">
        <v>38</v>
      </c>
      <c r="DB251" s="230" t="s">
        <v>3087</v>
      </c>
      <c r="DC251" s="220" t="s">
        <v>3025</v>
      </c>
      <c r="DD251" s="126" t="s">
        <v>5344</v>
      </c>
      <c r="DE251" s="107"/>
      <c r="DF251" s="128"/>
      <c r="DG251" s="128"/>
      <c r="DH251" s="220"/>
    </row>
    <row r="252" spans="1:112" ht="26.4">
      <c r="A252" s="220"/>
      <c r="B252" s="220">
        <v>249</v>
      </c>
      <c r="C252" s="220" t="s">
        <v>2025</v>
      </c>
      <c r="D252" s="220" t="s">
        <v>5345</v>
      </c>
      <c r="E252" s="220"/>
      <c r="F252" s="220" t="s">
        <v>5265</v>
      </c>
      <c r="G252" s="220"/>
      <c r="H252" s="220"/>
      <c r="I252" s="220"/>
      <c r="J252" s="220"/>
      <c r="K252" s="220"/>
      <c r="L252" s="220"/>
      <c r="M252" s="220"/>
      <c r="N252" s="220"/>
      <c r="O252" s="220"/>
      <c r="P252" s="220"/>
      <c r="Q252" s="220"/>
      <c r="R252" s="220"/>
      <c r="S252" s="116" t="str">
        <f t="shared" si="37"/>
        <v>NO</v>
      </c>
      <c r="T252" s="116" t="str">
        <f t="shared" si="28"/>
        <v>CSI2,,,,,,,,,,,,,,</v>
      </c>
      <c r="U252" s="220" t="s">
        <v>2025</v>
      </c>
      <c r="V252" s="220" t="s">
        <v>1995</v>
      </c>
      <c r="W252" s="220"/>
      <c r="X252" s="220"/>
      <c r="Y252" s="220"/>
      <c r="Z252" s="220"/>
      <c r="AA252" s="220"/>
      <c r="AB252" s="220"/>
      <c r="AC252" s="220"/>
      <c r="AD252" s="220"/>
      <c r="AE252" s="220"/>
      <c r="AF252" s="220"/>
      <c r="AG252" s="220"/>
      <c r="AH252" s="220"/>
      <c r="AI252" s="220"/>
      <c r="AJ252" s="220"/>
      <c r="AK252" s="220"/>
      <c r="AL252" s="220"/>
      <c r="AM252" s="220"/>
      <c r="AN252" s="220"/>
      <c r="AO252" s="220"/>
      <c r="AP252" s="220"/>
      <c r="AQ252" s="220"/>
      <c r="AR252" s="220"/>
      <c r="AS252" s="220"/>
      <c r="AT252" s="220"/>
      <c r="AU252" s="220"/>
      <c r="AV252" s="220"/>
      <c r="AW252" s="220"/>
      <c r="AX252" s="220"/>
      <c r="AY252" s="220"/>
      <c r="AZ252" s="220"/>
      <c r="BA252" s="220"/>
      <c r="BB252" s="220"/>
      <c r="BC252" s="220"/>
      <c r="BD252" s="220"/>
      <c r="BE252" s="220"/>
      <c r="BF252" s="220"/>
      <c r="BG252" s="220"/>
      <c r="BH252" s="220"/>
      <c r="BI252" s="220"/>
      <c r="BJ252" s="220"/>
      <c r="BK252" s="220"/>
      <c r="BL252" s="220"/>
      <c r="BM252" s="220"/>
      <c r="BN252" s="220"/>
      <c r="BO252" s="116" t="str">
        <f t="shared" si="29"/>
        <v>CSI2_C2_LN3_N</v>
      </c>
      <c r="BP252" s="116" t="str">
        <f t="shared" si="30"/>
        <v>CSI2_C2_LN3_N</v>
      </c>
      <c r="BQ252" s="116" t="str">
        <f t="shared" si="31"/>
        <v>CSI2</v>
      </c>
      <c r="BR252" s="116" t="str">
        <f t="shared" si="32"/>
        <v>CSI2</v>
      </c>
      <c r="BS252" s="220">
        <v>1</v>
      </c>
      <c r="BT252" s="220" t="s">
        <v>2024</v>
      </c>
      <c r="BU252" s="220" t="s">
        <v>2823</v>
      </c>
      <c r="BV252" s="220"/>
      <c r="BW252" s="220"/>
      <c r="BX252" s="220"/>
      <c r="BY252" s="220"/>
      <c r="BZ252" s="220" t="s">
        <v>62</v>
      </c>
      <c r="CA252" s="220" t="s">
        <v>35</v>
      </c>
      <c r="CB252" s="220"/>
      <c r="CC252" s="220"/>
      <c r="CD252" s="230" t="s">
        <v>38</v>
      </c>
      <c r="CE252" s="230" t="s">
        <v>3087</v>
      </c>
      <c r="CF252" s="220" t="s">
        <v>3025</v>
      </c>
      <c r="CG252" s="246"/>
      <c r="CH252" s="208"/>
      <c r="CI252" s="128"/>
      <c r="CJ252" s="128"/>
      <c r="CK252" s="220"/>
      <c r="CL252" s="116" t="str">
        <f t="shared" si="33"/>
        <v>CSI2_C2_LN3_N</v>
      </c>
      <c r="CM252" s="116" t="str">
        <f t="shared" si="34"/>
        <v>CSI2_C2_LN3_N</v>
      </c>
      <c r="CN252" s="116" t="str">
        <f t="shared" si="35"/>
        <v>CSI2</v>
      </c>
      <c r="CO252" s="116" t="str">
        <f t="shared" si="36"/>
        <v>CSI2</v>
      </c>
      <c r="CP252" s="220">
        <v>1</v>
      </c>
      <c r="CQ252" s="220" t="s">
        <v>2024</v>
      </c>
      <c r="CR252" s="220" t="s">
        <v>2013</v>
      </c>
      <c r="CS252" s="220"/>
      <c r="CT252" s="220"/>
      <c r="CU252" s="220"/>
      <c r="CV252" s="220"/>
      <c r="CW252" s="220" t="s">
        <v>62</v>
      </c>
      <c r="CX252" s="220" t="s">
        <v>35</v>
      </c>
      <c r="CY252" s="220"/>
      <c r="CZ252" s="220"/>
      <c r="DA252" s="230" t="s">
        <v>38</v>
      </c>
      <c r="DB252" s="230" t="s">
        <v>3087</v>
      </c>
      <c r="DC252" s="220" t="s">
        <v>3025</v>
      </c>
      <c r="DD252" s="126" t="s">
        <v>5346</v>
      </c>
      <c r="DE252" s="107"/>
      <c r="DF252" s="128"/>
      <c r="DG252" s="128"/>
      <c r="DH252" s="220"/>
    </row>
    <row r="253" spans="1:112" ht="26.4">
      <c r="A253" s="220"/>
      <c r="B253" s="220">
        <v>250</v>
      </c>
      <c r="C253" s="220" t="s">
        <v>1997</v>
      </c>
      <c r="D253" s="220" t="s">
        <v>5347</v>
      </c>
      <c r="E253" s="220"/>
      <c r="F253" s="220" t="s">
        <v>5265</v>
      </c>
      <c r="G253" s="220"/>
      <c r="H253" s="220"/>
      <c r="I253" s="220"/>
      <c r="J253" s="220"/>
      <c r="K253" s="220"/>
      <c r="L253" s="220"/>
      <c r="M253" s="220"/>
      <c r="N253" s="220"/>
      <c r="O253" s="220"/>
      <c r="P253" s="220"/>
      <c r="Q253" s="220"/>
      <c r="R253" s="220"/>
      <c r="S253" s="116" t="str">
        <f t="shared" si="37"/>
        <v>NO</v>
      </c>
      <c r="T253" s="116" t="str">
        <f t="shared" si="28"/>
        <v>CSI2,,,,,,,,,,,,,,</v>
      </c>
      <c r="U253" s="220" t="s">
        <v>1997</v>
      </c>
      <c r="V253" s="220" t="s">
        <v>1995</v>
      </c>
      <c r="W253" s="220"/>
      <c r="X253" s="220"/>
      <c r="Y253" s="220"/>
      <c r="Z253" s="220"/>
      <c r="AA253" s="220"/>
      <c r="AB253" s="220"/>
      <c r="AC253" s="220"/>
      <c r="AD253" s="220"/>
      <c r="AE253" s="220"/>
      <c r="AF253" s="220"/>
      <c r="AG253" s="220"/>
      <c r="AH253" s="220"/>
      <c r="AI253" s="220"/>
      <c r="AJ253" s="220"/>
      <c r="AK253" s="220"/>
      <c r="AL253" s="220"/>
      <c r="AM253" s="220"/>
      <c r="AN253" s="220"/>
      <c r="AO253" s="220"/>
      <c r="AP253" s="220"/>
      <c r="AQ253" s="220"/>
      <c r="AR253" s="220"/>
      <c r="AS253" s="220"/>
      <c r="AT253" s="220"/>
      <c r="AU253" s="220"/>
      <c r="AV253" s="220"/>
      <c r="AW253" s="220"/>
      <c r="AX253" s="220"/>
      <c r="AY253" s="220"/>
      <c r="AZ253" s="220"/>
      <c r="BA253" s="220"/>
      <c r="BB253" s="220"/>
      <c r="BC253" s="220"/>
      <c r="BD253" s="220"/>
      <c r="BE253" s="220"/>
      <c r="BF253" s="220"/>
      <c r="BG253" s="220"/>
      <c r="BH253" s="220"/>
      <c r="BI253" s="220"/>
      <c r="BJ253" s="220"/>
      <c r="BK253" s="220"/>
      <c r="BL253" s="220"/>
      <c r="BM253" s="220"/>
      <c r="BN253" s="220"/>
      <c r="BO253" s="116" t="str">
        <f t="shared" si="29"/>
        <v>CSI2_NC_CLK_P</v>
      </c>
      <c r="BP253" s="116" t="str">
        <f t="shared" si="30"/>
        <v>CSI2_NC_CLK_P</v>
      </c>
      <c r="BQ253" s="116" t="str">
        <f t="shared" si="31"/>
        <v>CSI2</v>
      </c>
      <c r="BR253" s="116" t="str">
        <f t="shared" si="32"/>
        <v>CSI2</v>
      </c>
      <c r="BS253" s="220">
        <v>1</v>
      </c>
      <c r="BT253" s="220" t="s">
        <v>2015</v>
      </c>
      <c r="BU253" s="220" t="s">
        <v>2013</v>
      </c>
      <c r="BV253" s="220"/>
      <c r="BW253" s="220"/>
      <c r="BX253" s="220"/>
      <c r="BY253" s="220"/>
      <c r="BZ253" s="220" t="s">
        <v>62</v>
      </c>
      <c r="CA253" s="220" t="s">
        <v>35</v>
      </c>
      <c r="CB253" s="220"/>
      <c r="CC253" s="220"/>
      <c r="CD253" s="230" t="s">
        <v>38</v>
      </c>
      <c r="CE253" s="230" t="s">
        <v>3087</v>
      </c>
      <c r="CF253" s="220" t="s">
        <v>3025</v>
      </c>
      <c r="CG253" s="246" t="s">
        <v>5348</v>
      </c>
      <c r="CH253" s="208"/>
      <c r="CI253" s="128"/>
      <c r="CJ253" s="128"/>
      <c r="CK253" s="220"/>
      <c r="CL253" s="116" t="str">
        <f t="shared" si="33"/>
        <v>CSI2_NC_CLK_P</v>
      </c>
      <c r="CM253" s="116" t="str">
        <f t="shared" si="34"/>
        <v>CSI2_NC_CLK_P</v>
      </c>
      <c r="CN253" s="116" t="str">
        <f t="shared" si="35"/>
        <v>CSI2</v>
      </c>
      <c r="CO253" s="116" t="str">
        <f t="shared" si="36"/>
        <v>CSI2</v>
      </c>
      <c r="CP253" s="220">
        <v>1</v>
      </c>
      <c r="CQ253" s="220" t="s">
        <v>1996</v>
      </c>
      <c r="CR253" s="220" t="s">
        <v>1240</v>
      </c>
      <c r="CS253" s="220"/>
      <c r="CT253" s="220"/>
      <c r="CU253" s="220"/>
      <c r="CV253" s="220"/>
      <c r="CW253" s="220" t="s">
        <v>62</v>
      </c>
      <c r="CX253" s="220" t="s">
        <v>35</v>
      </c>
      <c r="CY253" s="220"/>
      <c r="CZ253" s="220"/>
      <c r="DA253" s="230" t="s">
        <v>38</v>
      </c>
      <c r="DB253" s="230" t="s">
        <v>3087</v>
      </c>
      <c r="DC253" s="220" t="s">
        <v>3025</v>
      </c>
      <c r="DD253" s="126" t="s">
        <v>5349</v>
      </c>
      <c r="DE253" s="107"/>
      <c r="DF253" s="128"/>
      <c r="DG253" s="128"/>
      <c r="DH253" s="220"/>
    </row>
    <row r="254" spans="1:112" ht="105.6">
      <c r="A254" s="220"/>
      <c r="B254" s="220">
        <v>251</v>
      </c>
      <c r="C254" s="220" t="s">
        <v>1021</v>
      </c>
      <c r="D254" s="220" t="s">
        <v>5350</v>
      </c>
      <c r="E254" s="220"/>
      <c r="F254" s="220" t="s">
        <v>4605</v>
      </c>
      <c r="G254" s="220"/>
      <c r="H254" s="220"/>
      <c r="I254" s="220"/>
      <c r="J254" s="220"/>
      <c r="K254" s="220"/>
      <c r="L254" s="220"/>
      <c r="M254" s="220"/>
      <c r="N254" s="220"/>
      <c r="O254" s="220"/>
      <c r="P254" s="220"/>
      <c r="Q254" s="220"/>
      <c r="R254" s="220"/>
      <c r="S254" s="116" t="str">
        <f t="shared" si="37"/>
        <v>NO</v>
      </c>
      <c r="T254" s="116" t="str">
        <f t="shared" si="28"/>
        <v>USB0,,,,,,,,,,,,,,</v>
      </c>
      <c r="U254" s="220" t="s">
        <v>1021</v>
      </c>
      <c r="V254" s="220" t="s">
        <v>1008</v>
      </c>
      <c r="W254" s="220"/>
      <c r="X254" s="220"/>
      <c r="Y254" s="220"/>
      <c r="Z254" s="220"/>
      <c r="AA254" s="220"/>
      <c r="AB254" s="220"/>
      <c r="AC254" s="220"/>
      <c r="AD254" s="220"/>
      <c r="AE254" s="220"/>
      <c r="AF254" s="220"/>
      <c r="AG254" s="220"/>
      <c r="AH254" s="220"/>
      <c r="AI254" s="220"/>
      <c r="AJ254" s="220"/>
      <c r="AK254" s="220"/>
      <c r="AL254" s="220"/>
      <c r="AM254" s="220"/>
      <c r="AN254" s="220"/>
      <c r="AO254" s="220"/>
      <c r="AP254" s="220"/>
      <c r="AQ254" s="220"/>
      <c r="AR254" s="220"/>
      <c r="AS254" s="220"/>
      <c r="AT254" s="220"/>
      <c r="AU254" s="220"/>
      <c r="AV254" s="220"/>
      <c r="AW254" s="220"/>
      <c r="AX254" s="220"/>
      <c r="AY254" s="220"/>
      <c r="AZ254" s="220"/>
      <c r="BA254" s="220"/>
      <c r="BB254" s="220"/>
      <c r="BC254" s="220"/>
      <c r="BD254" s="220"/>
      <c r="BE254" s="220"/>
      <c r="BF254" s="220"/>
      <c r="BG254" s="220"/>
      <c r="BH254" s="220"/>
      <c r="BI254" s="220"/>
      <c r="BJ254" s="220"/>
      <c r="BK254" s="220"/>
      <c r="BL254" s="220"/>
      <c r="BM254" s="220"/>
      <c r="BN254" s="220"/>
      <c r="BO254" s="116" t="str">
        <f t="shared" si="29"/>
        <v>USB0_HS_DM</v>
      </c>
      <c r="BP254" s="116" t="str">
        <f t="shared" si="30"/>
        <v>USB0_HS_DM</v>
      </c>
      <c r="BQ254" s="116" t="str">
        <f t="shared" si="31"/>
        <v>USB0</v>
      </c>
      <c r="BR254" s="116" t="str">
        <f t="shared" si="32"/>
        <v>USB0</v>
      </c>
      <c r="BS254" s="220">
        <v>1</v>
      </c>
      <c r="BT254" s="115" t="s">
        <v>1020</v>
      </c>
      <c r="BU254" s="115" t="s">
        <v>1019</v>
      </c>
      <c r="BV254" s="220"/>
      <c r="BW254" s="220" t="s">
        <v>5351</v>
      </c>
      <c r="BX254" s="220"/>
      <c r="BY254" s="220"/>
      <c r="BZ254" s="220"/>
      <c r="CA254" s="220" t="s">
        <v>35</v>
      </c>
      <c r="CB254" s="220"/>
      <c r="CC254" s="220"/>
      <c r="CD254" s="230" t="s">
        <v>38</v>
      </c>
      <c r="CE254" s="230" t="s">
        <v>3100</v>
      </c>
      <c r="CF254" s="220" t="s">
        <v>3025</v>
      </c>
      <c r="CG254" s="244" t="s">
        <v>5352</v>
      </c>
      <c r="CH254" s="208"/>
      <c r="CI254" s="128"/>
      <c r="CJ254" s="128"/>
      <c r="CK254" s="220"/>
      <c r="CL254" s="116" t="str">
        <f t="shared" si="33"/>
        <v>USB0_HS_DM</v>
      </c>
      <c r="CM254" s="116" t="str">
        <f t="shared" si="34"/>
        <v>USB0_HS_DM</v>
      </c>
      <c r="CN254" s="116" t="str">
        <f t="shared" si="35"/>
        <v>USB0</v>
      </c>
      <c r="CO254" s="116" t="str">
        <f t="shared" si="36"/>
        <v>USB0</v>
      </c>
      <c r="CP254" s="220">
        <v>1</v>
      </c>
      <c r="CQ254" s="115" t="s">
        <v>1020</v>
      </c>
      <c r="CR254" s="115" t="s">
        <v>1019</v>
      </c>
      <c r="CS254" s="220"/>
      <c r="CT254" s="220" t="s">
        <v>5351</v>
      </c>
      <c r="CU254" s="220"/>
      <c r="CV254" s="220"/>
      <c r="CW254" s="220"/>
      <c r="CX254" s="220" t="s">
        <v>35</v>
      </c>
      <c r="CY254" s="220"/>
      <c r="CZ254" s="220"/>
      <c r="DA254" s="230" t="s">
        <v>38</v>
      </c>
      <c r="DB254" s="230" t="s">
        <v>3100</v>
      </c>
      <c r="DC254" s="220" t="s">
        <v>3025</v>
      </c>
      <c r="DD254" s="126" t="s">
        <v>5353</v>
      </c>
      <c r="DE254" s="107"/>
      <c r="DF254" s="128"/>
      <c r="DG254" s="128"/>
      <c r="DH254" s="220"/>
    </row>
    <row r="255" spans="1:112" ht="105.6">
      <c r="A255" s="220"/>
      <c r="B255" s="220">
        <v>252</v>
      </c>
      <c r="C255" s="220" t="s">
        <v>1024</v>
      </c>
      <c r="D255" s="220" t="s">
        <v>5354</v>
      </c>
      <c r="E255" s="220"/>
      <c r="F255" s="220" t="s">
        <v>4605</v>
      </c>
      <c r="G255" s="220"/>
      <c r="H255" s="220"/>
      <c r="I255" s="220"/>
      <c r="J255" s="220"/>
      <c r="K255" s="220"/>
      <c r="L255" s="220"/>
      <c r="M255" s="220"/>
      <c r="N255" s="220"/>
      <c r="O255" s="220"/>
      <c r="P255" s="220"/>
      <c r="Q255" s="220"/>
      <c r="R255" s="220"/>
      <c r="S255" s="116" t="str">
        <f t="shared" si="37"/>
        <v>NO</v>
      </c>
      <c r="T255" s="116" t="str">
        <f t="shared" si="28"/>
        <v>USB0,,,,,,,,,,,,,,</v>
      </c>
      <c r="U255" s="220" t="s">
        <v>1024</v>
      </c>
      <c r="V255" s="220" t="s">
        <v>1008</v>
      </c>
      <c r="W255" s="220"/>
      <c r="X255" s="220"/>
      <c r="Y255" s="220"/>
      <c r="Z255" s="220"/>
      <c r="AA255" s="220"/>
      <c r="AB255" s="220"/>
      <c r="AC255" s="220"/>
      <c r="AD255" s="220"/>
      <c r="AE255" s="220"/>
      <c r="AF255" s="220"/>
      <c r="AG255" s="220"/>
      <c r="AH255" s="220"/>
      <c r="AI255" s="220"/>
      <c r="AJ255" s="220"/>
      <c r="AK255" s="220"/>
      <c r="AL255" s="220"/>
      <c r="AM255" s="220"/>
      <c r="AN255" s="220"/>
      <c r="AO255" s="220"/>
      <c r="AP255" s="220"/>
      <c r="AQ255" s="220"/>
      <c r="AR255" s="220"/>
      <c r="AS255" s="220"/>
      <c r="AT255" s="220"/>
      <c r="AU255" s="220"/>
      <c r="AV255" s="220"/>
      <c r="AW255" s="220"/>
      <c r="AX255" s="220"/>
      <c r="AY255" s="220"/>
      <c r="AZ255" s="220"/>
      <c r="BA255" s="220"/>
      <c r="BB255" s="220"/>
      <c r="BC255" s="220"/>
      <c r="BD255" s="220"/>
      <c r="BE255" s="220"/>
      <c r="BF255" s="220"/>
      <c r="BG255" s="220"/>
      <c r="BH255" s="220"/>
      <c r="BI255" s="220"/>
      <c r="BJ255" s="220"/>
      <c r="BK255" s="220"/>
      <c r="BL255" s="220"/>
      <c r="BM255" s="220"/>
      <c r="BN255" s="220"/>
      <c r="BO255" s="116" t="str">
        <f t="shared" si="29"/>
        <v>USB0_HS_DP</v>
      </c>
      <c r="BP255" s="116" t="str">
        <f t="shared" si="30"/>
        <v>USB0_HS_DP</v>
      </c>
      <c r="BQ255" s="116" t="str">
        <f t="shared" si="31"/>
        <v>USB0</v>
      </c>
      <c r="BR255" s="116" t="str">
        <f t="shared" si="32"/>
        <v>USB0</v>
      </c>
      <c r="BS255" s="220">
        <v>1</v>
      </c>
      <c r="BT255" s="115" t="s">
        <v>1023</v>
      </c>
      <c r="BU255" s="115" t="s">
        <v>1019</v>
      </c>
      <c r="BV255" s="220"/>
      <c r="BW255" s="220" t="s">
        <v>5351</v>
      </c>
      <c r="BX255" s="220"/>
      <c r="BY255" s="220"/>
      <c r="BZ255" s="220"/>
      <c r="CA255" s="220" t="s">
        <v>35</v>
      </c>
      <c r="CB255" s="220"/>
      <c r="CC255" s="220"/>
      <c r="CD255" s="230" t="s">
        <v>38</v>
      </c>
      <c r="CE255" s="230" t="s">
        <v>3100</v>
      </c>
      <c r="CF255" s="220" t="s">
        <v>3025</v>
      </c>
      <c r="CG255" s="244" t="s">
        <v>5355</v>
      </c>
      <c r="CH255" s="208"/>
      <c r="CI255" s="128"/>
      <c r="CJ255" s="128"/>
      <c r="CK255" s="220"/>
      <c r="CL255" s="116" t="str">
        <f t="shared" si="33"/>
        <v>USB0_HS_DP</v>
      </c>
      <c r="CM255" s="116" t="str">
        <f t="shared" si="34"/>
        <v>USB0_HS_DP</v>
      </c>
      <c r="CN255" s="116" t="str">
        <f t="shared" si="35"/>
        <v>USB0</v>
      </c>
      <c r="CO255" s="116" t="str">
        <f t="shared" si="36"/>
        <v>USB0</v>
      </c>
      <c r="CP255" s="220">
        <v>1</v>
      </c>
      <c r="CQ255" s="115" t="s">
        <v>1023</v>
      </c>
      <c r="CR255" s="115" t="s">
        <v>1019</v>
      </c>
      <c r="CS255" s="220"/>
      <c r="CT255" s="220" t="s">
        <v>5351</v>
      </c>
      <c r="CU255" s="220"/>
      <c r="CV255" s="220"/>
      <c r="CW255" s="220"/>
      <c r="CX255" s="220" t="s">
        <v>35</v>
      </c>
      <c r="CY255" s="220"/>
      <c r="CZ255" s="220"/>
      <c r="DA255" s="230" t="s">
        <v>38</v>
      </c>
      <c r="DB255" s="230" t="s">
        <v>3100</v>
      </c>
      <c r="DC255" s="220" t="s">
        <v>3025</v>
      </c>
      <c r="DD255" s="126" t="s">
        <v>5356</v>
      </c>
      <c r="DE255" s="107"/>
      <c r="DF255" s="128"/>
      <c r="DG255" s="128"/>
      <c r="DH255" s="220"/>
    </row>
    <row r="256" spans="1:112" ht="26.4">
      <c r="A256" s="220"/>
      <c r="B256" s="220">
        <v>253</v>
      </c>
      <c r="C256" s="220" t="s">
        <v>415</v>
      </c>
      <c r="D256" s="220" t="s">
        <v>5357</v>
      </c>
      <c r="E256" s="220"/>
      <c r="F256" s="220" t="s">
        <v>4605</v>
      </c>
      <c r="G256" s="220"/>
      <c r="H256" s="220"/>
      <c r="I256" s="220"/>
      <c r="J256" s="220"/>
      <c r="K256" s="220"/>
      <c r="L256" s="220"/>
      <c r="M256" s="220"/>
      <c r="N256" s="220"/>
      <c r="O256" s="220"/>
      <c r="P256" s="220"/>
      <c r="Q256" s="220"/>
      <c r="R256" s="220"/>
      <c r="S256" s="116" t="str">
        <f t="shared" si="37"/>
        <v>NO</v>
      </c>
      <c r="T256" s="116" t="str">
        <f t="shared" si="28"/>
        <v>,,,,,,,,,,,,,,</v>
      </c>
      <c r="U256" s="220" t="s">
        <v>415</v>
      </c>
      <c r="V256" s="220"/>
      <c r="W256" s="220"/>
      <c r="X256" s="220"/>
      <c r="Y256" s="220"/>
      <c r="Z256" s="220"/>
      <c r="AA256" s="220"/>
      <c r="AB256" s="220"/>
      <c r="AC256" s="220"/>
      <c r="AD256" s="220"/>
      <c r="AE256" s="220"/>
      <c r="AF256" s="220"/>
      <c r="AG256" s="220"/>
      <c r="AH256" s="220"/>
      <c r="AI256" s="220"/>
      <c r="AJ256" s="220"/>
      <c r="AK256" s="220"/>
      <c r="AL256" s="220"/>
      <c r="AM256" s="220"/>
      <c r="AN256" s="220"/>
      <c r="AO256" s="220"/>
      <c r="AP256" s="220"/>
      <c r="AQ256" s="220"/>
      <c r="AR256" s="220"/>
      <c r="AS256" s="220"/>
      <c r="AT256" s="220"/>
      <c r="AU256" s="220"/>
      <c r="AV256" s="220"/>
      <c r="AW256" s="220"/>
      <c r="AX256" s="220"/>
      <c r="AY256" s="220"/>
      <c r="AZ256" s="220"/>
      <c r="BA256" s="220"/>
      <c r="BB256" s="220"/>
      <c r="BC256" s="220"/>
      <c r="BD256" s="220"/>
      <c r="BE256" s="220"/>
      <c r="BF256" s="220"/>
      <c r="BG256" s="220"/>
      <c r="BH256" s="220"/>
      <c r="BI256" s="220"/>
      <c r="BJ256" s="220"/>
      <c r="BK256" s="220"/>
      <c r="BL256" s="220"/>
      <c r="BM256" s="220"/>
      <c r="BN256" s="220"/>
      <c r="BO256" s="116" t="str">
        <f t="shared" si="29"/>
        <v>USB0_HS_REXT</v>
      </c>
      <c r="BP256" s="116" t="str">
        <f t="shared" si="30"/>
        <v>USB0_HS_REXT</v>
      </c>
      <c r="BQ256" s="116">
        <f t="shared" si="31"/>
        <v>0</v>
      </c>
      <c r="BR256" s="116">
        <f t="shared" si="32"/>
        <v>0</v>
      </c>
      <c r="BS256" s="220">
        <v>1</v>
      </c>
      <c r="BT256" s="220" t="s">
        <v>5358</v>
      </c>
      <c r="BU256" s="116" t="s">
        <v>399</v>
      </c>
      <c r="BV256" s="220"/>
      <c r="BW256" s="220"/>
      <c r="BX256" s="220"/>
      <c r="BY256" s="220"/>
      <c r="BZ256" s="220"/>
      <c r="CA256" s="220" t="s">
        <v>35</v>
      </c>
      <c r="CB256" s="220"/>
      <c r="CC256" s="220"/>
      <c r="CD256" s="220" t="s">
        <v>38</v>
      </c>
      <c r="CE256" s="220" t="s">
        <v>3087</v>
      </c>
      <c r="CF256" s="220" t="s">
        <v>3025</v>
      </c>
      <c r="CG256" s="246" t="s">
        <v>5359</v>
      </c>
      <c r="CH256" s="249" t="s">
        <v>5360</v>
      </c>
      <c r="CI256" s="128"/>
      <c r="CJ256" s="129"/>
      <c r="CK256" s="220"/>
      <c r="CL256" s="116" t="str">
        <f t="shared" si="33"/>
        <v>USB0_HS_REXT</v>
      </c>
      <c r="CM256" s="116" t="str">
        <f t="shared" si="34"/>
        <v>USB0_HS_REXT</v>
      </c>
      <c r="CN256" s="116">
        <f t="shared" si="35"/>
        <v>0</v>
      </c>
      <c r="CO256" s="116">
        <f t="shared" si="36"/>
        <v>0</v>
      </c>
      <c r="CP256" s="220">
        <v>1</v>
      </c>
      <c r="CQ256" s="220" t="s">
        <v>5358</v>
      </c>
      <c r="CR256" s="116" t="s">
        <v>399</v>
      </c>
      <c r="CS256" s="220"/>
      <c r="CT256" s="220"/>
      <c r="CU256" s="220"/>
      <c r="CV256" s="220"/>
      <c r="CW256" s="220"/>
      <c r="CX256" s="220" t="s">
        <v>35</v>
      </c>
      <c r="CY256" s="220"/>
      <c r="CZ256" s="220"/>
      <c r="DA256" s="220" t="s">
        <v>38</v>
      </c>
      <c r="DB256" s="220" t="s">
        <v>3087</v>
      </c>
      <c r="DC256" s="220" t="s">
        <v>3025</v>
      </c>
      <c r="DD256" s="132" t="s">
        <v>5361</v>
      </c>
      <c r="DE256" s="127" t="s">
        <v>5362</v>
      </c>
      <c r="DF256" s="128"/>
      <c r="DG256" s="129"/>
      <c r="DH256" s="220"/>
    </row>
    <row r="257" spans="1:112" ht="13.2">
      <c r="A257" s="220"/>
      <c r="B257" s="220">
        <v>254</v>
      </c>
      <c r="C257" s="220" t="s">
        <v>1006</v>
      </c>
      <c r="D257" s="220" t="s">
        <v>5363</v>
      </c>
      <c r="E257" s="220"/>
      <c r="F257" s="220" t="s">
        <v>4605</v>
      </c>
      <c r="G257" s="220"/>
      <c r="H257" s="220"/>
      <c r="I257" s="220"/>
      <c r="J257" s="220"/>
      <c r="K257" s="220"/>
      <c r="L257" s="220"/>
      <c r="M257" s="220"/>
      <c r="N257" s="220"/>
      <c r="O257" s="220"/>
      <c r="P257" s="220"/>
      <c r="Q257" s="220"/>
      <c r="R257" s="220"/>
      <c r="S257" s="116" t="str">
        <f t="shared" si="37"/>
        <v>NO</v>
      </c>
      <c r="T257" s="116" t="str">
        <f t="shared" si="28"/>
        <v>,,,,,,,,,,,,,,</v>
      </c>
      <c r="U257" s="220" t="s">
        <v>1006</v>
      </c>
      <c r="V257" s="220"/>
      <c r="W257" s="220"/>
      <c r="X257" s="220"/>
      <c r="Y257" s="220"/>
      <c r="Z257" s="220"/>
      <c r="AA257" s="220"/>
      <c r="AB257" s="220"/>
      <c r="AC257" s="220"/>
      <c r="AD257" s="220"/>
      <c r="AE257" s="220"/>
      <c r="AF257" s="220"/>
      <c r="AG257" s="220"/>
      <c r="AH257" s="220"/>
      <c r="AI257" s="220"/>
      <c r="AJ257" s="220"/>
      <c r="AK257" s="220"/>
      <c r="AL257" s="220"/>
      <c r="AM257" s="220"/>
      <c r="AN257" s="220"/>
      <c r="AO257" s="220"/>
      <c r="AP257" s="220"/>
      <c r="AQ257" s="220"/>
      <c r="AR257" s="220"/>
      <c r="AS257" s="220"/>
      <c r="AT257" s="220"/>
      <c r="AU257" s="220"/>
      <c r="AV257" s="220"/>
      <c r="AW257" s="220"/>
      <c r="AX257" s="220"/>
      <c r="AY257" s="220"/>
      <c r="AZ257" s="220"/>
      <c r="BA257" s="220"/>
      <c r="BB257" s="220"/>
      <c r="BC257" s="220"/>
      <c r="BD257" s="220"/>
      <c r="BE257" s="220"/>
      <c r="BF257" s="220"/>
      <c r="BG257" s="220"/>
      <c r="BH257" s="220"/>
      <c r="BI257" s="220"/>
      <c r="BJ257" s="220"/>
      <c r="BK257" s="220"/>
      <c r="BL257" s="220"/>
      <c r="BM257" s="220"/>
      <c r="BN257" s="220"/>
      <c r="BO257" s="116" t="str">
        <f t="shared" si="29"/>
        <v>USB0_SS_REXT</v>
      </c>
      <c r="BP257" s="116" t="str">
        <f t="shared" si="30"/>
        <v>USB0_SS_REXT</v>
      </c>
      <c r="BQ257" s="116">
        <f t="shared" si="31"/>
        <v>0</v>
      </c>
      <c r="BR257" s="116">
        <f t="shared" si="32"/>
        <v>0</v>
      </c>
      <c r="BS257" s="220">
        <v>1</v>
      </c>
      <c r="BT257" s="220"/>
      <c r="BU257" s="116" t="s">
        <v>1005</v>
      </c>
      <c r="BV257" s="220"/>
      <c r="BW257" s="220" t="s">
        <v>5119</v>
      </c>
      <c r="BX257" s="220"/>
      <c r="BY257" s="220"/>
      <c r="BZ257" s="220"/>
      <c r="CA257" s="220" t="s">
        <v>35</v>
      </c>
      <c r="CB257" s="220"/>
      <c r="CC257" s="220"/>
      <c r="CD257" s="220" t="s">
        <v>38</v>
      </c>
      <c r="CE257" s="220" t="s">
        <v>3087</v>
      </c>
      <c r="CF257" s="220"/>
      <c r="CG257" s="208"/>
      <c r="CH257" s="208"/>
      <c r="CI257" s="128"/>
      <c r="CJ257" s="128"/>
      <c r="CK257" s="220"/>
      <c r="CL257" s="116" t="str">
        <f t="shared" si="33"/>
        <v>USB0_SS_REXT</v>
      </c>
      <c r="CM257" s="116" t="str">
        <f t="shared" si="34"/>
        <v>USB0_SS_REXT</v>
      </c>
      <c r="CN257" s="116">
        <f t="shared" si="35"/>
        <v>0</v>
      </c>
      <c r="CO257" s="116">
        <f t="shared" si="36"/>
        <v>0</v>
      </c>
      <c r="CP257" s="220">
        <v>1</v>
      </c>
      <c r="CQ257" s="220"/>
      <c r="CR257" s="116" t="s">
        <v>1005</v>
      </c>
      <c r="CS257" s="220"/>
      <c r="CT257" s="220" t="s">
        <v>5119</v>
      </c>
      <c r="CU257" s="220"/>
      <c r="CV257" s="220"/>
      <c r="CW257" s="220"/>
      <c r="CX257" s="220" t="s">
        <v>35</v>
      </c>
      <c r="CY257" s="220"/>
      <c r="CZ257" s="220"/>
      <c r="DA257" s="220" t="s">
        <v>38</v>
      </c>
      <c r="DB257" s="220" t="s">
        <v>3087</v>
      </c>
      <c r="DC257" s="220"/>
      <c r="DD257" s="107"/>
      <c r="DE257" s="107"/>
      <c r="DF257" s="128"/>
      <c r="DG257" s="128"/>
      <c r="DH257" s="220"/>
    </row>
    <row r="258" spans="1:112" ht="13.2">
      <c r="A258" s="220"/>
      <c r="B258" s="220">
        <v>255</v>
      </c>
      <c r="C258" s="220" t="s">
        <v>1007</v>
      </c>
      <c r="D258" s="220" t="s">
        <v>5364</v>
      </c>
      <c r="E258" s="220"/>
      <c r="F258" s="220" t="s">
        <v>4605</v>
      </c>
      <c r="G258" s="220"/>
      <c r="H258" s="220"/>
      <c r="I258" s="220"/>
      <c r="J258" s="220"/>
      <c r="K258" s="220"/>
      <c r="L258" s="220"/>
      <c r="M258" s="220"/>
      <c r="N258" s="220"/>
      <c r="O258" s="220"/>
      <c r="P258" s="220"/>
      <c r="Q258" s="220"/>
      <c r="R258" s="220"/>
      <c r="S258" s="116" t="str">
        <f t="shared" si="37"/>
        <v>NO</v>
      </c>
      <c r="T258" s="116" t="str">
        <f t="shared" si="28"/>
        <v>USB0,,,,,,,,,,,,,,</v>
      </c>
      <c r="U258" s="220" t="s">
        <v>1007</v>
      </c>
      <c r="V258" s="220" t="s">
        <v>1008</v>
      </c>
      <c r="W258" s="220"/>
      <c r="X258" s="220"/>
      <c r="Y258" s="220"/>
      <c r="Z258" s="220"/>
      <c r="AA258" s="220"/>
      <c r="AB258" s="220"/>
      <c r="AC258" s="220"/>
      <c r="AD258" s="220"/>
      <c r="AE258" s="220"/>
      <c r="AF258" s="220"/>
      <c r="AG258" s="220"/>
      <c r="AH258" s="220"/>
      <c r="AI258" s="220"/>
      <c r="AJ258" s="220"/>
      <c r="AK258" s="220"/>
      <c r="AL258" s="220"/>
      <c r="AM258" s="220"/>
      <c r="AN258" s="220"/>
      <c r="AO258" s="220"/>
      <c r="AP258" s="220"/>
      <c r="AQ258" s="220"/>
      <c r="AR258" s="220"/>
      <c r="AS258" s="220"/>
      <c r="AT258" s="220"/>
      <c r="AU258" s="220"/>
      <c r="AV258" s="220"/>
      <c r="AW258" s="220"/>
      <c r="AX258" s="220"/>
      <c r="AY258" s="220"/>
      <c r="AZ258" s="220"/>
      <c r="BA258" s="220"/>
      <c r="BB258" s="220"/>
      <c r="BC258" s="220"/>
      <c r="BD258" s="220"/>
      <c r="BE258" s="220"/>
      <c r="BF258" s="220"/>
      <c r="BG258" s="220"/>
      <c r="BH258" s="220"/>
      <c r="BI258" s="220"/>
      <c r="BJ258" s="220"/>
      <c r="BK258" s="220"/>
      <c r="BL258" s="220"/>
      <c r="BM258" s="220"/>
      <c r="BN258" s="220"/>
      <c r="BO258" s="116" t="str">
        <f t="shared" si="29"/>
        <v>USB0_SS_RX0_M</v>
      </c>
      <c r="BP258" s="116" t="str">
        <f t="shared" si="30"/>
        <v>USB0_SS_RX0_M</v>
      </c>
      <c r="BQ258" s="116" t="str">
        <f t="shared" si="31"/>
        <v>USB0</v>
      </c>
      <c r="BR258" s="116" t="str">
        <f t="shared" si="32"/>
        <v>USB0</v>
      </c>
      <c r="BS258" s="220">
        <v>1</v>
      </c>
      <c r="BT258" s="220"/>
      <c r="BU258" s="116" t="s">
        <v>1005</v>
      </c>
      <c r="BV258" s="220"/>
      <c r="BW258" s="220" t="s">
        <v>5119</v>
      </c>
      <c r="BX258" s="220"/>
      <c r="BY258" s="220"/>
      <c r="BZ258" s="220"/>
      <c r="CA258" s="220" t="s">
        <v>35</v>
      </c>
      <c r="CB258" s="220"/>
      <c r="CC258" s="220"/>
      <c r="CD258" s="220" t="s">
        <v>38</v>
      </c>
      <c r="CE258" s="220" t="s">
        <v>3087</v>
      </c>
      <c r="CF258" s="220"/>
      <c r="CG258" s="208"/>
      <c r="CH258" s="208"/>
      <c r="CI258" s="128"/>
      <c r="CJ258" s="128"/>
      <c r="CK258" s="220"/>
      <c r="CL258" s="116" t="str">
        <f t="shared" si="33"/>
        <v>USB0_SS_RX0_M</v>
      </c>
      <c r="CM258" s="116" t="str">
        <f t="shared" si="34"/>
        <v>USB0_SS_RX0_M</v>
      </c>
      <c r="CN258" s="116" t="str">
        <f t="shared" si="35"/>
        <v>USB0</v>
      </c>
      <c r="CO258" s="116" t="str">
        <f t="shared" si="36"/>
        <v>USB0</v>
      </c>
      <c r="CP258" s="220">
        <v>1</v>
      </c>
      <c r="CQ258" s="220"/>
      <c r="CR258" s="116" t="s">
        <v>1005</v>
      </c>
      <c r="CS258" s="220"/>
      <c r="CT258" s="220" t="s">
        <v>5119</v>
      </c>
      <c r="CU258" s="220"/>
      <c r="CV258" s="220"/>
      <c r="CW258" s="220"/>
      <c r="CX258" s="220" t="s">
        <v>35</v>
      </c>
      <c r="CY258" s="220"/>
      <c r="CZ258" s="220"/>
      <c r="DA258" s="220" t="s">
        <v>38</v>
      </c>
      <c r="DB258" s="220" t="s">
        <v>3087</v>
      </c>
      <c r="DC258" s="220"/>
      <c r="DD258" s="107"/>
      <c r="DE258" s="107"/>
      <c r="DF258" s="128"/>
      <c r="DG258" s="128"/>
      <c r="DH258" s="220"/>
    </row>
    <row r="259" spans="1:112" ht="13.2">
      <c r="A259" s="220"/>
      <c r="B259" s="220">
        <v>256</v>
      </c>
      <c r="C259" s="220" t="s">
        <v>1009</v>
      </c>
      <c r="D259" s="220" t="s">
        <v>5365</v>
      </c>
      <c r="E259" s="220"/>
      <c r="F259" s="220" t="s">
        <v>4605</v>
      </c>
      <c r="G259" s="220"/>
      <c r="H259" s="220"/>
      <c r="I259" s="220"/>
      <c r="J259" s="220"/>
      <c r="K259" s="220"/>
      <c r="L259" s="220"/>
      <c r="M259" s="220"/>
      <c r="N259" s="220"/>
      <c r="O259" s="220"/>
      <c r="P259" s="220"/>
      <c r="Q259" s="220"/>
      <c r="R259" s="220"/>
      <c r="S259" s="116" t="str">
        <f t="shared" si="37"/>
        <v>NO</v>
      </c>
      <c r="T259" s="116" t="str">
        <f t="shared" si="28"/>
        <v>USB0,,,,,,,,,,,,,,</v>
      </c>
      <c r="U259" s="220" t="s">
        <v>1009</v>
      </c>
      <c r="V259" s="220" t="s">
        <v>1008</v>
      </c>
      <c r="W259" s="220"/>
      <c r="X259" s="220"/>
      <c r="Y259" s="220"/>
      <c r="Z259" s="220"/>
      <c r="AA259" s="220"/>
      <c r="AB259" s="220"/>
      <c r="AC259" s="220"/>
      <c r="AD259" s="220"/>
      <c r="AE259" s="220"/>
      <c r="AF259" s="220"/>
      <c r="AG259" s="220"/>
      <c r="AH259" s="220"/>
      <c r="AI259" s="220"/>
      <c r="AJ259" s="220"/>
      <c r="AK259" s="220"/>
      <c r="AL259" s="220"/>
      <c r="AM259" s="220"/>
      <c r="AN259" s="220"/>
      <c r="AO259" s="220"/>
      <c r="AP259" s="220"/>
      <c r="AQ259" s="220"/>
      <c r="AR259" s="220"/>
      <c r="AS259" s="220"/>
      <c r="AT259" s="220"/>
      <c r="AU259" s="220"/>
      <c r="AV259" s="220"/>
      <c r="AW259" s="220"/>
      <c r="AX259" s="220"/>
      <c r="AY259" s="220"/>
      <c r="AZ259" s="220"/>
      <c r="BA259" s="220"/>
      <c r="BB259" s="220"/>
      <c r="BC259" s="220"/>
      <c r="BD259" s="220"/>
      <c r="BE259" s="220"/>
      <c r="BF259" s="220"/>
      <c r="BG259" s="220"/>
      <c r="BH259" s="220"/>
      <c r="BI259" s="220"/>
      <c r="BJ259" s="220"/>
      <c r="BK259" s="220"/>
      <c r="BL259" s="220"/>
      <c r="BM259" s="220"/>
      <c r="BN259" s="220"/>
      <c r="BO259" s="116" t="str">
        <f t="shared" si="29"/>
        <v>USB0_SS_RX0_P</v>
      </c>
      <c r="BP259" s="116" t="str">
        <f t="shared" si="30"/>
        <v>USB0_SS_RX0_P</v>
      </c>
      <c r="BQ259" s="116" t="str">
        <f t="shared" si="31"/>
        <v>USB0</v>
      </c>
      <c r="BR259" s="116" t="str">
        <f t="shared" si="32"/>
        <v>USB0</v>
      </c>
      <c r="BS259" s="220">
        <v>1</v>
      </c>
      <c r="BT259" s="220"/>
      <c r="BU259" s="116" t="s">
        <v>1005</v>
      </c>
      <c r="BV259" s="220"/>
      <c r="BW259" s="220" t="s">
        <v>5119</v>
      </c>
      <c r="BX259" s="220"/>
      <c r="BY259" s="220"/>
      <c r="BZ259" s="220"/>
      <c r="CA259" s="220" t="s">
        <v>35</v>
      </c>
      <c r="CB259" s="220"/>
      <c r="CC259" s="220"/>
      <c r="CD259" s="220" t="s">
        <v>38</v>
      </c>
      <c r="CE259" s="220" t="s">
        <v>3087</v>
      </c>
      <c r="CF259" s="220"/>
      <c r="CG259" s="208"/>
      <c r="CH259" s="208"/>
      <c r="CI259" s="128"/>
      <c r="CJ259" s="128"/>
      <c r="CK259" s="220"/>
      <c r="CL259" s="116" t="str">
        <f t="shared" si="33"/>
        <v>USB0_SS_RX0_P</v>
      </c>
      <c r="CM259" s="116" t="str">
        <f t="shared" si="34"/>
        <v>USB0_SS_RX0_P</v>
      </c>
      <c r="CN259" s="116" t="str">
        <f t="shared" si="35"/>
        <v>USB0</v>
      </c>
      <c r="CO259" s="116" t="str">
        <f t="shared" si="36"/>
        <v>USB0</v>
      </c>
      <c r="CP259" s="220">
        <v>1</v>
      </c>
      <c r="CQ259" s="220"/>
      <c r="CR259" s="116" t="s">
        <v>1005</v>
      </c>
      <c r="CS259" s="220"/>
      <c r="CT259" s="220" t="s">
        <v>5119</v>
      </c>
      <c r="CU259" s="220"/>
      <c r="CV259" s="220"/>
      <c r="CW259" s="220"/>
      <c r="CX259" s="220" t="s">
        <v>35</v>
      </c>
      <c r="CY259" s="220"/>
      <c r="CZ259" s="220"/>
      <c r="DA259" s="220" t="s">
        <v>38</v>
      </c>
      <c r="DB259" s="220" t="s">
        <v>3087</v>
      </c>
      <c r="DC259" s="220"/>
      <c r="DD259" s="107"/>
      <c r="DE259" s="107"/>
      <c r="DF259" s="128"/>
      <c r="DG259" s="128"/>
      <c r="DH259" s="220"/>
    </row>
    <row r="260" spans="1:112" ht="13.2">
      <c r="A260" s="220"/>
      <c r="B260" s="220">
        <v>257</v>
      </c>
      <c r="C260" s="220" t="s">
        <v>1010</v>
      </c>
      <c r="D260" s="220" t="s">
        <v>5366</v>
      </c>
      <c r="E260" s="220"/>
      <c r="F260" s="220" t="s">
        <v>4605</v>
      </c>
      <c r="G260" s="220"/>
      <c r="H260" s="220"/>
      <c r="I260" s="220"/>
      <c r="J260" s="220"/>
      <c r="K260" s="220"/>
      <c r="L260" s="220"/>
      <c r="M260" s="220"/>
      <c r="N260" s="220"/>
      <c r="O260" s="220"/>
      <c r="P260" s="220"/>
      <c r="Q260" s="220"/>
      <c r="R260" s="220"/>
      <c r="S260" s="116" t="str">
        <f t="shared" si="37"/>
        <v>NO</v>
      </c>
      <c r="T260" s="116" t="str">
        <f t="shared" ref="T260:T323" si="38">CONCATENATE(V260,",",Y260,",",AB260,",",AE260,",",AH260,",",AK260,",",AN260,",",AQ260,",",AT260,",",AW260,",",AZ260,",",BC260,",",BF260,",",BI260,",",BL260,)</f>
        <v>,,,,,,,,,,,,,,</v>
      </c>
      <c r="U260" s="220" t="s">
        <v>1010</v>
      </c>
      <c r="V260" s="220"/>
      <c r="W260" s="220"/>
      <c r="X260" s="220"/>
      <c r="Y260" s="220"/>
      <c r="Z260" s="220"/>
      <c r="AA260" s="220"/>
      <c r="AB260" s="220"/>
      <c r="AC260" s="220"/>
      <c r="AD260" s="220"/>
      <c r="AE260" s="220"/>
      <c r="AF260" s="220"/>
      <c r="AG260" s="220"/>
      <c r="AH260" s="220"/>
      <c r="AI260" s="220"/>
      <c r="AJ260" s="220"/>
      <c r="AK260" s="220"/>
      <c r="AL260" s="220"/>
      <c r="AM260" s="220"/>
      <c r="AN260" s="220"/>
      <c r="AO260" s="220"/>
      <c r="AP260" s="220"/>
      <c r="AQ260" s="220"/>
      <c r="AR260" s="220"/>
      <c r="AS260" s="220"/>
      <c r="AT260" s="220"/>
      <c r="AU260" s="220"/>
      <c r="AV260" s="220"/>
      <c r="AW260" s="220"/>
      <c r="AX260" s="220"/>
      <c r="AY260" s="220"/>
      <c r="AZ260" s="220"/>
      <c r="BA260" s="220"/>
      <c r="BB260" s="220"/>
      <c r="BC260" s="220"/>
      <c r="BD260" s="220"/>
      <c r="BE260" s="220"/>
      <c r="BF260" s="220"/>
      <c r="BG260" s="220"/>
      <c r="BH260" s="220"/>
      <c r="BI260" s="220"/>
      <c r="BJ260" s="220"/>
      <c r="BK260" s="220"/>
      <c r="BL260" s="220"/>
      <c r="BM260" s="220"/>
      <c r="BN260" s="220"/>
      <c r="BO260" s="116" t="str">
        <f t="shared" ref="BO260:BO323" si="39">IF($S260 = "NO",$U260,IF(BP260 = "Invalid PM Setting", BP260, IF(OR($AR260 = BS260,$AU260 = BS260,$AX260 = BS260,$BA260 = BS260,$BD260 = BS260,$BG260 = BS260,$BJ260 = BS260,$BM260 = BS260), "Select QUP Port",BP260)))</f>
        <v>USB0_SS_RX1_M</v>
      </c>
      <c r="BP260" s="116" t="str">
        <f t="shared" ref="BP260:BP323" si="40">IF(BS260=1,$U260,IF(BS260=2,$X260,IF(BS260=3,$AA260,IF(BS260=4,$AD260,IF(BS260=5,$AG260,IF(BS260=6,$AJ260,IF(BS260=7,$AM260,IF(BS260=8,$AP260,IF(BS260=9,$AS260,IF(BS260=10,$AV260,IF(BS260=11,$AY260, IF(BS260=12,$BB260, IF(BS260=13,$BE260,IF(BS260=14,$BH260,IF(BS260=15,$BK260,"Invalid PM Setting")))))))))))))))</f>
        <v>USB0_SS_RX1_M</v>
      </c>
      <c r="BQ260" s="116">
        <f t="shared" ref="BQ260:BQ323" si="41">IF($S260="NO",$V260,IF(BR260 = "Invalid PM Setting", BR260, IF(OR($AR260 = BS260,$AU260 = BS260,$AX260 = BS260,$BA260 = BS260,$BD260 = BS260,$BG260 = BS260,$BJ260 = BS260,$BM260 = BS260), "Select QUP Port",BR260)))</f>
        <v>0</v>
      </c>
      <c r="BR260" s="116">
        <f t="shared" ref="BR260:BR323" si="42">IF(BS260=1,$V260,IF(BS260=2,$Y260,IF(BS260=3,$AB260,IF(BS260=4,$AE260,IF(BS260=5,$AH260,IF(BS260=6,$AK260,IF(BS260=7,$AN260,IF(BS260=8,$AQ260,IF(BS260=9,$AT260,IF(BS260=10,$AW260,IF(BS260=11,$AZ260,IF(BS260=12,$BC260,IF(BS260=13,$BF260,IF(BS260=14,$BI260, IF(BS260=15,$BL260,"Invalid PM Setting")))))))))))))))</f>
        <v>0</v>
      </c>
      <c r="BS260" s="220">
        <v>1</v>
      </c>
      <c r="BT260" s="220"/>
      <c r="BU260" s="116" t="s">
        <v>1005</v>
      </c>
      <c r="BV260" s="220"/>
      <c r="BW260" s="220" t="s">
        <v>5119</v>
      </c>
      <c r="BX260" s="220"/>
      <c r="BY260" s="220"/>
      <c r="BZ260" s="220"/>
      <c r="CA260" s="220" t="s">
        <v>35</v>
      </c>
      <c r="CB260" s="220"/>
      <c r="CC260" s="220"/>
      <c r="CD260" s="220" t="s">
        <v>38</v>
      </c>
      <c r="CE260" s="220" t="s">
        <v>3087</v>
      </c>
      <c r="CF260" s="220"/>
      <c r="CG260" s="208"/>
      <c r="CH260" s="208"/>
      <c r="CI260" s="128"/>
      <c r="CJ260" s="128"/>
      <c r="CK260" s="220"/>
      <c r="CL260" s="116" t="str">
        <f t="shared" ref="CL260:CL323" si="43">IF($S260 = "NO",$U260,IF(CM260 = "Invalid PM Setting", CM260, IF(OR($AR260 = CP260,$AU260 = CP260,$AX260 = CP260,$BA260 = CP260,$BD260 = CP260,$BG260 = CP260,$BJ260 = CP260,$BM260 = CP260), "Select QUP Port",CM260)))</f>
        <v>USB0_SS_RX1_M</v>
      </c>
      <c r="CM260" s="116" t="str">
        <f t="shared" ref="CM260:CM323" si="44">IF(CP260=1,$U260,IF(CP260=2,$X260,IF(CP260=3,$AA260,IF(CP260=4,$AD260,IF(CP260=5,$AG260,IF(CP260=6,$AJ260,IF(CP260=7,$AM260,IF(CP260=8,$AP260,IF(CP260=9,$AS260,IF(CP260=10,$AV260,IF(CP260=11,$AY260, IF(CP260=12,$BB260, IF(CP260=13,$BE260,IF(CP260=14,$BH260,IF(CP260=15,$BK260,"Invalid PM Setting")))))))))))))))</f>
        <v>USB0_SS_RX1_M</v>
      </c>
      <c r="CN260" s="116">
        <f t="shared" ref="CN260:CN323" si="45">IF($S260="NO",$V260,IF(CO260 = "Invalid PM Setting", CO260, IF(OR($AR260 = CP260,$AU260 = CP260,$AX260 = CP260,$BA260 = CP260,$BD260 = CP260,$BG260 = CP260,$BJ260 = CP260,$BM260 = CP260), "Select QUP Port",CO260)))</f>
        <v>0</v>
      </c>
      <c r="CO260" s="116">
        <f t="shared" ref="CO260:CO323" si="46">IF(CP260=1,$V260,IF(CP260=2,$Y260,IF(CP260=3,$AB260,IF(CP260=4,$AE260,IF(CP260=5,$AH260,IF(CP260=6,$AK260,IF(CP260=7,$AN260,IF(CP260=8,$AQ260,IF(CP260=9,$AT260,IF(CP260=10,$AW260,IF(CP260=11,$AZ260,IF(CP260=12,$BC260,IF(CP260=13,$BF260,IF(CP260=14,$BI260, IF(CP260=15,$BL260,"Invalid PM Setting")))))))))))))))</f>
        <v>0</v>
      </c>
      <c r="CP260" s="220">
        <v>1</v>
      </c>
      <c r="CQ260" s="220"/>
      <c r="CR260" s="116" t="s">
        <v>1005</v>
      </c>
      <c r="CS260" s="220"/>
      <c r="CT260" s="220" t="s">
        <v>5119</v>
      </c>
      <c r="CU260" s="220"/>
      <c r="CV260" s="220"/>
      <c r="CW260" s="220"/>
      <c r="CX260" s="220" t="s">
        <v>35</v>
      </c>
      <c r="CY260" s="220"/>
      <c r="CZ260" s="220"/>
      <c r="DA260" s="220" t="s">
        <v>38</v>
      </c>
      <c r="DB260" s="220" t="s">
        <v>3087</v>
      </c>
      <c r="DC260" s="220"/>
      <c r="DD260" s="107"/>
      <c r="DE260" s="107"/>
      <c r="DF260" s="128"/>
      <c r="DG260" s="128"/>
      <c r="DH260" s="220"/>
    </row>
    <row r="261" spans="1:112" ht="13.2">
      <c r="A261" s="220"/>
      <c r="B261" s="220">
        <v>258</v>
      </c>
      <c r="C261" s="220" t="s">
        <v>1011</v>
      </c>
      <c r="D261" s="220" t="s">
        <v>5367</v>
      </c>
      <c r="E261" s="220"/>
      <c r="F261" s="220" t="s">
        <v>4605</v>
      </c>
      <c r="G261" s="220"/>
      <c r="H261" s="220"/>
      <c r="I261" s="220"/>
      <c r="J261" s="220"/>
      <c r="K261" s="220"/>
      <c r="L261" s="220"/>
      <c r="M261" s="220"/>
      <c r="N261" s="220"/>
      <c r="O261" s="220"/>
      <c r="P261" s="220"/>
      <c r="Q261" s="220"/>
      <c r="R261" s="220"/>
      <c r="S261" s="116" t="str">
        <f t="shared" si="37"/>
        <v>NO</v>
      </c>
      <c r="T261" s="116" t="str">
        <f t="shared" si="38"/>
        <v>,,,,,,,,,,,,,,</v>
      </c>
      <c r="U261" s="220" t="s">
        <v>1011</v>
      </c>
      <c r="V261" s="220"/>
      <c r="W261" s="220"/>
      <c r="X261" s="220"/>
      <c r="Y261" s="220"/>
      <c r="Z261" s="220"/>
      <c r="AA261" s="220"/>
      <c r="AB261" s="220"/>
      <c r="AC261" s="220"/>
      <c r="AD261" s="220"/>
      <c r="AE261" s="220"/>
      <c r="AF261" s="220"/>
      <c r="AG261" s="220"/>
      <c r="AH261" s="220"/>
      <c r="AI261" s="220"/>
      <c r="AJ261" s="220"/>
      <c r="AK261" s="220"/>
      <c r="AL261" s="220"/>
      <c r="AM261" s="220"/>
      <c r="AN261" s="220"/>
      <c r="AO261" s="220"/>
      <c r="AP261" s="220"/>
      <c r="AQ261" s="220"/>
      <c r="AR261" s="220"/>
      <c r="AS261" s="220"/>
      <c r="AT261" s="220"/>
      <c r="AU261" s="220"/>
      <c r="AV261" s="220"/>
      <c r="AW261" s="220"/>
      <c r="AX261" s="220"/>
      <c r="AY261" s="220"/>
      <c r="AZ261" s="220"/>
      <c r="BA261" s="220"/>
      <c r="BB261" s="220"/>
      <c r="BC261" s="220"/>
      <c r="BD261" s="220"/>
      <c r="BE261" s="220"/>
      <c r="BF261" s="220"/>
      <c r="BG261" s="220"/>
      <c r="BH261" s="220"/>
      <c r="BI261" s="220"/>
      <c r="BJ261" s="220"/>
      <c r="BK261" s="220"/>
      <c r="BL261" s="220"/>
      <c r="BM261" s="220"/>
      <c r="BN261" s="220"/>
      <c r="BO261" s="116" t="str">
        <f t="shared" si="39"/>
        <v>USB0_SS_RX1_P</v>
      </c>
      <c r="BP261" s="116" t="str">
        <f t="shared" si="40"/>
        <v>USB0_SS_RX1_P</v>
      </c>
      <c r="BQ261" s="116">
        <f t="shared" si="41"/>
        <v>0</v>
      </c>
      <c r="BR261" s="116">
        <f t="shared" si="42"/>
        <v>0</v>
      </c>
      <c r="BS261" s="220">
        <v>1</v>
      </c>
      <c r="BT261" s="220"/>
      <c r="BU261" s="116" t="s">
        <v>1005</v>
      </c>
      <c r="BV261" s="220"/>
      <c r="BW261" s="220" t="s">
        <v>5119</v>
      </c>
      <c r="BX261" s="220"/>
      <c r="BY261" s="220"/>
      <c r="BZ261" s="220"/>
      <c r="CA261" s="220" t="s">
        <v>35</v>
      </c>
      <c r="CB261" s="220"/>
      <c r="CC261" s="220"/>
      <c r="CD261" s="220" t="s">
        <v>38</v>
      </c>
      <c r="CE261" s="220" t="s">
        <v>3087</v>
      </c>
      <c r="CF261" s="220"/>
      <c r="CG261" s="208"/>
      <c r="CH261" s="208"/>
      <c r="CI261" s="128"/>
      <c r="CJ261" s="128"/>
      <c r="CK261" s="220"/>
      <c r="CL261" s="116" t="str">
        <f t="shared" si="43"/>
        <v>USB0_SS_RX1_P</v>
      </c>
      <c r="CM261" s="116" t="str">
        <f t="shared" si="44"/>
        <v>USB0_SS_RX1_P</v>
      </c>
      <c r="CN261" s="116">
        <f t="shared" si="45"/>
        <v>0</v>
      </c>
      <c r="CO261" s="116">
        <f t="shared" si="46"/>
        <v>0</v>
      </c>
      <c r="CP261" s="220">
        <v>1</v>
      </c>
      <c r="CQ261" s="220"/>
      <c r="CR261" s="116" t="s">
        <v>1005</v>
      </c>
      <c r="CS261" s="220"/>
      <c r="CT261" s="220" t="s">
        <v>5119</v>
      </c>
      <c r="CU261" s="220"/>
      <c r="CV261" s="220"/>
      <c r="CW261" s="220"/>
      <c r="CX261" s="220" t="s">
        <v>35</v>
      </c>
      <c r="CY261" s="220"/>
      <c r="CZ261" s="220"/>
      <c r="DA261" s="220" t="s">
        <v>38</v>
      </c>
      <c r="DB261" s="220" t="s">
        <v>3087</v>
      </c>
      <c r="DC261" s="220"/>
      <c r="DD261" s="107"/>
      <c r="DE261" s="107"/>
      <c r="DF261" s="128"/>
      <c r="DG261" s="128"/>
      <c r="DH261" s="220"/>
    </row>
    <row r="262" spans="1:112" ht="13.2">
      <c r="A262" s="220"/>
      <c r="B262" s="220">
        <v>259</v>
      </c>
      <c r="C262" s="220" t="s">
        <v>1012</v>
      </c>
      <c r="D262" s="220" t="s">
        <v>5368</v>
      </c>
      <c r="E262" s="220"/>
      <c r="F262" s="220" t="s">
        <v>4605</v>
      </c>
      <c r="G262" s="220"/>
      <c r="H262" s="220"/>
      <c r="I262" s="220"/>
      <c r="J262" s="220"/>
      <c r="K262" s="220"/>
      <c r="L262" s="220"/>
      <c r="M262" s="220"/>
      <c r="N262" s="220"/>
      <c r="O262" s="220"/>
      <c r="P262" s="220"/>
      <c r="Q262" s="220"/>
      <c r="R262" s="220"/>
      <c r="S262" s="116" t="str">
        <f t="shared" si="37"/>
        <v>NO</v>
      </c>
      <c r="T262" s="116" t="str">
        <f t="shared" si="38"/>
        <v>,,,,,,,,,,,,,,</v>
      </c>
      <c r="U262" s="220" t="s">
        <v>1012</v>
      </c>
      <c r="V262" s="220"/>
      <c r="W262" s="220"/>
      <c r="X262" s="220"/>
      <c r="Y262" s="220"/>
      <c r="Z262" s="220"/>
      <c r="AA262" s="220"/>
      <c r="AB262" s="220"/>
      <c r="AC262" s="220"/>
      <c r="AD262" s="220"/>
      <c r="AE262" s="220"/>
      <c r="AF262" s="220"/>
      <c r="AG262" s="220"/>
      <c r="AH262" s="220"/>
      <c r="AI262" s="220"/>
      <c r="AJ262" s="220"/>
      <c r="AK262" s="220"/>
      <c r="AL262" s="220"/>
      <c r="AM262" s="220"/>
      <c r="AN262" s="220"/>
      <c r="AO262" s="220"/>
      <c r="AP262" s="220"/>
      <c r="AQ262" s="220"/>
      <c r="AR262" s="220"/>
      <c r="AS262" s="220"/>
      <c r="AT262" s="220"/>
      <c r="AU262" s="220"/>
      <c r="AV262" s="220"/>
      <c r="AW262" s="220"/>
      <c r="AX262" s="220"/>
      <c r="AY262" s="220"/>
      <c r="AZ262" s="220"/>
      <c r="BA262" s="220"/>
      <c r="BB262" s="220"/>
      <c r="BC262" s="220"/>
      <c r="BD262" s="220"/>
      <c r="BE262" s="220"/>
      <c r="BF262" s="220"/>
      <c r="BG262" s="220"/>
      <c r="BH262" s="220"/>
      <c r="BI262" s="220"/>
      <c r="BJ262" s="220"/>
      <c r="BK262" s="220"/>
      <c r="BL262" s="220"/>
      <c r="BM262" s="220"/>
      <c r="BN262" s="220"/>
      <c r="BO262" s="116" t="str">
        <f t="shared" si="39"/>
        <v>USB0_SS_TPA</v>
      </c>
      <c r="BP262" s="116" t="str">
        <f t="shared" si="40"/>
        <v>USB0_SS_TPA</v>
      </c>
      <c r="BQ262" s="116">
        <f t="shared" si="41"/>
        <v>0</v>
      </c>
      <c r="BR262" s="116">
        <f t="shared" si="42"/>
        <v>0</v>
      </c>
      <c r="BS262" s="220">
        <v>1</v>
      </c>
      <c r="BT262" s="220"/>
      <c r="BU262" s="116" t="s">
        <v>1005</v>
      </c>
      <c r="BV262" s="220"/>
      <c r="BW262" s="220" t="s">
        <v>5119</v>
      </c>
      <c r="BX262" s="220"/>
      <c r="BY262" s="220"/>
      <c r="BZ262" s="220"/>
      <c r="CA262" s="220" t="s">
        <v>35</v>
      </c>
      <c r="CB262" s="220"/>
      <c r="CC262" s="220"/>
      <c r="CD262" s="220" t="s">
        <v>38</v>
      </c>
      <c r="CE262" s="220" t="s">
        <v>3087</v>
      </c>
      <c r="CF262" s="220"/>
      <c r="CG262" s="208"/>
      <c r="CH262" s="208"/>
      <c r="CI262" s="128"/>
      <c r="CJ262" s="128"/>
      <c r="CK262" s="220"/>
      <c r="CL262" s="116" t="str">
        <f t="shared" si="43"/>
        <v>USB0_SS_TPA</v>
      </c>
      <c r="CM262" s="116" t="str">
        <f t="shared" si="44"/>
        <v>USB0_SS_TPA</v>
      </c>
      <c r="CN262" s="116">
        <f t="shared" si="45"/>
        <v>0</v>
      </c>
      <c r="CO262" s="116">
        <f t="shared" si="46"/>
        <v>0</v>
      </c>
      <c r="CP262" s="220">
        <v>1</v>
      </c>
      <c r="CQ262" s="220"/>
      <c r="CR262" s="116" t="s">
        <v>1005</v>
      </c>
      <c r="CS262" s="220"/>
      <c r="CT262" s="220" t="s">
        <v>5119</v>
      </c>
      <c r="CU262" s="220"/>
      <c r="CV262" s="220"/>
      <c r="CW262" s="220"/>
      <c r="CX262" s="220" t="s">
        <v>35</v>
      </c>
      <c r="CY262" s="220"/>
      <c r="CZ262" s="220"/>
      <c r="DA262" s="220" t="s">
        <v>38</v>
      </c>
      <c r="DB262" s="220" t="s">
        <v>3087</v>
      </c>
      <c r="DC262" s="220"/>
      <c r="DD262" s="107"/>
      <c r="DE262" s="107"/>
      <c r="DF262" s="128"/>
      <c r="DG262" s="128"/>
      <c r="DH262" s="220"/>
    </row>
    <row r="263" spans="1:112" ht="13.2">
      <c r="A263" s="220"/>
      <c r="B263" s="220">
        <v>260</v>
      </c>
      <c r="C263" s="220" t="s">
        <v>1013</v>
      </c>
      <c r="D263" s="220" t="s">
        <v>5369</v>
      </c>
      <c r="E263" s="220"/>
      <c r="F263" s="220" t="s">
        <v>4605</v>
      </c>
      <c r="G263" s="220"/>
      <c r="H263" s="220"/>
      <c r="I263" s="220"/>
      <c r="J263" s="220"/>
      <c r="K263" s="220"/>
      <c r="L263" s="220"/>
      <c r="M263" s="220"/>
      <c r="N263" s="220"/>
      <c r="O263" s="220"/>
      <c r="P263" s="220"/>
      <c r="Q263" s="220"/>
      <c r="R263" s="220"/>
      <c r="S263" s="116" t="str">
        <f t="shared" si="37"/>
        <v>NO</v>
      </c>
      <c r="T263" s="116" t="str">
        <f t="shared" si="38"/>
        <v>USB0,,,,,,,,,,,,,,</v>
      </c>
      <c r="U263" s="220" t="s">
        <v>1013</v>
      </c>
      <c r="V263" s="220" t="s">
        <v>1008</v>
      </c>
      <c r="W263" s="220"/>
      <c r="X263" s="220"/>
      <c r="Y263" s="220"/>
      <c r="Z263" s="220"/>
      <c r="AA263" s="220"/>
      <c r="AB263" s="220"/>
      <c r="AC263" s="220"/>
      <c r="AD263" s="220"/>
      <c r="AE263" s="220"/>
      <c r="AF263" s="220"/>
      <c r="AG263" s="220"/>
      <c r="AH263" s="220"/>
      <c r="AI263" s="220"/>
      <c r="AJ263" s="220"/>
      <c r="AK263" s="220"/>
      <c r="AL263" s="220"/>
      <c r="AM263" s="220"/>
      <c r="AN263" s="220"/>
      <c r="AO263" s="220"/>
      <c r="AP263" s="220"/>
      <c r="AQ263" s="220"/>
      <c r="AR263" s="220"/>
      <c r="AS263" s="220"/>
      <c r="AT263" s="220"/>
      <c r="AU263" s="220"/>
      <c r="AV263" s="220"/>
      <c r="AW263" s="220"/>
      <c r="AX263" s="220"/>
      <c r="AY263" s="220"/>
      <c r="AZ263" s="220"/>
      <c r="BA263" s="220"/>
      <c r="BB263" s="220"/>
      <c r="BC263" s="220"/>
      <c r="BD263" s="220"/>
      <c r="BE263" s="220"/>
      <c r="BF263" s="220"/>
      <c r="BG263" s="220"/>
      <c r="BH263" s="220"/>
      <c r="BI263" s="220"/>
      <c r="BJ263" s="220"/>
      <c r="BK263" s="220"/>
      <c r="BL263" s="220"/>
      <c r="BM263" s="220"/>
      <c r="BN263" s="220"/>
      <c r="BO263" s="116" t="str">
        <f t="shared" si="39"/>
        <v>USB0_SS_TX0_M</v>
      </c>
      <c r="BP263" s="116" t="str">
        <f t="shared" si="40"/>
        <v>USB0_SS_TX0_M</v>
      </c>
      <c r="BQ263" s="116" t="str">
        <f t="shared" si="41"/>
        <v>USB0</v>
      </c>
      <c r="BR263" s="116" t="str">
        <f t="shared" si="42"/>
        <v>USB0</v>
      </c>
      <c r="BS263" s="220">
        <v>1</v>
      </c>
      <c r="BT263" s="220"/>
      <c r="BU263" s="116" t="s">
        <v>1005</v>
      </c>
      <c r="BV263" s="220"/>
      <c r="BW263" s="220" t="s">
        <v>5119</v>
      </c>
      <c r="BX263" s="220"/>
      <c r="BY263" s="220"/>
      <c r="BZ263" s="220"/>
      <c r="CA263" s="220" t="s">
        <v>35</v>
      </c>
      <c r="CB263" s="220"/>
      <c r="CC263" s="220"/>
      <c r="CD263" s="220" t="s">
        <v>38</v>
      </c>
      <c r="CE263" s="220" t="s">
        <v>3087</v>
      </c>
      <c r="CF263" s="220"/>
      <c r="CG263" s="208"/>
      <c r="CH263" s="208"/>
      <c r="CI263" s="128"/>
      <c r="CJ263" s="128"/>
      <c r="CK263" s="220"/>
      <c r="CL263" s="116" t="str">
        <f t="shared" si="43"/>
        <v>USB0_SS_TX0_M</v>
      </c>
      <c r="CM263" s="116" t="str">
        <f t="shared" si="44"/>
        <v>USB0_SS_TX0_M</v>
      </c>
      <c r="CN263" s="116" t="str">
        <f t="shared" si="45"/>
        <v>USB0</v>
      </c>
      <c r="CO263" s="116" t="str">
        <f t="shared" si="46"/>
        <v>USB0</v>
      </c>
      <c r="CP263" s="220">
        <v>1</v>
      </c>
      <c r="CQ263" s="220"/>
      <c r="CR263" s="116" t="s">
        <v>1005</v>
      </c>
      <c r="CS263" s="220"/>
      <c r="CT263" s="220" t="s">
        <v>5119</v>
      </c>
      <c r="CU263" s="220"/>
      <c r="CV263" s="220"/>
      <c r="CW263" s="220"/>
      <c r="CX263" s="220" t="s">
        <v>35</v>
      </c>
      <c r="CY263" s="220"/>
      <c r="CZ263" s="220"/>
      <c r="DA263" s="220" t="s">
        <v>38</v>
      </c>
      <c r="DB263" s="220" t="s">
        <v>3087</v>
      </c>
      <c r="DC263" s="220"/>
      <c r="DD263" s="107"/>
      <c r="DE263" s="107"/>
      <c r="DF263" s="128"/>
      <c r="DG263" s="128"/>
      <c r="DH263" s="220"/>
    </row>
    <row r="264" spans="1:112" ht="13.2">
      <c r="A264" s="220"/>
      <c r="B264" s="220">
        <v>261</v>
      </c>
      <c r="C264" s="220" t="s">
        <v>1014</v>
      </c>
      <c r="D264" s="220" t="s">
        <v>5370</v>
      </c>
      <c r="E264" s="220"/>
      <c r="F264" s="220" t="s">
        <v>4605</v>
      </c>
      <c r="G264" s="220"/>
      <c r="H264" s="220"/>
      <c r="I264" s="220"/>
      <c r="J264" s="220"/>
      <c r="K264" s="220"/>
      <c r="L264" s="220"/>
      <c r="M264" s="220"/>
      <c r="N264" s="220"/>
      <c r="O264" s="220"/>
      <c r="P264" s="220"/>
      <c r="Q264" s="220"/>
      <c r="R264" s="220"/>
      <c r="S264" s="116" t="str">
        <f t="shared" si="37"/>
        <v>NO</v>
      </c>
      <c r="T264" s="116" t="str">
        <f t="shared" si="38"/>
        <v>USB0,,,,,,,,,,,,,,</v>
      </c>
      <c r="U264" s="220" t="s">
        <v>1014</v>
      </c>
      <c r="V264" s="220" t="s">
        <v>1008</v>
      </c>
      <c r="W264" s="220"/>
      <c r="X264" s="220"/>
      <c r="Y264" s="220"/>
      <c r="Z264" s="220"/>
      <c r="AA264" s="220"/>
      <c r="AB264" s="220"/>
      <c r="AC264" s="220"/>
      <c r="AD264" s="220"/>
      <c r="AE264" s="220"/>
      <c r="AF264" s="220"/>
      <c r="AG264" s="220"/>
      <c r="AH264" s="220"/>
      <c r="AI264" s="220"/>
      <c r="AJ264" s="220"/>
      <c r="AK264" s="220"/>
      <c r="AL264" s="220"/>
      <c r="AM264" s="220"/>
      <c r="AN264" s="220"/>
      <c r="AO264" s="220"/>
      <c r="AP264" s="220"/>
      <c r="AQ264" s="220"/>
      <c r="AR264" s="220"/>
      <c r="AS264" s="220"/>
      <c r="AT264" s="220"/>
      <c r="AU264" s="220"/>
      <c r="AV264" s="220"/>
      <c r="AW264" s="220"/>
      <c r="AX264" s="220"/>
      <c r="AY264" s="220"/>
      <c r="AZ264" s="220"/>
      <c r="BA264" s="220"/>
      <c r="BB264" s="220"/>
      <c r="BC264" s="220"/>
      <c r="BD264" s="220"/>
      <c r="BE264" s="220"/>
      <c r="BF264" s="220"/>
      <c r="BG264" s="220"/>
      <c r="BH264" s="220"/>
      <c r="BI264" s="220"/>
      <c r="BJ264" s="220"/>
      <c r="BK264" s="220"/>
      <c r="BL264" s="220"/>
      <c r="BM264" s="220"/>
      <c r="BN264" s="220"/>
      <c r="BO264" s="116" t="str">
        <f t="shared" si="39"/>
        <v>USB0_SS_TX0_P</v>
      </c>
      <c r="BP264" s="116" t="str">
        <f t="shared" si="40"/>
        <v>USB0_SS_TX0_P</v>
      </c>
      <c r="BQ264" s="116" t="str">
        <f t="shared" si="41"/>
        <v>USB0</v>
      </c>
      <c r="BR264" s="116" t="str">
        <f t="shared" si="42"/>
        <v>USB0</v>
      </c>
      <c r="BS264" s="220">
        <v>1</v>
      </c>
      <c r="BT264" s="220"/>
      <c r="BU264" s="116" t="s">
        <v>1005</v>
      </c>
      <c r="BV264" s="220"/>
      <c r="BW264" s="220" t="s">
        <v>5119</v>
      </c>
      <c r="BX264" s="220"/>
      <c r="BY264" s="220"/>
      <c r="BZ264" s="220"/>
      <c r="CA264" s="220" t="s">
        <v>35</v>
      </c>
      <c r="CB264" s="220"/>
      <c r="CC264" s="220"/>
      <c r="CD264" s="220" t="s">
        <v>38</v>
      </c>
      <c r="CE264" s="220" t="s">
        <v>3087</v>
      </c>
      <c r="CF264" s="220"/>
      <c r="CG264" s="208"/>
      <c r="CH264" s="208"/>
      <c r="CI264" s="128"/>
      <c r="CJ264" s="128"/>
      <c r="CK264" s="220"/>
      <c r="CL264" s="116" t="str">
        <f t="shared" si="43"/>
        <v>USB0_SS_TX0_P</v>
      </c>
      <c r="CM264" s="116" t="str">
        <f t="shared" si="44"/>
        <v>USB0_SS_TX0_P</v>
      </c>
      <c r="CN264" s="116" t="str">
        <f t="shared" si="45"/>
        <v>USB0</v>
      </c>
      <c r="CO264" s="116" t="str">
        <f t="shared" si="46"/>
        <v>USB0</v>
      </c>
      <c r="CP264" s="220">
        <v>1</v>
      </c>
      <c r="CQ264" s="220"/>
      <c r="CR264" s="116" t="s">
        <v>1005</v>
      </c>
      <c r="CS264" s="220"/>
      <c r="CT264" s="220" t="s">
        <v>5119</v>
      </c>
      <c r="CU264" s="220"/>
      <c r="CV264" s="220"/>
      <c r="CW264" s="220"/>
      <c r="CX264" s="220" t="s">
        <v>35</v>
      </c>
      <c r="CY264" s="220"/>
      <c r="CZ264" s="220"/>
      <c r="DA264" s="220" t="s">
        <v>38</v>
      </c>
      <c r="DB264" s="220" t="s">
        <v>3087</v>
      </c>
      <c r="DC264" s="220"/>
      <c r="DD264" s="107"/>
      <c r="DE264" s="107"/>
      <c r="DF264" s="128"/>
      <c r="DG264" s="128"/>
      <c r="DH264" s="220"/>
    </row>
    <row r="265" spans="1:112" ht="13.2">
      <c r="A265" s="220"/>
      <c r="B265" s="220">
        <v>262</v>
      </c>
      <c r="C265" s="220" t="s">
        <v>1015</v>
      </c>
      <c r="D265" s="220" t="s">
        <v>5371</v>
      </c>
      <c r="E265" s="220"/>
      <c r="F265" s="220" t="s">
        <v>4605</v>
      </c>
      <c r="G265" s="220"/>
      <c r="H265" s="220"/>
      <c r="I265" s="220"/>
      <c r="J265" s="220"/>
      <c r="K265" s="220"/>
      <c r="L265" s="220"/>
      <c r="M265" s="220"/>
      <c r="N265" s="220"/>
      <c r="O265" s="220"/>
      <c r="P265" s="220"/>
      <c r="Q265" s="220"/>
      <c r="R265" s="220"/>
      <c r="S265" s="116" t="str">
        <f t="shared" si="37"/>
        <v>NO</v>
      </c>
      <c r="T265" s="116" t="str">
        <f t="shared" si="38"/>
        <v>,,,,,,,,,,,,,,</v>
      </c>
      <c r="U265" s="220" t="s">
        <v>1015</v>
      </c>
      <c r="V265" s="220"/>
      <c r="W265" s="220"/>
      <c r="X265" s="220"/>
      <c r="Y265" s="220"/>
      <c r="Z265" s="220"/>
      <c r="AA265" s="220"/>
      <c r="AB265" s="220"/>
      <c r="AC265" s="220"/>
      <c r="AD265" s="220"/>
      <c r="AE265" s="220"/>
      <c r="AF265" s="220"/>
      <c r="AG265" s="220"/>
      <c r="AH265" s="220"/>
      <c r="AI265" s="220"/>
      <c r="AJ265" s="220"/>
      <c r="AK265" s="220"/>
      <c r="AL265" s="220"/>
      <c r="AM265" s="220"/>
      <c r="AN265" s="220"/>
      <c r="AO265" s="220"/>
      <c r="AP265" s="220"/>
      <c r="AQ265" s="220"/>
      <c r="AR265" s="220"/>
      <c r="AS265" s="220"/>
      <c r="AT265" s="220"/>
      <c r="AU265" s="220"/>
      <c r="AV265" s="220"/>
      <c r="AW265" s="220"/>
      <c r="AX265" s="220"/>
      <c r="AY265" s="220"/>
      <c r="AZ265" s="220"/>
      <c r="BA265" s="220"/>
      <c r="BB265" s="220"/>
      <c r="BC265" s="220"/>
      <c r="BD265" s="220"/>
      <c r="BE265" s="220"/>
      <c r="BF265" s="220"/>
      <c r="BG265" s="220"/>
      <c r="BH265" s="220"/>
      <c r="BI265" s="220"/>
      <c r="BJ265" s="220"/>
      <c r="BK265" s="220"/>
      <c r="BL265" s="220"/>
      <c r="BM265" s="220"/>
      <c r="BN265" s="220"/>
      <c r="BO265" s="116" t="str">
        <f t="shared" si="39"/>
        <v>USB0_SS_TX1_M</v>
      </c>
      <c r="BP265" s="116" t="str">
        <f t="shared" si="40"/>
        <v>USB0_SS_TX1_M</v>
      </c>
      <c r="BQ265" s="116">
        <f t="shared" si="41"/>
        <v>0</v>
      </c>
      <c r="BR265" s="116">
        <f t="shared" si="42"/>
        <v>0</v>
      </c>
      <c r="BS265" s="220">
        <v>1</v>
      </c>
      <c r="BT265" s="220"/>
      <c r="BU265" s="116" t="s">
        <v>1005</v>
      </c>
      <c r="BV265" s="220"/>
      <c r="BW265" s="220" t="s">
        <v>5119</v>
      </c>
      <c r="BX265" s="220"/>
      <c r="BY265" s="220"/>
      <c r="BZ265" s="220"/>
      <c r="CA265" s="220" t="s">
        <v>35</v>
      </c>
      <c r="CB265" s="220"/>
      <c r="CC265" s="220"/>
      <c r="CD265" s="220" t="s">
        <v>38</v>
      </c>
      <c r="CE265" s="220" t="s">
        <v>3087</v>
      </c>
      <c r="CF265" s="220"/>
      <c r="CG265" s="208"/>
      <c r="CH265" s="208"/>
      <c r="CI265" s="128"/>
      <c r="CJ265" s="128"/>
      <c r="CK265" s="220"/>
      <c r="CL265" s="116" t="str">
        <f t="shared" si="43"/>
        <v>USB0_SS_TX1_M</v>
      </c>
      <c r="CM265" s="116" t="str">
        <f t="shared" si="44"/>
        <v>USB0_SS_TX1_M</v>
      </c>
      <c r="CN265" s="116">
        <f t="shared" si="45"/>
        <v>0</v>
      </c>
      <c r="CO265" s="116">
        <f t="shared" si="46"/>
        <v>0</v>
      </c>
      <c r="CP265" s="220">
        <v>1</v>
      </c>
      <c r="CQ265" s="220"/>
      <c r="CR265" s="116" t="s">
        <v>1005</v>
      </c>
      <c r="CS265" s="220"/>
      <c r="CT265" s="220" t="s">
        <v>5119</v>
      </c>
      <c r="CU265" s="220"/>
      <c r="CV265" s="220"/>
      <c r="CW265" s="220"/>
      <c r="CX265" s="220" t="s">
        <v>35</v>
      </c>
      <c r="CY265" s="220"/>
      <c r="CZ265" s="220"/>
      <c r="DA265" s="220" t="s">
        <v>38</v>
      </c>
      <c r="DB265" s="220" t="s">
        <v>3087</v>
      </c>
      <c r="DC265" s="220"/>
      <c r="DD265" s="107"/>
      <c r="DE265" s="107"/>
      <c r="DF265" s="128"/>
      <c r="DG265" s="128"/>
      <c r="DH265" s="220"/>
    </row>
    <row r="266" spans="1:112" ht="13.2">
      <c r="A266" s="220"/>
      <c r="B266" s="220">
        <v>263</v>
      </c>
      <c r="C266" s="220" t="s">
        <v>1016</v>
      </c>
      <c r="D266" s="220" t="s">
        <v>5372</v>
      </c>
      <c r="E266" s="220"/>
      <c r="F266" s="220" t="s">
        <v>4605</v>
      </c>
      <c r="G266" s="220"/>
      <c r="H266" s="220"/>
      <c r="I266" s="220"/>
      <c r="J266" s="220"/>
      <c r="K266" s="220"/>
      <c r="L266" s="220"/>
      <c r="M266" s="220"/>
      <c r="N266" s="220"/>
      <c r="O266" s="220"/>
      <c r="P266" s="220"/>
      <c r="Q266" s="220"/>
      <c r="R266" s="220"/>
      <c r="S266" s="116" t="str">
        <f t="shared" si="37"/>
        <v>NO</v>
      </c>
      <c r="T266" s="116" t="str">
        <f t="shared" si="38"/>
        <v>,,,,,,,,,,,,,,</v>
      </c>
      <c r="U266" s="220" t="s">
        <v>1016</v>
      </c>
      <c r="V266" s="220"/>
      <c r="W266" s="220"/>
      <c r="X266" s="220"/>
      <c r="Y266" s="220"/>
      <c r="Z266" s="220"/>
      <c r="AA266" s="220"/>
      <c r="AB266" s="220"/>
      <c r="AC266" s="220"/>
      <c r="AD266" s="220"/>
      <c r="AE266" s="220"/>
      <c r="AF266" s="220"/>
      <c r="AG266" s="220"/>
      <c r="AH266" s="220"/>
      <c r="AI266" s="220"/>
      <c r="AJ266" s="220"/>
      <c r="AK266" s="220"/>
      <c r="AL266" s="220"/>
      <c r="AM266" s="220"/>
      <c r="AN266" s="220"/>
      <c r="AO266" s="220"/>
      <c r="AP266" s="220"/>
      <c r="AQ266" s="220"/>
      <c r="AR266" s="220"/>
      <c r="AS266" s="220"/>
      <c r="AT266" s="220"/>
      <c r="AU266" s="220"/>
      <c r="AV266" s="220"/>
      <c r="AW266" s="220"/>
      <c r="AX266" s="220"/>
      <c r="AY266" s="220"/>
      <c r="AZ266" s="220"/>
      <c r="BA266" s="220"/>
      <c r="BB266" s="220"/>
      <c r="BC266" s="220"/>
      <c r="BD266" s="220"/>
      <c r="BE266" s="220"/>
      <c r="BF266" s="220"/>
      <c r="BG266" s="220"/>
      <c r="BH266" s="220"/>
      <c r="BI266" s="220"/>
      <c r="BJ266" s="220"/>
      <c r="BK266" s="220"/>
      <c r="BL266" s="220"/>
      <c r="BM266" s="220"/>
      <c r="BN266" s="220"/>
      <c r="BO266" s="116" t="str">
        <f t="shared" si="39"/>
        <v>USB0_SS_TX1_P</v>
      </c>
      <c r="BP266" s="116" t="str">
        <f t="shared" si="40"/>
        <v>USB0_SS_TX1_P</v>
      </c>
      <c r="BQ266" s="116">
        <f t="shared" si="41"/>
        <v>0</v>
      </c>
      <c r="BR266" s="116">
        <f t="shared" si="42"/>
        <v>0</v>
      </c>
      <c r="BS266" s="220">
        <v>1</v>
      </c>
      <c r="BT266" s="220"/>
      <c r="BU266" s="116" t="s">
        <v>1005</v>
      </c>
      <c r="BV266" s="220"/>
      <c r="BW266" s="220" t="s">
        <v>5119</v>
      </c>
      <c r="BX266" s="220"/>
      <c r="BY266" s="220"/>
      <c r="BZ266" s="220"/>
      <c r="CA266" s="220" t="s">
        <v>35</v>
      </c>
      <c r="CB266" s="220"/>
      <c r="CC266" s="220"/>
      <c r="CD266" s="220" t="s">
        <v>38</v>
      </c>
      <c r="CE266" s="220" t="s">
        <v>3087</v>
      </c>
      <c r="CF266" s="220"/>
      <c r="CG266" s="208"/>
      <c r="CH266" s="208"/>
      <c r="CI266" s="128"/>
      <c r="CJ266" s="128"/>
      <c r="CK266" s="220"/>
      <c r="CL266" s="116" t="str">
        <f t="shared" si="43"/>
        <v>USB0_SS_TX1_P</v>
      </c>
      <c r="CM266" s="116" t="str">
        <f t="shared" si="44"/>
        <v>USB0_SS_TX1_P</v>
      </c>
      <c r="CN266" s="116">
        <f t="shared" si="45"/>
        <v>0</v>
      </c>
      <c r="CO266" s="116">
        <f t="shared" si="46"/>
        <v>0</v>
      </c>
      <c r="CP266" s="220">
        <v>1</v>
      </c>
      <c r="CQ266" s="220"/>
      <c r="CR266" s="116" t="s">
        <v>1005</v>
      </c>
      <c r="CS266" s="220"/>
      <c r="CT266" s="220" t="s">
        <v>5119</v>
      </c>
      <c r="CU266" s="220"/>
      <c r="CV266" s="220"/>
      <c r="CW266" s="220"/>
      <c r="CX266" s="220" t="s">
        <v>35</v>
      </c>
      <c r="CY266" s="220"/>
      <c r="CZ266" s="220"/>
      <c r="DA266" s="220" t="s">
        <v>38</v>
      </c>
      <c r="DB266" s="220" t="s">
        <v>3087</v>
      </c>
      <c r="DC266" s="220"/>
      <c r="DD266" s="107"/>
      <c r="DE266" s="107"/>
      <c r="DF266" s="128"/>
      <c r="DG266" s="128"/>
      <c r="DH266" s="220"/>
    </row>
    <row r="267" spans="1:112" ht="118.8">
      <c r="A267" s="220"/>
      <c r="B267" s="220">
        <v>264</v>
      </c>
      <c r="C267" s="220" t="s">
        <v>1031</v>
      </c>
      <c r="D267" s="220" t="s">
        <v>5373</v>
      </c>
      <c r="E267" s="220"/>
      <c r="F267" s="220" t="s">
        <v>4605</v>
      </c>
      <c r="G267" s="220"/>
      <c r="H267" s="220"/>
      <c r="I267" s="220"/>
      <c r="J267" s="220"/>
      <c r="K267" s="220"/>
      <c r="L267" s="220"/>
      <c r="M267" s="220"/>
      <c r="N267" s="220"/>
      <c r="O267" s="220"/>
      <c r="P267" s="220"/>
      <c r="Q267" s="220"/>
      <c r="R267" s="220"/>
      <c r="S267" s="116" t="str">
        <f t="shared" si="37"/>
        <v>NO</v>
      </c>
      <c r="T267" s="116" t="str">
        <f t="shared" si="38"/>
        <v>USB1,,,,,,,,,,,,,,</v>
      </c>
      <c r="U267" s="220" t="s">
        <v>1031</v>
      </c>
      <c r="V267" s="220" t="s">
        <v>1032</v>
      </c>
      <c r="W267" s="220"/>
      <c r="X267" s="220"/>
      <c r="Y267" s="220"/>
      <c r="Z267" s="220"/>
      <c r="AA267" s="220"/>
      <c r="AB267" s="220"/>
      <c r="AC267" s="220"/>
      <c r="AD267" s="220"/>
      <c r="AE267" s="220"/>
      <c r="AF267" s="220"/>
      <c r="AG267" s="220"/>
      <c r="AH267" s="220"/>
      <c r="AI267" s="220"/>
      <c r="AJ267" s="220"/>
      <c r="AK267" s="220"/>
      <c r="AL267" s="220"/>
      <c r="AM267" s="220"/>
      <c r="AN267" s="220"/>
      <c r="AO267" s="220"/>
      <c r="AP267" s="220"/>
      <c r="AQ267" s="220"/>
      <c r="AR267" s="220"/>
      <c r="AS267" s="220"/>
      <c r="AT267" s="220"/>
      <c r="AU267" s="220"/>
      <c r="AV267" s="220"/>
      <c r="AW267" s="220"/>
      <c r="AX267" s="220"/>
      <c r="AY267" s="220"/>
      <c r="AZ267" s="220"/>
      <c r="BA267" s="220"/>
      <c r="BB267" s="220"/>
      <c r="BC267" s="220"/>
      <c r="BD267" s="220"/>
      <c r="BE267" s="220"/>
      <c r="BF267" s="220"/>
      <c r="BG267" s="220"/>
      <c r="BH267" s="220"/>
      <c r="BI267" s="220"/>
      <c r="BJ267" s="220"/>
      <c r="BK267" s="220"/>
      <c r="BL267" s="220"/>
      <c r="BM267" s="220"/>
      <c r="BN267" s="220"/>
      <c r="BO267" s="116" t="str">
        <f t="shared" si="39"/>
        <v>USB1_HS_DM</v>
      </c>
      <c r="BP267" s="116" t="str">
        <f t="shared" si="40"/>
        <v>USB1_HS_DM</v>
      </c>
      <c r="BQ267" s="116" t="str">
        <f t="shared" si="41"/>
        <v>USB1</v>
      </c>
      <c r="BR267" s="116" t="str">
        <f t="shared" si="42"/>
        <v>USB1</v>
      </c>
      <c r="BS267" s="220">
        <v>1</v>
      </c>
      <c r="BT267" s="115" t="s">
        <v>1030</v>
      </c>
      <c r="BU267" s="115" t="s">
        <v>5374</v>
      </c>
      <c r="BV267" s="220"/>
      <c r="BW267" s="220"/>
      <c r="BX267" s="220"/>
      <c r="BY267" s="220"/>
      <c r="BZ267" s="220"/>
      <c r="CA267" s="220" t="s">
        <v>35</v>
      </c>
      <c r="CB267" s="220"/>
      <c r="CC267" s="220"/>
      <c r="CD267" s="230" t="s">
        <v>38</v>
      </c>
      <c r="CE267" s="230" t="s">
        <v>3100</v>
      </c>
      <c r="CF267" s="220" t="s">
        <v>3025</v>
      </c>
      <c r="CG267" s="244" t="s">
        <v>5375</v>
      </c>
      <c r="CH267" s="208"/>
      <c r="CI267" s="128"/>
      <c r="CJ267" s="128"/>
      <c r="CK267" s="220"/>
      <c r="CL267" s="116" t="str">
        <f t="shared" si="43"/>
        <v>USB1_HS_DM</v>
      </c>
      <c r="CM267" s="116" t="str">
        <f t="shared" si="44"/>
        <v>USB1_HS_DM</v>
      </c>
      <c r="CN267" s="116" t="str">
        <f t="shared" si="45"/>
        <v>USB1</v>
      </c>
      <c r="CO267" s="116" t="str">
        <f t="shared" si="46"/>
        <v>USB1</v>
      </c>
      <c r="CP267" s="220">
        <v>1</v>
      </c>
      <c r="CQ267" s="115" t="s">
        <v>1030</v>
      </c>
      <c r="CR267" s="115" t="s">
        <v>5374</v>
      </c>
      <c r="CS267" s="220"/>
      <c r="CT267" s="220"/>
      <c r="CU267" s="220"/>
      <c r="CV267" s="220"/>
      <c r="CW267" s="220"/>
      <c r="CX267" s="220" t="s">
        <v>35</v>
      </c>
      <c r="CY267" s="220"/>
      <c r="CZ267" s="220"/>
      <c r="DA267" s="230" t="s">
        <v>38</v>
      </c>
      <c r="DB267" s="230" t="s">
        <v>3100</v>
      </c>
      <c r="DC267" s="220" t="s">
        <v>3025</v>
      </c>
      <c r="DD267" s="126" t="s">
        <v>5376</v>
      </c>
      <c r="DE267" s="107"/>
      <c r="DF267" s="128"/>
      <c r="DG267" s="128"/>
      <c r="DH267" s="220"/>
    </row>
    <row r="268" spans="1:112" ht="118.8">
      <c r="A268" s="220"/>
      <c r="B268" s="220">
        <v>265</v>
      </c>
      <c r="C268" s="220" t="s">
        <v>1035</v>
      </c>
      <c r="D268" s="220" t="s">
        <v>5377</v>
      </c>
      <c r="E268" s="220"/>
      <c r="F268" s="220" t="s">
        <v>4605</v>
      </c>
      <c r="G268" s="220"/>
      <c r="H268" s="220"/>
      <c r="I268" s="220"/>
      <c r="J268" s="220"/>
      <c r="K268" s="220"/>
      <c r="L268" s="220"/>
      <c r="M268" s="220"/>
      <c r="N268" s="220"/>
      <c r="O268" s="220"/>
      <c r="P268" s="220"/>
      <c r="Q268" s="220"/>
      <c r="R268" s="220"/>
      <c r="S268" s="116" t="str">
        <f t="shared" si="37"/>
        <v>NO</v>
      </c>
      <c r="T268" s="116" t="str">
        <f t="shared" si="38"/>
        <v>USB1,,,,,,,,,,,,,,</v>
      </c>
      <c r="U268" s="220" t="s">
        <v>1035</v>
      </c>
      <c r="V268" s="220" t="s">
        <v>1032</v>
      </c>
      <c r="W268" s="220"/>
      <c r="X268" s="220"/>
      <c r="Y268" s="220"/>
      <c r="Z268" s="220"/>
      <c r="AA268" s="220"/>
      <c r="AB268" s="220"/>
      <c r="AC268" s="220"/>
      <c r="AD268" s="220"/>
      <c r="AE268" s="220"/>
      <c r="AF268" s="220"/>
      <c r="AG268" s="220"/>
      <c r="AH268" s="220"/>
      <c r="AI268" s="220"/>
      <c r="AJ268" s="220"/>
      <c r="AK268" s="220"/>
      <c r="AL268" s="220"/>
      <c r="AM268" s="220"/>
      <c r="AN268" s="220"/>
      <c r="AO268" s="220"/>
      <c r="AP268" s="220"/>
      <c r="AQ268" s="220"/>
      <c r="AR268" s="220"/>
      <c r="AS268" s="220"/>
      <c r="AT268" s="220"/>
      <c r="AU268" s="220"/>
      <c r="AV268" s="220"/>
      <c r="AW268" s="220"/>
      <c r="AX268" s="220"/>
      <c r="AY268" s="220"/>
      <c r="AZ268" s="220"/>
      <c r="BA268" s="220"/>
      <c r="BB268" s="220"/>
      <c r="BC268" s="220"/>
      <c r="BD268" s="220"/>
      <c r="BE268" s="220"/>
      <c r="BF268" s="220"/>
      <c r="BG268" s="220"/>
      <c r="BH268" s="220"/>
      <c r="BI268" s="220"/>
      <c r="BJ268" s="220"/>
      <c r="BK268" s="220"/>
      <c r="BL268" s="220"/>
      <c r="BM268" s="220"/>
      <c r="BN268" s="220"/>
      <c r="BO268" s="116" t="str">
        <f t="shared" si="39"/>
        <v>USB1_HS_DP</v>
      </c>
      <c r="BP268" s="116" t="str">
        <f t="shared" si="40"/>
        <v>USB1_HS_DP</v>
      </c>
      <c r="BQ268" s="116" t="str">
        <f t="shared" si="41"/>
        <v>USB1</v>
      </c>
      <c r="BR268" s="116" t="str">
        <f t="shared" si="42"/>
        <v>USB1</v>
      </c>
      <c r="BS268" s="220">
        <v>1</v>
      </c>
      <c r="BT268" s="115" t="s">
        <v>1034</v>
      </c>
      <c r="BU268" s="115" t="s">
        <v>5374</v>
      </c>
      <c r="BV268" s="220"/>
      <c r="BW268" s="220"/>
      <c r="BX268" s="220"/>
      <c r="BY268" s="220"/>
      <c r="BZ268" s="220"/>
      <c r="CA268" s="220" t="s">
        <v>35</v>
      </c>
      <c r="CB268" s="220"/>
      <c r="CC268" s="220"/>
      <c r="CD268" s="230" t="s">
        <v>38</v>
      </c>
      <c r="CE268" s="230" t="s">
        <v>3100</v>
      </c>
      <c r="CF268" s="220" t="s">
        <v>3025</v>
      </c>
      <c r="CG268" s="244" t="s">
        <v>5378</v>
      </c>
      <c r="CH268" s="208"/>
      <c r="CI268" s="128"/>
      <c r="CJ268" s="128"/>
      <c r="CK268" s="220"/>
      <c r="CL268" s="116" t="str">
        <f t="shared" si="43"/>
        <v>USB1_HS_DP</v>
      </c>
      <c r="CM268" s="116" t="str">
        <f t="shared" si="44"/>
        <v>USB1_HS_DP</v>
      </c>
      <c r="CN268" s="116" t="str">
        <f t="shared" si="45"/>
        <v>USB1</v>
      </c>
      <c r="CO268" s="116" t="str">
        <f t="shared" si="46"/>
        <v>USB1</v>
      </c>
      <c r="CP268" s="220">
        <v>1</v>
      </c>
      <c r="CQ268" s="115" t="s">
        <v>1034</v>
      </c>
      <c r="CR268" s="115" t="s">
        <v>5374</v>
      </c>
      <c r="CS268" s="220"/>
      <c r="CT268" s="220"/>
      <c r="CU268" s="220"/>
      <c r="CV268" s="220"/>
      <c r="CW268" s="220"/>
      <c r="CX268" s="220" t="s">
        <v>35</v>
      </c>
      <c r="CY268" s="220"/>
      <c r="CZ268" s="220"/>
      <c r="DA268" s="230" t="s">
        <v>38</v>
      </c>
      <c r="DB268" s="230" t="s">
        <v>3100</v>
      </c>
      <c r="DC268" s="220" t="s">
        <v>3025</v>
      </c>
      <c r="DD268" s="126" t="s">
        <v>5379</v>
      </c>
      <c r="DE268" s="107"/>
      <c r="DF268" s="128"/>
      <c r="DG268" s="128"/>
      <c r="DH268" s="220"/>
    </row>
    <row r="269" spans="1:112" ht="26.4">
      <c r="A269" s="220"/>
      <c r="B269" s="220">
        <v>266</v>
      </c>
      <c r="C269" s="220" t="s">
        <v>417</v>
      </c>
      <c r="D269" s="220" t="s">
        <v>5380</v>
      </c>
      <c r="E269" s="220"/>
      <c r="F269" s="220" t="s">
        <v>4605</v>
      </c>
      <c r="G269" s="220"/>
      <c r="H269" s="220"/>
      <c r="I269" s="220"/>
      <c r="J269" s="220"/>
      <c r="K269" s="220"/>
      <c r="L269" s="220"/>
      <c r="M269" s="220"/>
      <c r="N269" s="220"/>
      <c r="O269" s="220"/>
      <c r="P269" s="220"/>
      <c r="Q269" s="220"/>
      <c r="R269" s="220"/>
      <c r="S269" s="116" t="str">
        <f t="shared" si="37"/>
        <v>NO</v>
      </c>
      <c r="T269" s="116" t="str">
        <f t="shared" si="38"/>
        <v>,,,,,,,,,,,,,,</v>
      </c>
      <c r="U269" s="220" t="s">
        <v>417</v>
      </c>
      <c r="V269" s="220"/>
      <c r="W269" s="220"/>
      <c r="X269" s="220"/>
      <c r="Y269" s="220"/>
      <c r="Z269" s="220"/>
      <c r="AA269" s="220"/>
      <c r="AB269" s="220"/>
      <c r="AC269" s="220"/>
      <c r="AD269" s="220"/>
      <c r="AE269" s="220"/>
      <c r="AF269" s="220"/>
      <c r="AG269" s="220"/>
      <c r="AH269" s="220"/>
      <c r="AI269" s="220"/>
      <c r="AJ269" s="220"/>
      <c r="AK269" s="220"/>
      <c r="AL269" s="220"/>
      <c r="AM269" s="220"/>
      <c r="AN269" s="220"/>
      <c r="AO269" s="220"/>
      <c r="AP269" s="220"/>
      <c r="AQ269" s="220"/>
      <c r="AR269" s="220"/>
      <c r="AS269" s="220"/>
      <c r="AT269" s="220"/>
      <c r="AU269" s="220"/>
      <c r="AV269" s="220"/>
      <c r="AW269" s="220"/>
      <c r="AX269" s="220"/>
      <c r="AY269" s="220"/>
      <c r="AZ269" s="220"/>
      <c r="BA269" s="220"/>
      <c r="BB269" s="220"/>
      <c r="BC269" s="220"/>
      <c r="BD269" s="220"/>
      <c r="BE269" s="220"/>
      <c r="BF269" s="220"/>
      <c r="BG269" s="220"/>
      <c r="BH269" s="220"/>
      <c r="BI269" s="220"/>
      <c r="BJ269" s="220"/>
      <c r="BK269" s="220"/>
      <c r="BL269" s="220"/>
      <c r="BM269" s="220"/>
      <c r="BN269" s="220"/>
      <c r="BO269" s="116" t="str">
        <f t="shared" si="39"/>
        <v>USB1_HS_REXT</v>
      </c>
      <c r="BP269" s="116" t="str">
        <f t="shared" si="40"/>
        <v>USB1_HS_REXT</v>
      </c>
      <c r="BQ269" s="116">
        <f t="shared" si="41"/>
        <v>0</v>
      </c>
      <c r="BR269" s="116">
        <f t="shared" si="42"/>
        <v>0</v>
      </c>
      <c r="BS269" s="220">
        <v>1</v>
      </c>
      <c r="BT269" s="220" t="s">
        <v>5358</v>
      </c>
      <c r="BU269" s="116" t="s">
        <v>399</v>
      </c>
      <c r="BV269" s="220"/>
      <c r="BW269" s="220" t="s">
        <v>5381</v>
      </c>
      <c r="BX269" s="220"/>
      <c r="BY269" s="220"/>
      <c r="BZ269" s="220"/>
      <c r="CA269" s="220" t="s">
        <v>35</v>
      </c>
      <c r="CB269" s="220"/>
      <c r="CC269" s="220"/>
      <c r="CD269" s="220" t="s">
        <v>38</v>
      </c>
      <c r="CE269" s="220" t="s">
        <v>3087</v>
      </c>
      <c r="CF269" s="220" t="s">
        <v>3025</v>
      </c>
      <c r="CG269" s="246" t="s">
        <v>5382</v>
      </c>
      <c r="CH269" s="249" t="s">
        <v>5383</v>
      </c>
      <c r="CI269" s="128"/>
      <c r="CJ269" s="129"/>
      <c r="CK269" s="220"/>
      <c r="CL269" s="116" t="str">
        <f t="shared" si="43"/>
        <v>USB1_HS_REXT</v>
      </c>
      <c r="CM269" s="116" t="str">
        <f t="shared" si="44"/>
        <v>USB1_HS_REXT</v>
      </c>
      <c r="CN269" s="116">
        <f t="shared" si="45"/>
        <v>0</v>
      </c>
      <c r="CO269" s="116">
        <f t="shared" si="46"/>
        <v>0</v>
      </c>
      <c r="CP269" s="220">
        <v>1</v>
      </c>
      <c r="CQ269" s="220" t="s">
        <v>5358</v>
      </c>
      <c r="CR269" s="116" t="s">
        <v>399</v>
      </c>
      <c r="CS269" s="220"/>
      <c r="CT269" s="220" t="s">
        <v>5381</v>
      </c>
      <c r="CU269" s="220"/>
      <c r="CV269" s="220"/>
      <c r="CW269" s="220"/>
      <c r="CX269" s="220" t="s">
        <v>35</v>
      </c>
      <c r="CY269" s="220"/>
      <c r="CZ269" s="220"/>
      <c r="DA269" s="220" t="s">
        <v>38</v>
      </c>
      <c r="DB269" s="220" t="s">
        <v>3087</v>
      </c>
      <c r="DC269" s="220" t="s">
        <v>3025</v>
      </c>
      <c r="DD269" s="132" t="s">
        <v>5384</v>
      </c>
      <c r="DE269" s="127" t="s">
        <v>5385</v>
      </c>
      <c r="DF269" s="128"/>
      <c r="DG269" s="129"/>
      <c r="DH269" s="220"/>
    </row>
    <row r="270" spans="1:112" ht="13.2">
      <c r="A270" s="220"/>
      <c r="B270" s="220">
        <v>267</v>
      </c>
      <c r="C270" s="220" t="s">
        <v>1018</v>
      </c>
      <c r="D270" s="220" t="s">
        <v>5386</v>
      </c>
      <c r="E270" s="220"/>
      <c r="F270" s="220" t="s">
        <v>4605</v>
      </c>
      <c r="G270" s="220"/>
      <c r="H270" s="220"/>
      <c r="I270" s="220"/>
      <c r="J270" s="220"/>
      <c r="K270" s="220"/>
      <c r="L270" s="220"/>
      <c r="M270" s="220"/>
      <c r="N270" s="220"/>
      <c r="O270" s="220"/>
      <c r="P270" s="220"/>
      <c r="Q270" s="220"/>
      <c r="R270" s="220"/>
      <c r="S270" s="116" t="str">
        <f t="shared" si="37"/>
        <v>NO</v>
      </c>
      <c r="T270" s="116" t="str">
        <f t="shared" si="38"/>
        <v>,,,,,,,,,,,,,,</v>
      </c>
      <c r="U270" s="220" t="s">
        <v>1018</v>
      </c>
      <c r="V270" s="220"/>
      <c r="W270" s="220"/>
      <c r="X270" s="220"/>
      <c r="Y270" s="220"/>
      <c r="Z270" s="220"/>
      <c r="AA270" s="220"/>
      <c r="AB270" s="220"/>
      <c r="AC270" s="220"/>
      <c r="AD270" s="220"/>
      <c r="AE270" s="220"/>
      <c r="AF270" s="220"/>
      <c r="AG270" s="220"/>
      <c r="AH270" s="220"/>
      <c r="AI270" s="220"/>
      <c r="AJ270" s="220"/>
      <c r="AK270" s="220"/>
      <c r="AL270" s="220"/>
      <c r="AM270" s="220"/>
      <c r="AN270" s="220"/>
      <c r="AO270" s="220"/>
      <c r="AP270" s="220"/>
      <c r="AQ270" s="220"/>
      <c r="AR270" s="220"/>
      <c r="AS270" s="220"/>
      <c r="AT270" s="220"/>
      <c r="AU270" s="220"/>
      <c r="AV270" s="220"/>
      <c r="AW270" s="220"/>
      <c r="AX270" s="220"/>
      <c r="AY270" s="220"/>
      <c r="AZ270" s="220"/>
      <c r="BA270" s="220"/>
      <c r="BB270" s="220"/>
      <c r="BC270" s="220"/>
      <c r="BD270" s="220"/>
      <c r="BE270" s="220"/>
      <c r="BF270" s="220"/>
      <c r="BG270" s="220"/>
      <c r="BH270" s="220"/>
      <c r="BI270" s="220"/>
      <c r="BJ270" s="220"/>
      <c r="BK270" s="220"/>
      <c r="BL270" s="220"/>
      <c r="BM270" s="220"/>
      <c r="BN270" s="220"/>
      <c r="BO270" s="116" t="str">
        <f t="shared" si="39"/>
        <v>USB1_SS_TPA</v>
      </c>
      <c r="BP270" s="116" t="str">
        <f t="shared" si="40"/>
        <v>USB1_SS_TPA</v>
      </c>
      <c r="BQ270" s="116">
        <f t="shared" si="41"/>
        <v>0</v>
      </c>
      <c r="BR270" s="116">
        <f t="shared" si="42"/>
        <v>0</v>
      </c>
      <c r="BS270" s="220">
        <v>1</v>
      </c>
      <c r="BT270" s="220"/>
      <c r="BU270" s="116" t="s">
        <v>1017</v>
      </c>
      <c r="BV270" s="220"/>
      <c r="BW270" s="220" t="s">
        <v>5119</v>
      </c>
      <c r="BX270" s="220"/>
      <c r="BY270" s="220"/>
      <c r="BZ270" s="220"/>
      <c r="CA270" s="220" t="s">
        <v>35</v>
      </c>
      <c r="CB270" s="220"/>
      <c r="CC270" s="220"/>
      <c r="CD270" s="220" t="s">
        <v>38</v>
      </c>
      <c r="CE270" s="220" t="s">
        <v>3087</v>
      </c>
      <c r="CF270" s="220"/>
      <c r="CG270" s="208"/>
      <c r="CH270" s="208"/>
      <c r="CI270" s="128"/>
      <c r="CJ270" s="128"/>
      <c r="CK270" s="220"/>
      <c r="CL270" s="116" t="str">
        <f t="shared" si="43"/>
        <v>USB1_SS_TPA</v>
      </c>
      <c r="CM270" s="116" t="str">
        <f t="shared" si="44"/>
        <v>USB1_SS_TPA</v>
      </c>
      <c r="CN270" s="116">
        <f t="shared" si="45"/>
        <v>0</v>
      </c>
      <c r="CO270" s="116">
        <f t="shared" si="46"/>
        <v>0</v>
      </c>
      <c r="CP270" s="220">
        <v>1</v>
      </c>
      <c r="CQ270" s="220"/>
      <c r="CR270" s="116" t="s">
        <v>1017</v>
      </c>
      <c r="CS270" s="220"/>
      <c r="CT270" s="220" t="s">
        <v>5119</v>
      </c>
      <c r="CU270" s="220"/>
      <c r="CV270" s="220"/>
      <c r="CW270" s="220"/>
      <c r="CX270" s="220" t="s">
        <v>35</v>
      </c>
      <c r="CY270" s="220"/>
      <c r="CZ270" s="220"/>
      <c r="DA270" s="220" t="s">
        <v>38</v>
      </c>
      <c r="DB270" s="220" t="s">
        <v>3087</v>
      </c>
      <c r="DC270" s="220"/>
      <c r="DD270" s="107"/>
      <c r="DE270" s="107"/>
      <c r="DF270" s="128"/>
      <c r="DG270" s="128"/>
      <c r="DH270" s="220"/>
    </row>
    <row r="271" spans="1:112" ht="26.4">
      <c r="A271" s="220"/>
      <c r="B271" s="220">
        <v>268</v>
      </c>
      <c r="C271" s="220" t="s">
        <v>429</v>
      </c>
      <c r="D271" s="220" t="s">
        <v>5387</v>
      </c>
      <c r="E271" s="220"/>
      <c r="F271" s="220" t="s">
        <v>422</v>
      </c>
      <c r="G271" s="220"/>
      <c r="H271" s="220"/>
      <c r="I271" s="220"/>
      <c r="J271" s="220"/>
      <c r="K271" s="220"/>
      <c r="L271" s="220"/>
      <c r="M271" s="220"/>
      <c r="N271" s="220"/>
      <c r="O271" s="220"/>
      <c r="P271" s="220"/>
      <c r="Q271" s="220"/>
      <c r="R271" s="220"/>
      <c r="S271" s="116" t="str">
        <f t="shared" si="37"/>
        <v>NO</v>
      </c>
      <c r="T271" s="116" t="str">
        <f t="shared" si="38"/>
        <v>,,,,,,,,,,,,,,</v>
      </c>
      <c r="U271" s="220" t="s">
        <v>429</v>
      </c>
      <c r="V271" s="220"/>
      <c r="W271" s="220"/>
      <c r="X271" s="220"/>
      <c r="Y271" s="220"/>
      <c r="Z271" s="220"/>
      <c r="AA271" s="220"/>
      <c r="AB271" s="220"/>
      <c r="AC271" s="220"/>
      <c r="AD271" s="220"/>
      <c r="AE271" s="220"/>
      <c r="AF271" s="220"/>
      <c r="AG271" s="220"/>
      <c r="AH271" s="220"/>
      <c r="AI271" s="220"/>
      <c r="AJ271" s="220"/>
      <c r="AK271" s="220"/>
      <c r="AL271" s="220"/>
      <c r="AM271" s="220"/>
      <c r="AN271" s="220"/>
      <c r="AO271" s="220"/>
      <c r="AP271" s="220"/>
      <c r="AQ271" s="220"/>
      <c r="AR271" s="220"/>
      <c r="AS271" s="220"/>
      <c r="AT271" s="220"/>
      <c r="AU271" s="220"/>
      <c r="AV271" s="220"/>
      <c r="AW271" s="220"/>
      <c r="AX271" s="220"/>
      <c r="AY271" s="220"/>
      <c r="AZ271" s="220"/>
      <c r="BA271" s="220"/>
      <c r="BB271" s="220"/>
      <c r="BC271" s="220"/>
      <c r="BD271" s="220"/>
      <c r="BE271" s="220"/>
      <c r="BF271" s="220"/>
      <c r="BG271" s="220"/>
      <c r="BH271" s="220"/>
      <c r="BI271" s="220"/>
      <c r="BJ271" s="220"/>
      <c r="BK271" s="220"/>
      <c r="BL271" s="220"/>
      <c r="BM271" s="220"/>
      <c r="BN271" s="220"/>
      <c r="BO271" s="116" t="str">
        <f t="shared" si="39"/>
        <v>EBI0_CA_CA_0</v>
      </c>
      <c r="BP271" s="116" t="str">
        <f t="shared" si="40"/>
        <v>EBI0_CA_CA_0</v>
      </c>
      <c r="BQ271" s="116">
        <f t="shared" si="41"/>
        <v>0</v>
      </c>
      <c r="BR271" s="116">
        <f t="shared" si="42"/>
        <v>0</v>
      </c>
      <c r="BS271" s="220">
        <v>1</v>
      </c>
      <c r="BT271" s="220" t="s">
        <v>429</v>
      </c>
      <c r="BU271" s="220" t="s">
        <v>422</v>
      </c>
      <c r="BV271" s="220"/>
      <c r="BW271" s="220"/>
      <c r="BX271" s="220"/>
      <c r="BY271" s="220"/>
      <c r="BZ271" s="220"/>
      <c r="CA271" s="220" t="s">
        <v>35</v>
      </c>
      <c r="CB271" s="220"/>
      <c r="CC271" s="220"/>
      <c r="CD271" s="220" t="s">
        <v>38</v>
      </c>
      <c r="CE271" s="220" t="s">
        <v>3087</v>
      </c>
      <c r="CF271" s="220" t="s">
        <v>3025</v>
      </c>
      <c r="CG271" s="244" t="s">
        <v>5388</v>
      </c>
      <c r="CH271" s="208"/>
      <c r="CI271" s="128"/>
      <c r="CJ271" s="128"/>
      <c r="CK271" s="220"/>
      <c r="CL271" s="116" t="str">
        <f t="shared" si="43"/>
        <v>EBI0_CA_CA_0</v>
      </c>
      <c r="CM271" s="116" t="str">
        <f t="shared" si="44"/>
        <v>EBI0_CA_CA_0</v>
      </c>
      <c r="CN271" s="116">
        <f t="shared" si="45"/>
        <v>0</v>
      </c>
      <c r="CO271" s="116">
        <f t="shared" si="46"/>
        <v>0</v>
      </c>
      <c r="CP271" s="220">
        <v>1</v>
      </c>
      <c r="CQ271" s="220" t="s">
        <v>429</v>
      </c>
      <c r="CR271" s="220" t="s">
        <v>422</v>
      </c>
      <c r="CS271" s="220"/>
      <c r="CT271" s="220"/>
      <c r="CU271" s="220"/>
      <c r="CV271" s="220"/>
      <c r="CW271" s="220"/>
      <c r="CX271" s="220" t="s">
        <v>35</v>
      </c>
      <c r="CY271" s="220"/>
      <c r="CZ271" s="220"/>
      <c r="DA271" s="220" t="s">
        <v>38</v>
      </c>
      <c r="DB271" s="220" t="s">
        <v>3087</v>
      </c>
      <c r="DC271" s="220" t="s">
        <v>3025</v>
      </c>
      <c r="DD271" s="126" t="s">
        <v>5389</v>
      </c>
      <c r="DE271" s="107"/>
      <c r="DF271" s="128"/>
      <c r="DG271" s="128"/>
      <c r="DH271" s="220"/>
    </row>
    <row r="272" spans="1:112" ht="26.4">
      <c r="A272" s="220"/>
      <c r="B272" s="220">
        <v>269</v>
      </c>
      <c r="C272" s="220" t="s">
        <v>431</v>
      </c>
      <c r="D272" s="220" t="s">
        <v>5390</v>
      </c>
      <c r="E272" s="220"/>
      <c r="F272" s="220" t="s">
        <v>422</v>
      </c>
      <c r="G272" s="220"/>
      <c r="H272" s="220"/>
      <c r="I272" s="220"/>
      <c r="J272" s="220"/>
      <c r="K272" s="220"/>
      <c r="L272" s="220"/>
      <c r="M272" s="220"/>
      <c r="N272" s="220"/>
      <c r="O272" s="220"/>
      <c r="P272" s="220"/>
      <c r="Q272" s="220"/>
      <c r="R272" s="220"/>
      <c r="S272" s="116" t="str">
        <f t="shared" si="37"/>
        <v>NO</v>
      </c>
      <c r="T272" s="116" t="str">
        <f t="shared" si="38"/>
        <v>,,,,,,,,,,,,,,</v>
      </c>
      <c r="U272" s="220" t="s">
        <v>431</v>
      </c>
      <c r="V272" s="220"/>
      <c r="W272" s="220"/>
      <c r="X272" s="220"/>
      <c r="Y272" s="220"/>
      <c r="Z272" s="220"/>
      <c r="AA272" s="220"/>
      <c r="AB272" s="220"/>
      <c r="AC272" s="220"/>
      <c r="AD272" s="220"/>
      <c r="AE272" s="220"/>
      <c r="AF272" s="220"/>
      <c r="AG272" s="220"/>
      <c r="AH272" s="220"/>
      <c r="AI272" s="220"/>
      <c r="AJ272" s="220"/>
      <c r="AK272" s="220"/>
      <c r="AL272" s="220"/>
      <c r="AM272" s="220"/>
      <c r="AN272" s="220"/>
      <c r="AO272" s="220"/>
      <c r="AP272" s="220"/>
      <c r="AQ272" s="220"/>
      <c r="AR272" s="220"/>
      <c r="AS272" s="220"/>
      <c r="AT272" s="220"/>
      <c r="AU272" s="220"/>
      <c r="AV272" s="220"/>
      <c r="AW272" s="220"/>
      <c r="AX272" s="220"/>
      <c r="AY272" s="220"/>
      <c r="AZ272" s="220"/>
      <c r="BA272" s="220"/>
      <c r="BB272" s="220"/>
      <c r="BC272" s="220"/>
      <c r="BD272" s="220"/>
      <c r="BE272" s="220"/>
      <c r="BF272" s="220"/>
      <c r="BG272" s="220"/>
      <c r="BH272" s="220"/>
      <c r="BI272" s="220"/>
      <c r="BJ272" s="220"/>
      <c r="BK272" s="220"/>
      <c r="BL272" s="220"/>
      <c r="BM272" s="220"/>
      <c r="BN272" s="220"/>
      <c r="BO272" s="116" t="str">
        <f t="shared" si="39"/>
        <v>EBI0_CA_CA_1</v>
      </c>
      <c r="BP272" s="116" t="str">
        <f t="shared" si="40"/>
        <v>EBI0_CA_CA_1</v>
      </c>
      <c r="BQ272" s="116">
        <f t="shared" si="41"/>
        <v>0</v>
      </c>
      <c r="BR272" s="116">
        <f t="shared" si="42"/>
        <v>0</v>
      </c>
      <c r="BS272" s="220">
        <v>1</v>
      </c>
      <c r="BT272" s="220" t="s">
        <v>431</v>
      </c>
      <c r="BU272" s="220" t="s">
        <v>422</v>
      </c>
      <c r="BV272" s="220"/>
      <c r="BW272" s="220"/>
      <c r="BX272" s="220"/>
      <c r="BY272" s="220"/>
      <c r="BZ272" s="220"/>
      <c r="CA272" s="220" t="s">
        <v>35</v>
      </c>
      <c r="CB272" s="220"/>
      <c r="CC272" s="220"/>
      <c r="CD272" s="220" t="s">
        <v>38</v>
      </c>
      <c r="CE272" s="220" t="s">
        <v>3087</v>
      </c>
      <c r="CF272" s="220" t="s">
        <v>3025</v>
      </c>
      <c r="CG272" s="244" t="s">
        <v>5391</v>
      </c>
      <c r="CH272" s="208"/>
      <c r="CI272" s="128"/>
      <c r="CJ272" s="128"/>
      <c r="CK272" s="220"/>
      <c r="CL272" s="116" t="str">
        <f t="shared" si="43"/>
        <v>EBI0_CA_CA_1</v>
      </c>
      <c r="CM272" s="116" t="str">
        <f t="shared" si="44"/>
        <v>EBI0_CA_CA_1</v>
      </c>
      <c r="CN272" s="116">
        <f t="shared" si="45"/>
        <v>0</v>
      </c>
      <c r="CO272" s="116">
        <f t="shared" si="46"/>
        <v>0</v>
      </c>
      <c r="CP272" s="220">
        <v>1</v>
      </c>
      <c r="CQ272" s="220" t="s">
        <v>431</v>
      </c>
      <c r="CR272" s="220" t="s">
        <v>422</v>
      </c>
      <c r="CS272" s="220"/>
      <c r="CT272" s="220"/>
      <c r="CU272" s="220"/>
      <c r="CV272" s="220"/>
      <c r="CW272" s="220"/>
      <c r="CX272" s="220" t="s">
        <v>35</v>
      </c>
      <c r="CY272" s="220"/>
      <c r="CZ272" s="220"/>
      <c r="DA272" s="220" t="s">
        <v>38</v>
      </c>
      <c r="DB272" s="220" t="s">
        <v>3087</v>
      </c>
      <c r="DC272" s="220" t="s">
        <v>3025</v>
      </c>
      <c r="DD272" s="126" t="s">
        <v>5392</v>
      </c>
      <c r="DE272" s="107"/>
      <c r="DF272" s="128"/>
      <c r="DG272" s="128"/>
      <c r="DH272" s="220"/>
    </row>
    <row r="273" spans="1:112" ht="26.4">
      <c r="A273" s="220"/>
      <c r="B273" s="220">
        <v>270</v>
      </c>
      <c r="C273" s="220" t="s">
        <v>433</v>
      </c>
      <c r="D273" s="220" t="s">
        <v>5393</v>
      </c>
      <c r="E273" s="220"/>
      <c r="F273" s="220" t="s">
        <v>422</v>
      </c>
      <c r="G273" s="220"/>
      <c r="H273" s="220"/>
      <c r="I273" s="220"/>
      <c r="J273" s="220"/>
      <c r="K273" s="220"/>
      <c r="L273" s="220"/>
      <c r="M273" s="220"/>
      <c r="N273" s="220"/>
      <c r="O273" s="220"/>
      <c r="P273" s="220"/>
      <c r="Q273" s="220"/>
      <c r="R273" s="220"/>
      <c r="S273" s="116" t="str">
        <f t="shared" si="37"/>
        <v>NO</v>
      </c>
      <c r="T273" s="116" t="str">
        <f t="shared" si="38"/>
        <v>,,,,,,,,,,,,,,</v>
      </c>
      <c r="U273" s="220" t="s">
        <v>433</v>
      </c>
      <c r="V273" s="220"/>
      <c r="W273" s="220"/>
      <c r="X273" s="220"/>
      <c r="Y273" s="220"/>
      <c r="Z273" s="220"/>
      <c r="AA273" s="220"/>
      <c r="AB273" s="220"/>
      <c r="AC273" s="220"/>
      <c r="AD273" s="220"/>
      <c r="AE273" s="220"/>
      <c r="AF273" s="220"/>
      <c r="AG273" s="220"/>
      <c r="AH273" s="220"/>
      <c r="AI273" s="220"/>
      <c r="AJ273" s="220"/>
      <c r="AK273" s="220"/>
      <c r="AL273" s="220"/>
      <c r="AM273" s="220"/>
      <c r="AN273" s="220"/>
      <c r="AO273" s="220"/>
      <c r="AP273" s="220"/>
      <c r="AQ273" s="220"/>
      <c r="AR273" s="220"/>
      <c r="AS273" s="220"/>
      <c r="AT273" s="220"/>
      <c r="AU273" s="220"/>
      <c r="AV273" s="220"/>
      <c r="AW273" s="220"/>
      <c r="AX273" s="220"/>
      <c r="AY273" s="220"/>
      <c r="AZ273" s="220"/>
      <c r="BA273" s="220"/>
      <c r="BB273" s="220"/>
      <c r="BC273" s="220"/>
      <c r="BD273" s="220"/>
      <c r="BE273" s="220"/>
      <c r="BF273" s="220"/>
      <c r="BG273" s="220"/>
      <c r="BH273" s="220"/>
      <c r="BI273" s="220"/>
      <c r="BJ273" s="220"/>
      <c r="BK273" s="220"/>
      <c r="BL273" s="220"/>
      <c r="BM273" s="220"/>
      <c r="BN273" s="220"/>
      <c r="BO273" s="116" t="str">
        <f t="shared" si="39"/>
        <v>EBI0_CA_CA_2</v>
      </c>
      <c r="BP273" s="116" t="str">
        <f t="shared" si="40"/>
        <v>EBI0_CA_CA_2</v>
      </c>
      <c r="BQ273" s="116">
        <f t="shared" si="41"/>
        <v>0</v>
      </c>
      <c r="BR273" s="116">
        <f t="shared" si="42"/>
        <v>0</v>
      </c>
      <c r="BS273" s="220">
        <v>1</v>
      </c>
      <c r="BT273" s="220" t="s">
        <v>433</v>
      </c>
      <c r="BU273" s="220" t="s">
        <v>422</v>
      </c>
      <c r="BV273" s="220"/>
      <c r="BW273" s="220"/>
      <c r="BX273" s="220"/>
      <c r="BY273" s="220"/>
      <c r="BZ273" s="220"/>
      <c r="CA273" s="220" t="s">
        <v>35</v>
      </c>
      <c r="CB273" s="220"/>
      <c r="CC273" s="220"/>
      <c r="CD273" s="220" t="s">
        <v>38</v>
      </c>
      <c r="CE273" s="220" t="s">
        <v>3087</v>
      </c>
      <c r="CF273" s="220" t="s">
        <v>3025</v>
      </c>
      <c r="CG273" s="244" t="s">
        <v>5394</v>
      </c>
      <c r="CH273" s="208"/>
      <c r="CI273" s="128"/>
      <c r="CJ273" s="128"/>
      <c r="CK273" s="220"/>
      <c r="CL273" s="116" t="str">
        <f t="shared" si="43"/>
        <v>EBI0_CA_CA_2</v>
      </c>
      <c r="CM273" s="116" t="str">
        <f t="shared" si="44"/>
        <v>EBI0_CA_CA_2</v>
      </c>
      <c r="CN273" s="116">
        <f t="shared" si="45"/>
        <v>0</v>
      </c>
      <c r="CO273" s="116">
        <f t="shared" si="46"/>
        <v>0</v>
      </c>
      <c r="CP273" s="220">
        <v>1</v>
      </c>
      <c r="CQ273" s="220" t="s">
        <v>433</v>
      </c>
      <c r="CR273" s="220" t="s">
        <v>422</v>
      </c>
      <c r="CS273" s="220"/>
      <c r="CT273" s="220"/>
      <c r="CU273" s="220"/>
      <c r="CV273" s="220"/>
      <c r="CW273" s="220"/>
      <c r="CX273" s="220" t="s">
        <v>35</v>
      </c>
      <c r="CY273" s="220"/>
      <c r="CZ273" s="220"/>
      <c r="DA273" s="220" t="s">
        <v>38</v>
      </c>
      <c r="DB273" s="220" t="s">
        <v>3087</v>
      </c>
      <c r="DC273" s="220" t="s">
        <v>3025</v>
      </c>
      <c r="DD273" s="126" t="s">
        <v>5395</v>
      </c>
      <c r="DE273" s="107"/>
      <c r="DF273" s="128"/>
      <c r="DG273" s="128"/>
      <c r="DH273" s="220"/>
    </row>
    <row r="274" spans="1:112" ht="26.4">
      <c r="A274" s="220"/>
      <c r="B274" s="220">
        <v>271</v>
      </c>
      <c r="C274" s="220" t="s">
        <v>435</v>
      </c>
      <c r="D274" s="220" t="s">
        <v>5396</v>
      </c>
      <c r="E274" s="220"/>
      <c r="F274" s="220" t="s">
        <v>422</v>
      </c>
      <c r="G274" s="220"/>
      <c r="H274" s="220"/>
      <c r="I274" s="220"/>
      <c r="J274" s="220"/>
      <c r="K274" s="220"/>
      <c r="L274" s="220"/>
      <c r="M274" s="220"/>
      <c r="N274" s="220"/>
      <c r="O274" s="220"/>
      <c r="P274" s="220"/>
      <c r="Q274" s="220"/>
      <c r="R274" s="220"/>
      <c r="S274" s="116" t="str">
        <f t="shared" si="37"/>
        <v>NO</v>
      </c>
      <c r="T274" s="116" t="str">
        <f t="shared" si="38"/>
        <v>,,,,,,,,,,,,,,</v>
      </c>
      <c r="U274" s="220" t="s">
        <v>435</v>
      </c>
      <c r="V274" s="220"/>
      <c r="W274" s="220"/>
      <c r="X274" s="220"/>
      <c r="Y274" s="220"/>
      <c r="Z274" s="220"/>
      <c r="AA274" s="220"/>
      <c r="AB274" s="220"/>
      <c r="AC274" s="220"/>
      <c r="AD274" s="220"/>
      <c r="AE274" s="220"/>
      <c r="AF274" s="220"/>
      <c r="AG274" s="220"/>
      <c r="AH274" s="220"/>
      <c r="AI274" s="220"/>
      <c r="AJ274" s="220"/>
      <c r="AK274" s="220"/>
      <c r="AL274" s="220"/>
      <c r="AM274" s="220"/>
      <c r="AN274" s="220"/>
      <c r="AO274" s="220"/>
      <c r="AP274" s="220"/>
      <c r="AQ274" s="220"/>
      <c r="AR274" s="220"/>
      <c r="AS274" s="220"/>
      <c r="AT274" s="220"/>
      <c r="AU274" s="220"/>
      <c r="AV274" s="220"/>
      <c r="AW274" s="220"/>
      <c r="AX274" s="220"/>
      <c r="AY274" s="220"/>
      <c r="AZ274" s="220"/>
      <c r="BA274" s="220"/>
      <c r="BB274" s="220"/>
      <c r="BC274" s="220"/>
      <c r="BD274" s="220"/>
      <c r="BE274" s="220"/>
      <c r="BF274" s="220"/>
      <c r="BG274" s="220"/>
      <c r="BH274" s="220"/>
      <c r="BI274" s="220"/>
      <c r="BJ274" s="220"/>
      <c r="BK274" s="220"/>
      <c r="BL274" s="220"/>
      <c r="BM274" s="220"/>
      <c r="BN274" s="220"/>
      <c r="BO274" s="116" t="str">
        <f t="shared" si="39"/>
        <v>EBI0_CA_CA_3</v>
      </c>
      <c r="BP274" s="116" t="str">
        <f t="shared" si="40"/>
        <v>EBI0_CA_CA_3</v>
      </c>
      <c r="BQ274" s="116">
        <f t="shared" si="41"/>
        <v>0</v>
      </c>
      <c r="BR274" s="116">
        <f t="shared" si="42"/>
        <v>0</v>
      </c>
      <c r="BS274" s="220">
        <v>1</v>
      </c>
      <c r="BT274" s="220" t="s">
        <v>435</v>
      </c>
      <c r="BU274" s="220" t="s">
        <v>422</v>
      </c>
      <c r="BV274" s="220"/>
      <c r="BW274" s="220"/>
      <c r="BX274" s="220"/>
      <c r="BY274" s="220"/>
      <c r="BZ274" s="220"/>
      <c r="CA274" s="220" t="s">
        <v>35</v>
      </c>
      <c r="CB274" s="220"/>
      <c r="CC274" s="220"/>
      <c r="CD274" s="220" t="s">
        <v>38</v>
      </c>
      <c r="CE274" s="220" t="s">
        <v>3087</v>
      </c>
      <c r="CF274" s="220" t="s">
        <v>3025</v>
      </c>
      <c r="CG274" s="244" t="s">
        <v>5397</v>
      </c>
      <c r="CH274" s="208"/>
      <c r="CI274" s="128"/>
      <c r="CJ274" s="128"/>
      <c r="CK274" s="220"/>
      <c r="CL274" s="116" t="str">
        <f t="shared" si="43"/>
        <v>EBI0_CA_CA_3</v>
      </c>
      <c r="CM274" s="116" t="str">
        <f t="shared" si="44"/>
        <v>EBI0_CA_CA_3</v>
      </c>
      <c r="CN274" s="116">
        <f t="shared" si="45"/>
        <v>0</v>
      </c>
      <c r="CO274" s="116">
        <f t="shared" si="46"/>
        <v>0</v>
      </c>
      <c r="CP274" s="220">
        <v>1</v>
      </c>
      <c r="CQ274" s="220" t="s">
        <v>435</v>
      </c>
      <c r="CR274" s="220" t="s">
        <v>422</v>
      </c>
      <c r="CS274" s="220"/>
      <c r="CT274" s="220"/>
      <c r="CU274" s="220"/>
      <c r="CV274" s="220"/>
      <c r="CW274" s="220"/>
      <c r="CX274" s="220" t="s">
        <v>35</v>
      </c>
      <c r="CY274" s="220"/>
      <c r="CZ274" s="220"/>
      <c r="DA274" s="220" t="s">
        <v>38</v>
      </c>
      <c r="DB274" s="220" t="s">
        <v>3087</v>
      </c>
      <c r="DC274" s="220" t="s">
        <v>3025</v>
      </c>
      <c r="DD274" s="126" t="s">
        <v>5398</v>
      </c>
      <c r="DE274" s="107"/>
      <c r="DF274" s="128"/>
      <c r="DG274" s="128"/>
      <c r="DH274" s="220"/>
    </row>
    <row r="275" spans="1:112" ht="26.4">
      <c r="A275" s="220"/>
      <c r="B275" s="220">
        <v>272</v>
      </c>
      <c r="C275" s="220" t="s">
        <v>437</v>
      </c>
      <c r="D275" s="220" t="s">
        <v>5399</v>
      </c>
      <c r="E275" s="220"/>
      <c r="F275" s="220" t="s">
        <v>422</v>
      </c>
      <c r="G275" s="220"/>
      <c r="H275" s="220"/>
      <c r="I275" s="220"/>
      <c r="J275" s="220"/>
      <c r="K275" s="220"/>
      <c r="L275" s="220"/>
      <c r="M275" s="220"/>
      <c r="N275" s="220"/>
      <c r="O275" s="220"/>
      <c r="P275" s="220"/>
      <c r="Q275" s="220"/>
      <c r="R275" s="220"/>
      <c r="S275" s="116" t="str">
        <f t="shared" si="37"/>
        <v>NO</v>
      </c>
      <c r="T275" s="116" t="str">
        <f t="shared" si="38"/>
        <v>,,,,,,,,,,,,,,</v>
      </c>
      <c r="U275" s="220" t="s">
        <v>437</v>
      </c>
      <c r="V275" s="220"/>
      <c r="W275" s="220"/>
      <c r="X275" s="220"/>
      <c r="Y275" s="220"/>
      <c r="Z275" s="220"/>
      <c r="AA275" s="220"/>
      <c r="AB275" s="220"/>
      <c r="AC275" s="220"/>
      <c r="AD275" s="220"/>
      <c r="AE275" s="220"/>
      <c r="AF275" s="220"/>
      <c r="AG275" s="220"/>
      <c r="AH275" s="220"/>
      <c r="AI275" s="220"/>
      <c r="AJ275" s="220"/>
      <c r="AK275" s="220"/>
      <c r="AL275" s="220"/>
      <c r="AM275" s="220"/>
      <c r="AN275" s="220"/>
      <c r="AO275" s="220"/>
      <c r="AP275" s="220"/>
      <c r="AQ275" s="220"/>
      <c r="AR275" s="220"/>
      <c r="AS275" s="220"/>
      <c r="AT275" s="220"/>
      <c r="AU275" s="220"/>
      <c r="AV275" s="220"/>
      <c r="AW275" s="220"/>
      <c r="AX275" s="220"/>
      <c r="AY275" s="220"/>
      <c r="AZ275" s="220"/>
      <c r="BA275" s="220"/>
      <c r="BB275" s="220"/>
      <c r="BC275" s="220"/>
      <c r="BD275" s="220"/>
      <c r="BE275" s="220"/>
      <c r="BF275" s="220"/>
      <c r="BG275" s="220"/>
      <c r="BH275" s="220"/>
      <c r="BI275" s="220"/>
      <c r="BJ275" s="220"/>
      <c r="BK275" s="220"/>
      <c r="BL275" s="220"/>
      <c r="BM275" s="220"/>
      <c r="BN275" s="220"/>
      <c r="BO275" s="116" t="str">
        <f t="shared" si="39"/>
        <v>EBI0_CA_CA_4</v>
      </c>
      <c r="BP275" s="116" t="str">
        <f t="shared" si="40"/>
        <v>EBI0_CA_CA_4</v>
      </c>
      <c r="BQ275" s="116">
        <f t="shared" si="41"/>
        <v>0</v>
      </c>
      <c r="BR275" s="116">
        <f t="shared" si="42"/>
        <v>0</v>
      </c>
      <c r="BS275" s="220">
        <v>1</v>
      </c>
      <c r="BT275" s="220" t="s">
        <v>437</v>
      </c>
      <c r="BU275" s="220" t="s">
        <v>422</v>
      </c>
      <c r="BV275" s="220"/>
      <c r="BW275" s="220"/>
      <c r="BX275" s="220"/>
      <c r="BY275" s="220"/>
      <c r="BZ275" s="220"/>
      <c r="CA275" s="220" t="s">
        <v>35</v>
      </c>
      <c r="CB275" s="220"/>
      <c r="CC275" s="220"/>
      <c r="CD275" s="220" t="s">
        <v>38</v>
      </c>
      <c r="CE275" s="220" t="s">
        <v>3087</v>
      </c>
      <c r="CF275" s="220" t="s">
        <v>3025</v>
      </c>
      <c r="CG275" s="244" t="s">
        <v>5400</v>
      </c>
      <c r="CH275" s="208"/>
      <c r="CI275" s="128"/>
      <c r="CJ275" s="128"/>
      <c r="CK275" s="220"/>
      <c r="CL275" s="116" t="str">
        <f t="shared" si="43"/>
        <v>EBI0_CA_CA_4</v>
      </c>
      <c r="CM275" s="116" t="str">
        <f t="shared" si="44"/>
        <v>EBI0_CA_CA_4</v>
      </c>
      <c r="CN275" s="116">
        <f t="shared" si="45"/>
        <v>0</v>
      </c>
      <c r="CO275" s="116">
        <f t="shared" si="46"/>
        <v>0</v>
      </c>
      <c r="CP275" s="220">
        <v>1</v>
      </c>
      <c r="CQ275" s="220" t="s">
        <v>437</v>
      </c>
      <c r="CR275" s="220" t="s">
        <v>422</v>
      </c>
      <c r="CS275" s="220"/>
      <c r="CT275" s="220"/>
      <c r="CU275" s="220"/>
      <c r="CV275" s="220"/>
      <c r="CW275" s="220"/>
      <c r="CX275" s="220" t="s">
        <v>35</v>
      </c>
      <c r="CY275" s="220"/>
      <c r="CZ275" s="220"/>
      <c r="DA275" s="220" t="s">
        <v>38</v>
      </c>
      <c r="DB275" s="220" t="s">
        <v>3087</v>
      </c>
      <c r="DC275" s="220" t="s">
        <v>3025</v>
      </c>
      <c r="DD275" s="126" t="s">
        <v>5401</v>
      </c>
      <c r="DE275" s="107"/>
      <c r="DF275" s="128"/>
      <c r="DG275" s="128"/>
      <c r="DH275" s="220"/>
    </row>
    <row r="276" spans="1:112" ht="26.4">
      <c r="A276" s="220"/>
      <c r="B276" s="220">
        <v>273</v>
      </c>
      <c r="C276" s="220" t="s">
        <v>439</v>
      </c>
      <c r="D276" s="220" t="s">
        <v>5402</v>
      </c>
      <c r="E276" s="220"/>
      <c r="F276" s="220" t="s">
        <v>422</v>
      </c>
      <c r="G276" s="220"/>
      <c r="H276" s="220"/>
      <c r="I276" s="220"/>
      <c r="J276" s="220"/>
      <c r="K276" s="220"/>
      <c r="L276" s="220"/>
      <c r="M276" s="220"/>
      <c r="N276" s="220"/>
      <c r="O276" s="220"/>
      <c r="P276" s="220"/>
      <c r="Q276" s="220"/>
      <c r="R276" s="220"/>
      <c r="S276" s="116" t="str">
        <f t="shared" si="37"/>
        <v>NO</v>
      </c>
      <c r="T276" s="116" t="str">
        <f t="shared" si="38"/>
        <v>,,,,,,,,,,,,,,</v>
      </c>
      <c r="U276" s="220" t="s">
        <v>439</v>
      </c>
      <c r="V276" s="220"/>
      <c r="W276" s="220"/>
      <c r="X276" s="220"/>
      <c r="Y276" s="220"/>
      <c r="Z276" s="220"/>
      <c r="AA276" s="220"/>
      <c r="AB276" s="220"/>
      <c r="AC276" s="220"/>
      <c r="AD276" s="220"/>
      <c r="AE276" s="220"/>
      <c r="AF276" s="220"/>
      <c r="AG276" s="220"/>
      <c r="AH276" s="220"/>
      <c r="AI276" s="220"/>
      <c r="AJ276" s="220"/>
      <c r="AK276" s="220"/>
      <c r="AL276" s="220"/>
      <c r="AM276" s="220"/>
      <c r="AN276" s="220"/>
      <c r="AO276" s="220"/>
      <c r="AP276" s="220"/>
      <c r="AQ276" s="220"/>
      <c r="AR276" s="220"/>
      <c r="AS276" s="220"/>
      <c r="AT276" s="220"/>
      <c r="AU276" s="220"/>
      <c r="AV276" s="220"/>
      <c r="AW276" s="220"/>
      <c r="AX276" s="220"/>
      <c r="AY276" s="220"/>
      <c r="AZ276" s="220"/>
      <c r="BA276" s="220"/>
      <c r="BB276" s="220"/>
      <c r="BC276" s="220"/>
      <c r="BD276" s="220"/>
      <c r="BE276" s="220"/>
      <c r="BF276" s="220"/>
      <c r="BG276" s="220"/>
      <c r="BH276" s="220"/>
      <c r="BI276" s="220"/>
      <c r="BJ276" s="220"/>
      <c r="BK276" s="220"/>
      <c r="BL276" s="220"/>
      <c r="BM276" s="220"/>
      <c r="BN276" s="220"/>
      <c r="BO276" s="116" t="str">
        <f t="shared" si="39"/>
        <v>EBI0_CA_CA_5</v>
      </c>
      <c r="BP276" s="116" t="str">
        <f t="shared" si="40"/>
        <v>EBI0_CA_CA_5</v>
      </c>
      <c r="BQ276" s="116">
        <f t="shared" si="41"/>
        <v>0</v>
      </c>
      <c r="BR276" s="116">
        <f t="shared" si="42"/>
        <v>0</v>
      </c>
      <c r="BS276" s="220">
        <v>1</v>
      </c>
      <c r="BT276" s="220" t="s">
        <v>439</v>
      </c>
      <c r="BU276" s="220" t="s">
        <v>422</v>
      </c>
      <c r="BV276" s="220"/>
      <c r="BW276" s="220"/>
      <c r="BX276" s="220"/>
      <c r="BY276" s="220"/>
      <c r="BZ276" s="220"/>
      <c r="CA276" s="220" t="s">
        <v>35</v>
      </c>
      <c r="CB276" s="220"/>
      <c r="CC276" s="220"/>
      <c r="CD276" s="220" t="s">
        <v>38</v>
      </c>
      <c r="CE276" s="220" t="s">
        <v>3087</v>
      </c>
      <c r="CF276" s="220" t="s">
        <v>3025</v>
      </c>
      <c r="CG276" s="244" t="s">
        <v>5403</v>
      </c>
      <c r="CH276" s="208"/>
      <c r="CI276" s="128"/>
      <c r="CJ276" s="128"/>
      <c r="CK276" s="220"/>
      <c r="CL276" s="116" t="str">
        <f t="shared" si="43"/>
        <v>EBI0_CA_CA_5</v>
      </c>
      <c r="CM276" s="116" t="str">
        <f t="shared" si="44"/>
        <v>EBI0_CA_CA_5</v>
      </c>
      <c r="CN276" s="116">
        <f t="shared" si="45"/>
        <v>0</v>
      </c>
      <c r="CO276" s="116">
        <f t="shared" si="46"/>
        <v>0</v>
      </c>
      <c r="CP276" s="220">
        <v>1</v>
      </c>
      <c r="CQ276" s="220" t="s">
        <v>439</v>
      </c>
      <c r="CR276" s="220" t="s">
        <v>422</v>
      </c>
      <c r="CS276" s="220"/>
      <c r="CT276" s="220"/>
      <c r="CU276" s="220"/>
      <c r="CV276" s="220"/>
      <c r="CW276" s="220"/>
      <c r="CX276" s="220" t="s">
        <v>35</v>
      </c>
      <c r="CY276" s="220"/>
      <c r="CZ276" s="220"/>
      <c r="DA276" s="220" t="s">
        <v>38</v>
      </c>
      <c r="DB276" s="220" t="s">
        <v>3087</v>
      </c>
      <c r="DC276" s="220" t="s">
        <v>3025</v>
      </c>
      <c r="DD276" s="126" t="s">
        <v>5404</v>
      </c>
      <c r="DE276" s="107"/>
      <c r="DF276" s="128"/>
      <c r="DG276" s="128"/>
      <c r="DH276" s="220"/>
    </row>
    <row r="277" spans="1:112" ht="26.4">
      <c r="A277" s="220"/>
      <c r="B277" s="220">
        <v>274</v>
      </c>
      <c r="C277" s="220" t="s">
        <v>441</v>
      </c>
      <c r="D277" s="220" t="s">
        <v>5405</v>
      </c>
      <c r="E277" s="220"/>
      <c r="F277" s="220" t="s">
        <v>422</v>
      </c>
      <c r="G277" s="220"/>
      <c r="H277" s="220"/>
      <c r="I277" s="220"/>
      <c r="J277" s="220"/>
      <c r="K277" s="220"/>
      <c r="L277" s="220"/>
      <c r="M277" s="220"/>
      <c r="N277" s="220"/>
      <c r="O277" s="220"/>
      <c r="P277" s="220"/>
      <c r="Q277" s="220"/>
      <c r="R277" s="220"/>
      <c r="S277" s="116" t="str">
        <f t="shared" si="37"/>
        <v>NO</v>
      </c>
      <c r="T277" s="116" t="str">
        <f t="shared" si="38"/>
        <v>,,,,,,,,,,,,,,</v>
      </c>
      <c r="U277" s="220" t="s">
        <v>441</v>
      </c>
      <c r="V277" s="220"/>
      <c r="W277" s="220"/>
      <c r="X277" s="220"/>
      <c r="Y277" s="220"/>
      <c r="Z277" s="220"/>
      <c r="AA277" s="220"/>
      <c r="AB277" s="220"/>
      <c r="AC277" s="220"/>
      <c r="AD277" s="220"/>
      <c r="AE277" s="220"/>
      <c r="AF277" s="220"/>
      <c r="AG277" s="220"/>
      <c r="AH277" s="220"/>
      <c r="AI277" s="220"/>
      <c r="AJ277" s="220"/>
      <c r="AK277" s="220"/>
      <c r="AL277" s="220"/>
      <c r="AM277" s="220"/>
      <c r="AN277" s="220"/>
      <c r="AO277" s="220"/>
      <c r="AP277" s="220"/>
      <c r="AQ277" s="220"/>
      <c r="AR277" s="220"/>
      <c r="AS277" s="220"/>
      <c r="AT277" s="220"/>
      <c r="AU277" s="220"/>
      <c r="AV277" s="220"/>
      <c r="AW277" s="220"/>
      <c r="AX277" s="220"/>
      <c r="AY277" s="220"/>
      <c r="AZ277" s="220"/>
      <c r="BA277" s="220"/>
      <c r="BB277" s="220"/>
      <c r="BC277" s="220"/>
      <c r="BD277" s="220"/>
      <c r="BE277" s="220"/>
      <c r="BF277" s="220"/>
      <c r="BG277" s="220"/>
      <c r="BH277" s="220"/>
      <c r="BI277" s="220"/>
      <c r="BJ277" s="220"/>
      <c r="BK277" s="220"/>
      <c r="BL277" s="220"/>
      <c r="BM277" s="220"/>
      <c r="BN277" s="220"/>
      <c r="BO277" s="116" t="str">
        <f t="shared" si="39"/>
        <v>EBI0_CA_CK_C</v>
      </c>
      <c r="BP277" s="116" t="str">
        <f t="shared" si="40"/>
        <v>EBI0_CA_CK_C</v>
      </c>
      <c r="BQ277" s="116">
        <f t="shared" si="41"/>
        <v>0</v>
      </c>
      <c r="BR277" s="116">
        <f t="shared" si="42"/>
        <v>0</v>
      </c>
      <c r="BS277" s="220">
        <v>1</v>
      </c>
      <c r="BT277" s="220" t="s">
        <v>441</v>
      </c>
      <c r="BU277" s="220" t="s">
        <v>422</v>
      </c>
      <c r="BV277" s="220"/>
      <c r="BW277" s="220"/>
      <c r="BX277" s="220"/>
      <c r="BY277" s="220"/>
      <c r="BZ277" s="220"/>
      <c r="CA277" s="220" t="s">
        <v>35</v>
      </c>
      <c r="CB277" s="220"/>
      <c r="CC277" s="220"/>
      <c r="CD277" s="220" t="s">
        <v>38</v>
      </c>
      <c r="CE277" s="220" t="s">
        <v>3087</v>
      </c>
      <c r="CF277" s="220" t="s">
        <v>3025</v>
      </c>
      <c r="CG277" s="244" t="s">
        <v>5406</v>
      </c>
      <c r="CH277" s="208"/>
      <c r="CI277" s="128"/>
      <c r="CJ277" s="128"/>
      <c r="CK277" s="220"/>
      <c r="CL277" s="116" t="str">
        <f t="shared" si="43"/>
        <v>EBI0_CA_CK_C</v>
      </c>
      <c r="CM277" s="116" t="str">
        <f t="shared" si="44"/>
        <v>EBI0_CA_CK_C</v>
      </c>
      <c r="CN277" s="116">
        <f t="shared" si="45"/>
        <v>0</v>
      </c>
      <c r="CO277" s="116">
        <f t="shared" si="46"/>
        <v>0</v>
      </c>
      <c r="CP277" s="220">
        <v>1</v>
      </c>
      <c r="CQ277" s="220" t="s">
        <v>441</v>
      </c>
      <c r="CR277" s="220" t="s">
        <v>422</v>
      </c>
      <c r="CS277" s="220"/>
      <c r="CT277" s="220"/>
      <c r="CU277" s="220"/>
      <c r="CV277" s="220"/>
      <c r="CW277" s="220"/>
      <c r="CX277" s="220" t="s">
        <v>35</v>
      </c>
      <c r="CY277" s="220"/>
      <c r="CZ277" s="220"/>
      <c r="DA277" s="220" t="s">
        <v>38</v>
      </c>
      <c r="DB277" s="220" t="s">
        <v>3087</v>
      </c>
      <c r="DC277" s="220" t="s">
        <v>3025</v>
      </c>
      <c r="DD277" s="126" t="s">
        <v>5407</v>
      </c>
      <c r="DE277" s="107"/>
      <c r="DF277" s="128"/>
      <c r="DG277" s="128"/>
      <c r="DH277" s="220"/>
    </row>
    <row r="278" spans="1:112" ht="26.4">
      <c r="A278" s="220"/>
      <c r="B278" s="220">
        <v>275</v>
      </c>
      <c r="C278" s="220" t="s">
        <v>443</v>
      </c>
      <c r="D278" s="220" t="s">
        <v>5408</v>
      </c>
      <c r="E278" s="220"/>
      <c r="F278" s="220" t="s">
        <v>422</v>
      </c>
      <c r="G278" s="220"/>
      <c r="H278" s="220"/>
      <c r="I278" s="220"/>
      <c r="J278" s="220"/>
      <c r="K278" s="220"/>
      <c r="L278" s="220"/>
      <c r="M278" s="220"/>
      <c r="N278" s="220"/>
      <c r="O278" s="220"/>
      <c r="P278" s="220"/>
      <c r="Q278" s="220"/>
      <c r="R278" s="220"/>
      <c r="S278" s="116" t="str">
        <f t="shared" si="37"/>
        <v>NO</v>
      </c>
      <c r="T278" s="116" t="str">
        <f t="shared" si="38"/>
        <v>,,,,,,,,,,,,,,</v>
      </c>
      <c r="U278" s="220" t="s">
        <v>443</v>
      </c>
      <c r="V278" s="220"/>
      <c r="W278" s="220"/>
      <c r="X278" s="220"/>
      <c r="Y278" s="220"/>
      <c r="Z278" s="220"/>
      <c r="AA278" s="220"/>
      <c r="AB278" s="220"/>
      <c r="AC278" s="220"/>
      <c r="AD278" s="220"/>
      <c r="AE278" s="220"/>
      <c r="AF278" s="220"/>
      <c r="AG278" s="220"/>
      <c r="AH278" s="220"/>
      <c r="AI278" s="220"/>
      <c r="AJ278" s="220"/>
      <c r="AK278" s="220"/>
      <c r="AL278" s="220"/>
      <c r="AM278" s="220"/>
      <c r="AN278" s="220"/>
      <c r="AO278" s="220"/>
      <c r="AP278" s="220"/>
      <c r="AQ278" s="220"/>
      <c r="AR278" s="220"/>
      <c r="AS278" s="220"/>
      <c r="AT278" s="220"/>
      <c r="AU278" s="220"/>
      <c r="AV278" s="220"/>
      <c r="AW278" s="220"/>
      <c r="AX278" s="220"/>
      <c r="AY278" s="220"/>
      <c r="AZ278" s="220"/>
      <c r="BA278" s="220"/>
      <c r="BB278" s="220"/>
      <c r="BC278" s="220"/>
      <c r="BD278" s="220"/>
      <c r="BE278" s="220"/>
      <c r="BF278" s="220"/>
      <c r="BG278" s="220"/>
      <c r="BH278" s="220"/>
      <c r="BI278" s="220"/>
      <c r="BJ278" s="220"/>
      <c r="BK278" s="220"/>
      <c r="BL278" s="220"/>
      <c r="BM278" s="220"/>
      <c r="BN278" s="220"/>
      <c r="BO278" s="116" t="str">
        <f t="shared" si="39"/>
        <v>EBI0_CA_CK_T</v>
      </c>
      <c r="BP278" s="116" t="str">
        <f t="shared" si="40"/>
        <v>EBI0_CA_CK_T</v>
      </c>
      <c r="BQ278" s="116">
        <f t="shared" si="41"/>
        <v>0</v>
      </c>
      <c r="BR278" s="116">
        <f t="shared" si="42"/>
        <v>0</v>
      </c>
      <c r="BS278" s="220">
        <v>1</v>
      </c>
      <c r="BT278" s="220" t="s">
        <v>443</v>
      </c>
      <c r="BU278" s="220" t="s">
        <v>422</v>
      </c>
      <c r="BV278" s="220"/>
      <c r="BW278" s="220"/>
      <c r="BX278" s="220"/>
      <c r="BY278" s="220"/>
      <c r="BZ278" s="220"/>
      <c r="CA278" s="220" t="s">
        <v>35</v>
      </c>
      <c r="CB278" s="220"/>
      <c r="CC278" s="220"/>
      <c r="CD278" s="220" t="s">
        <v>38</v>
      </c>
      <c r="CE278" s="220" t="s">
        <v>3087</v>
      </c>
      <c r="CF278" s="220" t="s">
        <v>3025</v>
      </c>
      <c r="CG278" s="244" t="s">
        <v>5409</v>
      </c>
      <c r="CH278" s="208"/>
      <c r="CI278" s="128"/>
      <c r="CJ278" s="128"/>
      <c r="CK278" s="220"/>
      <c r="CL278" s="116" t="str">
        <f t="shared" si="43"/>
        <v>EBI0_CA_CK_T</v>
      </c>
      <c r="CM278" s="116" t="str">
        <f t="shared" si="44"/>
        <v>EBI0_CA_CK_T</v>
      </c>
      <c r="CN278" s="116">
        <f t="shared" si="45"/>
        <v>0</v>
      </c>
      <c r="CO278" s="116">
        <f t="shared" si="46"/>
        <v>0</v>
      </c>
      <c r="CP278" s="220">
        <v>1</v>
      </c>
      <c r="CQ278" s="220" t="s">
        <v>443</v>
      </c>
      <c r="CR278" s="220" t="s">
        <v>422</v>
      </c>
      <c r="CS278" s="220"/>
      <c r="CT278" s="220"/>
      <c r="CU278" s="220"/>
      <c r="CV278" s="220"/>
      <c r="CW278" s="220"/>
      <c r="CX278" s="220" t="s">
        <v>35</v>
      </c>
      <c r="CY278" s="220"/>
      <c r="CZ278" s="220"/>
      <c r="DA278" s="220" t="s">
        <v>38</v>
      </c>
      <c r="DB278" s="220" t="s">
        <v>3087</v>
      </c>
      <c r="DC278" s="220" t="s">
        <v>3025</v>
      </c>
      <c r="DD278" s="126" t="s">
        <v>5410</v>
      </c>
      <c r="DE278" s="107"/>
      <c r="DF278" s="128"/>
      <c r="DG278" s="128"/>
      <c r="DH278" s="220"/>
    </row>
    <row r="279" spans="1:112" ht="26.4">
      <c r="A279" s="220"/>
      <c r="B279" s="220">
        <v>276</v>
      </c>
      <c r="C279" s="220" t="s">
        <v>445</v>
      </c>
      <c r="D279" s="220" t="s">
        <v>5411</v>
      </c>
      <c r="E279" s="220"/>
      <c r="F279" s="220" t="s">
        <v>422</v>
      </c>
      <c r="G279" s="220"/>
      <c r="H279" s="220"/>
      <c r="I279" s="220"/>
      <c r="J279" s="220"/>
      <c r="K279" s="220"/>
      <c r="L279" s="220"/>
      <c r="M279" s="220"/>
      <c r="N279" s="220"/>
      <c r="O279" s="220"/>
      <c r="P279" s="220"/>
      <c r="Q279" s="220"/>
      <c r="R279" s="220"/>
      <c r="S279" s="116" t="str">
        <f t="shared" si="37"/>
        <v>NO</v>
      </c>
      <c r="T279" s="116" t="str">
        <f t="shared" si="38"/>
        <v>,,,,,,,,,,,,,,</v>
      </c>
      <c r="U279" s="220" t="s">
        <v>445</v>
      </c>
      <c r="V279" s="220"/>
      <c r="W279" s="220"/>
      <c r="X279" s="220"/>
      <c r="Y279" s="220"/>
      <c r="Z279" s="220"/>
      <c r="AA279" s="220"/>
      <c r="AB279" s="220"/>
      <c r="AC279" s="220"/>
      <c r="AD279" s="220"/>
      <c r="AE279" s="220"/>
      <c r="AF279" s="220"/>
      <c r="AG279" s="220"/>
      <c r="AH279" s="220"/>
      <c r="AI279" s="220"/>
      <c r="AJ279" s="220"/>
      <c r="AK279" s="220"/>
      <c r="AL279" s="220"/>
      <c r="AM279" s="220"/>
      <c r="AN279" s="220"/>
      <c r="AO279" s="220"/>
      <c r="AP279" s="220"/>
      <c r="AQ279" s="220"/>
      <c r="AR279" s="220"/>
      <c r="AS279" s="220"/>
      <c r="AT279" s="220"/>
      <c r="AU279" s="220"/>
      <c r="AV279" s="220"/>
      <c r="AW279" s="220"/>
      <c r="AX279" s="220"/>
      <c r="AY279" s="220"/>
      <c r="AZ279" s="220"/>
      <c r="BA279" s="220"/>
      <c r="BB279" s="220"/>
      <c r="BC279" s="220"/>
      <c r="BD279" s="220"/>
      <c r="BE279" s="220"/>
      <c r="BF279" s="220"/>
      <c r="BG279" s="220"/>
      <c r="BH279" s="220"/>
      <c r="BI279" s="220"/>
      <c r="BJ279" s="220"/>
      <c r="BK279" s="220"/>
      <c r="BL279" s="220"/>
      <c r="BM279" s="220"/>
      <c r="BN279" s="220"/>
      <c r="BO279" s="116" t="str">
        <f t="shared" si="39"/>
        <v>EBI0_CA_CKE_0</v>
      </c>
      <c r="BP279" s="116" t="str">
        <f t="shared" si="40"/>
        <v>EBI0_CA_CKE_0</v>
      </c>
      <c r="BQ279" s="116">
        <f t="shared" si="41"/>
        <v>0</v>
      </c>
      <c r="BR279" s="116">
        <f t="shared" si="42"/>
        <v>0</v>
      </c>
      <c r="BS279" s="220">
        <v>1</v>
      </c>
      <c r="BT279" s="220" t="s">
        <v>445</v>
      </c>
      <c r="BU279" s="220" t="s">
        <v>422</v>
      </c>
      <c r="BV279" s="220"/>
      <c r="BW279" s="220"/>
      <c r="BX279" s="220"/>
      <c r="BY279" s="220"/>
      <c r="BZ279" s="220"/>
      <c r="CA279" s="220" t="s">
        <v>35</v>
      </c>
      <c r="CB279" s="220"/>
      <c r="CC279" s="220"/>
      <c r="CD279" s="220" t="s">
        <v>38</v>
      </c>
      <c r="CE279" s="220" t="s">
        <v>3087</v>
      </c>
      <c r="CF279" s="220" t="s">
        <v>3025</v>
      </c>
      <c r="CG279" s="244" t="s">
        <v>5412</v>
      </c>
      <c r="CH279" s="208"/>
      <c r="CI279" s="128"/>
      <c r="CJ279" s="128"/>
      <c r="CK279" s="220"/>
      <c r="CL279" s="116" t="str">
        <f t="shared" si="43"/>
        <v>EBI0_CA_CKE_0</v>
      </c>
      <c r="CM279" s="116" t="str">
        <f t="shared" si="44"/>
        <v>EBI0_CA_CKE_0</v>
      </c>
      <c r="CN279" s="116">
        <f t="shared" si="45"/>
        <v>0</v>
      </c>
      <c r="CO279" s="116">
        <f t="shared" si="46"/>
        <v>0</v>
      </c>
      <c r="CP279" s="220">
        <v>1</v>
      </c>
      <c r="CQ279" s="220" t="s">
        <v>445</v>
      </c>
      <c r="CR279" s="220" t="s">
        <v>422</v>
      </c>
      <c r="CS279" s="220"/>
      <c r="CT279" s="220"/>
      <c r="CU279" s="220"/>
      <c r="CV279" s="220"/>
      <c r="CW279" s="220"/>
      <c r="CX279" s="220" t="s">
        <v>35</v>
      </c>
      <c r="CY279" s="220"/>
      <c r="CZ279" s="220"/>
      <c r="DA279" s="220" t="s">
        <v>38</v>
      </c>
      <c r="DB279" s="220" t="s">
        <v>3087</v>
      </c>
      <c r="DC279" s="220" t="s">
        <v>3025</v>
      </c>
      <c r="DD279" s="126" t="s">
        <v>5413</v>
      </c>
      <c r="DE279" s="107"/>
      <c r="DF279" s="128"/>
      <c r="DG279" s="128"/>
      <c r="DH279" s="220"/>
    </row>
    <row r="280" spans="1:112" ht="26.4">
      <c r="A280" s="220"/>
      <c r="B280" s="220">
        <v>277</v>
      </c>
      <c r="C280" s="220" t="s">
        <v>447</v>
      </c>
      <c r="D280" s="220" t="s">
        <v>5414</v>
      </c>
      <c r="E280" s="220"/>
      <c r="F280" s="220" t="s">
        <v>422</v>
      </c>
      <c r="G280" s="220"/>
      <c r="H280" s="220"/>
      <c r="I280" s="220"/>
      <c r="J280" s="220"/>
      <c r="K280" s="220"/>
      <c r="L280" s="220"/>
      <c r="M280" s="220"/>
      <c r="N280" s="220"/>
      <c r="O280" s="220"/>
      <c r="P280" s="220"/>
      <c r="Q280" s="220"/>
      <c r="R280" s="220"/>
      <c r="S280" s="116" t="str">
        <f t="shared" si="37"/>
        <v>NO</v>
      </c>
      <c r="T280" s="116" t="str">
        <f t="shared" si="38"/>
        <v>,,,,,,,,,,,,,,</v>
      </c>
      <c r="U280" s="220" t="s">
        <v>447</v>
      </c>
      <c r="V280" s="220"/>
      <c r="W280" s="220"/>
      <c r="X280" s="220"/>
      <c r="Y280" s="220"/>
      <c r="Z280" s="220"/>
      <c r="AA280" s="220"/>
      <c r="AB280" s="220"/>
      <c r="AC280" s="220"/>
      <c r="AD280" s="220"/>
      <c r="AE280" s="220"/>
      <c r="AF280" s="220"/>
      <c r="AG280" s="220"/>
      <c r="AH280" s="220"/>
      <c r="AI280" s="220"/>
      <c r="AJ280" s="220"/>
      <c r="AK280" s="220"/>
      <c r="AL280" s="220"/>
      <c r="AM280" s="220"/>
      <c r="AN280" s="220"/>
      <c r="AO280" s="220"/>
      <c r="AP280" s="220"/>
      <c r="AQ280" s="220"/>
      <c r="AR280" s="220"/>
      <c r="AS280" s="220"/>
      <c r="AT280" s="220"/>
      <c r="AU280" s="220"/>
      <c r="AV280" s="220"/>
      <c r="AW280" s="220"/>
      <c r="AX280" s="220"/>
      <c r="AY280" s="220"/>
      <c r="AZ280" s="220"/>
      <c r="BA280" s="220"/>
      <c r="BB280" s="220"/>
      <c r="BC280" s="220"/>
      <c r="BD280" s="220"/>
      <c r="BE280" s="220"/>
      <c r="BF280" s="220"/>
      <c r="BG280" s="220"/>
      <c r="BH280" s="220"/>
      <c r="BI280" s="220"/>
      <c r="BJ280" s="220"/>
      <c r="BK280" s="220"/>
      <c r="BL280" s="220"/>
      <c r="BM280" s="220"/>
      <c r="BN280" s="220"/>
      <c r="BO280" s="116" t="str">
        <f t="shared" si="39"/>
        <v>EBI0_CA_CKE_1</v>
      </c>
      <c r="BP280" s="116" t="str">
        <f t="shared" si="40"/>
        <v>EBI0_CA_CKE_1</v>
      </c>
      <c r="BQ280" s="116">
        <f t="shared" si="41"/>
        <v>0</v>
      </c>
      <c r="BR280" s="116">
        <f t="shared" si="42"/>
        <v>0</v>
      </c>
      <c r="BS280" s="220">
        <v>1</v>
      </c>
      <c r="BT280" s="220" t="s">
        <v>447</v>
      </c>
      <c r="BU280" s="220" t="s">
        <v>422</v>
      </c>
      <c r="BV280" s="220"/>
      <c r="BW280" s="220"/>
      <c r="BX280" s="220"/>
      <c r="BY280" s="220"/>
      <c r="BZ280" s="220"/>
      <c r="CA280" s="220" t="s">
        <v>35</v>
      </c>
      <c r="CB280" s="220"/>
      <c r="CC280" s="220"/>
      <c r="CD280" s="220" t="s">
        <v>38</v>
      </c>
      <c r="CE280" s="220" t="s">
        <v>3087</v>
      </c>
      <c r="CF280" s="220" t="s">
        <v>3025</v>
      </c>
      <c r="CG280" s="244" t="s">
        <v>5415</v>
      </c>
      <c r="CH280" s="208"/>
      <c r="CI280" s="128"/>
      <c r="CJ280" s="128"/>
      <c r="CK280" s="220"/>
      <c r="CL280" s="116" t="str">
        <f t="shared" si="43"/>
        <v>EBI0_CA_CKE_1</v>
      </c>
      <c r="CM280" s="116" t="str">
        <f t="shared" si="44"/>
        <v>EBI0_CA_CKE_1</v>
      </c>
      <c r="CN280" s="116">
        <f t="shared" si="45"/>
        <v>0</v>
      </c>
      <c r="CO280" s="116">
        <f t="shared" si="46"/>
        <v>0</v>
      </c>
      <c r="CP280" s="220">
        <v>1</v>
      </c>
      <c r="CQ280" s="220" t="s">
        <v>447</v>
      </c>
      <c r="CR280" s="220" t="s">
        <v>422</v>
      </c>
      <c r="CS280" s="220"/>
      <c r="CT280" s="220"/>
      <c r="CU280" s="220"/>
      <c r="CV280" s="220"/>
      <c r="CW280" s="220"/>
      <c r="CX280" s="220" t="s">
        <v>35</v>
      </c>
      <c r="CY280" s="220"/>
      <c r="CZ280" s="220"/>
      <c r="DA280" s="220" t="s">
        <v>38</v>
      </c>
      <c r="DB280" s="220" t="s">
        <v>3087</v>
      </c>
      <c r="DC280" s="220" t="s">
        <v>3025</v>
      </c>
      <c r="DD280" s="126" t="s">
        <v>5416</v>
      </c>
      <c r="DE280" s="107"/>
      <c r="DF280" s="128"/>
      <c r="DG280" s="128"/>
      <c r="DH280" s="220"/>
    </row>
    <row r="281" spans="1:112" ht="26.4">
      <c r="A281" s="220"/>
      <c r="B281" s="220">
        <v>278</v>
      </c>
      <c r="C281" s="220" t="s">
        <v>449</v>
      </c>
      <c r="D281" s="220" t="s">
        <v>5417</v>
      </c>
      <c r="E281" s="220"/>
      <c r="F281" s="220" t="s">
        <v>422</v>
      </c>
      <c r="G281" s="220"/>
      <c r="H281" s="220"/>
      <c r="I281" s="220"/>
      <c r="J281" s="220"/>
      <c r="K281" s="220"/>
      <c r="L281" s="220"/>
      <c r="M281" s="220"/>
      <c r="N281" s="220"/>
      <c r="O281" s="220"/>
      <c r="P281" s="220"/>
      <c r="Q281" s="220"/>
      <c r="R281" s="220"/>
      <c r="S281" s="116" t="str">
        <f t="shared" si="37"/>
        <v>NO</v>
      </c>
      <c r="T281" s="116" t="str">
        <f t="shared" si="38"/>
        <v>,,,,,,,,,,,,,,</v>
      </c>
      <c r="U281" s="220" t="s">
        <v>449</v>
      </c>
      <c r="V281" s="220"/>
      <c r="W281" s="220"/>
      <c r="X281" s="220"/>
      <c r="Y281" s="220"/>
      <c r="Z281" s="220"/>
      <c r="AA281" s="220"/>
      <c r="AB281" s="220"/>
      <c r="AC281" s="220"/>
      <c r="AD281" s="220"/>
      <c r="AE281" s="220"/>
      <c r="AF281" s="220"/>
      <c r="AG281" s="220"/>
      <c r="AH281" s="220"/>
      <c r="AI281" s="220"/>
      <c r="AJ281" s="220"/>
      <c r="AK281" s="220"/>
      <c r="AL281" s="220"/>
      <c r="AM281" s="220"/>
      <c r="AN281" s="220"/>
      <c r="AO281" s="220"/>
      <c r="AP281" s="220"/>
      <c r="AQ281" s="220"/>
      <c r="AR281" s="220"/>
      <c r="AS281" s="220"/>
      <c r="AT281" s="220"/>
      <c r="AU281" s="220"/>
      <c r="AV281" s="220"/>
      <c r="AW281" s="220"/>
      <c r="AX281" s="220"/>
      <c r="AY281" s="220"/>
      <c r="AZ281" s="220"/>
      <c r="BA281" s="220"/>
      <c r="BB281" s="220"/>
      <c r="BC281" s="220"/>
      <c r="BD281" s="220"/>
      <c r="BE281" s="220"/>
      <c r="BF281" s="220"/>
      <c r="BG281" s="220"/>
      <c r="BH281" s="220"/>
      <c r="BI281" s="220"/>
      <c r="BJ281" s="220"/>
      <c r="BK281" s="220"/>
      <c r="BL281" s="220"/>
      <c r="BM281" s="220"/>
      <c r="BN281" s="220"/>
      <c r="BO281" s="116" t="str">
        <f t="shared" si="39"/>
        <v>EBI0_CA_CS_0</v>
      </c>
      <c r="BP281" s="116" t="str">
        <f t="shared" si="40"/>
        <v>EBI0_CA_CS_0</v>
      </c>
      <c r="BQ281" s="116">
        <f t="shared" si="41"/>
        <v>0</v>
      </c>
      <c r="BR281" s="116">
        <f t="shared" si="42"/>
        <v>0</v>
      </c>
      <c r="BS281" s="220">
        <v>1</v>
      </c>
      <c r="BT281" s="220" t="s">
        <v>449</v>
      </c>
      <c r="BU281" s="220" t="s">
        <v>422</v>
      </c>
      <c r="BV281" s="220"/>
      <c r="BW281" s="220"/>
      <c r="BX281" s="220"/>
      <c r="BY281" s="220"/>
      <c r="BZ281" s="220"/>
      <c r="CA281" s="220" t="s">
        <v>35</v>
      </c>
      <c r="CB281" s="220"/>
      <c r="CC281" s="220"/>
      <c r="CD281" s="220" t="s">
        <v>38</v>
      </c>
      <c r="CE281" s="220" t="s">
        <v>3087</v>
      </c>
      <c r="CF281" s="220" t="s">
        <v>3025</v>
      </c>
      <c r="CG281" s="244" t="s">
        <v>5418</v>
      </c>
      <c r="CH281" s="208"/>
      <c r="CI281" s="128"/>
      <c r="CJ281" s="128"/>
      <c r="CK281" s="220"/>
      <c r="CL281" s="116" t="str">
        <f t="shared" si="43"/>
        <v>EBI0_CA_CS_0</v>
      </c>
      <c r="CM281" s="116" t="str">
        <f t="shared" si="44"/>
        <v>EBI0_CA_CS_0</v>
      </c>
      <c r="CN281" s="116">
        <f t="shared" si="45"/>
        <v>0</v>
      </c>
      <c r="CO281" s="116">
        <f t="shared" si="46"/>
        <v>0</v>
      </c>
      <c r="CP281" s="220">
        <v>1</v>
      </c>
      <c r="CQ281" s="220" t="s">
        <v>449</v>
      </c>
      <c r="CR281" s="220" t="s">
        <v>422</v>
      </c>
      <c r="CS281" s="220"/>
      <c r="CT281" s="220"/>
      <c r="CU281" s="220"/>
      <c r="CV281" s="220"/>
      <c r="CW281" s="220"/>
      <c r="CX281" s="220" t="s">
        <v>35</v>
      </c>
      <c r="CY281" s="220"/>
      <c r="CZ281" s="220"/>
      <c r="DA281" s="220" t="s">
        <v>38</v>
      </c>
      <c r="DB281" s="220" t="s">
        <v>3087</v>
      </c>
      <c r="DC281" s="220" t="s">
        <v>3025</v>
      </c>
      <c r="DD281" s="126" t="s">
        <v>5419</v>
      </c>
      <c r="DE281" s="107"/>
      <c r="DF281" s="128"/>
      <c r="DG281" s="128"/>
      <c r="DH281" s="220"/>
    </row>
    <row r="282" spans="1:112" ht="26.4">
      <c r="A282" s="220"/>
      <c r="B282" s="220">
        <v>279</v>
      </c>
      <c r="C282" s="220" t="s">
        <v>451</v>
      </c>
      <c r="D282" s="220" t="s">
        <v>5420</v>
      </c>
      <c r="E282" s="220"/>
      <c r="F282" s="220" t="s">
        <v>422</v>
      </c>
      <c r="G282" s="220"/>
      <c r="H282" s="220"/>
      <c r="I282" s="220"/>
      <c r="J282" s="220"/>
      <c r="K282" s="220"/>
      <c r="L282" s="220"/>
      <c r="M282" s="220"/>
      <c r="N282" s="220"/>
      <c r="O282" s="220"/>
      <c r="P282" s="220"/>
      <c r="Q282" s="220"/>
      <c r="R282" s="220"/>
      <c r="S282" s="116" t="str">
        <f t="shared" si="37"/>
        <v>NO</v>
      </c>
      <c r="T282" s="116" t="str">
        <f t="shared" si="38"/>
        <v>,,,,,,,,,,,,,,</v>
      </c>
      <c r="U282" s="220" t="s">
        <v>451</v>
      </c>
      <c r="V282" s="220"/>
      <c r="W282" s="220"/>
      <c r="X282" s="220"/>
      <c r="Y282" s="220"/>
      <c r="Z282" s="220"/>
      <c r="AA282" s="220"/>
      <c r="AB282" s="220"/>
      <c r="AC282" s="220"/>
      <c r="AD282" s="220"/>
      <c r="AE282" s="220"/>
      <c r="AF282" s="220"/>
      <c r="AG282" s="220"/>
      <c r="AH282" s="220"/>
      <c r="AI282" s="220"/>
      <c r="AJ282" s="220"/>
      <c r="AK282" s="220"/>
      <c r="AL282" s="220"/>
      <c r="AM282" s="220"/>
      <c r="AN282" s="220"/>
      <c r="AO282" s="220"/>
      <c r="AP282" s="220"/>
      <c r="AQ282" s="220"/>
      <c r="AR282" s="220"/>
      <c r="AS282" s="220"/>
      <c r="AT282" s="220"/>
      <c r="AU282" s="220"/>
      <c r="AV282" s="220"/>
      <c r="AW282" s="220"/>
      <c r="AX282" s="220"/>
      <c r="AY282" s="220"/>
      <c r="AZ282" s="220"/>
      <c r="BA282" s="220"/>
      <c r="BB282" s="220"/>
      <c r="BC282" s="220"/>
      <c r="BD282" s="220"/>
      <c r="BE282" s="220"/>
      <c r="BF282" s="220"/>
      <c r="BG282" s="220"/>
      <c r="BH282" s="220"/>
      <c r="BI282" s="220"/>
      <c r="BJ282" s="220"/>
      <c r="BK282" s="220"/>
      <c r="BL282" s="220"/>
      <c r="BM282" s="220"/>
      <c r="BN282" s="220"/>
      <c r="BO282" s="116" t="str">
        <f t="shared" si="39"/>
        <v>EBI0_CA_CS_1</v>
      </c>
      <c r="BP282" s="116" t="str">
        <f t="shared" si="40"/>
        <v>EBI0_CA_CS_1</v>
      </c>
      <c r="BQ282" s="116">
        <f t="shared" si="41"/>
        <v>0</v>
      </c>
      <c r="BR282" s="116">
        <f t="shared" si="42"/>
        <v>0</v>
      </c>
      <c r="BS282" s="220">
        <v>1</v>
      </c>
      <c r="BT282" s="220" t="s">
        <v>451</v>
      </c>
      <c r="BU282" s="220" t="s">
        <v>422</v>
      </c>
      <c r="BV282" s="220"/>
      <c r="BW282" s="220"/>
      <c r="BX282" s="220"/>
      <c r="BY282" s="220"/>
      <c r="BZ282" s="220"/>
      <c r="CA282" s="220" t="s">
        <v>35</v>
      </c>
      <c r="CB282" s="220"/>
      <c r="CC282" s="220"/>
      <c r="CD282" s="220" t="s">
        <v>38</v>
      </c>
      <c r="CE282" s="220" t="s">
        <v>3087</v>
      </c>
      <c r="CF282" s="220" t="s">
        <v>3025</v>
      </c>
      <c r="CG282" s="244" t="s">
        <v>5421</v>
      </c>
      <c r="CH282" s="208"/>
      <c r="CI282" s="128"/>
      <c r="CJ282" s="128"/>
      <c r="CK282" s="220"/>
      <c r="CL282" s="116" t="str">
        <f t="shared" si="43"/>
        <v>EBI0_CA_CS_1</v>
      </c>
      <c r="CM282" s="116" t="str">
        <f t="shared" si="44"/>
        <v>EBI0_CA_CS_1</v>
      </c>
      <c r="CN282" s="116">
        <f t="shared" si="45"/>
        <v>0</v>
      </c>
      <c r="CO282" s="116">
        <f t="shared" si="46"/>
        <v>0</v>
      </c>
      <c r="CP282" s="220">
        <v>1</v>
      </c>
      <c r="CQ282" s="220" t="s">
        <v>451</v>
      </c>
      <c r="CR282" s="220" t="s">
        <v>422</v>
      </c>
      <c r="CS282" s="220"/>
      <c r="CT282" s="220"/>
      <c r="CU282" s="220"/>
      <c r="CV282" s="220"/>
      <c r="CW282" s="220"/>
      <c r="CX282" s="220" t="s">
        <v>35</v>
      </c>
      <c r="CY282" s="220"/>
      <c r="CZ282" s="220"/>
      <c r="DA282" s="220" t="s">
        <v>38</v>
      </c>
      <c r="DB282" s="220" t="s">
        <v>3087</v>
      </c>
      <c r="DC282" s="220" t="s">
        <v>3025</v>
      </c>
      <c r="DD282" s="126" t="s">
        <v>5422</v>
      </c>
      <c r="DE282" s="107"/>
      <c r="DF282" s="128"/>
      <c r="DG282" s="128"/>
      <c r="DH282" s="220"/>
    </row>
    <row r="283" spans="1:112" ht="26.4">
      <c r="A283" s="220"/>
      <c r="B283" s="220">
        <v>280</v>
      </c>
      <c r="C283" s="220" t="s">
        <v>424</v>
      </c>
      <c r="D283" s="220" t="s">
        <v>5423</v>
      </c>
      <c r="E283" s="220"/>
      <c r="F283" s="220" t="s">
        <v>422</v>
      </c>
      <c r="G283" s="220"/>
      <c r="H283" s="220"/>
      <c r="I283" s="220"/>
      <c r="J283" s="220"/>
      <c r="K283" s="220"/>
      <c r="L283" s="220"/>
      <c r="M283" s="220"/>
      <c r="N283" s="220"/>
      <c r="O283" s="220"/>
      <c r="P283" s="220"/>
      <c r="Q283" s="220"/>
      <c r="R283" s="220"/>
      <c r="S283" s="116" t="str">
        <f t="shared" si="37"/>
        <v>NO</v>
      </c>
      <c r="T283" s="116" t="str">
        <f t="shared" si="38"/>
        <v>,,,,,,,,,,,,,,</v>
      </c>
      <c r="U283" s="220" t="s">
        <v>424</v>
      </c>
      <c r="V283" s="220"/>
      <c r="W283" s="220"/>
      <c r="X283" s="220"/>
      <c r="Y283" s="220"/>
      <c r="Z283" s="220"/>
      <c r="AA283" s="220"/>
      <c r="AB283" s="220"/>
      <c r="AC283" s="220"/>
      <c r="AD283" s="220"/>
      <c r="AE283" s="220"/>
      <c r="AF283" s="220"/>
      <c r="AG283" s="220"/>
      <c r="AH283" s="220"/>
      <c r="AI283" s="220"/>
      <c r="AJ283" s="220"/>
      <c r="AK283" s="220"/>
      <c r="AL283" s="220"/>
      <c r="AM283" s="220"/>
      <c r="AN283" s="220"/>
      <c r="AO283" s="220"/>
      <c r="AP283" s="220"/>
      <c r="AQ283" s="220"/>
      <c r="AR283" s="220"/>
      <c r="AS283" s="220"/>
      <c r="AT283" s="220"/>
      <c r="AU283" s="220"/>
      <c r="AV283" s="220"/>
      <c r="AW283" s="220"/>
      <c r="AX283" s="220"/>
      <c r="AY283" s="220"/>
      <c r="AZ283" s="220"/>
      <c r="BA283" s="220"/>
      <c r="BB283" s="220"/>
      <c r="BC283" s="220"/>
      <c r="BD283" s="220"/>
      <c r="BE283" s="220"/>
      <c r="BF283" s="220"/>
      <c r="BG283" s="220"/>
      <c r="BH283" s="220"/>
      <c r="BI283" s="220"/>
      <c r="BJ283" s="220"/>
      <c r="BK283" s="220"/>
      <c r="BL283" s="220"/>
      <c r="BM283" s="220"/>
      <c r="BN283" s="220"/>
      <c r="BO283" s="116" t="str">
        <f t="shared" si="39"/>
        <v>EBI0_CAL</v>
      </c>
      <c r="BP283" s="116" t="str">
        <f t="shared" si="40"/>
        <v>EBI0_CAL</v>
      </c>
      <c r="BQ283" s="116">
        <f t="shared" si="41"/>
        <v>0</v>
      </c>
      <c r="BR283" s="116">
        <f t="shared" si="42"/>
        <v>0</v>
      </c>
      <c r="BS283" s="220">
        <v>1</v>
      </c>
      <c r="BT283" s="141" t="s">
        <v>423</v>
      </c>
      <c r="BU283" s="220" t="s">
        <v>422</v>
      </c>
      <c r="BV283" s="220"/>
      <c r="BW283" s="220"/>
      <c r="BX283" s="220"/>
      <c r="BY283" s="220"/>
      <c r="BZ283" s="220"/>
      <c r="CA283" s="220" t="s">
        <v>35</v>
      </c>
      <c r="CB283" s="220"/>
      <c r="CC283" s="220"/>
      <c r="CD283" s="220" t="s">
        <v>38</v>
      </c>
      <c r="CE283" s="220" t="s">
        <v>3087</v>
      </c>
      <c r="CF283" s="220" t="s">
        <v>3025</v>
      </c>
      <c r="CG283" s="246" t="s">
        <v>5424</v>
      </c>
      <c r="CH283" s="249" t="s">
        <v>5425</v>
      </c>
      <c r="CI283" s="128"/>
      <c r="CJ283" s="129"/>
      <c r="CK283" s="220"/>
      <c r="CL283" s="116" t="str">
        <f t="shared" si="43"/>
        <v>EBI0_CAL</v>
      </c>
      <c r="CM283" s="116" t="str">
        <f t="shared" si="44"/>
        <v>EBI0_CAL</v>
      </c>
      <c r="CN283" s="116">
        <f t="shared" si="45"/>
        <v>0</v>
      </c>
      <c r="CO283" s="116">
        <f t="shared" si="46"/>
        <v>0</v>
      </c>
      <c r="CP283" s="220">
        <v>1</v>
      </c>
      <c r="CQ283" s="141" t="s">
        <v>423</v>
      </c>
      <c r="CR283" s="220" t="s">
        <v>422</v>
      </c>
      <c r="CS283" s="220"/>
      <c r="CT283" s="220"/>
      <c r="CU283" s="220"/>
      <c r="CV283" s="220"/>
      <c r="CW283" s="220"/>
      <c r="CX283" s="220" t="s">
        <v>35</v>
      </c>
      <c r="CY283" s="220"/>
      <c r="CZ283" s="220"/>
      <c r="DA283" s="220" t="s">
        <v>38</v>
      </c>
      <c r="DB283" s="220" t="s">
        <v>3087</v>
      </c>
      <c r="DC283" s="220" t="s">
        <v>3025</v>
      </c>
      <c r="DD283" s="132" t="s">
        <v>5426</v>
      </c>
      <c r="DE283" s="127" t="s">
        <v>5427</v>
      </c>
      <c r="DF283" s="128"/>
      <c r="DG283" s="129"/>
      <c r="DH283" s="220"/>
    </row>
    <row r="284" spans="1:112" ht="26.4">
      <c r="A284" s="220"/>
      <c r="B284" s="220">
        <v>281</v>
      </c>
      <c r="C284" s="220" t="s">
        <v>453</v>
      </c>
      <c r="D284" s="220" t="s">
        <v>5428</v>
      </c>
      <c r="E284" s="220"/>
      <c r="F284" s="220" t="s">
        <v>422</v>
      </c>
      <c r="G284" s="220"/>
      <c r="H284" s="220"/>
      <c r="I284" s="220"/>
      <c r="J284" s="220"/>
      <c r="K284" s="220"/>
      <c r="L284" s="220"/>
      <c r="M284" s="220"/>
      <c r="N284" s="220"/>
      <c r="O284" s="220"/>
      <c r="P284" s="220"/>
      <c r="Q284" s="220"/>
      <c r="R284" s="220"/>
      <c r="S284" s="116" t="str">
        <f t="shared" si="37"/>
        <v>NO</v>
      </c>
      <c r="T284" s="116" t="str">
        <f t="shared" si="38"/>
        <v>,,,,,,,,,,,,,,</v>
      </c>
      <c r="U284" s="220" t="s">
        <v>453</v>
      </c>
      <c r="V284" s="220"/>
      <c r="W284" s="220"/>
      <c r="X284" s="220"/>
      <c r="Y284" s="220"/>
      <c r="Z284" s="220"/>
      <c r="AA284" s="220"/>
      <c r="AB284" s="220"/>
      <c r="AC284" s="220"/>
      <c r="AD284" s="220"/>
      <c r="AE284" s="220"/>
      <c r="AF284" s="220"/>
      <c r="AG284" s="220"/>
      <c r="AH284" s="220"/>
      <c r="AI284" s="220"/>
      <c r="AJ284" s="220"/>
      <c r="AK284" s="220"/>
      <c r="AL284" s="220"/>
      <c r="AM284" s="220"/>
      <c r="AN284" s="220"/>
      <c r="AO284" s="220"/>
      <c r="AP284" s="220"/>
      <c r="AQ284" s="220"/>
      <c r="AR284" s="220"/>
      <c r="AS284" s="220"/>
      <c r="AT284" s="220"/>
      <c r="AU284" s="220"/>
      <c r="AV284" s="220"/>
      <c r="AW284" s="220"/>
      <c r="AX284" s="220"/>
      <c r="AY284" s="220"/>
      <c r="AZ284" s="220"/>
      <c r="BA284" s="220"/>
      <c r="BB284" s="220"/>
      <c r="BC284" s="220"/>
      <c r="BD284" s="220"/>
      <c r="BE284" s="220"/>
      <c r="BF284" s="220"/>
      <c r="BG284" s="220"/>
      <c r="BH284" s="220"/>
      <c r="BI284" s="220"/>
      <c r="BJ284" s="220"/>
      <c r="BK284" s="220"/>
      <c r="BL284" s="220"/>
      <c r="BM284" s="220"/>
      <c r="BN284" s="220"/>
      <c r="BO284" s="116" t="str">
        <f t="shared" si="39"/>
        <v>EBI0_DMI_0</v>
      </c>
      <c r="BP284" s="116" t="str">
        <f t="shared" si="40"/>
        <v>EBI0_DMI_0</v>
      </c>
      <c r="BQ284" s="116">
        <f t="shared" si="41"/>
        <v>0</v>
      </c>
      <c r="BR284" s="116">
        <f t="shared" si="42"/>
        <v>0</v>
      </c>
      <c r="BS284" s="220">
        <v>1</v>
      </c>
      <c r="BT284" s="220" t="s">
        <v>453</v>
      </c>
      <c r="BU284" s="220" t="s">
        <v>422</v>
      </c>
      <c r="BV284" s="220"/>
      <c r="BW284" s="220"/>
      <c r="BX284" s="220"/>
      <c r="BY284" s="220"/>
      <c r="BZ284" s="220"/>
      <c r="CA284" s="220" t="s">
        <v>35</v>
      </c>
      <c r="CB284" s="220"/>
      <c r="CC284" s="220"/>
      <c r="CD284" s="220" t="s">
        <v>38</v>
      </c>
      <c r="CE284" s="220" t="s">
        <v>3087</v>
      </c>
      <c r="CF284" s="220" t="s">
        <v>3025</v>
      </c>
      <c r="CG284" s="244" t="s">
        <v>5429</v>
      </c>
      <c r="CH284" s="208"/>
      <c r="CI284" s="128"/>
      <c r="CJ284" s="128"/>
      <c r="CK284" s="220"/>
      <c r="CL284" s="116" t="str">
        <f t="shared" si="43"/>
        <v>EBI0_DMI_0</v>
      </c>
      <c r="CM284" s="116" t="str">
        <f t="shared" si="44"/>
        <v>EBI0_DMI_0</v>
      </c>
      <c r="CN284" s="116">
        <f t="shared" si="45"/>
        <v>0</v>
      </c>
      <c r="CO284" s="116">
        <f t="shared" si="46"/>
        <v>0</v>
      </c>
      <c r="CP284" s="220">
        <v>1</v>
      </c>
      <c r="CQ284" s="220" t="s">
        <v>453</v>
      </c>
      <c r="CR284" s="220" t="s">
        <v>422</v>
      </c>
      <c r="CS284" s="220"/>
      <c r="CT284" s="220"/>
      <c r="CU284" s="220"/>
      <c r="CV284" s="220"/>
      <c r="CW284" s="220"/>
      <c r="CX284" s="220" t="s">
        <v>35</v>
      </c>
      <c r="CY284" s="220"/>
      <c r="CZ284" s="220"/>
      <c r="DA284" s="220" t="s">
        <v>38</v>
      </c>
      <c r="DB284" s="220" t="s">
        <v>3087</v>
      </c>
      <c r="DC284" s="220" t="s">
        <v>3025</v>
      </c>
      <c r="DD284" s="126" t="s">
        <v>5430</v>
      </c>
      <c r="DE284" s="107"/>
      <c r="DF284" s="128"/>
      <c r="DG284" s="128"/>
      <c r="DH284" s="220"/>
    </row>
    <row r="285" spans="1:112" ht="26.4">
      <c r="A285" s="220"/>
      <c r="B285" s="220">
        <v>282</v>
      </c>
      <c r="C285" s="220" t="s">
        <v>455</v>
      </c>
      <c r="D285" s="220" t="s">
        <v>5431</v>
      </c>
      <c r="E285" s="220"/>
      <c r="F285" s="220" t="s">
        <v>422</v>
      </c>
      <c r="G285" s="220"/>
      <c r="H285" s="220"/>
      <c r="I285" s="220"/>
      <c r="J285" s="220"/>
      <c r="K285" s="220"/>
      <c r="L285" s="220"/>
      <c r="M285" s="220"/>
      <c r="N285" s="220"/>
      <c r="O285" s="220"/>
      <c r="P285" s="220"/>
      <c r="Q285" s="220"/>
      <c r="R285" s="220"/>
      <c r="S285" s="116" t="str">
        <f t="shared" si="37"/>
        <v>NO</v>
      </c>
      <c r="T285" s="116" t="str">
        <f t="shared" si="38"/>
        <v>,,,,,,,,,,,,,,</v>
      </c>
      <c r="U285" s="220" t="s">
        <v>455</v>
      </c>
      <c r="V285" s="220"/>
      <c r="W285" s="220"/>
      <c r="X285" s="220"/>
      <c r="Y285" s="220"/>
      <c r="Z285" s="220"/>
      <c r="AA285" s="220"/>
      <c r="AB285" s="220"/>
      <c r="AC285" s="220"/>
      <c r="AD285" s="220"/>
      <c r="AE285" s="220"/>
      <c r="AF285" s="220"/>
      <c r="AG285" s="220"/>
      <c r="AH285" s="220"/>
      <c r="AI285" s="220"/>
      <c r="AJ285" s="220"/>
      <c r="AK285" s="220"/>
      <c r="AL285" s="220"/>
      <c r="AM285" s="220"/>
      <c r="AN285" s="220"/>
      <c r="AO285" s="220"/>
      <c r="AP285" s="220"/>
      <c r="AQ285" s="220"/>
      <c r="AR285" s="220"/>
      <c r="AS285" s="220"/>
      <c r="AT285" s="220"/>
      <c r="AU285" s="220"/>
      <c r="AV285" s="220"/>
      <c r="AW285" s="220"/>
      <c r="AX285" s="220"/>
      <c r="AY285" s="220"/>
      <c r="AZ285" s="220"/>
      <c r="BA285" s="220"/>
      <c r="BB285" s="220"/>
      <c r="BC285" s="220"/>
      <c r="BD285" s="220"/>
      <c r="BE285" s="220"/>
      <c r="BF285" s="220"/>
      <c r="BG285" s="220"/>
      <c r="BH285" s="220"/>
      <c r="BI285" s="220"/>
      <c r="BJ285" s="220"/>
      <c r="BK285" s="220"/>
      <c r="BL285" s="220"/>
      <c r="BM285" s="220"/>
      <c r="BN285" s="220"/>
      <c r="BO285" s="116" t="str">
        <f t="shared" si="39"/>
        <v>EBI0_DMI_1</v>
      </c>
      <c r="BP285" s="116" t="str">
        <f t="shared" si="40"/>
        <v>EBI0_DMI_1</v>
      </c>
      <c r="BQ285" s="116">
        <f t="shared" si="41"/>
        <v>0</v>
      </c>
      <c r="BR285" s="116">
        <f t="shared" si="42"/>
        <v>0</v>
      </c>
      <c r="BS285" s="220">
        <v>1</v>
      </c>
      <c r="BT285" s="220" t="s">
        <v>455</v>
      </c>
      <c r="BU285" s="220" t="s">
        <v>422</v>
      </c>
      <c r="BV285" s="220"/>
      <c r="BW285" s="220"/>
      <c r="BX285" s="220"/>
      <c r="BY285" s="220"/>
      <c r="BZ285" s="220"/>
      <c r="CA285" s="220" t="s">
        <v>35</v>
      </c>
      <c r="CB285" s="220"/>
      <c r="CC285" s="220"/>
      <c r="CD285" s="220" t="s">
        <v>38</v>
      </c>
      <c r="CE285" s="220" t="s">
        <v>3087</v>
      </c>
      <c r="CF285" s="220" t="s">
        <v>3025</v>
      </c>
      <c r="CG285" s="244" t="s">
        <v>5432</v>
      </c>
      <c r="CH285" s="208"/>
      <c r="CI285" s="128"/>
      <c r="CJ285" s="128"/>
      <c r="CK285" s="220"/>
      <c r="CL285" s="116" t="str">
        <f t="shared" si="43"/>
        <v>EBI0_DMI_1</v>
      </c>
      <c r="CM285" s="116" t="str">
        <f t="shared" si="44"/>
        <v>EBI0_DMI_1</v>
      </c>
      <c r="CN285" s="116">
        <f t="shared" si="45"/>
        <v>0</v>
      </c>
      <c r="CO285" s="116">
        <f t="shared" si="46"/>
        <v>0</v>
      </c>
      <c r="CP285" s="220">
        <v>1</v>
      </c>
      <c r="CQ285" s="220" t="s">
        <v>455</v>
      </c>
      <c r="CR285" s="220" t="s">
        <v>422</v>
      </c>
      <c r="CS285" s="220"/>
      <c r="CT285" s="220"/>
      <c r="CU285" s="220"/>
      <c r="CV285" s="220"/>
      <c r="CW285" s="220"/>
      <c r="CX285" s="220" t="s">
        <v>35</v>
      </c>
      <c r="CY285" s="220"/>
      <c r="CZ285" s="220"/>
      <c r="DA285" s="220" t="s">
        <v>38</v>
      </c>
      <c r="DB285" s="220" t="s">
        <v>3087</v>
      </c>
      <c r="DC285" s="220" t="s">
        <v>3025</v>
      </c>
      <c r="DD285" s="126" t="s">
        <v>5433</v>
      </c>
      <c r="DE285" s="107"/>
      <c r="DF285" s="128"/>
      <c r="DG285" s="128"/>
      <c r="DH285" s="220"/>
    </row>
    <row r="286" spans="1:112" ht="26.4">
      <c r="A286" s="220"/>
      <c r="B286" s="220">
        <v>283</v>
      </c>
      <c r="C286" s="220" t="s">
        <v>457</v>
      </c>
      <c r="D286" s="220" t="s">
        <v>5434</v>
      </c>
      <c r="E286" s="220"/>
      <c r="F286" s="220" t="s">
        <v>422</v>
      </c>
      <c r="G286" s="220"/>
      <c r="H286" s="220"/>
      <c r="I286" s="220"/>
      <c r="J286" s="220"/>
      <c r="K286" s="220"/>
      <c r="L286" s="220"/>
      <c r="M286" s="220"/>
      <c r="N286" s="220"/>
      <c r="O286" s="220"/>
      <c r="P286" s="220"/>
      <c r="Q286" s="220"/>
      <c r="R286" s="220"/>
      <c r="S286" s="116" t="str">
        <f t="shared" si="37"/>
        <v>NO</v>
      </c>
      <c r="T286" s="116" t="str">
        <f t="shared" si="38"/>
        <v>,,,,,,,,,,,,,,</v>
      </c>
      <c r="U286" s="220" t="s">
        <v>457</v>
      </c>
      <c r="V286" s="220"/>
      <c r="W286" s="220"/>
      <c r="X286" s="220"/>
      <c r="Y286" s="220"/>
      <c r="Z286" s="220"/>
      <c r="AA286" s="220"/>
      <c r="AB286" s="220"/>
      <c r="AC286" s="220"/>
      <c r="AD286" s="220"/>
      <c r="AE286" s="220"/>
      <c r="AF286" s="220"/>
      <c r="AG286" s="220"/>
      <c r="AH286" s="220"/>
      <c r="AI286" s="220"/>
      <c r="AJ286" s="220"/>
      <c r="AK286" s="220"/>
      <c r="AL286" s="220"/>
      <c r="AM286" s="220"/>
      <c r="AN286" s="220"/>
      <c r="AO286" s="220"/>
      <c r="AP286" s="220"/>
      <c r="AQ286" s="220"/>
      <c r="AR286" s="220"/>
      <c r="AS286" s="220"/>
      <c r="AT286" s="220"/>
      <c r="AU286" s="220"/>
      <c r="AV286" s="220"/>
      <c r="AW286" s="220"/>
      <c r="AX286" s="220"/>
      <c r="AY286" s="220"/>
      <c r="AZ286" s="220"/>
      <c r="BA286" s="220"/>
      <c r="BB286" s="220"/>
      <c r="BC286" s="220"/>
      <c r="BD286" s="220"/>
      <c r="BE286" s="220"/>
      <c r="BF286" s="220"/>
      <c r="BG286" s="220"/>
      <c r="BH286" s="220"/>
      <c r="BI286" s="220"/>
      <c r="BJ286" s="220"/>
      <c r="BK286" s="220"/>
      <c r="BL286" s="220"/>
      <c r="BM286" s="220"/>
      <c r="BN286" s="220"/>
      <c r="BO286" s="116" t="str">
        <f t="shared" si="39"/>
        <v>EBI0_DQ_0</v>
      </c>
      <c r="BP286" s="116" t="str">
        <f t="shared" si="40"/>
        <v>EBI0_DQ_0</v>
      </c>
      <c r="BQ286" s="116">
        <f t="shared" si="41"/>
        <v>0</v>
      </c>
      <c r="BR286" s="116">
        <f t="shared" si="42"/>
        <v>0</v>
      </c>
      <c r="BS286" s="220">
        <v>1</v>
      </c>
      <c r="BT286" s="220" t="s">
        <v>457</v>
      </c>
      <c r="BU286" s="220" t="s">
        <v>422</v>
      </c>
      <c r="BV286" s="220"/>
      <c r="BW286" s="220"/>
      <c r="BX286" s="220"/>
      <c r="BY286" s="220"/>
      <c r="BZ286" s="220"/>
      <c r="CA286" s="220" t="s">
        <v>35</v>
      </c>
      <c r="CB286" s="220"/>
      <c r="CC286" s="220"/>
      <c r="CD286" s="220" t="s">
        <v>38</v>
      </c>
      <c r="CE286" s="220" t="s">
        <v>3087</v>
      </c>
      <c r="CF286" s="220" t="s">
        <v>3025</v>
      </c>
      <c r="CG286" s="244" t="s">
        <v>5435</v>
      </c>
      <c r="CH286" s="208"/>
      <c r="CI286" s="128"/>
      <c r="CJ286" s="128"/>
      <c r="CK286" s="220"/>
      <c r="CL286" s="116" t="str">
        <f t="shared" si="43"/>
        <v>EBI0_DQ_0</v>
      </c>
      <c r="CM286" s="116" t="str">
        <f t="shared" si="44"/>
        <v>EBI0_DQ_0</v>
      </c>
      <c r="CN286" s="116">
        <f t="shared" si="45"/>
        <v>0</v>
      </c>
      <c r="CO286" s="116">
        <f t="shared" si="46"/>
        <v>0</v>
      </c>
      <c r="CP286" s="220">
        <v>1</v>
      </c>
      <c r="CQ286" s="220" t="s">
        <v>457</v>
      </c>
      <c r="CR286" s="220" t="s">
        <v>422</v>
      </c>
      <c r="CS286" s="220"/>
      <c r="CT286" s="220"/>
      <c r="CU286" s="220"/>
      <c r="CV286" s="220"/>
      <c r="CW286" s="220"/>
      <c r="CX286" s="220" t="s">
        <v>35</v>
      </c>
      <c r="CY286" s="220"/>
      <c r="CZ286" s="220"/>
      <c r="DA286" s="220" t="s">
        <v>38</v>
      </c>
      <c r="DB286" s="220" t="s">
        <v>3087</v>
      </c>
      <c r="DC286" s="220" t="s">
        <v>3025</v>
      </c>
      <c r="DD286" s="126" t="s">
        <v>5436</v>
      </c>
      <c r="DE286" s="107"/>
      <c r="DF286" s="128"/>
      <c r="DG286" s="128"/>
      <c r="DH286" s="220"/>
    </row>
    <row r="287" spans="1:112" ht="26.4">
      <c r="A287" s="220"/>
      <c r="B287" s="220">
        <v>284</v>
      </c>
      <c r="C287" s="220" t="s">
        <v>459</v>
      </c>
      <c r="D287" s="220" t="s">
        <v>5437</v>
      </c>
      <c r="E287" s="220"/>
      <c r="F287" s="220" t="s">
        <v>422</v>
      </c>
      <c r="G287" s="220"/>
      <c r="H287" s="220"/>
      <c r="I287" s="220"/>
      <c r="J287" s="220"/>
      <c r="K287" s="220"/>
      <c r="L287" s="220"/>
      <c r="M287" s="220"/>
      <c r="N287" s="220"/>
      <c r="O287" s="220"/>
      <c r="P287" s="220"/>
      <c r="Q287" s="220"/>
      <c r="R287" s="220"/>
      <c r="S287" s="116" t="str">
        <f t="shared" ref="S287:S350" si="47">IF(OR(V287 = "GPIO",V287 = "WUP_GPIO", V287 = "SSC_GPIO", V287 = "WUP_SSC_GPIO"),"YES","NO")</f>
        <v>NO</v>
      </c>
      <c r="T287" s="116" t="str">
        <f t="shared" si="38"/>
        <v>,,,,,,,,,,,,,,</v>
      </c>
      <c r="U287" s="220" t="s">
        <v>459</v>
      </c>
      <c r="V287" s="220"/>
      <c r="W287" s="220"/>
      <c r="X287" s="220"/>
      <c r="Y287" s="220"/>
      <c r="Z287" s="220"/>
      <c r="AA287" s="220"/>
      <c r="AB287" s="220"/>
      <c r="AC287" s="220"/>
      <c r="AD287" s="220"/>
      <c r="AE287" s="220"/>
      <c r="AF287" s="220"/>
      <c r="AG287" s="220"/>
      <c r="AH287" s="220"/>
      <c r="AI287" s="220"/>
      <c r="AJ287" s="220"/>
      <c r="AK287" s="220"/>
      <c r="AL287" s="220"/>
      <c r="AM287" s="220"/>
      <c r="AN287" s="220"/>
      <c r="AO287" s="220"/>
      <c r="AP287" s="220"/>
      <c r="AQ287" s="220"/>
      <c r="AR287" s="220"/>
      <c r="AS287" s="220"/>
      <c r="AT287" s="220"/>
      <c r="AU287" s="220"/>
      <c r="AV287" s="220"/>
      <c r="AW287" s="220"/>
      <c r="AX287" s="220"/>
      <c r="AY287" s="220"/>
      <c r="AZ287" s="220"/>
      <c r="BA287" s="220"/>
      <c r="BB287" s="220"/>
      <c r="BC287" s="220"/>
      <c r="BD287" s="220"/>
      <c r="BE287" s="220"/>
      <c r="BF287" s="220"/>
      <c r="BG287" s="220"/>
      <c r="BH287" s="220"/>
      <c r="BI287" s="220"/>
      <c r="BJ287" s="220"/>
      <c r="BK287" s="220"/>
      <c r="BL287" s="220"/>
      <c r="BM287" s="220"/>
      <c r="BN287" s="220"/>
      <c r="BO287" s="116" t="str">
        <f t="shared" si="39"/>
        <v>EBI0_DQ_1</v>
      </c>
      <c r="BP287" s="116" t="str">
        <f t="shared" si="40"/>
        <v>EBI0_DQ_1</v>
      </c>
      <c r="BQ287" s="116">
        <f t="shared" si="41"/>
        <v>0</v>
      </c>
      <c r="BR287" s="116">
        <f t="shared" si="42"/>
        <v>0</v>
      </c>
      <c r="BS287" s="220">
        <v>1</v>
      </c>
      <c r="BT287" s="220" t="s">
        <v>459</v>
      </c>
      <c r="BU287" s="220" t="s">
        <v>422</v>
      </c>
      <c r="BV287" s="220"/>
      <c r="BW287" s="220"/>
      <c r="BX287" s="220"/>
      <c r="BY287" s="220"/>
      <c r="BZ287" s="220"/>
      <c r="CA287" s="220" t="s">
        <v>35</v>
      </c>
      <c r="CB287" s="220"/>
      <c r="CC287" s="220"/>
      <c r="CD287" s="220" t="s">
        <v>38</v>
      </c>
      <c r="CE287" s="220" t="s">
        <v>3087</v>
      </c>
      <c r="CF287" s="220" t="s">
        <v>3025</v>
      </c>
      <c r="CG287" s="244" t="s">
        <v>5438</v>
      </c>
      <c r="CH287" s="208"/>
      <c r="CI287" s="128"/>
      <c r="CJ287" s="128"/>
      <c r="CK287" s="220"/>
      <c r="CL287" s="116" t="str">
        <f t="shared" si="43"/>
        <v>EBI0_DQ_1</v>
      </c>
      <c r="CM287" s="116" t="str">
        <f t="shared" si="44"/>
        <v>EBI0_DQ_1</v>
      </c>
      <c r="CN287" s="116">
        <f t="shared" si="45"/>
        <v>0</v>
      </c>
      <c r="CO287" s="116">
        <f t="shared" si="46"/>
        <v>0</v>
      </c>
      <c r="CP287" s="220">
        <v>1</v>
      </c>
      <c r="CQ287" s="220" t="s">
        <v>459</v>
      </c>
      <c r="CR287" s="220" t="s">
        <v>422</v>
      </c>
      <c r="CS287" s="220"/>
      <c r="CT287" s="220"/>
      <c r="CU287" s="220"/>
      <c r="CV287" s="220"/>
      <c r="CW287" s="220"/>
      <c r="CX287" s="220" t="s">
        <v>35</v>
      </c>
      <c r="CY287" s="220"/>
      <c r="CZ287" s="220"/>
      <c r="DA287" s="220" t="s">
        <v>38</v>
      </c>
      <c r="DB287" s="220" t="s">
        <v>3087</v>
      </c>
      <c r="DC287" s="220" t="s">
        <v>3025</v>
      </c>
      <c r="DD287" s="126" t="s">
        <v>5439</v>
      </c>
      <c r="DE287" s="107"/>
      <c r="DF287" s="128"/>
      <c r="DG287" s="128"/>
      <c r="DH287" s="220"/>
    </row>
    <row r="288" spans="1:112" ht="26.4">
      <c r="A288" s="220"/>
      <c r="B288" s="220">
        <v>285</v>
      </c>
      <c r="C288" s="220" t="s">
        <v>461</v>
      </c>
      <c r="D288" s="220" t="s">
        <v>5440</v>
      </c>
      <c r="E288" s="220"/>
      <c r="F288" s="220" t="s">
        <v>422</v>
      </c>
      <c r="G288" s="220"/>
      <c r="H288" s="220"/>
      <c r="I288" s="220"/>
      <c r="J288" s="220"/>
      <c r="K288" s="220"/>
      <c r="L288" s="220"/>
      <c r="M288" s="220"/>
      <c r="N288" s="220"/>
      <c r="O288" s="220"/>
      <c r="P288" s="220"/>
      <c r="Q288" s="220"/>
      <c r="R288" s="220"/>
      <c r="S288" s="116" t="str">
        <f t="shared" si="47"/>
        <v>NO</v>
      </c>
      <c r="T288" s="116" t="str">
        <f t="shared" si="38"/>
        <v>,,,,,,,,,,,,,,</v>
      </c>
      <c r="U288" s="220" t="s">
        <v>461</v>
      </c>
      <c r="V288" s="220"/>
      <c r="W288" s="220"/>
      <c r="X288" s="220"/>
      <c r="Y288" s="220"/>
      <c r="Z288" s="220"/>
      <c r="AA288" s="220"/>
      <c r="AB288" s="220"/>
      <c r="AC288" s="220"/>
      <c r="AD288" s="220"/>
      <c r="AE288" s="220"/>
      <c r="AF288" s="220"/>
      <c r="AG288" s="220"/>
      <c r="AH288" s="220"/>
      <c r="AI288" s="220"/>
      <c r="AJ288" s="220"/>
      <c r="AK288" s="220"/>
      <c r="AL288" s="220"/>
      <c r="AM288" s="220"/>
      <c r="AN288" s="220"/>
      <c r="AO288" s="220"/>
      <c r="AP288" s="220"/>
      <c r="AQ288" s="220"/>
      <c r="AR288" s="220"/>
      <c r="AS288" s="220"/>
      <c r="AT288" s="220"/>
      <c r="AU288" s="220"/>
      <c r="AV288" s="220"/>
      <c r="AW288" s="220"/>
      <c r="AX288" s="220"/>
      <c r="AY288" s="220"/>
      <c r="AZ288" s="220"/>
      <c r="BA288" s="220"/>
      <c r="BB288" s="220"/>
      <c r="BC288" s="220"/>
      <c r="BD288" s="220"/>
      <c r="BE288" s="220"/>
      <c r="BF288" s="220"/>
      <c r="BG288" s="220"/>
      <c r="BH288" s="220"/>
      <c r="BI288" s="220"/>
      <c r="BJ288" s="220"/>
      <c r="BK288" s="220"/>
      <c r="BL288" s="220"/>
      <c r="BM288" s="220"/>
      <c r="BN288" s="220"/>
      <c r="BO288" s="116" t="str">
        <f t="shared" si="39"/>
        <v>EBI0_DQ_10</v>
      </c>
      <c r="BP288" s="116" t="str">
        <f t="shared" si="40"/>
        <v>EBI0_DQ_10</v>
      </c>
      <c r="BQ288" s="116">
        <f t="shared" si="41"/>
        <v>0</v>
      </c>
      <c r="BR288" s="116">
        <f t="shared" si="42"/>
        <v>0</v>
      </c>
      <c r="BS288" s="220">
        <v>1</v>
      </c>
      <c r="BT288" s="220" t="s">
        <v>461</v>
      </c>
      <c r="BU288" s="220" t="s">
        <v>422</v>
      </c>
      <c r="BV288" s="220"/>
      <c r="BW288" s="220"/>
      <c r="BX288" s="220"/>
      <c r="BY288" s="220"/>
      <c r="BZ288" s="220"/>
      <c r="CA288" s="220" t="s">
        <v>35</v>
      </c>
      <c r="CB288" s="220"/>
      <c r="CC288" s="220"/>
      <c r="CD288" s="220" t="s">
        <v>38</v>
      </c>
      <c r="CE288" s="220" t="s">
        <v>3087</v>
      </c>
      <c r="CF288" s="220" t="s">
        <v>3025</v>
      </c>
      <c r="CG288" s="244" t="s">
        <v>5441</v>
      </c>
      <c r="CH288" s="208"/>
      <c r="CI288" s="128"/>
      <c r="CJ288" s="128"/>
      <c r="CK288" s="220"/>
      <c r="CL288" s="116" t="str">
        <f t="shared" si="43"/>
        <v>EBI0_DQ_10</v>
      </c>
      <c r="CM288" s="116" t="str">
        <f t="shared" si="44"/>
        <v>EBI0_DQ_10</v>
      </c>
      <c r="CN288" s="116">
        <f t="shared" si="45"/>
        <v>0</v>
      </c>
      <c r="CO288" s="116">
        <f t="shared" si="46"/>
        <v>0</v>
      </c>
      <c r="CP288" s="220">
        <v>1</v>
      </c>
      <c r="CQ288" s="220" t="s">
        <v>461</v>
      </c>
      <c r="CR288" s="220" t="s">
        <v>422</v>
      </c>
      <c r="CS288" s="220"/>
      <c r="CT288" s="220"/>
      <c r="CU288" s="220"/>
      <c r="CV288" s="220"/>
      <c r="CW288" s="220"/>
      <c r="CX288" s="220" t="s">
        <v>35</v>
      </c>
      <c r="CY288" s="220"/>
      <c r="CZ288" s="220"/>
      <c r="DA288" s="220" t="s">
        <v>38</v>
      </c>
      <c r="DB288" s="220" t="s">
        <v>3087</v>
      </c>
      <c r="DC288" s="220" t="s">
        <v>3025</v>
      </c>
      <c r="DD288" s="126" t="s">
        <v>5442</v>
      </c>
      <c r="DE288" s="107"/>
      <c r="DF288" s="128"/>
      <c r="DG288" s="128"/>
      <c r="DH288" s="220"/>
    </row>
    <row r="289" spans="1:112" ht="26.4">
      <c r="A289" s="220"/>
      <c r="B289" s="220">
        <v>286</v>
      </c>
      <c r="C289" s="220" t="s">
        <v>463</v>
      </c>
      <c r="D289" s="220" t="s">
        <v>5443</v>
      </c>
      <c r="E289" s="220"/>
      <c r="F289" s="220" t="s">
        <v>422</v>
      </c>
      <c r="G289" s="220"/>
      <c r="H289" s="220"/>
      <c r="I289" s="220"/>
      <c r="J289" s="220"/>
      <c r="K289" s="220"/>
      <c r="L289" s="220"/>
      <c r="M289" s="220"/>
      <c r="N289" s="220"/>
      <c r="O289" s="220"/>
      <c r="P289" s="220"/>
      <c r="Q289" s="220"/>
      <c r="R289" s="220"/>
      <c r="S289" s="116" t="str">
        <f t="shared" si="47"/>
        <v>NO</v>
      </c>
      <c r="T289" s="116" t="str">
        <f t="shared" si="38"/>
        <v>,,,,,,,,,,,,,,</v>
      </c>
      <c r="U289" s="220" t="s">
        <v>463</v>
      </c>
      <c r="V289" s="220"/>
      <c r="W289" s="220"/>
      <c r="X289" s="220"/>
      <c r="Y289" s="220"/>
      <c r="Z289" s="220"/>
      <c r="AA289" s="220"/>
      <c r="AB289" s="220"/>
      <c r="AC289" s="220"/>
      <c r="AD289" s="220"/>
      <c r="AE289" s="220"/>
      <c r="AF289" s="220"/>
      <c r="AG289" s="220"/>
      <c r="AH289" s="220"/>
      <c r="AI289" s="220"/>
      <c r="AJ289" s="220"/>
      <c r="AK289" s="220"/>
      <c r="AL289" s="220"/>
      <c r="AM289" s="220"/>
      <c r="AN289" s="220"/>
      <c r="AO289" s="220"/>
      <c r="AP289" s="220"/>
      <c r="AQ289" s="220"/>
      <c r="AR289" s="220"/>
      <c r="AS289" s="220"/>
      <c r="AT289" s="220"/>
      <c r="AU289" s="220"/>
      <c r="AV289" s="220"/>
      <c r="AW289" s="220"/>
      <c r="AX289" s="220"/>
      <c r="AY289" s="220"/>
      <c r="AZ289" s="220"/>
      <c r="BA289" s="220"/>
      <c r="BB289" s="220"/>
      <c r="BC289" s="220"/>
      <c r="BD289" s="220"/>
      <c r="BE289" s="220"/>
      <c r="BF289" s="220"/>
      <c r="BG289" s="220"/>
      <c r="BH289" s="220"/>
      <c r="BI289" s="220"/>
      <c r="BJ289" s="220"/>
      <c r="BK289" s="220"/>
      <c r="BL289" s="220"/>
      <c r="BM289" s="220"/>
      <c r="BN289" s="220"/>
      <c r="BO289" s="116" t="str">
        <f t="shared" si="39"/>
        <v>EBI0_DQ_11</v>
      </c>
      <c r="BP289" s="116" t="str">
        <f t="shared" si="40"/>
        <v>EBI0_DQ_11</v>
      </c>
      <c r="BQ289" s="116">
        <f t="shared" si="41"/>
        <v>0</v>
      </c>
      <c r="BR289" s="116">
        <f t="shared" si="42"/>
        <v>0</v>
      </c>
      <c r="BS289" s="220">
        <v>1</v>
      </c>
      <c r="BT289" s="220" t="s">
        <v>463</v>
      </c>
      <c r="BU289" s="220" t="s">
        <v>422</v>
      </c>
      <c r="BV289" s="220"/>
      <c r="BW289" s="220"/>
      <c r="BX289" s="220"/>
      <c r="BY289" s="220"/>
      <c r="BZ289" s="220"/>
      <c r="CA289" s="220" t="s">
        <v>35</v>
      </c>
      <c r="CB289" s="220"/>
      <c r="CC289" s="220"/>
      <c r="CD289" s="220" t="s">
        <v>38</v>
      </c>
      <c r="CE289" s="220" t="s">
        <v>3087</v>
      </c>
      <c r="CF289" s="220" t="s">
        <v>3025</v>
      </c>
      <c r="CG289" s="244" t="s">
        <v>5444</v>
      </c>
      <c r="CH289" s="208"/>
      <c r="CI289" s="128"/>
      <c r="CJ289" s="128"/>
      <c r="CK289" s="220"/>
      <c r="CL289" s="116" t="str">
        <f t="shared" si="43"/>
        <v>EBI0_DQ_11</v>
      </c>
      <c r="CM289" s="116" t="str">
        <f t="shared" si="44"/>
        <v>EBI0_DQ_11</v>
      </c>
      <c r="CN289" s="116">
        <f t="shared" si="45"/>
        <v>0</v>
      </c>
      <c r="CO289" s="116">
        <f t="shared" si="46"/>
        <v>0</v>
      </c>
      <c r="CP289" s="220">
        <v>1</v>
      </c>
      <c r="CQ289" s="220" t="s">
        <v>463</v>
      </c>
      <c r="CR289" s="220" t="s">
        <v>422</v>
      </c>
      <c r="CS289" s="220"/>
      <c r="CT289" s="220"/>
      <c r="CU289" s="220"/>
      <c r="CV289" s="220"/>
      <c r="CW289" s="220"/>
      <c r="CX289" s="220" t="s">
        <v>35</v>
      </c>
      <c r="CY289" s="220"/>
      <c r="CZ289" s="220"/>
      <c r="DA289" s="220" t="s">
        <v>38</v>
      </c>
      <c r="DB289" s="220" t="s">
        <v>3087</v>
      </c>
      <c r="DC289" s="220" t="s">
        <v>3025</v>
      </c>
      <c r="DD289" s="126" t="s">
        <v>5445</v>
      </c>
      <c r="DE289" s="107"/>
      <c r="DF289" s="128"/>
      <c r="DG289" s="128"/>
      <c r="DH289" s="220"/>
    </row>
    <row r="290" spans="1:112" ht="26.4">
      <c r="A290" s="220"/>
      <c r="B290" s="220">
        <v>287</v>
      </c>
      <c r="C290" s="220" t="s">
        <v>465</v>
      </c>
      <c r="D290" s="220" t="s">
        <v>5446</v>
      </c>
      <c r="E290" s="220"/>
      <c r="F290" s="220" t="s">
        <v>422</v>
      </c>
      <c r="G290" s="220"/>
      <c r="H290" s="220"/>
      <c r="I290" s="220"/>
      <c r="J290" s="220"/>
      <c r="K290" s="220"/>
      <c r="L290" s="220"/>
      <c r="M290" s="220"/>
      <c r="N290" s="220"/>
      <c r="O290" s="220"/>
      <c r="P290" s="220"/>
      <c r="Q290" s="220"/>
      <c r="R290" s="220"/>
      <c r="S290" s="116" t="str">
        <f t="shared" si="47"/>
        <v>NO</v>
      </c>
      <c r="T290" s="116" t="str">
        <f t="shared" si="38"/>
        <v>,,,,,,,,,,,,,,</v>
      </c>
      <c r="U290" s="220" t="s">
        <v>465</v>
      </c>
      <c r="V290" s="220"/>
      <c r="W290" s="220"/>
      <c r="X290" s="220"/>
      <c r="Y290" s="220"/>
      <c r="Z290" s="220"/>
      <c r="AA290" s="220"/>
      <c r="AB290" s="220"/>
      <c r="AC290" s="220"/>
      <c r="AD290" s="220"/>
      <c r="AE290" s="220"/>
      <c r="AF290" s="220"/>
      <c r="AG290" s="220"/>
      <c r="AH290" s="220"/>
      <c r="AI290" s="220"/>
      <c r="AJ290" s="220"/>
      <c r="AK290" s="220"/>
      <c r="AL290" s="220"/>
      <c r="AM290" s="220"/>
      <c r="AN290" s="220"/>
      <c r="AO290" s="220"/>
      <c r="AP290" s="220"/>
      <c r="AQ290" s="220"/>
      <c r="AR290" s="220"/>
      <c r="AS290" s="220"/>
      <c r="AT290" s="220"/>
      <c r="AU290" s="220"/>
      <c r="AV290" s="220"/>
      <c r="AW290" s="220"/>
      <c r="AX290" s="220"/>
      <c r="AY290" s="220"/>
      <c r="AZ290" s="220"/>
      <c r="BA290" s="220"/>
      <c r="BB290" s="220"/>
      <c r="BC290" s="220"/>
      <c r="BD290" s="220"/>
      <c r="BE290" s="220"/>
      <c r="BF290" s="220"/>
      <c r="BG290" s="220"/>
      <c r="BH290" s="220"/>
      <c r="BI290" s="220"/>
      <c r="BJ290" s="220"/>
      <c r="BK290" s="220"/>
      <c r="BL290" s="220"/>
      <c r="BM290" s="220"/>
      <c r="BN290" s="220"/>
      <c r="BO290" s="116" t="str">
        <f t="shared" si="39"/>
        <v>EBI0_DQ_12</v>
      </c>
      <c r="BP290" s="116" t="str">
        <f t="shared" si="40"/>
        <v>EBI0_DQ_12</v>
      </c>
      <c r="BQ290" s="116">
        <f t="shared" si="41"/>
        <v>0</v>
      </c>
      <c r="BR290" s="116">
        <f t="shared" si="42"/>
        <v>0</v>
      </c>
      <c r="BS290" s="220">
        <v>1</v>
      </c>
      <c r="BT290" s="220" t="s">
        <v>465</v>
      </c>
      <c r="BU290" s="220" t="s">
        <v>422</v>
      </c>
      <c r="BV290" s="220"/>
      <c r="BW290" s="220"/>
      <c r="BX290" s="220"/>
      <c r="BY290" s="220"/>
      <c r="BZ290" s="220"/>
      <c r="CA290" s="220" t="s">
        <v>35</v>
      </c>
      <c r="CB290" s="220"/>
      <c r="CC290" s="220"/>
      <c r="CD290" s="220" t="s">
        <v>38</v>
      </c>
      <c r="CE290" s="220" t="s">
        <v>3087</v>
      </c>
      <c r="CF290" s="220" t="s">
        <v>3025</v>
      </c>
      <c r="CG290" s="244" t="s">
        <v>5447</v>
      </c>
      <c r="CH290" s="208"/>
      <c r="CI290" s="128"/>
      <c r="CJ290" s="128"/>
      <c r="CK290" s="220"/>
      <c r="CL290" s="116" t="str">
        <f t="shared" si="43"/>
        <v>EBI0_DQ_12</v>
      </c>
      <c r="CM290" s="116" t="str">
        <f t="shared" si="44"/>
        <v>EBI0_DQ_12</v>
      </c>
      <c r="CN290" s="116">
        <f t="shared" si="45"/>
        <v>0</v>
      </c>
      <c r="CO290" s="116">
        <f t="shared" si="46"/>
        <v>0</v>
      </c>
      <c r="CP290" s="220">
        <v>1</v>
      </c>
      <c r="CQ290" s="220" t="s">
        <v>465</v>
      </c>
      <c r="CR290" s="220" t="s">
        <v>422</v>
      </c>
      <c r="CS290" s="220"/>
      <c r="CT290" s="220"/>
      <c r="CU290" s="220"/>
      <c r="CV290" s="220"/>
      <c r="CW290" s="220"/>
      <c r="CX290" s="220" t="s">
        <v>35</v>
      </c>
      <c r="CY290" s="220"/>
      <c r="CZ290" s="220"/>
      <c r="DA290" s="220" t="s">
        <v>38</v>
      </c>
      <c r="DB290" s="220" t="s">
        <v>3087</v>
      </c>
      <c r="DC290" s="220" t="s">
        <v>3025</v>
      </c>
      <c r="DD290" s="126" t="s">
        <v>5448</v>
      </c>
      <c r="DE290" s="107"/>
      <c r="DF290" s="128"/>
      <c r="DG290" s="128"/>
      <c r="DH290" s="220"/>
    </row>
    <row r="291" spans="1:112" ht="26.4">
      <c r="A291" s="220"/>
      <c r="B291" s="220">
        <v>288</v>
      </c>
      <c r="C291" s="220" t="s">
        <v>467</v>
      </c>
      <c r="D291" s="220" t="s">
        <v>5449</v>
      </c>
      <c r="E291" s="220"/>
      <c r="F291" s="220" t="s">
        <v>422</v>
      </c>
      <c r="G291" s="220"/>
      <c r="H291" s="220"/>
      <c r="I291" s="220"/>
      <c r="J291" s="220"/>
      <c r="K291" s="220"/>
      <c r="L291" s="220"/>
      <c r="M291" s="220"/>
      <c r="N291" s="220"/>
      <c r="O291" s="220"/>
      <c r="P291" s="220"/>
      <c r="Q291" s="220"/>
      <c r="R291" s="220"/>
      <c r="S291" s="116" t="str">
        <f t="shared" si="47"/>
        <v>NO</v>
      </c>
      <c r="T291" s="116" t="str">
        <f t="shared" si="38"/>
        <v>,,,,,,,,,,,,,,</v>
      </c>
      <c r="U291" s="220" t="s">
        <v>467</v>
      </c>
      <c r="V291" s="220"/>
      <c r="W291" s="220"/>
      <c r="X291" s="220"/>
      <c r="Y291" s="220"/>
      <c r="Z291" s="220"/>
      <c r="AA291" s="220"/>
      <c r="AB291" s="220"/>
      <c r="AC291" s="220"/>
      <c r="AD291" s="220"/>
      <c r="AE291" s="220"/>
      <c r="AF291" s="220"/>
      <c r="AG291" s="220"/>
      <c r="AH291" s="220"/>
      <c r="AI291" s="220"/>
      <c r="AJ291" s="220"/>
      <c r="AK291" s="220"/>
      <c r="AL291" s="220"/>
      <c r="AM291" s="220"/>
      <c r="AN291" s="220"/>
      <c r="AO291" s="220"/>
      <c r="AP291" s="220"/>
      <c r="AQ291" s="220"/>
      <c r="AR291" s="220"/>
      <c r="AS291" s="220"/>
      <c r="AT291" s="220"/>
      <c r="AU291" s="220"/>
      <c r="AV291" s="220"/>
      <c r="AW291" s="220"/>
      <c r="AX291" s="220"/>
      <c r="AY291" s="220"/>
      <c r="AZ291" s="220"/>
      <c r="BA291" s="220"/>
      <c r="BB291" s="220"/>
      <c r="BC291" s="220"/>
      <c r="BD291" s="220"/>
      <c r="BE291" s="220"/>
      <c r="BF291" s="220"/>
      <c r="BG291" s="220"/>
      <c r="BH291" s="220"/>
      <c r="BI291" s="220"/>
      <c r="BJ291" s="220"/>
      <c r="BK291" s="220"/>
      <c r="BL291" s="220"/>
      <c r="BM291" s="220"/>
      <c r="BN291" s="220"/>
      <c r="BO291" s="116" t="str">
        <f t="shared" si="39"/>
        <v>EBI0_DQ_13</v>
      </c>
      <c r="BP291" s="116" t="str">
        <f t="shared" si="40"/>
        <v>EBI0_DQ_13</v>
      </c>
      <c r="BQ291" s="116">
        <f t="shared" si="41"/>
        <v>0</v>
      </c>
      <c r="BR291" s="116">
        <f t="shared" si="42"/>
        <v>0</v>
      </c>
      <c r="BS291" s="220">
        <v>1</v>
      </c>
      <c r="BT291" s="220" t="s">
        <v>467</v>
      </c>
      <c r="BU291" s="220" t="s">
        <v>422</v>
      </c>
      <c r="BV291" s="220"/>
      <c r="BW291" s="220"/>
      <c r="BX291" s="220"/>
      <c r="BY291" s="220"/>
      <c r="BZ291" s="220"/>
      <c r="CA291" s="220" t="s">
        <v>35</v>
      </c>
      <c r="CB291" s="220"/>
      <c r="CC291" s="220"/>
      <c r="CD291" s="220" t="s">
        <v>38</v>
      </c>
      <c r="CE291" s="220" t="s">
        <v>3087</v>
      </c>
      <c r="CF291" s="220" t="s">
        <v>3025</v>
      </c>
      <c r="CG291" s="244" t="s">
        <v>5450</v>
      </c>
      <c r="CH291" s="208"/>
      <c r="CI291" s="128"/>
      <c r="CJ291" s="128"/>
      <c r="CK291" s="220"/>
      <c r="CL291" s="116" t="str">
        <f t="shared" si="43"/>
        <v>EBI0_DQ_13</v>
      </c>
      <c r="CM291" s="116" t="str">
        <f t="shared" si="44"/>
        <v>EBI0_DQ_13</v>
      </c>
      <c r="CN291" s="116">
        <f t="shared" si="45"/>
        <v>0</v>
      </c>
      <c r="CO291" s="116">
        <f t="shared" si="46"/>
        <v>0</v>
      </c>
      <c r="CP291" s="220">
        <v>1</v>
      </c>
      <c r="CQ291" s="220" t="s">
        <v>467</v>
      </c>
      <c r="CR291" s="220" t="s">
        <v>422</v>
      </c>
      <c r="CS291" s="220"/>
      <c r="CT291" s="220"/>
      <c r="CU291" s="220"/>
      <c r="CV291" s="220"/>
      <c r="CW291" s="220"/>
      <c r="CX291" s="220" t="s">
        <v>35</v>
      </c>
      <c r="CY291" s="220"/>
      <c r="CZ291" s="220"/>
      <c r="DA291" s="220" t="s">
        <v>38</v>
      </c>
      <c r="DB291" s="220" t="s">
        <v>3087</v>
      </c>
      <c r="DC291" s="220" t="s">
        <v>3025</v>
      </c>
      <c r="DD291" s="126" t="s">
        <v>5451</v>
      </c>
      <c r="DE291" s="107"/>
      <c r="DF291" s="128"/>
      <c r="DG291" s="128"/>
      <c r="DH291" s="220"/>
    </row>
    <row r="292" spans="1:112" ht="26.4">
      <c r="A292" s="220"/>
      <c r="B292" s="220">
        <v>289</v>
      </c>
      <c r="C292" s="220" t="s">
        <v>469</v>
      </c>
      <c r="D292" s="220" t="s">
        <v>5452</v>
      </c>
      <c r="E292" s="220"/>
      <c r="F292" s="220" t="s">
        <v>422</v>
      </c>
      <c r="G292" s="220"/>
      <c r="H292" s="220"/>
      <c r="I292" s="220"/>
      <c r="J292" s="220"/>
      <c r="K292" s="220"/>
      <c r="L292" s="220"/>
      <c r="M292" s="220"/>
      <c r="N292" s="220"/>
      <c r="O292" s="220"/>
      <c r="P292" s="220"/>
      <c r="Q292" s="220"/>
      <c r="R292" s="220"/>
      <c r="S292" s="116" t="str">
        <f t="shared" si="47"/>
        <v>NO</v>
      </c>
      <c r="T292" s="116" t="str">
        <f t="shared" si="38"/>
        <v>,,,,,,,,,,,,,,</v>
      </c>
      <c r="U292" s="220" t="s">
        <v>469</v>
      </c>
      <c r="V292" s="220"/>
      <c r="W292" s="220"/>
      <c r="X292" s="220"/>
      <c r="Y292" s="220"/>
      <c r="Z292" s="220"/>
      <c r="AA292" s="220"/>
      <c r="AB292" s="220"/>
      <c r="AC292" s="220"/>
      <c r="AD292" s="220"/>
      <c r="AE292" s="220"/>
      <c r="AF292" s="220"/>
      <c r="AG292" s="220"/>
      <c r="AH292" s="220"/>
      <c r="AI292" s="220"/>
      <c r="AJ292" s="220"/>
      <c r="AK292" s="220"/>
      <c r="AL292" s="220"/>
      <c r="AM292" s="220"/>
      <c r="AN292" s="220"/>
      <c r="AO292" s="220"/>
      <c r="AP292" s="220"/>
      <c r="AQ292" s="220"/>
      <c r="AR292" s="220"/>
      <c r="AS292" s="220"/>
      <c r="AT292" s="220"/>
      <c r="AU292" s="220"/>
      <c r="AV292" s="220"/>
      <c r="AW292" s="220"/>
      <c r="AX292" s="220"/>
      <c r="AY292" s="220"/>
      <c r="AZ292" s="220"/>
      <c r="BA292" s="220"/>
      <c r="BB292" s="220"/>
      <c r="BC292" s="220"/>
      <c r="BD292" s="220"/>
      <c r="BE292" s="220"/>
      <c r="BF292" s="220"/>
      <c r="BG292" s="220"/>
      <c r="BH292" s="220"/>
      <c r="BI292" s="220"/>
      <c r="BJ292" s="220"/>
      <c r="BK292" s="220"/>
      <c r="BL292" s="220"/>
      <c r="BM292" s="220"/>
      <c r="BN292" s="220"/>
      <c r="BO292" s="116" t="str">
        <f t="shared" si="39"/>
        <v>EBI0_DQ_14</v>
      </c>
      <c r="BP292" s="116" t="str">
        <f t="shared" si="40"/>
        <v>EBI0_DQ_14</v>
      </c>
      <c r="BQ292" s="116">
        <f t="shared" si="41"/>
        <v>0</v>
      </c>
      <c r="BR292" s="116">
        <f t="shared" si="42"/>
        <v>0</v>
      </c>
      <c r="BS292" s="220">
        <v>1</v>
      </c>
      <c r="BT292" s="220" t="s">
        <v>469</v>
      </c>
      <c r="BU292" s="220" t="s">
        <v>422</v>
      </c>
      <c r="BV292" s="220"/>
      <c r="BW292" s="220"/>
      <c r="BX292" s="220"/>
      <c r="BY292" s="220"/>
      <c r="BZ292" s="220"/>
      <c r="CA292" s="220" t="s">
        <v>35</v>
      </c>
      <c r="CB292" s="220"/>
      <c r="CC292" s="220"/>
      <c r="CD292" s="220" t="s">
        <v>38</v>
      </c>
      <c r="CE292" s="220" t="s">
        <v>3087</v>
      </c>
      <c r="CF292" s="220" t="s">
        <v>3025</v>
      </c>
      <c r="CG292" s="244" t="s">
        <v>5453</v>
      </c>
      <c r="CH292" s="208"/>
      <c r="CI292" s="128"/>
      <c r="CJ292" s="128"/>
      <c r="CK292" s="220"/>
      <c r="CL292" s="116" t="str">
        <f t="shared" si="43"/>
        <v>EBI0_DQ_14</v>
      </c>
      <c r="CM292" s="116" t="str">
        <f t="shared" si="44"/>
        <v>EBI0_DQ_14</v>
      </c>
      <c r="CN292" s="116">
        <f t="shared" si="45"/>
        <v>0</v>
      </c>
      <c r="CO292" s="116">
        <f t="shared" si="46"/>
        <v>0</v>
      </c>
      <c r="CP292" s="220">
        <v>1</v>
      </c>
      <c r="CQ292" s="220" t="s">
        <v>469</v>
      </c>
      <c r="CR292" s="220" t="s">
        <v>422</v>
      </c>
      <c r="CS292" s="220"/>
      <c r="CT292" s="220"/>
      <c r="CU292" s="220"/>
      <c r="CV292" s="220"/>
      <c r="CW292" s="220"/>
      <c r="CX292" s="220" t="s">
        <v>35</v>
      </c>
      <c r="CY292" s="220"/>
      <c r="CZ292" s="220"/>
      <c r="DA292" s="220" t="s">
        <v>38</v>
      </c>
      <c r="DB292" s="220" t="s">
        <v>3087</v>
      </c>
      <c r="DC292" s="220" t="s">
        <v>3025</v>
      </c>
      <c r="DD292" s="126" t="s">
        <v>5454</v>
      </c>
      <c r="DE292" s="107"/>
      <c r="DF292" s="128"/>
      <c r="DG292" s="128"/>
      <c r="DH292" s="220"/>
    </row>
    <row r="293" spans="1:112" ht="26.4">
      <c r="A293" s="220"/>
      <c r="B293" s="220">
        <v>290</v>
      </c>
      <c r="C293" s="220" t="s">
        <v>471</v>
      </c>
      <c r="D293" s="220" t="s">
        <v>5455</v>
      </c>
      <c r="E293" s="220"/>
      <c r="F293" s="220" t="s">
        <v>422</v>
      </c>
      <c r="G293" s="220"/>
      <c r="H293" s="220"/>
      <c r="I293" s="220"/>
      <c r="J293" s="220"/>
      <c r="K293" s="220"/>
      <c r="L293" s="220"/>
      <c r="M293" s="220"/>
      <c r="N293" s="220"/>
      <c r="O293" s="220"/>
      <c r="P293" s="220"/>
      <c r="Q293" s="220"/>
      <c r="R293" s="220"/>
      <c r="S293" s="116" t="str">
        <f t="shared" si="47"/>
        <v>NO</v>
      </c>
      <c r="T293" s="116" t="str">
        <f t="shared" si="38"/>
        <v>,,,,,,,,,,,,,,</v>
      </c>
      <c r="U293" s="220" t="s">
        <v>471</v>
      </c>
      <c r="V293" s="220"/>
      <c r="W293" s="220"/>
      <c r="X293" s="220"/>
      <c r="Y293" s="220"/>
      <c r="Z293" s="220"/>
      <c r="AA293" s="220"/>
      <c r="AB293" s="220"/>
      <c r="AC293" s="220"/>
      <c r="AD293" s="220"/>
      <c r="AE293" s="220"/>
      <c r="AF293" s="220"/>
      <c r="AG293" s="220"/>
      <c r="AH293" s="220"/>
      <c r="AI293" s="220"/>
      <c r="AJ293" s="220"/>
      <c r="AK293" s="220"/>
      <c r="AL293" s="220"/>
      <c r="AM293" s="220"/>
      <c r="AN293" s="220"/>
      <c r="AO293" s="220"/>
      <c r="AP293" s="220"/>
      <c r="AQ293" s="220"/>
      <c r="AR293" s="220"/>
      <c r="AS293" s="220"/>
      <c r="AT293" s="220"/>
      <c r="AU293" s="220"/>
      <c r="AV293" s="220"/>
      <c r="AW293" s="220"/>
      <c r="AX293" s="220"/>
      <c r="AY293" s="220"/>
      <c r="AZ293" s="220"/>
      <c r="BA293" s="220"/>
      <c r="BB293" s="220"/>
      <c r="BC293" s="220"/>
      <c r="BD293" s="220"/>
      <c r="BE293" s="220"/>
      <c r="BF293" s="220"/>
      <c r="BG293" s="220"/>
      <c r="BH293" s="220"/>
      <c r="BI293" s="220"/>
      <c r="BJ293" s="220"/>
      <c r="BK293" s="220"/>
      <c r="BL293" s="220"/>
      <c r="BM293" s="220"/>
      <c r="BN293" s="220"/>
      <c r="BO293" s="116" t="str">
        <f t="shared" si="39"/>
        <v>EBI0_DQ_15</v>
      </c>
      <c r="BP293" s="116" t="str">
        <f t="shared" si="40"/>
        <v>EBI0_DQ_15</v>
      </c>
      <c r="BQ293" s="116">
        <f t="shared" si="41"/>
        <v>0</v>
      </c>
      <c r="BR293" s="116">
        <f t="shared" si="42"/>
        <v>0</v>
      </c>
      <c r="BS293" s="220">
        <v>1</v>
      </c>
      <c r="BT293" s="220" t="s">
        <v>471</v>
      </c>
      <c r="BU293" s="220" t="s">
        <v>422</v>
      </c>
      <c r="BV293" s="220"/>
      <c r="BW293" s="220"/>
      <c r="BX293" s="220"/>
      <c r="BY293" s="220"/>
      <c r="BZ293" s="220"/>
      <c r="CA293" s="220" t="s">
        <v>35</v>
      </c>
      <c r="CB293" s="220"/>
      <c r="CC293" s="220"/>
      <c r="CD293" s="220" t="s">
        <v>38</v>
      </c>
      <c r="CE293" s="220" t="s">
        <v>3087</v>
      </c>
      <c r="CF293" s="220" t="s">
        <v>3025</v>
      </c>
      <c r="CG293" s="244" t="s">
        <v>5456</v>
      </c>
      <c r="CH293" s="208"/>
      <c r="CI293" s="128"/>
      <c r="CJ293" s="128"/>
      <c r="CK293" s="220"/>
      <c r="CL293" s="116" t="str">
        <f t="shared" si="43"/>
        <v>EBI0_DQ_15</v>
      </c>
      <c r="CM293" s="116" t="str">
        <f t="shared" si="44"/>
        <v>EBI0_DQ_15</v>
      </c>
      <c r="CN293" s="116">
        <f t="shared" si="45"/>
        <v>0</v>
      </c>
      <c r="CO293" s="116">
        <f t="shared" si="46"/>
        <v>0</v>
      </c>
      <c r="CP293" s="220">
        <v>1</v>
      </c>
      <c r="CQ293" s="220" t="s">
        <v>471</v>
      </c>
      <c r="CR293" s="220" t="s">
        <v>422</v>
      </c>
      <c r="CS293" s="220"/>
      <c r="CT293" s="220"/>
      <c r="CU293" s="220"/>
      <c r="CV293" s="220"/>
      <c r="CW293" s="220"/>
      <c r="CX293" s="220" t="s">
        <v>35</v>
      </c>
      <c r="CY293" s="220"/>
      <c r="CZ293" s="220"/>
      <c r="DA293" s="220" t="s">
        <v>38</v>
      </c>
      <c r="DB293" s="220" t="s">
        <v>3087</v>
      </c>
      <c r="DC293" s="220" t="s">
        <v>3025</v>
      </c>
      <c r="DD293" s="126" t="s">
        <v>5457</v>
      </c>
      <c r="DE293" s="107"/>
      <c r="DF293" s="128"/>
      <c r="DG293" s="128"/>
      <c r="DH293" s="220"/>
    </row>
    <row r="294" spans="1:112" ht="26.4">
      <c r="A294" s="220"/>
      <c r="B294" s="220">
        <v>291</v>
      </c>
      <c r="C294" s="220" t="s">
        <v>473</v>
      </c>
      <c r="D294" s="220" t="s">
        <v>5458</v>
      </c>
      <c r="E294" s="220"/>
      <c r="F294" s="220" t="s">
        <v>422</v>
      </c>
      <c r="G294" s="220"/>
      <c r="H294" s="220"/>
      <c r="I294" s="220"/>
      <c r="J294" s="220"/>
      <c r="K294" s="220"/>
      <c r="L294" s="220"/>
      <c r="M294" s="220"/>
      <c r="N294" s="220"/>
      <c r="O294" s="220"/>
      <c r="P294" s="220"/>
      <c r="Q294" s="220"/>
      <c r="R294" s="220"/>
      <c r="S294" s="116" t="str">
        <f t="shared" si="47"/>
        <v>NO</v>
      </c>
      <c r="T294" s="116" t="str">
        <f t="shared" si="38"/>
        <v>,,,,,,,,,,,,,,</v>
      </c>
      <c r="U294" s="220" t="s">
        <v>473</v>
      </c>
      <c r="V294" s="220"/>
      <c r="W294" s="220"/>
      <c r="X294" s="220"/>
      <c r="Y294" s="220"/>
      <c r="Z294" s="220"/>
      <c r="AA294" s="220"/>
      <c r="AB294" s="220"/>
      <c r="AC294" s="220"/>
      <c r="AD294" s="220"/>
      <c r="AE294" s="220"/>
      <c r="AF294" s="220"/>
      <c r="AG294" s="220"/>
      <c r="AH294" s="220"/>
      <c r="AI294" s="220"/>
      <c r="AJ294" s="220"/>
      <c r="AK294" s="220"/>
      <c r="AL294" s="220"/>
      <c r="AM294" s="220"/>
      <c r="AN294" s="220"/>
      <c r="AO294" s="220"/>
      <c r="AP294" s="220"/>
      <c r="AQ294" s="220"/>
      <c r="AR294" s="220"/>
      <c r="AS294" s="220"/>
      <c r="AT294" s="220"/>
      <c r="AU294" s="220"/>
      <c r="AV294" s="220"/>
      <c r="AW294" s="220"/>
      <c r="AX294" s="220"/>
      <c r="AY294" s="220"/>
      <c r="AZ294" s="220"/>
      <c r="BA294" s="220"/>
      <c r="BB294" s="220"/>
      <c r="BC294" s="220"/>
      <c r="BD294" s="220"/>
      <c r="BE294" s="220"/>
      <c r="BF294" s="220"/>
      <c r="BG294" s="220"/>
      <c r="BH294" s="220"/>
      <c r="BI294" s="220"/>
      <c r="BJ294" s="220"/>
      <c r="BK294" s="220"/>
      <c r="BL294" s="220"/>
      <c r="BM294" s="220"/>
      <c r="BN294" s="220"/>
      <c r="BO294" s="116" t="str">
        <f t="shared" si="39"/>
        <v>EBI0_DQ_2</v>
      </c>
      <c r="BP294" s="116" t="str">
        <f t="shared" si="40"/>
        <v>EBI0_DQ_2</v>
      </c>
      <c r="BQ294" s="116">
        <f t="shared" si="41"/>
        <v>0</v>
      </c>
      <c r="BR294" s="116">
        <f t="shared" si="42"/>
        <v>0</v>
      </c>
      <c r="BS294" s="220">
        <v>1</v>
      </c>
      <c r="BT294" s="220" t="s">
        <v>473</v>
      </c>
      <c r="BU294" s="220" t="s">
        <v>422</v>
      </c>
      <c r="BV294" s="220"/>
      <c r="BW294" s="220"/>
      <c r="BX294" s="220"/>
      <c r="BY294" s="220"/>
      <c r="BZ294" s="220"/>
      <c r="CA294" s="220" t="s">
        <v>35</v>
      </c>
      <c r="CB294" s="220"/>
      <c r="CC294" s="220"/>
      <c r="CD294" s="220" t="s">
        <v>38</v>
      </c>
      <c r="CE294" s="220" t="s">
        <v>3087</v>
      </c>
      <c r="CF294" s="220" t="s">
        <v>3025</v>
      </c>
      <c r="CG294" s="244" t="s">
        <v>5459</v>
      </c>
      <c r="CH294" s="208"/>
      <c r="CI294" s="128"/>
      <c r="CJ294" s="128"/>
      <c r="CK294" s="220"/>
      <c r="CL294" s="116" t="str">
        <f t="shared" si="43"/>
        <v>EBI0_DQ_2</v>
      </c>
      <c r="CM294" s="116" t="str">
        <f t="shared" si="44"/>
        <v>EBI0_DQ_2</v>
      </c>
      <c r="CN294" s="116">
        <f t="shared" si="45"/>
        <v>0</v>
      </c>
      <c r="CO294" s="116">
        <f t="shared" si="46"/>
        <v>0</v>
      </c>
      <c r="CP294" s="220">
        <v>1</v>
      </c>
      <c r="CQ294" s="220" t="s">
        <v>473</v>
      </c>
      <c r="CR294" s="220" t="s">
        <v>422</v>
      </c>
      <c r="CS294" s="220"/>
      <c r="CT294" s="220"/>
      <c r="CU294" s="220"/>
      <c r="CV294" s="220"/>
      <c r="CW294" s="220"/>
      <c r="CX294" s="220" t="s">
        <v>35</v>
      </c>
      <c r="CY294" s="220"/>
      <c r="CZ294" s="220"/>
      <c r="DA294" s="220" t="s">
        <v>38</v>
      </c>
      <c r="DB294" s="220" t="s">
        <v>3087</v>
      </c>
      <c r="DC294" s="220" t="s">
        <v>3025</v>
      </c>
      <c r="DD294" s="126" t="s">
        <v>5460</v>
      </c>
      <c r="DE294" s="107"/>
      <c r="DF294" s="128"/>
      <c r="DG294" s="128"/>
      <c r="DH294" s="220"/>
    </row>
    <row r="295" spans="1:112" ht="26.4">
      <c r="A295" s="220"/>
      <c r="B295" s="220">
        <v>292</v>
      </c>
      <c r="C295" s="220" t="s">
        <v>475</v>
      </c>
      <c r="D295" s="220" t="s">
        <v>5461</v>
      </c>
      <c r="E295" s="220"/>
      <c r="F295" s="220" t="s">
        <v>422</v>
      </c>
      <c r="G295" s="220"/>
      <c r="H295" s="220"/>
      <c r="I295" s="220"/>
      <c r="J295" s="220"/>
      <c r="K295" s="220"/>
      <c r="L295" s="220"/>
      <c r="M295" s="220"/>
      <c r="N295" s="220"/>
      <c r="O295" s="220"/>
      <c r="P295" s="220"/>
      <c r="Q295" s="220"/>
      <c r="R295" s="220"/>
      <c r="S295" s="116" t="str">
        <f t="shared" si="47"/>
        <v>NO</v>
      </c>
      <c r="T295" s="116" t="str">
        <f t="shared" si="38"/>
        <v>,,,,,,,,,,,,,,</v>
      </c>
      <c r="U295" s="220" t="s">
        <v>475</v>
      </c>
      <c r="V295" s="220"/>
      <c r="W295" s="220"/>
      <c r="X295" s="220"/>
      <c r="Y295" s="220"/>
      <c r="Z295" s="220"/>
      <c r="AA295" s="220"/>
      <c r="AB295" s="220"/>
      <c r="AC295" s="220"/>
      <c r="AD295" s="220"/>
      <c r="AE295" s="220"/>
      <c r="AF295" s="220"/>
      <c r="AG295" s="220"/>
      <c r="AH295" s="220"/>
      <c r="AI295" s="220"/>
      <c r="AJ295" s="220"/>
      <c r="AK295" s="220"/>
      <c r="AL295" s="220"/>
      <c r="AM295" s="220"/>
      <c r="AN295" s="220"/>
      <c r="AO295" s="220"/>
      <c r="AP295" s="220"/>
      <c r="AQ295" s="220"/>
      <c r="AR295" s="220"/>
      <c r="AS295" s="220"/>
      <c r="AT295" s="220"/>
      <c r="AU295" s="220"/>
      <c r="AV295" s="220"/>
      <c r="AW295" s="220"/>
      <c r="AX295" s="220"/>
      <c r="AY295" s="220"/>
      <c r="AZ295" s="220"/>
      <c r="BA295" s="220"/>
      <c r="BB295" s="220"/>
      <c r="BC295" s="220"/>
      <c r="BD295" s="220"/>
      <c r="BE295" s="220"/>
      <c r="BF295" s="220"/>
      <c r="BG295" s="220"/>
      <c r="BH295" s="220"/>
      <c r="BI295" s="220"/>
      <c r="BJ295" s="220"/>
      <c r="BK295" s="220"/>
      <c r="BL295" s="220"/>
      <c r="BM295" s="220"/>
      <c r="BN295" s="220"/>
      <c r="BO295" s="116" t="str">
        <f t="shared" si="39"/>
        <v>EBI0_DQ_3</v>
      </c>
      <c r="BP295" s="116" t="str">
        <f t="shared" si="40"/>
        <v>EBI0_DQ_3</v>
      </c>
      <c r="BQ295" s="116">
        <f t="shared" si="41"/>
        <v>0</v>
      </c>
      <c r="BR295" s="116">
        <f t="shared" si="42"/>
        <v>0</v>
      </c>
      <c r="BS295" s="220">
        <v>1</v>
      </c>
      <c r="BT295" s="220" t="s">
        <v>475</v>
      </c>
      <c r="BU295" s="220" t="s">
        <v>422</v>
      </c>
      <c r="BV295" s="220"/>
      <c r="BW295" s="220"/>
      <c r="BX295" s="220"/>
      <c r="BY295" s="220"/>
      <c r="BZ295" s="220"/>
      <c r="CA295" s="220" t="s">
        <v>35</v>
      </c>
      <c r="CB295" s="220"/>
      <c r="CC295" s="220"/>
      <c r="CD295" s="220" t="s">
        <v>38</v>
      </c>
      <c r="CE295" s="220" t="s">
        <v>3087</v>
      </c>
      <c r="CF295" s="220" t="s">
        <v>3025</v>
      </c>
      <c r="CG295" s="244" t="s">
        <v>5462</v>
      </c>
      <c r="CH295" s="208"/>
      <c r="CI295" s="128"/>
      <c r="CJ295" s="128"/>
      <c r="CK295" s="220"/>
      <c r="CL295" s="116" t="str">
        <f t="shared" si="43"/>
        <v>EBI0_DQ_3</v>
      </c>
      <c r="CM295" s="116" t="str">
        <f t="shared" si="44"/>
        <v>EBI0_DQ_3</v>
      </c>
      <c r="CN295" s="116">
        <f t="shared" si="45"/>
        <v>0</v>
      </c>
      <c r="CO295" s="116">
        <f t="shared" si="46"/>
        <v>0</v>
      </c>
      <c r="CP295" s="220">
        <v>1</v>
      </c>
      <c r="CQ295" s="220" t="s">
        <v>475</v>
      </c>
      <c r="CR295" s="220" t="s">
        <v>422</v>
      </c>
      <c r="CS295" s="220"/>
      <c r="CT295" s="220"/>
      <c r="CU295" s="220"/>
      <c r="CV295" s="220"/>
      <c r="CW295" s="220"/>
      <c r="CX295" s="220" t="s">
        <v>35</v>
      </c>
      <c r="CY295" s="220"/>
      <c r="CZ295" s="220"/>
      <c r="DA295" s="220" t="s">
        <v>38</v>
      </c>
      <c r="DB295" s="220" t="s">
        <v>3087</v>
      </c>
      <c r="DC295" s="220" t="s">
        <v>3025</v>
      </c>
      <c r="DD295" s="126" t="s">
        <v>5463</v>
      </c>
      <c r="DE295" s="107"/>
      <c r="DF295" s="128"/>
      <c r="DG295" s="128"/>
      <c r="DH295" s="220"/>
    </row>
    <row r="296" spans="1:112" ht="26.4">
      <c r="A296" s="220"/>
      <c r="B296" s="220">
        <v>293</v>
      </c>
      <c r="C296" s="220" t="s">
        <v>477</v>
      </c>
      <c r="D296" s="220" t="s">
        <v>5464</v>
      </c>
      <c r="E296" s="220"/>
      <c r="F296" s="220" t="s">
        <v>422</v>
      </c>
      <c r="G296" s="220"/>
      <c r="H296" s="220"/>
      <c r="I296" s="220"/>
      <c r="J296" s="220"/>
      <c r="K296" s="220"/>
      <c r="L296" s="220"/>
      <c r="M296" s="220"/>
      <c r="N296" s="220"/>
      <c r="O296" s="220"/>
      <c r="P296" s="220"/>
      <c r="Q296" s="220"/>
      <c r="R296" s="220"/>
      <c r="S296" s="116" t="str">
        <f t="shared" si="47"/>
        <v>NO</v>
      </c>
      <c r="T296" s="116" t="str">
        <f t="shared" si="38"/>
        <v>,,,,,,,,,,,,,,</v>
      </c>
      <c r="U296" s="220" t="s">
        <v>477</v>
      </c>
      <c r="V296" s="220"/>
      <c r="W296" s="220"/>
      <c r="X296" s="220"/>
      <c r="Y296" s="220"/>
      <c r="Z296" s="220"/>
      <c r="AA296" s="220"/>
      <c r="AB296" s="220"/>
      <c r="AC296" s="220"/>
      <c r="AD296" s="220"/>
      <c r="AE296" s="220"/>
      <c r="AF296" s="220"/>
      <c r="AG296" s="220"/>
      <c r="AH296" s="220"/>
      <c r="AI296" s="220"/>
      <c r="AJ296" s="220"/>
      <c r="AK296" s="220"/>
      <c r="AL296" s="220"/>
      <c r="AM296" s="220"/>
      <c r="AN296" s="220"/>
      <c r="AO296" s="220"/>
      <c r="AP296" s="220"/>
      <c r="AQ296" s="220"/>
      <c r="AR296" s="220"/>
      <c r="AS296" s="220"/>
      <c r="AT296" s="220"/>
      <c r="AU296" s="220"/>
      <c r="AV296" s="220"/>
      <c r="AW296" s="220"/>
      <c r="AX296" s="220"/>
      <c r="AY296" s="220"/>
      <c r="AZ296" s="220"/>
      <c r="BA296" s="220"/>
      <c r="BB296" s="220"/>
      <c r="BC296" s="220"/>
      <c r="BD296" s="220"/>
      <c r="BE296" s="220"/>
      <c r="BF296" s="220"/>
      <c r="BG296" s="220"/>
      <c r="BH296" s="220"/>
      <c r="BI296" s="220"/>
      <c r="BJ296" s="220"/>
      <c r="BK296" s="220"/>
      <c r="BL296" s="220"/>
      <c r="BM296" s="220"/>
      <c r="BN296" s="220"/>
      <c r="BO296" s="116" t="str">
        <f t="shared" si="39"/>
        <v>EBI0_DQ_4</v>
      </c>
      <c r="BP296" s="116" t="str">
        <f t="shared" si="40"/>
        <v>EBI0_DQ_4</v>
      </c>
      <c r="BQ296" s="116">
        <f t="shared" si="41"/>
        <v>0</v>
      </c>
      <c r="BR296" s="116">
        <f t="shared" si="42"/>
        <v>0</v>
      </c>
      <c r="BS296" s="220">
        <v>1</v>
      </c>
      <c r="BT296" s="220" t="s">
        <v>477</v>
      </c>
      <c r="BU296" s="220" t="s">
        <v>422</v>
      </c>
      <c r="BV296" s="220"/>
      <c r="BW296" s="220"/>
      <c r="BX296" s="220"/>
      <c r="BY296" s="220"/>
      <c r="BZ296" s="220"/>
      <c r="CA296" s="220" t="s">
        <v>35</v>
      </c>
      <c r="CB296" s="220"/>
      <c r="CC296" s="220"/>
      <c r="CD296" s="220" t="s">
        <v>38</v>
      </c>
      <c r="CE296" s="220" t="s">
        <v>3087</v>
      </c>
      <c r="CF296" s="220" t="s">
        <v>3025</v>
      </c>
      <c r="CG296" s="244" t="s">
        <v>5465</v>
      </c>
      <c r="CH296" s="208"/>
      <c r="CI296" s="128"/>
      <c r="CJ296" s="128"/>
      <c r="CK296" s="220"/>
      <c r="CL296" s="116" t="str">
        <f t="shared" si="43"/>
        <v>EBI0_DQ_4</v>
      </c>
      <c r="CM296" s="116" t="str">
        <f t="shared" si="44"/>
        <v>EBI0_DQ_4</v>
      </c>
      <c r="CN296" s="116">
        <f t="shared" si="45"/>
        <v>0</v>
      </c>
      <c r="CO296" s="116">
        <f t="shared" si="46"/>
        <v>0</v>
      </c>
      <c r="CP296" s="220">
        <v>1</v>
      </c>
      <c r="CQ296" s="220" t="s">
        <v>477</v>
      </c>
      <c r="CR296" s="220" t="s">
        <v>422</v>
      </c>
      <c r="CS296" s="220"/>
      <c r="CT296" s="220"/>
      <c r="CU296" s="220"/>
      <c r="CV296" s="220"/>
      <c r="CW296" s="220"/>
      <c r="CX296" s="220" t="s">
        <v>35</v>
      </c>
      <c r="CY296" s="220"/>
      <c r="CZ296" s="220"/>
      <c r="DA296" s="220" t="s">
        <v>38</v>
      </c>
      <c r="DB296" s="220" t="s">
        <v>3087</v>
      </c>
      <c r="DC296" s="220" t="s">
        <v>3025</v>
      </c>
      <c r="DD296" s="126" t="s">
        <v>5466</v>
      </c>
      <c r="DE296" s="107"/>
      <c r="DF296" s="128"/>
      <c r="DG296" s="128"/>
      <c r="DH296" s="220"/>
    </row>
    <row r="297" spans="1:112" ht="26.4">
      <c r="A297" s="220"/>
      <c r="B297" s="220">
        <v>294</v>
      </c>
      <c r="C297" s="220" t="s">
        <v>479</v>
      </c>
      <c r="D297" s="220" t="s">
        <v>5467</v>
      </c>
      <c r="E297" s="220"/>
      <c r="F297" s="220" t="s">
        <v>422</v>
      </c>
      <c r="G297" s="220"/>
      <c r="H297" s="220"/>
      <c r="I297" s="220"/>
      <c r="J297" s="220"/>
      <c r="K297" s="220"/>
      <c r="L297" s="220"/>
      <c r="M297" s="220"/>
      <c r="N297" s="220"/>
      <c r="O297" s="220"/>
      <c r="P297" s="220"/>
      <c r="Q297" s="220"/>
      <c r="R297" s="220"/>
      <c r="S297" s="116" t="str">
        <f t="shared" si="47"/>
        <v>NO</v>
      </c>
      <c r="T297" s="116" t="str">
        <f t="shared" si="38"/>
        <v>,,,,,,,,,,,,,,</v>
      </c>
      <c r="U297" s="220" t="s">
        <v>479</v>
      </c>
      <c r="V297" s="220"/>
      <c r="W297" s="220"/>
      <c r="X297" s="220"/>
      <c r="Y297" s="220"/>
      <c r="Z297" s="220"/>
      <c r="AA297" s="220"/>
      <c r="AB297" s="220"/>
      <c r="AC297" s="220"/>
      <c r="AD297" s="220"/>
      <c r="AE297" s="220"/>
      <c r="AF297" s="220"/>
      <c r="AG297" s="220"/>
      <c r="AH297" s="220"/>
      <c r="AI297" s="220"/>
      <c r="AJ297" s="220"/>
      <c r="AK297" s="220"/>
      <c r="AL297" s="220"/>
      <c r="AM297" s="220"/>
      <c r="AN297" s="220"/>
      <c r="AO297" s="220"/>
      <c r="AP297" s="220"/>
      <c r="AQ297" s="220"/>
      <c r="AR297" s="220"/>
      <c r="AS297" s="220"/>
      <c r="AT297" s="220"/>
      <c r="AU297" s="220"/>
      <c r="AV297" s="220"/>
      <c r="AW297" s="220"/>
      <c r="AX297" s="220"/>
      <c r="AY297" s="220"/>
      <c r="AZ297" s="220"/>
      <c r="BA297" s="220"/>
      <c r="BB297" s="220"/>
      <c r="BC297" s="220"/>
      <c r="BD297" s="220"/>
      <c r="BE297" s="220"/>
      <c r="BF297" s="220"/>
      <c r="BG297" s="220"/>
      <c r="BH297" s="220"/>
      <c r="BI297" s="220"/>
      <c r="BJ297" s="220"/>
      <c r="BK297" s="220"/>
      <c r="BL297" s="220"/>
      <c r="BM297" s="220"/>
      <c r="BN297" s="220"/>
      <c r="BO297" s="116" t="str">
        <f t="shared" si="39"/>
        <v>EBI0_DQ_5</v>
      </c>
      <c r="BP297" s="116" t="str">
        <f t="shared" si="40"/>
        <v>EBI0_DQ_5</v>
      </c>
      <c r="BQ297" s="116">
        <f t="shared" si="41"/>
        <v>0</v>
      </c>
      <c r="BR297" s="116">
        <f t="shared" si="42"/>
        <v>0</v>
      </c>
      <c r="BS297" s="220">
        <v>1</v>
      </c>
      <c r="BT297" s="220" t="s">
        <v>479</v>
      </c>
      <c r="BU297" s="220" t="s">
        <v>422</v>
      </c>
      <c r="BV297" s="220"/>
      <c r="BW297" s="220"/>
      <c r="BX297" s="220"/>
      <c r="BY297" s="220"/>
      <c r="BZ297" s="220"/>
      <c r="CA297" s="220" t="s">
        <v>35</v>
      </c>
      <c r="CB297" s="220"/>
      <c r="CC297" s="220"/>
      <c r="CD297" s="220" t="s">
        <v>38</v>
      </c>
      <c r="CE297" s="220" t="s">
        <v>3087</v>
      </c>
      <c r="CF297" s="220" t="s">
        <v>3025</v>
      </c>
      <c r="CG297" s="244" t="s">
        <v>5468</v>
      </c>
      <c r="CH297" s="208"/>
      <c r="CI297" s="128"/>
      <c r="CJ297" s="128"/>
      <c r="CK297" s="220"/>
      <c r="CL297" s="116" t="str">
        <f t="shared" si="43"/>
        <v>EBI0_DQ_5</v>
      </c>
      <c r="CM297" s="116" t="str">
        <f t="shared" si="44"/>
        <v>EBI0_DQ_5</v>
      </c>
      <c r="CN297" s="116">
        <f t="shared" si="45"/>
        <v>0</v>
      </c>
      <c r="CO297" s="116">
        <f t="shared" si="46"/>
        <v>0</v>
      </c>
      <c r="CP297" s="220">
        <v>1</v>
      </c>
      <c r="CQ297" s="220" t="s">
        <v>479</v>
      </c>
      <c r="CR297" s="220" t="s">
        <v>422</v>
      </c>
      <c r="CS297" s="220"/>
      <c r="CT297" s="220"/>
      <c r="CU297" s="220"/>
      <c r="CV297" s="220"/>
      <c r="CW297" s="220"/>
      <c r="CX297" s="220" t="s">
        <v>35</v>
      </c>
      <c r="CY297" s="220"/>
      <c r="CZ297" s="220"/>
      <c r="DA297" s="220" t="s">
        <v>38</v>
      </c>
      <c r="DB297" s="220" t="s">
        <v>3087</v>
      </c>
      <c r="DC297" s="220" t="s">
        <v>3025</v>
      </c>
      <c r="DD297" s="126" t="s">
        <v>5469</v>
      </c>
      <c r="DE297" s="107"/>
      <c r="DF297" s="128"/>
      <c r="DG297" s="128"/>
      <c r="DH297" s="220"/>
    </row>
    <row r="298" spans="1:112" ht="26.4">
      <c r="A298" s="220"/>
      <c r="B298" s="220">
        <v>295</v>
      </c>
      <c r="C298" s="220" t="s">
        <v>481</v>
      </c>
      <c r="D298" s="220" t="s">
        <v>5470</v>
      </c>
      <c r="E298" s="220"/>
      <c r="F298" s="220" t="s">
        <v>422</v>
      </c>
      <c r="G298" s="220"/>
      <c r="H298" s="220"/>
      <c r="I298" s="220"/>
      <c r="J298" s="220"/>
      <c r="K298" s="220"/>
      <c r="L298" s="220"/>
      <c r="M298" s="220"/>
      <c r="N298" s="220"/>
      <c r="O298" s="220"/>
      <c r="P298" s="220"/>
      <c r="Q298" s="220"/>
      <c r="R298" s="220"/>
      <c r="S298" s="116" t="str">
        <f t="shared" si="47"/>
        <v>NO</v>
      </c>
      <c r="T298" s="116" t="str">
        <f t="shared" si="38"/>
        <v>,,,,,,,,,,,,,,</v>
      </c>
      <c r="U298" s="220" t="s">
        <v>481</v>
      </c>
      <c r="V298" s="220"/>
      <c r="W298" s="220"/>
      <c r="X298" s="220"/>
      <c r="Y298" s="220"/>
      <c r="Z298" s="220"/>
      <c r="AA298" s="220"/>
      <c r="AB298" s="220"/>
      <c r="AC298" s="220"/>
      <c r="AD298" s="220"/>
      <c r="AE298" s="220"/>
      <c r="AF298" s="220"/>
      <c r="AG298" s="220"/>
      <c r="AH298" s="220"/>
      <c r="AI298" s="220"/>
      <c r="AJ298" s="220"/>
      <c r="AK298" s="220"/>
      <c r="AL298" s="220"/>
      <c r="AM298" s="220"/>
      <c r="AN298" s="220"/>
      <c r="AO298" s="220"/>
      <c r="AP298" s="220"/>
      <c r="AQ298" s="220"/>
      <c r="AR298" s="220"/>
      <c r="AS298" s="220"/>
      <c r="AT298" s="220"/>
      <c r="AU298" s="220"/>
      <c r="AV298" s="220"/>
      <c r="AW298" s="220"/>
      <c r="AX298" s="220"/>
      <c r="AY298" s="220"/>
      <c r="AZ298" s="220"/>
      <c r="BA298" s="220"/>
      <c r="BB298" s="220"/>
      <c r="BC298" s="220"/>
      <c r="BD298" s="220"/>
      <c r="BE298" s="220"/>
      <c r="BF298" s="220"/>
      <c r="BG298" s="220"/>
      <c r="BH298" s="220"/>
      <c r="BI298" s="220"/>
      <c r="BJ298" s="220"/>
      <c r="BK298" s="220"/>
      <c r="BL298" s="220"/>
      <c r="BM298" s="220"/>
      <c r="BN298" s="220"/>
      <c r="BO298" s="116" t="str">
        <f t="shared" si="39"/>
        <v>EBI0_DQ_6</v>
      </c>
      <c r="BP298" s="116" t="str">
        <f t="shared" si="40"/>
        <v>EBI0_DQ_6</v>
      </c>
      <c r="BQ298" s="116">
        <f t="shared" si="41"/>
        <v>0</v>
      </c>
      <c r="BR298" s="116">
        <f t="shared" si="42"/>
        <v>0</v>
      </c>
      <c r="BS298" s="220">
        <v>1</v>
      </c>
      <c r="BT298" s="220" t="s">
        <v>481</v>
      </c>
      <c r="BU298" s="220" t="s">
        <v>422</v>
      </c>
      <c r="BV298" s="220"/>
      <c r="BW298" s="220"/>
      <c r="BX298" s="220"/>
      <c r="BY298" s="220"/>
      <c r="BZ298" s="220"/>
      <c r="CA298" s="220" t="s">
        <v>35</v>
      </c>
      <c r="CB298" s="220"/>
      <c r="CC298" s="220"/>
      <c r="CD298" s="220" t="s">
        <v>38</v>
      </c>
      <c r="CE298" s="220" t="s">
        <v>3087</v>
      </c>
      <c r="CF298" s="220" t="s">
        <v>3025</v>
      </c>
      <c r="CG298" s="244" t="s">
        <v>5471</v>
      </c>
      <c r="CH298" s="208"/>
      <c r="CI298" s="128"/>
      <c r="CJ298" s="128"/>
      <c r="CK298" s="220"/>
      <c r="CL298" s="116" t="str">
        <f t="shared" si="43"/>
        <v>EBI0_DQ_6</v>
      </c>
      <c r="CM298" s="116" t="str">
        <f t="shared" si="44"/>
        <v>EBI0_DQ_6</v>
      </c>
      <c r="CN298" s="116">
        <f t="shared" si="45"/>
        <v>0</v>
      </c>
      <c r="CO298" s="116">
        <f t="shared" si="46"/>
        <v>0</v>
      </c>
      <c r="CP298" s="220">
        <v>1</v>
      </c>
      <c r="CQ298" s="220" t="s">
        <v>481</v>
      </c>
      <c r="CR298" s="220" t="s">
        <v>422</v>
      </c>
      <c r="CS298" s="220"/>
      <c r="CT298" s="220"/>
      <c r="CU298" s="220"/>
      <c r="CV298" s="220"/>
      <c r="CW298" s="220"/>
      <c r="CX298" s="220" t="s">
        <v>35</v>
      </c>
      <c r="CY298" s="220"/>
      <c r="CZ298" s="220"/>
      <c r="DA298" s="220" t="s">
        <v>38</v>
      </c>
      <c r="DB298" s="220" t="s">
        <v>3087</v>
      </c>
      <c r="DC298" s="220" t="s">
        <v>3025</v>
      </c>
      <c r="DD298" s="126" t="s">
        <v>5472</v>
      </c>
      <c r="DE298" s="107"/>
      <c r="DF298" s="128"/>
      <c r="DG298" s="128"/>
      <c r="DH298" s="220"/>
    </row>
    <row r="299" spans="1:112" ht="26.4">
      <c r="A299" s="220"/>
      <c r="B299" s="220">
        <v>296</v>
      </c>
      <c r="C299" s="220" t="s">
        <v>483</v>
      </c>
      <c r="D299" s="220" t="s">
        <v>5473</v>
      </c>
      <c r="E299" s="220"/>
      <c r="F299" s="220" t="s">
        <v>422</v>
      </c>
      <c r="G299" s="220"/>
      <c r="H299" s="220"/>
      <c r="I299" s="220"/>
      <c r="J299" s="220"/>
      <c r="K299" s="220"/>
      <c r="L299" s="220"/>
      <c r="M299" s="220"/>
      <c r="N299" s="220"/>
      <c r="O299" s="220"/>
      <c r="P299" s="220"/>
      <c r="Q299" s="220"/>
      <c r="R299" s="220"/>
      <c r="S299" s="116" t="str">
        <f t="shared" si="47"/>
        <v>NO</v>
      </c>
      <c r="T299" s="116" t="str">
        <f t="shared" si="38"/>
        <v>,,,,,,,,,,,,,,</v>
      </c>
      <c r="U299" s="220" t="s">
        <v>483</v>
      </c>
      <c r="V299" s="220"/>
      <c r="W299" s="220"/>
      <c r="X299" s="220"/>
      <c r="Y299" s="220"/>
      <c r="Z299" s="220"/>
      <c r="AA299" s="220"/>
      <c r="AB299" s="220"/>
      <c r="AC299" s="220"/>
      <c r="AD299" s="220"/>
      <c r="AE299" s="220"/>
      <c r="AF299" s="220"/>
      <c r="AG299" s="220"/>
      <c r="AH299" s="220"/>
      <c r="AI299" s="220"/>
      <c r="AJ299" s="220"/>
      <c r="AK299" s="220"/>
      <c r="AL299" s="220"/>
      <c r="AM299" s="220"/>
      <c r="AN299" s="220"/>
      <c r="AO299" s="220"/>
      <c r="AP299" s="220"/>
      <c r="AQ299" s="220"/>
      <c r="AR299" s="220"/>
      <c r="AS299" s="220"/>
      <c r="AT299" s="220"/>
      <c r="AU299" s="220"/>
      <c r="AV299" s="220"/>
      <c r="AW299" s="220"/>
      <c r="AX299" s="220"/>
      <c r="AY299" s="220"/>
      <c r="AZ299" s="220"/>
      <c r="BA299" s="220"/>
      <c r="BB299" s="220"/>
      <c r="BC299" s="220"/>
      <c r="BD299" s="220"/>
      <c r="BE299" s="220"/>
      <c r="BF299" s="220"/>
      <c r="BG299" s="220"/>
      <c r="BH299" s="220"/>
      <c r="BI299" s="220"/>
      <c r="BJ299" s="220"/>
      <c r="BK299" s="220"/>
      <c r="BL299" s="220"/>
      <c r="BM299" s="220"/>
      <c r="BN299" s="220"/>
      <c r="BO299" s="116" t="str">
        <f t="shared" si="39"/>
        <v>EBI0_DQ_7</v>
      </c>
      <c r="BP299" s="116" t="str">
        <f t="shared" si="40"/>
        <v>EBI0_DQ_7</v>
      </c>
      <c r="BQ299" s="116">
        <f t="shared" si="41"/>
        <v>0</v>
      </c>
      <c r="BR299" s="116">
        <f t="shared" si="42"/>
        <v>0</v>
      </c>
      <c r="BS299" s="220">
        <v>1</v>
      </c>
      <c r="BT299" s="220" t="s">
        <v>483</v>
      </c>
      <c r="BU299" s="220" t="s">
        <v>422</v>
      </c>
      <c r="BV299" s="220"/>
      <c r="BW299" s="220"/>
      <c r="BX299" s="220"/>
      <c r="BY299" s="220"/>
      <c r="BZ299" s="220"/>
      <c r="CA299" s="220" t="s">
        <v>35</v>
      </c>
      <c r="CB299" s="220"/>
      <c r="CC299" s="220"/>
      <c r="CD299" s="220" t="s">
        <v>38</v>
      </c>
      <c r="CE299" s="220" t="s">
        <v>3087</v>
      </c>
      <c r="CF299" s="220" t="s">
        <v>3025</v>
      </c>
      <c r="CG299" s="244" t="s">
        <v>5474</v>
      </c>
      <c r="CH299" s="208"/>
      <c r="CI299" s="128"/>
      <c r="CJ299" s="128"/>
      <c r="CK299" s="220"/>
      <c r="CL299" s="116" t="str">
        <f t="shared" si="43"/>
        <v>EBI0_DQ_7</v>
      </c>
      <c r="CM299" s="116" t="str">
        <f t="shared" si="44"/>
        <v>EBI0_DQ_7</v>
      </c>
      <c r="CN299" s="116">
        <f t="shared" si="45"/>
        <v>0</v>
      </c>
      <c r="CO299" s="116">
        <f t="shared" si="46"/>
        <v>0</v>
      </c>
      <c r="CP299" s="220">
        <v>1</v>
      </c>
      <c r="CQ299" s="220" t="s">
        <v>483</v>
      </c>
      <c r="CR299" s="220" t="s">
        <v>422</v>
      </c>
      <c r="CS299" s="220"/>
      <c r="CT299" s="220"/>
      <c r="CU299" s="220"/>
      <c r="CV299" s="220"/>
      <c r="CW299" s="220"/>
      <c r="CX299" s="220" t="s">
        <v>35</v>
      </c>
      <c r="CY299" s="220"/>
      <c r="CZ299" s="220"/>
      <c r="DA299" s="220" t="s">
        <v>38</v>
      </c>
      <c r="DB299" s="220" t="s">
        <v>3087</v>
      </c>
      <c r="DC299" s="220" t="s">
        <v>3025</v>
      </c>
      <c r="DD299" s="126" t="s">
        <v>5475</v>
      </c>
      <c r="DE299" s="107"/>
      <c r="DF299" s="128"/>
      <c r="DG299" s="128"/>
      <c r="DH299" s="220"/>
    </row>
    <row r="300" spans="1:112" ht="26.4">
      <c r="A300" s="220"/>
      <c r="B300" s="220">
        <v>297</v>
      </c>
      <c r="C300" s="220" t="s">
        <v>485</v>
      </c>
      <c r="D300" s="220" t="s">
        <v>5476</v>
      </c>
      <c r="E300" s="220"/>
      <c r="F300" s="220" t="s">
        <v>422</v>
      </c>
      <c r="G300" s="220"/>
      <c r="H300" s="220"/>
      <c r="I300" s="220"/>
      <c r="J300" s="220"/>
      <c r="K300" s="220"/>
      <c r="L300" s="220"/>
      <c r="M300" s="220"/>
      <c r="N300" s="220"/>
      <c r="O300" s="220"/>
      <c r="P300" s="220"/>
      <c r="Q300" s="220"/>
      <c r="R300" s="220"/>
      <c r="S300" s="116" t="str">
        <f t="shared" si="47"/>
        <v>NO</v>
      </c>
      <c r="T300" s="116" t="str">
        <f t="shared" si="38"/>
        <v>,,,,,,,,,,,,,,</v>
      </c>
      <c r="U300" s="220" t="s">
        <v>485</v>
      </c>
      <c r="V300" s="220"/>
      <c r="W300" s="220"/>
      <c r="X300" s="220"/>
      <c r="Y300" s="220"/>
      <c r="Z300" s="220"/>
      <c r="AA300" s="220"/>
      <c r="AB300" s="220"/>
      <c r="AC300" s="220"/>
      <c r="AD300" s="220"/>
      <c r="AE300" s="220"/>
      <c r="AF300" s="220"/>
      <c r="AG300" s="220"/>
      <c r="AH300" s="220"/>
      <c r="AI300" s="220"/>
      <c r="AJ300" s="220"/>
      <c r="AK300" s="220"/>
      <c r="AL300" s="220"/>
      <c r="AM300" s="220"/>
      <c r="AN300" s="220"/>
      <c r="AO300" s="220"/>
      <c r="AP300" s="220"/>
      <c r="AQ300" s="220"/>
      <c r="AR300" s="220"/>
      <c r="AS300" s="220"/>
      <c r="AT300" s="220"/>
      <c r="AU300" s="220"/>
      <c r="AV300" s="220"/>
      <c r="AW300" s="220"/>
      <c r="AX300" s="220"/>
      <c r="AY300" s="220"/>
      <c r="AZ300" s="220"/>
      <c r="BA300" s="220"/>
      <c r="BB300" s="220"/>
      <c r="BC300" s="220"/>
      <c r="BD300" s="220"/>
      <c r="BE300" s="220"/>
      <c r="BF300" s="220"/>
      <c r="BG300" s="220"/>
      <c r="BH300" s="220"/>
      <c r="BI300" s="220"/>
      <c r="BJ300" s="220"/>
      <c r="BK300" s="220"/>
      <c r="BL300" s="220"/>
      <c r="BM300" s="220"/>
      <c r="BN300" s="220"/>
      <c r="BO300" s="116" t="str">
        <f t="shared" si="39"/>
        <v>EBI0_DQ_8</v>
      </c>
      <c r="BP300" s="116" t="str">
        <f t="shared" si="40"/>
        <v>EBI0_DQ_8</v>
      </c>
      <c r="BQ300" s="116">
        <f t="shared" si="41"/>
        <v>0</v>
      </c>
      <c r="BR300" s="116">
        <f t="shared" si="42"/>
        <v>0</v>
      </c>
      <c r="BS300" s="220">
        <v>1</v>
      </c>
      <c r="BT300" s="220" t="s">
        <v>485</v>
      </c>
      <c r="BU300" s="220" t="s">
        <v>422</v>
      </c>
      <c r="BV300" s="220"/>
      <c r="BW300" s="220"/>
      <c r="BX300" s="220"/>
      <c r="BY300" s="220"/>
      <c r="BZ300" s="220"/>
      <c r="CA300" s="220" t="s">
        <v>35</v>
      </c>
      <c r="CB300" s="220"/>
      <c r="CC300" s="220"/>
      <c r="CD300" s="220" t="s">
        <v>38</v>
      </c>
      <c r="CE300" s="220" t="s">
        <v>3087</v>
      </c>
      <c r="CF300" s="220" t="s">
        <v>3025</v>
      </c>
      <c r="CG300" s="244" t="s">
        <v>5477</v>
      </c>
      <c r="CH300" s="208"/>
      <c r="CI300" s="128"/>
      <c r="CJ300" s="128"/>
      <c r="CK300" s="220"/>
      <c r="CL300" s="116" t="str">
        <f t="shared" si="43"/>
        <v>EBI0_DQ_8</v>
      </c>
      <c r="CM300" s="116" t="str">
        <f t="shared" si="44"/>
        <v>EBI0_DQ_8</v>
      </c>
      <c r="CN300" s="116">
        <f t="shared" si="45"/>
        <v>0</v>
      </c>
      <c r="CO300" s="116">
        <f t="shared" si="46"/>
        <v>0</v>
      </c>
      <c r="CP300" s="220">
        <v>1</v>
      </c>
      <c r="CQ300" s="220" t="s">
        <v>485</v>
      </c>
      <c r="CR300" s="220" t="s">
        <v>422</v>
      </c>
      <c r="CS300" s="220"/>
      <c r="CT300" s="220"/>
      <c r="CU300" s="220"/>
      <c r="CV300" s="220"/>
      <c r="CW300" s="220"/>
      <c r="CX300" s="220" t="s">
        <v>35</v>
      </c>
      <c r="CY300" s="220"/>
      <c r="CZ300" s="220"/>
      <c r="DA300" s="220" t="s">
        <v>38</v>
      </c>
      <c r="DB300" s="220" t="s">
        <v>3087</v>
      </c>
      <c r="DC300" s="220" t="s">
        <v>3025</v>
      </c>
      <c r="DD300" s="126" t="s">
        <v>5478</v>
      </c>
      <c r="DE300" s="107"/>
      <c r="DF300" s="128"/>
      <c r="DG300" s="128"/>
      <c r="DH300" s="220"/>
    </row>
    <row r="301" spans="1:112" ht="26.4">
      <c r="A301" s="220"/>
      <c r="B301" s="220">
        <v>298</v>
      </c>
      <c r="C301" s="220" t="s">
        <v>487</v>
      </c>
      <c r="D301" s="220" t="s">
        <v>5479</v>
      </c>
      <c r="E301" s="220"/>
      <c r="F301" s="220" t="s">
        <v>422</v>
      </c>
      <c r="G301" s="220"/>
      <c r="H301" s="220"/>
      <c r="I301" s="220"/>
      <c r="J301" s="220"/>
      <c r="K301" s="220"/>
      <c r="L301" s="220"/>
      <c r="M301" s="220"/>
      <c r="N301" s="220"/>
      <c r="O301" s="220"/>
      <c r="P301" s="220"/>
      <c r="Q301" s="220"/>
      <c r="R301" s="220"/>
      <c r="S301" s="116" t="str">
        <f t="shared" si="47"/>
        <v>NO</v>
      </c>
      <c r="T301" s="116" t="str">
        <f t="shared" si="38"/>
        <v>,,,,,,,,,,,,,,</v>
      </c>
      <c r="U301" s="220" t="s">
        <v>487</v>
      </c>
      <c r="V301" s="220"/>
      <c r="W301" s="220"/>
      <c r="X301" s="220"/>
      <c r="Y301" s="220"/>
      <c r="Z301" s="220"/>
      <c r="AA301" s="220"/>
      <c r="AB301" s="220"/>
      <c r="AC301" s="220"/>
      <c r="AD301" s="220"/>
      <c r="AE301" s="220"/>
      <c r="AF301" s="220"/>
      <c r="AG301" s="220"/>
      <c r="AH301" s="220"/>
      <c r="AI301" s="220"/>
      <c r="AJ301" s="220"/>
      <c r="AK301" s="220"/>
      <c r="AL301" s="220"/>
      <c r="AM301" s="220"/>
      <c r="AN301" s="220"/>
      <c r="AO301" s="220"/>
      <c r="AP301" s="220"/>
      <c r="AQ301" s="220"/>
      <c r="AR301" s="220"/>
      <c r="AS301" s="220"/>
      <c r="AT301" s="220"/>
      <c r="AU301" s="220"/>
      <c r="AV301" s="220"/>
      <c r="AW301" s="220"/>
      <c r="AX301" s="220"/>
      <c r="AY301" s="220"/>
      <c r="AZ301" s="220"/>
      <c r="BA301" s="220"/>
      <c r="BB301" s="220"/>
      <c r="BC301" s="220"/>
      <c r="BD301" s="220"/>
      <c r="BE301" s="220"/>
      <c r="BF301" s="220"/>
      <c r="BG301" s="220"/>
      <c r="BH301" s="220"/>
      <c r="BI301" s="220"/>
      <c r="BJ301" s="220"/>
      <c r="BK301" s="220"/>
      <c r="BL301" s="220"/>
      <c r="BM301" s="220"/>
      <c r="BN301" s="220"/>
      <c r="BO301" s="116" t="str">
        <f t="shared" si="39"/>
        <v>EBI0_DQ_9</v>
      </c>
      <c r="BP301" s="116" t="str">
        <f t="shared" si="40"/>
        <v>EBI0_DQ_9</v>
      </c>
      <c r="BQ301" s="116">
        <f t="shared" si="41"/>
        <v>0</v>
      </c>
      <c r="BR301" s="116">
        <f t="shared" si="42"/>
        <v>0</v>
      </c>
      <c r="BS301" s="220">
        <v>1</v>
      </c>
      <c r="BT301" s="220" t="s">
        <v>487</v>
      </c>
      <c r="BU301" s="220" t="s">
        <v>422</v>
      </c>
      <c r="BV301" s="220"/>
      <c r="BW301" s="220"/>
      <c r="BX301" s="220"/>
      <c r="BY301" s="220"/>
      <c r="BZ301" s="220"/>
      <c r="CA301" s="220" t="s">
        <v>35</v>
      </c>
      <c r="CB301" s="220"/>
      <c r="CC301" s="220"/>
      <c r="CD301" s="220" t="s">
        <v>38</v>
      </c>
      <c r="CE301" s="220" t="s">
        <v>3087</v>
      </c>
      <c r="CF301" s="220" t="s">
        <v>3025</v>
      </c>
      <c r="CG301" s="244" t="s">
        <v>5480</v>
      </c>
      <c r="CH301" s="208"/>
      <c r="CI301" s="128"/>
      <c r="CJ301" s="128"/>
      <c r="CK301" s="220"/>
      <c r="CL301" s="116" t="str">
        <f t="shared" si="43"/>
        <v>EBI0_DQ_9</v>
      </c>
      <c r="CM301" s="116" t="str">
        <f t="shared" si="44"/>
        <v>EBI0_DQ_9</v>
      </c>
      <c r="CN301" s="116">
        <f t="shared" si="45"/>
        <v>0</v>
      </c>
      <c r="CO301" s="116">
        <f t="shared" si="46"/>
        <v>0</v>
      </c>
      <c r="CP301" s="220">
        <v>1</v>
      </c>
      <c r="CQ301" s="220" t="s">
        <v>487</v>
      </c>
      <c r="CR301" s="220" t="s">
        <v>422</v>
      </c>
      <c r="CS301" s="220"/>
      <c r="CT301" s="220"/>
      <c r="CU301" s="220"/>
      <c r="CV301" s="220"/>
      <c r="CW301" s="220"/>
      <c r="CX301" s="220" t="s">
        <v>35</v>
      </c>
      <c r="CY301" s="220"/>
      <c r="CZ301" s="220"/>
      <c r="DA301" s="220" t="s">
        <v>38</v>
      </c>
      <c r="DB301" s="220" t="s">
        <v>3087</v>
      </c>
      <c r="DC301" s="220" t="s">
        <v>3025</v>
      </c>
      <c r="DD301" s="126" t="s">
        <v>5481</v>
      </c>
      <c r="DE301" s="107"/>
      <c r="DF301" s="128"/>
      <c r="DG301" s="128"/>
      <c r="DH301" s="220"/>
    </row>
    <row r="302" spans="1:112" ht="26.4">
      <c r="A302" s="220"/>
      <c r="B302" s="220">
        <v>299</v>
      </c>
      <c r="C302" s="220" t="s">
        <v>489</v>
      </c>
      <c r="D302" s="220" t="s">
        <v>5482</v>
      </c>
      <c r="E302" s="220"/>
      <c r="F302" s="220" t="s">
        <v>422</v>
      </c>
      <c r="G302" s="220"/>
      <c r="H302" s="220"/>
      <c r="I302" s="220"/>
      <c r="J302" s="220"/>
      <c r="K302" s="220"/>
      <c r="L302" s="220"/>
      <c r="M302" s="220"/>
      <c r="N302" s="220"/>
      <c r="O302" s="220"/>
      <c r="P302" s="220"/>
      <c r="Q302" s="220"/>
      <c r="R302" s="220"/>
      <c r="S302" s="116" t="str">
        <f t="shared" si="47"/>
        <v>NO</v>
      </c>
      <c r="T302" s="116" t="str">
        <f t="shared" si="38"/>
        <v>,,,,,,,,,,,,,,</v>
      </c>
      <c r="U302" s="220" t="s">
        <v>489</v>
      </c>
      <c r="V302" s="220"/>
      <c r="W302" s="220"/>
      <c r="X302" s="220"/>
      <c r="Y302" s="220"/>
      <c r="Z302" s="220"/>
      <c r="AA302" s="220"/>
      <c r="AB302" s="220"/>
      <c r="AC302" s="220"/>
      <c r="AD302" s="220"/>
      <c r="AE302" s="220"/>
      <c r="AF302" s="220"/>
      <c r="AG302" s="220"/>
      <c r="AH302" s="220"/>
      <c r="AI302" s="220"/>
      <c r="AJ302" s="220"/>
      <c r="AK302" s="220"/>
      <c r="AL302" s="220"/>
      <c r="AM302" s="220"/>
      <c r="AN302" s="220"/>
      <c r="AO302" s="220"/>
      <c r="AP302" s="220"/>
      <c r="AQ302" s="220"/>
      <c r="AR302" s="220"/>
      <c r="AS302" s="220"/>
      <c r="AT302" s="220"/>
      <c r="AU302" s="220"/>
      <c r="AV302" s="220"/>
      <c r="AW302" s="220"/>
      <c r="AX302" s="220"/>
      <c r="AY302" s="220"/>
      <c r="AZ302" s="220"/>
      <c r="BA302" s="220"/>
      <c r="BB302" s="220"/>
      <c r="BC302" s="220"/>
      <c r="BD302" s="220"/>
      <c r="BE302" s="220"/>
      <c r="BF302" s="220"/>
      <c r="BG302" s="220"/>
      <c r="BH302" s="220"/>
      <c r="BI302" s="220"/>
      <c r="BJ302" s="220"/>
      <c r="BK302" s="220"/>
      <c r="BL302" s="220"/>
      <c r="BM302" s="220"/>
      <c r="BN302" s="220"/>
      <c r="BO302" s="116" t="str">
        <f t="shared" si="39"/>
        <v>EBI0_DQS_C_0</v>
      </c>
      <c r="BP302" s="116" t="str">
        <f t="shared" si="40"/>
        <v>EBI0_DQS_C_0</v>
      </c>
      <c r="BQ302" s="116">
        <f t="shared" si="41"/>
        <v>0</v>
      </c>
      <c r="BR302" s="116">
        <f t="shared" si="42"/>
        <v>0</v>
      </c>
      <c r="BS302" s="220">
        <v>1</v>
      </c>
      <c r="BT302" s="220" t="s">
        <v>489</v>
      </c>
      <c r="BU302" s="220" t="s">
        <v>422</v>
      </c>
      <c r="BV302" s="220"/>
      <c r="BW302" s="220"/>
      <c r="BX302" s="220"/>
      <c r="BY302" s="220"/>
      <c r="BZ302" s="220"/>
      <c r="CA302" s="220" t="s">
        <v>35</v>
      </c>
      <c r="CB302" s="220"/>
      <c r="CC302" s="220"/>
      <c r="CD302" s="220" t="s">
        <v>38</v>
      </c>
      <c r="CE302" s="220" t="s">
        <v>3087</v>
      </c>
      <c r="CF302" s="220" t="s">
        <v>3025</v>
      </c>
      <c r="CG302" s="244" t="s">
        <v>5483</v>
      </c>
      <c r="CH302" s="208"/>
      <c r="CI302" s="128"/>
      <c r="CJ302" s="128"/>
      <c r="CK302" s="220"/>
      <c r="CL302" s="116" t="str">
        <f t="shared" si="43"/>
        <v>EBI0_DQS_C_0</v>
      </c>
      <c r="CM302" s="116" t="str">
        <f t="shared" si="44"/>
        <v>EBI0_DQS_C_0</v>
      </c>
      <c r="CN302" s="116">
        <f t="shared" si="45"/>
        <v>0</v>
      </c>
      <c r="CO302" s="116">
        <f t="shared" si="46"/>
        <v>0</v>
      </c>
      <c r="CP302" s="220">
        <v>1</v>
      </c>
      <c r="CQ302" s="220" t="s">
        <v>489</v>
      </c>
      <c r="CR302" s="220" t="s">
        <v>422</v>
      </c>
      <c r="CS302" s="220"/>
      <c r="CT302" s="220"/>
      <c r="CU302" s="220"/>
      <c r="CV302" s="220"/>
      <c r="CW302" s="220"/>
      <c r="CX302" s="220" t="s">
        <v>35</v>
      </c>
      <c r="CY302" s="220"/>
      <c r="CZ302" s="220"/>
      <c r="DA302" s="220" t="s">
        <v>38</v>
      </c>
      <c r="DB302" s="220" t="s">
        <v>3087</v>
      </c>
      <c r="DC302" s="220" t="s">
        <v>3025</v>
      </c>
      <c r="DD302" s="126" t="s">
        <v>5484</v>
      </c>
      <c r="DE302" s="107"/>
      <c r="DF302" s="128"/>
      <c r="DG302" s="128"/>
      <c r="DH302" s="220"/>
    </row>
    <row r="303" spans="1:112" ht="26.4">
      <c r="A303" s="220"/>
      <c r="B303" s="220">
        <v>300</v>
      </c>
      <c r="C303" s="220" t="s">
        <v>491</v>
      </c>
      <c r="D303" s="220" t="s">
        <v>5485</v>
      </c>
      <c r="E303" s="220"/>
      <c r="F303" s="220" t="s">
        <v>422</v>
      </c>
      <c r="G303" s="220"/>
      <c r="H303" s="220"/>
      <c r="I303" s="220"/>
      <c r="J303" s="220"/>
      <c r="K303" s="220"/>
      <c r="L303" s="220"/>
      <c r="M303" s="220"/>
      <c r="N303" s="220"/>
      <c r="O303" s="220"/>
      <c r="P303" s="220"/>
      <c r="Q303" s="220"/>
      <c r="R303" s="220"/>
      <c r="S303" s="116" t="str">
        <f t="shared" si="47"/>
        <v>NO</v>
      </c>
      <c r="T303" s="116" t="str">
        <f t="shared" si="38"/>
        <v>,,,,,,,,,,,,,,</v>
      </c>
      <c r="U303" s="220" t="s">
        <v>491</v>
      </c>
      <c r="V303" s="220"/>
      <c r="W303" s="220"/>
      <c r="X303" s="220"/>
      <c r="Y303" s="220"/>
      <c r="Z303" s="220"/>
      <c r="AA303" s="220"/>
      <c r="AB303" s="220"/>
      <c r="AC303" s="220"/>
      <c r="AD303" s="220"/>
      <c r="AE303" s="220"/>
      <c r="AF303" s="220"/>
      <c r="AG303" s="220"/>
      <c r="AH303" s="220"/>
      <c r="AI303" s="220"/>
      <c r="AJ303" s="220"/>
      <c r="AK303" s="220"/>
      <c r="AL303" s="220"/>
      <c r="AM303" s="220"/>
      <c r="AN303" s="220"/>
      <c r="AO303" s="220"/>
      <c r="AP303" s="220"/>
      <c r="AQ303" s="220"/>
      <c r="AR303" s="220"/>
      <c r="AS303" s="220"/>
      <c r="AT303" s="220"/>
      <c r="AU303" s="220"/>
      <c r="AV303" s="220"/>
      <c r="AW303" s="220"/>
      <c r="AX303" s="220"/>
      <c r="AY303" s="220"/>
      <c r="AZ303" s="220"/>
      <c r="BA303" s="220"/>
      <c r="BB303" s="220"/>
      <c r="BC303" s="220"/>
      <c r="BD303" s="220"/>
      <c r="BE303" s="220"/>
      <c r="BF303" s="220"/>
      <c r="BG303" s="220"/>
      <c r="BH303" s="220"/>
      <c r="BI303" s="220"/>
      <c r="BJ303" s="220"/>
      <c r="BK303" s="220"/>
      <c r="BL303" s="220"/>
      <c r="BM303" s="220"/>
      <c r="BN303" s="220"/>
      <c r="BO303" s="116" t="str">
        <f t="shared" si="39"/>
        <v>EBI0_DQS_C_1</v>
      </c>
      <c r="BP303" s="116" t="str">
        <f t="shared" si="40"/>
        <v>EBI0_DQS_C_1</v>
      </c>
      <c r="BQ303" s="116">
        <f t="shared" si="41"/>
        <v>0</v>
      </c>
      <c r="BR303" s="116">
        <f t="shared" si="42"/>
        <v>0</v>
      </c>
      <c r="BS303" s="220">
        <v>1</v>
      </c>
      <c r="BT303" s="220" t="s">
        <v>491</v>
      </c>
      <c r="BU303" s="220" t="s">
        <v>422</v>
      </c>
      <c r="BV303" s="220"/>
      <c r="BW303" s="220"/>
      <c r="BX303" s="220"/>
      <c r="BY303" s="220"/>
      <c r="BZ303" s="220"/>
      <c r="CA303" s="220" t="s">
        <v>35</v>
      </c>
      <c r="CB303" s="220"/>
      <c r="CC303" s="220"/>
      <c r="CD303" s="220" t="s">
        <v>38</v>
      </c>
      <c r="CE303" s="220" t="s">
        <v>3087</v>
      </c>
      <c r="CF303" s="220" t="s">
        <v>3025</v>
      </c>
      <c r="CG303" s="244" t="s">
        <v>5486</v>
      </c>
      <c r="CH303" s="208"/>
      <c r="CI303" s="128"/>
      <c r="CJ303" s="128"/>
      <c r="CK303" s="220"/>
      <c r="CL303" s="116" t="str">
        <f t="shared" si="43"/>
        <v>EBI0_DQS_C_1</v>
      </c>
      <c r="CM303" s="116" t="str">
        <f t="shared" si="44"/>
        <v>EBI0_DQS_C_1</v>
      </c>
      <c r="CN303" s="116">
        <f t="shared" si="45"/>
        <v>0</v>
      </c>
      <c r="CO303" s="116">
        <f t="shared" si="46"/>
        <v>0</v>
      </c>
      <c r="CP303" s="220">
        <v>1</v>
      </c>
      <c r="CQ303" s="220" t="s">
        <v>491</v>
      </c>
      <c r="CR303" s="220" t="s">
        <v>422</v>
      </c>
      <c r="CS303" s="220"/>
      <c r="CT303" s="220"/>
      <c r="CU303" s="220"/>
      <c r="CV303" s="220"/>
      <c r="CW303" s="220"/>
      <c r="CX303" s="220" t="s">
        <v>35</v>
      </c>
      <c r="CY303" s="220"/>
      <c r="CZ303" s="220"/>
      <c r="DA303" s="220" t="s">
        <v>38</v>
      </c>
      <c r="DB303" s="220" t="s">
        <v>3087</v>
      </c>
      <c r="DC303" s="220" t="s">
        <v>3025</v>
      </c>
      <c r="DD303" s="126" t="s">
        <v>5487</v>
      </c>
      <c r="DE303" s="107"/>
      <c r="DF303" s="128"/>
      <c r="DG303" s="128"/>
      <c r="DH303" s="220"/>
    </row>
    <row r="304" spans="1:112" ht="26.4">
      <c r="A304" s="220"/>
      <c r="B304" s="220">
        <v>301</v>
      </c>
      <c r="C304" s="220" t="s">
        <v>493</v>
      </c>
      <c r="D304" s="220" t="s">
        <v>5488</v>
      </c>
      <c r="E304" s="220"/>
      <c r="F304" s="220" t="s">
        <v>422</v>
      </c>
      <c r="G304" s="220"/>
      <c r="H304" s="220"/>
      <c r="I304" s="220"/>
      <c r="J304" s="220"/>
      <c r="K304" s="220"/>
      <c r="L304" s="220"/>
      <c r="M304" s="220"/>
      <c r="N304" s="220"/>
      <c r="O304" s="220"/>
      <c r="P304" s="220"/>
      <c r="Q304" s="220"/>
      <c r="R304" s="220"/>
      <c r="S304" s="116" t="str">
        <f t="shared" si="47"/>
        <v>NO</v>
      </c>
      <c r="T304" s="116" t="str">
        <f t="shared" si="38"/>
        <v>,,,,,,,,,,,,,,</v>
      </c>
      <c r="U304" s="220" t="s">
        <v>493</v>
      </c>
      <c r="V304" s="220"/>
      <c r="W304" s="220"/>
      <c r="X304" s="220"/>
      <c r="Y304" s="220"/>
      <c r="Z304" s="220"/>
      <c r="AA304" s="220"/>
      <c r="AB304" s="220"/>
      <c r="AC304" s="220"/>
      <c r="AD304" s="220"/>
      <c r="AE304" s="220"/>
      <c r="AF304" s="220"/>
      <c r="AG304" s="220"/>
      <c r="AH304" s="220"/>
      <c r="AI304" s="220"/>
      <c r="AJ304" s="220"/>
      <c r="AK304" s="220"/>
      <c r="AL304" s="220"/>
      <c r="AM304" s="220"/>
      <c r="AN304" s="220"/>
      <c r="AO304" s="220"/>
      <c r="AP304" s="220"/>
      <c r="AQ304" s="220"/>
      <c r="AR304" s="220"/>
      <c r="AS304" s="220"/>
      <c r="AT304" s="220"/>
      <c r="AU304" s="220"/>
      <c r="AV304" s="220"/>
      <c r="AW304" s="220"/>
      <c r="AX304" s="220"/>
      <c r="AY304" s="220"/>
      <c r="AZ304" s="220"/>
      <c r="BA304" s="220"/>
      <c r="BB304" s="220"/>
      <c r="BC304" s="220"/>
      <c r="BD304" s="220"/>
      <c r="BE304" s="220"/>
      <c r="BF304" s="220"/>
      <c r="BG304" s="220"/>
      <c r="BH304" s="220"/>
      <c r="BI304" s="220"/>
      <c r="BJ304" s="220"/>
      <c r="BK304" s="220"/>
      <c r="BL304" s="220"/>
      <c r="BM304" s="220"/>
      <c r="BN304" s="220"/>
      <c r="BO304" s="116" t="str">
        <f t="shared" si="39"/>
        <v>EBI0_DQS_T_0</v>
      </c>
      <c r="BP304" s="116" t="str">
        <f t="shared" si="40"/>
        <v>EBI0_DQS_T_0</v>
      </c>
      <c r="BQ304" s="116">
        <f t="shared" si="41"/>
        <v>0</v>
      </c>
      <c r="BR304" s="116">
        <f t="shared" si="42"/>
        <v>0</v>
      </c>
      <c r="BS304" s="220">
        <v>1</v>
      </c>
      <c r="BT304" s="220" t="s">
        <v>493</v>
      </c>
      <c r="BU304" s="220" t="s">
        <v>422</v>
      </c>
      <c r="BV304" s="220"/>
      <c r="BW304" s="220"/>
      <c r="BX304" s="220"/>
      <c r="BY304" s="220"/>
      <c r="BZ304" s="220"/>
      <c r="CA304" s="220" t="s">
        <v>35</v>
      </c>
      <c r="CB304" s="220"/>
      <c r="CC304" s="220"/>
      <c r="CD304" s="220" t="s">
        <v>38</v>
      </c>
      <c r="CE304" s="220" t="s">
        <v>3087</v>
      </c>
      <c r="CF304" s="220" t="s">
        <v>3025</v>
      </c>
      <c r="CG304" s="244" t="s">
        <v>5489</v>
      </c>
      <c r="CH304" s="208"/>
      <c r="CI304" s="128"/>
      <c r="CJ304" s="128"/>
      <c r="CK304" s="220"/>
      <c r="CL304" s="116" t="str">
        <f t="shared" si="43"/>
        <v>EBI0_DQS_T_0</v>
      </c>
      <c r="CM304" s="116" t="str">
        <f t="shared" si="44"/>
        <v>EBI0_DQS_T_0</v>
      </c>
      <c r="CN304" s="116">
        <f t="shared" si="45"/>
        <v>0</v>
      </c>
      <c r="CO304" s="116">
        <f t="shared" si="46"/>
        <v>0</v>
      </c>
      <c r="CP304" s="220">
        <v>1</v>
      </c>
      <c r="CQ304" s="220" t="s">
        <v>493</v>
      </c>
      <c r="CR304" s="220" t="s">
        <v>422</v>
      </c>
      <c r="CS304" s="220"/>
      <c r="CT304" s="220"/>
      <c r="CU304" s="220"/>
      <c r="CV304" s="220"/>
      <c r="CW304" s="220"/>
      <c r="CX304" s="220" t="s">
        <v>35</v>
      </c>
      <c r="CY304" s="220"/>
      <c r="CZ304" s="220"/>
      <c r="DA304" s="220" t="s">
        <v>38</v>
      </c>
      <c r="DB304" s="220" t="s">
        <v>3087</v>
      </c>
      <c r="DC304" s="220" t="s">
        <v>3025</v>
      </c>
      <c r="DD304" s="126" t="s">
        <v>5490</v>
      </c>
      <c r="DE304" s="107"/>
      <c r="DF304" s="128"/>
      <c r="DG304" s="128"/>
      <c r="DH304" s="220"/>
    </row>
    <row r="305" spans="1:112" ht="26.4">
      <c r="A305" s="220"/>
      <c r="B305" s="220">
        <v>302</v>
      </c>
      <c r="C305" s="220" t="s">
        <v>495</v>
      </c>
      <c r="D305" s="220" t="s">
        <v>5491</v>
      </c>
      <c r="E305" s="220"/>
      <c r="F305" s="220" t="s">
        <v>422</v>
      </c>
      <c r="G305" s="220"/>
      <c r="H305" s="220"/>
      <c r="I305" s="220"/>
      <c r="J305" s="220"/>
      <c r="K305" s="220"/>
      <c r="L305" s="220"/>
      <c r="M305" s="220"/>
      <c r="N305" s="220"/>
      <c r="O305" s="220"/>
      <c r="P305" s="220"/>
      <c r="Q305" s="220"/>
      <c r="R305" s="220"/>
      <c r="S305" s="116" t="str">
        <f t="shared" si="47"/>
        <v>NO</v>
      </c>
      <c r="T305" s="116" t="str">
        <f t="shared" si="38"/>
        <v>,,,,,,,,,,,,,,</v>
      </c>
      <c r="U305" s="220" t="s">
        <v>495</v>
      </c>
      <c r="V305" s="220"/>
      <c r="W305" s="220"/>
      <c r="X305" s="220"/>
      <c r="Y305" s="220"/>
      <c r="Z305" s="220"/>
      <c r="AA305" s="220"/>
      <c r="AB305" s="220"/>
      <c r="AC305" s="220"/>
      <c r="AD305" s="220"/>
      <c r="AE305" s="220"/>
      <c r="AF305" s="220"/>
      <c r="AG305" s="220"/>
      <c r="AH305" s="220"/>
      <c r="AI305" s="220"/>
      <c r="AJ305" s="220"/>
      <c r="AK305" s="220"/>
      <c r="AL305" s="220"/>
      <c r="AM305" s="220"/>
      <c r="AN305" s="220"/>
      <c r="AO305" s="220"/>
      <c r="AP305" s="220"/>
      <c r="AQ305" s="220"/>
      <c r="AR305" s="220"/>
      <c r="AS305" s="220"/>
      <c r="AT305" s="220"/>
      <c r="AU305" s="220"/>
      <c r="AV305" s="220"/>
      <c r="AW305" s="220"/>
      <c r="AX305" s="220"/>
      <c r="AY305" s="220"/>
      <c r="AZ305" s="220"/>
      <c r="BA305" s="220"/>
      <c r="BB305" s="220"/>
      <c r="BC305" s="220"/>
      <c r="BD305" s="220"/>
      <c r="BE305" s="220"/>
      <c r="BF305" s="220"/>
      <c r="BG305" s="220"/>
      <c r="BH305" s="220"/>
      <c r="BI305" s="220"/>
      <c r="BJ305" s="220"/>
      <c r="BK305" s="220"/>
      <c r="BL305" s="220"/>
      <c r="BM305" s="220"/>
      <c r="BN305" s="220"/>
      <c r="BO305" s="116" t="str">
        <f t="shared" si="39"/>
        <v>EBI0_DQS_T_1</v>
      </c>
      <c r="BP305" s="116" t="str">
        <f t="shared" si="40"/>
        <v>EBI0_DQS_T_1</v>
      </c>
      <c r="BQ305" s="116">
        <f t="shared" si="41"/>
        <v>0</v>
      </c>
      <c r="BR305" s="116">
        <f t="shared" si="42"/>
        <v>0</v>
      </c>
      <c r="BS305" s="220">
        <v>1</v>
      </c>
      <c r="BT305" s="220" t="s">
        <v>495</v>
      </c>
      <c r="BU305" s="220" t="s">
        <v>422</v>
      </c>
      <c r="BV305" s="220"/>
      <c r="BW305" s="220"/>
      <c r="BX305" s="220"/>
      <c r="BY305" s="220"/>
      <c r="BZ305" s="220"/>
      <c r="CA305" s="220" t="s">
        <v>35</v>
      </c>
      <c r="CB305" s="220"/>
      <c r="CC305" s="220"/>
      <c r="CD305" s="220" t="s">
        <v>38</v>
      </c>
      <c r="CE305" s="220" t="s">
        <v>3087</v>
      </c>
      <c r="CF305" s="220" t="s">
        <v>3025</v>
      </c>
      <c r="CG305" s="244" t="s">
        <v>5492</v>
      </c>
      <c r="CH305" s="208"/>
      <c r="CI305" s="128"/>
      <c r="CJ305" s="128"/>
      <c r="CK305" s="220"/>
      <c r="CL305" s="116" t="str">
        <f t="shared" si="43"/>
        <v>EBI0_DQS_T_1</v>
      </c>
      <c r="CM305" s="116" t="str">
        <f t="shared" si="44"/>
        <v>EBI0_DQS_T_1</v>
      </c>
      <c r="CN305" s="116">
        <f t="shared" si="45"/>
        <v>0</v>
      </c>
      <c r="CO305" s="116">
        <f t="shared" si="46"/>
        <v>0</v>
      </c>
      <c r="CP305" s="220">
        <v>1</v>
      </c>
      <c r="CQ305" s="220" t="s">
        <v>495</v>
      </c>
      <c r="CR305" s="220" t="s">
        <v>422</v>
      </c>
      <c r="CS305" s="220"/>
      <c r="CT305" s="220"/>
      <c r="CU305" s="220"/>
      <c r="CV305" s="220"/>
      <c r="CW305" s="220"/>
      <c r="CX305" s="220" t="s">
        <v>35</v>
      </c>
      <c r="CY305" s="220"/>
      <c r="CZ305" s="220"/>
      <c r="DA305" s="220" t="s">
        <v>38</v>
      </c>
      <c r="DB305" s="220" t="s">
        <v>3087</v>
      </c>
      <c r="DC305" s="220" t="s">
        <v>3025</v>
      </c>
      <c r="DD305" s="126" t="s">
        <v>5493</v>
      </c>
      <c r="DE305" s="107"/>
      <c r="DF305" s="128"/>
      <c r="DG305" s="128"/>
      <c r="DH305" s="220"/>
    </row>
    <row r="306" spans="1:112" ht="26.4">
      <c r="A306" s="220"/>
      <c r="B306" s="220">
        <v>303</v>
      </c>
      <c r="C306" s="220" t="s">
        <v>497</v>
      </c>
      <c r="D306" s="220" t="s">
        <v>5494</v>
      </c>
      <c r="E306" s="220"/>
      <c r="F306" s="220" t="s">
        <v>422</v>
      </c>
      <c r="G306" s="220"/>
      <c r="H306" s="220"/>
      <c r="I306" s="220"/>
      <c r="J306" s="220"/>
      <c r="K306" s="220"/>
      <c r="L306" s="220"/>
      <c r="M306" s="220"/>
      <c r="N306" s="220"/>
      <c r="O306" s="220"/>
      <c r="P306" s="220"/>
      <c r="Q306" s="220"/>
      <c r="R306" s="220"/>
      <c r="S306" s="116" t="str">
        <f t="shared" si="47"/>
        <v>NO</v>
      </c>
      <c r="T306" s="116" t="str">
        <f t="shared" si="38"/>
        <v>,,,,,,,,,,,,,,</v>
      </c>
      <c r="U306" s="220" t="s">
        <v>497</v>
      </c>
      <c r="V306" s="220"/>
      <c r="W306" s="220"/>
      <c r="X306" s="220"/>
      <c r="Y306" s="220"/>
      <c r="Z306" s="220"/>
      <c r="AA306" s="220"/>
      <c r="AB306" s="220"/>
      <c r="AC306" s="220"/>
      <c r="AD306" s="220"/>
      <c r="AE306" s="220"/>
      <c r="AF306" s="220"/>
      <c r="AG306" s="220"/>
      <c r="AH306" s="220"/>
      <c r="AI306" s="220"/>
      <c r="AJ306" s="220"/>
      <c r="AK306" s="220"/>
      <c r="AL306" s="220"/>
      <c r="AM306" s="220"/>
      <c r="AN306" s="220"/>
      <c r="AO306" s="220"/>
      <c r="AP306" s="220"/>
      <c r="AQ306" s="220"/>
      <c r="AR306" s="220"/>
      <c r="AS306" s="220"/>
      <c r="AT306" s="220"/>
      <c r="AU306" s="220"/>
      <c r="AV306" s="220"/>
      <c r="AW306" s="220"/>
      <c r="AX306" s="220"/>
      <c r="AY306" s="220"/>
      <c r="AZ306" s="220"/>
      <c r="BA306" s="220"/>
      <c r="BB306" s="220"/>
      <c r="BC306" s="220"/>
      <c r="BD306" s="220"/>
      <c r="BE306" s="220"/>
      <c r="BF306" s="220"/>
      <c r="BG306" s="220"/>
      <c r="BH306" s="220"/>
      <c r="BI306" s="220"/>
      <c r="BJ306" s="220"/>
      <c r="BK306" s="220"/>
      <c r="BL306" s="220"/>
      <c r="BM306" s="220"/>
      <c r="BN306" s="220"/>
      <c r="BO306" s="116" t="str">
        <f t="shared" si="39"/>
        <v>EBI1_CA_CA_0</v>
      </c>
      <c r="BP306" s="116" t="str">
        <f t="shared" si="40"/>
        <v>EBI1_CA_CA_0</v>
      </c>
      <c r="BQ306" s="116">
        <f t="shared" si="41"/>
        <v>0</v>
      </c>
      <c r="BR306" s="116">
        <f t="shared" si="42"/>
        <v>0</v>
      </c>
      <c r="BS306" s="220">
        <v>1</v>
      </c>
      <c r="BT306" s="220" t="s">
        <v>497</v>
      </c>
      <c r="BU306" s="220" t="s">
        <v>422</v>
      </c>
      <c r="BV306" s="220"/>
      <c r="BW306" s="220"/>
      <c r="BX306" s="220"/>
      <c r="BY306" s="220"/>
      <c r="BZ306" s="220"/>
      <c r="CA306" s="220" t="s">
        <v>35</v>
      </c>
      <c r="CB306" s="220"/>
      <c r="CC306" s="220"/>
      <c r="CD306" s="220" t="s">
        <v>38</v>
      </c>
      <c r="CE306" s="220" t="s">
        <v>3087</v>
      </c>
      <c r="CF306" s="220" t="s">
        <v>3025</v>
      </c>
      <c r="CG306" s="244" t="s">
        <v>5495</v>
      </c>
      <c r="CH306" s="208"/>
      <c r="CI306" s="128"/>
      <c r="CJ306" s="128"/>
      <c r="CK306" s="220"/>
      <c r="CL306" s="116" t="str">
        <f t="shared" si="43"/>
        <v>EBI1_CA_CA_0</v>
      </c>
      <c r="CM306" s="116" t="str">
        <f t="shared" si="44"/>
        <v>EBI1_CA_CA_0</v>
      </c>
      <c r="CN306" s="116">
        <f t="shared" si="45"/>
        <v>0</v>
      </c>
      <c r="CO306" s="116">
        <f t="shared" si="46"/>
        <v>0</v>
      </c>
      <c r="CP306" s="220">
        <v>1</v>
      </c>
      <c r="CQ306" s="220" t="s">
        <v>497</v>
      </c>
      <c r="CR306" s="220" t="s">
        <v>422</v>
      </c>
      <c r="CS306" s="220"/>
      <c r="CT306" s="220"/>
      <c r="CU306" s="220"/>
      <c r="CV306" s="220"/>
      <c r="CW306" s="220"/>
      <c r="CX306" s="220" t="s">
        <v>35</v>
      </c>
      <c r="CY306" s="220"/>
      <c r="CZ306" s="220"/>
      <c r="DA306" s="220" t="s">
        <v>38</v>
      </c>
      <c r="DB306" s="220" t="s">
        <v>3087</v>
      </c>
      <c r="DC306" s="220" t="s">
        <v>3025</v>
      </c>
      <c r="DD306" s="126" t="s">
        <v>5496</v>
      </c>
      <c r="DE306" s="107"/>
      <c r="DF306" s="128"/>
      <c r="DG306" s="128"/>
      <c r="DH306" s="220"/>
    </row>
    <row r="307" spans="1:112" ht="26.4">
      <c r="A307" s="220"/>
      <c r="B307" s="220">
        <v>304</v>
      </c>
      <c r="C307" s="220" t="s">
        <v>499</v>
      </c>
      <c r="D307" s="220" t="s">
        <v>5497</v>
      </c>
      <c r="E307" s="220"/>
      <c r="F307" s="220" t="s">
        <v>422</v>
      </c>
      <c r="G307" s="220"/>
      <c r="H307" s="220"/>
      <c r="I307" s="220"/>
      <c r="J307" s="220"/>
      <c r="K307" s="220"/>
      <c r="L307" s="220"/>
      <c r="M307" s="220"/>
      <c r="N307" s="220"/>
      <c r="O307" s="220"/>
      <c r="P307" s="220"/>
      <c r="Q307" s="220"/>
      <c r="R307" s="220"/>
      <c r="S307" s="116" t="str">
        <f t="shared" si="47"/>
        <v>NO</v>
      </c>
      <c r="T307" s="116" t="str">
        <f t="shared" si="38"/>
        <v>,,,,,,,,,,,,,,</v>
      </c>
      <c r="U307" s="220" t="s">
        <v>499</v>
      </c>
      <c r="V307" s="220"/>
      <c r="W307" s="220"/>
      <c r="X307" s="220"/>
      <c r="Y307" s="220"/>
      <c r="Z307" s="220"/>
      <c r="AA307" s="220"/>
      <c r="AB307" s="220"/>
      <c r="AC307" s="220"/>
      <c r="AD307" s="220"/>
      <c r="AE307" s="220"/>
      <c r="AF307" s="220"/>
      <c r="AG307" s="220"/>
      <c r="AH307" s="220"/>
      <c r="AI307" s="220"/>
      <c r="AJ307" s="220"/>
      <c r="AK307" s="220"/>
      <c r="AL307" s="220"/>
      <c r="AM307" s="220"/>
      <c r="AN307" s="220"/>
      <c r="AO307" s="220"/>
      <c r="AP307" s="220"/>
      <c r="AQ307" s="220"/>
      <c r="AR307" s="220"/>
      <c r="AS307" s="220"/>
      <c r="AT307" s="220"/>
      <c r="AU307" s="220"/>
      <c r="AV307" s="220"/>
      <c r="AW307" s="220"/>
      <c r="AX307" s="220"/>
      <c r="AY307" s="220"/>
      <c r="AZ307" s="220"/>
      <c r="BA307" s="220"/>
      <c r="BB307" s="220"/>
      <c r="BC307" s="220"/>
      <c r="BD307" s="220"/>
      <c r="BE307" s="220"/>
      <c r="BF307" s="220"/>
      <c r="BG307" s="220"/>
      <c r="BH307" s="220"/>
      <c r="BI307" s="220"/>
      <c r="BJ307" s="220"/>
      <c r="BK307" s="220"/>
      <c r="BL307" s="220"/>
      <c r="BM307" s="220"/>
      <c r="BN307" s="220"/>
      <c r="BO307" s="116" t="str">
        <f t="shared" si="39"/>
        <v>EBI1_CA_CA_1</v>
      </c>
      <c r="BP307" s="116" t="str">
        <f t="shared" si="40"/>
        <v>EBI1_CA_CA_1</v>
      </c>
      <c r="BQ307" s="116">
        <f t="shared" si="41"/>
        <v>0</v>
      </c>
      <c r="BR307" s="116">
        <f t="shared" si="42"/>
        <v>0</v>
      </c>
      <c r="BS307" s="220">
        <v>1</v>
      </c>
      <c r="BT307" s="220" t="s">
        <v>499</v>
      </c>
      <c r="BU307" s="220" t="s">
        <v>422</v>
      </c>
      <c r="BV307" s="220"/>
      <c r="BW307" s="220"/>
      <c r="BX307" s="220"/>
      <c r="BY307" s="220"/>
      <c r="BZ307" s="220"/>
      <c r="CA307" s="220" t="s">
        <v>35</v>
      </c>
      <c r="CB307" s="220"/>
      <c r="CC307" s="220"/>
      <c r="CD307" s="220" t="s">
        <v>38</v>
      </c>
      <c r="CE307" s="220" t="s">
        <v>3087</v>
      </c>
      <c r="CF307" s="220" t="s">
        <v>3025</v>
      </c>
      <c r="CG307" s="244" t="s">
        <v>5498</v>
      </c>
      <c r="CH307" s="208"/>
      <c r="CI307" s="128"/>
      <c r="CJ307" s="128"/>
      <c r="CK307" s="220"/>
      <c r="CL307" s="116" t="str">
        <f t="shared" si="43"/>
        <v>EBI1_CA_CA_1</v>
      </c>
      <c r="CM307" s="116" t="str">
        <f t="shared" si="44"/>
        <v>EBI1_CA_CA_1</v>
      </c>
      <c r="CN307" s="116">
        <f t="shared" si="45"/>
        <v>0</v>
      </c>
      <c r="CO307" s="116">
        <f t="shared" si="46"/>
        <v>0</v>
      </c>
      <c r="CP307" s="220">
        <v>1</v>
      </c>
      <c r="CQ307" s="220" t="s">
        <v>499</v>
      </c>
      <c r="CR307" s="220" t="s">
        <v>422</v>
      </c>
      <c r="CS307" s="220"/>
      <c r="CT307" s="220"/>
      <c r="CU307" s="220"/>
      <c r="CV307" s="220"/>
      <c r="CW307" s="220"/>
      <c r="CX307" s="220" t="s">
        <v>35</v>
      </c>
      <c r="CY307" s="220"/>
      <c r="CZ307" s="220"/>
      <c r="DA307" s="220" t="s">
        <v>38</v>
      </c>
      <c r="DB307" s="220" t="s">
        <v>3087</v>
      </c>
      <c r="DC307" s="220" t="s">
        <v>3025</v>
      </c>
      <c r="DD307" s="126" t="s">
        <v>5499</v>
      </c>
      <c r="DE307" s="107"/>
      <c r="DF307" s="128"/>
      <c r="DG307" s="128"/>
      <c r="DH307" s="220"/>
    </row>
    <row r="308" spans="1:112" ht="26.4">
      <c r="A308" s="220"/>
      <c r="B308" s="220">
        <v>305</v>
      </c>
      <c r="C308" s="220" t="s">
        <v>501</v>
      </c>
      <c r="D308" s="220" t="s">
        <v>5500</v>
      </c>
      <c r="E308" s="220"/>
      <c r="F308" s="220" t="s">
        <v>422</v>
      </c>
      <c r="G308" s="220"/>
      <c r="H308" s="220"/>
      <c r="I308" s="220"/>
      <c r="J308" s="220"/>
      <c r="K308" s="220"/>
      <c r="L308" s="220"/>
      <c r="M308" s="220"/>
      <c r="N308" s="220"/>
      <c r="O308" s="220"/>
      <c r="P308" s="220"/>
      <c r="Q308" s="220"/>
      <c r="R308" s="220"/>
      <c r="S308" s="116" t="str">
        <f t="shared" si="47"/>
        <v>NO</v>
      </c>
      <c r="T308" s="116" t="str">
        <f t="shared" si="38"/>
        <v>,,,,,,,,,,,,,,</v>
      </c>
      <c r="U308" s="220" t="s">
        <v>501</v>
      </c>
      <c r="V308" s="220"/>
      <c r="W308" s="220"/>
      <c r="X308" s="220"/>
      <c r="Y308" s="220"/>
      <c r="Z308" s="220"/>
      <c r="AA308" s="220"/>
      <c r="AB308" s="220"/>
      <c r="AC308" s="220"/>
      <c r="AD308" s="220"/>
      <c r="AE308" s="220"/>
      <c r="AF308" s="220"/>
      <c r="AG308" s="220"/>
      <c r="AH308" s="220"/>
      <c r="AI308" s="220"/>
      <c r="AJ308" s="220"/>
      <c r="AK308" s="220"/>
      <c r="AL308" s="220"/>
      <c r="AM308" s="220"/>
      <c r="AN308" s="220"/>
      <c r="AO308" s="220"/>
      <c r="AP308" s="220"/>
      <c r="AQ308" s="220"/>
      <c r="AR308" s="220"/>
      <c r="AS308" s="220"/>
      <c r="AT308" s="220"/>
      <c r="AU308" s="220"/>
      <c r="AV308" s="220"/>
      <c r="AW308" s="220"/>
      <c r="AX308" s="220"/>
      <c r="AY308" s="220"/>
      <c r="AZ308" s="220"/>
      <c r="BA308" s="220"/>
      <c r="BB308" s="220"/>
      <c r="BC308" s="220"/>
      <c r="BD308" s="220"/>
      <c r="BE308" s="220"/>
      <c r="BF308" s="220"/>
      <c r="BG308" s="220"/>
      <c r="BH308" s="220"/>
      <c r="BI308" s="220"/>
      <c r="BJ308" s="220"/>
      <c r="BK308" s="220"/>
      <c r="BL308" s="220"/>
      <c r="BM308" s="220"/>
      <c r="BN308" s="220"/>
      <c r="BO308" s="116" t="str">
        <f t="shared" si="39"/>
        <v>EBI1_CA_CA_2</v>
      </c>
      <c r="BP308" s="116" t="str">
        <f t="shared" si="40"/>
        <v>EBI1_CA_CA_2</v>
      </c>
      <c r="BQ308" s="116">
        <f t="shared" si="41"/>
        <v>0</v>
      </c>
      <c r="BR308" s="116">
        <f t="shared" si="42"/>
        <v>0</v>
      </c>
      <c r="BS308" s="220">
        <v>1</v>
      </c>
      <c r="BT308" s="220" t="s">
        <v>501</v>
      </c>
      <c r="BU308" s="220" t="s">
        <v>422</v>
      </c>
      <c r="BV308" s="220"/>
      <c r="BW308" s="220"/>
      <c r="BX308" s="220"/>
      <c r="BY308" s="220"/>
      <c r="BZ308" s="220"/>
      <c r="CA308" s="220" t="s">
        <v>35</v>
      </c>
      <c r="CB308" s="220"/>
      <c r="CC308" s="220"/>
      <c r="CD308" s="220" t="s">
        <v>38</v>
      </c>
      <c r="CE308" s="220" t="s">
        <v>3087</v>
      </c>
      <c r="CF308" s="220" t="s">
        <v>3025</v>
      </c>
      <c r="CG308" s="244" t="s">
        <v>5501</v>
      </c>
      <c r="CH308" s="208"/>
      <c r="CI308" s="128"/>
      <c r="CJ308" s="128"/>
      <c r="CK308" s="220"/>
      <c r="CL308" s="116" t="str">
        <f t="shared" si="43"/>
        <v>EBI1_CA_CA_2</v>
      </c>
      <c r="CM308" s="116" t="str">
        <f t="shared" si="44"/>
        <v>EBI1_CA_CA_2</v>
      </c>
      <c r="CN308" s="116">
        <f t="shared" si="45"/>
        <v>0</v>
      </c>
      <c r="CO308" s="116">
        <f t="shared" si="46"/>
        <v>0</v>
      </c>
      <c r="CP308" s="220">
        <v>1</v>
      </c>
      <c r="CQ308" s="220" t="s">
        <v>501</v>
      </c>
      <c r="CR308" s="220" t="s">
        <v>422</v>
      </c>
      <c r="CS308" s="220"/>
      <c r="CT308" s="220"/>
      <c r="CU308" s="220"/>
      <c r="CV308" s="220"/>
      <c r="CW308" s="220"/>
      <c r="CX308" s="220" t="s">
        <v>35</v>
      </c>
      <c r="CY308" s="220"/>
      <c r="CZ308" s="220"/>
      <c r="DA308" s="220" t="s">
        <v>38</v>
      </c>
      <c r="DB308" s="220" t="s">
        <v>3087</v>
      </c>
      <c r="DC308" s="220" t="s">
        <v>3025</v>
      </c>
      <c r="DD308" s="126" t="s">
        <v>5502</v>
      </c>
      <c r="DE308" s="107"/>
      <c r="DF308" s="128"/>
      <c r="DG308" s="128"/>
      <c r="DH308" s="220"/>
    </row>
    <row r="309" spans="1:112" ht="26.4">
      <c r="A309" s="220"/>
      <c r="B309" s="220">
        <v>306</v>
      </c>
      <c r="C309" s="220" t="s">
        <v>503</v>
      </c>
      <c r="D309" s="220" t="s">
        <v>5503</v>
      </c>
      <c r="E309" s="220"/>
      <c r="F309" s="220" t="s">
        <v>422</v>
      </c>
      <c r="G309" s="220"/>
      <c r="H309" s="220"/>
      <c r="I309" s="220"/>
      <c r="J309" s="220"/>
      <c r="K309" s="220"/>
      <c r="L309" s="220"/>
      <c r="M309" s="220"/>
      <c r="N309" s="220"/>
      <c r="O309" s="220"/>
      <c r="P309" s="220"/>
      <c r="Q309" s="220"/>
      <c r="R309" s="220"/>
      <c r="S309" s="116" t="str">
        <f t="shared" si="47"/>
        <v>NO</v>
      </c>
      <c r="T309" s="116" t="str">
        <f t="shared" si="38"/>
        <v>,,,,,,,,,,,,,,</v>
      </c>
      <c r="U309" s="220" t="s">
        <v>503</v>
      </c>
      <c r="V309" s="220"/>
      <c r="W309" s="220"/>
      <c r="X309" s="220"/>
      <c r="Y309" s="220"/>
      <c r="Z309" s="220"/>
      <c r="AA309" s="220"/>
      <c r="AB309" s="220"/>
      <c r="AC309" s="220"/>
      <c r="AD309" s="220"/>
      <c r="AE309" s="220"/>
      <c r="AF309" s="220"/>
      <c r="AG309" s="220"/>
      <c r="AH309" s="220"/>
      <c r="AI309" s="220"/>
      <c r="AJ309" s="220"/>
      <c r="AK309" s="220"/>
      <c r="AL309" s="220"/>
      <c r="AM309" s="220"/>
      <c r="AN309" s="220"/>
      <c r="AO309" s="220"/>
      <c r="AP309" s="220"/>
      <c r="AQ309" s="220"/>
      <c r="AR309" s="220"/>
      <c r="AS309" s="220"/>
      <c r="AT309" s="220"/>
      <c r="AU309" s="220"/>
      <c r="AV309" s="220"/>
      <c r="AW309" s="220"/>
      <c r="AX309" s="220"/>
      <c r="AY309" s="220"/>
      <c r="AZ309" s="220"/>
      <c r="BA309" s="220"/>
      <c r="BB309" s="220"/>
      <c r="BC309" s="220"/>
      <c r="BD309" s="220"/>
      <c r="BE309" s="220"/>
      <c r="BF309" s="220"/>
      <c r="BG309" s="220"/>
      <c r="BH309" s="220"/>
      <c r="BI309" s="220"/>
      <c r="BJ309" s="220"/>
      <c r="BK309" s="220"/>
      <c r="BL309" s="220"/>
      <c r="BM309" s="220"/>
      <c r="BN309" s="220"/>
      <c r="BO309" s="116" t="str">
        <f t="shared" si="39"/>
        <v>EBI1_CA_CA_3</v>
      </c>
      <c r="BP309" s="116" t="str">
        <f t="shared" si="40"/>
        <v>EBI1_CA_CA_3</v>
      </c>
      <c r="BQ309" s="116">
        <f t="shared" si="41"/>
        <v>0</v>
      </c>
      <c r="BR309" s="116">
        <f t="shared" si="42"/>
        <v>0</v>
      </c>
      <c r="BS309" s="220">
        <v>1</v>
      </c>
      <c r="BT309" s="220" t="s">
        <v>503</v>
      </c>
      <c r="BU309" s="220" t="s">
        <v>422</v>
      </c>
      <c r="BV309" s="220"/>
      <c r="BW309" s="220"/>
      <c r="BX309" s="220"/>
      <c r="BY309" s="220"/>
      <c r="BZ309" s="220"/>
      <c r="CA309" s="220" t="s">
        <v>35</v>
      </c>
      <c r="CB309" s="220"/>
      <c r="CC309" s="220"/>
      <c r="CD309" s="220" t="s">
        <v>38</v>
      </c>
      <c r="CE309" s="220" t="s">
        <v>3087</v>
      </c>
      <c r="CF309" s="220" t="s">
        <v>3025</v>
      </c>
      <c r="CG309" s="244" t="s">
        <v>5504</v>
      </c>
      <c r="CH309" s="208"/>
      <c r="CI309" s="128"/>
      <c r="CJ309" s="128"/>
      <c r="CK309" s="220"/>
      <c r="CL309" s="116" t="str">
        <f t="shared" si="43"/>
        <v>EBI1_CA_CA_3</v>
      </c>
      <c r="CM309" s="116" t="str">
        <f t="shared" si="44"/>
        <v>EBI1_CA_CA_3</v>
      </c>
      <c r="CN309" s="116">
        <f t="shared" si="45"/>
        <v>0</v>
      </c>
      <c r="CO309" s="116">
        <f t="shared" si="46"/>
        <v>0</v>
      </c>
      <c r="CP309" s="220">
        <v>1</v>
      </c>
      <c r="CQ309" s="220" t="s">
        <v>503</v>
      </c>
      <c r="CR309" s="220" t="s">
        <v>422</v>
      </c>
      <c r="CS309" s="220"/>
      <c r="CT309" s="220"/>
      <c r="CU309" s="220"/>
      <c r="CV309" s="220"/>
      <c r="CW309" s="220"/>
      <c r="CX309" s="220" t="s">
        <v>35</v>
      </c>
      <c r="CY309" s="220"/>
      <c r="CZ309" s="220"/>
      <c r="DA309" s="220" t="s">
        <v>38</v>
      </c>
      <c r="DB309" s="220" t="s">
        <v>3087</v>
      </c>
      <c r="DC309" s="220" t="s">
        <v>3025</v>
      </c>
      <c r="DD309" s="126" t="s">
        <v>5505</v>
      </c>
      <c r="DE309" s="107"/>
      <c r="DF309" s="128"/>
      <c r="DG309" s="128"/>
      <c r="DH309" s="220"/>
    </row>
    <row r="310" spans="1:112" ht="26.4">
      <c r="A310" s="220"/>
      <c r="B310" s="220">
        <v>307</v>
      </c>
      <c r="C310" s="220" t="s">
        <v>505</v>
      </c>
      <c r="D310" s="220" t="s">
        <v>5506</v>
      </c>
      <c r="E310" s="220"/>
      <c r="F310" s="220" t="s">
        <v>422</v>
      </c>
      <c r="G310" s="220"/>
      <c r="H310" s="220"/>
      <c r="I310" s="220"/>
      <c r="J310" s="220"/>
      <c r="K310" s="220"/>
      <c r="L310" s="220"/>
      <c r="M310" s="220"/>
      <c r="N310" s="220"/>
      <c r="O310" s="220"/>
      <c r="P310" s="220"/>
      <c r="Q310" s="220"/>
      <c r="R310" s="220"/>
      <c r="S310" s="116" t="str">
        <f t="shared" si="47"/>
        <v>NO</v>
      </c>
      <c r="T310" s="116" t="str">
        <f t="shared" si="38"/>
        <v>,,,,,,,,,,,,,,</v>
      </c>
      <c r="U310" s="220" t="s">
        <v>505</v>
      </c>
      <c r="V310" s="220"/>
      <c r="W310" s="220"/>
      <c r="X310" s="220"/>
      <c r="Y310" s="220"/>
      <c r="Z310" s="220"/>
      <c r="AA310" s="220"/>
      <c r="AB310" s="220"/>
      <c r="AC310" s="220"/>
      <c r="AD310" s="220"/>
      <c r="AE310" s="220"/>
      <c r="AF310" s="220"/>
      <c r="AG310" s="220"/>
      <c r="AH310" s="220"/>
      <c r="AI310" s="220"/>
      <c r="AJ310" s="220"/>
      <c r="AK310" s="220"/>
      <c r="AL310" s="220"/>
      <c r="AM310" s="220"/>
      <c r="AN310" s="220"/>
      <c r="AO310" s="220"/>
      <c r="AP310" s="220"/>
      <c r="AQ310" s="220"/>
      <c r="AR310" s="220"/>
      <c r="AS310" s="220"/>
      <c r="AT310" s="220"/>
      <c r="AU310" s="220"/>
      <c r="AV310" s="220"/>
      <c r="AW310" s="220"/>
      <c r="AX310" s="220"/>
      <c r="AY310" s="220"/>
      <c r="AZ310" s="220"/>
      <c r="BA310" s="220"/>
      <c r="BB310" s="220"/>
      <c r="BC310" s="220"/>
      <c r="BD310" s="220"/>
      <c r="BE310" s="220"/>
      <c r="BF310" s="220"/>
      <c r="BG310" s="220"/>
      <c r="BH310" s="220"/>
      <c r="BI310" s="220"/>
      <c r="BJ310" s="220"/>
      <c r="BK310" s="220"/>
      <c r="BL310" s="220"/>
      <c r="BM310" s="220"/>
      <c r="BN310" s="220"/>
      <c r="BO310" s="116" t="str">
        <f t="shared" si="39"/>
        <v>EBI1_CA_CA_4</v>
      </c>
      <c r="BP310" s="116" t="str">
        <f t="shared" si="40"/>
        <v>EBI1_CA_CA_4</v>
      </c>
      <c r="BQ310" s="116">
        <f t="shared" si="41"/>
        <v>0</v>
      </c>
      <c r="BR310" s="116">
        <f t="shared" si="42"/>
        <v>0</v>
      </c>
      <c r="BS310" s="220">
        <v>1</v>
      </c>
      <c r="BT310" s="220" t="s">
        <v>505</v>
      </c>
      <c r="BU310" s="220" t="s">
        <v>422</v>
      </c>
      <c r="BV310" s="220"/>
      <c r="BW310" s="220"/>
      <c r="BX310" s="220"/>
      <c r="BY310" s="220"/>
      <c r="BZ310" s="220"/>
      <c r="CA310" s="220" t="s">
        <v>35</v>
      </c>
      <c r="CB310" s="220"/>
      <c r="CC310" s="220"/>
      <c r="CD310" s="220" t="s">
        <v>38</v>
      </c>
      <c r="CE310" s="220" t="s">
        <v>3087</v>
      </c>
      <c r="CF310" s="220" t="s">
        <v>3025</v>
      </c>
      <c r="CG310" s="244" t="s">
        <v>5507</v>
      </c>
      <c r="CH310" s="208"/>
      <c r="CI310" s="128"/>
      <c r="CJ310" s="128"/>
      <c r="CK310" s="220"/>
      <c r="CL310" s="116" t="str">
        <f t="shared" si="43"/>
        <v>EBI1_CA_CA_4</v>
      </c>
      <c r="CM310" s="116" t="str">
        <f t="shared" si="44"/>
        <v>EBI1_CA_CA_4</v>
      </c>
      <c r="CN310" s="116">
        <f t="shared" si="45"/>
        <v>0</v>
      </c>
      <c r="CO310" s="116">
        <f t="shared" si="46"/>
        <v>0</v>
      </c>
      <c r="CP310" s="220">
        <v>1</v>
      </c>
      <c r="CQ310" s="220" t="s">
        <v>505</v>
      </c>
      <c r="CR310" s="220" t="s">
        <v>422</v>
      </c>
      <c r="CS310" s="220"/>
      <c r="CT310" s="220"/>
      <c r="CU310" s="220"/>
      <c r="CV310" s="220"/>
      <c r="CW310" s="220"/>
      <c r="CX310" s="220" t="s">
        <v>35</v>
      </c>
      <c r="CY310" s="220"/>
      <c r="CZ310" s="220"/>
      <c r="DA310" s="220" t="s">
        <v>38</v>
      </c>
      <c r="DB310" s="220" t="s">
        <v>3087</v>
      </c>
      <c r="DC310" s="220" t="s">
        <v>3025</v>
      </c>
      <c r="DD310" s="126" t="s">
        <v>5508</v>
      </c>
      <c r="DE310" s="107"/>
      <c r="DF310" s="128"/>
      <c r="DG310" s="128"/>
      <c r="DH310" s="220"/>
    </row>
    <row r="311" spans="1:112" ht="26.4">
      <c r="A311" s="220"/>
      <c r="B311" s="220">
        <v>308</v>
      </c>
      <c r="C311" s="220" t="s">
        <v>507</v>
      </c>
      <c r="D311" s="220" t="s">
        <v>5509</v>
      </c>
      <c r="E311" s="220"/>
      <c r="F311" s="220" t="s">
        <v>422</v>
      </c>
      <c r="G311" s="220"/>
      <c r="H311" s="220"/>
      <c r="I311" s="220"/>
      <c r="J311" s="220"/>
      <c r="K311" s="220"/>
      <c r="L311" s="220"/>
      <c r="M311" s="220"/>
      <c r="N311" s="220"/>
      <c r="O311" s="220"/>
      <c r="P311" s="220"/>
      <c r="Q311" s="220"/>
      <c r="R311" s="220"/>
      <c r="S311" s="116" t="str">
        <f t="shared" si="47"/>
        <v>NO</v>
      </c>
      <c r="T311" s="116" t="str">
        <f t="shared" si="38"/>
        <v>,,,,,,,,,,,,,,</v>
      </c>
      <c r="U311" s="220" t="s">
        <v>507</v>
      </c>
      <c r="V311" s="220"/>
      <c r="W311" s="220"/>
      <c r="X311" s="220"/>
      <c r="Y311" s="220"/>
      <c r="Z311" s="220"/>
      <c r="AA311" s="220"/>
      <c r="AB311" s="220"/>
      <c r="AC311" s="220"/>
      <c r="AD311" s="220"/>
      <c r="AE311" s="220"/>
      <c r="AF311" s="220"/>
      <c r="AG311" s="220"/>
      <c r="AH311" s="220"/>
      <c r="AI311" s="220"/>
      <c r="AJ311" s="220"/>
      <c r="AK311" s="220"/>
      <c r="AL311" s="220"/>
      <c r="AM311" s="220"/>
      <c r="AN311" s="220"/>
      <c r="AO311" s="220"/>
      <c r="AP311" s="220"/>
      <c r="AQ311" s="220"/>
      <c r="AR311" s="220"/>
      <c r="AS311" s="220"/>
      <c r="AT311" s="220"/>
      <c r="AU311" s="220"/>
      <c r="AV311" s="220"/>
      <c r="AW311" s="220"/>
      <c r="AX311" s="220"/>
      <c r="AY311" s="220"/>
      <c r="AZ311" s="220"/>
      <c r="BA311" s="220"/>
      <c r="BB311" s="220"/>
      <c r="BC311" s="220"/>
      <c r="BD311" s="220"/>
      <c r="BE311" s="220"/>
      <c r="BF311" s="220"/>
      <c r="BG311" s="220"/>
      <c r="BH311" s="220"/>
      <c r="BI311" s="220"/>
      <c r="BJ311" s="220"/>
      <c r="BK311" s="220"/>
      <c r="BL311" s="220"/>
      <c r="BM311" s="220"/>
      <c r="BN311" s="220"/>
      <c r="BO311" s="116" t="str">
        <f t="shared" si="39"/>
        <v>EBI1_CA_CA_5</v>
      </c>
      <c r="BP311" s="116" t="str">
        <f t="shared" si="40"/>
        <v>EBI1_CA_CA_5</v>
      </c>
      <c r="BQ311" s="116">
        <f t="shared" si="41"/>
        <v>0</v>
      </c>
      <c r="BR311" s="116">
        <f t="shared" si="42"/>
        <v>0</v>
      </c>
      <c r="BS311" s="220">
        <v>1</v>
      </c>
      <c r="BT311" s="220" t="s">
        <v>507</v>
      </c>
      <c r="BU311" s="220" t="s">
        <v>422</v>
      </c>
      <c r="BV311" s="220"/>
      <c r="BW311" s="220"/>
      <c r="BX311" s="220"/>
      <c r="BY311" s="220"/>
      <c r="BZ311" s="220"/>
      <c r="CA311" s="220" t="s">
        <v>35</v>
      </c>
      <c r="CB311" s="220"/>
      <c r="CC311" s="220"/>
      <c r="CD311" s="220" t="s">
        <v>38</v>
      </c>
      <c r="CE311" s="220" t="s">
        <v>3087</v>
      </c>
      <c r="CF311" s="220" t="s">
        <v>3025</v>
      </c>
      <c r="CG311" s="244" t="s">
        <v>5510</v>
      </c>
      <c r="CH311" s="208"/>
      <c r="CI311" s="128"/>
      <c r="CJ311" s="128"/>
      <c r="CK311" s="220"/>
      <c r="CL311" s="116" t="str">
        <f t="shared" si="43"/>
        <v>EBI1_CA_CA_5</v>
      </c>
      <c r="CM311" s="116" t="str">
        <f t="shared" si="44"/>
        <v>EBI1_CA_CA_5</v>
      </c>
      <c r="CN311" s="116">
        <f t="shared" si="45"/>
        <v>0</v>
      </c>
      <c r="CO311" s="116">
        <f t="shared" si="46"/>
        <v>0</v>
      </c>
      <c r="CP311" s="220">
        <v>1</v>
      </c>
      <c r="CQ311" s="220" t="s">
        <v>507</v>
      </c>
      <c r="CR311" s="220" t="s">
        <v>422</v>
      </c>
      <c r="CS311" s="220"/>
      <c r="CT311" s="220"/>
      <c r="CU311" s="220"/>
      <c r="CV311" s="220"/>
      <c r="CW311" s="220"/>
      <c r="CX311" s="220" t="s">
        <v>35</v>
      </c>
      <c r="CY311" s="220"/>
      <c r="CZ311" s="220"/>
      <c r="DA311" s="220" t="s">
        <v>38</v>
      </c>
      <c r="DB311" s="220" t="s">
        <v>3087</v>
      </c>
      <c r="DC311" s="220" t="s">
        <v>3025</v>
      </c>
      <c r="DD311" s="126" t="s">
        <v>5511</v>
      </c>
      <c r="DE311" s="107"/>
      <c r="DF311" s="128"/>
      <c r="DG311" s="128"/>
      <c r="DH311" s="220"/>
    </row>
    <row r="312" spans="1:112" ht="26.4">
      <c r="A312" s="220"/>
      <c r="B312" s="220">
        <v>309</v>
      </c>
      <c r="C312" s="220" t="s">
        <v>509</v>
      </c>
      <c r="D312" s="220" t="s">
        <v>5512</v>
      </c>
      <c r="E312" s="220"/>
      <c r="F312" s="220" t="s">
        <v>422</v>
      </c>
      <c r="G312" s="220"/>
      <c r="H312" s="220"/>
      <c r="I312" s="220"/>
      <c r="J312" s="220"/>
      <c r="K312" s="220"/>
      <c r="L312" s="220"/>
      <c r="M312" s="220"/>
      <c r="N312" s="220"/>
      <c r="O312" s="220"/>
      <c r="P312" s="220"/>
      <c r="Q312" s="220"/>
      <c r="R312" s="220"/>
      <c r="S312" s="116" t="str">
        <f t="shared" si="47"/>
        <v>NO</v>
      </c>
      <c r="T312" s="116" t="str">
        <f t="shared" si="38"/>
        <v>,,,,,,,,,,,,,,</v>
      </c>
      <c r="U312" s="220" t="s">
        <v>509</v>
      </c>
      <c r="V312" s="220"/>
      <c r="W312" s="220"/>
      <c r="X312" s="220"/>
      <c r="Y312" s="220"/>
      <c r="Z312" s="220"/>
      <c r="AA312" s="220"/>
      <c r="AB312" s="220"/>
      <c r="AC312" s="220"/>
      <c r="AD312" s="220"/>
      <c r="AE312" s="220"/>
      <c r="AF312" s="220"/>
      <c r="AG312" s="220"/>
      <c r="AH312" s="220"/>
      <c r="AI312" s="220"/>
      <c r="AJ312" s="220"/>
      <c r="AK312" s="220"/>
      <c r="AL312" s="220"/>
      <c r="AM312" s="220"/>
      <c r="AN312" s="220"/>
      <c r="AO312" s="220"/>
      <c r="AP312" s="220"/>
      <c r="AQ312" s="220"/>
      <c r="AR312" s="220"/>
      <c r="AS312" s="220"/>
      <c r="AT312" s="220"/>
      <c r="AU312" s="220"/>
      <c r="AV312" s="220"/>
      <c r="AW312" s="220"/>
      <c r="AX312" s="220"/>
      <c r="AY312" s="220"/>
      <c r="AZ312" s="220"/>
      <c r="BA312" s="220"/>
      <c r="BB312" s="220"/>
      <c r="BC312" s="220"/>
      <c r="BD312" s="220"/>
      <c r="BE312" s="220"/>
      <c r="BF312" s="220"/>
      <c r="BG312" s="220"/>
      <c r="BH312" s="220"/>
      <c r="BI312" s="220"/>
      <c r="BJ312" s="220"/>
      <c r="BK312" s="220"/>
      <c r="BL312" s="220"/>
      <c r="BM312" s="220"/>
      <c r="BN312" s="220"/>
      <c r="BO312" s="116" t="str">
        <f t="shared" si="39"/>
        <v>EBI1_CA_CK_C</v>
      </c>
      <c r="BP312" s="116" t="str">
        <f t="shared" si="40"/>
        <v>EBI1_CA_CK_C</v>
      </c>
      <c r="BQ312" s="116">
        <f t="shared" si="41"/>
        <v>0</v>
      </c>
      <c r="BR312" s="116">
        <f t="shared" si="42"/>
        <v>0</v>
      </c>
      <c r="BS312" s="220">
        <v>1</v>
      </c>
      <c r="BT312" s="220" t="s">
        <v>509</v>
      </c>
      <c r="BU312" s="220" t="s">
        <v>422</v>
      </c>
      <c r="BV312" s="220"/>
      <c r="BW312" s="220"/>
      <c r="BX312" s="220"/>
      <c r="BY312" s="220"/>
      <c r="BZ312" s="220"/>
      <c r="CA312" s="220" t="s">
        <v>35</v>
      </c>
      <c r="CB312" s="220"/>
      <c r="CC312" s="220"/>
      <c r="CD312" s="220" t="s">
        <v>38</v>
      </c>
      <c r="CE312" s="220" t="s">
        <v>3087</v>
      </c>
      <c r="CF312" s="220" t="s">
        <v>3025</v>
      </c>
      <c r="CG312" s="244" t="s">
        <v>5513</v>
      </c>
      <c r="CH312" s="208"/>
      <c r="CI312" s="128"/>
      <c r="CJ312" s="128"/>
      <c r="CK312" s="220"/>
      <c r="CL312" s="116" t="str">
        <f t="shared" si="43"/>
        <v>EBI1_CA_CK_C</v>
      </c>
      <c r="CM312" s="116" t="str">
        <f t="shared" si="44"/>
        <v>EBI1_CA_CK_C</v>
      </c>
      <c r="CN312" s="116">
        <f t="shared" si="45"/>
        <v>0</v>
      </c>
      <c r="CO312" s="116">
        <f t="shared" si="46"/>
        <v>0</v>
      </c>
      <c r="CP312" s="220">
        <v>1</v>
      </c>
      <c r="CQ312" s="220" t="s">
        <v>509</v>
      </c>
      <c r="CR312" s="220" t="s">
        <v>422</v>
      </c>
      <c r="CS312" s="220"/>
      <c r="CT312" s="220"/>
      <c r="CU312" s="220"/>
      <c r="CV312" s="220"/>
      <c r="CW312" s="220"/>
      <c r="CX312" s="220" t="s">
        <v>35</v>
      </c>
      <c r="CY312" s="220"/>
      <c r="CZ312" s="220"/>
      <c r="DA312" s="220" t="s">
        <v>38</v>
      </c>
      <c r="DB312" s="220" t="s">
        <v>3087</v>
      </c>
      <c r="DC312" s="220" t="s">
        <v>3025</v>
      </c>
      <c r="DD312" s="126" t="s">
        <v>5514</v>
      </c>
      <c r="DE312" s="107"/>
      <c r="DF312" s="128"/>
      <c r="DG312" s="128"/>
      <c r="DH312" s="220"/>
    </row>
    <row r="313" spans="1:112" ht="26.4">
      <c r="A313" s="220"/>
      <c r="B313" s="220">
        <v>310</v>
      </c>
      <c r="C313" s="220" t="s">
        <v>511</v>
      </c>
      <c r="D313" s="220" t="s">
        <v>5515</v>
      </c>
      <c r="E313" s="220"/>
      <c r="F313" s="220" t="s">
        <v>422</v>
      </c>
      <c r="G313" s="220"/>
      <c r="H313" s="220"/>
      <c r="I313" s="220"/>
      <c r="J313" s="220"/>
      <c r="K313" s="220"/>
      <c r="L313" s="220"/>
      <c r="M313" s="220"/>
      <c r="N313" s="220"/>
      <c r="O313" s="220"/>
      <c r="P313" s="220"/>
      <c r="Q313" s="220"/>
      <c r="R313" s="220"/>
      <c r="S313" s="116" t="str">
        <f t="shared" si="47"/>
        <v>NO</v>
      </c>
      <c r="T313" s="116" t="str">
        <f t="shared" si="38"/>
        <v>,,,,,,,,,,,,,,</v>
      </c>
      <c r="U313" s="220" t="s">
        <v>511</v>
      </c>
      <c r="V313" s="220"/>
      <c r="W313" s="220"/>
      <c r="X313" s="220"/>
      <c r="Y313" s="220"/>
      <c r="Z313" s="220"/>
      <c r="AA313" s="220"/>
      <c r="AB313" s="220"/>
      <c r="AC313" s="220"/>
      <c r="AD313" s="220"/>
      <c r="AE313" s="220"/>
      <c r="AF313" s="220"/>
      <c r="AG313" s="220"/>
      <c r="AH313" s="220"/>
      <c r="AI313" s="220"/>
      <c r="AJ313" s="220"/>
      <c r="AK313" s="220"/>
      <c r="AL313" s="220"/>
      <c r="AM313" s="220"/>
      <c r="AN313" s="220"/>
      <c r="AO313" s="220"/>
      <c r="AP313" s="220"/>
      <c r="AQ313" s="220"/>
      <c r="AR313" s="220"/>
      <c r="AS313" s="220"/>
      <c r="AT313" s="220"/>
      <c r="AU313" s="220"/>
      <c r="AV313" s="220"/>
      <c r="AW313" s="220"/>
      <c r="AX313" s="220"/>
      <c r="AY313" s="220"/>
      <c r="AZ313" s="220"/>
      <c r="BA313" s="220"/>
      <c r="BB313" s="220"/>
      <c r="BC313" s="220"/>
      <c r="BD313" s="220"/>
      <c r="BE313" s="220"/>
      <c r="BF313" s="220"/>
      <c r="BG313" s="220"/>
      <c r="BH313" s="220"/>
      <c r="BI313" s="220"/>
      <c r="BJ313" s="220"/>
      <c r="BK313" s="220"/>
      <c r="BL313" s="220"/>
      <c r="BM313" s="220"/>
      <c r="BN313" s="220"/>
      <c r="BO313" s="116" t="str">
        <f t="shared" si="39"/>
        <v>EBI1_CA_CK_T</v>
      </c>
      <c r="BP313" s="116" t="str">
        <f t="shared" si="40"/>
        <v>EBI1_CA_CK_T</v>
      </c>
      <c r="BQ313" s="116">
        <f t="shared" si="41"/>
        <v>0</v>
      </c>
      <c r="BR313" s="116">
        <f t="shared" si="42"/>
        <v>0</v>
      </c>
      <c r="BS313" s="220">
        <v>1</v>
      </c>
      <c r="BT313" s="220" t="s">
        <v>511</v>
      </c>
      <c r="BU313" s="220" t="s">
        <v>422</v>
      </c>
      <c r="BV313" s="220"/>
      <c r="BW313" s="220"/>
      <c r="BX313" s="220"/>
      <c r="BY313" s="220"/>
      <c r="BZ313" s="220"/>
      <c r="CA313" s="220" t="s">
        <v>35</v>
      </c>
      <c r="CB313" s="220"/>
      <c r="CC313" s="220"/>
      <c r="CD313" s="220" t="s">
        <v>38</v>
      </c>
      <c r="CE313" s="220" t="s">
        <v>3087</v>
      </c>
      <c r="CF313" s="220" t="s">
        <v>3025</v>
      </c>
      <c r="CG313" s="244" t="s">
        <v>5516</v>
      </c>
      <c r="CH313" s="208"/>
      <c r="CI313" s="128"/>
      <c r="CJ313" s="128"/>
      <c r="CK313" s="220"/>
      <c r="CL313" s="116" t="str">
        <f t="shared" si="43"/>
        <v>EBI1_CA_CK_T</v>
      </c>
      <c r="CM313" s="116" t="str">
        <f t="shared" si="44"/>
        <v>EBI1_CA_CK_T</v>
      </c>
      <c r="CN313" s="116">
        <f t="shared" si="45"/>
        <v>0</v>
      </c>
      <c r="CO313" s="116">
        <f t="shared" si="46"/>
        <v>0</v>
      </c>
      <c r="CP313" s="220">
        <v>1</v>
      </c>
      <c r="CQ313" s="220" t="s">
        <v>511</v>
      </c>
      <c r="CR313" s="220" t="s">
        <v>422</v>
      </c>
      <c r="CS313" s="220"/>
      <c r="CT313" s="220"/>
      <c r="CU313" s="220"/>
      <c r="CV313" s="220"/>
      <c r="CW313" s="220"/>
      <c r="CX313" s="220" t="s">
        <v>35</v>
      </c>
      <c r="CY313" s="220"/>
      <c r="CZ313" s="220"/>
      <c r="DA313" s="220" t="s">
        <v>38</v>
      </c>
      <c r="DB313" s="220" t="s">
        <v>3087</v>
      </c>
      <c r="DC313" s="220" t="s">
        <v>3025</v>
      </c>
      <c r="DD313" s="126" t="s">
        <v>5517</v>
      </c>
      <c r="DE313" s="107"/>
      <c r="DF313" s="128"/>
      <c r="DG313" s="128"/>
      <c r="DH313" s="220"/>
    </row>
    <row r="314" spans="1:112" ht="26.4">
      <c r="A314" s="220"/>
      <c r="B314" s="220">
        <v>311</v>
      </c>
      <c r="C314" s="220" t="s">
        <v>513</v>
      </c>
      <c r="D314" s="220" t="s">
        <v>5518</v>
      </c>
      <c r="E314" s="220"/>
      <c r="F314" s="220" t="s">
        <v>422</v>
      </c>
      <c r="G314" s="220"/>
      <c r="H314" s="220"/>
      <c r="I314" s="220"/>
      <c r="J314" s="220"/>
      <c r="K314" s="220"/>
      <c r="L314" s="220"/>
      <c r="M314" s="220"/>
      <c r="N314" s="220"/>
      <c r="O314" s="220"/>
      <c r="P314" s="220"/>
      <c r="Q314" s="220"/>
      <c r="R314" s="220"/>
      <c r="S314" s="116" t="str">
        <f t="shared" si="47"/>
        <v>NO</v>
      </c>
      <c r="T314" s="116" t="str">
        <f t="shared" si="38"/>
        <v>,,,,,,,,,,,,,,</v>
      </c>
      <c r="U314" s="220" t="s">
        <v>513</v>
      </c>
      <c r="V314" s="220"/>
      <c r="W314" s="220"/>
      <c r="X314" s="220"/>
      <c r="Y314" s="220"/>
      <c r="Z314" s="220"/>
      <c r="AA314" s="220"/>
      <c r="AB314" s="220"/>
      <c r="AC314" s="220"/>
      <c r="AD314" s="220"/>
      <c r="AE314" s="220"/>
      <c r="AF314" s="220"/>
      <c r="AG314" s="220"/>
      <c r="AH314" s="220"/>
      <c r="AI314" s="220"/>
      <c r="AJ314" s="220"/>
      <c r="AK314" s="220"/>
      <c r="AL314" s="220"/>
      <c r="AM314" s="220"/>
      <c r="AN314" s="220"/>
      <c r="AO314" s="220"/>
      <c r="AP314" s="220"/>
      <c r="AQ314" s="220"/>
      <c r="AR314" s="220"/>
      <c r="AS314" s="220"/>
      <c r="AT314" s="220"/>
      <c r="AU314" s="220"/>
      <c r="AV314" s="220"/>
      <c r="AW314" s="220"/>
      <c r="AX314" s="220"/>
      <c r="AY314" s="220"/>
      <c r="AZ314" s="220"/>
      <c r="BA314" s="220"/>
      <c r="BB314" s="220"/>
      <c r="BC314" s="220"/>
      <c r="BD314" s="220"/>
      <c r="BE314" s="220"/>
      <c r="BF314" s="220"/>
      <c r="BG314" s="220"/>
      <c r="BH314" s="220"/>
      <c r="BI314" s="220"/>
      <c r="BJ314" s="220"/>
      <c r="BK314" s="220"/>
      <c r="BL314" s="220"/>
      <c r="BM314" s="220"/>
      <c r="BN314" s="220"/>
      <c r="BO314" s="116" t="str">
        <f t="shared" si="39"/>
        <v>EBI1_CA_CKE_0</v>
      </c>
      <c r="BP314" s="116" t="str">
        <f t="shared" si="40"/>
        <v>EBI1_CA_CKE_0</v>
      </c>
      <c r="BQ314" s="116">
        <f t="shared" si="41"/>
        <v>0</v>
      </c>
      <c r="BR314" s="116">
        <f t="shared" si="42"/>
        <v>0</v>
      </c>
      <c r="BS314" s="220">
        <v>1</v>
      </c>
      <c r="BT314" s="220" t="s">
        <v>513</v>
      </c>
      <c r="BU314" s="220" t="s">
        <v>422</v>
      </c>
      <c r="BV314" s="220"/>
      <c r="BW314" s="220"/>
      <c r="BX314" s="220"/>
      <c r="BY314" s="220"/>
      <c r="BZ314" s="220"/>
      <c r="CA314" s="220" t="s">
        <v>35</v>
      </c>
      <c r="CB314" s="220"/>
      <c r="CC314" s="220"/>
      <c r="CD314" s="220" t="s">
        <v>38</v>
      </c>
      <c r="CE314" s="220" t="s">
        <v>3087</v>
      </c>
      <c r="CF314" s="220" t="s">
        <v>3025</v>
      </c>
      <c r="CG314" s="244" t="s">
        <v>5519</v>
      </c>
      <c r="CH314" s="208"/>
      <c r="CI314" s="128"/>
      <c r="CJ314" s="128"/>
      <c r="CK314" s="220"/>
      <c r="CL314" s="116" t="str">
        <f t="shared" si="43"/>
        <v>EBI1_CA_CKE_0</v>
      </c>
      <c r="CM314" s="116" t="str">
        <f t="shared" si="44"/>
        <v>EBI1_CA_CKE_0</v>
      </c>
      <c r="CN314" s="116">
        <f t="shared" si="45"/>
        <v>0</v>
      </c>
      <c r="CO314" s="116">
        <f t="shared" si="46"/>
        <v>0</v>
      </c>
      <c r="CP314" s="220">
        <v>1</v>
      </c>
      <c r="CQ314" s="220" t="s">
        <v>513</v>
      </c>
      <c r="CR314" s="220" t="s">
        <v>422</v>
      </c>
      <c r="CS314" s="220"/>
      <c r="CT314" s="220"/>
      <c r="CU314" s="220"/>
      <c r="CV314" s="220"/>
      <c r="CW314" s="220"/>
      <c r="CX314" s="220" t="s">
        <v>35</v>
      </c>
      <c r="CY314" s="220"/>
      <c r="CZ314" s="220"/>
      <c r="DA314" s="220" t="s">
        <v>38</v>
      </c>
      <c r="DB314" s="220" t="s">
        <v>3087</v>
      </c>
      <c r="DC314" s="220" t="s">
        <v>3025</v>
      </c>
      <c r="DD314" s="126" t="s">
        <v>5520</v>
      </c>
      <c r="DE314" s="107"/>
      <c r="DF314" s="128"/>
      <c r="DG314" s="128"/>
      <c r="DH314" s="220"/>
    </row>
    <row r="315" spans="1:112" ht="26.4">
      <c r="A315" s="220"/>
      <c r="B315" s="220">
        <v>312</v>
      </c>
      <c r="C315" s="220" t="s">
        <v>515</v>
      </c>
      <c r="D315" s="220" t="s">
        <v>5521</v>
      </c>
      <c r="E315" s="220"/>
      <c r="F315" s="220" t="s">
        <v>422</v>
      </c>
      <c r="G315" s="220"/>
      <c r="H315" s="220"/>
      <c r="I315" s="220"/>
      <c r="J315" s="220"/>
      <c r="K315" s="220"/>
      <c r="L315" s="220"/>
      <c r="M315" s="220"/>
      <c r="N315" s="220"/>
      <c r="O315" s="220"/>
      <c r="P315" s="220"/>
      <c r="Q315" s="220"/>
      <c r="R315" s="220"/>
      <c r="S315" s="116" t="str">
        <f t="shared" si="47"/>
        <v>NO</v>
      </c>
      <c r="T315" s="116" t="str">
        <f t="shared" si="38"/>
        <v>,,,,,,,,,,,,,,</v>
      </c>
      <c r="U315" s="220" t="s">
        <v>515</v>
      </c>
      <c r="V315" s="220"/>
      <c r="W315" s="220"/>
      <c r="X315" s="220"/>
      <c r="Y315" s="220"/>
      <c r="Z315" s="220"/>
      <c r="AA315" s="220"/>
      <c r="AB315" s="220"/>
      <c r="AC315" s="220"/>
      <c r="AD315" s="220"/>
      <c r="AE315" s="220"/>
      <c r="AF315" s="220"/>
      <c r="AG315" s="220"/>
      <c r="AH315" s="220"/>
      <c r="AI315" s="220"/>
      <c r="AJ315" s="220"/>
      <c r="AK315" s="220"/>
      <c r="AL315" s="220"/>
      <c r="AM315" s="220"/>
      <c r="AN315" s="220"/>
      <c r="AO315" s="220"/>
      <c r="AP315" s="220"/>
      <c r="AQ315" s="220"/>
      <c r="AR315" s="220"/>
      <c r="AS315" s="220"/>
      <c r="AT315" s="220"/>
      <c r="AU315" s="220"/>
      <c r="AV315" s="220"/>
      <c r="AW315" s="220"/>
      <c r="AX315" s="220"/>
      <c r="AY315" s="220"/>
      <c r="AZ315" s="220"/>
      <c r="BA315" s="220"/>
      <c r="BB315" s="220"/>
      <c r="BC315" s="220"/>
      <c r="BD315" s="220"/>
      <c r="BE315" s="220"/>
      <c r="BF315" s="220"/>
      <c r="BG315" s="220"/>
      <c r="BH315" s="220"/>
      <c r="BI315" s="220"/>
      <c r="BJ315" s="220"/>
      <c r="BK315" s="220"/>
      <c r="BL315" s="220"/>
      <c r="BM315" s="220"/>
      <c r="BN315" s="220"/>
      <c r="BO315" s="116" t="str">
        <f t="shared" si="39"/>
        <v>EBI1_CA_CKE_1</v>
      </c>
      <c r="BP315" s="116" t="str">
        <f t="shared" si="40"/>
        <v>EBI1_CA_CKE_1</v>
      </c>
      <c r="BQ315" s="116">
        <f t="shared" si="41"/>
        <v>0</v>
      </c>
      <c r="BR315" s="116">
        <f t="shared" si="42"/>
        <v>0</v>
      </c>
      <c r="BS315" s="220">
        <v>1</v>
      </c>
      <c r="BT315" s="220" t="s">
        <v>515</v>
      </c>
      <c r="BU315" s="220" t="s">
        <v>422</v>
      </c>
      <c r="BV315" s="220"/>
      <c r="BW315" s="220"/>
      <c r="BX315" s="220"/>
      <c r="BY315" s="220"/>
      <c r="BZ315" s="220"/>
      <c r="CA315" s="220" t="s">
        <v>35</v>
      </c>
      <c r="CB315" s="220"/>
      <c r="CC315" s="220"/>
      <c r="CD315" s="220" t="s">
        <v>38</v>
      </c>
      <c r="CE315" s="220" t="s">
        <v>3087</v>
      </c>
      <c r="CF315" s="220" t="s">
        <v>3025</v>
      </c>
      <c r="CG315" s="244" t="s">
        <v>5522</v>
      </c>
      <c r="CH315" s="208"/>
      <c r="CI315" s="128"/>
      <c r="CJ315" s="128"/>
      <c r="CK315" s="220"/>
      <c r="CL315" s="116" t="str">
        <f t="shared" si="43"/>
        <v>EBI1_CA_CKE_1</v>
      </c>
      <c r="CM315" s="116" t="str">
        <f t="shared" si="44"/>
        <v>EBI1_CA_CKE_1</v>
      </c>
      <c r="CN315" s="116">
        <f t="shared" si="45"/>
        <v>0</v>
      </c>
      <c r="CO315" s="116">
        <f t="shared" si="46"/>
        <v>0</v>
      </c>
      <c r="CP315" s="220">
        <v>1</v>
      </c>
      <c r="CQ315" s="220" t="s">
        <v>515</v>
      </c>
      <c r="CR315" s="220" t="s">
        <v>422</v>
      </c>
      <c r="CS315" s="220"/>
      <c r="CT315" s="220"/>
      <c r="CU315" s="220"/>
      <c r="CV315" s="220"/>
      <c r="CW315" s="220"/>
      <c r="CX315" s="220" t="s">
        <v>35</v>
      </c>
      <c r="CY315" s="220"/>
      <c r="CZ315" s="220"/>
      <c r="DA315" s="220" t="s">
        <v>38</v>
      </c>
      <c r="DB315" s="220" t="s">
        <v>3087</v>
      </c>
      <c r="DC315" s="220" t="s">
        <v>3025</v>
      </c>
      <c r="DD315" s="126" t="s">
        <v>5523</v>
      </c>
      <c r="DE315" s="107"/>
      <c r="DF315" s="128"/>
      <c r="DG315" s="128"/>
      <c r="DH315" s="220"/>
    </row>
    <row r="316" spans="1:112" ht="26.4">
      <c r="A316" s="220"/>
      <c r="B316" s="220">
        <v>313</v>
      </c>
      <c r="C316" s="220" t="s">
        <v>517</v>
      </c>
      <c r="D316" s="220" t="s">
        <v>5524</v>
      </c>
      <c r="E316" s="220"/>
      <c r="F316" s="220" t="s">
        <v>422</v>
      </c>
      <c r="G316" s="220"/>
      <c r="H316" s="220"/>
      <c r="I316" s="220"/>
      <c r="J316" s="220"/>
      <c r="K316" s="220"/>
      <c r="L316" s="220"/>
      <c r="M316" s="220"/>
      <c r="N316" s="220"/>
      <c r="O316" s="220"/>
      <c r="P316" s="220"/>
      <c r="Q316" s="220"/>
      <c r="R316" s="220"/>
      <c r="S316" s="116" t="str">
        <f t="shared" si="47"/>
        <v>NO</v>
      </c>
      <c r="T316" s="116" t="str">
        <f t="shared" si="38"/>
        <v>,,,,,,,,,,,,,,</v>
      </c>
      <c r="U316" s="220" t="s">
        <v>517</v>
      </c>
      <c r="V316" s="220"/>
      <c r="W316" s="220"/>
      <c r="X316" s="220"/>
      <c r="Y316" s="220"/>
      <c r="Z316" s="220"/>
      <c r="AA316" s="220"/>
      <c r="AB316" s="220"/>
      <c r="AC316" s="220"/>
      <c r="AD316" s="220"/>
      <c r="AE316" s="220"/>
      <c r="AF316" s="220"/>
      <c r="AG316" s="220"/>
      <c r="AH316" s="220"/>
      <c r="AI316" s="220"/>
      <c r="AJ316" s="220"/>
      <c r="AK316" s="220"/>
      <c r="AL316" s="220"/>
      <c r="AM316" s="220"/>
      <c r="AN316" s="220"/>
      <c r="AO316" s="220"/>
      <c r="AP316" s="220"/>
      <c r="AQ316" s="220"/>
      <c r="AR316" s="220"/>
      <c r="AS316" s="220"/>
      <c r="AT316" s="220"/>
      <c r="AU316" s="220"/>
      <c r="AV316" s="220"/>
      <c r="AW316" s="220"/>
      <c r="AX316" s="220"/>
      <c r="AY316" s="220"/>
      <c r="AZ316" s="220"/>
      <c r="BA316" s="220"/>
      <c r="BB316" s="220"/>
      <c r="BC316" s="220"/>
      <c r="BD316" s="220"/>
      <c r="BE316" s="220"/>
      <c r="BF316" s="220"/>
      <c r="BG316" s="220"/>
      <c r="BH316" s="220"/>
      <c r="BI316" s="220"/>
      <c r="BJ316" s="220"/>
      <c r="BK316" s="220"/>
      <c r="BL316" s="220"/>
      <c r="BM316" s="220"/>
      <c r="BN316" s="220"/>
      <c r="BO316" s="116" t="str">
        <f t="shared" si="39"/>
        <v>EBI1_CA_CS_0</v>
      </c>
      <c r="BP316" s="116" t="str">
        <f t="shared" si="40"/>
        <v>EBI1_CA_CS_0</v>
      </c>
      <c r="BQ316" s="116">
        <f t="shared" si="41"/>
        <v>0</v>
      </c>
      <c r="BR316" s="116">
        <f t="shared" si="42"/>
        <v>0</v>
      </c>
      <c r="BS316" s="220">
        <v>1</v>
      </c>
      <c r="BT316" s="220" t="s">
        <v>517</v>
      </c>
      <c r="BU316" s="220" t="s">
        <v>422</v>
      </c>
      <c r="BV316" s="220"/>
      <c r="BW316" s="220"/>
      <c r="BX316" s="220"/>
      <c r="BY316" s="220"/>
      <c r="BZ316" s="220"/>
      <c r="CA316" s="220" t="s">
        <v>35</v>
      </c>
      <c r="CB316" s="220"/>
      <c r="CC316" s="220"/>
      <c r="CD316" s="220" t="s">
        <v>38</v>
      </c>
      <c r="CE316" s="220" t="s">
        <v>3087</v>
      </c>
      <c r="CF316" s="220" t="s">
        <v>3025</v>
      </c>
      <c r="CG316" s="244" t="s">
        <v>5525</v>
      </c>
      <c r="CH316" s="208"/>
      <c r="CI316" s="128"/>
      <c r="CJ316" s="128"/>
      <c r="CK316" s="220"/>
      <c r="CL316" s="116" t="str">
        <f t="shared" si="43"/>
        <v>EBI1_CA_CS_0</v>
      </c>
      <c r="CM316" s="116" t="str">
        <f t="shared" si="44"/>
        <v>EBI1_CA_CS_0</v>
      </c>
      <c r="CN316" s="116">
        <f t="shared" si="45"/>
        <v>0</v>
      </c>
      <c r="CO316" s="116">
        <f t="shared" si="46"/>
        <v>0</v>
      </c>
      <c r="CP316" s="220">
        <v>1</v>
      </c>
      <c r="CQ316" s="220" t="s">
        <v>517</v>
      </c>
      <c r="CR316" s="220" t="s">
        <v>422</v>
      </c>
      <c r="CS316" s="220"/>
      <c r="CT316" s="220"/>
      <c r="CU316" s="220"/>
      <c r="CV316" s="220"/>
      <c r="CW316" s="220"/>
      <c r="CX316" s="220" t="s">
        <v>35</v>
      </c>
      <c r="CY316" s="220"/>
      <c r="CZ316" s="220"/>
      <c r="DA316" s="220" t="s">
        <v>38</v>
      </c>
      <c r="DB316" s="220" t="s">
        <v>3087</v>
      </c>
      <c r="DC316" s="220" t="s">
        <v>3025</v>
      </c>
      <c r="DD316" s="126" t="s">
        <v>5526</v>
      </c>
      <c r="DE316" s="107"/>
      <c r="DF316" s="128"/>
      <c r="DG316" s="128"/>
      <c r="DH316" s="220"/>
    </row>
    <row r="317" spans="1:112" ht="26.4">
      <c r="A317" s="220"/>
      <c r="B317" s="220">
        <v>314</v>
      </c>
      <c r="C317" s="220" t="s">
        <v>519</v>
      </c>
      <c r="D317" s="220" t="s">
        <v>5527</v>
      </c>
      <c r="E317" s="220"/>
      <c r="F317" s="220" t="s">
        <v>422</v>
      </c>
      <c r="G317" s="220"/>
      <c r="H317" s="220"/>
      <c r="I317" s="220"/>
      <c r="J317" s="220"/>
      <c r="K317" s="220"/>
      <c r="L317" s="220"/>
      <c r="M317" s="220"/>
      <c r="N317" s="220"/>
      <c r="O317" s="220"/>
      <c r="P317" s="220"/>
      <c r="Q317" s="220"/>
      <c r="R317" s="220"/>
      <c r="S317" s="116" t="str">
        <f t="shared" si="47"/>
        <v>NO</v>
      </c>
      <c r="T317" s="116" t="str">
        <f t="shared" si="38"/>
        <v>,,,,,,,,,,,,,,</v>
      </c>
      <c r="U317" s="220" t="s">
        <v>519</v>
      </c>
      <c r="V317" s="220"/>
      <c r="W317" s="220"/>
      <c r="X317" s="220"/>
      <c r="Y317" s="220"/>
      <c r="Z317" s="220"/>
      <c r="AA317" s="220"/>
      <c r="AB317" s="220"/>
      <c r="AC317" s="220"/>
      <c r="AD317" s="220"/>
      <c r="AE317" s="220"/>
      <c r="AF317" s="220"/>
      <c r="AG317" s="220"/>
      <c r="AH317" s="220"/>
      <c r="AI317" s="220"/>
      <c r="AJ317" s="220"/>
      <c r="AK317" s="220"/>
      <c r="AL317" s="220"/>
      <c r="AM317" s="220"/>
      <c r="AN317" s="220"/>
      <c r="AO317" s="220"/>
      <c r="AP317" s="220"/>
      <c r="AQ317" s="220"/>
      <c r="AR317" s="220"/>
      <c r="AS317" s="220"/>
      <c r="AT317" s="220"/>
      <c r="AU317" s="220"/>
      <c r="AV317" s="220"/>
      <c r="AW317" s="220"/>
      <c r="AX317" s="220"/>
      <c r="AY317" s="220"/>
      <c r="AZ317" s="220"/>
      <c r="BA317" s="220"/>
      <c r="BB317" s="220"/>
      <c r="BC317" s="220"/>
      <c r="BD317" s="220"/>
      <c r="BE317" s="220"/>
      <c r="BF317" s="220"/>
      <c r="BG317" s="220"/>
      <c r="BH317" s="220"/>
      <c r="BI317" s="220"/>
      <c r="BJ317" s="220"/>
      <c r="BK317" s="220"/>
      <c r="BL317" s="220"/>
      <c r="BM317" s="220"/>
      <c r="BN317" s="220"/>
      <c r="BO317" s="116" t="str">
        <f t="shared" si="39"/>
        <v>EBI1_CA_CS_1</v>
      </c>
      <c r="BP317" s="116" t="str">
        <f t="shared" si="40"/>
        <v>EBI1_CA_CS_1</v>
      </c>
      <c r="BQ317" s="116">
        <f t="shared" si="41"/>
        <v>0</v>
      </c>
      <c r="BR317" s="116">
        <f t="shared" si="42"/>
        <v>0</v>
      </c>
      <c r="BS317" s="220">
        <v>1</v>
      </c>
      <c r="BT317" s="220" t="s">
        <v>519</v>
      </c>
      <c r="BU317" s="220" t="s">
        <v>422</v>
      </c>
      <c r="BV317" s="220"/>
      <c r="BW317" s="220"/>
      <c r="BX317" s="220"/>
      <c r="BY317" s="220"/>
      <c r="BZ317" s="220"/>
      <c r="CA317" s="220" t="s">
        <v>35</v>
      </c>
      <c r="CB317" s="220"/>
      <c r="CC317" s="220"/>
      <c r="CD317" s="220" t="s">
        <v>38</v>
      </c>
      <c r="CE317" s="220" t="s">
        <v>3087</v>
      </c>
      <c r="CF317" s="220" t="s">
        <v>3025</v>
      </c>
      <c r="CG317" s="244" t="s">
        <v>5528</v>
      </c>
      <c r="CH317" s="208"/>
      <c r="CI317" s="128"/>
      <c r="CJ317" s="128"/>
      <c r="CK317" s="220"/>
      <c r="CL317" s="116" t="str">
        <f t="shared" si="43"/>
        <v>EBI1_CA_CS_1</v>
      </c>
      <c r="CM317" s="116" t="str">
        <f t="shared" si="44"/>
        <v>EBI1_CA_CS_1</v>
      </c>
      <c r="CN317" s="116">
        <f t="shared" si="45"/>
        <v>0</v>
      </c>
      <c r="CO317" s="116">
        <f t="shared" si="46"/>
        <v>0</v>
      </c>
      <c r="CP317" s="220">
        <v>1</v>
      </c>
      <c r="CQ317" s="220" t="s">
        <v>519</v>
      </c>
      <c r="CR317" s="220" t="s">
        <v>422</v>
      </c>
      <c r="CS317" s="220"/>
      <c r="CT317" s="220"/>
      <c r="CU317" s="220"/>
      <c r="CV317" s="220"/>
      <c r="CW317" s="220"/>
      <c r="CX317" s="220" t="s">
        <v>35</v>
      </c>
      <c r="CY317" s="220"/>
      <c r="CZ317" s="220"/>
      <c r="DA317" s="220" t="s">
        <v>38</v>
      </c>
      <c r="DB317" s="220" t="s">
        <v>3087</v>
      </c>
      <c r="DC317" s="220" t="s">
        <v>3025</v>
      </c>
      <c r="DD317" s="126" t="s">
        <v>5529</v>
      </c>
      <c r="DE317" s="107"/>
      <c r="DF317" s="128"/>
      <c r="DG317" s="128"/>
      <c r="DH317" s="220"/>
    </row>
    <row r="318" spans="1:112" ht="26.4">
      <c r="A318" s="220"/>
      <c r="B318" s="220">
        <v>315</v>
      </c>
      <c r="C318" s="220" t="s">
        <v>521</v>
      </c>
      <c r="D318" s="220" t="s">
        <v>5530</v>
      </c>
      <c r="E318" s="220"/>
      <c r="F318" s="220" t="s">
        <v>422</v>
      </c>
      <c r="G318" s="220"/>
      <c r="H318" s="220"/>
      <c r="I318" s="220"/>
      <c r="J318" s="220"/>
      <c r="K318" s="220"/>
      <c r="L318" s="220"/>
      <c r="M318" s="220"/>
      <c r="N318" s="220"/>
      <c r="O318" s="220"/>
      <c r="P318" s="220"/>
      <c r="Q318" s="220"/>
      <c r="R318" s="220"/>
      <c r="S318" s="116" t="str">
        <f t="shared" si="47"/>
        <v>NO</v>
      </c>
      <c r="T318" s="116" t="str">
        <f t="shared" si="38"/>
        <v>,,,,,,,,,,,,,,</v>
      </c>
      <c r="U318" s="220" t="s">
        <v>521</v>
      </c>
      <c r="V318" s="220"/>
      <c r="W318" s="220"/>
      <c r="X318" s="220"/>
      <c r="Y318" s="220"/>
      <c r="Z318" s="220"/>
      <c r="AA318" s="220"/>
      <c r="AB318" s="220"/>
      <c r="AC318" s="220"/>
      <c r="AD318" s="220"/>
      <c r="AE318" s="220"/>
      <c r="AF318" s="220"/>
      <c r="AG318" s="220"/>
      <c r="AH318" s="220"/>
      <c r="AI318" s="220"/>
      <c r="AJ318" s="220"/>
      <c r="AK318" s="220"/>
      <c r="AL318" s="220"/>
      <c r="AM318" s="220"/>
      <c r="AN318" s="220"/>
      <c r="AO318" s="220"/>
      <c r="AP318" s="220"/>
      <c r="AQ318" s="220"/>
      <c r="AR318" s="220"/>
      <c r="AS318" s="220"/>
      <c r="AT318" s="220"/>
      <c r="AU318" s="220"/>
      <c r="AV318" s="220"/>
      <c r="AW318" s="220"/>
      <c r="AX318" s="220"/>
      <c r="AY318" s="220"/>
      <c r="AZ318" s="220"/>
      <c r="BA318" s="220"/>
      <c r="BB318" s="220"/>
      <c r="BC318" s="220"/>
      <c r="BD318" s="220"/>
      <c r="BE318" s="220"/>
      <c r="BF318" s="220"/>
      <c r="BG318" s="220"/>
      <c r="BH318" s="220"/>
      <c r="BI318" s="220"/>
      <c r="BJ318" s="220"/>
      <c r="BK318" s="220"/>
      <c r="BL318" s="220"/>
      <c r="BM318" s="220"/>
      <c r="BN318" s="220"/>
      <c r="BO318" s="116" t="str">
        <f t="shared" si="39"/>
        <v>EBI1_DMI_0</v>
      </c>
      <c r="BP318" s="116" t="str">
        <f t="shared" si="40"/>
        <v>EBI1_DMI_0</v>
      </c>
      <c r="BQ318" s="116">
        <f t="shared" si="41"/>
        <v>0</v>
      </c>
      <c r="BR318" s="116">
        <f t="shared" si="42"/>
        <v>0</v>
      </c>
      <c r="BS318" s="220">
        <v>1</v>
      </c>
      <c r="BT318" s="220" t="s">
        <v>521</v>
      </c>
      <c r="BU318" s="220" t="s">
        <v>422</v>
      </c>
      <c r="BV318" s="220"/>
      <c r="BW318" s="220"/>
      <c r="BX318" s="220"/>
      <c r="BY318" s="220"/>
      <c r="BZ318" s="220"/>
      <c r="CA318" s="220" t="s">
        <v>35</v>
      </c>
      <c r="CB318" s="220"/>
      <c r="CC318" s="220"/>
      <c r="CD318" s="220" t="s">
        <v>38</v>
      </c>
      <c r="CE318" s="220" t="s">
        <v>3087</v>
      </c>
      <c r="CF318" s="220" t="s">
        <v>3025</v>
      </c>
      <c r="CG318" s="244" t="s">
        <v>5531</v>
      </c>
      <c r="CH318" s="208"/>
      <c r="CI318" s="128"/>
      <c r="CJ318" s="128"/>
      <c r="CK318" s="220"/>
      <c r="CL318" s="116" t="str">
        <f t="shared" si="43"/>
        <v>EBI1_DMI_0</v>
      </c>
      <c r="CM318" s="116" t="str">
        <f t="shared" si="44"/>
        <v>EBI1_DMI_0</v>
      </c>
      <c r="CN318" s="116">
        <f t="shared" si="45"/>
        <v>0</v>
      </c>
      <c r="CO318" s="116">
        <f t="shared" si="46"/>
        <v>0</v>
      </c>
      <c r="CP318" s="220">
        <v>1</v>
      </c>
      <c r="CQ318" s="220" t="s">
        <v>521</v>
      </c>
      <c r="CR318" s="220" t="s">
        <v>422</v>
      </c>
      <c r="CS318" s="220"/>
      <c r="CT318" s="220"/>
      <c r="CU318" s="220"/>
      <c r="CV318" s="220"/>
      <c r="CW318" s="220"/>
      <c r="CX318" s="220" t="s">
        <v>35</v>
      </c>
      <c r="CY318" s="220"/>
      <c r="CZ318" s="220"/>
      <c r="DA318" s="220" t="s">
        <v>38</v>
      </c>
      <c r="DB318" s="220" t="s">
        <v>3087</v>
      </c>
      <c r="DC318" s="220" t="s">
        <v>3025</v>
      </c>
      <c r="DD318" s="126" t="s">
        <v>5532</v>
      </c>
      <c r="DE318" s="107"/>
      <c r="DF318" s="128"/>
      <c r="DG318" s="128"/>
      <c r="DH318" s="220"/>
    </row>
    <row r="319" spans="1:112" ht="26.4">
      <c r="A319" s="220"/>
      <c r="B319" s="220">
        <v>316</v>
      </c>
      <c r="C319" s="220" t="s">
        <v>523</v>
      </c>
      <c r="D319" s="220" t="s">
        <v>5533</v>
      </c>
      <c r="E319" s="220"/>
      <c r="F319" s="220" t="s">
        <v>422</v>
      </c>
      <c r="G319" s="220"/>
      <c r="H319" s="220"/>
      <c r="I319" s="220"/>
      <c r="J319" s="220"/>
      <c r="K319" s="220"/>
      <c r="L319" s="220"/>
      <c r="M319" s="220"/>
      <c r="N319" s="220"/>
      <c r="O319" s="220"/>
      <c r="P319" s="220"/>
      <c r="Q319" s="220"/>
      <c r="R319" s="220"/>
      <c r="S319" s="116" t="str">
        <f t="shared" si="47"/>
        <v>NO</v>
      </c>
      <c r="T319" s="116" t="str">
        <f t="shared" si="38"/>
        <v>,,,,,,,,,,,,,,</v>
      </c>
      <c r="U319" s="220" t="s">
        <v>523</v>
      </c>
      <c r="V319" s="220"/>
      <c r="W319" s="220"/>
      <c r="X319" s="220"/>
      <c r="Y319" s="220"/>
      <c r="Z319" s="220"/>
      <c r="AA319" s="220"/>
      <c r="AB319" s="220"/>
      <c r="AC319" s="220"/>
      <c r="AD319" s="220"/>
      <c r="AE319" s="220"/>
      <c r="AF319" s="220"/>
      <c r="AG319" s="220"/>
      <c r="AH319" s="220"/>
      <c r="AI319" s="220"/>
      <c r="AJ319" s="220"/>
      <c r="AK319" s="220"/>
      <c r="AL319" s="220"/>
      <c r="AM319" s="220"/>
      <c r="AN319" s="220"/>
      <c r="AO319" s="220"/>
      <c r="AP319" s="220"/>
      <c r="AQ319" s="220"/>
      <c r="AR319" s="220"/>
      <c r="AS319" s="220"/>
      <c r="AT319" s="220"/>
      <c r="AU319" s="220"/>
      <c r="AV319" s="220"/>
      <c r="AW319" s="220"/>
      <c r="AX319" s="220"/>
      <c r="AY319" s="220"/>
      <c r="AZ319" s="220"/>
      <c r="BA319" s="220"/>
      <c r="BB319" s="220"/>
      <c r="BC319" s="220"/>
      <c r="BD319" s="220"/>
      <c r="BE319" s="220"/>
      <c r="BF319" s="220"/>
      <c r="BG319" s="220"/>
      <c r="BH319" s="220"/>
      <c r="BI319" s="220"/>
      <c r="BJ319" s="220"/>
      <c r="BK319" s="220"/>
      <c r="BL319" s="220"/>
      <c r="BM319" s="220"/>
      <c r="BN319" s="220"/>
      <c r="BO319" s="116" t="str">
        <f t="shared" si="39"/>
        <v>EBI1_DMI_1</v>
      </c>
      <c r="BP319" s="116" t="str">
        <f t="shared" si="40"/>
        <v>EBI1_DMI_1</v>
      </c>
      <c r="BQ319" s="116">
        <f t="shared" si="41"/>
        <v>0</v>
      </c>
      <c r="BR319" s="116">
        <f t="shared" si="42"/>
        <v>0</v>
      </c>
      <c r="BS319" s="220">
        <v>1</v>
      </c>
      <c r="BT319" s="220" t="s">
        <v>523</v>
      </c>
      <c r="BU319" s="220" t="s">
        <v>422</v>
      </c>
      <c r="BV319" s="220"/>
      <c r="BW319" s="220"/>
      <c r="BX319" s="220"/>
      <c r="BY319" s="220"/>
      <c r="BZ319" s="220"/>
      <c r="CA319" s="220" t="s">
        <v>35</v>
      </c>
      <c r="CB319" s="220"/>
      <c r="CC319" s="220"/>
      <c r="CD319" s="220" t="s">
        <v>38</v>
      </c>
      <c r="CE319" s="220" t="s">
        <v>3087</v>
      </c>
      <c r="CF319" s="220" t="s">
        <v>3025</v>
      </c>
      <c r="CG319" s="244" t="s">
        <v>5534</v>
      </c>
      <c r="CH319" s="208"/>
      <c r="CI319" s="128"/>
      <c r="CJ319" s="128"/>
      <c r="CK319" s="220"/>
      <c r="CL319" s="116" t="str">
        <f t="shared" si="43"/>
        <v>EBI1_DMI_1</v>
      </c>
      <c r="CM319" s="116" t="str">
        <f t="shared" si="44"/>
        <v>EBI1_DMI_1</v>
      </c>
      <c r="CN319" s="116">
        <f t="shared" si="45"/>
        <v>0</v>
      </c>
      <c r="CO319" s="116">
        <f t="shared" si="46"/>
        <v>0</v>
      </c>
      <c r="CP319" s="220">
        <v>1</v>
      </c>
      <c r="CQ319" s="220" t="s">
        <v>523</v>
      </c>
      <c r="CR319" s="220" t="s">
        <v>422</v>
      </c>
      <c r="CS319" s="220"/>
      <c r="CT319" s="220"/>
      <c r="CU319" s="220"/>
      <c r="CV319" s="220"/>
      <c r="CW319" s="220"/>
      <c r="CX319" s="220" t="s">
        <v>35</v>
      </c>
      <c r="CY319" s="220"/>
      <c r="CZ319" s="220"/>
      <c r="DA319" s="220" t="s">
        <v>38</v>
      </c>
      <c r="DB319" s="220" t="s">
        <v>3087</v>
      </c>
      <c r="DC319" s="220" t="s">
        <v>3025</v>
      </c>
      <c r="DD319" s="126" t="s">
        <v>5535</v>
      </c>
      <c r="DE319" s="107"/>
      <c r="DF319" s="128"/>
      <c r="DG319" s="128"/>
      <c r="DH319" s="220"/>
    </row>
    <row r="320" spans="1:112" ht="26.4">
      <c r="A320" s="220"/>
      <c r="B320" s="220">
        <v>317</v>
      </c>
      <c r="C320" s="220" t="s">
        <v>525</v>
      </c>
      <c r="D320" s="220" t="s">
        <v>5536</v>
      </c>
      <c r="E320" s="220"/>
      <c r="F320" s="220" t="s">
        <v>422</v>
      </c>
      <c r="G320" s="220"/>
      <c r="H320" s="220"/>
      <c r="I320" s="220"/>
      <c r="J320" s="220"/>
      <c r="K320" s="220"/>
      <c r="L320" s="220"/>
      <c r="M320" s="220"/>
      <c r="N320" s="220"/>
      <c r="O320" s="220"/>
      <c r="P320" s="220"/>
      <c r="Q320" s="220"/>
      <c r="R320" s="220"/>
      <c r="S320" s="116" t="str">
        <f t="shared" si="47"/>
        <v>NO</v>
      </c>
      <c r="T320" s="116" t="str">
        <f t="shared" si="38"/>
        <v>,,,,,,,,,,,,,,</v>
      </c>
      <c r="U320" s="220" t="s">
        <v>525</v>
      </c>
      <c r="V320" s="220"/>
      <c r="W320" s="220"/>
      <c r="X320" s="220"/>
      <c r="Y320" s="220"/>
      <c r="Z320" s="220"/>
      <c r="AA320" s="220"/>
      <c r="AB320" s="220"/>
      <c r="AC320" s="220"/>
      <c r="AD320" s="220"/>
      <c r="AE320" s="220"/>
      <c r="AF320" s="220"/>
      <c r="AG320" s="220"/>
      <c r="AH320" s="220"/>
      <c r="AI320" s="220"/>
      <c r="AJ320" s="220"/>
      <c r="AK320" s="220"/>
      <c r="AL320" s="220"/>
      <c r="AM320" s="220"/>
      <c r="AN320" s="220"/>
      <c r="AO320" s="220"/>
      <c r="AP320" s="220"/>
      <c r="AQ320" s="220"/>
      <c r="AR320" s="220"/>
      <c r="AS320" s="220"/>
      <c r="AT320" s="220"/>
      <c r="AU320" s="220"/>
      <c r="AV320" s="220"/>
      <c r="AW320" s="220"/>
      <c r="AX320" s="220"/>
      <c r="AY320" s="220"/>
      <c r="AZ320" s="220"/>
      <c r="BA320" s="220"/>
      <c r="BB320" s="220"/>
      <c r="BC320" s="220"/>
      <c r="BD320" s="220"/>
      <c r="BE320" s="220"/>
      <c r="BF320" s="220"/>
      <c r="BG320" s="220"/>
      <c r="BH320" s="220"/>
      <c r="BI320" s="220"/>
      <c r="BJ320" s="220"/>
      <c r="BK320" s="220"/>
      <c r="BL320" s="220"/>
      <c r="BM320" s="220"/>
      <c r="BN320" s="220"/>
      <c r="BO320" s="116" t="str">
        <f t="shared" si="39"/>
        <v>EBI1_DQ_0</v>
      </c>
      <c r="BP320" s="116" t="str">
        <f t="shared" si="40"/>
        <v>EBI1_DQ_0</v>
      </c>
      <c r="BQ320" s="116">
        <f t="shared" si="41"/>
        <v>0</v>
      </c>
      <c r="BR320" s="116">
        <f t="shared" si="42"/>
        <v>0</v>
      </c>
      <c r="BS320" s="220">
        <v>1</v>
      </c>
      <c r="BT320" s="220" t="s">
        <v>525</v>
      </c>
      <c r="BU320" s="220" t="s">
        <v>422</v>
      </c>
      <c r="BV320" s="220"/>
      <c r="BW320" s="220"/>
      <c r="BX320" s="220"/>
      <c r="BY320" s="220"/>
      <c r="BZ320" s="220"/>
      <c r="CA320" s="220" t="s">
        <v>35</v>
      </c>
      <c r="CB320" s="220"/>
      <c r="CC320" s="220"/>
      <c r="CD320" s="220" t="s">
        <v>38</v>
      </c>
      <c r="CE320" s="220" t="s">
        <v>3087</v>
      </c>
      <c r="CF320" s="220" t="s">
        <v>3025</v>
      </c>
      <c r="CG320" s="244" t="s">
        <v>5537</v>
      </c>
      <c r="CH320" s="208"/>
      <c r="CI320" s="128"/>
      <c r="CJ320" s="128"/>
      <c r="CK320" s="220"/>
      <c r="CL320" s="116" t="str">
        <f t="shared" si="43"/>
        <v>EBI1_DQ_0</v>
      </c>
      <c r="CM320" s="116" t="str">
        <f t="shared" si="44"/>
        <v>EBI1_DQ_0</v>
      </c>
      <c r="CN320" s="116">
        <f t="shared" si="45"/>
        <v>0</v>
      </c>
      <c r="CO320" s="116">
        <f t="shared" si="46"/>
        <v>0</v>
      </c>
      <c r="CP320" s="220">
        <v>1</v>
      </c>
      <c r="CQ320" s="220" t="s">
        <v>525</v>
      </c>
      <c r="CR320" s="220" t="s">
        <v>422</v>
      </c>
      <c r="CS320" s="220"/>
      <c r="CT320" s="220"/>
      <c r="CU320" s="220"/>
      <c r="CV320" s="220"/>
      <c r="CW320" s="220"/>
      <c r="CX320" s="220" t="s">
        <v>35</v>
      </c>
      <c r="CY320" s="220"/>
      <c r="CZ320" s="220"/>
      <c r="DA320" s="220" t="s">
        <v>38</v>
      </c>
      <c r="DB320" s="220" t="s">
        <v>3087</v>
      </c>
      <c r="DC320" s="220" t="s">
        <v>3025</v>
      </c>
      <c r="DD320" s="126" t="s">
        <v>5538</v>
      </c>
      <c r="DE320" s="107"/>
      <c r="DF320" s="128"/>
      <c r="DG320" s="128"/>
      <c r="DH320" s="220"/>
    </row>
    <row r="321" spans="1:112" ht="26.4">
      <c r="A321" s="220"/>
      <c r="B321" s="220">
        <v>318</v>
      </c>
      <c r="C321" s="220" t="s">
        <v>527</v>
      </c>
      <c r="D321" s="220" t="s">
        <v>5539</v>
      </c>
      <c r="E321" s="220"/>
      <c r="F321" s="220" t="s">
        <v>422</v>
      </c>
      <c r="G321" s="220"/>
      <c r="H321" s="220"/>
      <c r="I321" s="220"/>
      <c r="J321" s="220"/>
      <c r="K321" s="220"/>
      <c r="L321" s="220"/>
      <c r="M321" s="220"/>
      <c r="N321" s="220"/>
      <c r="O321" s="220"/>
      <c r="P321" s="220"/>
      <c r="Q321" s="220"/>
      <c r="R321" s="220"/>
      <c r="S321" s="116" t="str">
        <f t="shared" si="47"/>
        <v>NO</v>
      </c>
      <c r="T321" s="116" t="str">
        <f t="shared" si="38"/>
        <v>,,,,,,,,,,,,,,</v>
      </c>
      <c r="U321" s="220" t="s">
        <v>527</v>
      </c>
      <c r="V321" s="220"/>
      <c r="W321" s="220"/>
      <c r="X321" s="220"/>
      <c r="Y321" s="220"/>
      <c r="Z321" s="220"/>
      <c r="AA321" s="220"/>
      <c r="AB321" s="220"/>
      <c r="AC321" s="220"/>
      <c r="AD321" s="220"/>
      <c r="AE321" s="220"/>
      <c r="AF321" s="220"/>
      <c r="AG321" s="220"/>
      <c r="AH321" s="220"/>
      <c r="AI321" s="220"/>
      <c r="AJ321" s="220"/>
      <c r="AK321" s="220"/>
      <c r="AL321" s="220"/>
      <c r="AM321" s="220"/>
      <c r="AN321" s="220"/>
      <c r="AO321" s="220"/>
      <c r="AP321" s="220"/>
      <c r="AQ321" s="220"/>
      <c r="AR321" s="220"/>
      <c r="AS321" s="220"/>
      <c r="AT321" s="220"/>
      <c r="AU321" s="220"/>
      <c r="AV321" s="220"/>
      <c r="AW321" s="220"/>
      <c r="AX321" s="220"/>
      <c r="AY321" s="220"/>
      <c r="AZ321" s="220"/>
      <c r="BA321" s="220"/>
      <c r="BB321" s="220"/>
      <c r="BC321" s="220"/>
      <c r="BD321" s="220"/>
      <c r="BE321" s="220"/>
      <c r="BF321" s="220"/>
      <c r="BG321" s="220"/>
      <c r="BH321" s="220"/>
      <c r="BI321" s="220"/>
      <c r="BJ321" s="220"/>
      <c r="BK321" s="220"/>
      <c r="BL321" s="220"/>
      <c r="BM321" s="220"/>
      <c r="BN321" s="220"/>
      <c r="BO321" s="116" t="str">
        <f t="shared" si="39"/>
        <v>EBI1_DQ_1</v>
      </c>
      <c r="BP321" s="116" t="str">
        <f t="shared" si="40"/>
        <v>EBI1_DQ_1</v>
      </c>
      <c r="BQ321" s="116">
        <f t="shared" si="41"/>
        <v>0</v>
      </c>
      <c r="BR321" s="116">
        <f t="shared" si="42"/>
        <v>0</v>
      </c>
      <c r="BS321" s="220">
        <v>1</v>
      </c>
      <c r="BT321" s="220" t="s">
        <v>527</v>
      </c>
      <c r="BU321" s="220" t="s">
        <v>422</v>
      </c>
      <c r="BV321" s="220"/>
      <c r="BW321" s="220"/>
      <c r="BX321" s="220"/>
      <c r="BY321" s="220"/>
      <c r="BZ321" s="220"/>
      <c r="CA321" s="220" t="s">
        <v>35</v>
      </c>
      <c r="CB321" s="220"/>
      <c r="CC321" s="220"/>
      <c r="CD321" s="220" t="s">
        <v>38</v>
      </c>
      <c r="CE321" s="220" t="s">
        <v>3087</v>
      </c>
      <c r="CF321" s="220" t="s">
        <v>3025</v>
      </c>
      <c r="CG321" s="244" t="s">
        <v>5540</v>
      </c>
      <c r="CH321" s="208"/>
      <c r="CI321" s="128"/>
      <c r="CJ321" s="128"/>
      <c r="CK321" s="220"/>
      <c r="CL321" s="116" t="str">
        <f t="shared" si="43"/>
        <v>EBI1_DQ_1</v>
      </c>
      <c r="CM321" s="116" t="str">
        <f t="shared" si="44"/>
        <v>EBI1_DQ_1</v>
      </c>
      <c r="CN321" s="116">
        <f t="shared" si="45"/>
        <v>0</v>
      </c>
      <c r="CO321" s="116">
        <f t="shared" si="46"/>
        <v>0</v>
      </c>
      <c r="CP321" s="220">
        <v>1</v>
      </c>
      <c r="CQ321" s="220" t="s">
        <v>527</v>
      </c>
      <c r="CR321" s="220" t="s">
        <v>422</v>
      </c>
      <c r="CS321" s="220"/>
      <c r="CT321" s="220"/>
      <c r="CU321" s="220"/>
      <c r="CV321" s="220"/>
      <c r="CW321" s="220"/>
      <c r="CX321" s="220" t="s">
        <v>35</v>
      </c>
      <c r="CY321" s="220"/>
      <c r="CZ321" s="220"/>
      <c r="DA321" s="220" t="s">
        <v>38</v>
      </c>
      <c r="DB321" s="220" t="s">
        <v>3087</v>
      </c>
      <c r="DC321" s="220" t="s">
        <v>3025</v>
      </c>
      <c r="DD321" s="126" t="s">
        <v>5541</v>
      </c>
      <c r="DE321" s="107"/>
      <c r="DF321" s="128"/>
      <c r="DG321" s="128"/>
      <c r="DH321" s="220"/>
    </row>
    <row r="322" spans="1:112" ht="26.4">
      <c r="A322" s="220"/>
      <c r="B322" s="220">
        <v>319</v>
      </c>
      <c r="C322" s="220" t="s">
        <v>529</v>
      </c>
      <c r="D322" s="220" t="s">
        <v>5542</v>
      </c>
      <c r="E322" s="220"/>
      <c r="F322" s="220" t="s">
        <v>422</v>
      </c>
      <c r="G322" s="220"/>
      <c r="H322" s="220"/>
      <c r="I322" s="220"/>
      <c r="J322" s="220"/>
      <c r="K322" s="220"/>
      <c r="L322" s="220"/>
      <c r="M322" s="220"/>
      <c r="N322" s="220"/>
      <c r="O322" s="220"/>
      <c r="P322" s="220"/>
      <c r="Q322" s="220"/>
      <c r="R322" s="220"/>
      <c r="S322" s="116" t="str">
        <f t="shared" si="47"/>
        <v>NO</v>
      </c>
      <c r="T322" s="116" t="str">
        <f t="shared" si="38"/>
        <v>,,,,,,,,,,,,,,</v>
      </c>
      <c r="U322" s="220" t="s">
        <v>529</v>
      </c>
      <c r="V322" s="220"/>
      <c r="W322" s="220"/>
      <c r="X322" s="220"/>
      <c r="Y322" s="220"/>
      <c r="Z322" s="220"/>
      <c r="AA322" s="220"/>
      <c r="AB322" s="220"/>
      <c r="AC322" s="220"/>
      <c r="AD322" s="220"/>
      <c r="AE322" s="220"/>
      <c r="AF322" s="220"/>
      <c r="AG322" s="220"/>
      <c r="AH322" s="220"/>
      <c r="AI322" s="220"/>
      <c r="AJ322" s="220"/>
      <c r="AK322" s="220"/>
      <c r="AL322" s="220"/>
      <c r="AM322" s="220"/>
      <c r="AN322" s="220"/>
      <c r="AO322" s="220"/>
      <c r="AP322" s="220"/>
      <c r="AQ322" s="220"/>
      <c r="AR322" s="220"/>
      <c r="AS322" s="220"/>
      <c r="AT322" s="220"/>
      <c r="AU322" s="220"/>
      <c r="AV322" s="220"/>
      <c r="AW322" s="220"/>
      <c r="AX322" s="220"/>
      <c r="AY322" s="220"/>
      <c r="AZ322" s="220"/>
      <c r="BA322" s="220"/>
      <c r="BB322" s="220"/>
      <c r="BC322" s="220"/>
      <c r="BD322" s="220"/>
      <c r="BE322" s="220"/>
      <c r="BF322" s="220"/>
      <c r="BG322" s="220"/>
      <c r="BH322" s="220"/>
      <c r="BI322" s="220"/>
      <c r="BJ322" s="220"/>
      <c r="BK322" s="220"/>
      <c r="BL322" s="220"/>
      <c r="BM322" s="220"/>
      <c r="BN322" s="220"/>
      <c r="BO322" s="116" t="str">
        <f t="shared" si="39"/>
        <v>EBI1_DQ_10</v>
      </c>
      <c r="BP322" s="116" t="str">
        <f t="shared" si="40"/>
        <v>EBI1_DQ_10</v>
      </c>
      <c r="BQ322" s="116">
        <f t="shared" si="41"/>
        <v>0</v>
      </c>
      <c r="BR322" s="116">
        <f t="shared" si="42"/>
        <v>0</v>
      </c>
      <c r="BS322" s="220">
        <v>1</v>
      </c>
      <c r="BT322" s="220" t="s">
        <v>529</v>
      </c>
      <c r="BU322" s="220" t="s">
        <v>422</v>
      </c>
      <c r="BV322" s="220"/>
      <c r="BW322" s="220"/>
      <c r="BX322" s="220"/>
      <c r="BY322" s="220"/>
      <c r="BZ322" s="220"/>
      <c r="CA322" s="220" t="s">
        <v>35</v>
      </c>
      <c r="CB322" s="220"/>
      <c r="CC322" s="220"/>
      <c r="CD322" s="220" t="s">
        <v>38</v>
      </c>
      <c r="CE322" s="220" t="s">
        <v>3087</v>
      </c>
      <c r="CF322" s="220" t="s">
        <v>3025</v>
      </c>
      <c r="CG322" s="244" t="s">
        <v>5543</v>
      </c>
      <c r="CH322" s="208"/>
      <c r="CI322" s="128"/>
      <c r="CJ322" s="128"/>
      <c r="CK322" s="220"/>
      <c r="CL322" s="116" t="str">
        <f t="shared" si="43"/>
        <v>EBI1_DQ_10</v>
      </c>
      <c r="CM322" s="116" t="str">
        <f t="shared" si="44"/>
        <v>EBI1_DQ_10</v>
      </c>
      <c r="CN322" s="116">
        <f t="shared" si="45"/>
        <v>0</v>
      </c>
      <c r="CO322" s="116">
        <f t="shared" si="46"/>
        <v>0</v>
      </c>
      <c r="CP322" s="220">
        <v>1</v>
      </c>
      <c r="CQ322" s="220" t="s">
        <v>529</v>
      </c>
      <c r="CR322" s="220" t="s">
        <v>422</v>
      </c>
      <c r="CS322" s="220"/>
      <c r="CT322" s="220"/>
      <c r="CU322" s="220"/>
      <c r="CV322" s="220"/>
      <c r="CW322" s="220"/>
      <c r="CX322" s="220" t="s">
        <v>35</v>
      </c>
      <c r="CY322" s="220"/>
      <c r="CZ322" s="220"/>
      <c r="DA322" s="220" t="s">
        <v>38</v>
      </c>
      <c r="DB322" s="220" t="s">
        <v>3087</v>
      </c>
      <c r="DC322" s="220" t="s">
        <v>3025</v>
      </c>
      <c r="DD322" s="126" t="s">
        <v>5544</v>
      </c>
      <c r="DE322" s="107"/>
      <c r="DF322" s="128"/>
      <c r="DG322" s="128"/>
      <c r="DH322" s="220"/>
    </row>
    <row r="323" spans="1:112" ht="26.4">
      <c r="A323" s="220"/>
      <c r="B323" s="220">
        <v>320</v>
      </c>
      <c r="C323" s="220" t="s">
        <v>531</v>
      </c>
      <c r="D323" s="220" t="s">
        <v>5545</v>
      </c>
      <c r="E323" s="220"/>
      <c r="F323" s="220" t="s">
        <v>422</v>
      </c>
      <c r="G323" s="220"/>
      <c r="H323" s="220"/>
      <c r="I323" s="220"/>
      <c r="J323" s="220"/>
      <c r="K323" s="220"/>
      <c r="L323" s="220"/>
      <c r="M323" s="220"/>
      <c r="N323" s="220"/>
      <c r="O323" s="220"/>
      <c r="P323" s="220"/>
      <c r="Q323" s="220"/>
      <c r="R323" s="220"/>
      <c r="S323" s="116" t="str">
        <f t="shared" si="47"/>
        <v>NO</v>
      </c>
      <c r="T323" s="116" t="str">
        <f t="shared" si="38"/>
        <v>,,,,,,,,,,,,,,</v>
      </c>
      <c r="U323" s="220" t="s">
        <v>531</v>
      </c>
      <c r="V323" s="220"/>
      <c r="W323" s="220"/>
      <c r="X323" s="220"/>
      <c r="Y323" s="220"/>
      <c r="Z323" s="220"/>
      <c r="AA323" s="220"/>
      <c r="AB323" s="220"/>
      <c r="AC323" s="220"/>
      <c r="AD323" s="220"/>
      <c r="AE323" s="220"/>
      <c r="AF323" s="220"/>
      <c r="AG323" s="220"/>
      <c r="AH323" s="220"/>
      <c r="AI323" s="220"/>
      <c r="AJ323" s="220"/>
      <c r="AK323" s="220"/>
      <c r="AL323" s="220"/>
      <c r="AM323" s="220"/>
      <c r="AN323" s="220"/>
      <c r="AO323" s="220"/>
      <c r="AP323" s="220"/>
      <c r="AQ323" s="220"/>
      <c r="AR323" s="220"/>
      <c r="AS323" s="220"/>
      <c r="AT323" s="220"/>
      <c r="AU323" s="220"/>
      <c r="AV323" s="220"/>
      <c r="AW323" s="220"/>
      <c r="AX323" s="220"/>
      <c r="AY323" s="220"/>
      <c r="AZ323" s="220"/>
      <c r="BA323" s="220"/>
      <c r="BB323" s="220"/>
      <c r="BC323" s="220"/>
      <c r="BD323" s="220"/>
      <c r="BE323" s="220"/>
      <c r="BF323" s="220"/>
      <c r="BG323" s="220"/>
      <c r="BH323" s="220"/>
      <c r="BI323" s="220"/>
      <c r="BJ323" s="220"/>
      <c r="BK323" s="220"/>
      <c r="BL323" s="220"/>
      <c r="BM323" s="220"/>
      <c r="BN323" s="220"/>
      <c r="BO323" s="116" t="str">
        <f t="shared" si="39"/>
        <v>EBI1_DQ_11</v>
      </c>
      <c r="BP323" s="116" t="str">
        <f t="shared" si="40"/>
        <v>EBI1_DQ_11</v>
      </c>
      <c r="BQ323" s="116">
        <f t="shared" si="41"/>
        <v>0</v>
      </c>
      <c r="BR323" s="116">
        <f t="shared" si="42"/>
        <v>0</v>
      </c>
      <c r="BS323" s="220">
        <v>1</v>
      </c>
      <c r="BT323" s="220" t="s">
        <v>531</v>
      </c>
      <c r="BU323" s="220" t="s">
        <v>422</v>
      </c>
      <c r="BV323" s="220"/>
      <c r="BW323" s="220"/>
      <c r="BX323" s="220"/>
      <c r="BY323" s="220"/>
      <c r="BZ323" s="220"/>
      <c r="CA323" s="220" t="s">
        <v>35</v>
      </c>
      <c r="CB323" s="220"/>
      <c r="CC323" s="220"/>
      <c r="CD323" s="220" t="s">
        <v>38</v>
      </c>
      <c r="CE323" s="220" t="s">
        <v>3087</v>
      </c>
      <c r="CF323" s="220" t="s">
        <v>3025</v>
      </c>
      <c r="CG323" s="244" t="s">
        <v>5546</v>
      </c>
      <c r="CH323" s="208"/>
      <c r="CI323" s="128"/>
      <c r="CJ323" s="128"/>
      <c r="CK323" s="220"/>
      <c r="CL323" s="116" t="str">
        <f t="shared" si="43"/>
        <v>EBI1_DQ_11</v>
      </c>
      <c r="CM323" s="116" t="str">
        <f t="shared" si="44"/>
        <v>EBI1_DQ_11</v>
      </c>
      <c r="CN323" s="116">
        <f t="shared" si="45"/>
        <v>0</v>
      </c>
      <c r="CO323" s="116">
        <f t="shared" si="46"/>
        <v>0</v>
      </c>
      <c r="CP323" s="220">
        <v>1</v>
      </c>
      <c r="CQ323" s="220" t="s">
        <v>531</v>
      </c>
      <c r="CR323" s="220" t="s">
        <v>422</v>
      </c>
      <c r="CS323" s="220"/>
      <c r="CT323" s="220"/>
      <c r="CU323" s="220"/>
      <c r="CV323" s="220"/>
      <c r="CW323" s="220"/>
      <c r="CX323" s="220" t="s">
        <v>35</v>
      </c>
      <c r="CY323" s="220"/>
      <c r="CZ323" s="220"/>
      <c r="DA323" s="220" t="s">
        <v>38</v>
      </c>
      <c r="DB323" s="220" t="s">
        <v>3087</v>
      </c>
      <c r="DC323" s="220" t="s">
        <v>3025</v>
      </c>
      <c r="DD323" s="126" t="s">
        <v>5547</v>
      </c>
      <c r="DE323" s="107"/>
      <c r="DF323" s="128"/>
      <c r="DG323" s="128"/>
      <c r="DH323" s="220"/>
    </row>
    <row r="324" spans="1:112" ht="26.4">
      <c r="A324" s="220"/>
      <c r="B324" s="220">
        <v>321</v>
      </c>
      <c r="C324" s="220" t="s">
        <v>533</v>
      </c>
      <c r="D324" s="220" t="s">
        <v>5548</v>
      </c>
      <c r="E324" s="220"/>
      <c r="F324" s="220" t="s">
        <v>422</v>
      </c>
      <c r="G324" s="220"/>
      <c r="H324" s="220"/>
      <c r="I324" s="220"/>
      <c r="J324" s="220"/>
      <c r="K324" s="220"/>
      <c r="L324" s="220"/>
      <c r="M324" s="220"/>
      <c r="N324" s="220"/>
      <c r="O324" s="220"/>
      <c r="P324" s="220"/>
      <c r="Q324" s="220"/>
      <c r="R324" s="220"/>
      <c r="S324" s="116" t="str">
        <f t="shared" si="47"/>
        <v>NO</v>
      </c>
      <c r="T324" s="116" t="str">
        <f t="shared" ref="T324:T387" si="48">CONCATENATE(V324,",",Y324,",",AB324,",",AE324,",",AH324,",",AK324,",",AN324,",",AQ324,",",AT324,",",AW324,",",AZ324,",",BC324,",",BF324,",",BI324,",",BL324,)</f>
        <v>,,,,,,,,,,,,,,</v>
      </c>
      <c r="U324" s="220" t="s">
        <v>533</v>
      </c>
      <c r="V324" s="220"/>
      <c r="W324" s="220"/>
      <c r="X324" s="220"/>
      <c r="Y324" s="220"/>
      <c r="Z324" s="220"/>
      <c r="AA324" s="220"/>
      <c r="AB324" s="220"/>
      <c r="AC324" s="220"/>
      <c r="AD324" s="220"/>
      <c r="AE324" s="220"/>
      <c r="AF324" s="220"/>
      <c r="AG324" s="220"/>
      <c r="AH324" s="220"/>
      <c r="AI324" s="220"/>
      <c r="AJ324" s="220"/>
      <c r="AK324" s="220"/>
      <c r="AL324" s="220"/>
      <c r="AM324" s="220"/>
      <c r="AN324" s="220"/>
      <c r="AO324" s="220"/>
      <c r="AP324" s="220"/>
      <c r="AQ324" s="220"/>
      <c r="AR324" s="220"/>
      <c r="AS324" s="220"/>
      <c r="AT324" s="220"/>
      <c r="AU324" s="220"/>
      <c r="AV324" s="220"/>
      <c r="AW324" s="220"/>
      <c r="AX324" s="220"/>
      <c r="AY324" s="220"/>
      <c r="AZ324" s="220"/>
      <c r="BA324" s="220"/>
      <c r="BB324" s="220"/>
      <c r="BC324" s="220"/>
      <c r="BD324" s="220"/>
      <c r="BE324" s="220"/>
      <c r="BF324" s="220"/>
      <c r="BG324" s="220"/>
      <c r="BH324" s="220"/>
      <c r="BI324" s="220"/>
      <c r="BJ324" s="220"/>
      <c r="BK324" s="220"/>
      <c r="BL324" s="220"/>
      <c r="BM324" s="220"/>
      <c r="BN324" s="220"/>
      <c r="BO324" s="116" t="str">
        <f t="shared" ref="BO324:BO387" si="49">IF($S324 = "NO",$U324,IF(BP324 = "Invalid PM Setting", BP324, IF(OR($AR324 = BS324,$AU324 = BS324,$AX324 = BS324,$BA324 = BS324,$BD324 = BS324,$BG324 = BS324,$BJ324 = BS324,$BM324 = BS324), "Select QUP Port",BP324)))</f>
        <v>EBI1_DQ_12</v>
      </c>
      <c r="BP324" s="116" t="str">
        <f t="shared" ref="BP324:BP387" si="50">IF(BS324=1,$U324,IF(BS324=2,$X324,IF(BS324=3,$AA324,IF(BS324=4,$AD324,IF(BS324=5,$AG324,IF(BS324=6,$AJ324,IF(BS324=7,$AM324,IF(BS324=8,$AP324,IF(BS324=9,$AS324,IF(BS324=10,$AV324,IF(BS324=11,$AY324, IF(BS324=12,$BB324, IF(BS324=13,$BE324,IF(BS324=14,$BH324,IF(BS324=15,$BK324,"Invalid PM Setting")))))))))))))))</f>
        <v>EBI1_DQ_12</v>
      </c>
      <c r="BQ324" s="116">
        <f t="shared" ref="BQ324:BQ387" si="51">IF($S324="NO",$V324,IF(BR324 = "Invalid PM Setting", BR324, IF(OR($AR324 = BS324,$AU324 = BS324,$AX324 = BS324,$BA324 = BS324,$BD324 = BS324,$BG324 = BS324,$BJ324 = BS324,$BM324 = BS324), "Select QUP Port",BR324)))</f>
        <v>0</v>
      </c>
      <c r="BR324" s="116">
        <f t="shared" ref="BR324:BR387" si="52">IF(BS324=1,$V324,IF(BS324=2,$Y324,IF(BS324=3,$AB324,IF(BS324=4,$AE324,IF(BS324=5,$AH324,IF(BS324=6,$AK324,IF(BS324=7,$AN324,IF(BS324=8,$AQ324,IF(BS324=9,$AT324,IF(BS324=10,$AW324,IF(BS324=11,$AZ324,IF(BS324=12,$BC324,IF(BS324=13,$BF324,IF(BS324=14,$BI324, IF(BS324=15,$BL324,"Invalid PM Setting")))))))))))))))</f>
        <v>0</v>
      </c>
      <c r="BS324" s="220">
        <v>1</v>
      </c>
      <c r="BT324" s="220" t="s">
        <v>533</v>
      </c>
      <c r="BU324" s="220" t="s">
        <v>422</v>
      </c>
      <c r="BV324" s="220"/>
      <c r="BW324" s="220"/>
      <c r="BX324" s="220"/>
      <c r="BY324" s="220"/>
      <c r="BZ324" s="220"/>
      <c r="CA324" s="220" t="s">
        <v>35</v>
      </c>
      <c r="CB324" s="220"/>
      <c r="CC324" s="220"/>
      <c r="CD324" s="220" t="s">
        <v>38</v>
      </c>
      <c r="CE324" s="220" t="s">
        <v>3087</v>
      </c>
      <c r="CF324" s="220" t="s">
        <v>3025</v>
      </c>
      <c r="CG324" s="244" t="s">
        <v>5549</v>
      </c>
      <c r="CH324" s="208"/>
      <c r="CI324" s="128"/>
      <c r="CJ324" s="128"/>
      <c r="CK324" s="220"/>
      <c r="CL324" s="116" t="str">
        <f t="shared" ref="CL324:CL387" si="53">IF($S324 = "NO",$U324,IF(CM324 = "Invalid PM Setting", CM324, IF(OR($AR324 = CP324,$AU324 = CP324,$AX324 = CP324,$BA324 = CP324,$BD324 = CP324,$BG324 = CP324,$BJ324 = CP324,$BM324 = CP324), "Select QUP Port",CM324)))</f>
        <v>EBI1_DQ_12</v>
      </c>
      <c r="CM324" s="116" t="str">
        <f t="shared" ref="CM324:CM387" si="54">IF(CP324=1,$U324,IF(CP324=2,$X324,IF(CP324=3,$AA324,IF(CP324=4,$AD324,IF(CP324=5,$AG324,IF(CP324=6,$AJ324,IF(CP324=7,$AM324,IF(CP324=8,$AP324,IF(CP324=9,$AS324,IF(CP324=10,$AV324,IF(CP324=11,$AY324, IF(CP324=12,$BB324, IF(CP324=13,$BE324,IF(CP324=14,$BH324,IF(CP324=15,$BK324,"Invalid PM Setting")))))))))))))))</f>
        <v>EBI1_DQ_12</v>
      </c>
      <c r="CN324" s="116">
        <f t="shared" ref="CN324:CN387" si="55">IF($S324="NO",$V324,IF(CO324 = "Invalid PM Setting", CO324, IF(OR($AR324 = CP324,$AU324 = CP324,$AX324 = CP324,$BA324 = CP324,$BD324 = CP324,$BG324 = CP324,$BJ324 = CP324,$BM324 = CP324), "Select QUP Port",CO324)))</f>
        <v>0</v>
      </c>
      <c r="CO324" s="116">
        <f t="shared" ref="CO324:CO387" si="56">IF(CP324=1,$V324,IF(CP324=2,$Y324,IF(CP324=3,$AB324,IF(CP324=4,$AE324,IF(CP324=5,$AH324,IF(CP324=6,$AK324,IF(CP324=7,$AN324,IF(CP324=8,$AQ324,IF(CP324=9,$AT324,IF(CP324=10,$AW324,IF(CP324=11,$AZ324,IF(CP324=12,$BC324,IF(CP324=13,$BF324,IF(CP324=14,$BI324, IF(CP324=15,$BL324,"Invalid PM Setting")))))))))))))))</f>
        <v>0</v>
      </c>
      <c r="CP324" s="220">
        <v>1</v>
      </c>
      <c r="CQ324" s="220" t="s">
        <v>533</v>
      </c>
      <c r="CR324" s="220" t="s">
        <v>422</v>
      </c>
      <c r="CS324" s="220"/>
      <c r="CT324" s="220"/>
      <c r="CU324" s="220"/>
      <c r="CV324" s="220"/>
      <c r="CW324" s="220"/>
      <c r="CX324" s="220" t="s">
        <v>35</v>
      </c>
      <c r="CY324" s="220"/>
      <c r="CZ324" s="220"/>
      <c r="DA324" s="220" t="s">
        <v>38</v>
      </c>
      <c r="DB324" s="220" t="s">
        <v>3087</v>
      </c>
      <c r="DC324" s="220" t="s">
        <v>3025</v>
      </c>
      <c r="DD324" s="126" t="s">
        <v>5550</v>
      </c>
      <c r="DE324" s="107"/>
      <c r="DF324" s="128"/>
      <c r="DG324" s="128"/>
      <c r="DH324" s="220"/>
    </row>
    <row r="325" spans="1:112" ht="26.4">
      <c r="A325" s="220"/>
      <c r="B325" s="220">
        <v>322</v>
      </c>
      <c r="C325" s="220" t="s">
        <v>535</v>
      </c>
      <c r="D325" s="220" t="s">
        <v>5551</v>
      </c>
      <c r="E325" s="220"/>
      <c r="F325" s="220" t="s">
        <v>422</v>
      </c>
      <c r="G325" s="220"/>
      <c r="H325" s="220"/>
      <c r="I325" s="220"/>
      <c r="J325" s="220"/>
      <c r="K325" s="220"/>
      <c r="L325" s="220"/>
      <c r="M325" s="220"/>
      <c r="N325" s="220"/>
      <c r="O325" s="220"/>
      <c r="P325" s="220"/>
      <c r="Q325" s="220"/>
      <c r="R325" s="220"/>
      <c r="S325" s="116" t="str">
        <f t="shared" si="47"/>
        <v>NO</v>
      </c>
      <c r="T325" s="116" t="str">
        <f t="shared" si="48"/>
        <v>,,,,,,,,,,,,,,</v>
      </c>
      <c r="U325" s="220" t="s">
        <v>535</v>
      </c>
      <c r="V325" s="220"/>
      <c r="W325" s="220"/>
      <c r="X325" s="220"/>
      <c r="Y325" s="220"/>
      <c r="Z325" s="220"/>
      <c r="AA325" s="220"/>
      <c r="AB325" s="220"/>
      <c r="AC325" s="220"/>
      <c r="AD325" s="220"/>
      <c r="AE325" s="220"/>
      <c r="AF325" s="220"/>
      <c r="AG325" s="220"/>
      <c r="AH325" s="220"/>
      <c r="AI325" s="220"/>
      <c r="AJ325" s="220"/>
      <c r="AK325" s="220"/>
      <c r="AL325" s="220"/>
      <c r="AM325" s="220"/>
      <c r="AN325" s="220"/>
      <c r="AO325" s="220"/>
      <c r="AP325" s="220"/>
      <c r="AQ325" s="220"/>
      <c r="AR325" s="220"/>
      <c r="AS325" s="220"/>
      <c r="AT325" s="220"/>
      <c r="AU325" s="220"/>
      <c r="AV325" s="220"/>
      <c r="AW325" s="220"/>
      <c r="AX325" s="220"/>
      <c r="AY325" s="220"/>
      <c r="AZ325" s="220"/>
      <c r="BA325" s="220"/>
      <c r="BB325" s="220"/>
      <c r="BC325" s="220"/>
      <c r="BD325" s="220"/>
      <c r="BE325" s="220"/>
      <c r="BF325" s="220"/>
      <c r="BG325" s="220"/>
      <c r="BH325" s="220"/>
      <c r="BI325" s="220"/>
      <c r="BJ325" s="220"/>
      <c r="BK325" s="220"/>
      <c r="BL325" s="220"/>
      <c r="BM325" s="220"/>
      <c r="BN325" s="220"/>
      <c r="BO325" s="116" t="str">
        <f t="shared" si="49"/>
        <v>EBI1_DQ_13</v>
      </c>
      <c r="BP325" s="116" t="str">
        <f t="shared" si="50"/>
        <v>EBI1_DQ_13</v>
      </c>
      <c r="BQ325" s="116">
        <f t="shared" si="51"/>
        <v>0</v>
      </c>
      <c r="BR325" s="116">
        <f t="shared" si="52"/>
        <v>0</v>
      </c>
      <c r="BS325" s="220">
        <v>1</v>
      </c>
      <c r="BT325" s="220" t="s">
        <v>535</v>
      </c>
      <c r="BU325" s="220" t="s">
        <v>422</v>
      </c>
      <c r="BV325" s="220"/>
      <c r="BW325" s="220"/>
      <c r="BX325" s="220"/>
      <c r="BY325" s="220"/>
      <c r="BZ325" s="220"/>
      <c r="CA325" s="220" t="s">
        <v>35</v>
      </c>
      <c r="CB325" s="220"/>
      <c r="CC325" s="220"/>
      <c r="CD325" s="220" t="s">
        <v>38</v>
      </c>
      <c r="CE325" s="220" t="s">
        <v>3087</v>
      </c>
      <c r="CF325" s="220" t="s">
        <v>3025</v>
      </c>
      <c r="CG325" s="244" t="s">
        <v>5552</v>
      </c>
      <c r="CH325" s="208"/>
      <c r="CI325" s="128"/>
      <c r="CJ325" s="128"/>
      <c r="CK325" s="220"/>
      <c r="CL325" s="116" t="str">
        <f t="shared" si="53"/>
        <v>EBI1_DQ_13</v>
      </c>
      <c r="CM325" s="116" t="str">
        <f t="shared" si="54"/>
        <v>EBI1_DQ_13</v>
      </c>
      <c r="CN325" s="116">
        <f t="shared" si="55"/>
        <v>0</v>
      </c>
      <c r="CO325" s="116">
        <f t="shared" si="56"/>
        <v>0</v>
      </c>
      <c r="CP325" s="220">
        <v>1</v>
      </c>
      <c r="CQ325" s="220" t="s">
        <v>535</v>
      </c>
      <c r="CR325" s="220" t="s">
        <v>422</v>
      </c>
      <c r="CS325" s="220"/>
      <c r="CT325" s="220"/>
      <c r="CU325" s="220"/>
      <c r="CV325" s="220"/>
      <c r="CW325" s="220"/>
      <c r="CX325" s="220" t="s">
        <v>35</v>
      </c>
      <c r="CY325" s="220"/>
      <c r="CZ325" s="220"/>
      <c r="DA325" s="220" t="s">
        <v>38</v>
      </c>
      <c r="DB325" s="220" t="s">
        <v>3087</v>
      </c>
      <c r="DC325" s="220" t="s">
        <v>3025</v>
      </c>
      <c r="DD325" s="126" t="s">
        <v>5553</v>
      </c>
      <c r="DE325" s="107"/>
      <c r="DF325" s="128"/>
      <c r="DG325" s="128"/>
      <c r="DH325" s="220"/>
    </row>
    <row r="326" spans="1:112" ht="26.4">
      <c r="A326" s="220"/>
      <c r="B326" s="220">
        <v>323</v>
      </c>
      <c r="C326" s="220" t="s">
        <v>537</v>
      </c>
      <c r="D326" s="220" t="s">
        <v>5554</v>
      </c>
      <c r="E326" s="220"/>
      <c r="F326" s="220" t="s">
        <v>422</v>
      </c>
      <c r="G326" s="220"/>
      <c r="H326" s="220"/>
      <c r="I326" s="220"/>
      <c r="J326" s="220"/>
      <c r="K326" s="220"/>
      <c r="L326" s="220"/>
      <c r="M326" s="220"/>
      <c r="N326" s="220"/>
      <c r="O326" s="220"/>
      <c r="P326" s="220"/>
      <c r="Q326" s="220"/>
      <c r="R326" s="220"/>
      <c r="S326" s="116" t="str">
        <f t="shared" si="47"/>
        <v>NO</v>
      </c>
      <c r="T326" s="116" t="str">
        <f t="shared" si="48"/>
        <v>,,,,,,,,,,,,,,</v>
      </c>
      <c r="U326" s="220" t="s">
        <v>537</v>
      </c>
      <c r="V326" s="220"/>
      <c r="W326" s="220"/>
      <c r="X326" s="220"/>
      <c r="Y326" s="220"/>
      <c r="Z326" s="220"/>
      <c r="AA326" s="220"/>
      <c r="AB326" s="220"/>
      <c r="AC326" s="220"/>
      <c r="AD326" s="220"/>
      <c r="AE326" s="220"/>
      <c r="AF326" s="220"/>
      <c r="AG326" s="220"/>
      <c r="AH326" s="220"/>
      <c r="AI326" s="220"/>
      <c r="AJ326" s="220"/>
      <c r="AK326" s="220"/>
      <c r="AL326" s="220"/>
      <c r="AM326" s="220"/>
      <c r="AN326" s="220"/>
      <c r="AO326" s="220"/>
      <c r="AP326" s="220"/>
      <c r="AQ326" s="220"/>
      <c r="AR326" s="220"/>
      <c r="AS326" s="220"/>
      <c r="AT326" s="220"/>
      <c r="AU326" s="220"/>
      <c r="AV326" s="220"/>
      <c r="AW326" s="220"/>
      <c r="AX326" s="220"/>
      <c r="AY326" s="220"/>
      <c r="AZ326" s="220"/>
      <c r="BA326" s="220"/>
      <c r="BB326" s="220"/>
      <c r="BC326" s="220"/>
      <c r="BD326" s="220"/>
      <c r="BE326" s="220"/>
      <c r="BF326" s="220"/>
      <c r="BG326" s="220"/>
      <c r="BH326" s="220"/>
      <c r="BI326" s="220"/>
      <c r="BJ326" s="220"/>
      <c r="BK326" s="220"/>
      <c r="BL326" s="220"/>
      <c r="BM326" s="220"/>
      <c r="BN326" s="220"/>
      <c r="BO326" s="116" t="str">
        <f t="shared" si="49"/>
        <v>EBI1_DQ_14</v>
      </c>
      <c r="BP326" s="116" t="str">
        <f t="shared" si="50"/>
        <v>EBI1_DQ_14</v>
      </c>
      <c r="BQ326" s="116">
        <f t="shared" si="51"/>
        <v>0</v>
      </c>
      <c r="BR326" s="116">
        <f t="shared" si="52"/>
        <v>0</v>
      </c>
      <c r="BS326" s="220">
        <v>1</v>
      </c>
      <c r="BT326" s="220" t="s">
        <v>537</v>
      </c>
      <c r="BU326" s="220" t="s">
        <v>422</v>
      </c>
      <c r="BV326" s="220"/>
      <c r="BW326" s="220"/>
      <c r="BX326" s="220"/>
      <c r="BY326" s="220"/>
      <c r="BZ326" s="220"/>
      <c r="CA326" s="220" t="s">
        <v>35</v>
      </c>
      <c r="CB326" s="220"/>
      <c r="CC326" s="220"/>
      <c r="CD326" s="220" t="s">
        <v>38</v>
      </c>
      <c r="CE326" s="220" t="s">
        <v>3087</v>
      </c>
      <c r="CF326" s="220" t="s">
        <v>3025</v>
      </c>
      <c r="CG326" s="244" t="s">
        <v>5555</v>
      </c>
      <c r="CH326" s="208"/>
      <c r="CI326" s="128"/>
      <c r="CJ326" s="128"/>
      <c r="CK326" s="220"/>
      <c r="CL326" s="116" t="str">
        <f t="shared" si="53"/>
        <v>EBI1_DQ_14</v>
      </c>
      <c r="CM326" s="116" t="str">
        <f t="shared" si="54"/>
        <v>EBI1_DQ_14</v>
      </c>
      <c r="CN326" s="116">
        <f t="shared" si="55"/>
        <v>0</v>
      </c>
      <c r="CO326" s="116">
        <f t="shared" si="56"/>
        <v>0</v>
      </c>
      <c r="CP326" s="220">
        <v>1</v>
      </c>
      <c r="CQ326" s="220" t="s">
        <v>537</v>
      </c>
      <c r="CR326" s="220" t="s">
        <v>422</v>
      </c>
      <c r="CS326" s="220"/>
      <c r="CT326" s="220"/>
      <c r="CU326" s="220"/>
      <c r="CV326" s="220"/>
      <c r="CW326" s="220"/>
      <c r="CX326" s="220" t="s">
        <v>35</v>
      </c>
      <c r="CY326" s="220"/>
      <c r="CZ326" s="220"/>
      <c r="DA326" s="220" t="s">
        <v>38</v>
      </c>
      <c r="DB326" s="220" t="s">
        <v>3087</v>
      </c>
      <c r="DC326" s="220" t="s">
        <v>3025</v>
      </c>
      <c r="DD326" s="126" t="s">
        <v>5556</v>
      </c>
      <c r="DE326" s="107"/>
      <c r="DF326" s="128"/>
      <c r="DG326" s="128"/>
      <c r="DH326" s="220"/>
    </row>
    <row r="327" spans="1:112" ht="26.4">
      <c r="A327" s="220"/>
      <c r="B327" s="220">
        <v>324</v>
      </c>
      <c r="C327" s="220" t="s">
        <v>539</v>
      </c>
      <c r="D327" s="220" t="s">
        <v>5557</v>
      </c>
      <c r="E327" s="220"/>
      <c r="F327" s="220" t="s">
        <v>422</v>
      </c>
      <c r="G327" s="220"/>
      <c r="H327" s="220"/>
      <c r="I327" s="220"/>
      <c r="J327" s="220"/>
      <c r="K327" s="220"/>
      <c r="L327" s="220"/>
      <c r="M327" s="220"/>
      <c r="N327" s="220"/>
      <c r="O327" s="220"/>
      <c r="P327" s="220"/>
      <c r="Q327" s="220"/>
      <c r="R327" s="220"/>
      <c r="S327" s="116" t="str">
        <f t="shared" si="47"/>
        <v>NO</v>
      </c>
      <c r="T327" s="116" t="str">
        <f t="shared" si="48"/>
        <v>,,,,,,,,,,,,,,</v>
      </c>
      <c r="U327" s="220" t="s">
        <v>539</v>
      </c>
      <c r="V327" s="220"/>
      <c r="W327" s="220"/>
      <c r="X327" s="220"/>
      <c r="Y327" s="220"/>
      <c r="Z327" s="220"/>
      <c r="AA327" s="220"/>
      <c r="AB327" s="220"/>
      <c r="AC327" s="220"/>
      <c r="AD327" s="220"/>
      <c r="AE327" s="220"/>
      <c r="AF327" s="220"/>
      <c r="AG327" s="220"/>
      <c r="AH327" s="220"/>
      <c r="AI327" s="220"/>
      <c r="AJ327" s="220"/>
      <c r="AK327" s="220"/>
      <c r="AL327" s="220"/>
      <c r="AM327" s="220"/>
      <c r="AN327" s="220"/>
      <c r="AO327" s="220"/>
      <c r="AP327" s="220"/>
      <c r="AQ327" s="220"/>
      <c r="AR327" s="220"/>
      <c r="AS327" s="220"/>
      <c r="AT327" s="220"/>
      <c r="AU327" s="220"/>
      <c r="AV327" s="220"/>
      <c r="AW327" s="220"/>
      <c r="AX327" s="220"/>
      <c r="AY327" s="220"/>
      <c r="AZ327" s="220"/>
      <c r="BA327" s="220"/>
      <c r="BB327" s="220"/>
      <c r="BC327" s="220"/>
      <c r="BD327" s="220"/>
      <c r="BE327" s="220"/>
      <c r="BF327" s="220"/>
      <c r="BG327" s="220"/>
      <c r="BH327" s="220"/>
      <c r="BI327" s="220"/>
      <c r="BJ327" s="220"/>
      <c r="BK327" s="220"/>
      <c r="BL327" s="220"/>
      <c r="BM327" s="220"/>
      <c r="BN327" s="220"/>
      <c r="BO327" s="116" t="str">
        <f t="shared" si="49"/>
        <v>EBI1_DQ_15</v>
      </c>
      <c r="BP327" s="116" t="str">
        <f t="shared" si="50"/>
        <v>EBI1_DQ_15</v>
      </c>
      <c r="BQ327" s="116">
        <f t="shared" si="51"/>
        <v>0</v>
      </c>
      <c r="BR327" s="116">
        <f t="shared" si="52"/>
        <v>0</v>
      </c>
      <c r="BS327" s="220">
        <v>1</v>
      </c>
      <c r="BT327" s="220" t="s">
        <v>539</v>
      </c>
      <c r="BU327" s="220" t="s">
        <v>422</v>
      </c>
      <c r="BV327" s="220"/>
      <c r="BW327" s="220"/>
      <c r="BX327" s="220"/>
      <c r="BY327" s="220"/>
      <c r="BZ327" s="220"/>
      <c r="CA327" s="220" t="s">
        <v>35</v>
      </c>
      <c r="CB327" s="220"/>
      <c r="CC327" s="220"/>
      <c r="CD327" s="220" t="s">
        <v>38</v>
      </c>
      <c r="CE327" s="220" t="s">
        <v>3087</v>
      </c>
      <c r="CF327" s="220" t="s">
        <v>3025</v>
      </c>
      <c r="CG327" s="244" t="s">
        <v>5558</v>
      </c>
      <c r="CH327" s="208"/>
      <c r="CI327" s="128"/>
      <c r="CJ327" s="128"/>
      <c r="CK327" s="220"/>
      <c r="CL327" s="116" t="str">
        <f t="shared" si="53"/>
        <v>EBI1_DQ_15</v>
      </c>
      <c r="CM327" s="116" t="str">
        <f t="shared" si="54"/>
        <v>EBI1_DQ_15</v>
      </c>
      <c r="CN327" s="116">
        <f t="shared" si="55"/>
        <v>0</v>
      </c>
      <c r="CO327" s="116">
        <f t="shared" si="56"/>
        <v>0</v>
      </c>
      <c r="CP327" s="220">
        <v>1</v>
      </c>
      <c r="CQ327" s="220" t="s">
        <v>539</v>
      </c>
      <c r="CR327" s="220" t="s">
        <v>422</v>
      </c>
      <c r="CS327" s="220"/>
      <c r="CT327" s="220"/>
      <c r="CU327" s="220"/>
      <c r="CV327" s="220"/>
      <c r="CW327" s="220"/>
      <c r="CX327" s="220" t="s">
        <v>35</v>
      </c>
      <c r="CY327" s="220"/>
      <c r="CZ327" s="220"/>
      <c r="DA327" s="220" t="s">
        <v>38</v>
      </c>
      <c r="DB327" s="220" t="s">
        <v>3087</v>
      </c>
      <c r="DC327" s="220" t="s">
        <v>3025</v>
      </c>
      <c r="DD327" s="126" t="s">
        <v>5559</v>
      </c>
      <c r="DE327" s="107"/>
      <c r="DF327" s="128"/>
      <c r="DG327" s="128"/>
      <c r="DH327" s="220"/>
    </row>
    <row r="328" spans="1:112" ht="26.4">
      <c r="A328" s="220"/>
      <c r="B328" s="220">
        <v>325</v>
      </c>
      <c r="C328" s="220" t="s">
        <v>541</v>
      </c>
      <c r="D328" s="220" t="s">
        <v>5560</v>
      </c>
      <c r="E328" s="220"/>
      <c r="F328" s="220" t="s">
        <v>422</v>
      </c>
      <c r="G328" s="220"/>
      <c r="H328" s="220"/>
      <c r="I328" s="220"/>
      <c r="J328" s="220"/>
      <c r="K328" s="220"/>
      <c r="L328" s="220"/>
      <c r="M328" s="220"/>
      <c r="N328" s="220"/>
      <c r="O328" s="220"/>
      <c r="P328" s="220"/>
      <c r="Q328" s="220"/>
      <c r="R328" s="220"/>
      <c r="S328" s="116" t="str">
        <f t="shared" si="47"/>
        <v>NO</v>
      </c>
      <c r="T328" s="116" t="str">
        <f t="shared" si="48"/>
        <v>,,,,,,,,,,,,,,</v>
      </c>
      <c r="U328" s="220" t="s">
        <v>541</v>
      </c>
      <c r="V328" s="220"/>
      <c r="W328" s="220"/>
      <c r="X328" s="220"/>
      <c r="Y328" s="220"/>
      <c r="Z328" s="220"/>
      <c r="AA328" s="220"/>
      <c r="AB328" s="220"/>
      <c r="AC328" s="220"/>
      <c r="AD328" s="220"/>
      <c r="AE328" s="220"/>
      <c r="AF328" s="220"/>
      <c r="AG328" s="220"/>
      <c r="AH328" s="220"/>
      <c r="AI328" s="220"/>
      <c r="AJ328" s="220"/>
      <c r="AK328" s="220"/>
      <c r="AL328" s="220"/>
      <c r="AM328" s="220"/>
      <c r="AN328" s="220"/>
      <c r="AO328" s="220"/>
      <c r="AP328" s="220"/>
      <c r="AQ328" s="220"/>
      <c r="AR328" s="220"/>
      <c r="AS328" s="220"/>
      <c r="AT328" s="220"/>
      <c r="AU328" s="220"/>
      <c r="AV328" s="220"/>
      <c r="AW328" s="220"/>
      <c r="AX328" s="220"/>
      <c r="AY328" s="220"/>
      <c r="AZ328" s="220"/>
      <c r="BA328" s="220"/>
      <c r="BB328" s="220"/>
      <c r="BC328" s="220"/>
      <c r="BD328" s="220"/>
      <c r="BE328" s="220"/>
      <c r="BF328" s="220"/>
      <c r="BG328" s="220"/>
      <c r="BH328" s="220"/>
      <c r="BI328" s="220"/>
      <c r="BJ328" s="220"/>
      <c r="BK328" s="220"/>
      <c r="BL328" s="220"/>
      <c r="BM328" s="220"/>
      <c r="BN328" s="220"/>
      <c r="BO328" s="116" t="str">
        <f t="shared" si="49"/>
        <v>EBI1_DQ_2</v>
      </c>
      <c r="BP328" s="116" t="str">
        <f t="shared" si="50"/>
        <v>EBI1_DQ_2</v>
      </c>
      <c r="BQ328" s="116">
        <f t="shared" si="51"/>
        <v>0</v>
      </c>
      <c r="BR328" s="116">
        <f t="shared" si="52"/>
        <v>0</v>
      </c>
      <c r="BS328" s="220">
        <v>1</v>
      </c>
      <c r="BT328" s="220" t="s">
        <v>541</v>
      </c>
      <c r="BU328" s="220" t="s">
        <v>422</v>
      </c>
      <c r="BV328" s="220"/>
      <c r="BW328" s="220"/>
      <c r="BX328" s="220"/>
      <c r="BY328" s="220"/>
      <c r="BZ328" s="220"/>
      <c r="CA328" s="220" t="s">
        <v>35</v>
      </c>
      <c r="CB328" s="220"/>
      <c r="CC328" s="220"/>
      <c r="CD328" s="220" t="s">
        <v>38</v>
      </c>
      <c r="CE328" s="220" t="s">
        <v>3087</v>
      </c>
      <c r="CF328" s="220" t="s">
        <v>3025</v>
      </c>
      <c r="CG328" s="244" t="s">
        <v>5561</v>
      </c>
      <c r="CH328" s="208"/>
      <c r="CI328" s="128"/>
      <c r="CJ328" s="128"/>
      <c r="CK328" s="220"/>
      <c r="CL328" s="116" t="str">
        <f t="shared" si="53"/>
        <v>EBI1_DQ_2</v>
      </c>
      <c r="CM328" s="116" t="str">
        <f t="shared" si="54"/>
        <v>EBI1_DQ_2</v>
      </c>
      <c r="CN328" s="116">
        <f t="shared" si="55"/>
        <v>0</v>
      </c>
      <c r="CO328" s="116">
        <f t="shared" si="56"/>
        <v>0</v>
      </c>
      <c r="CP328" s="220">
        <v>1</v>
      </c>
      <c r="CQ328" s="220" t="s">
        <v>541</v>
      </c>
      <c r="CR328" s="220" t="s">
        <v>422</v>
      </c>
      <c r="CS328" s="220"/>
      <c r="CT328" s="220"/>
      <c r="CU328" s="220"/>
      <c r="CV328" s="220"/>
      <c r="CW328" s="220"/>
      <c r="CX328" s="220" t="s">
        <v>35</v>
      </c>
      <c r="CY328" s="220"/>
      <c r="CZ328" s="220"/>
      <c r="DA328" s="220" t="s">
        <v>38</v>
      </c>
      <c r="DB328" s="220" t="s">
        <v>3087</v>
      </c>
      <c r="DC328" s="220" t="s">
        <v>3025</v>
      </c>
      <c r="DD328" s="126" t="s">
        <v>5562</v>
      </c>
      <c r="DE328" s="107"/>
      <c r="DF328" s="128"/>
      <c r="DG328" s="128"/>
      <c r="DH328" s="220"/>
    </row>
    <row r="329" spans="1:112" ht="26.4">
      <c r="A329" s="220"/>
      <c r="B329" s="220">
        <v>326</v>
      </c>
      <c r="C329" s="220" t="s">
        <v>543</v>
      </c>
      <c r="D329" s="220" t="s">
        <v>5563</v>
      </c>
      <c r="E329" s="220"/>
      <c r="F329" s="220" t="s">
        <v>422</v>
      </c>
      <c r="G329" s="220"/>
      <c r="H329" s="220"/>
      <c r="I329" s="220"/>
      <c r="J329" s="220"/>
      <c r="K329" s="220"/>
      <c r="L329" s="220"/>
      <c r="M329" s="220"/>
      <c r="N329" s="220"/>
      <c r="O329" s="220"/>
      <c r="P329" s="220"/>
      <c r="Q329" s="220"/>
      <c r="R329" s="220"/>
      <c r="S329" s="116" t="str">
        <f t="shared" si="47"/>
        <v>NO</v>
      </c>
      <c r="T329" s="116" t="str">
        <f t="shared" si="48"/>
        <v>,,,,,,,,,,,,,,</v>
      </c>
      <c r="U329" s="220" t="s">
        <v>543</v>
      </c>
      <c r="V329" s="220"/>
      <c r="W329" s="220"/>
      <c r="X329" s="220"/>
      <c r="Y329" s="220"/>
      <c r="Z329" s="220"/>
      <c r="AA329" s="220"/>
      <c r="AB329" s="220"/>
      <c r="AC329" s="220"/>
      <c r="AD329" s="220"/>
      <c r="AE329" s="220"/>
      <c r="AF329" s="220"/>
      <c r="AG329" s="220"/>
      <c r="AH329" s="220"/>
      <c r="AI329" s="220"/>
      <c r="AJ329" s="220"/>
      <c r="AK329" s="220"/>
      <c r="AL329" s="220"/>
      <c r="AM329" s="220"/>
      <c r="AN329" s="220"/>
      <c r="AO329" s="220"/>
      <c r="AP329" s="220"/>
      <c r="AQ329" s="220"/>
      <c r="AR329" s="220"/>
      <c r="AS329" s="220"/>
      <c r="AT329" s="220"/>
      <c r="AU329" s="220"/>
      <c r="AV329" s="220"/>
      <c r="AW329" s="220"/>
      <c r="AX329" s="220"/>
      <c r="AY329" s="220"/>
      <c r="AZ329" s="220"/>
      <c r="BA329" s="220"/>
      <c r="BB329" s="220"/>
      <c r="BC329" s="220"/>
      <c r="BD329" s="220"/>
      <c r="BE329" s="220"/>
      <c r="BF329" s="220"/>
      <c r="BG329" s="220"/>
      <c r="BH329" s="220"/>
      <c r="BI329" s="220"/>
      <c r="BJ329" s="220"/>
      <c r="BK329" s="220"/>
      <c r="BL329" s="220"/>
      <c r="BM329" s="220"/>
      <c r="BN329" s="220"/>
      <c r="BO329" s="116" t="str">
        <f t="shared" si="49"/>
        <v>EBI1_DQ_3</v>
      </c>
      <c r="BP329" s="116" t="str">
        <f t="shared" si="50"/>
        <v>EBI1_DQ_3</v>
      </c>
      <c r="BQ329" s="116">
        <f t="shared" si="51"/>
        <v>0</v>
      </c>
      <c r="BR329" s="116">
        <f t="shared" si="52"/>
        <v>0</v>
      </c>
      <c r="BS329" s="220">
        <v>1</v>
      </c>
      <c r="BT329" s="220" t="s">
        <v>543</v>
      </c>
      <c r="BU329" s="220" t="s">
        <v>422</v>
      </c>
      <c r="BV329" s="220"/>
      <c r="BW329" s="220"/>
      <c r="BX329" s="220"/>
      <c r="BY329" s="220"/>
      <c r="BZ329" s="220"/>
      <c r="CA329" s="220" t="s">
        <v>35</v>
      </c>
      <c r="CB329" s="220"/>
      <c r="CC329" s="220"/>
      <c r="CD329" s="220" t="s">
        <v>38</v>
      </c>
      <c r="CE329" s="220" t="s">
        <v>3087</v>
      </c>
      <c r="CF329" s="220" t="s">
        <v>3025</v>
      </c>
      <c r="CG329" s="244" t="s">
        <v>5564</v>
      </c>
      <c r="CH329" s="208"/>
      <c r="CI329" s="128"/>
      <c r="CJ329" s="128"/>
      <c r="CK329" s="220"/>
      <c r="CL329" s="116" t="str">
        <f t="shared" si="53"/>
        <v>EBI1_DQ_3</v>
      </c>
      <c r="CM329" s="116" t="str">
        <f t="shared" si="54"/>
        <v>EBI1_DQ_3</v>
      </c>
      <c r="CN329" s="116">
        <f t="shared" si="55"/>
        <v>0</v>
      </c>
      <c r="CO329" s="116">
        <f t="shared" si="56"/>
        <v>0</v>
      </c>
      <c r="CP329" s="220">
        <v>1</v>
      </c>
      <c r="CQ329" s="220" t="s">
        <v>543</v>
      </c>
      <c r="CR329" s="220" t="s">
        <v>422</v>
      </c>
      <c r="CS329" s="220"/>
      <c r="CT329" s="220"/>
      <c r="CU329" s="220"/>
      <c r="CV329" s="220"/>
      <c r="CW329" s="220"/>
      <c r="CX329" s="220" t="s">
        <v>35</v>
      </c>
      <c r="CY329" s="220"/>
      <c r="CZ329" s="220"/>
      <c r="DA329" s="220" t="s">
        <v>38</v>
      </c>
      <c r="DB329" s="220" t="s">
        <v>3087</v>
      </c>
      <c r="DC329" s="220" t="s">
        <v>3025</v>
      </c>
      <c r="DD329" s="126" t="s">
        <v>5565</v>
      </c>
      <c r="DE329" s="107"/>
      <c r="DF329" s="128"/>
      <c r="DG329" s="128"/>
      <c r="DH329" s="220"/>
    </row>
    <row r="330" spans="1:112" ht="26.4">
      <c r="A330" s="220"/>
      <c r="B330" s="220">
        <v>327</v>
      </c>
      <c r="C330" s="220" t="s">
        <v>545</v>
      </c>
      <c r="D330" s="220" t="s">
        <v>5566</v>
      </c>
      <c r="E330" s="220"/>
      <c r="F330" s="220" t="s">
        <v>422</v>
      </c>
      <c r="G330" s="220"/>
      <c r="H330" s="220"/>
      <c r="I330" s="220"/>
      <c r="J330" s="220"/>
      <c r="K330" s="220"/>
      <c r="L330" s="220"/>
      <c r="M330" s="220"/>
      <c r="N330" s="220"/>
      <c r="O330" s="220"/>
      <c r="P330" s="220"/>
      <c r="Q330" s="220"/>
      <c r="R330" s="220"/>
      <c r="S330" s="116" t="str">
        <f t="shared" si="47"/>
        <v>NO</v>
      </c>
      <c r="T330" s="116" t="str">
        <f t="shared" si="48"/>
        <v>,,,,,,,,,,,,,,</v>
      </c>
      <c r="U330" s="220" t="s">
        <v>545</v>
      </c>
      <c r="V330" s="220"/>
      <c r="W330" s="220"/>
      <c r="X330" s="220"/>
      <c r="Y330" s="220"/>
      <c r="Z330" s="220"/>
      <c r="AA330" s="220"/>
      <c r="AB330" s="220"/>
      <c r="AC330" s="220"/>
      <c r="AD330" s="220"/>
      <c r="AE330" s="220"/>
      <c r="AF330" s="220"/>
      <c r="AG330" s="220"/>
      <c r="AH330" s="220"/>
      <c r="AI330" s="220"/>
      <c r="AJ330" s="220"/>
      <c r="AK330" s="220"/>
      <c r="AL330" s="220"/>
      <c r="AM330" s="220"/>
      <c r="AN330" s="220"/>
      <c r="AO330" s="220"/>
      <c r="AP330" s="220"/>
      <c r="AQ330" s="220"/>
      <c r="AR330" s="220"/>
      <c r="AS330" s="220"/>
      <c r="AT330" s="220"/>
      <c r="AU330" s="220"/>
      <c r="AV330" s="220"/>
      <c r="AW330" s="220"/>
      <c r="AX330" s="220"/>
      <c r="AY330" s="220"/>
      <c r="AZ330" s="220"/>
      <c r="BA330" s="220"/>
      <c r="BB330" s="220"/>
      <c r="BC330" s="220"/>
      <c r="BD330" s="220"/>
      <c r="BE330" s="220"/>
      <c r="BF330" s="220"/>
      <c r="BG330" s="220"/>
      <c r="BH330" s="220"/>
      <c r="BI330" s="220"/>
      <c r="BJ330" s="220"/>
      <c r="BK330" s="220"/>
      <c r="BL330" s="220"/>
      <c r="BM330" s="220"/>
      <c r="BN330" s="220"/>
      <c r="BO330" s="116" t="str">
        <f t="shared" si="49"/>
        <v>EBI1_DQ_4</v>
      </c>
      <c r="BP330" s="116" t="str">
        <f t="shared" si="50"/>
        <v>EBI1_DQ_4</v>
      </c>
      <c r="BQ330" s="116">
        <f t="shared" si="51"/>
        <v>0</v>
      </c>
      <c r="BR330" s="116">
        <f t="shared" si="52"/>
        <v>0</v>
      </c>
      <c r="BS330" s="220">
        <v>1</v>
      </c>
      <c r="BT330" s="220" t="s">
        <v>545</v>
      </c>
      <c r="BU330" s="220" t="s">
        <v>422</v>
      </c>
      <c r="BV330" s="220"/>
      <c r="BW330" s="220"/>
      <c r="BX330" s="220"/>
      <c r="BY330" s="220"/>
      <c r="BZ330" s="220"/>
      <c r="CA330" s="220" t="s">
        <v>35</v>
      </c>
      <c r="CB330" s="220"/>
      <c r="CC330" s="220"/>
      <c r="CD330" s="220" t="s">
        <v>38</v>
      </c>
      <c r="CE330" s="220" t="s">
        <v>3087</v>
      </c>
      <c r="CF330" s="220" t="s">
        <v>3025</v>
      </c>
      <c r="CG330" s="244" t="s">
        <v>5567</v>
      </c>
      <c r="CH330" s="208"/>
      <c r="CI330" s="128"/>
      <c r="CJ330" s="128"/>
      <c r="CK330" s="220"/>
      <c r="CL330" s="116" t="str">
        <f t="shared" si="53"/>
        <v>EBI1_DQ_4</v>
      </c>
      <c r="CM330" s="116" t="str">
        <f t="shared" si="54"/>
        <v>EBI1_DQ_4</v>
      </c>
      <c r="CN330" s="116">
        <f t="shared" si="55"/>
        <v>0</v>
      </c>
      <c r="CO330" s="116">
        <f t="shared" si="56"/>
        <v>0</v>
      </c>
      <c r="CP330" s="220">
        <v>1</v>
      </c>
      <c r="CQ330" s="220" t="s">
        <v>545</v>
      </c>
      <c r="CR330" s="220" t="s">
        <v>422</v>
      </c>
      <c r="CS330" s="220"/>
      <c r="CT330" s="220"/>
      <c r="CU330" s="220"/>
      <c r="CV330" s="220"/>
      <c r="CW330" s="220"/>
      <c r="CX330" s="220" t="s">
        <v>35</v>
      </c>
      <c r="CY330" s="220"/>
      <c r="CZ330" s="220"/>
      <c r="DA330" s="220" t="s">
        <v>38</v>
      </c>
      <c r="DB330" s="220" t="s">
        <v>3087</v>
      </c>
      <c r="DC330" s="220" t="s">
        <v>3025</v>
      </c>
      <c r="DD330" s="126" t="s">
        <v>5568</v>
      </c>
      <c r="DE330" s="107"/>
      <c r="DF330" s="128"/>
      <c r="DG330" s="128"/>
      <c r="DH330" s="220"/>
    </row>
    <row r="331" spans="1:112" ht="26.4">
      <c r="A331" s="220"/>
      <c r="B331" s="220">
        <v>328</v>
      </c>
      <c r="C331" s="220" t="s">
        <v>547</v>
      </c>
      <c r="D331" s="220" t="s">
        <v>5569</v>
      </c>
      <c r="E331" s="220"/>
      <c r="F331" s="220" t="s">
        <v>422</v>
      </c>
      <c r="G331" s="220"/>
      <c r="H331" s="220"/>
      <c r="I331" s="220"/>
      <c r="J331" s="220"/>
      <c r="K331" s="220"/>
      <c r="L331" s="220"/>
      <c r="M331" s="220"/>
      <c r="N331" s="220"/>
      <c r="O331" s="220"/>
      <c r="P331" s="220"/>
      <c r="Q331" s="220"/>
      <c r="R331" s="220"/>
      <c r="S331" s="116" t="str">
        <f t="shared" si="47"/>
        <v>NO</v>
      </c>
      <c r="T331" s="116" t="str">
        <f t="shared" si="48"/>
        <v>,,,,,,,,,,,,,,</v>
      </c>
      <c r="U331" s="220" t="s">
        <v>547</v>
      </c>
      <c r="V331" s="220"/>
      <c r="W331" s="220"/>
      <c r="X331" s="220"/>
      <c r="Y331" s="220"/>
      <c r="Z331" s="220"/>
      <c r="AA331" s="220"/>
      <c r="AB331" s="220"/>
      <c r="AC331" s="220"/>
      <c r="AD331" s="220"/>
      <c r="AE331" s="220"/>
      <c r="AF331" s="220"/>
      <c r="AG331" s="220"/>
      <c r="AH331" s="220"/>
      <c r="AI331" s="220"/>
      <c r="AJ331" s="220"/>
      <c r="AK331" s="220"/>
      <c r="AL331" s="220"/>
      <c r="AM331" s="220"/>
      <c r="AN331" s="220"/>
      <c r="AO331" s="220"/>
      <c r="AP331" s="220"/>
      <c r="AQ331" s="220"/>
      <c r="AR331" s="220"/>
      <c r="AS331" s="220"/>
      <c r="AT331" s="220"/>
      <c r="AU331" s="220"/>
      <c r="AV331" s="220"/>
      <c r="AW331" s="220"/>
      <c r="AX331" s="220"/>
      <c r="AY331" s="220"/>
      <c r="AZ331" s="220"/>
      <c r="BA331" s="220"/>
      <c r="BB331" s="220"/>
      <c r="BC331" s="220"/>
      <c r="BD331" s="220"/>
      <c r="BE331" s="220"/>
      <c r="BF331" s="220"/>
      <c r="BG331" s="220"/>
      <c r="BH331" s="220"/>
      <c r="BI331" s="220"/>
      <c r="BJ331" s="220"/>
      <c r="BK331" s="220"/>
      <c r="BL331" s="220"/>
      <c r="BM331" s="220"/>
      <c r="BN331" s="220"/>
      <c r="BO331" s="116" t="str">
        <f t="shared" si="49"/>
        <v>EBI1_DQ_5</v>
      </c>
      <c r="BP331" s="116" t="str">
        <f t="shared" si="50"/>
        <v>EBI1_DQ_5</v>
      </c>
      <c r="BQ331" s="116">
        <f t="shared" si="51"/>
        <v>0</v>
      </c>
      <c r="BR331" s="116">
        <f t="shared" si="52"/>
        <v>0</v>
      </c>
      <c r="BS331" s="220">
        <v>1</v>
      </c>
      <c r="BT331" s="220" t="s">
        <v>547</v>
      </c>
      <c r="BU331" s="220" t="s">
        <v>422</v>
      </c>
      <c r="BV331" s="220"/>
      <c r="BW331" s="220"/>
      <c r="BX331" s="220"/>
      <c r="BY331" s="220"/>
      <c r="BZ331" s="220"/>
      <c r="CA331" s="220" t="s">
        <v>35</v>
      </c>
      <c r="CB331" s="220"/>
      <c r="CC331" s="220"/>
      <c r="CD331" s="220" t="s">
        <v>38</v>
      </c>
      <c r="CE331" s="220" t="s">
        <v>3087</v>
      </c>
      <c r="CF331" s="220" t="s">
        <v>3025</v>
      </c>
      <c r="CG331" s="244" t="s">
        <v>5570</v>
      </c>
      <c r="CH331" s="208"/>
      <c r="CI331" s="128"/>
      <c r="CJ331" s="128"/>
      <c r="CK331" s="220"/>
      <c r="CL331" s="116" t="str">
        <f t="shared" si="53"/>
        <v>EBI1_DQ_5</v>
      </c>
      <c r="CM331" s="116" t="str">
        <f t="shared" si="54"/>
        <v>EBI1_DQ_5</v>
      </c>
      <c r="CN331" s="116">
        <f t="shared" si="55"/>
        <v>0</v>
      </c>
      <c r="CO331" s="116">
        <f t="shared" si="56"/>
        <v>0</v>
      </c>
      <c r="CP331" s="220">
        <v>1</v>
      </c>
      <c r="CQ331" s="220" t="s">
        <v>547</v>
      </c>
      <c r="CR331" s="220" t="s">
        <v>422</v>
      </c>
      <c r="CS331" s="220"/>
      <c r="CT331" s="220"/>
      <c r="CU331" s="220"/>
      <c r="CV331" s="220"/>
      <c r="CW331" s="220"/>
      <c r="CX331" s="220" t="s">
        <v>35</v>
      </c>
      <c r="CY331" s="220"/>
      <c r="CZ331" s="220"/>
      <c r="DA331" s="220" t="s">
        <v>38</v>
      </c>
      <c r="DB331" s="220" t="s">
        <v>3087</v>
      </c>
      <c r="DC331" s="220" t="s">
        <v>3025</v>
      </c>
      <c r="DD331" s="126" t="s">
        <v>5571</v>
      </c>
      <c r="DE331" s="107"/>
      <c r="DF331" s="128"/>
      <c r="DG331" s="128"/>
      <c r="DH331" s="220"/>
    </row>
    <row r="332" spans="1:112" ht="26.4">
      <c r="A332" s="220"/>
      <c r="B332" s="220">
        <v>329</v>
      </c>
      <c r="C332" s="220" t="s">
        <v>549</v>
      </c>
      <c r="D332" s="220" t="s">
        <v>5572</v>
      </c>
      <c r="E332" s="220"/>
      <c r="F332" s="220" t="s">
        <v>422</v>
      </c>
      <c r="G332" s="220"/>
      <c r="H332" s="220"/>
      <c r="I332" s="220"/>
      <c r="J332" s="220"/>
      <c r="K332" s="220"/>
      <c r="L332" s="220"/>
      <c r="M332" s="220"/>
      <c r="N332" s="220"/>
      <c r="O332" s="220"/>
      <c r="P332" s="220"/>
      <c r="Q332" s="220"/>
      <c r="R332" s="220"/>
      <c r="S332" s="116" t="str">
        <f t="shared" si="47"/>
        <v>NO</v>
      </c>
      <c r="T332" s="116" t="str">
        <f t="shared" si="48"/>
        <v>,,,,,,,,,,,,,,</v>
      </c>
      <c r="U332" s="220" t="s">
        <v>549</v>
      </c>
      <c r="V332" s="220"/>
      <c r="W332" s="220"/>
      <c r="X332" s="220"/>
      <c r="Y332" s="220"/>
      <c r="Z332" s="220"/>
      <c r="AA332" s="220"/>
      <c r="AB332" s="220"/>
      <c r="AC332" s="220"/>
      <c r="AD332" s="220"/>
      <c r="AE332" s="220"/>
      <c r="AF332" s="220"/>
      <c r="AG332" s="220"/>
      <c r="AH332" s="220"/>
      <c r="AI332" s="220"/>
      <c r="AJ332" s="220"/>
      <c r="AK332" s="220"/>
      <c r="AL332" s="220"/>
      <c r="AM332" s="220"/>
      <c r="AN332" s="220"/>
      <c r="AO332" s="220"/>
      <c r="AP332" s="220"/>
      <c r="AQ332" s="220"/>
      <c r="AR332" s="220"/>
      <c r="AS332" s="220"/>
      <c r="AT332" s="220"/>
      <c r="AU332" s="220"/>
      <c r="AV332" s="220"/>
      <c r="AW332" s="220"/>
      <c r="AX332" s="220"/>
      <c r="AY332" s="220"/>
      <c r="AZ332" s="220"/>
      <c r="BA332" s="220"/>
      <c r="BB332" s="220"/>
      <c r="BC332" s="220"/>
      <c r="BD332" s="220"/>
      <c r="BE332" s="220"/>
      <c r="BF332" s="220"/>
      <c r="BG332" s="220"/>
      <c r="BH332" s="220"/>
      <c r="BI332" s="220"/>
      <c r="BJ332" s="220"/>
      <c r="BK332" s="220"/>
      <c r="BL332" s="220"/>
      <c r="BM332" s="220"/>
      <c r="BN332" s="220"/>
      <c r="BO332" s="116" t="str">
        <f t="shared" si="49"/>
        <v>EBI1_DQ_6</v>
      </c>
      <c r="BP332" s="116" t="str">
        <f t="shared" si="50"/>
        <v>EBI1_DQ_6</v>
      </c>
      <c r="BQ332" s="116">
        <f t="shared" si="51"/>
        <v>0</v>
      </c>
      <c r="BR332" s="116">
        <f t="shared" si="52"/>
        <v>0</v>
      </c>
      <c r="BS332" s="220">
        <v>1</v>
      </c>
      <c r="BT332" s="220" t="s">
        <v>549</v>
      </c>
      <c r="BU332" s="220" t="s">
        <v>422</v>
      </c>
      <c r="BV332" s="220"/>
      <c r="BW332" s="220"/>
      <c r="BX332" s="220"/>
      <c r="BY332" s="220"/>
      <c r="BZ332" s="220"/>
      <c r="CA332" s="220" t="s">
        <v>35</v>
      </c>
      <c r="CB332" s="220"/>
      <c r="CC332" s="220"/>
      <c r="CD332" s="220" t="s">
        <v>38</v>
      </c>
      <c r="CE332" s="220" t="s">
        <v>3087</v>
      </c>
      <c r="CF332" s="220" t="s">
        <v>3025</v>
      </c>
      <c r="CG332" s="244" t="s">
        <v>5573</v>
      </c>
      <c r="CH332" s="208"/>
      <c r="CI332" s="128"/>
      <c r="CJ332" s="128"/>
      <c r="CK332" s="220"/>
      <c r="CL332" s="116" t="str">
        <f t="shared" si="53"/>
        <v>EBI1_DQ_6</v>
      </c>
      <c r="CM332" s="116" t="str">
        <f t="shared" si="54"/>
        <v>EBI1_DQ_6</v>
      </c>
      <c r="CN332" s="116">
        <f t="shared" si="55"/>
        <v>0</v>
      </c>
      <c r="CO332" s="116">
        <f t="shared" si="56"/>
        <v>0</v>
      </c>
      <c r="CP332" s="220">
        <v>1</v>
      </c>
      <c r="CQ332" s="220" t="s">
        <v>549</v>
      </c>
      <c r="CR332" s="220" t="s">
        <v>422</v>
      </c>
      <c r="CS332" s="220"/>
      <c r="CT332" s="220"/>
      <c r="CU332" s="220"/>
      <c r="CV332" s="220"/>
      <c r="CW332" s="220"/>
      <c r="CX332" s="220" t="s">
        <v>35</v>
      </c>
      <c r="CY332" s="220"/>
      <c r="CZ332" s="220"/>
      <c r="DA332" s="220" t="s">
        <v>38</v>
      </c>
      <c r="DB332" s="220" t="s">
        <v>3087</v>
      </c>
      <c r="DC332" s="220" t="s">
        <v>3025</v>
      </c>
      <c r="DD332" s="126" t="s">
        <v>5574</v>
      </c>
      <c r="DE332" s="107"/>
      <c r="DF332" s="128"/>
      <c r="DG332" s="128"/>
      <c r="DH332" s="220"/>
    </row>
    <row r="333" spans="1:112" ht="26.4">
      <c r="A333" s="220"/>
      <c r="B333" s="220">
        <v>330</v>
      </c>
      <c r="C333" s="220" t="s">
        <v>551</v>
      </c>
      <c r="D333" s="220" t="s">
        <v>5575</v>
      </c>
      <c r="E333" s="220"/>
      <c r="F333" s="220" t="s">
        <v>422</v>
      </c>
      <c r="G333" s="220"/>
      <c r="H333" s="220"/>
      <c r="I333" s="220"/>
      <c r="J333" s="220"/>
      <c r="K333" s="220"/>
      <c r="L333" s="220"/>
      <c r="M333" s="220"/>
      <c r="N333" s="220"/>
      <c r="O333" s="220"/>
      <c r="P333" s="220"/>
      <c r="Q333" s="220"/>
      <c r="R333" s="220"/>
      <c r="S333" s="116" t="str">
        <f t="shared" si="47"/>
        <v>NO</v>
      </c>
      <c r="T333" s="116" t="str">
        <f t="shared" si="48"/>
        <v>,,,,,,,,,,,,,,</v>
      </c>
      <c r="U333" s="220" t="s">
        <v>551</v>
      </c>
      <c r="V333" s="220"/>
      <c r="W333" s="220"/>
      <c r="X333" s="220"/>
      <c r="Y333" s="220"/>
      <c r="Z333" s="220"/>
      <c r="AA333" s="220"/>
      <c r="AB333" s="220"/>
      <c r="AC333" s="220"/>
      <c r="AD333" s="220"/>
      <c r="AE333" s="220"/>
      <c r="AF333" s="220"/>
      <c r="AG333" s="220"/>
      <c r="AH333" s="220"/>
      <c r="AI333" s="220"/>
      <c r="AJ333" s="220"/>
      <c r="AK333" s="220"/>
      <c r="AL333" s="220"/>
      <c r="AM333" s="220"/>
      <c r="AN333" s="220"/>
      <c r="AO333" s="220"/>
      <c r="AP333" s="220"/>
      <c r="AQ333" s="220"/>
      <c r="AR333" s="220"/>
      <c r="AS333" s="220"/>
      <c r="AT333" s="220"/>
      <c r="AU333" s="220"/>
      <c r="AV333" s="220"/>
      <c r="AW333" s="220"/>
      <c r="AX333" s="220"/>
      <c r="AY333" s="220"/>
      <c r="AZ333" s="220"/>
      <c r="BA333" s="220"/>
      <c r="BB333" s="220"/>
      <c r="BC333" s="220"/>
      <c r="BD333" s="220"/>
      <c r="BE333" s="220"/>
      <c r="BF333" s="220"/>
      <c r="BG333" s="220"/>
      <c r="BH333" s="220"/>
      <c r="BI333" s="220"/>
      <c r="BJ333" s="220"/>
      <c r="BK333" s="220"/>
      <c r="BL333" s="220"/>
      <c r="BM333" s="220"/>
      <c r="BN333" s="220"/>
      <c r="BO333" s="116" t="str">
        <f t="shared" si="49"/>
        <v>EBI1_DQ_7</v>
      </c>
      <c r="BP333" s="116" t="str">
        <f t="shared" si="50"/>
        <v>EBI1_DQ_7</v>
      </c>
      <c r="BQ333" s="116">
        <f t="shared" si="51"/>
        <v>0</v>
      </c>
      <c r="BR333" s="116">
        <f t="shared" si="52"/>
        <v>0</v>
      </c>
      <c r="BS333" s="220">
        <v>1</v>
      </c>
      <c r="BT333" s="220" t="s">
        <v>551</v>
      </c>
      <c r="BU333" s="220" t="s">
        <v>422</v>
      </c>
      <c r="BV333" s="220"/>
      <c r="BW333" s="220"/>
      <c r="BX333" s="220"/>
      <c r="BY333" s="220"/>
      <c r="BZ333" s="220"/>
      <c r="CA333" s="220" t="s">
        <v>35</v>
      </c>
      <c r="CB333" s="220"/>
      <c r="CC333" s="220"/>
      <c r="CD333" s="220" t="s">
        <v>38</v>
      </c>
      <c r="CE333" s="220" t="s">
        <v>3087</v>
      </c>
      <c r="CF333" s="220" t="s">
        <v>3025</v>
      </c>
      <c r="CG333" s="244" t="s">
        <v>5576</v>
      </c>
      <c r="CH333" s="208"/>
      <c r="CI333" s="128"/>
      <c r="CJ333" s="128"/>
      <c r="CK333" s="220"/>
      <c r="CL333" s="116" t="str">
        <f t="shared" si="53"/>
        <v>EBI1_DQ_7</v>
      </c>
      <c r="CM333" s="116" t="str">
        <f t="shared" si="54"/>
        <v>EBI1_DQ_7</v>
      </c>
      <c r="CN333" s="116">
        <f t="shared" si="55"/>
        <v>0</v>
      </c>
      <c r="CO333" s="116">
        <f t="shared" si="56"/>
        <v>0</v>
      </c>
      <c r="CP333" s="220">
        <v>1</v>
      </c>
      <c r="CQ333" s="220" t="s">
        <v>551</v>
      </c>
      <c r="CR333" s="220" t="s">
        <v>422</v>
      </c>
      <c r="CS333" s="220"/>
      <c r="CT333" s="220"/>
      <c r="CU333" s="220"/>
      <c r="CV333" s="220"/>
      <c r="CW333" s="220"/>
      <c r="CX333" s="220" t="s">
        <v>35</v>
      </c>
      <c r="CY333" s="220"/>
      <c r="CZ333" s="220"/>
      <c r="DA333" s="220" t="s">
        <v>38</v>
      </c>
      <c r="DB333" s="220" t="s">
        <v>3087</v>
      </c>
      <c r="DC333" s="220" t="s">
        <v>3025</v>
      </c>
      <c r="DD333" s="126" t="s">
        <v>5577</v>
      </c>
      <c r="DE333" s="107"/>
      <c r="DF333" s="128"/>
      <c r="DG333" s="128"/>
      <c r="DH333" s="220"/>
    </row>
    <row r="334" spans="1:112" ht="26.4">
      <c r="A334" s="220"/>
      <c r="B334" s="220">
        <v>331</v>
      </c>
      <c r="C334" s="220" t="s">
        <v>553</v>
      </c>
      <c r="D334" s="220" t="s">
        <v>5578</v>
      </c>
      <c r="E334" s="220"/>
      <c r="F334" s="220" t="s">
        <v>422</v>
      </c>
      <c r="G334" s="220"/>
      <c r="H334" s="220"/>
      <c r="I334" s="220"/>
      <c r="J334" s="220"/>
      <c r="K334" s="220"/>
      <c r="L334" s="220"/>
      <c r="M334" s="220"/>
      <c r="N334" s="220"/>
      <c r="O334" s="220"/>
      <c r="P334" s="220"/>
      <c r="Q334" s="220"/>
      <c r="R334" s="220"/>
      <c r="S334" s="116" t="str">
        <f t="shared" si="47"/>
        <v>NO</v>
      </c>
      <c r="T334" s="116" t="str">
        <f t="shared" si="48"/>
        <v>,,,,,,,,,,,,,,</v>
      </c>
      <c r="U334" s="220" t="s">
        <v>553</v>
      </c>
      <c r="V334" s="220"/>
      <c r="W334" s="220"/>
      <c r="X334" s="220"/>
      <c r="Y334" s="220"/>
      <c r="Z334" s="220"/>
      <c r="AA334" s="220"/>
      <c r="AB334" s="220"/>
      <c r="AC334" s="220"/>
      <c r="AD334" s="220"/>
      <c r="AE334" s="220"/>
      <c r="AF334" s="220"/>
      <c r="AG334" s="220"/>
      <c r="AH334" s="220"/>
      <c r="AI334" s="220"/>
      <c r="AJ334" s="220"/>
      <c r="AK334" s="220"/>
      <c r="AL334" s="220"/>
      <c r="AM334" s="220"/>
      <c r="AN334" s="220"/>
      <c r="AO334" s="220"/>
      <c r="AP334" s="220"/>
      <c r="AQ334" s="220"/>
      <c r="AR334" s="220"/>
      <c r="AS334" s="220"/>
      <c r="AT334" s="220"/>
      <c r="AU334" s="220"/>
      <c r="AV334" s="220"/>
      <c r="AW334" s="220"/>
      <c r="AX334" s="220"/>
      <c r="AY334" s="220"/>
      <c r="AZ334" s="220"/>
      <c r="BA334" s="220"/>
      <c r="BB334" s="220"/>
      <c r="BC334" s="220"/>
      <c r="BD334" s="220"/>
      <c r="BE334" s="220"/>
      <c r="BF334" s="220"/>
      <c r="BG334" s="220"/>
      <c r="BH334" s="220"/>
      <c r="BI334" s="220"/>
      <c r="BJ334" s="220"/>
      <c r="BK334" s="220"/>
      <c r="BL334" s="220"/>
      <c r="BM334" s="220"/>
      <c r="BN334" s="220"/>
      <c r="BO334" s="116" t="str">
        <f t="shared" si="49"/>
        <v>EBI1_DQ_8</v>
      </c>
      <c r="BP334" s="116" t="str">
        <f t="shared" si="50"/>
        <v>EBI1_DQ_8</v>
      </c>
      <c r="BQ334" s="116">
        <f t="shared" si="51"/>
        <v>0</v>
      </c>
      <c r="BR334" s="116">
        <f t="shared" si="52"/>
        <v>0</v>
      </c>
      <c r="BS334" s="220">
        <v>1</v>
      </c>
      <c r="BT334" s="220" t="s">
        <v>553</v>
      </c>
      <c r="BU334" s="220" t="s">
        <v>422</v>
      </c>
      <c r="BV334" s="220"/>
      <c r="BW334" s="220"/>
      <c r="BX334" s="220"/>
      <c r="BY334" s="220"/>
      <c r="BZ334" s="220"/>
      <c r="CA334" s="220" t="s">
        <v>35</v>
      </c>
      <c r="CB334" s="220"/>
      <c r="CC334" s="220"/>
      <c r="CD334" s="220" t="s">
        <v>38</v>
      </c>
      <c r="CE334" s="220" t="s">
        <v>3087</v>
      </c>
      <c r="CF334" s="220" t="s">
        <v>3025</v>
      </c>
      <c r="CG334" s="244" t="s">
        <v>5579</v>
      </c>
      <c r="CH334" s="208"/>
      <c r="CI334" s="128"/>
      <c r="CJ334" s="128"/>
      <c r="CK334" s="220"/>
      <c r="CL334" s="116" t="str">
        <f t="shared" si="53"/>
        <v>EBI1_DQ_8</v>
      </c>
      <c r="CM334" s="116" t="str">
        <f t="shared" si="54"/>
        <v>EBI1_DQ_8</v>
      </c>
      <c r="CN334" s="116">
        <f t="shared" si="55"/>
        <v>0</v>
      </c>
      <c r="CO334" s="116">
        <f t="shared" si="56"/>
        <v>0</v>
      </c>
      <c r="CP334" s="220">
        <v>1</v>
      </c>
      <c r="CQ334" s="220" t="s">
        <v>553</v>
      </c>
      <c r="CR334" s="220" t="s">
        <v>422</v>
      </c>
      <c r="CS334" s="220"/>
      <c r="CT334" s="220"/>
      <c r="CU334" s="220"/>
      <c r="CV334" s="220"/>
      <c r="CW334" s="220"/>
      <c r="CX334" s="220" t="s">
        <v>35</v>
      </c>
      <c r="CY334" s="220"/>
      <c r="CZ334" s="220"/>
      <c r="DA334" s="220" t="s">
        <v>38</v>
      </c>
      <c r="DB334" s="220" t="s">
        <v>3087</v>
      </c>
      <c r="DC334" s="220" t="s">
        <v>3025</v>
      </c>
      <c r="DD334" s="126" t="s">
        <v>5580</v>
      </c>
      <c r="DE334" s="107"/>
      <c r="DF334" s="128"/>
      <c r="DG334" s="128"/>
      <c r="DH334" s="220"/>
    </row>
    <row r="335" spans="1:112" ht="26.4">
      <c r="A335" s="220"/>
      <c r="B335" s="220">
        <v>332</v>
      </c>
      <c r="C335" s="220" t="s">
        <v>555</v>
      </c>
      <c r="D335" s="220" t="s">
        <v>5581</v>
      </c>
      <c r="E335" s="220"/>
      <c r="F335" s="220" t="s">
        <v>422</v>
      </c>
      <c r="G335" s="220"/>
      <c r="H335" s="220"/>
      <c r="I335" s="220"/>
      <c r="J335" s="220"/>
      <c r="K335" s="220"/>
      <c r="L335" s="220"/>
      <c r="M335" s="220"/>
      <c r="N335" s="220"/>
      <c r="O335" s="220"/>
      <c r="P335" s="220"/>
      <c r="Q335" s="220"/>
      <c r="R335" s="220"/>
      <c r="S335" s="116" t="str">
        <f t="shared" si="47"/>
        <v>NO</v>
      </c>
      <c r="T335" s="116" t="str">
        <f t="shared" si="48"/>
        <v>,,,,,,,,,,,,,,</v>
      </c>
      <c r="U335" s="220" t="s">
        <v>555</v>
      </c>
      <c r="V335" s="220"/>
      <c r="W335" s="220"/>
      <c r="X335" s="220"/>
      <c r="Y335" s="220"/>
      <c r="Z335" s="220"/>
      <c r="AA335" s="220"/>
      <c r="AB335" s="220"/>
      <c r="AC335" s="220"/>
      <c r="AD335" s="220"/>
      <c r="AE335" s="220"/>
      <c r="AF335" s="220"/>
      <c r="AG335" s="220"/>
      <c r="AH335" s="220"/>
      <c r="AI335" s="220"/>
      <c r="AJ335" s="220"/>
      <c r="AK335" s="220"/>
      <c r="AL335" s="220"/>
      <c r="AM335" s="220"/>
      <c r="AN335" s="220"/>
      <c r="AO335" s="220"/>
      <c r="AP335" s="220"/>
      <c r="AQ335" s="220"/>
      <c r="AR335" s="220"/>
      <c r="AS335" s="220"/>
      <c r="AT335" s="220"/>
      <c r="AU335" s="220"/>
      <c r="AV335" s="220"/>
      <c r="AW335" s="220"/>
      <c r="AX335" s="220"/>
      <c r="AY335" s="220"/>
      <c r="AZ335" s="220"/>
      <c r="BA335" s="220"/>
      <c r="BB335" s="220"/>
      <c r="BC335" s="220"/>
      <c r="BD335" s="220"/>
      <c r="BE335" s="220"/>
      <c r="BF335" s="220"/>
      <c r="BG335" s="220"/>
      <c r="BH335" s="220"/>
      <c r="BI335" s="220"/>
      <c r="BJ335" s="220"/>
      <c r="BK335" s="220"/>
      <c r="BL335" s="220"/>
      <c r="BM335" s="220"/>
      <c r="BN335" s="220"/>
      <c r="BO335" s="116" t="str">
        <f t="shared" si="49"/>
        <v>EBI1_DQ_9</v>
      </c>
      <c r="BP335" s="116" t="str">
        <f t="shared" si="50"/>
        <v>EBI1_DQ_9</v>
      </c>
      <c r="BQ335" s="116">
        <f t="shared" si="51"/>
        <v>0</v>
      </c>
      <c r="BR335" s="116">
        <f t="shared" si="52"/>
        <v>0</v>
      </c>
      <c r="BS335" s="220">
        <v>1</v>
      </c>
      <c r="BT335" s="220" t="s">
        <v>555</v>
      </c>
      <c r="BU335" s="220" t="s">
        <v>422</v>
      </c>
      <c r="BV335" s="220"/>
      <c r="BW335" s="220"/>
      <c r="BX335" s="220"/>
      <c r="BY335" s="220"/>
      <c r="BZ335" s="220"/>
      <c r="CA335" s="220" t="s">
        <v>35</v>
      </c>
      <c r="CB335" s="220"/>
      <c r="CC335" s="220"/>
      <c r="CD335" s="220" t="s">
        <v>38</v>
      </c>
      <c r="CE335" s="220" t="s">
        <v>3087</v>
      </c>
      <c r="CF335" s="220" t="s">
        <v>3025</v>
      </c>
      <c r="CG335" s="244" t="s">
        <v>5582</v>
      </c>
      <c r="CH335" s="208"/>
      <c r="CI335" s="128"/>
      <c r="CJ335" s="128"/>
      <c r="CK335" s="220"/>
      <c r="CL335" s="116" t="str">
        <f t="shared" si="53"/>
        <v>EBI1_DQ_9</v>
      </c>
      <c r="CM335" s="116" t="str">
        <f t="shared" si="54"/>
        <v>EBI1_DQ_9</v>
      </c>
      <c r="CN335" s="116">
        <f t="shared" si="55"/>
        <v>0</v>
      </c>
      <c r="CO335" s="116">
        <f t="shared" si="56"/>
        <v>0</v>
      </c>
      <c r="CP335" s="220">
        <v>1</v>
      </c>
      <c r="CQ335" s="220" t="s">
        <v>555</v>
      </c>
      <c r="CR335" s="220" t="s">
        <v>422</v>
      </c>
      <c r="CS335" s="220"/>
      <c r="CT335" s="220"/>
      <c r="CU335" s="220"/>
      <c r="CV335" s="220"/>
      <c r="CW335" s="220"/>
      <c r="CX335" s="220" t="s">
        <v>35</v>
      </c>
      <c r="CY335" s="220"/>
      <c r="CZ335" s="220"/>
      <c r="DA335" s="220" t="s">
        <v>38</v>
      </c>
      <c r="DB335" s="220" t="s">
        <v>3087</v>
      </c>
      <c r="DC335" s="220" t="s">
        <v>3025</v>
      </c>
      <c r="DD335" s="126" t="s">
        <v>5583</v>
      </c>
      <c r="DE335" s="107"/>
      <c r="DF335" s="128"/>
      <c r="DG335" s="128"/>
      <c r="DH335" s="220"/>
    </row>
    <row r="336" spans="1:112" ht="26.4">
      <c r="A336" s="220"/>
      <c r="B336" s="220">
        <v>333</v>
      </c>
      <c r="C336" s="220" t="s">
        <v>557</v>
      </c>
      <c r="D336" s="220" t="s">
        <v>5584</v>
      </c>
      <c r="E336" s="220"/>
      <c r="F336" s="220" t="s">
        <v>422</v>
      </c>
      <c r="G336" s="220"/>
      <c r="H336" s="220"/>
      <c r="I336" s="220"/>
      <c r="J336" s="220"/>
      <c r="K336" s="220"/>
      <c r="L336" s="220"/>
      <c r="M336" s="220"/>
      <c r="N336" s="220"/>
      <c r="O336" s="220"/>
      <c r="P336" s="220"/>
      <c r="Q336" s="220"/>
      <c r="R336" s="220"/>
      <c r="S336" s="116" t="str">
        <f t="shared" si="47"/>
        <v>NO</v>
      </c>
      <c r="T336" s="116" t="str">
        <f t="shared" si="48"/>
        <v>,,,,,,,,,,,,,,</v>
      </c>
      <c r="U336" s="220" t="s">
        <v>557</v>
      </c>
      <c r="V336" s="220"/>
      <c r="W336" s="220"/>
      <c r="X336" s="220"/>
      <c r="Y336" s="220"/>
      <c r="Z336" s="220"/>
      <c r="AA336" s="220"/>
      <c r="AB336" s="220"/>
      <c r="AC336" s="220"/>
      <c r="AD336" s="220"/>
      <c r="AE336" s="220"/>
      <c r="AF336" s="220"/>
      <c r="AG336" s="220"/>
      <c r="AH336" s="220"/>
      <c r="AI336" s="220"/>
      <c r="AJ336" s="220"/>
      <c r="AK336" s="220"/>
      <c r="AL336" s="220"/>
      <c r="AM336" s="220"/>
      <c r="AN336" s="220"/>
      <c r="AO336" s="220"/>
      <c r="AP336" s="220"/>
      <c r="AQ336" s="220"/>
      <c r="AR336" s="220"/>
      <c r="AS336" s="220"/>
      <c r="AT336" s="220"/>
      <c r="AU336" s="220"/>
      <c r="AV336" s="220"/>
      <c r="AW336" s="220"/>
      <c r="AX336" s="220"/>
      <c r="AY336" s="220"/>
      <c r="AZ336" s="220"/>
      <c r="BA336" s="220"/>
      <c r="BB336" s="220"/>
      <c r="BC336" s="220"/>
      <c r="BD336" s="220"/>
      <c r="BE336" s="220"/>
      <c r="BF336" s="220"/>
      <c r="BG336" s="220"/>
      <c r="BH336" s="220"/>
      <c r="BI336" s="220"/>
      <c r="BJ336" s="220"/>
      <c r="BK336" s="220"/>
      <c r="BL336" s="220"/>
      <c r="BM336" s="220"/>
      <c r="BN336" s="220"/>
      <c r="BO336" s="116" t="str">
        <f t="shared" si="49"/>
        <v>EBI1_DQS_C_0</v>
      </c>
      <c r="BP336" s="116" t="str">
        <f t="shared" si="50"/>
        <v>EBI1_DQS_C_0</v>
      </c>
      <c r="BQ336" s="116">
        <f t="shared" si="51"/>
        <v>0</v>
      </c>
      <c r="BR336" s="116">
        <f t="shared" si="52"/>
        <v>0</v>
      </c>
      <c r="BS336" s="220">
        <v>1</v>
      </c>
      <c r="BT336" s="220" t="s">
        <v>557</v>
      </c>
      <c r="BU336" s="220" t="s">
        <v>422</v>
      </c>
      <c r="BV336" s="220"/>
      <c r="BW336" s="220"/>
      <c r="BX336" s="220"/>
      <c r="BY336" s="220"/>
      <c r="BZ336" s="220"/>
      <c r="CA336" s="220" t="s">
        <v>35</v>
      </c>
      <c r="CB336" s="220"/>
      <c r="CC336" s="220"/>
      <c r="CD336" s="220" t="s">
        <v>38</v>
      </c>
      <c r="CE336" s="220" t="s">
        <v>3087</v>
      </c>
      <c r="CF336" s="220" t="s">
        <v>3025</v>
      </c>
      <c r="CG336" s="244" t="s">
        <v>5585</v>
      </c>
      <c r="CH336" s="208"/>
      <c r="CI336" s="128"/>
      <c r="CJ336" s="128"/>
      <c r="CK336" s="220"/>
      <c r="CL336" s="116" t="str">
        <f t="shared" si="53"/>
        <v>EBI1_DQS_C_0</v>
      </c>
      <c r="CM336" s="116" t="str">
        <f t="shared" si="54"/>
        <v>EBI1_DQS_C_0</v>
      </c>
      <c r="CN336" s="116">
        <f t="shared" si="55"/>
        <v>0</v>
      </c>
      <c r="CO336" s="116">
        <f t="shared" si="56"/>
        <v>0</v>
      </c>
      <c r="CP336" s="220">
        <v>1</v>
      </c>
      <c r="CQ336" s="220" t="s">
        <v>557</v>
      </c>
      <c r="CR336" s="220" t="s">
        <v>422</v>
      </c>
      <c r="CS336" s="220"/>
      <c r="CT336" s="220"/>
      <c r="CU336" s="220"/>
      <c r="CV336" s="220"/>
      <c r="CW336" s="220"/>
      <c r="CX336" s="220" t="s">
        <v>35</v>
      </c>
      <c r="CY336" s="220"/>
      <c r="CZ336" s="220"/>
      <c r="DA336" s="220" t="s">
        <v>38</v>
      </c>
      <c r="DB336" s="220" t="s">
        <v>3087</v>
      </c>
      <c r="DC336" s="220" t="s">
        <v>3025</v>
      </c>
      <c r="DD336" s="126" t="s">
        <v>5586</v>
      </c>
      <c r="DE336" s="107"/>
      <c r="DF336" s="128"/>
      <c r="DG336" s="128"/>
      <c r="DH336" s="220"/>
    </row>
    <row r="337" spans="1:112" ht="26.4">
      <c r="A337" s="220"/>
      <c r="B337" s="220">
        <v>334</v>
      </c>
      <c r="C337" s="220" t="s">
        <v>559</v>
      </c>
      <c r="D337" s="220" t="s">
        <v>5587</v>
      </c>
      <c r="E337" s="220"/>
      <c r="F337" s="220" t="s">
        <v>422</v>
      </c>
      <c r="G337" s="220"/>
      <c r="H337" s="220"/>
      <c r="I337" s="220"/>
      <c r="J337" s="220"/>
      <c r="K337" s="220"/>
      <c r="L337" s="220"/>
      <c r="M337" s="220"/>
      <c r="N337" s="220"/>
      <c r="O337" s="220"/>
      <c r="P337" s="220"/>
      <c r="Q337" s="220"/>
      <c r="R337" s="220"/>
      <c r="S337" s="116" t="str">
        <f t="shared" si="47"/>
        <v>NO</v>
      </c>
      <c r="T337" s="116" t="str">
        <f t="shared" si="48"/>
        <v>,,,,,,,,,,,,,,</v>
      </c>
      <c r="U337" s="220" t="s">
        <v>559</v>
      </c>
      <c r="V337" s="220"/>
      <c r="W337" s="220"/>
      <c r="X337" s="220"/>
      <c r="Y337" s="220"/>
      <c r="Z337" s="220"/>
      <c r="AA337" s="220"/>
      <c r="AB337" s="220"/>
      <c r="AC337" s="220"/>
      <c r="AD337" s="220"/>
      <c r="AE337" s="220"/>
      <c r="AF337" s="220"/>
      <c r="AG337" s="220"/>
      <c r="AH337" s="220"/>
      <c r="AI337" s="220"/>
      <c r="AJ337" s="220"/>
      <c r="AK337" s="220"/>
      <c r="AL337" s="220"/>
      <c r="AM337" s="220"/>
      <c r="AN337" s="220"/>
      <c r="AO337" s="220"/>
      <c r="AP337" s="220"/>
      <c r="AQ337" s="220"/>
      <c r="AR337" s="220"/>
      <c r="AS337" s="220"/>
      <c r="AT337" s="220"/>
      <c r="AU337" s="220"/>
      <c r="AV337" s="220"/>
      <c r="AW337" s="220"/>
      <c r="AX337" s="220"/>
      <c r="AY337" s="220"/>
      <c r="AZ337" s="220"/>
      <c r="BA337" s="220"/>
      <c r="BB337" s="220"/>
      <c r="BC337" s="220"/>
      <c r="BD337" s="220"/>
      <c r="BE337" s="220"/>
      <c r="BF337" s="220"/>
      <c r="BG337" s="220"/>
      <c r="BH337" s="220"/>
      <c r="BI337" s="220"/>
      <c r="BJ337" s="220"/>
      <c r="BK337" s="220"/>
      <c r="BL337" s="220"/>
      <c r="BM337" s="220"/>
      <c r="BN337" s="220"/>
      <c r="BO337" s="116" t="str">
        <f t="shared" si="49"/>
        <v>EBI1_DQS_C_1</v>
      </c>
      <c r="BP337" s="116" t="str">
        <f t="shared" si="50"/>
        <v>EBI1_DQS_C_1</v>
      </c>
      <c r="BQ337" s="116">
        <f t="shared" si="51"/>
        <v>0</v>
      </c>
      <c r="BR337" s="116">
        <f t="shared" si="52"/>
        <v>0</v>
      </c>
      <c r="BS337" s="220">
        <v>1</v>
      </c>
      <c r="BT337" s="220" t="s">
        <v>559</v>
      </c>
      <c r="BU337" s="220" t="s">
        <v>422</v>
      </c>
      <c r="BV337" s="220"/>
      <c r="BW337" s="220"/>
      <c r="BX337" s="220"/>
      <c r="BY337" s="220"/>
      <c r="BZ337" s="220"/>
      <c r="CA337" s="220" t="s">
        <v>35</v>
      </c>
      <c r="CB337" s="220"/>
      <c r="CC337" s="220"/>
      <c r="CD337" s="220" t="s">
        <v>38</v>
      </c>
      <c r="CE337" s="220" t="s">
        <v>3087</v>
      </c>
      <c r="CF337" s="220" t="s">
        <v>3025</v>
      </c>
      <c r="CG337" s="244" t="s">
        <v>5588</v>
      </c>
      <c r="CH337" s="208"/>
      <c r="CI337" s="128"/>
      <c r="CJ337" s="128"/>
      <c r="CK337" s="220"/>
      <c r="CL337" s="116" t="str">
        <f t="shared" si="53"/>
        <v>EBI1_DQS_C_1</v>
      </c>
      <c r="CM337" s="116" t="str">
        <f t="shared" si="54"/>
        <v>EBI1_DQS_C_1</v>
      </c>
      <c r="CN337" s="116">
        <f t="shared" si="55"/>
        <v>0</v>
      </c>
      <c r="CO337" s="116">
        <f t="shared" si="56"/>
        <v>0</v>
      </c>
      <c r="CP337" s="220">
        <v>1</v>
      </c>
      <c r="CQ337" s="220" t="s">
        <v>559</v>
      </c>
      <c r="CR337" s="220" t="s">
        <v>422</v>
      </c>
      <c r="CS337" s="220"/>
      <c r="CT337" s="220"/>
      <c r="CU337" s="220"/>
      <c r="CV337" s="220"/>
      <c r="CW337" s="220"/>
      <c r="CX337" s="220" t="s">
        <v>35</v>
      </c>
      <c r="CY337" s="220"/>
      <c r="CZ337" s="220"/>
      <c r="DA337" s="220" t="s">
        <v>38</v>
      </c>
      <c r="DB337" s="220" t="s">
        <v>3087</v>
      </c>
      <c r="DC337" s="220" t="s">
        <v>3025</v>
      </c>
      <c r="DD337" s="126" t="s">
        <v>5589</v>
      </c>
      <c r="DE337" s="107"/>
      <c r="DF337" s="128"/>
      <c r="DG337" s="128"/>
      <c r="DH337" s="220"/>
    </row>
    <row r="338" spans="1:112" ht="26.4">
      <c r="A338" s="220"/>
      <c r="B338" s="220">
        <v>335</v>
      </c>
      <c r="C338" s="220" t="s">
        <v>561</v>
      </c>
      <c r="D338" s="220" t="s">
        <v>5590</v>
      </c>
      <c r="E338" s="220"/>
      <c r="F338" s="220" t="s">
        <v>422</v>
      </c>
      <c r="G338" s="220"/>
      <c r="H338" s="220"/>
      <c r="I338" s="220"/>
      <c r="J338" s="220"/>
      <c r="K338" s="220"/>
      <c r="L338" s="220"/>
      <c r="M338" s="220"/>
      <c r="N338" s="220"/>
      <c r="O338" s="220"/>
      <c r="P338" s="220"/>
      <c r="Q338" s="220"/>
      <c r="R338" s="220"/>
      <c r="S338" s="116" t="str">
        <f t="shared" si="47"/>
        <v>NO</v>
      </c>
      <c r="T338" s="116" t="str">
        <f t="shared" si="48"/>
        <v>,,,,,,,,,,,,,,</v>
      </c>
      <c r="U338" s="220" t="s">
        <v>561</v>
      </c>
      <c r="V338" s="220"/>
      <c r="W338" s="220"/>
      <c r="X338" s="220"/>
      <c r="Y338" s="220"/>
      <c r="Z338" s="220"/>
      <c r="AA338" s="220"/>
      <c r="AB338" s="220"/>
      <c r="AC338" s="220"/>
      <c r="AD338" s="220"/>
      <c r="AE338" s="220"/>
      <c r="AF338" s="220"/>
      <c r="AG338" s="220"/>
      <c r="AH338" s="220"/>
      <c r="AI338" s="220"/>
      <c r="AJ338" s="220"/>
      <c r="AK338" s="220"/>
      <c r="AL338" s="220"/>
      <c r="AM338" s="220"/>
      <c r="AN338" s="220"/>
      <c r="AO338" s="220"/>
      <c r="AP338" s="220"/>
      <c r="AQ338" s="220"/>
      <c r="AR338" s="220"/>
      <c r="AS338" s="220"/>
      <c r="AT338" s="220"/>
      <c r="AU338" s="220"/>
      <c r="AV338" s="220"/>
      <c r="AW338" s="220"/>
      <c r="AX338" s="220"/>
      <c r="AY338" s="220"/>
      <c r="AZ338" s="220"/>
      <c r="BA338" s="220"/>
      <c r="BB338" s="220"/>
      <c r="BC338" s="220"/>
      <c r="BD338" s="220"/>
      <c r="BE338" s="220"/>
      <c r="BF338" s="220"/>
      <c r="BG338" s="220"/>
      <c r="BH338" s="220"/>
      <c r="BI338" s="220"/>
      <c r="BJ338" s="220"/>
      <c r="BK338" s="220"/>
      <c r="BL338" s="220"/>
      <c r="BM338" s="220"/>
      <c r="BN338" s="220"/>
      <c r="BO338" s="116" t="str">
        <f t="shared" si="49"/>
        <v>EBI1_DQS_T_0</v>
      </c>
      <c r="BP338" s="116" t="str">
        <f t="shared" si="50"/>
        <v>EBI1_DQS_T_0</v>
      </c>
      <c r="BQ338" s="116">
        <f t="shared" si="51"/>
        <v>0</v>
      </c>
      <c r="BR338" s="116">
        <f t="shared" si="52"/>
        <v>0</v>
      </c>
      <c r="BS338" s="220">
        <v>1</v>
      </c>
      <c r="BT338" s="220" t="s">
        <v>561</v>
      </c>
      <c r="BU338" s="220" t="s">
        <v>422</v>
      </c>
      <c r="BV338" s="220"/>
      <c r="BW338" s="220"/>
      <c r="BX338" s="220"/>
      <c r="BY338" s="220"/>
      <c r="BZ338" s="220"/>
      <c r="CA338" s="220" t="s">
        <v>35</v>
      </c>
      <c r="CB338" s="220"/>
      <c r="CC338" s="220"/>
      <c r="CD338" s="220" t="s">
        <v>38</v>
      </c>
      <c r="CE338" s="220" t="s">
        <v>3087</v>
      </c>
      <c r="CF338" s="220" t="s">
        <v>3025</v>
      </c>
      <c r="CG338" s="244" t="s">
        <v>5591</v>
      </c>
      <c r="CH338" s="208"/>
      <c r="CI338" s="128"/>
      <c r="CJ338" s="128"/>
      <c r="CK338" s="220"/>
      <c r="CL338" s="116" t="str">
        <f t="shared" si="53"/>
        <v>EBI1_DQS_T_0</v>
      </c>
      <c r="CM338" s="116" t="str">
        <f t="shared" si="54"/>
        <v>EBI1_DQS_T_0</v>
      </c>
      <c r="CN338" s="116">
        <f t="shared" si="55"/>
        <v>0</v>
      </c>
      <c r="CO338" s="116">
        <f t="shared" si="56"/>
        <v>0</v>
      </c>
      <c r="CP338" s="220">
        <v>1</v>
      </c>
      <c r="CQ338" s="220" t="s">
        <v>561</v>
      </c>
      <c r="CR338" s="220" t="s">
        <v>422</v>
      </c>
      <c r="CS338" s="220"/>
      <c r="CT338" s="220"/>
      <c r="CU338" s="220"/>
      <c r="CV338" s="220"/>
      <c r="CW338" s="220"/>
      <c r="CX338" s="220" t="s">
        <v>35</v>
      </c>
      <c r="CY338" s="220"/>
      <c r="CZ338" s="220"/>
      <c r="DA338" s="220" t="s">
        <v>38</v>
      </c>
      <c r="DB338" s="220" t="s">
        <v>3087</v>
      </c>
      <c r="DC338" s="220" t="s">
        <v>3025</v>
      </c>
      <c r="DD338" s="126" t="s">
        <v>5592</v>
      </c>
      <c r="DE338" s="107"/>
      <c r="DF338" s="128"/>
      <c r="DG338" s="128"/>
      <c r="DH338" s="220"/>
    </row>
    <row r="339" spans="1:112" ht="26.4">
      <c r="A339" s="220"/>
      <c r="B339" s="220">
        <v>336</v>
      </c>
      <c r="C339" s="220" t="s">
        <v>563</v>
      </c>
      <c r="D339" s="220" t="s">
        <v>5593</v>
      </c>
      <c r="E339" s="220"/>
      <c r="F339" s="220" t="s">
        <v>422</v>
      </c>
      <c r="G339" s="220"/>
      <c r="H339" s="220"/>
      <c r="I339" s="220"/>
      <c r="J339" s="220"/>
      <c r="K339" s="220"/>
      <c r="L339" s="220"/>
      <c r="M339" s="220"/>
      <c r="N339" s="220"/>
      <c r="O339" s="220"/>
      <c r="P339" s="220"/>
      <c r="Q339" s="220"/>
      <c r="R339" s="220"/>
      <c r="S339" s="116" t="str">
        <f t="shared" si="47"/>
        <v>NO</v>
      </c>
      <c r="T339" s="116" t="str">
        <f t="shared" si="48"/>
        <v>,,,,,,,,,,,,,,</v>
      </c>
      <c r="U339" s="220" t="s">
        <v>563</v>
      </c>
      <c r="V339" s="220"/>
      <c r="W339" s="220"/>
      <c r="X339" s="220"/>
      <c r="Y339" s="220"/>
      <c r="Z339" s="220"/>
      <c r="AA339" s="220"/>
      <c r="AB339" s="220"/>
      <c r="AC339" s="220"/>
      <c r="AD339" s="220"/>
      <c r="AE339" s="220"/>
      <c r="AF339" s="220"/>
      <c r="AG339" s="220"/>
      <c r="AH339" s="220"/>
      <c r="AI339" s="220"/>
      <c r="AJ339" s="220"/>
      <c r="AK339" s="220"/>
      <c r="AL339" s="220"/>
      <c r="AM339" s="220"/>
      <c r="AN339" s="220"/>
      <c r="AO339" s="220"/>
      <c r="AP339" s="220"/>
      <c r="AQ339" s="220"/>
      <c r="AR339" s="220"/>
      <c r="AS339" s="220"/>
      <c r="AT339" s="220"/>
      <c r="AU339" s="220"/>
      <c r="AV339" s="220"/>
      <c r="AW339" s="220"/>
      <c r="AX339" s="220"/>
      <c r="AY339" s="220"/>
      <c r="AZ339" s="220"/>
      <c r="BA339" s="220"/>
      <c r="BB339" s="220"/>
      <c r="BC339" s="220"/>
      <c r="BD339" s="220"/>
      <c r="BE339" s="220"/>
      <c r="BF339" s="220"/>
      <c r="BG339" s="220"/>
      <c r="BH339" s="220"/>
      <c r="BI339" s="220"/>
      <c r="BJ339" s="220"/>
      <c r="BK339" s="220"/>
      <c r="BL339" s="220"/>
      <c r="BM339" s="220"/>
      <c r="BN339" s="220"/>
      <c r="BO339" s="116" t="str">
        <f t="shared" si="49"/>
        <v>EBI1_DQS_T_1</v>
      </c>
      <c r="BP339" s="116" t="str">
        <f t="shared" si="50"/>
        <v>EBI1_DQS_T_1</v>
      </c>
      <c r="BQ339" s="116">
        <f t="shared" si="51"/>
        <v>0</v>
      </c>
      <c r="BR339" s="116">
        <f t="shared" si="52"/>
        <v>0</v>
      </c>
      <c r="BS339" s="220">
        <v>1</v>
      </c>
      <c r="BT339" s="220" t="s">
        <v>563</v>
      </c>
      <c r="BU339" s="220" t="s">
        <v>422</v>
      </c>
      <c r="BV339" s="220"/>
      <c r="BW339" s="220"/>
      <c r="BX339" s="220"/>
      <c r="BY339" s="220"/>
      <c r="BZ339" s="220"/>
      <c r="CA339" s="220" t="s">
        <v>35</v>
      </c>
      <c r="CB339" s="220"/>
      <c r="CC339" s="220"/>
      <c r="CD339" s="220" t="s">
        <v>38</v>
      </c>
      <c r="CE339" s="220" t="s">
        <v>3087</v>
      </c>
      <c r="CF339" s="220" t="s">
        <v>3025</v>
      </c>
      <c r="CG339" s="244" t="s">
        <v>5594</v>
      </c>
      <c r="CH339" s="208"/>
      <c r="CI339" s="128"/>
      <c r="CJ339" s="128"/>
      <c r="CK339" s="220"/>
      <c r="CL339" s="116" t="str">
        <f t="shared" si="53"/>
        <v>EBI1_DQS_T_1</v>
      </c>
      <c r="CM339" s="116" t="str">
        <f t="shared" si="54"/>
        <v>EBI1_DQS_T_1</v>
      </c>
      <c r="CN339" s="116">
        <f t="shared" si="55"/>
        <v>0</v>
      </c>
      <c r="CO339" s="116">
        <f t="shared" si="56"/>
        <v>0</v>
      </c>
      <c r="CP339" s="220">
        <v>1</v>
      </c>
      <c r="CQ339" s="220" t="s">
        <v>563</v>
      </c>
      <c r="CR339" s="220" t="s">
        <v>422</v>
      </c>
      <c r="CS339" s="220"/>
      <c r="CT339" s="220"/>
      <c r="CU339" s="220"/>
      <c r="CV339" s="220"/>
      <c r="CW339" s="220"/>
      <c r="CX339" s="220" t="s">
        <v>35</v>
      </c>
      <c r="CY339" s="220"/>
      <c r="CZ339" s="220"/>
      <c r="DA339" s="220" t="s">
        <v>38</v>
      </c>
      <c r="DB339" s="220" t="s">
        <v>3087</v>
      </c>
      <c r="DC339" s="220" t="s">
        <v>3025</v>
      </c>
      <c r="DD339" s="126" t="s">
        <v>5595</v>
      </c>
      <c r="DE339" s="107"/>
      <c r="DF339" s="128"/>
      <c r="DG339" s="128"/>
      <c r="DH339" s="220"/>
    </row>
    <row r="340" spans="1:112" ht="13.2">
      <c r="A340" s="220"/>
      <c r="B340" s="220">
        <v>337</v>
      </c>
      <c r="C340" s="220" t="s">
        <v>959</v>
      </c>
      <c r="D340" s="220" t="s">
        <v>5596</v>
      </c>
      <c r="E340" s="220"/>
      <c r="F340" s="220" t="s">
        <v>5118</v>
      </c>
      <c r="G340" s="220"/>
      <c r="H340" s="220"/>
      <c r="I340" s="220"/>
      <c r="J340" s="220"/>
      <c r="K340" s="220"/>
      <c r="L340" s="220"/>
      <c r="M340" s="220"/>
      <c r="N340" s="220"/>
      <c r="O340" s="220"/>
      <c r="P340" s="220"/>
      <c r="Q340" s="220"/>
      <c r="R340" s="220"/>
      <c r="S340" s="116" t="str">
        <f t="shared" si="47"/>
        <v>NO</v>
      </c>
      <c r="T340" s="116" t="str">
        <f t="shared" si="48"/>
        <v>,,,,,,,,,,,,,,</v>
      </c>
      <c r="U340" s="220" t="s">
        <v>959</v>
      </c>
      <c r="V340" s="220"/>
      <c r="W340" s="220"/>
      <c r="X340" s="220"/>
      <c r="Y340" s="220"/>
      <c r="Z340" s="220"/>
      <c r="AA340" s="220"/>
      <c r="AB340" s="220"/>
      <c r="AC340" s="220"/>
      <c r="AD340" s="220"/>
      <c r="AE340" s="220"/>
      <c r="AF340" s="220"/>
      <c r="AG340" s="220"/>
      <c r="AH340" s="220"/>
      <c r="AI340" s="220"/>
      <c r="AJ340" s="220"/>
      <c r="AK340" s="220"/>
      <c r="AL340" s="220"/>
      <c r="AM340" s="220"/>
      <c r="AN340" s="220"/>
      <c r="AO340" s="220"/>
      <c r="AP340" s="220"/>
      <c r="AQ340" s="220"/>
      <c r="AR340" s="220"/>
      <c r="AS340" s="220"/>
      <c r="AT340" s="220"/>
      <c r="AU340" s="220"/>
      <c r="AV340" s="220"/>
      <c r="AW340" s="220"/>
      <c r="AX340" s="220"/>
      <c r="AY340" s="220"/>
      <c r="AZ340" s="220"/>
      <c r="BA340" s="220"/>
      <c r="BB340" s="220"/>
      <c r="BC340" s="220"/>
      <c r="BD340" s="220"/>
      <c r="BE340" s="220"/>
      <c r="BF340" s="220"/>
      <c r="BG340" s="220"/>
      <c r="BH340" s="220"/>
      <c r="BI340" s="220"/>
      <c r="BJ340" s="220"/>
      <c r="BK340" s="220"/>
      <c r="BL340" s="220"/>
      <c r="BM340" s="220"/>
      <c r="BN340" s="220"/>
      <c r="BO340" s="116" t="str">
        <f t="shared" si="49"/>
        <v>WCSS_CXM_RFA_CMD_CLK</v>
      </c>
      <c r="BP340" s="116" t="str">
        <f t="shared" si="50"/>
        <v>WCSS_CXM_RFA_CMD_CLK</v>
      </c>
      <c r="BQ340" s="116">
        <f t="shared" si="51"/>
        <v>0</v>
      </c>
      <c r="BR340" s="116">
        <f t="shared" si="52"/>
        <v>0</v>
      </c>
      <c r="BS340" s="220">
        <v>1</v>
      </c>
      <c r="BT340" s="220"/>
      <c r="BU340" s="220" t="s">
        <v>5597</v>
      </c>
      <c r="BV340" s="220"/>
      <c r="BW340" s="220" t="s">
        <v>5119</v>
      </c>
      <c r="BX340" s="220"/>
      <c r="BY340" s="220"/>
      <c r="BZ340" s="220"/>
      <c r="CA340" s="220" t="s">
        <v>35</v>
      </c>
      <c r="CB340" s="220"/>
      <c r="CC340" s="220"/>
      <c r="CD340" s="220" t="s">
        <v>38</v>
      </c>
      <c r="CE340" s="220" t="s">
        <v>3087</v>
      </c>
      <c r="CF340" s="220"/>
      <c r="CG340" s="208"/>
      <c r="CH340" s="208"/>
      <c r="CI340" s="128"/>
      <c r="CJ340" s="128"/>
      <c r="CK340" s="220"/>
      <c r="CL340" s="116" t="str">
        <f t="shared" si="53"/>
        <v>WCSS_CXM_RFA_CMD_CLK</v>
      </c>
      <c r="CM340" s="116" t="str">
        <f t="shared" si="54"/>
        <v>WCSS_CXM_RFA_CMD_CLK</v>
      </c>
      <c r="CN340" s="116">
        <f t="shared" si="55"/>
        <v>0</v>
      </c>
      <c r="CO340" s="116">
        <f t="shared" si="56"/>
        <v>0</v>
      </c>
      <c r="CP340" s="220">
        <v>1</v>
      </c>
      <c r="CQ340" s="220"/>
      <c r="CR340" s="220" t="s">
        <v>5597</v>
      </c>
      <c r="CS340" s="220"/>
      <c r="CT340" s="220" t="s">
        <v>5119</v>
      </c>
      <c r="CU340" s="220"/>
      <c r="CV340" s="220"/>
      <c r="CW340" s="220"/>
      <c r="CX340" s="220" t="s">
        <v>35</v>
      </c>
      <c r="CY340" s="220"/>
      <c r="CZ340" s="220"/>
      <c r="DA340" s="220" t="s">
        <v>38</v>
      </c>
      <c r="DB340" s="220" t="s">
        <v>3087</v>
      </c>
      <c r="DC340" s="220"/>
      <c r="DD340" s="107"/>
      <c r="DE340" s="107"/>
      <c r="DF340" s="128"/>
      <c r="DG340" s="128"/>
      <c r="DH340" s="220"/>
    </row>
    <row r="341" spans="1:112" ht="13.2">
      <c r="A341" s="220"/>
      <c r="B341" s="220">
        <v>338</v>
      </c>
      <c r="C341" s="220" t="s">
        <v>960</v>
      </c>
      <c r="D341" s="220" t="s">
        <v>5598</v>
      </c>
      <c r="E341" s="220"/>
      <c r="F341" s="220" t="s">
        <v>5118</v>
      </c>
      <c r="G341" s="220"/>
      <c r="H341" s="220"/>
      <c r="I341" s="220"/>
      <c r="J341" s="220"/>
      <c r="K341" s="220"/>
      <c r="L341" s="220"/>
      <c r="M341" s="220"/>
      <c r="N341" s="220"/>
      <c r="O341" s="220"/>
      <c r="P341" s="220"/>
      <c r="Q341" s="220"/>
      <c r="R341" s="220"/>
      <c r="S341" s="116" t="str">
        <f t="shared" si="47"/>
        <v>NO</v>
      </c>
      <c r="T341" s="116" t="str">
        <f t="shared" si="48"/>
        <v>,,,,,,,,,,,,,,</v>
      </c>
      <c r="U341" s="220" t="s">
        <v>960</v>
      </c>
      <c r="V341" s="220"/>
      <c r="W341" s="220"/>
      <c r="X341" s="220"/>
      <c r="Y341" s="220"/>
      <c r="Z341" s="220"/>
      <c r="AA341" s="220"/>
      <c r="AB341" s="220"/>
      <c r="AC341" s="220"/>
      <c r="AD341" s="220"/>
      <c r="AE341" s="220"/>
      <c r="AF341" s="220"/>
      <c r="AG341" s="220"/>
      <c r="AH341" s="220"/>
      <c r="AI341" s="220"/>
      <c r="AJ341" s="220"/>
      <c r="AK341" s="220"/>
      <c r="AL341" s="220"/>
      <c r="AM341" s="220"/>
      <c r="AN341" s="220"/>
      <c r="AO341" s="220"/>
      <c r="AP341" s="220"/>
      <c r="AQ341" s="220"/>
      <c r="AR341" s="220"/>
      <c r="AS341" s="220"/>
      <c r="AT341" s="220"/>
      <c r="AU341" s="220"/>
      <c r="AV341" s="220"/>
      <c r="AW341" s="220"/>
      <c r="AX341" s="220"/>
      <c r="AY341" s="220"/>
      <c r="AZ341" s="220"/>
      <c r="BA341" s="220"/>
      <c r="BB341" s="220"/>
      <c r="BC341" s="220"/>
      <c r="BD341" s="220"/>
      <c r="BE341" s="220"/>
      <c r="BF341" s="220"/>
      <c r="BG341" s="220"/>
      <c r="BH341" s="220"/>
      <c r="BI341" s="220"/>
      <c r="BJ341" s="220"/>
      <c r="BK341" s="220"/>
      <c r="BL341" s="220"/>
      <c r="BM341" s="220"/>
      <c r="BN341" s="220"/>
      <c r="BO341" s="116" t="str">
        <f t="shared" si="49"/>
        <v>WCSS_CXM_RFA_CMD_DATA</v>
      </c>
      <c r="BP341" s="116" t="str">
        <f t="shared" si="50"/>
        <v>WCSS_CXM_RFA_CMD_DATA</v>
      </c>
      <c r="BQ341" s="116">
        <f t="shared" si="51"/>
        <v>0</v>
      </c>
      <c r="BR341" s="116">
        <f t="shared" si="52"/>
        <v>0</v>
      </c>
      <c r="BS341" s="220">
        <v>1</v>
      </c>
      <c r="BT341" s="220"/>
      <c r="BU341" s="220" t="s">
        <v>5597</v>
      </c>
      <c r="BV341" s="220"/>
      <c r="BW341" s="220" t="s">
        <v>5119</v>
      </c>
      <c r="BX341" s="220"/>
      <c r="BY341" s="220"/>
      <c r="BZ341" s="220"/>
      <c r="CA341" s="220" t="s">
        <v>35</v>
      </c>
      <c r="CB341" s="220"/>
      <c r="CC341" s="220"/>
      <c r="CD341" s="220" t="s">
        <v>38</v>
      </c>
      <c r="CE341" s="220" t="s">
        <v>3087</v>
      </c>
      <c r="CF341" s="220"/>
      <c r="CG341" s="208"/>
      <c r="CH341" s="208"/>
      <c r="CI341" s="128"/>
      <c r="CJ341" s="128"/>
      <c r="CK341" s="220"/>
      <c r="CL341" s="116" t="str">
        <f t="shared" si="53"/>
        <v>WCSS_CXM_RFA_CMD_DATA</v>
      </c>
      <c r="CM341" s="116" t="str">
        <f t="shared" si="54"/>
        <v>WCSS_CXM_RFA_CMD_DATA</v>
      </c>
      <c r="CN341" s="116">
        <f t="shared" si="55"/>
        <v>0</v>
      </c>
      <c r="CO341" s="116">
        <f t="shared" si="56"/>
        <v>0</v>
      </c>
      <c r="CP341" s="220">
        <v>1</v>
      </c>
      <c r="CQ341" s="220"/>
      <c r="CR341" s="220" t="s">
        <v>5597</v>
      </c>
      <c r="CS341" s="220"/>
      <c r="CT341" s="220" t="s">
        <v>5119</v>
      </c>
      <c r="CU341" s="220"/>
      <c r="CV341" s="220"/>
      <c r="CW341" s="220"/>
      <c r="CX341" s="220" t="s">
        <v>35</v>
      </c>
      <c r="CY341" s="220"/>
      <c r="CZ341" s="220"/>
      <c r="DA341" s="220" t="s">
        <v>38</v>
      </c>
      <c r="DB341" s="220" t="s">
        <v>3087</v>
      </c>
      <c r="DC341" s="220"/>
      <c r="DD341" s="107"/>
      <c r="DE341" s="107"/>
      <c r="DF341" s="128"/>
      <c r="DG341" s="128"/>
      <c r="DH341" s="220"/>
    </row>
    <row r="342" spans="1:112" ht="13.2">
      <c r="A342" s="220"/>
      <c r="B342" s="220">
        <v>339</v>
      </c>
      <c r="C342" s="220" t="s">
        <v>961</v>
      </c>
      <c r="D342" s="220" t="s">
        <v>5599</v>
      </c>
      <c r="E342" s="220"/>
      <c r="F342" s="220" t="s">
        <v>5118</v>
      </c>
      <c r="G342" s="220"/>
      <c r="H342" s="220"/>
      <c r="I342" s="220"/>
      <c r="J342" s="220"/>
      <c r="K342" s="220"/>
      <c r="L342" s="220"/>
      <c r="M342" s="220"/>
      <c r="N342" s="220"/>
      <c r="O342" s="220"/>
      <c r="P342" s="220"/>
      <c r="Q342" s="220"/>
      <c r="R342" s="220"/>
      <c r="S342" s="116" t="str">
        <f t="shared" si="47"/>
        <v>NO</v>
      </c>
      <c r="T342" s="116" t="str">
        <f t="shared" si="48"/>
        <v>,,,,,,,,,,,,,,</v>
      </c>
      <c r="U342" s="220" t="s">
        <v>961</v>
      </c>
      <c r="V342" s="220"/>
      <c r="W342" s="220"/>
      <c r="X342" s="220"/>
      <c r="Y342" s="220"/>
      <c r="Z342" s="220"/>
      <c r="AA342" s="220"/>
      <c r="AB342" s="220"/>
      <c r="AC342" s="220"/>
      <c r="AD342" s="220"/>
      <c r="AE342" s="220"/>
      <c r="AF342" s="220"/>
      <c r="AG342" s="220"/>
      <c r="AH342" s="220"/>
      <c r="AI342" s="220"/>
      <c r="AJ342" s="220"/>
      <c r="AK342" s="220"/>
      <c r="AL342" s="220"/>
      <c r="AM342" s="220"/>
      <c r="AN342" s="220"/>
      <c r="AO342" s="220"/>
      <c r="AP342" s="220"/>
      <c r="AQ342" s="220"/>
      <c r="AR342" s="220"/>
      <c r="AS342" s="220"/>
      <c r="AT342" s="220"/>
      <c r="AU342" s="220"/>
      <c r="AV342" s="220"/>
      <c r="AW342" s="220"/>
      <c r="AX342" s="220"/>
      <c r="AY342" s="220"/>
      <c r="AZ342" s="220"/>
      <c r="BA342" s="220"/>
      <c r="BB342" s="220"/>
      <c r="BC342" s="220"/>
      <c r="BD342" s="220"/>
      <c r="BE342" s="220"/>
      <c r="BF342" s="220"/>
      <c r="BG342" s="220"/>
      <c r="BH342" s="220"/>
      <c r="BI342" s="220"/>
      <c r="BJ342" s="220"/>
      <c r="BK342" s="220"/>
      <c r="BL342" s="220"/>
      <c r="BM342" s="220"/>
      <c r="BN342" s="220"/>
      <c r="BO342" s="116" t="str">
        <f t="shared" si="49"/>
        <v>WCSS1_BBD_RFA_CMD_CLK</v>
      </c>
      <c r="BP342" s="116" t="str">
        <f t="shared" si="50"/>
        <v>WCSS1_BBD_RFA_CMD_CLK</v>
      </c>
      <c r="BQ342" s="116">
        <f t="shared" si="51"/>
        <v>0</v>
      </c>
      <c r="BR342" s="116">
        <f t="shared" si="52"/>
        <v>0</v>
      </c>
      <c r="BS342" s="220">
        <v>1</v>
      </c>
      <c r="BT342" s="220"/>
      <c r="BU342" s="220" t="s">
        <v>5597</v>
      </c>
      <c r="BV342" s="220"/>
      <c r="BW342" s="220" t="s">
        <v>5119</v>
      </c>
      <c r="BX342" s="220"/>
      <c r="BY342" s="220"/>
      <c r="BZ342" s="220"/>
      <c r="CA342" s="220" t="s">
        <v>35</v>
      </c>
      <c r="CB342" s="220"/>
      <c r="CC342" s="220"/>
      <c r="CD342" s="220" t="s">
        <v>38</v>
      </c>
      <c r="CE342" s="220" t="s">
        <v>3087</v>
      </c>
      <c r="CF342" s="220"/>
      <c r="CG342" s="208"/>
      <c r="CH342" s="208"/>
      <c r="CI342" s="128"/>
      <c r="CJ342" s="128"/>
      <c r="CK342" s="220"/>
      <c r="CL342" s="116" t="str">
        <f t="shared" si="53"/>
        <v>WCSS1_BBD_RFA_CMD_CLK</v>
      </c>
      <c r="CM342" s="116" t="str">
        <f t="shared" si="54"/>
        <v>WCSS1_BBD_RFA_CMD_CLK</v>
      </c>
      <c r="CN342" s="116">
        <f t="shared" si="55"/>
        <v>0</v>
      </c>
      <c r="CO342" s="116">
        <f t="shared" si="56"/>
        <v>0</v>
      </c>
      <c r="CP342" s="220">
        <v>1</v>
      </c>
      <c r="CQ342" s="220"/>
      <c r="CR342" s="220" t="s">
        <v>5597</v>
      </c>
      <c r="CS342" s="220"/>
      <c r="CT342" s="220" t="s">
        <v>5119</v>
      </c>
      <c r="CU342" s="220"/>
      <c r="CV342" s="220"/>
      <c r="CW342" s="220"/>
      <c r="CX342" s="220" t="s">
        <v>35</v>
      </c>
      <c r="CY342" s="220"/>
      <c r="CZ342" s="220"/>
      <c r="DA342" s="220" t="s">
        <v>38</v>
      </c>
      <c r="DB342" s="220" t="s">
        <v>3087</v>
      </c>
      <c r="DC342" s="220"/>
      <c r="DD342" s="107"/>
      <c r="DE342" s="107"/>
      <c r="DF342" s="128"/>
      <c r="DG342" s="128"/>
      <c r="DH342" s="220"/>
    </row>
    <row r="343" spans="1:112" ht="13.2">
      <c r="A343" s="220"/>
      <c r="B343" s="220">
        <v>340</v>
      </c>
      <c r="C343" s="220" t="s">
        <v>962</v>
      </c>
      <c r="D343" s="220" t="s">
        <v>5600</v>
      </c>
      <c r="E343" s="220"/>
      <c r="F343" s="220" t="s">
        <v>5118</v>
      </c>
      <c r="G343" s="220"/>
      <c r="H343" s="220"/>
      <c r="I343" s="220"/>
      <c r="J343" s="220"/>
      <c r="K343" s="220"/>
      <c r="L343" s="220"/>
      <c r="M343" s="220"/>
      <c r="N343" s="220"/>
      <c r="O343" s="220"/>
      <c r="P343" s="220"/>
      <c r="Q343" s="220"/>
      <c r="R343" s="220"/>
      <c r="S343" s="116" t="str">
        <f t="shared" si="47"/>
        <v>NO</v>
      </c>
      <c r="T343" s="116" t="str">
        <f t="shared" si="48"/>
        <v>,,,,,,,,,,,,,,</v>
      </c>
      <c r="U343" s="220" t="s">
        <v>962</v>
      </c>
      <c r="V343" s="220"/>
      <c r="W343" s="220"/>
      <c r="X343" s="220"/>
      <c r="Y343" s="220"/>
      <c r="Z343" s="220"/>
      <c r="AA343" s="220"/>
      <c r="AB343" s="220"/>
      <c r="AC343" s="220"/>
      <c r="AD343" s="220"/>
      <c r="AE343" s="220"/>
      <c r="AF343" s="220"/>
      <c r="AG343" s="220"/>
      <c r="AH343" s="220"/>
      <c r="AI343" s="220"/>
      <c r="AJ343" s="220"/>
      <c r="AK343" s="220"/>
      <c r="AL343" s="220"/>
      <c r="AM343" s="220"/>
      <c r="AN343" s="220"/>
      <c r="AO343" s="220"/>
      <c r="AP343" s="220"/>
      <c r="AQ343" s="220"/>
      <c r="AR343" s="220"/>
      <c r="AS343" s="220"/>
      <c r="AT343" s="220"/>
      <c r="AU343" s="220"/>
      <c r="AV343" s="220"/>
      <c r="AW343" s="220"/>
      <c r="AX343" s="220"/>
      <c r="AY343" s="220"/>
      <c r="AZ343" s="220"/>
      <c r="BA343" s="220"/>
      <c r="BB343" s="220"/>
      <c r="BC343" s="220"/>
      <c r="BD343" s="220"/>
      <c r="BE343" s="220"/>
      <c r="BF343" s="220"/>
      <c r="BG343" s="220"/>
      <c r="BH343" s="220"/>
      <c r="BI343" s="220"/>
      <c r="BJ343" s="220"/>
      <c r="BK343" s="220"/>
      <c r="BL343" s="220"/>
      <c r="BM343" s="220"/>
      <c r="BN343" s="220"/>
      <c r="BO343" s="116" t="str">
        <f t="shared" si="49"/>
        <v>WCSS1_BBD_RFA_CMD_DATA</v>
      </c>
      <c r="BP343" s="116" t="str">
        <f t="shared" si="50"/>
        <v>WCSS1_BBD_RFA_CMD_DATA</v>
      </c>
      <c r="BQ343" s="116">
        <f t="shared" si="51"/>
        <v>0</v>
      </c>
      <c r="BR343" s="116">
        <f t="shared" si="52"/>
        <v>0</v>
      </c>
      <c r="BS343" s="220">
        <v>1</v>
      </c>
      <c r="BT343" s="220"/>
      <c r="BU343" s="220" t="s">
        <v>5597</v>
      </c>
      <c r="BV343" s="220"/>
      <c r="BW343" s="220" t="s">
        <v>5119</v>
      </c>
      <c r="BX343" s="220"/>
      <c r="BY343" s="220"/>
      <c r="BZ343" s="220"/>
      <c r="CA343" s="220" t="s">
        <v>35</v>
      </c>
      <c r="CB343" s="220"/>
      <c r="CC343" s="220"/>
      <c r="CD343" s="220" t="s">
        <v>38</v>
      </c>
      <c r="CE343" s="220" t="s">
        <v>3087</v>
      </c>
      <c r="CF343" s="220"/>
      <c r="CG343" s="208"/>
      <c r="CH343" s="208"/>
      <c r="CI343" s="128"/>
      <c r="CJ343" s="128"/>
      <c r="CK343" s="220"/>
      <c r="CL343" s="116" t="str">
        <f t="shared" si="53"/>
        <v>WCSS1_BBD_RFA_CMD_DATA</v>
      </c>
      <c r="CM343" s="116" t="str">
        <f t="shared" si="54"/>
        <v>WCSS1_BBD_RFA_CMD_DATA</v>
      </c>
      <c r="CN343" s="116">
        <f t="shared" si="55"/>
        <v>0</v>
      </c>
      <c r="CO343" s="116">
        <f t="shared" si="56"/>
        <v>0</v>
      </c>
      <c r="CP343" s="220">
        <v>1</v>
      </c>
      <c r="CQ343" s="220"/>
      <c r="CR343" s="220" t="s">
        <v>5597</v>
      </c>
      <c r="CS343" s="220"/>
      <c r="CT343" s="220" t="s">
        <v>5119</v>
      </c>
      <c r="CU343" s="220"/>
      <c r="CV343" s="220"/>
      <c r="CW343" s="220"/>
      <c r="CX343" s="220" t="s">
        <v>35</v>
      </c>
      <c r="CY343" s="220"/>
      <c r="CZ343" s="220"/>
      <c r="DA343" s="220" t="s">
        <v>38</v>
      </c>
      <c r="DB343" s="220" t="s">
        <v>3087</v>
      </c>
      <c r="DC343" s="220"/>
      <c r="DD343" s="107"/>
      <c r="DE343" s="107"/>
      <c r="DF343" s="128"/>
      <c r="DG343" s="128"/>
      <c r="DH343" s="220"/>
    </row>
    <row r="344" spans="1:112" ht="13.2">
      <c r="A344" s="220"/>
      <c r="B344" s="220">
        <v>341</v>
      </c>
      <c r="C344" s="220" t="s">
        <v>963</v>
      </c>
      <c r="D344" s="220" t="s">
        <v>5601</v>
      </c>
      <c r="E344" s="220"/>
      <c r="F344" s="220" t="s">
        <v>5602</v>
      </c>
      <c r="G344" s="220"/>
      <c r="H344" s="220"/>
      <c r="I344" s="220"/>
      <c r="J344" s="220"/>
      <c r="K344" s="220"/>
      <c r="L344" s="220"/>
      <c r="M344" s="220"/>
      <c r="N344" s="220"/>
      <c r="O344" s="220"/>
      <c r="P344" s="220"/>
      <c r="Q344" s="220"/>
      <c r="R344" s="220"/>
      <c r="S344" s="116" t="str">
        <f t="shared" si="47"/>
        <v>NO</v>
      </c>
      <c r="T344" s="116" t="str">
        <f t="shared" si="48"/>
        <v>,,,,,,,,,,,,,,</v>
      </c>
      <c r="U344" s="220" t="s">
        <v>963</v>
      </c>
      <c r="V344" s="220"/>
      <c r="W344" s="220"/>
      <c r="X344" s="220"/>
      <c r="Y344" s="220"/>
      <c r="Z344" s="220"/>
      <c r="AA344" s="220"/>
      <c r="AB344" s="220"/>
      <c r="AC344" s="220"/>
      <c r="AD344" s="220"/>
      <c r="AE344" s="220"/>
      <c r="AF344" s="220"/>
      <c r="AG344" s="220"/>
      <c r="AH344" s="220"/>
      <c r="AI344" s="220"/>
      <c r="AJ344" s="220"/>
      <c r="AK344" s="220"/>
      <c r="AL344" s="220"/>
      <c r="AM344" s="220"/>
      <c r="AN344" s="220"/>
      <c r="AO344" s="220"/>
      <c r="AP344" s="220"/>
      <c r="AQ344" s="220"/>
      <c r="AR344" s="220"/>
      <c r="AS344" s="220"/>
      <c r="AT344" s="220"/>
      <c r="AU344" s="220"/>
      <c r="AV344" s="220"/>
      <c r="AW344" s="220"/>
      <c r="AX344" s="220"/>
      <c r="AY344" s="220"/>
      <c r="AZ344" s="220"/>
      <c r="BA344" s="220"/>
      <c r="BB344" s="220"/>
      <c r="BC344" s="220"/>
      <c r="BD344" s="220"/>
      <c r="BE344" s="220"/>
      <c r="BF344" s="220"/>
      <c r="BG344" s="220"/>
      <c r="BH344" s="220"/>
      <c r="BI344" s="220"/>
      <c r="BJ344" s="220"/>
      <c r="BK344" s="220"/>
      <c r="BL344" s="220"/>
      <c r="BM344" s="220"/>
      <c r="BN344" s="220"/>
      <c r="BO344" s="116" t="str">
        <f t="shared" si="49"/>
        <v>WLAN_PWR_EN</v>
      </c>
      <c r="BP344" s="116" t="str">
        <f t="shared" si="50"/>
        <v>WLAN_PWR_EN</v>
      </c>
      <c r="BQ344" s="116">
        <f t="shared" si="51"/>
        <v>0</v>
      </c>
      <c r="BR344" s="116">
        <f t="shared" si="52"/>
        <v>0</v>
      </c>
      <c r="BS344" s="220">
        <v>1</v>
      </c>
      <c r="BT344" s="220"/>
      <c r="BU344" s="220" t="s">
        <v>5597</v>
      </c>
      <c r="BV344" s="220"/>
      <c r="BW344" s="220" t="s">
        <v>5119</v>
      </c>
      <c r="BX344" s="220"/>
      <c r="BY344" s="220"/>
      <c r="BZ344" s="220"/>
      <c r="CA344" s="220" t="s">
        <v>35</v>
      </c>
      <c r="CB344" s="220"/>
      <c r="CC344" s="220"/>
      <c r="CD344" s="220" t="s">
        <v>38</v>
      </c>
      <c r="CE344" s="220" t="s">
        <v>3087</v>
      </c>
      <c r="CF344" s="220"/>
      <c r="CG344" s="208"/>
      <c r="CH344" s="208"/>
      <c r="CI344" s="128"/>
      <c r="CJ344" s="128"/>
      <c r="CK344" s="220"/>
      <c r="CL344" s="116" t="str">
        <f t="shared" si="53"/>
        <v>WLAN_PWR_EN</v>
      </c>
      <c r="CM344" s="116" t="str">
        <f t="shared" si="54"/>
        <v>WLAN_PWR_EN</v>
      </c>
      <c r="CN344" s="116">
        <f t="shared" si="55"/>
        <v>0</v>
      </c>
      <c r="CO344" s="116">
        <f t="shared" si="56"/>
        <v>0</v>
      </c>
      <c r="CP344" s="220">
        <v>1</v>
      </c>
      <c r="CQ344" s="220"/>
      <c r="CR344" s="220" t="s">
        <v>5597</v>
      </c>
      <c r="CS344" s="220"/>
      <c r="CT344" s="220" t="s">
        <v>5119</v>
      </c>
      <c r="CU344" s="220"/>
      <c r="CV344" s="220"/>
      <c r="CW344" s="220"/>
      <c r="CX344" s="220" t="s">
        <v>35</v>
      </c>
      <c r="CY344" s="220"/>
      <c r="CZ344" s="220"/>
      <c r="DA344" s="220" t="s">
        <v>38</v>
      </c>
      <c r="DB344" s="220" t="s">
        <v>3087</v>
      </c>
      <c r="DC344" s="220"/>
      <c r="DD344" s="107"/>
      <c r="DE344" s="107"/>
      <c r="DF344" s="128"/>
      <c r="DG344" s="128"/>
      <c r="DH344" s="220"/>
    </row>
    <row r="345" spans="1:112" ht="13.2">
      <c r="A345" s="220"/>
      <c r="B345" s="220">
        <v>342</v>
      </c>
      <c r="C345" s="220" t="s">
        <v>965</v>
      </c>
      <c r="D345" s="220" t="s">
        <v>5603</v>
      </c>
      <c r="E345" s="220"/>
      <c r="F345" s="220" t="s">
        <v>5602</v>
      </c>
      <c r="G345" s="220"/>
      <c r="H345" s="220"/>
      <c r="I345" s="220"/>
      <c r="J345" s="220"/>
      <c r="K345" s="220"/>
      <c r="L345" s="220"/>
      <c r="M345" s="220"/>
      <c r="N345" s="220"/>
      <c r="O345" s="220"/>
      <c r="P345" s="220"/>
      <c r="Q345" s="220"/>
      <c r="R345" s="220"/>
      <c r="S345" s="116" t="str">
        <f t="shared" si="47"/>
        <v>NO</v>
      </c>
      <c r="T345" s="116" t="str">
        <f t="shared" si="48"/>
        <v>,,,,,,,,,,,,,,</v>
      </c>
      <c r="U345" s="220" t="s">
        <v>965</v>
      </c>
      <c r="V345" s="220"/>
      <c r="W345" s="220"/>
      <c r="X345" s="220"/>
      <c r="Y345" s="220"/>
      <c r="Z345" s="220"/>
      <c r="AA345" s="220"/>
      <c r="AB345" s="220"/>
      <c r="AC345" s="220"/>
      <c r="AD345" s="220"/>
      <c r="AE345" s="220"/>
      <c r="AF345" s="220"/>
      <c r="AG345" s="220"/>
      <c r="AH345" s="220"/>
      <c r="AI345" s="220"/>
      <c r="AJ345" s="220"/>
      <c r="AK345" s="220"/>
      <c r="AL345" s="220"/>
      <c r="AM345" s="220"/>
      <c r="AN345" s="220"/>
      <c r="AO345" s="220"/>
      <c r="AP345" s="220"/>
      <c r="AQ345" s="220"/>
      <c r="AR345" s="220"/>
      <c r="AS345" s="220"/>
      <c r="AT345" s="220"/>
      <c r="AU345" s="220"/>
      <c r="AV345" s="220"/>
      <c r="AW345" s="220"/>
      <c r="AX345" s="220"/>
      <c r="AY345" s="220"/>
      <c r="AZ345" s="220"/>
      <c r="BA345" s="220"/>
      <c r="BB345" s="220"/>
      <c r="BC345" s="220"/>
      <c r="BD345" s="220"/>
      <c r="BE345" s="220"/>
      <c r="BF345" s="220"/>
      <c r="BG345" s="220"/>
      <c r="BH345" s="220"/>
      <c r="BI345" s="220"/>
      <c r="BJ345" s="220"/>
      <c r="BK345" s="220"/>
      <c r="BL345" s="220"/>
      <c r="BM345" s="220"/>
      <c r="BN345" s="220"/>
      <c r="BO345" s="116" t="str">
        <f t="shared" si="49"/>
        <v>WLAN1_ADC_I_N</v>
      </c>
      <c r="BP345" s="116" t="str">
        <f t="shared" si="50"/>
        <v>WLAN1_ADC_I_N</v>
      </c>
      <c r="BQ345" s="116">
        <f t="shared" si="51"/>
        <v>0</v>
      </c>
      <c r="BR345" s="116">
        <f t="shared" si="52"/>
        <v>0</v>
      </c>
      <c r="BS345" s="220">
        <v>1</v>
      </c>
      <c r="BT345" s="220" t="s">
        <v>156</v>
      </c>
      <c r="BU345" s="220" t="s">
        <v>5597</v>
      </c>
      <c r="BV345" s="220"/>
      <c r="BW345" s="220" t="s">
        <v>5381</v>
      </c>
      <c r="BX345" s="220"/>
      <c r="BY345" s="220"/>
      <c r="BZ345" s="220"/>
      <c r="CA345" s="220" t="s">
        <v>35</v>
      </c>
      <c r="CB345" s="220"/>
      <c r="CC345" s="220"/>
      <c r="CD345" s="220" t="s">
        <v>38</v>
      </c>
      <c r="CE345" s="220" t="s">
        <v>3087</v>
      </c>
      <c r="CF345" s="220" t="s">
        <v>3025</v>
      </c>
      <c r="CG345" s="248" t="s">
        <v>5604</v>
      </c>
      <c r="CH345" s="208"/>
      <c r="CI345" s="128"/>
      <c r="CJ345" s="128"/>
      <c r="CK345" s="220"/>
      <c r="CL345" s="116" t="str">
        <f t="shared" si="53"/>
        <v>WLAN1_ADC_I_N</v>
      </c>
      <c r="CM345" s="116" t="str">
        <f t="shared" si="54"/>
        <v>WLAN1_ADC_I_N</v>
      </c>
      <c r="CN345" s="116">
        <f t="shared" si="55"/>
        <v>0</v>
      </c>
      <c r="CO345" s="116">
        <f t="shared" si="56"/>
        <v>0</v>
      </c>
      <c r="CP345" s="220">
        <v>1</v>
      </c>
      <c r="CQ345" s="220" t="s">
        <v>156</v>
      </c>
      <c r="CR345" s="220" t="s">
        <v>5597</v>
      </c>
      <c r="CS345" s="220"/>
      <c r="CT345" s="220" t="s">
        <v>5381</v>
      </c>
      <c r="CU345" s="220"/>
      <c r="CV345" s="220"/>
      <c r="CW345" s="220"/>
      <c r="CX345" s="220" t="s">
        <v>35</v>
      </c>
      <c r="CY345" s="220"/>
      <c r="CZ345" s="220"/>
      <c r="DA345" s="220" t="s">
        <v>38</v>
      </c>
      <c r="DB345" s="220" t="s">
        <v>3087</v>
      </c>
      <c r="DC345" s="220" t="s">
        <v>3025</v>
      </c>
      <c r="DD345" s="134" t="s">
        <v>5605</v>
      </c>
      <c r="DE345" s="107"/>
      <c r="DF345" s="128"/>
      <c r="DG345" s="128"/>
      <c r="DH345" s="220"/>
    </row>
    <row r="346" spans="1:112" ht="13.2">
      <c r="A346" s="220"/>
      <c r="B346" s="220">
        <v>343</v>
      </c>
      <c r="C346" s="220" t="s">
        <v>967</v>
      </c>
      <c r="D346" s="220" t="s">
        <v>5606</v>
      </c>
      <c r="E346" s="220"/>
      <c r="F346" s="220" t="s">
        <v>5602</v>
      </c>
      <c r="G346" s="220"/>
      <c r="H346" s="220"/>
      <c r="I346" s="220"/>
      <c r="J346" s="220"/>
      <c r="K346" s="220"/>
      <c r="L346" s="220"/>
      <c r="M346" s="220"/>
      <c r="N346" s="220"/>
      <c r="O346" s="220"/>
      <c r="P346" s="220"/>
      <c r="Q346" s="220"/>
      <c r="R346" s="220"/>
      <c r="S346" s="116" t="str">
        <f t="shared" si="47"/>
        <v>NO</v>
      </c>
      <c r="T346" s="116" t="str">
        <f t="shared" si="48"/>
        <v>,,,,,,,,,,,,,,</v>
      </c>
      <c r="U346" s="220" t="s">
        <v>967</v>
      </c>
      <c r="V346" s="220"/>
      <c r="W346" s="220"/>
      <c r="X346" s="220"/>
      <c r="Y346" s="220"/>
      <c r="Z346" s="220"/>
      <c r="AA346" s="220"/>
      <c r="AB346" s="220"/>
      <c r="AC346" s="220"/>
      <c r="AD346" s="220"/>
      <c r="AE346" s="220"/>
      <c r="AF346" s="220"/>
      <c r="AG346" s="220"/>
      <c r="AH346" s="220"/>
      <c r="AI346" s="220"/>
      <c r="AJ346" s="220"/>
      <c r="AK346" s="220"/>
      <c r="AL346" s="220"/>
      <c r="AM346" s="220"/>
      <c r="AN346" s="220"/>
      <c r="AO346" s="220"/>
      <c r="AP346" s="220"/>
      <c r="AQ346" s="220"/>
      <c r="AR346" s="220"/>
      <c r="AS346" s="220"/>
      <c r="AT346" s="220"/>
      <c r="AU346" s="220"/>
      <c r="AV346" s="220"/>
      <c r="AW346" s="220"/>
      <c r="AX346" s="220"/>
      <c r="AY346" s="220"/>
      <c r="AZ346" s="220"/>
      <c r="BA346" s="220"/>
      <c r="BB346" s="220"/>
      <c r="BC346" s="220"/>
      <c r="BD346" s="220"/>
      <c r="BE346" s="220"/>
      <c r="BF346" s="220"/>
      <c r="BG346" s="220"/>
      <c r="BH346" s="220"/>
      <c r="BI346" s="220"/>
      <c r="BJ346" s="220"/>
      <c r="BK346" s="220"/>
      <c r="BL346" s="220"/>
      <c r="BM346" s="220"/>
      <c r="BN346" s="220"/>
      <c r="BO346" s="116" t="str">
        <f t="shared" si="49"/>
        <v>WLAN1_ADC_I_P</v>
      </c>
      <c r="BP346" s="116" t="str">
        <f t="shared" si="50"/>
        <v>WLAN1_ADC_I_P</v>
      </c>
      <c r="BQ346" s="116">
        <f t="shared" si="51"/>
        <v>0</v>
      </c>
      <c r="BR346" s="116">
        <f t="shared" si="52"/>
        <v>0</v>
      </c>
      <c r="BS346" s="220">
        <v>1</v>
      </c>
      <c r="BT346" s="220" t="s">
        <v>156</v>
      </c>
      <c r="BU346" s="220" t="s">
        <v>5597</v>
      </c>
      <c r="BV346" s="220"/>
      <c r="BW346" s="220" t="s">
        <v>5381</v>
      </c>
      <c r="BX346" s="220"/>
      <c r="BY346" s="220"/>
      <c r="BZ346" s="220"/>
      <c r="CA346" s="220" t="s">
        <v>35</v>
      </c>
      <c r="CB346" s="220"/>
      <c r="CC346" s="220"/>
      <c r="CD346" s="220" t="s">
        <v>38</v>
      </c>
      <c r="CE346" s="220" t="s">
        <v>3087</v>
      </c>
      <c r="CF346" s="220" t="s">
        <v>3025</v>
      </c>
      <c r="CG346" s="248" t="s">
        <v>5607</v>
      </c>
      <c r="CH346" s="208"/>
      <c r="CI346" s="128"/>
      <c r="CJ346" s="128"/>
      <c r="CK346" s="220"/>
      <c r="CL346" s="116" t="str">
        <f t="shared" si="53"/>
        <v>WLAN1_ADC_I_P</v>
      </c>
      <c r="CM346" s="116" t="str">
        <f t="shared" si="54"/>
        <v>WLAN1_ADC_I_P</v>
      </c>
      <c r="CN346" s="116">
        <f t="shared" si="55"/>
        <v>0</v>
      </c>
      <c r="CO346" s="116">
        <f t="shared" si="56"/>
        <v>0</v>
      </c>
      <c r="CP346" s="220">
        <v>1</v>
      </c>
      <c r="CQ346" s="220" t="s">
        <v>156</v>
      </c>
      <c r="CR346" s="220" t="s">
        <v>5597</v>
      </c>
      <c r="CS346" s="220"/>
      <c r="CT346" s="220" t="s">
        <v>5381</v>
      </c>
      <c r="CU346" s="220"/>
      <c r="CV346" s="220"/>
      <c r="CW346" s="220"/>
      <c r="CX346" s="220" t="s">
        <v>35</v>
      </c>
      <c r="CY346" s="220"/>
      <c r="CZ346" s="220"/>
      <c r="DA346" s="220" t="s">
        <v>38</v>
      </c>
      <c r="DB346" s="220" t="s">
        <v>3087</v>
      </c>
      <c r="DC346" s="220" t="s">
        <v>3025</v>
      </c>
      <c r="DD346" s="134" t="s">
        <v>5608</v>
      </c>
      <c r="DE346" s="107"/>
      <c r="DF346" s="128"/>
      <c r="DG346" s="128"/>
      <c r="DH346" s="220"/>
    </row>
    <row r="347" spans="1:112" ht="13.2">
      <c r="A347" s="220"/>
      <c r="B347" s="220">
        <v>344</v>
      </c>
      <c r="C347" s="220" t="s">
        <v>969</v>
      </c>
      <c r="D347" s="220" t="s">
        <v>5609</v>
      </c>
      <c r="E347" s="220"/>
      <c r="F347" s="220" t="s">
        <v>5602</v>
      </c>
      <c r="G347" s="220"/>
      <c r="H347" s="220"/>
      <c r="I347" s="220"/>
      <c r="J347" s="220"/>
      <c r="K347" s="220"/>
      <c r="L347" s="220"/>
      <c r="M347" s="220"/>
      <c r="N347" s="220"/>
      <c r="O347" s="220"/>
      <c r="P347" s="220"/>
      <c r="Q347" s="220"/>
      <c r="R347" s="220"/>
      <c r="S347" s="116" t="str">
        <f t="shared" si="47"/>
        <v>NO</v>
      </c>
      <c r="T347" s="116" t="str">
        <f t="shared" si="48"/>
        <v>,,,,,,,,,,,,,,</v>
      </c>
      <c r="U347" s="220" t="s">
        <v>969</v>
      </c>
      <c r="V347" s="220"/>
      <c r="W347" s="220"/>
      <c r="X347" s="220"/>
      <c r="Y347" s="220"/>
      <c r="Z347" s="220"/>
      <c r="AA347" s="220"/>
      <c r="AB347" s="220"/>
      <c r="AC347" s="220"/>
      <c r="AD347" s="220"/>
      <c r="AE347" s="220"/>
      <c r="AF347" s="220"/>
      <c r="AG347" s="220"/>
      <c r="AH347" s="220"/>
      <c r="AI347" s="220"/>
      <c r="AJ347" s="220"/>
      <c r="AK347" s="220"/>
      <c r="AL347" s="220"/>
      <c r="AM347" s="220"/>
      <c r="AN347" s="220"/>
      <c r="AO347" s="220"/>
      <c r="AP347" s="220"/>
      <c r="AQ347" s="220"/>
      <c r="AR347" s="220"/>
      <c r="AS347" s="220"/>
      <c r="AT347" s="220"/>
      <c r="AU347" s="220"/>
      <c r="AV347" s="220"/>
      <c r="AW347" s="220"/>
      <c r="AX347" s="220"/>
      <c r="AY347" s="220"/>
      <c r="AZ347" s="220"/>
      <c r="BA347" s="220"/>
      <c r="BB347" s="220"/>
      <c r="BC347" s="220"/>
      <c r="BD347" s="220"/>
      <c r="BE347" s="220"/>
      <c r="BF347" s="220"/>
      <c r="BG347" s="220"/>
      <c r="BH347" s="220"/>
      <c r="BI347" s="220"/>
      <c r="BJ347" s="220"/>
      <c r="BK347" s="220"/>
      <c r="BL347" s="220"/>
      <c r="BM347" s="220"/>
      <c r="BN347" s="220"/>
      <c r="BO347" s="116" t="str">
        <f t="shared" si="49"/>
        <v>WLAN1_ADC_Q_N</v>
      </c>
      <c r="BP347" s="116" t="str">
        <f t="shared" si="50"/>
        <v>WLAN1_ADC_Q_N</v>
      </c>
      <c r="BQ347" s="116">
        <f t="shared" si="51"/>
        <v>0</v>
      </c>
      <c r="BR347" s="116">
        <f t="shared" si="52"/>
        <v>0</v>
      </c>
      <c r="BS347" s="220">
        <v>1</v>
      </c>
      <c r="BT347" s="220" t="s">
        <v>156</v>
      </c>
      <c r="BU347" s="220" t="s">
        <v>5597</v>
      </c>
      <c r="BV347" s="220"/>
      <c r="BW347" s="220" t="s">
        <v>5381</v>
      </c>
      <c r="BX347" s="220"/>
      <c r="BY347" s="220"/>
      <c r="BZ347" s="220"/>
      <c r="CA347" s="220" t="s">
        <v>35</v>
      </c>
      <c r="CB347" s="220"/>
      <c r="CC347" s="220"/>
      <c r="CD347" s="220" t="s">
        <v>38</v>
      </c>
      <c r="CE347" s="220" t="s">
        <v>3087</v>
      </c>
      <c r="CF347" s="220" t="s">
        <v>3025</v>
      </c>
      <c r="CG347" s="248" t="s">
        <v>5610</v>
      </c>
      <c r="CH347" s="208"/>
      <c r="CI347" s="128"/>
      <c r="CJ347" s="128"/>
      <c r="CK347" s="220"/>
      <c r="CL347" s="116" t="str">
        <f t="shared" si="53"/>
        <v>WLAN1_ADC_Q_N</v>
      </c>
      <c r="CM347" s="116" t="str">
        <f t="shared" si="54"/>
        <v>WLAN1_ADC_Q_N</v>
      </c>
      <c r="CN347" s="116">
        <f t="shared" si="55"/>
        <v>0</v>
      </c>
      <c r="CO347" s="116">
        <f t="shared" si="56"/>
        <v>0</v>
      </c>
      <c r="CP347" s="220">
        <v>1</v>
      </c>
      <c r="CQ347" s="220" t="s">
        <v>156</v>
      </c>
      <c r="CR347" s="220" t="s">
        <v>5597</v>
      </c>
      <c r="CS347" s="220"/>
      <c r="CT347" s="220" t="s">
        <v>5381</v>
      </c>
      <c r="CU347" s="220"/>
      <c r="CV347" s="220"/>
      <c r="CW347" s="220"/>
      <c r="CX347" s="220" t="s">
        <v>35</v>
      </c>
      <c r="CY347" s="220"/>
      <c r="CZ347" s="220"/>
      <c r="DA347" s="220" t="s">
        <v>38</v>
      </c>
      <c r="DB347" s="220" t="s">
        <v>3087</v>
      </c>
      <c r="DC347" s="220" t="s">
        <v>3025</v>
      </c>
      <c r="DD347" s="134" t="s">
        <v>5611</v>
      </c>
      <c r="DE347" s="107"/>
      <c r="DF347" s="128"/>
      <c r="DG347" s="128"/>
      <c r="DH347" s="220"/>
    </row>
    <row r="348" spans="1:112" ht="13.2">
      <c r="A348" s="220"/>
      <c r="B348" s="220">
        <v>345</v>
      </c>
      <c r="C348" s="220" t="s">
        <v>971</v>
      </c>
      <c r="D348" s="220" t="s">
        <v>5612</v>
      </c>
      <c r="E348" s="220"/>
      <c r="F348" s="220" t="s">
        <v>5602</v>
      </c>
      <c r="G348" s="220"/>
      <c r="H348" s="220"/>
      <c r="I348" s="220"/>
      <c r="J348" s="220"/>
      <c r="K348" s="220"/>
      <c r="L348" s="220"/>
      <c r="M348" s="220"/>
      <c r="N348" s="220"/>
      <c r="O348" s="220"/>
      <c r="P348" s="220"/>
      <c r="Q348" s="220"/>
      <c r="R348" s="220"/>
      <c r="S348" s="116" t="str">
        <f t="shared" si="47"/>
        <v>NO</v>
      </c>
      <c r="T348" s="116" t="str">
        <f t="shared" si="48"/>
        <v>,,,,,,,,,,,,,,</v>
      </c>
      <c r="U348" s="220" t="s">
        <v>971</v>
      </c>
      <c r="V348" s="220"/>
      <c r="W348" s="220"/>
      <c r="X348" s="220"/>
      <c r="Y348" s="220"/>
      <c r="Z348" s="220"/>
      <c r="AA348" s="220"/>
      <c r="AB348" s="220"/>
      <c r="AC348" s="220"/>
      <c r="AD348" s="220"/>
      <c r="AE348" s="220"/>
      <c r="AF348" s="220"/>
      <c r="AG348" s="220"/>
      <c r="AH348" s="220"/>
      <c r="AI348" s="220"/>
      <c r="AJ348" s="220"/>
      <c r="AK348" s="220"/>
      <c r="AL348" s="220"/>
      <c r="AM348" s="220"/>
      <c r="AN348" s="220"/>
      <c r="AO348" s="220"/>
      <c r="AP348" s="220"/>
      <c r="AQ348" s="220"/>
      <c r="AR348" s="220"/>
      <c r="AS348" s="220"/>
      <c r="AT348" s="220"/>
      <c r="AU348" s="220"/>
      <c r="AV348" s="220"/>
      <c r="AW348" s="220"/>
      <c r="AX348" s="220"/>
      <c r="AY348" s="220"/>
      <c r="AZ348" s="220"/>
      <c r="BA348" s="220"/>
      <c r="BB348" s="220"/>
      <c r="BC348" s="220"/>
      <c r="BD348" s="220"/>
      <c r="BE348" s="220"/>
      <c r="BF348" s="220"/>
      <c r="BG348" s="220"/>
      <c r="BH348" s="220"/>
      <c r="BI348" s="220"/>
      <c r="BJ348" s="220"/>
      <c r="BK348" s="220"/>
      <c r="BL348" s="220"/>
      <c r="BM348" s="220"/>
      <c r="BN348" s="220"/>
      <c r="BO348" s="116" t="str">
        <f t="shared" si="49"/>
        <v>WLAN1_ADC_Q_P</v>
      </c>
      <c r="BP348" s="116" t="str">
        <f t="shared" si="50"/>
        <v>WLAN1_ADC_Q_P</v>
      </c>
      <c r="BQ348" s="116">
        <f t="shared" si="51"/>
        <v>0</v>
      </c>
      <c r="BR348" s="116">
        <f t="shared" si="52"/>
        <v>0</v>
      </c>
      <c r="BS348" s="220">
        <v>1</v>
      </c>
      <c r="BT348" s="220" t="s">
        <v>156</v>
      </c>
      <c r="BU348" s="220" t="s">
        <v>5597</v>
      </c>
      <c r="BV348" s="220"/>
      <c r="BW348" s="220" t="s">
        <v>5381</v>
      </c>
      <c r="BX348" s="220"/>
      <c r="BY348" s="220"/>
      <c r="BZ348" s="220"/>
      <c r="CA348" s="220" t="s">
        <v>35</v>
      </c>
      <c r="CB348" s="220"/>
      <c r="CC348" s="220"/>
      <c r="CD348" s="220" t="s">
        <v>38</v>
      </c>
      <c r="CE348" s="220" t="s">
        <v>3087</v>
      </c>
      <c r="CF348" s="220" t="s">
        <v>3025</v>
      </c>
      <c r="CG348" s="248" t="s">
        <v>5613</v>
      </c>
      <c r="CH348" s="208"/>
      <c r="CI348" s="128"/>
      <c r="CJ348" s="128"/>
      <c r="CK348" s="220"/>
      <c r="CL348" s="116" t="str">
        <f t="shared" si="53"/>
        <v>WLAN1_ADC_Q_P</v>
      </c>
      <c r="CM348" s="116" t="str">
        <f t="shared" si="54"/>
        <v>WLAN1_ADC_Q_P</v>
      </c>
      <c r="CN348" s="116">
        <f t="shared" si="55"/>
        <v>0</v>
      </c>
      <c r="CO348" s="116">
        <f t="shared" si="56"/>
        <v>0</v>
      </c>
      <c r="CP348" s="220">
        <v>1</v>
      </c>
      <c r="CQ348" s="220" t="s">
        <v>156</v>
      </c>
      <c r="CR348" s="220" t="s">
        <v>5597</v>
      </c>
      <c r="CS348" s="220"/>
      <c r="CT348" s="220" t="s">
        <v>5381</v>
      </c>
      <c r="CU348" s="220"/>
      <c r="CV348" s="220"/>
      <c r="CW348" s="220"/>
      <c r="CX348" s="220" t="s">
        <v>35</v>
      </c>
      <c r="CY348" s="220"/>
      <c r="CZ348" s="220"/>
      <c r="DA348" s="220" t="s">
        <v>38</v>
      </c>
      <c r="DB348" s="220" t="s">
        <v>3087</v>
      </c>
      <c r="DC348" s="220" t="s">
        <v>3025</v>
      </c>
      <c r="DD348" s="134" t="s">
        <v>5614</v>
      </c>
      <c r="DE348" s="107"/>
      <c r="DF348" s="128"/>
      <c r="DG348" s="128"/>
      <c r="DH348" s="220"/>
    </row>
    <row r="349" spans="1:112" ht="13.2">
      <c r="A349" s="220"/>
      <c r="B349" s="220">
        <v>346</v>
      </c>
      <c r="C349" s="220" t="s">
        <v>973</v>
      </c>
      <c r="D349" s="220" t="s">
        <v>5615</v>
      </c>
      <c r="E349" s="220"/>
      <c r="F349" s="220" t="s">
        <v>5602</v>
      </c>
      <c r="G349" s="220"/>
      <c r="H349" s="220"/>
      <c r="I349" s="220"/>
      <c r="J349" s="220"/>
      <c r="K349" s="220"/>
      <c r="L349" s="220"/>
      <c r="M349" s="220"/>
      <c r="N349" s="220"/>
      <c r="O349" s="220"/>
      <c r="P349" s="220"/>
      <c r="Q349" s="220"/>
      <c r="R349" s="220"/>
      <c r="S349" s="116" t="str">
        <f t="shared" si="47"/>
        <v>NO</v>
      </c>
      <c r="T349" s="116" t="str">
        <f t="shared" si="48"/>
        <v>,,,,,,,,,,,,,,</v>
      </c>
      <c r="U349" s="220" t="s">
        <v>973</v>
      </c>
      <c r="V349" s="220"/>
      <c r="W349" s="220"/>
      <c r="X349" s="220"/>
      <c r="Y349" s="220"/>
      <c r="Z349" s="220"/>
      <c r="AA349" s="220"/>
      <c r="AB349" s="220"/>
      <c r="AC349" s="220"/>
      <c r="AD349" s="220"/>
      <c r="AE349" s="220"/>
      <c r="AF349" s="220"/>
      <c r="AG349" s="220"/>
      <c r="AH349" s="220"/>
      <c r="AI349" s="220"/>
      <c r="AJ349" s="220"/>
      <c r="AK349" s="220"/>
      <c r="AL349" s="220"/>
      <c r="AM349" s="220"/>
      <c r="AN349" s="220"/>
      <c r="AO349" s="220"/>
      <c r="AP349" s="220"/>
      <c r="AQ349" s="220"/>
      <c r="AR349" s="220"/>
      <c r="AS349" s="220"/>
      <c r="AT349" s="220"/>
      <c r="AU349" s="220"/>
      <c r="AV349" s="220"/>
      <c r="AW349" s="220"/>
      <c r="AX349" s="220"/>
      <c r="AY349" s="220"/>
      <c r="AZ349" s="220"/>
      <c r="BA349" s="220"/>
      <c r="BB349" s="220"/>
      <c r="BC349" s="220"/>
      <c r="BD349" s="220"/>
      <c r="BE349" s="220"/>
      <c r="BF349" s="220"/>
      <c r="BG349" s="220"/>
      <c r="BH349" s="220"/>
      <c r="BI349" s="220"/>
      <c r="BJ349" s="220"/>
      <c r="BK349" s="220"/>
      <c r="BL349" s="220"/>
      <c r="BM349" s="220"/>
      <c r="BN349" s="220"/>
      <c r="BO349" s="116" t="str">
        <f t="shared" si="49"/>
        <v>WLAN1_DAC_I_N</v>
      </c>
      <c r="BP349" s="116" t="str">
        <f t="shared" si="50"/>
        <v>WLAN1_DAC_I_N</v>
      </c>
      <c r="BQ349" s="116">
        <f t="shared" si="51"/>
        <v>0</v>
      </c>
      <c r="BR349" s="116">
        <f t="shared" si="52"/>
        <v>0</v>
      </c>
      <c r="BS349" s="220">
        <v>1</v>
      </c>
      <c r="BT349" s="220" t="s">
        <v>156</v>
      </c>
      <c r="BU349" s="220" t="s">
        <v>5597</v>
      </c>
      <c r="BV349" s="220"/>
      <c r="BW349" s="220" t="s">
        <v>5381</v>
      </c>
      <c r="BX349" s="220"/>
      <c r="BY349" s="220"/>
      <c r="BZ349" s="220"/>
      <c r="CA349" s="220" t="s">
        <v>35</v>
      </c>
      <c r="CB349" s="220"/>
      <c r="CC349" s="220"/>
      <c r="CD349" s="220" t="s">
        <v>38</v>
      </c>
      <c r="CE349" s="220" t="s">
        <v>3087</v>
      </c>
      <c r="CF349" s="220" t="s">
        <v>3025</v>
      </c>
      <c r="CG349" s="248" t="s">
        <v>5616</v>
      </c>
      <c r="CH349" s="208"/>
      <c r="CI349" s="128"/>
      <c r="CJ349" s="128"/>
      <c r="CK349" s="220"/>
      <c r="CL349" s="116" t="str">
        <f t="shared" si="53"/>
        <v>WLAN1_DAC_I_N</v>
      </c>
      <c r="CM349" s="116" t="str">
        <f t="shared" si="54"/>
        <v>WLAN1_DAC_I_N</v>
      </c>
      <c r="CN349" s="116">
        <f t="shared" si="55"/>
        <v>0</v>
      </c>
      <c r="CO349" s="116">
        <f t="shared" si="56"/>
        <v>0</v>
      </c>
      <c r="CP349" s="220">
        <v>1</v>
      </c>
      <c r="CQ349" s="220" t="s">
        <v>156</v>
      </c>
      <c r="CR349" s="220" t="s">
        <v>5597</v>
      </c>
      <c r="CS349" s="220"/>
      <c r="CT349" s="220" t="s">
        <v>5381</v>
      </c>
      <c r="CU349" s="220"/>
      <c r="CV349" s="220"/>
      <c r="CW349" s="220"/>
      <c r="CX349" s="220" t="s">
        <v>35</v>
      </c>
      <c r="CY349" s="220"/>
      <c r="CZ349" s="220"/>
      <c r="DA349" s="220" t="s">
        <v>38</v>
      </c>
      <c r="DB349" s="220" t="s">
        <v>3087</v>
      </c>
      <c r="DC349" s="220" t="s">
        <v>3025</v>
      </c>
      <c r="DD349" s="134" t="s">
        <v>5617</v>
      </c>
      <c r="DE349" s="107"/>
      <c r="DF349" s="128"/>
      <c r="DG349" s="128"/>
      <c r="DH349" s="220"/>
    </row>
    <row r="350" spans="1:112" ht="13.2">
      <c r="A350" s="220"/>
      <c r="B350" s="220">
        <v>347</v>
      </c>
      <c r="C350" s="220" t="s">
        <v>975</v>
      </c>
      <c r="D350" s="220" t="s">
        <v>5618</v>
      </c>
      <c r="E350" s="220"/>
      <c r="F350" s="220" t="s">
        <v>5602</v>
      </c>
      <c r="G350" s="220"/>
      <c r="H350" s="220"/>
      <c r="I350" s="220"/>
      <c r="J350" s="220"/>
      <c r="K350" s="220"/>
      <c r="L350" s="220"/>
      <c r="M350" s="220"/>
      <c r="N350" s="220"/>
      <c r="O350" s="220"/>
      <c r="P350" s="220"/>
      <c r="Q350" s="220"/>
      <c r="R350" s="220"/>
      <c r="S350" s="116" t="str">
        <f t="shared" si="47"/>
        <v>NO</v>
      </c>
      <c r="T350" s="116" t="str">
        <f t="shared" si="48"/>
        <v>,,,,,,,,,,,,,,</v>
      </c>
      <c r="U350" s="220" t="s">
        <v>975</v>
      </c>
      <c r="V350" s="220"/>
      <c r="W350" s="220"/>
      <c r="X350" s="220"/>
      <c r="Y350" s="220"/>
      <c r="Z350" s="220"/>
      <c r="AA350" s="220"/>
      <c r="AB350" s="220"/>
      <c r="AC350" s="220"/>
      <c r="AD350" s="220"/>
      <c r="AE350" s="220"/>
      <c r="AF350" s="220"/>
      <c r="AG350" s="220"/>
      <c r="AH350" s="220"/>
      <c r="AI350" s="220"/>
      <c r="AJ350" s="220"/>
      <c r="AK350" s="220"/>
      <c r="AL350" s="220"/>
      <c r="AM350" s="220"/>
      <c r="AN350" s="220"/>
      <c r="AO350" s="220"/>
      <c r="AP350" s="220"/>
      <c r="AQ350" s="220"/>
      <c r="AR350" s="220"/>
      <c r="AS350" s="220"/>
      <c r="AT350" s="220"/>
      <c r="AU350" s="220"/>
      <c r="AV350" s="220"/>
      <c r="AW350" s="220"/>
      <c r="AX350" s="220"/>
      <c r="AY350" s="220"/>
      <c r="AZ350" s="220"/>
      <c r="BA350" s="220"/>
      <c r="BB350" s="220"/>
      <c r="BC350" s="220"/>
      <c r="BD350" s="220"/>
      <c r="BE350" s="220"/>
      <c r="BF350" s="220"/>
      <c r="BG350" s="220"/>
      <c r="BH350" s="220"/>
      <c r="BI350" s="220"/>
      <c r="BJ350" s="220"/>
      <c r="BK350" s="220"/>
      <c r="BL350" s="220"/>
      <c r="BM350" s="220"/>
      <c r="BN350" s="220"/>
      <c r="BO350" s="116" t="str">
        <f t="shared" si="49"/>
        <v>WLAN1_DAC_I_P</v>
      </c>
      <c r="BP350" s="116" t="str">
        <f t="shared" si="50"/>
        <v>WLAN1_DAC_I_P</v>
      </c>
      <c r="BQ350" s="116">
        <f t="shared" si="51"/>
        <v>0</v>
      </c>
      <c r="BR350" s="116">
        <f t="shared" si="52"/>
        <v>0</v>
      </c>
      <c r="BS350" s="220">
        <v>1</v>
      </c>
      <c r="BT350" s="220" t="s">
        <v>156</v>
      </c>
      <c r="BU350" s="220" t="s">
        <v>5597</v>
      </c>
      <c r="BV350" s="220"/>
      <c r="BW350" s="220" t="s">
        <v>5381</v>
      </c>
      <c r="BX350" s="220"/>
      <c r="BY350" s="220"/>
      <c r="BZ350" s="220"/>
      <c r="CA350" s="220" t="s">
        <v>35</v>
      </c>
      <c r="CB350" s="220"/>
      <c r="CC350" s="220"/>
      <c r="CD350" s="220" t="s">
        <v>38</v>
      </c>
      <c r="CE350" s="220" t="s">
        <v>3087</v>
      </c>
      <c r="CF350" s="220" t="s">
        <v>3025</v>
      </c>
      <c r="CG350" s="248" t="s">
        <v>5619</v>
      </c>
      <c r="CH350" s="208"/>
      <c r="CI350" s="128"/>
      <c r="CJ350" s="128"/>
      <c r="CK350" s="220"/>
      <c r="CL350" s="116" t="str">
        <f t="shared" si="53"/>
        <v>WLAN1_DAC_I_P</v>
      </c>
      <c r="CM350" s="116" t="str">
        <f t="shared" si="54"/>
        <v>WLAN1_DAC_I_P</v>
      </c>
      <c r="CN350" s="116">
        <f t="shared" si="55"/>
        <v>0</v>
      </c>
      <c r="CO350" s="116">
        <f t="shared" si="56"/>
        <v>0</v>
      </c>
      <c r="CP350" s="220">
        <v>1</v>
      </c>
      <c r="CQ350" s="220" t="s">
        <v>156</v>
      </c>
      <c r="CR350" s="220" t="s">
        <v>5597</v>
      </c>
      <c r="CS350" s="220"/>
      <c r="CT350" s="220" t="s">
        <v>5381</v>
      </c>
      <c r="CU350" s="220"/>
      <c r="CV350" s="220"/>
      <c r="CW350" s="220"/>
      <c r="CX350" s="220" t="s">
        <v>35</v>
      </c>
      <c r="CY350" s="220"/>
      <c r="CZ350" s="220"/>
      <c r="DA350" s="220" t="s">
        <v>38</v>
      </c>
      <c r="DB350" s="220" t="s">
        <v>3087</v>
      </c>
      <c r="DC350" s="220" t="s">
        <v>3025</v>
      </c>
      <c r="DD350" s="134" t="s">
        <v>5620</v>
      </c>
      <c r="DE350" s="107"/>
      <c r="DF350" s="128"/>
      <c r="DG350" s="128"/>
      <c r="DH350" s="220"/>
    </row>
    <row r="351" spans="1:112" ht="13.2">
      <c r="A351" s="220"/>
      <c r="B351" s="220">
        <v>348</v>
      </c>
      <c r="C351" s="220" t="s">
        <v>977</v>
      </c>
      <c r="D351" s="220" t="s">
        <v>5621</v>
      </c>
      <c r="E351" s="220"/>
      <c r="F351" s="220" t="s">
        <v>5602</v>
      </c>
      <c r="G351" s="220"/>
      <c r="H351" s="220"/>
      <c r="I351" s="220"/>
      <c r="J351" s="220"/>
      <c r="K351" s="220"/>
      <c r="L351" s="220"/>
      <c r="M351" s="220"/>
      <c r="N351" s="220"/>
      <c r="O351" s="220"/>
      <c r="P351" s="220"/>
      <c r="Q351" s="220"/>
      <c r="R351" s="220"/>
      <c r="S351" s="116" t="str">
        <f t="shared" ref="S351:S414" si="57">IF(OR(V351 = "GPIO",V351 = "WUP_GPIO", V351 = "SSC_GPIO", V351 = "WUP_SSC_GPIO"),"YES","NO")</f>
        <v>NO</v>
      </c>
      <c r="T351" s="116" t="str">
        <f t="shared" si="48"/>
        <v>,,,,,,,,,,,,,,</v>
      </c>
      <c r="U351" s="220" t="s">
        <v>977</v>
      </c>
      <c r="V351" s="220"/>
      <c r="W351" s="220"/>
      <c r="X351" s="220"/>
      <c r="Y351" s="220"/>
      <c r="Z351" s="220"/>
      <c r="AA351" s="220"/>
      <c r="AB351" s="220"/>
      <c r="AC351" s="220"/>
      <c r="AD351" s="220"/>
      <c r="AE351" s="220"/>
      <c r="AF351" s="220"/>
      <c r="AG351" s="220"/>
      <c r="AH351" s="220"/>
      <c r="AI351" s="220"/>
      <c r="AJ351" s="220"/>
      <c r="AK351" s="220"/>
      <c r="AL351" s="220"/>
      <c r="AM351" s="220"/>
      <c r="AN351" s="220"/>
      <c r="AO351" s="220"/>
      <c r="AP351" s="220"/>
      <c r="AQ351" s="220"/>
      <c r="AR351" s="220"/>
      <c r="AS351" s="220"/>
      <c r="AT351" s="220"/>
      <c r="AU351" s="220"/>
      <c r="AV351" s="220"/>
      <c r="AW351" s="220"/>
      <c r="AX351" s="220"/>
      <c r="AY351" s="220"/>
      <c r="AZ351" s="220"/>
      <c r="BA351" s="220"/>
      <c r="BB351" s="220"/>
      <c r="BC351" s="220"/>
      <c r="BD351" s="220"/>
      <c r="BE351" s="220"/>
      <c r="BF351" s="220"/>
      <c r="BG351" s="220"/>
      <c r="BH351" s="220"/>
      <c r="BI351" s="220"/>
      <c r="BJ351" s="220"/>
      <c r="BK351" s="220"/>
      <c r="BL351" s="220"/>
      <c r="BM351" s="220"/>
      <c r="BN351" s="220"/>
      <c r="BO351" s="116" t="str">
        <f t="shared" si="49"/>
        <v>WLAN1_DAC_Q_N</v>
      </c>
      <c r="BP351" s="116" t="str">
        <f t="shared" si="50"/>
        <v>WLAN1_DAC_Q_N</v>
      </c>
      <c r="BQ351" s="116">
        <f t="shared" si="51"/>
        <v>0</v>
      </c>
      <c r="BR351" s="116">
        <f t="shared" si="52"/>
        <v>0</v>
      </c>
      <c r="BS351" s="220">
        <v>1</v>
      </c>
      <c r="BT351" s="220" t="s">
        <v>156</v>
      </c>
      <c r="BU351" s="220" t="s">
        <v>5597</v>
      </c>
      <c r="BV351" s="220"/>
      <c r="BW351" s="220" t="s">
        <v>5381</v>
      </c>
      <c r="BX351" s="220"/>
      <c r="BY351" s="220"/>
      <c r="BZ351" s="220"/>
      <c r="CA351" s="220" t="s">
        <v>35</v>
      </c>
      <c r="CB351" s="220"/>
      <c r="CC351" s="220"/>
      <c r="CD351" s="220" t="s">
        <v>38</v>
      </c>
      <c r="CE351" s="220" t="s">
        <v>3087</v>
      </c>
      <c r="CF351" s="220" t="s">
        <v>3025</v>
      </c>
      <c r="CG351" s="248" t="s">
        <v>5622</v>
      </c>
      <c r="CH351" s="208"/>
      <c r="CI351" s="128"/>
      <c r="CJ351" s="128"/>
      <c r="CK351" s="220"/>
      <c r="CL351" s="116" t="str">
        <f t="shared" si="53"/>
        <v>WLAN1_DAC_Q_N</v>
      </c>
      <c r="CM351" s="116" t="str">
        <f t="shared" si="54"/>
        <v>WLAN1_DAC_Q_N</v>
      </c>
      <c r="CN351" s="116">
        <f t="shared" si="55"/>
        <v>0</v>
      </c>
      <c r="CO351" s="116">
        <f t="shared" si="56"/>
        <v>0</v>
      </c>
      <c r="CP351" s="220">
        <v>1</v>
      </c>
      <c r="CQ351" s="220" t="s">
        <v>156</v>
      </c>
      <c r="CR351" s="220" t="s">
        <v>5597</v>
      </c>
      <c r="CS351" s="220"/>
      <c r="CT351" s="220" t="s">
        <v>5381</v>
      </c>
      <c r="CU351" s="220"/>
      <c r="CV351" s="220"/>
      <c r="CW351" s="220"/>
      <c r="CX351" s="220" t="s">
        <v>35</v>
      </c>
      <c r="CY351" s="220"/>
      <c r="CZ351" s="220"/>
      <c r="DA351" s="220" t="s">
        <v>38</v>
      </c>
      <c r="DB351" s="220" t="s">
        <v>3087</v>
      </c>
      <c r="DC351" s="220" t="s">
        <v>3025</v>
      </c>
      <c r="DD351" s="134" t="s">
        <v>5623</v>
      </c>
      <c r="DE351" s="107"/>
      <c r="DF351" s="128"/>
      <c r="DG351" s="128"/>
      <c r="DH351" s="220"/>
    </row>
    <row r="352" spans="1:112" ht="13.2">
      <c r="A352" s="220"/>
      <c r="B352" s="220">
        <v>349</v>
      </c>
      <c r="C352" s="220" t="s">
        <v>979</v>
      </c>
      <c r="D352" s="220" t="s">
        <v>5624</v>
      </c>
      <c r="E352" s="220"/>
      <c r="F352" s="220" t="s">
        <v>5602</v>
      </c>
      <c r="G352" s="220"/>
      <c r="H352" s="220"/>
      <c r="I352" s="220"/>
      <c r="J352" s="220"/>
      <c r="K352" s="220"/>
      <c r="L352" s="220"/>
      <c r="M352" s="220"/>
      <c r="N352" s="220"/>
      <c r="O352" s="220"/>
      <c r="P352" s="220"/>
      <c r="Q352" s="220"/>
      <c r="R352" s="220"/>
      <c r="S352" s="116" t="str">
        <f t="shared" si="57"/>
        <v>NO</v>
      </c>
      <c r="T352" s="116" t="str">
        <f t="shared" si="48"/>
        <v>,,,,,,,,,,,,,,</v>
      </c>
      <c r="U352" s="220" t="s">
        <v>979</v>
      </c>
      <c r="V352" s="220"/>
      <c r="W352" s="220"/>
      <c r="X352" s="220"/>
      <c r="Y352" s="220"/>
      <c r="Z352" s="220"/>
      <c r="AA352" s="220"/>
      <c r="AB352" s="220"/>
      <c r="AC352" s="220"/>
      <c r="AD352" s="220"/>
      <c r="AE352" s="220"/>
      <c r="AF352" s="220"/>
      <c r="AG352" s="220"/>
      <c r="AH352" s="220"/>
      <c r="AI352" s="220"/>
      <c r="AJ352" s="220"/>
      <c r="AK352" s="220"/>
      <c r="AL352" s="220"/>
      <c r="AM352" s="220"/>
      <c r="AN352" s="220"/>
      <c r="AO352" s="220"/>
      <c r="AP352" s="220"/>
      <c r="AQ352" s="220"/>
      <c r="AR352" s="220"/>
      <c r="AS352" s="220"/>
      <c r="AT352" s="220"/>
      <c r="AU352" s="220"/>
      <c r="AV352" s="220"/>
      <c r="AW352" s="220"/>
      <c r="AX352" s="220"/>
      <c r="AY352" s="220"/>
      <c r="AZ352" s="220"/>
      <c r="BA352" s="220"/>
      <c r="BB352" s="220"/>
      <c r="BC352" s="220"/>
      <c r="BD352" s="220"/>
      <c r="BE352" s="220"/>
      <c r="BF352" s="220"/>
      <c r="BG352" s="220"/>
      <c r="BH352" s="220"/>
      <c r="BI352" s="220"/>
      <c r="BJ352" s="220"/>
      <c r="BK352" s="220"/>
      <c r="BL352" s="220"/>
      <c r="BM352" s="220"/>
      <c r="BN352" s="220"/>
      <c r="BO352" s="116" t="str">
        <f t="shared" si="49"/>
        <v>WLAN1_DAC_Q_P</v>
      </c>
      <c r="BP352" s="116" t="str">
        <f t="shared" si="50"/>
        <v>WLAN1_DAC_Q_P</v>
      </c>
      <c r="BQ352" s="116">
        <f t="shared" si="51"/>
        <v>0</v>
      </c>
      <c r="BR352" s="116">
        <f t="shared" si="52"/>
        <v>0</v>
      </c>
      <c r="BS352" s="220">
        <v>1</v>
      </c>
      <c r="BT352" s="220" t="s">
        <v>156</v>
      </c>
      <c r="BU352" s="220" t="s">
        <v>5597</v>
      </c>
      <c r="BV352" s="220"/>
      <c r="BW352" s="220" t="s">
        <v>5381</v>
      </c>
      <c r="BX352" s="220"/>
      <c r="BY352" s="220"/>
      <c r="BZ352" s="220"/>
      <c r="CA352" s="220" t="s">
        <v>35</v>
      </c>
      <c r="CB352" s="220"/>
      <c r="CC352" s="220"/>
      <c r="CD352" s="220" t="s">
        <v>38</v>
      </c>
      <c r="CE352" s="220" t="s">
        <v>3087</v>
      </c>
      <c r="CF352" s="220" t="s">
        <v>3025</v>
      </c>
      <c r="CG352" s="248" t="s">
        <v>5625</v>
      </c>
      <c r="CH352" s="208"/>
      <c r="CI352" s="128"/>
      <c r="CJ352" s="128"/>
      <c r="CK352" s="220"/>
      <c r="CL352" s="116" t="str">
        <f t="shared" si="53"/>
        <v>WLAN1_DAC_Q_P</v>
      </c>
      <c r="CM352" s="116" t="str">
        <f t="shared" si="54"/>
        <v>WLAN1_DAC_Q_P</v>
      </c>
      <c r="CN352" s="116">
        <f t="shared" si="55"/>
        <v>0</v>
      </c>
      <c r="CO352" s="116">
        <f t="shared" si="56"/>
        <v>0</v>
      </c>
      <c r="CP352" s="220">
        <v>1</v>
      </c>
      <c r="CQ352" s="220" t="s">
        <v>156</v>
      </c>
      <c r="CR352" s="220" t="s">
        <v>5597</v>
      </c>
      <c r="CS352" s="220"/>
      <c r="CT352" s="220" t="s">
        <v>5381</v>
      </c>
      <c r="CU352" s="220"/>
      <c r="CV352" s="220"/>
      <c r="CW352" s="220"/>
      <c r="CX352" s="220" t="s">
        <v>35</v>
      </c>
      <c r="CY352" s="220"/>
      <c r="CZ352" s="220"/>
      <c r="DA352" s="220" t="s">
        <v>38</v>
      </c>
      <c r="DB352" s="220" t="s">
        <v>3087</v>
      </c>
      <c r="DC352" s="220" t="s">
        <v>3025</v>
      </c>
      <c r="DD352" s="134" t="s">
        <v>5626</v>
      </c>
      <c r="DE352" s="107"/>
      <c r="DF352" s="128"/>
      <c r="DG352" s="128"/>
      <c r="DH352" s="220"/>
    </row>
    <row r="353" spans="1:112" ht="13.2">
      <c r="A353" s="220"/>
      <c r="B353" s="220">
        <v>350</v>
      </c>
      <c r="C353" s="220" t="s">
        <v>964</v>
      </c>
      <c r="D353" s="220" t="s">
        <v>5627</v>
      </c>
      <c r="E353" s="220"/>
      <c r="F353" s="220" t="s">
        <v>5602</v>
      </c>
      <c r="G353" s="220"/>
      <c r="H353" s="220"/>
      <c r="I353" s="220"/>
      <c r="J353" s="220"/>
      <c r="K353" s="220"/>
      <c r="L353" s="220"/>
      <c r="M353" s="220"/>
      <c r="N353" s="220"/>
      <c r="O353" s="220"/>
      <c r="P353" s="220"/>
      <c r="Q353" s="220"/>
      <c r="R353" s="220"/>
      <c r="S353" s="116" t="str">
        <f t="shared" si="57"/>
        <v>NO</v>
      </c>
      <c r="T353" s="116" t="str">
        <f t="shared" si="48"/>
        <v>,,,,,,,,,,,,,,</v>
      </c>
      <c r="U353" s="220" t="s">
        <v>964</v>
      </c>
      <c r="V353" s="220"/>
      <c r="W353" s="220"/>
      <c r="X353" s="220"/>
      <c r="Y353" s="220"/>
      <c r="Z353" s="220"/>
      <c r="AA353" s="220"/>
      <c r="AB353" s="220"/>
      <c r="AC353" s="220"/>
      <c r="AD353" s="220"/>
      <c r="AE353" s="220"/>
      <c r="AF353" s="220"/>
      <c r="AG353" s="220"/>
      <c r="AH353" s="220"/>
      <c r="AI353" s="220"/>
      <c r="AJ353" s="220"/>
      <c r="AK353" s="220"/>
      <c r="AL353" s="220"/>
      <c r="AM353" s="220"/>
      <c r="AN353" s="220"/>
      <c r="AO353" s="220"/>
      <c r="AP353" s="220"/>
      <c r="AQ353" s="220"/>
      <c r="AR353" s="220"/>
      <c r="AS353" s="220"/>
      <c r="AT353" s="220"/>
      <c r="AU353" s="220"/>
      <c r="AV353" s="220"/>
      <c r="AW353" s="220"/>
      <c r="AX353" s="220"/>
      <c r="AY353" s="220"/>
      <c r="AZ353" s="220"/>
      <c r="BA353" s="220"/>
      <c r="BB353" s="220"/>
      <c r="BC353" s="220"/>
      <c r="BD353" s="220"/>
      <c r="BE353" s="220"/>
      <c r="BF353" s="220"/>
      <c r="BG353" s="220"/>
      <c r="BH353" s="220"/>
      <c r="BI353" s="220"/>
      <c r="BJ353" s="220"/>
      <c r="BK353" s="220"/>
      <c r="BL353" s="220"/>
      <c r="BM353" s="220"/>
      <c r="BN353" s="220"/>
      <c r="BO353" s="116" t="str">
        <f t="shared" si="49"/>
        <v>WLAN1_DAC_REXT</v>
      </c>
      <c r="BP353" s="116" t="str">
        <f t="shared" si="50"/>
        <v>WLAN1_DAC_REXT</v>
      </c>
      <c r="BQ353" s="116">
        <f t="shared" si="51"/>
        <v>0</v>
      </c>
      <c r="BR353" s="116">
        <f t="shared" si="52"/>
        <v>0</v>
      </c>
      <c r="BS353" s="220">
        <v>1</v>
      </c>
      <c r="BT353" s="220"/>
      <c r="BU353" s="220" t="s">
        <v>5597</v>
      </c>
      <c r="BV353" s="220"/>
      <c r="BW353" s="220" t="s">
        <v>5119</v>
      </c>
      <c r="BX353" s="220"/>
      <c r="BY353" s="220"/>
      <c r="BZ353" s="220"/>
      <c r="CA353" s="220" t="s">
        <v>35</v>
      </c>
      <c r="CB353" s="220"/>
      <c r="CC353" s="220"/>
      <c r="CD353" s="220" t="s">
        <v>38</v>
      </c>
      <c r="CE353" s="220" t="s">
        <v>3087</v>
      </c>
      <c r="CF353" s="220"/>
      <c r="CG353" s="208"/>
      <c r="CH353" s="208"/>
      <c r="CI353" s="128"/>
      <c r="CJ353" s="128"/>
      <c r="CK353" s="220"/>
      <c r="CL353" s="116" t="str">
        <f t="shared" si="53"/>
        <v>WLAN1_DAC_REXT</v>
      </c>
      <c r="CM353" s="116" t="str">
        <f t="shared" si="54"/>
        <v>WLAN1_DAC_REXT</v>
      </c>
      <c r="CN353" s="116">
        <f t="shared" si="55"/>
        <v>0</v>
      </c>
      <c r="CO353" s="116">
        <f t="shared" si="56"/>
        <v>0</v>
      </c>
      <c r="CP353" s="220">
        <v>1</v>
      </c>
      <c r="CQ353" s="220"/>
      <c r="CR353" s="220" t="s">
        <v>5597</v>
      </c>
      <c r="CS353" s="220"/>
      <c r="CT353" s="220" t="s">
        <v>5119</v>
      </c>
      <c r="CU353" s="220"/>
      <c r="CV353" s="220"/>
      <c r="CW353" s="220"/>
      <c r="CX353" s="220" t="s">
        <v>35</v>
      </c>
      <c r="CY353" s="220"/>
      <c r="CZ353" s="220"/>
      <c r="DA353" s="220" t="s">
        <v>38</v>
      </c>
      <c r="DB353" s="220" t="s">
        <v>3087</v>
      </c>
      <c r="DC353" s="220"/>
      <c r="DD353" s="107"/>
      <c r="DE353" s="107"/>
      <c r="DF353" s="128"/>
      <c r="DG353" s="128"/>
      <c r="DH353" s="220"/>
    </row>
    <row r="354" spans="1:112" ht="39.6">
      <c r="A354" s="220"/>
      <c r="B354" s="220">
        <v>351</v>
      </c>
      <c r="C354" s="220" t="s">
        <v>802</v>
      </c>
      <c r="D354" s="220" t="s">
        <v>5628</v>
      </c>
      <c r="E354" s="220"/>
      <c r="F354" s="220" t="s">
        <v>5118</v>
      </c>
      <c r="G354" s="220"/>
      <c r="H354" s="220"/>
      <c r="I354" s="220"/>
      <c r="J354" s="220"/>
      <c r="K354" s="220"/>
      <c r="L354" s="220"/>
      <c r="M354" s="220"/>
      <c r="N354" s="220"/>
      <c r="O354" s="220"/>
      <c r="P354" s="220"/>
      <c r="Q354" s="220"/>
      <c r="R354" s="220"/>
      <c r="S354" s="116" t="str">
        <f t="shared" si="57"/>
        <v>NO</v>
      </c>
      <c r="T354" s="116" t="str">
        <f t="shared" si="48"/>
        <v>MISC,,,,,,,,,,,,,,</v>
      </c>
      <c r="U354" s="220" t="s">
        <v>802</v>
      </c>
      <c r="V354" s="220" t="s">
        <v>420</v>
      </c>
      <c r="W354" s="220"/>
      <c r="X354" s="220"/>
      <c r="Y354" s="220"/>
      <c r="Z354" s="220"/>
      <c r="AA354" s="220"/>
      <c r="AB354" s="220"/>
      <c r="AC354" s="220"/>
      <c r="AD354" s="220"/>
      <c r="AE354" s="220"/>
      <c r="AF354" s="220"/>
      <c r="AG354" s="220"/>
      <c r="AH354" s="220"/>
      <c r="AI354" s="220"/>
      <c r="AJ354" s="220"/>
      <c r="AK354" s="220"/>
      <c r="AL354" s="220"/>
      <c r="AM354" s="220"/>
      <c r="AN354" s="220"/>
      <c r="AO354" s="220"/>
      <c r="AP354" s="220"/>
      <c r="AQ354" s="220"/>
      <c r="AR354" s="220"/>
      <c r="AS354" s="220"/>
      <c r="AT354" s="220"/>
      <c r="AU354" s="220"/>
      <c r="AV354" s="220"/>
      <c r="AW354" s="220"/>
      <c r="AX354" s="220"/>
      <c r="AY354" s="220"/>
      <c r="AZ354" s="220"/>
      <c r="BA354" s="220"/>
      <c r="BB354" s="220"/>
      <c r="BC354" s="220"/>
      <c r="BD354" s="220"/>
      <c r="BE354" s="220"/>
      <c r="BF354" s="220"/>
      <c r="BG354" s="220"/>
      <c r="BH354" s="220"/>
      <c r="BI354" s="220"/>
      <c r="BJ354" s="220"/>
      <c r="BK354" s="220"/>
      <c r="BL354" s="220"/>
      <c r="BM354" s="220"/>
      <c r="BN354" s="220"/>
      <c r="BO354" s="116" t="str">
        <f t="shared" si="49"/>
        <v>CXO</v>
      </c>
      <c r="BP354" s="116" t="str">
        <f t="shared" si="50"/>
        <v>CXO</v>
      </c>
      <c r="BQ354" s="116" t="str">
        <f t="shared" si="51"/>
        <v>MISC</v>
      </c>
      <c r="BR354" s="116" t="str">
        <f t="shared" si="52"/>
        <v>MISC</v>
      </c>
      <c r="BS354" s="220">
        <v>1</v>
      </c>
      <c r="BT354" s="116" t="s">
        <v>801</v>
      </c>
      <c r="BU354" s="220" t="s">
        <v>797</v>
      </c>
      <c r="BV354" s="220"/>
      <c r="BW354" s="220" t="s">
        <v>5629</v>
      </c>
      <c r="BX354" s="220"/>
      <c r="BY354" s="220"/>
      <c r="BZ354" s="220" t="s">
        <v>62</v>
      </c>
      <c r="CA354" s="220" t="s">
        <v>35</v>
      </c>
      <c r="CB354" s="220"/>
      <c r="CC354" s="220"/>
      <c r="CD354" s="230" t="s">
        <v>38</v>
      </c>
      <c r="CE354" s="230" t="s">
        <v>3087</v>
      </c>
      <c r="CF354" s="220" t="s">
        <v>3025</v>
      </c>
      <c r="CG354" s="244" t="s">
        <v>5630</v>
      </c>
      <c r="CH354" s="208"/>
      <c r="CI354" s="128"/>
      <c r="CJ354" s="128"/>
      <c r="CK354" s="220"/>
      <c r="CL354" s="116" t="str">
        <f t="shared" si="53"/>
        <v>CXO</v>
      </c>
      <c r="CM354" s="116" t="str">
        <f t="shared" si="54"/>
        <v>CXO</v>
      </c>
      <c r="CN354" s="116" t="str">
        <f t="shared" si="55"/>
        <v>MISC</v>
      </c>
      <c r="CO354" s="116" t="str">
        <f t="shared" si="56"/>
        <v>MISC</v>
      </c>
      <c r="CP354" s="220">
        <v>1</v>
      </c>
      <c r="CQ354" s="116" t="s">
        <v>801</v>
      </c>
      <c r="CR354" s="220" t="s">
        <v>797</v>
      </c>
      <c r="CS354" s="220"/>
      <c r="CT354" s="220" t="s">
        <v>5629</v>
      </c>
      <c r="CU354" s="220"/>
      <c r="CV354" s="220"/>
      <c r="CW354" s="220" t="s">
        <v>62</v>
      </c>
      <c r="CX354" s="220" t="s">
        <v>35</v>
      </c>
      <c r="CY354" s="220"/>
      <c r="CZ354" s="220"/>
      <c r="DA354" s="230" t="s">
        <v>38</v>
      </c>
      <c r="DB354" s="230" t="s">
        <v>3087</v>
      </c>
      <c r="DC354" s="220" t="s">
        <v>3025</v>
      </c>
      <c r="DD354" s="126" t="s">
        <v>5631</v>
      </c>
      <c r="DE354" s="107"/>
      <c r="DF354" s="128"/>
      <c r="DG354" s="128"/>
      <c r="DH354" s="220"/>
    </row>
    <row r="355" spans="1:112" ht="26.4">
      <c r="A355" s="220"/>
      <c r="B355" s="220">
        <v>352</v>
      </c>
      <c r="C355" s="220" t="s">
        <v>427</v>
      </c>
      <c r="D355" s="220" t="s">
        <v>5632</v>
      </c>
      <c r="E355" s="220"/>
      <c r="F355" s="220" t="s">
        <v>422</v>
      </c>
      <c r="G355" s="220"/>
      <c r="H355" s="220"/>
      <c r="I355" s="220"/>
      <c r="J355" s="220"/>
      <c r="K355" s="220"/>
      <c r="L355" s="220"/>
      <c r="M355" s="220"/>
      <c r="N355" s="220"/>
      <c r="O355" s="220"/>
      <c r="P355" s="220"/>
      <c r="Q355" s="220"/>
      <c r="R355" s="220"/>
      <c r="S355" s="116" t="str">
        <f t="shared" si="57"/>
        <v>NO</v>
      </c>
      <c r="T355" s="116" t="str">
        <f t="shared" si="48"/>
        <v>,,,,,,,,,,,,,,</v>
      </c>
      <c r="U355" s="220" t="s">
        <v>427</v>
      </c>
      <c r="V355" s="220"/>
      <c r="W355" s="220"/>
      <c r="X355" s="220"/>
      <c r="Y355" s="220"/>
      <c r="Z355" s="220"/>
      <c r="AA355" s="220"/>
      <c r="AB355" s="220"/>
      <c r="AC355" s="220"/>
      <c r="AD355" s="220"/>
      <c r="AE355" s="220"/>
      <c r="AF355" s="220"/>
      <c r="AG355" s="220"/>
      <c r="AH355" s="220"/>
      <c r="AI355" s="220"/>
      <c r="AJ355" s="220"/>
      <c r="AK355" s="220"/>
      <c r="AL355" s="220"/>
      <c r="AM355" s="220"/>
      <c r="AN355" s="220"/>
      <c r="AO355" s="220"/>
      <c r="AP355" s="220"/>
      <c r="AQ355" s="220"/>
      <c r="AR355" s="220"/>
      <c r="AS355" s="220"/>
      <c r="AT355" s="220"/>
      <c r="AU355" s="220"/>
      <c r="AV355" s="220"/>
      <c r="AW355" s="220"/>
      <c r="AX355" s="220"/>
      <c r="AY355" s="220"/>
      <c r="AZ355" s="220"/>
      <c r="BA355" s="220"/>
      <c r="BB355" s="220"/>
      <c r="BC355" s="220"/>
      <c r="BD355" s="220"/>
      <c r="BE355" s="220"/>
      <c r="BF355" s="220"/>
      <c r="BG355" s="220"/>
      <c r="BH355" s="220"/>
      <c r="BI355" s="220"/>
      <c r="BJ355" s="220"/>
      <c r="BK355" s="220"/>
      <c r="BL355" s="220"/>
      <c r="BM355" s="220"/>
      <c r="BN355" s="220"/>
      <c r="BO355" s="116" t="str">
        <f t="shared" si="49"/>
        <v>DDR_RESET_N</v>
      </c>
      <c r="BP355" s="116" t="str">
        <f t="shared" si="50"/>
        <v>DDR_RESET_N</v>
      </c>
      <c r="BQ355" s="116">
        <f t="shared" si="51"/>
        <v>0</v>
      </c>
      <c r="BR355" s="116">
        <f t="shared" si="52"/>
        <v>0</v>
      </c>
      <c r="BS355" s="220">
        <v>1</v>
      </c>
      <c r="BT355" s="220" t="s">
        <v>426</v>
      </c>
      <c r="BU355" s="220" t="s">
        <v>422</v>
      </c>
      <c r="BV355" s="220"/>
      <c r="BW355" s="220"/>
      <c r="BX355" s="220"/>
      <c r="BY355" s="220"/>
      <c r="BZ355" s="220" t="s">
        <v>34</v>
      </c>
      <c r="CA355" s="220" t="s">
        <v>35</v>
      </c>
      <c r="CB355" s="220"/>
      <c r="CC355" s="220"/>
      <c r="CD355" s="220" t="s">
        <v>38</v>
      </c>
      <c r="CE355" s="220" t="s">
        <v>3100</v>
      </c>
      <c r="CF355" s="220" t="s">
        <v>3025</v>
      </c>
      <c r="CG355" s="244" t="s">
        <v>5633</v>
      </c>
      <c r="CH355" s="208"/>
      <c r="CI355" s="128"/>
      <c r="CJ355" s="128"/>
      <c r="CK355" s="220"/>
      <c r="CL355" s="116" t="str">
        <f t="shared" si="53"/>
        <v>DDR_RESET_N</v>
      </c>
      <c r="CM355" s="116" t="str">
        <f t="shared" si="54"/>
        <v>DDR_RESET_N</v>
      </c>
      <c r="CN355" s="116">
        <f t="shared" si="55"/>
        <v>0</v>
      </c>
      <c r="CO355" s="116">
        <f t="shared" si="56"/>
        <v>0</v>
      </c>
      <c r="CP355" s="220">
        <v>1</v>
      </c>
      <c r="CQ355" s="220" t="s">
        <v>426</v>
      </c>
      <c r="CR355" s="220" t="s">
        <v>422</v>
      </c>
      <c r="CS355" s="220"/>
      <c r="CT355" s="220"/>
      <c r="CU355" s="220"/>
      <c r="CV355" s="220"/>
      <c r="CW355" s="220" t="s">
        <v>34</v>
      </c>
      <c r="CX355" s="220" t="s">
        <v>35</v>
      </c>
      <c r="CY355" s="220"/>
      <c r="CZ355" s="220"/>
      <c r="DA355" s="220" t="s">
        <v>38</v>
      </c>
      <c r="DB355" s="220" t="s">
        <v>3100</v>
      </c>
      <c r="DC355" s="220" t="s">
        <v>3025</v>
      </c>
      <c r="DD355" s="126" t="s">
        <v>5634</v>
      </c>
      <c r="DE355" s="107"/>
      <c r="DF355" s="128"/>
      <c r="DG355" s="128"/>
      <c r="DH355" s="220"/>
    </row>
    <row r="356" spans="1:112" ht="26.4">
      <c r="A356" s="220"/>
      <c r="B356" s="220">
        <v>353</v>
      </c>
      <c r="C356" s="220" t="s">
        <v>567</v>
      </c>
      <c r="D356" s="220" t="s">
        <v>5635</v>
      </c>
      <c r="E356" s="220"/>
      <c r="F356" s="220" t="s">
        <v>5118</v>
      </c>
      <c r="G356" s="220"/>
      <c r="H356" s="220"/>
      <c r="I356" s="220"/>
      <c r="J356" s="220"/>
      <c r="K356" s="220"/>
      <c r="L356" s="220"/>
      <c r="M356" s="220"/>
      <c r="N356" s="220"/>
      <c r="O356" s="220"/>
      <c r="P356" s="220"/>
      <c r="Q356" s="220"/>
      <c r="R356" s="220"/>
      <c r="S356" s="116" t="str">
        <f t="shared" si="57"/>
        <v>NO</v>
      </c>
      <c r="T356" s="116" t="str">
        <f t="shared" si="48"/>
        <v>MISC,,,,,,,,,,,,,,</v>
      </c>
      <c r="U356" s="220" t="s">
        <v>567</v>
      </c>
      <c r="V356" s="220" t="s">
        <v>420</v>
      </c>
      <c r="W356" s="220"/>
      <c r="X356" s="220"/>
      <c r="Y356" s="220"/>
      <c r="Z356" s="220"/>
      <c r="AA356" s="220"/>
      <c r="AB356" s="220"/>
      <c r="AC356" s="220"/>
      <c r="AD356" s="220"/>
      <c r="AE356" s="220"/>
      <c r="AF356" s="220"/>
      <c r="AG356" s="220"/>
      <c r="AH356" s="220"/>
      <c r="AI356" s="220"/>
      <c r="AJ356" s="220"/>
      <c r="AK356" s="220"/>
      <c r="AL356" s="220"/>
      <c r="AM356" s="220"/>
      <c r="AN356" s="220"/>
      <c r="AO356" s="220"/>
      <c r="AP356" s="220"/>
      <c r="AQ356" s="220"/>
      <c r="AR356" s="220"/>
      <c r="AS356" s="220"/>
      <c r="AT356" s="220"/>
      <c r="AU356" s="220"/>
      <c r="AV356" s="220"/>
      <c r="AW356" s="220"/>
      <c r="AX356" s="220"/>
      <c r="AY356" s="220"/>
      <c r="AZ356" s="220"/>
      <c r="BA356" s="220"/>
      <c r="BB356" s="220"/>
      <c r="BC356" s="220"/>
      <c r="BD356" s="220"/>
      <c r="BE356" s="220"/>
      <c r="BF356" s="220"/>
      <c r="BG356" s="220"/>
      <c r="BH356" s="220"/>
      <c r="BI356" s="220"/>
      <c r="BJ356" s="220"/>
      <c r="BK356" s="220"/>
      <c r="BL356" s="220"/>
      <c r="BM356" s="220"/>
      <c r="BN356" s="220"/>
      <c r="BO356" s="116" t="str">
        <f t="shared" si="49"/>
        <v>MODE_0</v>
      </c>
      <c r="BP356" s="116" t="str">
        <f t="shared" si="50"/>
        <v>MODE_0</v>
      </c>
      <c r="BQ356" s="116" t="str">
        <f t="shared" si="51"/>
        <v>MISC</v>
      </c>
      <c r="BR356" s="116" t="str">
        <f t="shared" si="52"/>
        <v>MISC</v>
      </c>
      <c r="BS356" s="220">
        <v>1</v>
      </c>
      <c r="BT356" s="220" t="s">
        <v>566</v>
      </c>
      <c r="BU356" s="116" t="s">
        <v>565</v>
      </c>
      <c r="BV356" s="220"/>
      <c r="BW356" s="220" t="s">
        <v>5636</v>
      </c>
      <c r="BX356" s="220"/>
      <c r="BY356" s="220"/>
      <c r="BZ356" s="220"/>
      <c r="CA356" s="220" t="s">
        <v>35</v>
      </c>
      <c r="CB356" s="220"/>
      <c r="CC356" s="220"/>
      <c r="CD356" s="220" t="s">
        <v>38</v>
      </c>
      <c r="CE356" s="220" t="s">
        <v>3087</v>
      </c>
      <c r="CF356" s="220" t="s">
        <v>3025</v>
      </c>
      <c r="CG356" s="244" t="s">
        <v>5637</v>
      </c>
      <c r="CH356" s="208"/>
      <c r="CI356" s="128"/>
      <c r="CJ356" s="128"/>
      <c r="CK356" s="220"/>
      <c r="CL356" s="116" t="str">
        <f t="shared" si="53"/>
        <v>MODE_0</v>
      </c>
      <c r="CM356" s="116" t="str">
        <f t="shared" si="54"/>
        <v>MODE_0</v>
      </c>
      <c r="CN356" s="116" t="str">
        <f t="shared" si="55"/>
        <v>MISC</v>
      </c>
      <c r="CO356" s="116" t="str">
        <f t="shared" si="56"/>
        <v>MISC</v>
      </c>
      <c r="CP356" s="220">
        <v>1</v>
      </c>
      <c r="CQ356" s="220" t="s">
        <v>566</v>
      </c>
      <c r="CR356" s="116" t="s">
        <v>565</v>
      </c>
      <c r="CS356" s="220"/>
      <c r="CT356" s="220" t="s">
        <v>5636</v>
      </c>
      <c r="CU356" s="220"/>
      <c r="CV356" s="220"/>
      <c r="CW356" s="220"/>
      <c r="CX356" s="220" t="s">
        <v>35</v>
      </c>
      <c r="CY356" s="220"/>
      <c r="CZ356" s="220"/>
      <c r="DA356" s="220" t="s">
        <v>38</v>
      </c>
      <c r="DB356" s="220" t="s">
        <v>3087</v>
      </c>
      <c r="DC356" s="220" t="s">
        <v>3025</v>
      </c>
      <c r="DD356" s="126" t="s">
        <v>5638</v>
      </c>
      <c r="DE356" s="107"/>
      <c r="DF356" s="128"/>
      <c r="DG356" s="128"/>
      <c r="DH356" s="220"/>
    </row>
    <row r="357" spans="1:112" ht="26.4">
      <c r="A357" s="220"/>
      <c r="B357" s="220">
        <v>354</v>
      </c>
      <c r="C357" s="220" t="s">
        <v>570</v>
      </c>
      <c r="D357" s="220" t="s">
        <v>5639</v>
      </c>
      <c r="E357" s="220"/>
      <c r="F357" s="220" t="s">
        <v>5118</v>
      </c>
      <c r="G357" s="220"/>
      <c r="H357" s="220"/>
      <c r="I357" s="220"/>
      <c r="J357" s="220"/>
      <c r="K357" s="220"/>
      <c r="L357" s="220"/>
      <c r="M357" s="220"/>
      <c r="N357" s="220"/>
      <c r="O357" s="220"/>
      <c r="P357" s="220"/>
      <c r="Q357" s="220"/>
      <c r="R357" s="220"/>
      <c r="S357" s="116" t="str">
        <f t="shared" si="57"/>
        <v>NO</v>
      </c>
      <c r="T357" s="116" t="str">
        <f t="shared" si="48"/>
        <v>MISC,,,,,,,,,,,,,,</v>
      </c>
      <c r="U357" s="220" t="s">
        <v>570</v>
      </c>
      <c r="V357" s="220" t="s">
        <v>420</v>
      </c>
      <c r="W357" s="220"/>
      <c r="X357" s="220"/>
      <c r="Y357" s="220"/>
      <c r="Z357" s="220"/>
      <c r="AA357" s="220"/>
      <c r="AB357" s="220"/>
      <c r="AC357" s="220"/>
      <c r="AD357" s="220"/>
      <c r="AE357" s="220"/>
      <c r="AF357" s="220"/>
      <c r="AG357" s="220"/>
      <c r="AH357" s="220"/>
      <c r="AI357" s="220"/>
      <c r="AJ357" s="220"/>
      <c r="AK357" s="220"/>
      <c r="AL357" s="220"/>
      <c r="AM357" s="220"/>
      <c r="AN357" s="220"/>
      <c r="AO357" s="220"/>
      <c r="AP357" s="220"/>
      <c r="AQ357" s="220"/>
      <c r="AR357" s="220"/>
      <c r="AS357" s="220"/>
      <c r="AT357" s="220"/>
      <c r="AU357" s="220"/>
      <c r="AV357" s="220"/>
      <c r="AW357" s="220"/>
      <c r="AX357" s="220"/>
      <c r="AY357" s="220"/>
      <c r="AZ357" s="220"/>
      <c r="BA357" s="220"/>
      <c r="BB357" s="220"/>
      <c r="BC357" s="220"/>
      <c r="BD357" s="220"/>
      <c r="BE357" s="220"/>
      <c r="BF357" s="220"/>
      <c r="BG357" s="220"/>
      <c r="BH357" s="220"/>
      <c r="BI357" s="220"/>
      <c r="BJ357" s="220"/>
      <c r="BK357" s="220"/>
      <c r="BL357" s="220"/>
      <c r="BM357" s="220"/>
      <c r="BN357" s="220"/>
      <c r="BO357" s="116" t="str">
        <f t="shared" si="49"/>
        <v>MODE_1</v>
      </c>
      <c r="BP357" s="116" t="str">
        <f t="shared" si="50"/>
        <v>MODE_1</v>
      </c>
      <c r="BQ357" s="116" t="str">
        <f t="shared" si="51"/>
        <v>MISC</v>
      </c>
      <c r="BR357" s="116" t="str">
        <f t="shared" si="52"/>
        <v>MISC</v>
      </c>
      <c r="BS357" s="220">
        <v>1</v>
      </c>
      <c r="BT357" s="220" t="s">
        <v>569</v>
      </c>
      <c r="BU357" s="116" t="s">
        <v>565</v>
      </c>
      <c r="BV357" s="220"/>
      <c r="BW357" s="220" t="s">
        <v>5636</v>
      </c>
      <c r="BX357" s="220"/>
      <c r="BY357" s="220"/>
      <c r="BZ357" s="220"/>
      <c r="CA357" s="220" t="s">
        <v>35</v>
      </c>
      <c r="CB357" s="220"/>
      <c r="CC357" s="220"/>
      <c r="CD357" s="220" t="s">
        <v>38</v>
      </c>
      <c r="CE357" s="220" t="s">
        <v>3087</v>
      </c>
      <c r="CF357" s="220" t="s">
        <v>3025</v>
      </c>
      <c r="CG357" s="244" t="s">
        <v>5640</v>
      </c>
      <c r="CH357" s="208"/>
      <c r="CI357" s="128"/>
      <c r="CJ357" s="128"/>
      <c r="CK357" s="220"/>
      <c r="CL357" s="116" t="str">
        <f t="shared" si="53"/>
        <v>MODE_1</v>
      </c>
      <c r="CM357" s="116" t="str">
        <f t="shared" si="54"/>
        <v>MODE_1</v>
      </c>
      <c r="CN357" s="116" t="str">
        <f t="shared" si="55"/>
        <v>MISC</v>
      </c>
      <c r="CO357" s="116" t="str">
        <f t="shared" si="56"/>
        <v>MISC</v>
      </c>
      <c r="CP357" s="220">
        <v>1</v>
      </c>
      <c r="CQ357" s="220" t="s">
        <v>569</v>
      </c>
      <c r="CR357" s="116" t="s">
        <v>565</v>
      </c>
      <c r="CS357" s="220"/>
      <c r="CT357" s="220" t="s">
        <v>5636</v>
      </c>
      <c r="CU357" s="220"/>
      <c r="CV357" s="220"/>
      <c r="CW357" s="220"/>
      <c r="CX357" s="220" t="s">
        <v>35</v>
      </c>
      <c r="CY357" s="220"/>
      <c r="CZ357" s="220"/>
      <c r="DA357" s="220" t="s">
        <v>38</v>
      </c>
      <c r="DB357" s="220" t="s">
        <v>3087</v>
      </c>
      <c r="DC357" s="220" t="s">
        <v>3025</v>
      </c>
      <c r="DD357" s="126" t="s">
        <v>5641</v>
      </c>
      <c r="DE357" s="107"/>
      <c r="DF357" s="128"/>
      <c r="DG357" s="128"/>
      <c r="DH357" s="220"/>
    </row>
    <row r="358" spans="1:112" ht="39.6">
      <c r="A358" s="220"/>
      <c r="B358" s="220">
        <v>355</v>
      </c>
      <c r="C358" s="220" t="s">
        <v>808</v>
      </c>
      <c r="D358" s="220" t="s">
        <v>5642</v>
      </c>
      <c r="E358" s="220"/>
      <c r="F358" s="220" t="s">
        <v>5118</v>
      </c>
      <c r="G358" s="220"/>
      <c r="H358" s="220"/>
      <c r="I358" s="220"/>
      <c r="J358" s="220"/>
      <c r="K358" s="220"/>
      <c r="L358" s="220"/>
      <c r="M358" s="220"/>
      <c r="N358" s="220"/>
      <c r="O358" s="220"/>
      <c r="P358" s="220"/>
      <c r="Q358" s="220"/>
      <c r="R358" s="220"/>
      <c r="S358" s="116" t="str">
        <f t="shared" si="57"/>
        <v>NO</v>
      </c>
      <c r="T358" s="116" t="str">
        <f t="shared" si="48"/>
        <v>MISC,,,,,,,,,,,,,,</v>
      </c>
      <c r="U358" s="220" t="s">
        <v>808</v>
      </c>
      <c r="V358" s="220" t="s">
        <v>420</v>
      </c>
      <c r="W358" s="220"/>
      <c r="X358" s="220"/>
      <c r="Y358" s="220"/>
      <c r="Z358" s="220"/>
      <c r="AA358" s="220"/>
      <c r="AB358" s="220"/>
      <c r="AC358" s="220"/>
      <c r="AD358" s="220"/>
      <c r="AE358" s="220"/>
      <c r="AF358" s="220"/>
      <c r="AG358" s="220"/>
      <c r="AH358" s="220"/>
      <c r="AI358" s="220"/>
      <c r="AJ358" s="220"/>
      <c r="AK358" s="220"/>
      <c r="AL358" s="220"/>
      <c r="AM358" s="220"/>
      <c r="AN358" s="220"/>
      <c r="AO358" s="220"/>
      <c r="AP358" s="220"/>
      <c r="AQ358" s="220"/>
      <c r="AR358" s="220"/>
      <c r="AS358" s="220"/>
      <c r="AT358" s="220"/>
      <c r="AU358" s="220"/>
      <c r="AV358" s="220"/>
      <c r="AW358" s="220"/>
      <c r="AX358" s="220"/>
      <c r="AY358" s="220"/>
      <c r="AZ358" s="220"/>
      <c r="BA358" s="220"/>
      <c r="BB358" s="220"/>
      <c r="BC358" s="220"/>
      <c r="BD358" s="220"/>
      <c r="BE358" s="220"/>
      <c r="BF358" s="220"/>
      <c r="BG358" s="220"/>
      <c r="BH358" s="220"/>
      <c r="BI358" s="220"/>
      <c r="BJ358" s="220"/>
      <c r="BK358" s="220"/>
      <c r="BL358" s="220"/>
      <c r="BM358" s="220"/>
      <c r="BN358" s="220"/>
      <c r="BO358" s="116" t="str">
        <f t="shared" si="49"/>
        <v>PMIC_SPMI_CLK</v>
      </c>
      <c r="BP358" s="116" t="str">
        <f t="shared" si="50"/>
        <v>PMIC_SPMI_CLK</v>
      </c>
      <c r="BQ358" s="116" t="str">
        <f t="shared" si="51"/>
        <v>MISC</v>
      </c>
      <c r="BR358" s="116" t="str">
        <f t="shared" si="52"/>
        <v>MISC</v>
      </c>
      <c r="BS358" s="220">
        <v>1</v>
      </c>
      <c r="BT358" s="116" t="s">
        <v>807</v>
      </c>
      <c r="BU358" s="220" t="s">
        <v>797</v>
      </c>
      <c r="BV358" s="220"/>
      <c r="BW358" s="220"/>
      <c r="BX358" s="220"/>
      <c r="BY358" s="220"/>
      <c r="BZ358" s="220" t="s">
        <v>34</v>
      </c>
      <c r="CA358" s="220" t="s">
        <v>35</v>
      </c>
      <c r="CB358" s="220"/>
      <c r="CC358" s="220"/>
      <c r="CD358" s="230" t="s">
        <v>38</v>
      </c>
      <c r="CE358" s="230" t="s">
        <v>3100</v>
      </c>
      <c r="CF358" s="220" t="s">
        <v>3025</v>
      </c>
      <c r="CG358" s="244" t="s">
        <v>5643</v>
      </c>
      <c r="CH358" s="208"/>
      <c r="CI358" s="128"/>
      <c r="CJ358" s="128"/>
      <c r="CK358" s="220"/>
      <c r="CL358" s="116" t="str">
        <f t="shared" si="53"/>
        <v>PMIC_SPMI_CLK</v>
      </c>
      <c r="CM358" s="116" t="str">
        <f t="shared" si="54"/>
        <v>PMIC_SPMI_CLK</v>
      </c>
      <c r="CN358" s="116" t="str">
        <f t="shared" si="55"/>
        <v>MISC</v>
      </c>
      <c r="CO358" s="116" t="str">
        <f t="shared" si="56"/>
        <v>MISC</v>
      </c>
      <c r="CP358" s="220">
        <v>1</v>
      </c>
      <c r="CQ358" s="116" t="s">
        <v>807</v>
      </c>
      <c r="CR358" s="220" t="s">
        <v>797</v>
      </c>
      <c r="CS358" s="220"/>
      <c r="CT358" s="220"/>
      <c r="CU358" s="220"/>
      <c r="CV358" s="220"/>
      <c r="CW358" s="220" t="s">
        <v>34</v>
      </c>
      <c r="CX358" s="220" t="s">
        <v>35</v>
      </c>
      <c r="CY358" s="220"/>
      <c r="CZ358" s="220"/>
      <c r="DA358" s="230" t="s">
        <v>38</v>
      </c>
      <c r="DB358" s="230" t="s">
        <v>3100</v>
      </c>
      <c r="DC358" s="220" t="s">
        <v>3025</v>
      </c>
      <c r="DD358" s="126" t="s">
        <v>5644</v>
      </c>
      <c r="DE358" s="107"/>
      <c r="DF358" s="128"/>
      <c r="DG358" s="128"/>
      <c r="DH358" s="220"/>
    </row>
    <row r="359" spans="1:112" ht="39.6">
      <c r="A359" s="220"/>
      <c r="B359" s="220">
        <v>356</v>
      </c>
      <c r="C359" s="220" t="s">
        <v>811</v>
      </c>
      <c r="D359" s="220" t="s">
        <v>5645</v>
      </c>
      <c r="E359" s="220"/>
      <c r="F359" s="220" t="s">
        <v>5118</v>
      </c>
      <c r="G359" s="220"/>
      <c r="H359" s="220"/>
      <c r="I359" s="220"/>
      <c r="J359" s="220"/>
      <c r="K359" s="220"/>
      <c r="L359" s="220"/>
      <c r="M359" s="220"/>
      <c r="N359" s="220"/>
      <c r="O359" s="220"/>
      <c r="P359" s="220"/>
      <c r="Q359" s="220"/>
      <c r="R359" s="220"/>
      <c r="S359" s="116" t="str">
        <f t="shared" si="57"/>
        <v>NO</v>
      </c>
      <c r="T359" s="116" t="str">
        <f t="shared" si="48"/>
        <v>MISC,,,,,,,,,,,,,,</v>
      </c>
      <c r="U359" s="220" t="s">
        <v>811</v>
      </c>
      <c r="V359" s="220" t="s">
        <v>420</v>
      </c>
      <c r="W359" s="220"/>
      <c r="X359" s="220"/>
      <c r="Y359" s="220"/>
      <c r="Z359" s="220"/>
      <c r="AA359" s="220"/>
      <c r="AB359" s="220"/>
      <c r="AC359" s="220"/>
      <c r="AD359" s="220"/>
      <c r="AE359" s="220"/>
      <c r="AF359" s="220"/>
      <c r="AG359" s="220"/>
      <c r="AH359" s="220"/>
      <c r="AI359" s="220"/>
      <c r="AJ359" s="220"/>
      <c r="AK359" s="220"/>
      <c r="AL359" s="220"/>
      <c r="AM359" s="220"/>
      <c r="AN359" s="220"/>
      <c r="AO359" s="220"/>
      <c r="AP359" s="220"/>
      <c r="AQ359" s="220"/>
      <c r="AR359" s="220"/>
      <c r="AS359" s="220"/>
      <c r="AT359" s="220"/>
      <c r="AU359" s="220"/>
      <c r="AV359" s="220"/>
      <c r="AW359" s="220"/>
      <c r="AX359" s="220"/>
      <c r="AY359" s="220"/>
      <c r="AZ359" s="220"/>
      <c r="BA359" s="220"/>
      <c r="BB359" s="220"/>
      <c r="BC359" s="220"/>
      <c r="BD359" s="220"/>
      <c r="BE359" s="220"/>
      <c r="BF359" s="220"/>
      <c r="BG359" s="220"/>
      <c r="BH359" s="220"/>
      <c r="BI359" s="220"/>
      <c r="BJ359" s="220"/>
      <c r="BK359" s="220"/>
      <c r="BL359" s="220"/>
      <c r="BM359" s="220"/>
      <c r="BN359" s="220"/>
      <c r="BO359" s="116" t="str">
        <f t="shared" si="49"/>
        <v>PMIC_SPMI_DATA</v>
      </c>
      <c r="BP359" s="116" t="str">
        <f t="shared" si="50"/>
        <v>PMIC_SPMI_DATA</v>
      </c>
      <c r="BQ359" s="116" t="str">
        <f t="shared" si="51"/>
        <v>MISC</v>
      </c>
      <c r="BR359" s="116" t="str">
        <f t="shared" si="52"/>
        <v>MISC</v>
      </c>
      <c r="BS359" s="220">
        <v>1</v>
      </c>
      <c r="BT359" s="116" t="s">
        <v>810</v>
      </c>
      <c r="BU359" s="220" t="s">
        <v>797</v>
      </c>
      <c r="BV359" s="220"/>
      <c r="BW359" s="220"/>
      <c r="BX359" s="220"/>
      <c r="BY359" s="220"/>
      <c r="BZ359" s="220" t="s">
        <v>42</v>
      </c>
      <c r="CA359" s="220" t="s">
        <v>35</v>
      </c>
      <c r="CB359" s="220"/>
      <c r="CC359" s="220"/>
      <c r="CD359" s="230" t="s">
        <v>38</v>
      </c>
      <c r="CE359" s="230" t="s">
        <v>3087</v>
      </c>
      <c r="CF359" s="220" t="s">
        <v>3025</v>
      </c>
      <c r="CG359" s="244" t="s">
        <v>5646</v>
      </c>
      <c r="CH359" s="208"/>
      <c r="CI359" s="128"/>
      <c r="CJ359" s="128"/>
      <c r="CK359" s="220"/>
      <c r="CL359" s="116" t="str">
        <f t="shared" si="53"/>
        <v>PMIC_SPMI_DATA</v>
      </c>
      <c r="CM359" s="116" t="str">
        <f t="shared" si="54"/>
        <v>PMIC_SPMI_DATA</v>
      </c>
      <c r="CN359" s="116" t="str">
        <f t="shared" si="55"/>
        <v>MISC</v>
      </c>
      <c r="CO359" s="116" t="str">
        <f t="shared" si="56"/>
        <v>MISC</v>
      </c>
      <c r="CP359" s="220">
        <v>1</v>
      </c>
      <c r="CQ359" s="116" t="s">
        <v>810</v>
      </c>
      <c r="CR359" s="220" t="s">
        <v>797</v>
      </c>
      <c r="CS359" s="220"/>
      <c r="CT359" s="220"/>
      <c r="CU359" s="220"/>
      <c r="CV359" s="220"/>
      <c r="CW359" s="220" t="s">
        <v>42</v>
      </c>
      <c r="CX359" s="220" t="s">
        <v>35</v>
      </c>
      <c r="CY359" s="220"/>
      <c r="CZ359" s="220"/>
      <c r="DA359" s="230" t="s">
        <v>38</v>
      </c>
      <c r="DB359" s="230" t="s">
        <v>3087</v>
      </c>
      <c r="DC359" s="220" t="s">
        <v>3025</v>
      </c>
      <c r="DD359" s="126" t="s">
        <v>5647</v>
      </c>
      <c r="DE359" s="107"/>
      <c r="DF359" s="128"/>
      <c r="DG359" s="128"/>
      <c r="DH359" s="220"/>
    </row>
    <row r="360" spans="1:112" ht="303.60000000000002">
      <c r="A360" s="220"/>
      <c r="B360" s="220">
        <v>357</v>
      </c>
      <c r="C360" s="220" t="s">
        <v>836</v>
      </c>
      <c r="D360" s="220" t="s">
        <v>5648</v>
      </c>
      <c r="E360" s="220"/>
      <c r="F360" s="220" t="s">
        <v>5118</v>
      </c>
      <c r="G360" s="220"/>
      <c r="H360" s="220"/>
      <c r="I360" s="220"/>
      <c r="J360" s="220"/>
      <c r="K360" s="220"/>
      <c r="L360" s="220"/>
      <c r="M360" s="220"/>
      <c r="N360" s="220"/>
      <c r="O360" s="220"/>
      <c r="P360" s="220"/>
      <c r="Q360" s="220"/>
      <c r="R360" s="220"/>
      <c r="S360" s="116" t="str">
        <f t="shared" si="57"/>
        <v>NO</v>
      </c>
      <c r="T360" s="116" t="str">
        <f t="shared" si="48"/>
        <v>MISC,,,,,,,,,,,,,,</v>
      </c>
      <c r="U360" s="220" t="s">
        <v>836</v>
      </c>
      <c r="V360" s="220" t="s">
        <v>420</v>
      </c>
      <c r="W360" s="220"/>
      <c r="X360" s="220"/>
      <c r="Y360" s="220"/>
      <c r="Z360" s="220"/>
      <c r="AA360" s="220"/>
      <c r="AB360" s="220"/>
      <c r="AC360" s="220"/>
      <c r="AD360" s="220"/>
      <c r="AE360" s="220"/>
      <c r="AF360" s="220"/>
      <c r="AG360" s="220"/>
      <c r="AH360" s="220"/>
      <c r="AI360" s="220"/>
      <c r="AJ360" s="220"/>
      <c r="AK360" s="220"/>
      <c r="AL360" s="220"/>
      <c r="AM360" s="220"/>
      <c r="AN360" s="220"/>
      <c r="AO360" s="220"/>
      <c r="AP360" s="220"/>
      <c r="AQ360" s="220"/>
      <c r="AR360" s="220"/>
      <c r="AS360" s="220"/>
      <c r="AT360" s="220"/>
      <c r="AU360" s="220"/>
      <c r="AV360" s="220"/>
      <c r="AW360" s="220"/>
      <c r="AX360" s="220"/>
      <c r="AY360" s="220"/>
      <c r="AZ360" s="220"/>
      <c r="BA360" s="220"/>
      <c r="BB360" s="220"/>
      <c r="BC360" s="220"/>
      <c r="BD360" s="220"/>
      <c r="BE360" s="220"/>
      <c r="BF360" s="220"/>
      <c r="BG360" s="220"/>
      <c r="BH360" s="220"/>
      <c r="BI360" s="220"/>
      <c r="BJ360" s="220"/>
      <c r="BK360" s="220"/>
      <c r="BL360" s="220"/>
      <c r="BM360" s="220"/>
      <c r="BN360" s="220"/>
      <c r="BO360" s="116" t="str">
        <f t="shared" si="49"/>
        <v>PS_HOLD</v>
      </c>
      <c r="BP360" s="116" t="str">
        <f t="shared" si="50"/>
        <v>PS_HOLD</v>
      </c>
      <c r="BQ360" s="116" t="str">
        <f t="shared" si="51"/>
        <v>MISC</v>
      </c>
      <c r="BR360" s="116" t="str">
        <f t="shared" si="52"/>
        <v>MISC</v>
      </c>
      <c r="BS360" s="220">
        <v>1</v>
      </c>
      <c r="BT360" s="116" t="s">
        <v>835</v>
      </c>
      <c r="BU360" s="220" t="s">
        <v>797</v>
      </c>
      <c r="BV360" s="220"/>
      <c r="BW360" s="220"/>
      <c r="BX360" s="220"/>
      <c r="BY360" s="220"/>
      <c r="BZ360" s="220" t="s">
        <v>62</v>
      </c>
      <c r="CA360" s="220" t="s">
        <v>35</v>
      </c>
      <c r="CB360" s="220"/>
      <c r="CC360" s="220"/>
      <c r="CD360" s="220" t="s">
        <v>38</v>
      </c>
      <c r="CE360" s="220" t="s">
        <v>3087</v>
      </c>
      <c r="CF360" s="219" t="s">
        <v>3025</v>
      </c>
      <c r="CG360" s="245" t="s">
        <v>5649</v>
      </c>
      <c r="CH360" s="249" t="s">
        <v>5650</v>
      </c>
      <c r="CI360" s="128"/>
      <c r="CJ360" s="129"/>
      <c r="CK360" s="220"/>
      <c r="CL360" s="116" t="str">
        <f t="shared" si="53"/>
        <v>PS_HOLD</v>
      </c>
      <c r="CM360" s="116" t="str">
        <f t="shared" si="54"/>
        <v>PS_HOLD</v>
      </c>
      <c r="CN360" s="116" t="str">
        <f t="shared" si="55"/>
        <v>MISC</v>
      </c>
      <c r="CO360" s="116" t="str">
        <f t="shared" si="56"/>
        <v>MISC</v>
      </c>
      <c r="CP360" s="220">
        <v>1</v>
      </c>
      <c r="CQ360" s="116" t="s">
        <v>835</v>
      </c>
      <c r="CR360" s="220" t="s">
        <v>797</v>
      </c>
      <c r="CS360" s="220"/>
      <c r="CT360" s="220"/>
      <c r="CU360" s="220"/>
      <c r="CV360" s="220"/>
      <c r="CW360" s="220" t="s">
        <v>62</v>
      </c>
      <c r="CX360" s="220" t="s">
        <v>35</v>
      </c>
      <c r="CY360" s="220"/>
      <c r="CZ360" s="220"/>
      <c r="DA360" s="220" t="s">
        <v>38</v>
      </c>
      <c r="DB360" s="220" t="s">
        <v>3087</v>
      </c>
      <c r="DC360" s="219" t="s">
        <v>3025</v>
      </c>
      <c r="DD360" s="131" t="s">
        <v>5651</v>
      </c>
      <c r="DE360" s="127" t="s">
        <v>5652</v>
      </c>
      <c r="DF360" s="128"/>
      <c r="DG360" s="129"/>
      <c r="DH360" s="220"/>
    </row>
    <row r="361" spans="1:112" ht="13.2">
      <c r="A361" s="220"/>
      <c r="B361" s="220">
        <v>358</v>
      </c>
      <c r="C361" s="220" t="s">
        <v>412</v>
      </c>
      <c r="D361" s="220" t="s">
        <v>5653</v>
      </c>
      <c r="E361" s="220"/>
      <c r="F361" s="220" t="s">
        <v>5118</v>
      </c>
      <c r="G361" s="220"/>
      <c r="H361" s="220"/>
      <c r="I361" s="220"/>
      <c r="J361" s="220"/>
      <c r="K361" s="220"/>
      <c r="L361" s="220"/>
      <c r="M361" s="220"/>
      <c r="N361" s="220"/>
      <c r="O361" s="220"/>
      <c r="P361" s="220"/>
      <c r="Q361" s="220"/>
      <c r="R361" s="220"/>
      <c r="S361" s="116" t="str">
        <f t="shared" si="57"/>
        <v>NO</v>
      </c>
      <c r="T361" s="116" t="str">
        <f t="shared" si="48"/>
        <v>,,,,,,,,,,,,,,</v>
      </c>
      <c r="U361" s="220" t="s">
        <v>412</v>
      </c>
      <c r="V361" s="220"/>
      <c r="W361" s="220"/>
      <c r="X361" s="220"/>
      <c r="Y361" s="220"/>
      <c r="Z361" s="220"/>
      <c r="AA361" s="220"/>
      <c r="AB361" s="220"/>
      <c r="AC361" s="220"/>
      <c r="AD361" s="220"/>
      <c r="AE361" s="220"/>
      <c r="AF361" s="220"/>
      <c r="AG361" s="220"/>
      <c r="AH361" s="220"/>
      <c r="AI361" s="220"/>
      <c r="AJ361" s="220"/>
      <c r="AK361" s="220"/>
      <c r="AL361" s="220"/>
      <c r="AM361" s="220"/>
      <c r="AN361" s="220"/>
      <c r="AO361" s="220"/>
      <c r="AP361" s="220"/>
      <c r="AQ361" s="220"/>
      <c r="AR361" s="220"/>
      <c r="AS361" s="220"/>
      <c r="AT361" s="220"/>
      <c r="AU361" s="220"/>
      <c r="AV361" s="220"/>
      <c r="AW361" s="220"/>
      <c r="AX361" s="220"/>
      <c r="AY361" s="220"/>
      <c r="AZ361" s="220"/>
      <c r="BA361" s="220"/>
      <c r="BB361" s="220"/>
      <c r="BC361" s="220"/>
      <c r="BD361" s="220"/>
      <c r="BE361" s="220"/>
      <c r="BF361" s="220"/>
      <c r="BG361" s="220"/>
      <c r="BH361" s="220"/>
      <c r="BI361" s="220"/>
      <c r="BJ361" s="220"/>
      <c r="BK361" s="220"/>
      <c r="BL361" s="220"/>
      <c r="BM361" s="220"/>
      <c r="BN361" s="220"/>
      <c r="BO361" s="116" t="str">
        <f t="shared" si="49"/>
        <v>QREFS_CXO_REXT</v>
      </c>
      <c r="BP361" s="116" t="str">
        <f t="shared" si="50"/>
        <v>QREFS_CXO_REXT</v>
      </c>
      <c r="BQ361" s="116">
        <f t="shared" si="51"/>
        <v>0</v>
      </c>
      <c r="BR361" s="116">
        <f t="shared" si="52"/>
        <v>0</v>
      </c>
      <c r="BS361" s="220">
        <v>1</v>
      </c>
      <c r="BT361" s="220" t="s">
        <v>411</v>
      </c>
      <c r="BU361" s="220" t="s">
        <v>399</v>
      </c>
      <c r="BV361" s="220"/>
      <c r="BW361" s="220"/>
      <c r="BX361" s="220"/>
      <c r="BY361" s="220"/>
      <c r="BZ361" s="220"/>
      <c r="CA361" s="220" t="s">
        <v>35</v>
      </c>
      <c r="CB361" s="220"/>
      <c r="CC361" s="220"/>
      <c r="CD361" s="220" t="s">
        <v>38</v>
      </c>
      <c r="CE361" s="220" t="s">
        <v>3087</v>
      </c>
      <c r="CF361" s="220" t="s">
        <v>3025</v>
      </c>
      <c r="CG361" s="246" t="s">
        <v>5654</v>
      </c>
      <c r="CH361" s="249" t="s">
        <v>5655</v>
      </c>
      <c r="CI361" s="128"/>
      <c r="CJ361" s="129"/>
      <c r="CK361" s="220"/>
      <c r="CL361" s="116" t="str">
        <f t="shared" si="53"/>
        <v>QREFS_CXO_REXT</v>
      </c>
      <c r="CM361" s="116" t="str">
        <f t="shared" si="54"/>
        <v>QREFS_CXO_REXT</v>
      </c>
      <c r="CN361" s="116">
        <f t="shared" si="55"/>
        <v>0</v>
      </c>
      <c r="CO361" s="116">
        <f t="shared" si="56"/>
        <v>0</v>
      </c>
      <c r="CP361" s="220">
        <v>1</v>
      </c>
      <c r="CQ361" s="220" t="s">
        <v>411</v>
      </c>
      <c r="CR361" s="220" t="s">
        <v>399</v>
      </c>
      <c r="CS361" s="220"/>
      <c r="CT361" s="220"/>
      <c r="CU361" s="220"/>
      <c r="CV361" s="220"/>
      <c r="CW361" s="220"/>
      <c r="CX361" s="220" t="s">
        <v>35</v>
      </c>
      <c r="CY361" s="220"/>
      <c r="CZ361" s="220"/>
      <c r="DA361" s="220" t="s">
        <v>38</v>
      </c>
      <c r="DB361" s="220" t="s">
        <v>3087</v>
      </c>
      <c r="DC361" s="220" t="s">
        <v>3025</v>
      </c>
      <c r="DD361" s="132" t="s">
        <v>5656</v>
      </c>
      <c r="DE361" s="127" t="s">
        <v>5657</v>
      </c>
      <c r="DF361" s="128"/>
      <c r="DG361" s="129"/>
      <c r="DH361" s="220"/>
    </row>
    <row r="362" spans="1:112" ht="66">
      <c r="A362" s="220"/>
      <c r="B362" s="220">
        <v>359</v>
      </c>
      <c r="C362" s="220" t="s">
        <v>805</v>
      </c>
      <c r="D362" s="220" t="s">
        <v>5658</v>
      </c>
      <c r="E362" s="220"/>
      <c r="F362" s="220" t="s">
        <v>5118</v>
      </c>
      <c r="G362" s="220"/>
      <c r="H362" s="220"/>
      <c r="I362" s="220"/>
      <c r="J362" s="220"/>
      <c r="K362" s="220"/>
      <c r="L362" s="220"/>
      <c r="M362" s="220"/>
      <c r="N362" s="220"/>
      <c r="O362" s="220"/>
      <c r="P362" s="220"/>
      <c r="Q362" s="220"/>
      <c r="R362" s="220"/>
      <c r="S362" s="116" t="str">
        <f t="shared" si="57"/>
        <v>NO</v>
      </c>
      <c r="T362" s="116" t="str">
        <f t="shared" si="48"/>
        <v>MISC,,,,,,,,,,,,,,</v>
      </c>
      <c r="U362" s="220" t="s">
        <v>805</v>
      </c>
      <c r="V362" s="220" t="s">
        <v>420</v>
      </c>
      <c r="W362" s="220"/>
      <c r="X362" s="220"/>
      <c r="Y362" s="220"/>
      <c r="Z362" s="220"/>
      <c r="AA362" s="220"/>
      <c r="AB362" s="220"/>
      <c r="AC362" s="220"/>
      <c r="AD362" s="220"/>
      <c r="AE362" s="220"/>
      <c r="AF362" s="220"/>
      <c r="AG362" s="220"/>
      <c r="AH362" s="220"/>
      <c r="AI362" s="220"/>
      <c r="AJ362" s="220"/>
      <c r="AK362" s="220"/>
      <c r="AL362" s="220"/>
      <c r="AM362" s="220"/>
      <c r="AN362" s="220"/>
      <c r="AO362" s="220"/>
      <c r="AP362" s="220"/>
      <c r="AQ362" s="220"/>
      <c r="AR362" s="220"/>
      <c r="AS362" s="220"/>
      <c r="AT362" s="220"/>
      <c r="AU362" s="220"/>
      <c r="AV362" s="220"/>
      <c r="AW362" s="220"/>
      <c r="AX362" s="220"/>
      <c r="AY362" s="220"/>
      <c r="AZ362" s="220"/>
      <c r="BA362" s="220"/>
      <c r="BB362" s="220"/>
      <c r="BC362" s="220"/>
      <c r="BD362" s="220"/>
      <c r="BE362" s="220"/>
      <c r="BF362" s="220"/>
      <c r="BG362" s="220"/>
      <c r="BH362" s="220"/>
      <c r="BI362" s="220"/>
      <c r="BJ362" s="220"/>
      <c r="BK362" s="220"/>
      <c r="BL362" s="220"/>
      <c r="BM362" s="220"/>
      <c r="BN362" s="220"/>
      <c r="BO362" s="116" t="str">
        <f t="shared" si="49"/>
        <v>RESIN_N</v>
      </c>
      <c r="BP362" s="116" t="str">
        <f t="shared" si="50"/>
        <v>RESIN_N</v>
      </c>
      <c r="BQ362" s="116" t="str">
        <f t="shared" si="51"/>
        <v>MISC</v>
      </c>
      <c r="BR362" s="116" t="str">
        <f t="shared" si="52"/>
        <v>MISC</v>
      </c>
      <c r="BS362" s="220">
        <v>1</v>
      </c>
      <c r="BT362" s="116" t="s">
        <v>804</v>
      </c>
      <c r="BU362" s="220" t="s">
        <v>797</v>
      </c>
      <c r="BV362" s="220"/>
      <c r="BW362" s="220"/>
      <c r="BX362" s="220"/>
      <c r="BY362" s="220"/>
      <c r="BZ362" s="220" t="s">
        <v>62</v>
      </c>
      <c r="CA362" s="220" t="s">
        <v>35</v>
      </c>
      <c r="CB362" s="220"/>
      <c r="CC362" s="220"/>
      <c r="CD362" s="220" t="s">
        <v>38</v>
      </c>
      <c r="CE362" s="220" t="s">
        <v>3087</v>
      </c>
      <c r="CF362" s="220" t="s">
        <v>3025</v>
      </c>
      <c r="CG362" s="244" t="s">
        <v>5659</v>
      </c>
      <c r="CH362" s="249" t="s">
        <v>5660</v>
      </c>
      <c r="CI362" s="128"/>
      <c r="CJ362" s="129"/>
      <c r="CK362" s="220"/>
      <c r="CL362" s="116" t="str">
        <f t="shared" si="53"/>
        <v>RESIN_N</v>
      </c>
      <c r="CM362" s="116" t="str">
        <f t="shared" si="54"/>
        <v>RESIN_N</v>
      </c>
      <c r="CN362" s="116" t="str">
        <f t="shared" si="55"/>
        <v>MISC</v>
      </c>
      <c r="CO362" s="116" t="str">
        <f t="shared" si="56"/>
        <v>MISC</v>
      </c>
      <c r="CP362" s="220">
        <v>1</v>
      </c>
      <c r="CQ362" s="116" t="s">
        <v>804</v>
      </c>
      <c r="CR362" s="220" t="s">
        <v>797</v>
      </c>
      <c r="CS362" s="220"/>
      <c r="CT362" s="220"/>
      <c r="CU362" s="220"/>
      <c r="CV362" s="220"/>
      <c r="CW362" s="220" t="s">
        <v>62</v>
      </c>
      <c r="CX362" s="220" t="s">
        <v>35</v>
      </c>
      <c r="CY362" s="220"/>
      <c r="CZ362" s="220"/>
      <c r="DA362" s="220" t="s">
        <v>38</v>
      </c>
      <c r="DB362" s="220" t="s">
        <v>3087</v>
      </c>
      <c r="DC362" s="220" t="s">
        <v>3025</v>
      </c>
      <c r="DD362" s="126" t="s">
        <v>5661</v>
      </c>
      <c r="DE362" s="127" t="s">
        <v>5662</v>
      </c>
      <c r="DF362" s="128"/>
      <c r="DG362" s="129"/>
      <c r="DH362" s="220"/>
    </row>
    <row r="363" spans="1:112" ht="409.6">
      <c r="A363" s="220"/>
      <c r="B363" s="220">
        <v>360</v>
      </c>
      <c r="C363" s="220" t="s">
        <v>814</v>
      </c>
      <c r="D363" s="220" t="s">
        <v>5663</v>
      </c>
      <c r="E363" s="220"/>
      <c r="F363" s="220" t="s">
        <v>5118</v>
      </c>
      <c r="G363" s="220"/>
      <c r="H363" s="220"/>
      <c r="I363" s="220"/>
      <c r="J363" s="220"/>
      <c r="K363" s="220"/>
      <c r="L363" s="220"/>
      <c r="M363" s="220"/>
      <c r="N363" s="220"/>
      <c r="O363" s="220"/>
      <c r="P363" s="220"/>
      <c r="Q363" s="220"/>
      <c r="R363" s="220"/>
      <c r="S363" s="116" t="str">
        <f t="shared" si="57"/>
        <v>NO</v>
      </c>
      <c r="T363" s="116" t="str">
        <f t="shared" si="48"/>
        <v>MISC,,,,,,,,,,,,,,</v>
      </c>
      <c r="U363" s="220" t="s">
        <v>814</v>
      </c>
      <c r="V363" s="220" t="s">
        <v>420</v>
      </c>
      <c r="W363" s="220"/>
      <c r="X363" s="220"/>
      <c r="Y363" s="220"/>
      <c r="Z363" s="220"/>
      <c r="AA363" s="220"/>
      <c r="AB363" s="220"/>
      <c r="AC363" s="220"/>
      <c r="AD363" s="220"/>
      <c r="AE363" s="220"/>
      <c r="AF363" s="220"/>
      <c r="AG363" s="220"/>
      <c r="AH363" s="220"/>
      <c r="AI363" s="220"/>
      <c r="AJ363" s="220"/>
      <c r="AK363" s="220"/>
      <c r="AL363" s="220"/>
      <c r="AM363" s="220"/>
      <c r="AN363" s="220"/>
      <c r="AO363" s="220"/>
      <c r="AP363" s="220"/>
      <c r="AQ363" s="220"/>
      <c r="AR363" s="220"/>
      <c r="AS363" s="220"/>
      <c r="AT363" s="220"/>
      <c r="AU363" s="220"/>
      <c r="AV363" s="220"/>
      <c r="AW363" s="220"/>
      <c r="AX363" s="220"/>
      <c r="AY363" s="220"/>
      <c r="AZ363" s="220"/>
      <c r="BA363" s="220"/>
      <c r="BB363" s="220"/>
      <c r="BC363" s="220"/>
      <c r="BD363" s="220"/>
      <c r="BE363" s="220"/>
      <c r="BF363" s="220"/>
      <c r="BG363" s="220"/>
      <c r="BH363" s="220"/>
      <c r="BI363" s="220"/>
      <c r="BJ363" s="220"/>
      <c r="BK363" s="220"/>
      <c r="BL363" s="220"/>
      <c r="BM363" s="220"/>
      <c r="BN363" s="220" t="s">
        <v>5664</v>
      </c>
      <c r="BO363" s="116" t="str">
        <f t="shared" si="49"/>
        <v>RESOUT_N</v>
      </c>
      <c r="BP363" s="116" t="str">
        <f t="shared" si="50"/>
        <v>RESOUT_N</v>
      </c>
      <c r="BQ363" s="116" t="str">
        <f t="shared" si="51"/>
        <v>MISC</v>
      </c>
      <c r="BR363" s="116" t="str">
        <f t="shared" si="52"/>
        <v>MISC</v>
      </c>
      <c r="BS363" s="220">
        <v>1</v>
      </c>
      <c r="BT363" s="115" t="s">
        <v>5665</v>
      </c>
      <c r="BU363" s="116" t="s">
        <v>797</v>
      </c>
      <c r="BV363" s="220"/>
      <c r="BW363" s="220"/>
      <c r="BX363" s="220"/>
      <c r="BY363" s="220"/>
      <c r="BZ363" s="220" t="s">
        <v>34</v>
      </c>
      <c r="CA363" s="220" t="s">
        <v>35</v>
      </c>
      <c r="CB363" s="220"/>
      <c r="CC363" s="220"/>
      <c r="CD363" s="220" t="s">
        <v>38</v>
      </c>
      <c r="CE363" s="220" t="s">
        <v>3100</v>
      </c>
      <c r="CF363" s="220" t="s">
        <v>3025</v>
      </c>
      <c r="CG363" s="246" t="s">
        <v>5666</v>
      </c>
      <c r="CH363" s="249" t="s">
        <v>5667</v>
      </c>
      <c r="CI363" s="128"/>
      <c r="CJ363" s="129"/>
      <c r="CK363" s="220" t="s">
        <v>5664</v>
      </c>
      <c r="CL363" s="116" t="str">
        <f t="shared" si="53"/>
        <v>RESOUT_N</v>
      </c>
      <c r="CM363" s="116" t="str">
        <f t="shared" si="54"/>
        <v>RESOUT_N</v>
      </c>
      <c r="CN363" s="116" t="str">
        <f t="shared" si="55"/>
        <v>MISC</v>
      </c>
      <c r="CO363" s="116" t="str">
        <f t="shared" si="56"/>
        <v>MISC</v>
      </c>
      <c r="CP363" s="220">
        <v>1</v>
      </c>
      <c r="CQ363" s="115" t="s">
        <v>5665</v>
      </c>
      <c r="CR363" s="116" t="s">
        <v>797</v>
      </c>
      <c r="CS363" s="220"/>
      <c r="CT363" s="220"/>
      <c r="CU363" s="220"/>
      <c r="CV363" s="220"/>
      <c r="CW363" s="220" t="s">
        <v>34</v>
      </c>
      <c r="CX363" s="220" t="s">
        <v>35</v>
      </c>
      <c r="CY363" s="220"/>
      <c r="CZ363" s="220"/>
      <c r="DA363" s="220" t="s">
        <v>38</v>
      </c>
      <c r="DB363" s="220" t="s">
        <v>3100</v>
      </c>
      <c r="DC363" s="220" t="s">
        <v>3025</v>
      </c>
      <c r="DD363" s="132" t="s">
        <v>5668</v>
      </c>
      <c r="DE363" s="127" t="s">
        <v>5669</v>
      </c>
      <c r="DF363" s="128"/>
      <c r="DG363" s="129"/>
      <c r="DH363" s="220"/>
    </row>
    <row r="364" spans="1:112" ht="26.4">
      <c r="A364" s="220"/>
      <c r="B364" s="220">
        <v>361</v>
      </c>
      <c r="C364" s="220" t="s">
        <v>419</v>
      </c>
      <c r="D364" s="220" t="s">
        <v>5670</v>
      </c>
      <c r="E364" s="220"/>
      <c r="F364" s="220" t="s">
        <v>5118</v>
      </c>
      <c r="G364" s="220"/>
      <c r="H364" s="220"/>
      <c r="I364" s="220"/>
      <c r="J364" s="220"/>
      <c r="K364" s="220"/>
      <c r="L364" s="220"/>
      <c r="M364" s="220"/>
      <c r="N364" s="220"/>
      <c r="O364" s="220"/>
      <c r="P364" s="220"/>
      <c r="Q364" s="220"/>
      <c r="R364" s="220"/>
      <c r="S364" s="116" t="str">
        <f t="shared" si="57"/>
        <v>NO</v>
      </c>
      <c r="T364" s="116" t="str">
        <f t="shared" si="48"/>
        <v>MISC,,,,,,,,,,,,,,</v>
      </c>
      <c r="U364" s="220" t="s">
        <v>419</v>
      </c>
      <c r="V364" s="220" t="s">
        <v>420</v>
      </c>
      <c r="W364" s="220"/>
      <c r="X364" s="220"/>
      <c r="Y364" s="220"/>
      <c r="Z364" s="220"/>
      <c r="AA364" s="220"/>
      <c r="AB364" s="220"/>
      <c r="AC364" s="220"/>
      <c r="AD364" s="220"/>
      <c r="AE364" s="220"/>
      <c r="AF364" s="220"/>
      <c r="AG364" s="220"/>
      <c r="AH364" s="220"/>
      <c r="AI364" s="220"/>
      <c r="AJ364" s="220"/>
      <c r="AK364" s="220"/>
      <c r="AL364" s="220"/>
      <c r="AM364" s="220"/>
      <c r="AN364" s="220"/>
      <c r="AO364" s="220"/>
      <c r="AP364" s="220"/>
      <c r="AQ364" s="220"/>
      <c r="AR364" s="220"/>
      <c r="AS364" s="220"/>
      <c r="AT364" s="220"/>
      <c r="AU364" s="220"/>
      <c r="AV364" s="220"/>
      <c r="AW364" s="220"/>
      <c r="AX364" s="220"/>
      <c r="AY364" s="220"/>
      <c r="AZ364" s="220"/>
      <c r="BA364" s="220"/>
      <c r="BB364" s="220"/>
      <c r="BC364" s="220"/>
      <c r="BD364" s="220"/>
      <c r="BE364" s="220"/>
      <c r="BF364" s="220"/>
      <c r="BG364" s="220"/>
      <c r="BH364" s="220"/>
      <c r="BI364" s="220"/>
      <c r="BJ364" s="220"/>
      <c r="BK364" s="220"/>
      <c r="BL364" s="220"/>
      <c r="BM364" s="220"/>
      <c r="BN364" s="220"/>
      <c r="BO364" s="116" t="str">
        <f t="shared" si="49"/>
        <v>RF_XO_CLK</v>
      </c>
      <c r="BP364" s="116" t="str">
        <f t="shared" si="50"/>
        <v>RF_XO_CLK</v>
      </c>
      <c r="BQ364" s="116" t="str">
        <f t="shared" si="51"/>
        <v>MISC</v>
      </c>
      <c r="BR364" s="116" t="str">
        <f t="shared" si="52"/>
        <v>MISC</v>
      </c>
      <c r="BS364" s="220">
        <v>1</v>
      </c>
      <c r="BT364" s="220" t="s">
        <v>156</v>
      </c>
      <c r="BU364" s="220" t="s">
        <v>399</v>
      </c>
      <c r="BV364" s="220"/>
      <c r="BW364" s="220" t="s">
        <v>5381</v>
      </c>
      <c r="BX364" s="220"/>
      <c r="BY364" s="220"/>
      <c r="BZ364" s="220"/>
      <c r="CA364" s="220" t="s">
        <v>35</v>
      </c>
      <c r="CB364" s="220"/>
      <c r="CC364" s="220"/>
      <c r="CD364" s="220" t="s">
        <v>38</v>
      </c>
      <c r="CE364" s="220" t="s">
        <v>3087</v>
      </c>
      <c r="CF364" s="220" t="s">
        <v>3025</v>
      </c>
      <c r="CG364" s="244" t="s">
        <v>5671</v>
      </c>
      <c r="CH364" s="249" t="s">
        <v>5672</v>
      </c>
      <c r="CI364" s="128"/>
      <c r="CJ364" s="129"/>
      <c r="CK364" s="220"/>
      <c r="CL364" s="116" t="str">
        <f t="shared" si="53"/>
        <v>RF_XO_CLK</v>
      </c>
      <c r="CM364" s="116" t="str">
        <f t="shared" si="54"/>
        <v>RF_XO_CLK</v>
      </c>
      <c r="CN364" s="116" t="str">
        <f t="shared" si="55"/>
        <v>MISC</v>
      </c>
      <c r="CO364" s="116" t="str">
        <f t="shared" si="56"/>
        <v>MISC</v>
      </c>
      <c r="CP364" s="220">
        <v>1</v>
      </c>
      <c r="CQ364" s="220" t="s">
        <v>156</v>
      </c>
      <c r="CR364" s="220" t="s">
        <v>399</v>
      </c>
      <c r="CS364" s="220"/>
      <c r="CT364" s="220" t="s">
        <v>5381</v>
      </c>
      <c r="CU364" s="220"/>
      <c r="CV364" s="220"/>
      <c r="CW364" s="220"/>
      <c r="CX364" s="220" t="s">
        <v>35</v>
      </c>
      <c r="CY364" s="220"/>
      <c r="CZ364" s="220"/>
      <c r="DA364" s="220" t="s">
        <v>38</v>
      </c>
      <c r="DB364" s="220" t="s">
        <v>3087</v>
      </c>
      <c r="DC364" s="220" t="s">
        <v>3025</v>
      </c>
      <c r="DD364" s="132" t="s">
        <v>5673</v>
      </c>
      <c r="DE364" s="127" t="s">
        <v>5674</v>
      </c>
      <c r="DF364" s="128"/>
      <c r="DG364" s="129"/>
      <c r="DH364" s="220"/>
    </row>
    <row r="365" spans="1:112" ht="92.4">
      <c r="A365" s="220"/>
      <c r="B365" s="220">
        <v>362</v>
      </c>
      <c r="C365" s="220" t="s">
        <v>799</v>
      </c>
      <c r="D365" s="220" t="s">
        <v>5675</v>
      </c>
      <c r="E365" s="220"/>
      <c r="F365" s="220" t="s">
        <v>5118</v>
      </c>
      <c r="G365" s="220"/>
      <c r="H365" s="220"/>
      <c r="I365" s="220"/>
      <c r="J365" s="220"/>
      <c r="K365" s="220"/>
      <c r="L365" s="220"/>
      <c r="M365" s="220"/>
      <c r="N365" s="220"/>
      <c r="O365" s="220"/>
      <c r="P365" s="220"/>
      <c r="Q365" s="220"/>
      <c r="R365" s="220"/>
      <c r="S365" s="116" t="str">
        <f t="shared" si="57"/>
        <v>NO</v>
      </c>
      <c r="T365" s="116" t="str">
        <f t="shared" si="48"/>
        <v>MISC,,,,,,,,,,,,,,</v>
      </c>
      <c r="U365" s="220" t="s">
        <v>799</v>
      </c>
      <c r="V365" s="220" t="s">
        <v>420</v>
      </c>
      <c r="W365" s="220"/>
      <c r="X365" s="220"/>
      <c r="Y365" s="220"/>
      <c r="Z365" s="220"/>
      <c r="AA365" s="220"/>
      <c r="AB365" s="220"/>
      <c r="AC365" s="220"/>
      <c r="AD365" s="220"/>
      <c r="AE365" s="220"/>
      <c r="AF365" s="220"/>
      <c r="AG365" s="220"/>
      <c r="AH365" s="220"/>
      <c r="AI365" s="220"/>
      <c r="AJ365" s="220"/>
      <c r="AK365" s="220"/>
      <c r="AL365" s="220"/>
      <c r="AM365" s="220"/>
      <c r="AN365" s="220"/>
      <c r="AO365" s="220"/>
      <c r="AP365" s="220"/>
      <c r="AQ365" s="220"/>
      <c r="AR365" s="220"/>
      <c r="AS365" s="220"/>
      <c r="AT365" s="220"/>
      <c r="AU365" s="220"/>
      <c r="AV365" s="220"/>
      <c r="AW365" s="220"/>
      <c r="AX365" s="220"/>
      <c r="AY365" s="220"/>
      <c r="AZ365" s="220"/>
      <c r="BA365" s="220"/>
      <c r="BB365" s="220"/>
      <c r="BC365" s="220"/>
      <c r="BD365" s="220"/>
      <c r="BE365" s="220"/>
      <c r="BF365" s="220"/>
      <c r="BG365" s="220"/>
      <c r="BH365" s="220"/>
      <c r="BI365" s="220"/>
      <c r="BJ365" s="220"/>
      <c r="BK365" s="220"/>
      <c r="BL365" s="220"/>
      <c r="BM365" s="220"/>
      <c r="BN365" s="220"/>
      <c r="BO365" s="116" t="str">
        <f t="shared" si="49"/>
        <v>SLEEP_CLK</v>
      </c>
      <c r="BP365" s="116" t="str">
        <f t="shared" si="50"/>
        <v>SLEEP_CLK</v>
      </c>
      <c r="BQ365" s="116" t="str">
        <f t="shared" si="51"/>
        <v>MISC</v>
      </c>
      <c r="BR365" s="116" t="str">
        <f t="shared" si="52"/>
        <v>MISC</v>
      </c>
      <c r="BS365" s="220">
        <v>1</v>
      </c>
      <c r="BT365" s="115" t="s">
        <v>5676</v>
      </c>
      <c r="BU365" s="219" t="s">
        <v>5677</v>
      </c>
      <c r="BV365" s="220"/>
      <c r="BW365" s="220"/>
      <c r="BX365" s="220"/>
      <c r="BY365" s="220"/>
      <c r="BZ365" s="220" t="s">
        <v>62</v>
      </c>
      <c r="CA365" s="220" t="s">
        <v>35</v>
      </c>
      <c r="CB365" s="220"/>
      <c r="CC365" s="220"/>
      <c r="CD365" s="230" t="s">
        <v>38</v>
      </c>
      <c r="CE365" s="230" t="s">
        <v>3024</v>
      </c>
      <c r="CF365" s="220" t="s">
        <v>3025</v>
      </c>
      <c r="CG365" s="244" t="s">
        <v>5678</v>
      </c>
      <c r="CH365" s="249" t="s">
        <v>5679</v>
      </c>
      <c r="CI365" s="128"/>
      <c r="CJ365" s="128"/>
      <c r="CK365" s="220"/>
      <c r="CL365" s="116" t="str">
        <f t="shared" si="53"/>
        <v>SLEEP_CLK</v>
      </c>
      <c r="CM365" s="116" t="str">
        <f t="shared" si="54"/>
        <v>SLEEP_CLK</v>
      </c>
      <c r="CN365" s="116" t="str">
        <f t="shared" si="55"/>
        <v>MISC</v>
      </c>
      <c r="CO365" s="116" t="str">
        <f t="shared" si="56"/>
        <v>MISC</v>
      </c>
      <c r="CP365" s="220">
        <v>1</v>
      </c>
      <c r="CQ365" s="115" t="s">
        <v>5676</v>
      </c>
      <c r="CR365" s="219" t="s">
        <v>5680</v>
      </c>
      <c r="CS365" s="220"/>
      <c r="CT365" s="220"/>
      <c r="CU365" s="220"/>
      <c r="CV365" s="220"/>
      <c r="CW365" s="220" t="s">
        <v>62</v>
      </c>
      <c r="CX365" s="220" t="s">
        <v>35</v>
      </c>
      <c r="CY365" s="220"/>
      <c r="CZ365" s="220"/>
      <c r="DA365" s="230" t="s">
        <v>38</v>
      </c>
      <c r="DB365" s="230" t="s">
        <v>3024</v>
      </c>
      <c r="DC365" s="220" t="s">
        <v>3025</v>
      </c>
      <c r="DD365" s="126" t="s">
        <v>5681</v>
      </c>
      <c r="DE365" s="127" t="s">
        <v>5682</v>
      </c>
      <c r="DF365" s="128"/>
      <c r="DG365" s="128"/>
      <c r="DH365" s="220"/>
    </row>
    <row r="366" spans="1:112" ht="39.6">
      <c r="A366" s="220"/>
      <c r="B366" s="220">
        <v>363</v>
      </c>
      <c r="C366" s="220" t="s">
        <v>120</v>
      </c>
      <c r="D366" s="220" t="s">
        <v>5683</v>
      </c>
      <c r="E366" s="220"/>
      <c r="F366" s="220" t="s">
        <v>5118</v>
      </c>
      <c r="G366" s="220"/>
      <c r="H366" s="220"/>
      <c r="I366" s="220"/>
      <c r="J366" s="220"/>
      <c r="K366" s="220"/>
      <c r="L366" s="220"/>
      <c r="M366" s="220"/>
      <c r="N366" s="220"/>
      <c r="O366" s="220"/>
      <c r="P366" s="220"/>
      <c r="Q366" s="220"/>
      <c r="R366" s="220"/>
      <c r="S366" s="116" t="str">
        <f t="shared" si="57"/>
        <v>NO</v>
      </c>
      <c r="T366" s="116" t="str">
        <f t="shared" si="48"/>
        <v>JTAG,,,,,,,,,,,,,,</v>
      </c>
      <c r="U366" s="220" t="s">
        <v>120</v>
      </c>
      <c r="V366" s="220" t="s">
        <v>121</v>
      </c>
      <c r="W366" s="220"/>
      <c r="X366" s="220"/>
      <c r="Y366" s="220"/>
      <c r="Z366" s="220"/>
      <c r="AA366" s="220"/>
      <c r="AB366" s="220"/>
      <c r="AC366" s="220"/>
      <c r="AD366" s="220"/>
      <c r="AE366" s="220"/>
      <c r="AF366" s="220"/>
      <c r="AG366" s="220"/>
      <c r="AH366" s="220"/>
      <c r="AI366" s="220"/>
      <c r="AJ366" s="220"/>
      <c r="AK366" s="220"/>
      <c r="AL366" s="220"/>
      <c r="AM366" s="220"/>
      <c r="AN366" s="220"/>
      <c r="AO366" s="220"/>
      <c r="AP366" s="220"/>
      <c r="AQ366" s="220"/>
      <c r="AR366" s="220"/>
      <c r="AS366" s="220"/>
      <c r="AT366" s="220"/>
      <c r="AU366" s="220"/>
      <c r="AV366" s="220"/>
      <c r="AW366" s="220"/>
      <c r="AX366" s="220"/>
      <c r="AY366" s="220"/>
      <c r="AZ366" s="220"/>
      <c r="BA366" s="220"/>
      <c r="BB366" s="220"/>
      <c r="BC366" s="220"/>
      <c r="BD366" s="220"/>
      <c r="BE366" s="220"/>
      <c r="BF366" s="220"/>
      <c r="BG366" s="220"/>
      <c r="BH366" s="220"/>
      <c r="BI366" s="220"/>
      <c r="BJ366" s="220"/>
      <c r="BK366" s="220"/>
      <c r="BL366" s="220"/>
      <c r="BM366" s="220"/>
      <c r="BN366" s="220"/>
      <c r="BO366" s="116" t="str">
        <f t="shared" si="49"/>
        <v>SRST_N</v>
      </c>
      <c r="BP366" s="116" t="str">
        <f t="shared" si="50"/>
        <v>SRST_N</v>
      </c>
      <c r="BQ366" s="116" t="str">
        <f t="shared" si="51"/>
        <v>JTAG</v>
      </c>
      <c r="BR366" s="116" t="str">
        <f t="shared" si="52"/>
        <v>JTAG</v>
      </c>
      <c r="BS366" s="220">
        <v>1</v>
      </c>
      <c r="BT366" s="220" t="s">
        <v>119</v>
      </c>
      <c r="BU366" s="116" t="s">
        <v>114</v>
      </c>
      <c r="BV366" s="220"/>
      <c r="BW366" s="220"/>
      <c r="BX366" s="220"/>
      <c r="BY366" s="220"/>
      <c r="BZ366" s="220" t="s">
        <v>62</v>
      </c>
      <c r="CA366" s="220" t="s">
        <v>35</v>
      </c>
      <c r="CB366" s="220"/>
      <c r="CC366" s="220"/>
      <c r="CD366" s="230" t="s">
        <v>38</v>
      </c>
      <c r="CE366" s="230" t="s">
        <v>3087</v>
      </c>
      <c r="CF366" s="220" t="s">
        <v>3025</v>
      </c>
      <c r="CG366" s="244" t="s">
        <v>5684</v>
      </c>
      <c r="CH366" s="208"/>
      <c r="CI366" s="128"/>
      <c r="CJ366" s="128"/>
      <c r="CK366" s="220"/>
      <c r="CL366" s="116" t="str">
        <f t="shared" si="53"/>
        <v>SRST_N</v>
      </c>
      <c r="CM366" s="116" t="str">
        <f t="shared" si="54"/>
        <v>SRST_N</v>
      </c>
      <c r="CN366" s="116" t="str">
        <f t="shared" si="55"/>
        <v>JTAG</v>
      </c>
      <c r="CO366" s="116" t="str">
        <f t="shared" si="56"/>
        <v>JTAG</v>
      </c>
      <c r="CP366" s="220">
        <v>1</v>
      </c>
      <c r="CQ366" s="220" t="s">
        <v>119</v>
      </c>
      <c r="CR366" s="116" t="s">
        <v>114</v>
      </c>
      <c r="CS366" s="220"/>
      <c r="CT366" s="220"/>
      <c r="CU366" s="220"/>
      <c r="CV366" s="220"/>
      <c r="CW366" s="220" t="s">
        <v>62</v>
      </c>
      <c r="CX366" s="220" t="s">
        <v>35</v>
      </c>
      <c r="CY366" s="220"/>
      <c r="CZ366" s="220"/>
      <c r="DA366" s="230" t="s">
        <v>38</v>
      </c>
      <c r="DB366" s="230" t="s">
        <v>3087</v>
      </c>
      <c r="DC366" s="220" t="s">
        <v>3025</v>
      </c>
      <c r="DD366" s="126" t="s">
        <v>5685</v>
      </c>
      <c r="DE366" s="107"/>
      <c r="DF366" s="128"/>
      <c r="DG366" s="128"/>
      <c r="DH366" s="220"/>
    </row>
    <row r="367" spans="1:112" ht="52.8">
      <c r="A367" s="220"/>
      <c r="B367" s="220">
        <v>364</v>
      </c>
      <c r="C367" s="220" t="s">
        <v>124</v>
      </c>
      <c r="D367" s="220" t="s">
        <v>5686</v>
      </c>
      <c r="E367" s="220"/>
      <c r="F367" s="220" t="s">
        <v>5118</v>
      </c>
      <c r="G367" s="220"/>
      <c r="H367" s="220"/>
      <c r="I367" s="220"/>
      <c r="J367" s="220"/>
      <c r="K367" s="220"/>
      <c r="L367" s="220"/>
      <c r="M367" s="220"/>
      <c r="N367" s="220"/>
      <c r="O367" s="220"/>
      <c r="P367" s="220"/>
      <c r="Q367" s="220"/>
      <c r="R367" s="220"/>
      <c r="S367" s="116" t="str">
        <f t="shared" si="57"/>
        <v>NO</v>
      </c>
      <c r="T367" s="116" t="str">
        <f t="shared" si="48"/>
        <v>JTAG,,,,,,,,,,,,,,</v>
      </c>
      <c r="U367" s="220" t="s">
        <v>124</v>
      </c>
      <c r="V367" s="220" t="s">
        <v>121</v>
      </c>
      <c r="W367" s="220"/>
      <c r="X367" s="220"/>
      <c r="Y367" s="220"/>
      <c r="Z367" s="220"/>
      <c r="AA367" s="220"/>
      <c r="AB367" s="220"/>
      <c r="AC367" s="220"/>
      <c r="AD367" s="220"/>
      <c r="AE367" s="220"/>
      <c r="AF367" s="220"/>
      <c r="AG367" s="220"/>
      <c r="AH367" s="220"/>
      <c r="AI367" s="220"/>
      <c r="AJ367" s="220"/>
      <c r="AK367" s="220"/>
      <c r="AL367" s="220"/>
      <c r="AM367" s="220"/>
      <c r="AN367" s="220"/>
      <c r="AO367" s="220"/>
      <c r="AP367" s="220"/>
      <c r="AQ367" s="220"/>
      <c r="AR367" s="220"/>
      <c r="AS367" s="220"/>
      <c r="AT367" s="220"/>
      <c r="AU367" s="220"/>
      <c r="AV367" s="220"/>
      <c r="AW367" s="220"/>
      <c r="AX367" s="220"/>
      <c r="AY367" s="220"/>
      <c r="AZ367" s="220"/>
      <c r="BA367" s="220"/>
      <c r="BB367" s="220"/>
      <c r="BC367" s="220"/>
      <c r="BD367" s="220"/>
      <c r="BE367" s="220"/>
      <c r="BF367" s="220"/>
      <c r="BG367" s="220"/>
      <c r="BH367" s="220"/>
      <c r="BI367" s="220"/>
      <c r="BJ367" s="220"/>
      <c r="BK367" s="220"/>
      <c r="BL367" s="220"/>
      <c r="BM367" s="220"/>
      <c r="BN367" s="220"/>
      <c r="BO367" s="116" t="str">
        <f t="shared" si="49"/>
        <v>TCK</v>
      </c>
      <c r="BP367" s="116" t="str">
        <f t="shared" si="50"/>
        <v>TCK</v>
      </c>
      <c r="BQ367" s="116" t="str">
        <f t="shared" si="51"/>
        <v>JTAG</v>
      </c>
      <c r="BR367" s="116" t="str">
        <f t="shared" si="52"/>
        <v>JTAG</v>
      </c>
      <c r="BS367" s="220">
        <v>1</v>
      </c>
      <c r="BT367" s="220" t="s">
        <v>123</v>
      </c>
      <c r="BU367" s="116" t="s">
        <v>114</v>
      </c>
      <c r="BV367" s="220"/>
      <c r="BW367" s="220"/>
      <c r="BX367" s="220"/>
      <c r="BY367" s="220"/>
      <c r="BZ367" s="220" t="s">
        <v>62</v>
      </c>
      <c r="CA367" s="220" t="s">
        <v>35</v>
      </c>
      <c r="CB367" s="220"/>
      <c r="CC367" s="220"/>
      <c r="CD367" s="230" t="s">
        <v>38</v>
      </c>
      <c r="CE367" s="230" t="s">
        <v>3087</v>
      </c>
      <c r="CF367" s="220" t="s">
        <v>3025</v>
      </c>
      <c r="CG367" s="244" t="s">
        <v>5687</v>
      </c>
      <c r="CH367" s="249" t="s">
        <v>5688</v>
      </c>
      <c r="CI367" s="128"/>
      <c r="CJ367" s="129"/>
      <c r="CK367" s="220"/>
      <c r="CL367" s="116" t="str">
        <f t="shared" si="53"/>
        <v>TCK</v>
      </c>
      <c r="CM367" s="116" t="str">
        <f t="shared" si="54"/>
        <v>TCK</v>
      </c>
      <c r="CN367" s="116" t="str">
        <f t="shared" si="55"/>
        <v>JTAG</v>
      </c>
      <c r="CO367" s="116" t="str">
        <f t="shared" si="56"/>
        <v>JTAG</v>
      </c>
      <c r="CP367" s="220">
        <v>1</v>
      </c>
      <c r="CQ367" s="220" t="s">
        <v>123</v>
      </c>
      <c r="CR367" s="116" t="s">
        <v>114</v>
      </c>
      <c r="CS367" s="220"/>
      <c r="CT367" s="220"/>
      <c r="CU367" s="220"/>
      <c r="CV367" s="220"/>
      <c r="CW367" s="220" t="s">
        <v>62</v>
      </c>
      <c r="CX367" s="220" t="s">
        <v>35</v>
      </c>
      <c r="CY367" s="220"/>
      <c r="CZ367" s="220"/>
      <c r="DA367" s="230" t="s">
        <v>38</v>
      </c>
      <c r="DB367" s="230" t="s">
        <v>3087</v>
      </c>
      <c r="DC367" s="220" t="s">
        <v>3025</v>
      </c>
      <c r="DD367" s="126" t="s">
        <v>5689</v>
      </c>
      <c r="DE367" s="127" t="s">
        <v>5690</v>
      </c>
      <c r="DF367" s="128"/>
      <c r="DG367" s="129"/>
      <c r="DH367" s="220"/>
    </row>
    <row r="368" spans="1:112" ht="52.8">
      <c r="A368" s="220"/>
      <c r="B368" s="220">
        <v>365</v>
      </c>
      <c r="C368" s="220" t="s">
        <v>127</v>
      </c>
      <c r="D368" s="220" t="s">
        <v>5691</v>
      </c>
      <c r="E368" s="220"/>
      <c r="F368" s="220" t="s">
        <v>5118</v>
      </c>
      <c r="G368" s="220"/>
      <c r="H368" s="220"/>
      <c r="I368" s="220"/>
      <c r="J368" s="220"/>
      <c r="K368" s="220"/>
      <c r="L368" s="220"/>
      <c r="M368" s="220"/>
      <c r="N368" s="220"/>
      <c r="O368" s="220"/>
      <c r="P368" s="220"/>
      <c r="Q368" s="220"/>
      <c r="R368" s="220"/>
      <c r="S368" s="116" t="str">
        <f t="shared" si="57"/>
        <v>NO</v>
      </c>
      <c r="T368" s="116" t="str">
        <f t="shared" si="48"/>
        <v>JTAG,,,,,,,,,,,,,,</v>
      </c>
      <c r="U368" s="220" t="s">
        <v>127</v>
      </c>
      <c r="V368" s="220" t="s">
        <v>121</v>
      </c>
      <c r="W368" s="220"/>
      <c r="X368" s="220"/>
      <c r="Y368" s="220"/>
      <c r="Z368" s="220"/>
      <c r="AA368" s="220"/>
      <c r="AB368" s="220"/>
      <c r="AC368" s="220"/>
      <c r="AD368" s="220"/>
      <c r="AE368" s="220"/>
      <c r="AF368" s="220"/>
      <c r="AG368" s="220"/>
      <c r="AH368" s="220"/>
      <c r="AI368" s="220"/>
      <c r="AJ368" s="220"/>
      <c r="AK368" s="220"/>
      <c r="AL368" s="220"/>
      <c r="AM368" s="220"/>
      <c r="AN368" s="220"/>
      <c r="AO368" s="220"/>
      <c r="AP368" s="220"/>
      <c r="AQ368" s="220"/>
      <c r="AR368" s="220"/>
      <c r="AS368" s="220"/>
      <c r="AT368" s="220"/>
      <c r="AU368" s="220"/>
      <c r="AV368" s="220"/>
      <c r="AW368" s="220"/>
      <c r="AX368" s="220"/>
      <c r="AY368" s="220"/>
      <c r="AZ368" s="220"/>
      <c r="BA368" s="220"/>
      <c r="BB368" s="220"/>
      <c r="BC368" s="220"/>
      <c r="BD368" s="220"/>
      <c r="BE368" s="220"/>
      <c r="BF368" s="220"/>
      <c r="BG368" s="220"/>
      <c r="BH368" s="220"/>
      <c r="BI368" s="220"/>
      <c r="BJ368" s="220"/>
      <c r="BK368" s="220"/>
      <c r="BL368" s="220"/>
      <c r="BM368" s="220"/>
      <c r="BN368" s="220"/>
      <c r="BO368" s="116" t="str">
        <f t="shared" si="49"/>
        <v>TDI</v>
      </c>
      <c r="BP368" s="116" t="str">
        <f t="shared" si="50"/>
        <v>TDI</v>
      </c>
      <c r="BQ368" s="116" t="str">
        <f t="shared" si="51"/>
        <v>JTAG</v>
      </c>
      <c r="BR368" s="116" t="str">
        <f t="shared" si="52"/>
        <v>JTAG</v>
      </c>
      <c r="BS368" s="220">
        <v>1</v>
      </c>
      <c r="BT368" s="220" t="s">
        <v>126</v>
      </c>
      <c r="BU368" s="116" t="s">
        <v>114</v>
      </c>
      <c r="BV368" s="220"/>
      <c r="BW368" s="220"/>
      <c r="BX368" s="220"/>
      <c r="BY368" s="220"/>
      <c r="BZ368" s="220" t="s">
        <v>62</v>
      </c>
      <c r="CA368" s="220" t="s">
        <v>35</v>
      </c>
      <c r="CB368" s="220"/>
      <c r="CC368" s="220"/>
      <c r="CD368" s="230" t="s">
        <v>38</v>
      </c>
      <c r="CE368" s="230" t="s">
        <v>3087</v>
      </c>
      <c r="CF368" s="220" t="s">
        <v>3025</v>
      </c>
      <c r="CG368" s="244" t="s">
        <v>5692</v>
      </c>
      <c r="CH368" s="249" t="s">
        <v>5693</v>
      </c>
      <c r="CI368" s="128"/>
      <c r="CJ368" s="129"/>
      <c r="CK368" s="220"/>
      <c r="CL368" s="116" t="str">
        <f t="shared" si="53"/>
        <v>TDI</v>
      </c>
      <c r="CM368" s="116" t="str">
        <f t="shared" si="54"/>
        <v>TDI</v>
      </c>
      <c r="CN368" s="116" t="str">
        <f t="shared" si="55"/>
        <v>JTAG</v>
      </c>
      <c r="CO368" s="116" t="str">
        <f t="shared" si="56"/>
        <v>JTAG</v>
      </c>
      <c r="CP368" s="220">
        <v>1</v>
      </c>
      <c r="CQ368" s="220" t="s">
        <v>126</v>
      </c>
      <c r="CR368" s="116" t="s">
        <v>114</v>
      </c>
      <c r="CS368" s="220"/>
      <c r="CT368" s="220"/>
      <c r="CU368" s="220"/>
      <c r="CV368" s="220"/>
      <c r="CW368" s="220" t="s">
        <v>62</v>
      </c>
      <c r="CX368" s="220" t="s">
        <v>35</v>
      </c>
      <c r="CY368" s="220"/>
      <c r="CZ368" s="220"/>
      <c r="DA368" s="230" t="s">
        <v>38</v>
      </c>
      <c r="DB368" s="230" t="s">
        <v>3087</v>
      </c>
      <c r="DC368" s="220" t="s">
        <v>3025</v>
      </c>
      <c r="DD368" s="126" t="s">
        <v>5694</v>
      </c>
      <c r="DE368" s="127" t="s">
        <v>5695</v>
      </c>
      <c r="DF368" s="128"/>
      <c r="DG368" s="129"/>
      <c r="DH368" s="220"/>
    </row>
    <row r="369" spans="1:112" ht="39.6">
      <c r="A369" s="220"/>
      <c r="B369" s="220">
        <v>366</v>
      </c>
      <c r="C369" s="220" t="s">
        <v>130</v>
      </c>
      <c r="D369" s="220" t="s">
        <v>5696</v>
      </c>
      <c r="E369" s="220"/>
      <c r="F369" s="220" t="s">
        <v>5118</v>
      </c>
      <c r="G369" s="220"/>
      <c r="H369" s="220"/>
      <c r="I369" s="220"/>
      <c r="J369" s="220"/>
      <c r="K369" s="220"/>
      <c r="L369" s="220"/>
      <c r="M369" s="220"/>
      <c r="N369" s="220"/>
      <c r="O369" s="220"/>
      <c r="P369" s="220"/>
      <c r="Q369" s="220"/>
      <c r="R369" s="220"/>
      <c r="S369" s="116" t="str">
        <f t="shared" si="57"/>
        <v>NO</v>
      </c>
      <c r="T369" s="116" t="str">
        <f t="shared" si="48"/>
        <v>JTAG,,,,,,,,,,,,,,</v>
      </c>
      <c r="U369" s="220" t="s">
        <v>130</v>
      </c>
      <c r="V369" s="220" t="s">
        <v>121</v>
      </c>
      <c r="W369" s="220"/>
      <c r="X369" s="220"/>
      <c r="Y369" s="220"/>
      <c r="Z369" s="220"/>
      <c r="AA369" s="220"/>
      <c r="AB369" s="220"/>
      <c r="AC369" s="220"/>
      <c r="AD369" s="220"/>
      <c r="AE369" s="220"/>
      <c r="AF369" s="220"/>
      <c r="AG369" s="220"/>
      <c r="AH369" s="220"/>
      <c r="AI369" s="220"/>
      <c r="AJ369" s="220"/>
      <c r="AK369" s="220"/>
      <c r="AL369" s="220"/>
      <c r="AM369" s="220"/>
      <c r="AN369" s="220"/>
      <c r="AO369" s="220"/>
      <c r="AP369" s="220"/>
      <c r="AQ369" s="220"/>
      <c r="AR369" s="220"/>
      <c r="AS369" s="220"/>
      <c r="AT369" s="220"/>
      <c r="AU369" s="220"/>
      <c r="AV369" s="220"/>
      <c r="AW369" s="220"/>
      <c r="AX369" s="220"/>
      <c r="AY369" s="220"/>
      <c r="AZ369" s="220"/>
      <c r="BA369" s="220"/>
      <c r="BB369" s="220"/>
      <c r="BC369" s="220"/>
      <c r="BD369" s="220"/>
      <c r="BE369" s="220"/>
      <c r="BF369" s="220"/>
      <c r="BG369" s="220"/>
      <c r="BH369" s="220"/>
      <c r="BI369" s="220"/>
      <c r="BJ369" s="220"/>
      <c r="BK369" s="220"/>
      <c r="BL369" s="220"/>
      <c r="BM369" s="220"/>
      <c r="BN369" s="220"/>
      <c r="BO369" s="116" t="str">
        <f t="shared" si="49"/>
        <v>TDO</v>
      </c>
      <c r="BP369" s="116" t="str">
        <f t="shared" si="50"/>
        <v>TDO</v>
      </c>
      <c r="BQ369" s="116" t="str">
        <f t="shared" si="51"/>
        <v>JTAG</v>
      </c>
      <c r="BR369" s="116" t="str">
        <f t="shared" si="52"/>
        <v>JTAG</v>
      </c>
      <c r="BS369" s="220">
        <v>1</v>
      </c>
      <c r="BT369" s="220" t="s">
        <v>129</v>
      </c>
      <c r="BU369" s="116" t="s">
        <v>114</v>
      </c>
      <c r="BV369" s="220"/>
      <c r="BW369" s="220"/>
      <c r="BX369" s="220"/>
      <c r="BY369" s="220"/>
      <c r="BZ369" s="220" t="s">
        <v>34</v>
      </c>
      <c r="CA369" s="220" t="s">
        <v>35</v>
      </c>
      <c r="CB369" s="220"/>
      <c r="CC369" s="220"/>
      <c r="CD369" s="230" t="s">
        <v>38</v>
      </c>
      <c r="CE369" s="230" t="s">
        <v>3100</v>
      </c>
      <c r="CF369" s="220" t="s">
        <v>3025</v>
      </c>
      <c r="CG369" s="244" t="s">
        <v>5697</v>
      </c>
      <c r="CH369" s="208"/>
      <c r="CI369" s="128"/>
      <c r="CJ369" s="128"/>
      <c r="CK369" s="220"/>
      <c r="CL369" s="116" t="str">
        <f t="shared" si="53"/>
        <v>TDO</v>
      </c>
      <c r="CM369" s="116" t="str">
        <f t="shared" si="54"/>
        <v>TDO</v>
      </c>
      <c r="CN369" s="116" t="str">
        <f t="shared" si="55"/>
        <v>JTAG</v>
      </c>
      <c r="CO369" s="116" t="str">
        <f t="shared" si="56"/>
        <v>JTAG</v>
      </c>
      <c r="CP369" s="220">
        <v>1</v>
      </c>
      <c r="CQ369" s="220" t="s">
        <v>129</v>
      </c>
      <c r="CR369" s="116" t="s">
        <v>114</v>
      </c>
      <c r="CS369" s="220"/>
      <c r="CT369" s="220"/>
      <c r="CU369" s="220"/>
      <c r="CV369" s="220"/>
      <c r="CW369" s="220" t="s">
        <v>34</v>
      </c>
      <c r="CX369" s="220" t="s">
        <v>35</v>
      </c>
      <c r="CY369" s="220"/>
      <c r="CZ369" s="220"/>
      <c r="DA369" s="230" t="s">
        <v>38</v>
      </c>
      <c r="DB369" s="230" t="s">
        <v>3100</v>
      </c>
      <c r="DC369" s="220" t="s">
        <v>3025</v>
      </c>
      <c r="DD369" s="126" t="s">
        <v>5698</v>
      </c>
      <c r="DE369" s="107"/>
      <c r="DF369" s="128"/>
      <c r="DG369" s="128"/>
      <c r="DH369" s="220"/>
    </row>
    <row r="370" spans="1:112" ht="52.8">
      <c r="A370" s="220"/>
      <c r="B370" s="220">
        <v>367</v>
      </c>
      <c r="C370" s="220" t="s">
        <v>133</v>
      </c>
      <c r="D370" s="220" t="s">
        <v>5699</v>
      </c>
      <c r="E370" s="220"/>
      <c r="F370" s="220" t="s">
        <v>5118</v>
      </c>
      <c r="G370" s="220"/>
      <c r="H370" s="220"/>
      <c r="I370" s="220"/>
      <c r="J370" s="220"/>
      <c r="K370" s="220"/>
      <c r="L370" s="220"/>
      <c r="M370" s="220"/>
      <c r="N370" s="220"/>
      <c r="O370" s="220"/>
      <c r="P370" s="220"/>
      <c r="Q370" s="220"/>
      <c r="R370" s="220"/>
      <c r="S370" s="116" t="str">
        <f t="shared" si="57"/>
        <v>NO</v>
      </c>
      <c r="T370" s="116" t="str">
        <f t="shared" si="48"/>
        <v>JTAG,,,,,,,,,,,,,,</v>
      </c>
      <c r="U370" s="220" t="s">
        <v>133</v>
      </c>
      <c r="V370" s="220" t="s">
        <v>121</v>
      </c>
      <c r="W370" s="220"/>
      <c r="X370" s="220"/>
      <c r="Y370" s="220"/>
      <c r="Z370" s="220"/>
      <c r="AA370" s="220"/>
      <c r="AB370" s="220"/>
      <c r="AC370" s="220"/>
      <c r="AD370" s="220"/>
      <c r="AE370" s="220"/>
      <c r="AF370" s="220"/>
      <c r="AG370" s="220"/>
      <c r="AH370" s="220"/>
      <c r="AI370" s="220"/>
      <c r="AJ370" s="220"/>
      <c r="AK370" s="220"/>
      <c r="AL370" s="220"/>
      <c r="AM370" s="220"/>
      <c r="AN370" s="220"/>
      <c r="AO370" s="220"/>
      <c r="AP370" s="220"/>
      <c r="AQ370" s="220"/>
      <c r="AR370" s="220"/>
      <c r="AS370" s="220"/>
      <c r="AT370" s="220"/>
      <c r="AU370" s="220"/>
      <c r="AV370" s="220"/>
      <c r="AW370" s="220"/>
      <c r="AX370" s="220"/>
      <c r="AY370" s="220"/>
      <c r="AZ370" s="220"/>
      <c r="BA370" s="220"/>
      <c r="BB370" s="220"/>
      <c r="BC370" s="220"/>
      <c r="BD370" s="220"/>
      <c r="BE370" s="220"/>
      <c r="BF370" s="220"/>
      <c r="BG370" s="220"/>
      <c r="BH370" s="220"/>
      <c r="BI370" s="220"/>
      <c r="BJ370" s="220"/>
      <c r="BK370" s="220"/>
      <c r="BL370" s="220"/>
      <c r="BM370" s="220"/>
      <c r="BN370" s="220"/>
      <c r="BO370" s="116" t="str">
        <f t="shared" si="49"/>
        <v>TMS</v>
      </c>
      <c r="BP370" s="116" t="str">
        <f t="shared" si="50"/>
        <v>TMS</v>
      </c>
      <c r="BQ370" s="116" t="str">
        <f t="shared" si="51"/>
        <v>JTAG</v>
      </c>
      <c r="BR370" s="116" t="str">
        <f t="shared" si="52"/>
        <v>JTAG</v>
      </c>
      <c r="BS370" s="220">
        <v>1</v>
      </c>
      <c r="BT370" s="220" t="s">
        <v>132</v>
      </c>
      <c r="BU370" s="116" t="s">
        <v>114</v>
      </c>
      <c r="BV370" s="220"/>
      <c r="BW370" s="220"/>
      <c r="BX370" s="220"/>
      <c r="BY370" s="220"/>
      <c r="BZ370" s="220" t="s">
        <v>62</v>
      </c>
      <c r="CA370" s="220" t="s">
        <v>35</v>
      </c>
      <c r="CB370" s="220"/>
      <c r="CC370" s="220"/>
      <c r="CD370" s="230" t="s">
        <v>38</v>
      </c>
      <c r="CE370" s="230" t="s">
        <v>3087</v>
      </c>
      <c r="CF370" s="220" t="s">
        <v>3025</v>
      </c>
      <c r="CG370" s="244" t="s">
        <v>5700</v>
      </c>
      <c r="CH370" s="249" t="s">
        <v>5701</v>
      </c>
      <c r="CI370" s="128"/>
      <c r="CJ370" s="129"/>
      <c r="CK370" s="220"/>
      <c r="CL370" s="116" t="str">
        <f t="shared" si="53"/>
        <v>TMS</v>
      </c>
      <c r="CM370" s="116" t="str">
        <f t="shared" si="54"/>
        <v>TMS</v>
      </c>
      <c r="CN370" s="116" t="str">
        <f t="shared" si="55"/>
        <v>JTAG</v>
      </c>
      <c r="CO370" s="116" t="str">
        <f t="shared" si="56"/>
        <v>JTAG</v>
      </c>
      <c r="CP370" s="220">
        <v>1</v>
      </c>
      <c r="CQ370" s="220" t="s">
        <v>132</v>
      </c>
      <c r="CR370" s="116" t="s">
        <v>114</v>
      </c>
      <c r="CS370" s="220"/>
      <c r="CT370" s="220"/>
      <c r="CU370" s="220"/>
      <c r="CV370" s="220"/>
      <c r="CW370" s="220" t="s">
        <v>62</v>
      </c>
      <c r="CX370" s="220" t="s">
        <v>35</v>
      </c>
      <c r="CY370" s="220"/>
      <c r="CZ370" s="220"/>
      <c r="DA370" s="230" t="s">
        <v>38</v>
      </c>
      <c r="DB370" s="230" t="s">
        <v>3087</v>
      </c>
      <c r="DC370" s="220" t="s">
        <v>3025</v>
      </c>
      <c r="DD370" s="126" t="s">
        <v>5702</v>
      </c>
      <c r="DE370" s="127" t="s">
        <v>5703</v>
      </c>
      <c r="DF370" s="128"/>
      <c r="DG370" s="129"/>
      <c r="DH370" s="220"/>
    </row>
    <row r="371" spans="1:112" ht="39.6">
      <c r="A371" s="220"/>
      <c r="B371" s="220">
        <v>368</v>
      </c>
      <c r="C371" s="220" t="s">
        <v>136</v>
      </c>
      <c r="D371" s="220" t="s">
        <v>5704</v>
      </c>
      <c r="E371" s="220"/>
      <c r="F371" s="220" t="s">
        <v>5118</v>
      </c>
      <c r="G371" s="220"/>
      <c r="H371" s="220"/>
      <c r="I371" s="220"/>
      <c r="J371" s="220"/>
      <c r="K371" s="220"/>
      <c r="L371" s="220"/>
      <c r="M371" s="220"/>
      <c r="N371" s="220"/>
      <c r="O371" s="220"/>
      <c r="P371" s="220"/>
      <c r="Q371" s="220"/>
      <c r="R371" s="220"/>
      <c r="S371" s="116" t="str">
        <f t="shared" si="57"/>
        <v>NO</v>
      </c>
      <c r="T371" s="116" t="str">
        <f t="shared" si="48"/>
        <v>JTAG,,,,,,,,,,,,,,</v>
      </c>
      <c r="U371" s="220" t="s">
        <v>136</v>
      </c>
      <c r="V371" s="220" t="s">
        <v>121</v>
      </c>
      <c r="W371" s="220"/>
      <c r="X371" s="220"/>
      <c r="Y371" s="220"/>
      <c r="Z371" s="220"/>
      <c r="AA371" s="220"/>
      <c r="AB371" s="220"/>
      <c r="AC371" s="220"/>
      <c r="AD371" s="220"/>
      <c r="AE371" s="220"/>
      <c r="AF371" s="220"/>
      <c r="AG371" s="220"/>
      <c r="AH371" s="220"/>
      <c r="AI371" s="220"/>
      <c r="AJ371" s="220"/>
      <c r="AK371" s="220"/>
      <c r="AL371" s="220"/>
      <c r="AM371" s="220"/>
      <c r="AN371" s="220"/>
      <c r="AO371" s="220"/>
      <c r="AP371" s="220"/>
      <c r="AQ371" s="220"/>
      <c r="AR371" s="220"/>
      <c r="AS371" s="220"/>
      <c r="AT371" s="220"/>
      <c r="AU371" s="220"/>
      <c r="AV371" s="220"/>
      <c r="AW371" s="220"/>
      <c r="AX371" s="220"/>
      <c r="AY371" s="220"/>
      <c r="AZ371" s="220"/>
      <c r="BA371" s="220"/>
      <c r="BB371" s="220"/>
      <c r="BC371" s="220"/>
      <c r="BD371" s="220"/>
      <c r="BE371" s="220"/>
      <c r="BF371" s="220"/>
      <c r="BG371" s="220"/>
      <c r="BH371" s="220"/>
      <c r="BI371" s="220"/>
      <c r="BJ371" s="220"/>
      <c r="BK371" s="220"/>
      <c r="BL371" s="220"/>
      <c r="BM371" s="220"/>
      <c r="BN371" s="220"/>
      <c r="BO371" s="116" t="str">
        <f t="shared" si="49"/>
        <v>TRST_N</v>
      </c>
      <c r="BP371" s="116" t="str">
        <f t="shared" si="50"/>
        <v>TRST_N</v>
      </c>
      <c r="BQ371" s="116" t="str">
        <f t="shared" si="51"/>
        <v>JTAG</v>
      </c>
      <c r="BR371" s="116" t="str">
        <f t="shared" si="52"/>
        <v>JTAG</v>
      </c>
      <c r="BS371" s="220">
        <v>1</v>
      </c>
      <c r="BT371" s="220" t="s">
        <v>135</v>
      </c>
      <c r="BU371" s="116" t="s">
        <v>114</v>
      </c>
      <c r="BV371" s="220"/>
      <c r="BW371" s="220"/>
      <c r="BX371" s="220"/>
      <c r="BY371" s="220"/>
      <c r="BZ371" s="220" t="s">
        <v>62</v>
      </c>
      <c r="CA371" s="220" t="s">
        <v>35</v>
      </c>
      <c r="CB371" s="220"/>
      <c r="CC371" s="220"/>
      <c r="CD371" s="230" t="s">
        <v>38</v>
      </c>
      <c r="CE371" s="230" t="s">
        <v>3087</v>
      </c>
      <c r="CF371" s="220" t="s">
        <v>3025</v>
      </c>
      <c r="CG371" s="244" t="s">
        <v>5705</v>
      </c>
      <c r="CH371" s="249" t="s">
        <v>5706</v>
      </c>
      <c r="CI371" s="128"/>
      <c r="CJ371" s="129"/>
      <c r="CK371" s="220"/>
      <c r="CL371" s="116" t="str">
        <f t="shared" si="53"/>
        <v>TRST_N</v>
      </c>
      <c r="CM371" s="116" t="str">
        <f t="shared" si="54"/>
        <v>TRST_N</v>
      </c>
      <c r="CN371" s="116" t="str">
        <f t="shared" si="55"/>
        <v>JTAG</v>
      </c>
      <c r="CO371" s="116" t="str">
        <f t="shared" si="56"/>
        <v>JTAG</v>
      </c>
      <c r="CP371" s="220">
        <v>1</v>
      </c>
      <c r="CQ371" s="220" t="s">
        <v>135</v>
      </c>
      <c r="CR371" s="116" t="s">
        <v>114</v>
      </c>
      <c r="CS371" s="220"/>
      <c r="CT371" s="220"/>
      <c r="CU371" s="220"/>
      <c r="CV371" s="220"/>
      <c r="CW371" s="220" t="s">
        <v>62</v>
      </c>
      <c r="CX371" s="220" t="s">
        <v>35</v>
      </c>
      <c r="CY371" s="220"/>
      <c r="CZ371" s="220"/>
      <c r="DA371" s="230" t="s">
        <v>38</v>
      </c>
      <c r="DB371" s="230" t="s">
        <v>3087</v>
      </c>
      <c r="DC371" s="220" t="s">
        <v>3025</v>
      </c>
      <c r="DD371" s="126" t="s">
        <v>5707</v>
      </c>
      <c r="DE371" s="127" t="s">
        <v>5708</v>
      </c>
      <c r="DF371" s="128"/>
      <c r="DG371" s="129"/>
      <c r="DH371" s="220"/>
    </row>
    <row r="372" spans="1:112" ht="13.2">
      <c r="A372" s="220"/>
      <c r="B372" s="220">
        <v>369</v>
      </c>
      <c r="C372" s="220" t="s">
        <v>701</v>
      </c>
      <c r="D372" s="220" t="s">
        <v>5709</v>
      </c>
      <c r="E372" s="220"/>
      <c r="F372" s="220" t="s">
        <v>5710</v>
      </c>
      <c r="G372" s="220"/>
      <c r="H372" s="220"/>
      <c r="I372" s="220"/>
      <c r="J372" s="220"/>
      <c r="K372" s="220"/>
      <c r="L372" s="220"/>
      <c r="M372" s="220"/>
      <c r="N372" s="220"/>
      <c r="O372" s="220"/>
      <c r="P372" s="220"/>
      <c r="Q372" s="220"/>
      <c r="R372" s="220"/>
      <c r="S372" s="116" t="str">
        <f t="shared" si="57"/>
        <v>NO</v>
      </c>
      <c r="T372" s="116" t="str">
        <f t="shared" si="48"/>
        <v>,,,,,,,,,,,,,,</v>
      </c>
      <c r="U372" s="220" t="s">
        <v>701</v>
      </c>
      <c r="V372" s="220"/>
      <c r="W372" s="220"/>
      <c r="X372" s="220"/>
      <c r="Y372" s="220"/>
      <c r="Z372" s="220"/>
      <c r="AA372" s="220"/>
      <c r="AB372" s="220"/>
      <c r="AC372" s="220"/>
      <c r="AD372" s="220"/>
      <c r="AE372" s="220"/>
      <c r="AF372" s="220"/>
      <c r="AG372" s="220"/>
      <c r="AH372" s="220"/>
      <c r="AI372" s="220"/>
      <c r="AJ372" s="220"/>
      <c r="AK372" s="220"/>
      <c r="AL372" s="220"/>
      <c r="AM372" s="220"/>
      <c r="AN372" s="220"/>
      <c r="AO372" s="220"/>
      <c r="AP372" s="220"/>
      <c r="AQ372" s="220"/>
      <c r="AR372" s="220"/>
      <c r="AS372" s="220"/>
      <c r="AT372" s="220"/>
      <c r="AU372" s="220"/>
      <c r="AV372" s="220"/>
      <c r="AW372" s="220"/>
      <c r="AX372" s="220"/>
      <c r="AY372" s="220"/>
      <c r="AZ372" s="220"/>
      <c r="BA372" s="220"/>
      <c r="BB372" s="220"/>
      <c r="BC372" s="220"/>
      <c r="BD372" s="220"/>
      <c r="BE372" s="220"/>
      <c r="BF372" s="220"/>
      <c r="BG372" s="220"/>
      <c r="BH372" s="220"/>
      <c r="BI372" s="220"/>
      <c r="BJ372" s="220"/>
      <c r="BK372" s="220"/>
      <c r="BL372" s="220"/>
      <c r="BM372" s="220"/>
      <c r="BN372" s="220"/>
      <c r="BO372" s="116" t="str">
        <f t="shared" si="49"/>
        <v>VDD_APC0</v>
      </c>
      <c r="BP372" s="116" t="str">
        <f t="shared" si="50"/>
        <v>VDD_APC0</v>
      </c>
      <c r="BQ372" s="116">
        <f t="shared" si="51"/>
        <v>0</v>
      </c>
      <c r="BR372" s="116">
        <f t="shared" si="52"/>
        <v>0</v>
      </c>
      <c r="BS372" s="220">
        <v>1</v>
      </c>
      <c r="BT372" s="220" t="s">
        <v>700</v>
      </c>
      <c r="BU372" s="220" t="s">
        <v>591</v>
      </c>
      <c r="BV372" s="220"/>
      <c r="BW372" s="220"/>
      <c r="BX372" s="220"/>
      <c r="BY372" s="220"/>
      <c r="BZ372" s="220"/>
      <c r="CA372" s="220"/>
      <c r="CB372" s="220"/>
      <c r="CC372" s="220"/>
      <c r="CD372" s="220"/>
      <c r="CE372" s="220"/>
      <c r="CF372" s="220" t="s">
        <v>3025</v>
      </c>
      <c r="CG372" s="248" t="s">
        <v>5711</v>
      </c>
      <c r="CH372" s="208"/>
      <c r="CI372" s="128"/>
      <c r="CJ372" s="128"/>
      <c r="CK372" s="220"/>
      <c r="CL372" s="116" t="str">
        <f t="shared" si="53"/>
        <v>VDD_APC0</v>
      </c>
      <c r="CM372" s="116" t="str">
        <f t="shared" si="54"/>
        <v>VDD_APC0</v>
      </c>
      <c r="CN372" s="116">
        <f t="shared" si="55"/>
        <v>0</v>
      </c>
      <c r="CO372" s="116">
        <f t="shared" si="56"/>
        <v>0</v>
      </c>
      <c r="CP372" s="220">
        <v>1</v>
      </c>
      <c r="CQ372" s="220" t="s">
        <v>700</v>
      </c>
      <c r="CR372" s="220" t="s">
        <v>591</v>
      </c>
      <c r="CS372" s="220"/>
      <c r="CT372" s="220"/>
      <c r="CU372" s="220"/>
      <c r="CV372" s="220"/>
      <c r="CW372" s="220"/>
      <c r="CX372" s="220"/>
      <c r="CY372" s="220"/>
      <c r="CZ372" s="220"/>
      <c r="DA372" s="220"/>
      <c r="DB372" s="220"/>
      <c r="DC372" s="220" t="s">
        <v>3025</v>
      </c>
      <c r="DD372" s="134" t="s">
        <v>5712</v>
      </c>
      <c r="DE372" s="107"/>
      <c r="DF372" s="128"/>
      <c r="DG372" s="128"/>
      <c r="DH372" s="220"/>
    </row>
    <row r="373" spans="1:112" ht="13.2">
      <c r="A373" s="220"/>
      <c r="B373" s="220">
        <v>370</v>
      </c>
      <c r="C373" s="220" t="s">
        <v>701</v>
      </c>
      <c r="D373" s="220" t="s">
        <v>5713</v>
      </c>
      <c r="E373" s="220"/>
      <c r="F373" s="220" t="s">
        <v>5710</v>
      </c>
      <c r="G373" s="220"/>
      <c r="H373" s="220"/>
      <c r="I373" s="220"/>
      <c r="J373" s="220"/>
      <c r="K373" s="220"/>
      <c r="L373" s="220"/>
      <c r="M373" s="220"/>
      <c r="N373" s="220"/>
      <c r="O373" s="220"/>
      <c r="P373" s="220"/>
      <c r="Q373" s="220"/>
      <c r="R373" s="220"/>
      <c r="S373" s="116" t="str">
        <f t="shared" si="57"/>
        <v>NO</v>
      </c>
      <c r="T373" s="116" t="str">
        <f t="shared" si="48"/>
        <v>,,,,,,,,,,,,,,</v>
      </c>
      <c r="U373" s="220" t="s">
        <v>701</v>
      </c>
      <c r="V373" s="220"/>
      <c r="W373" s="220"/>
      <c r="X373" s="220"/>
      <c r="Y373" s="220"/>
      <c r="Z373" s="220"/>
      <c r="AA373" s="220"/>
      <c r="AB373" s="220"/>
      <c r="AC373" s="220"/>
      <c r="AD373" s="220"/>
      <c r="AE373" s="220"/>
      <c r="AF373" s="220"/>
      <c r="AG373" s="220"/>
      <c r="AH373" s="220"/>
      <c r="AI373" s="220"/>
      <c r="AJ373" s="220"/>
      <c r="AK373" s="220"/>
      <c r="AL373" s="220"/>
      <c r="AM373" s="220"/>
      <c r="AN373" s="220"/>
      <c r="AO373" s="220"/>
      <c r="AP373" s="220"/>
      <c r="AQ373" s="220"/>
      <c r="AR373" s="220"/>
      <c r="AS373" s="220"/>
      <c r="AT373" s="220"/>
      <c r="AU373" s="220"/>
      <c r="AV373" s="220"/>
      <c r="AW373" s="220"/>
      <c r="AX373" s="220"/>
      <c r="AY373" s="220"/>
      <c r="AZ373" s="220"/>
      <c r="BA373" s="220"/>
      <c r="BB373" s="220"/>
      <c r="BC373" s="220"/>
      <c r="BD373" s="220"/>
      <c r="BE373" s="220"/>
      <c r="BF373" s="220"/>
      <c r="BG373" s="220"/>
      <c r="BH373" s="220"/>
      <c r="BI373" s="220"/>
      <c r="BJ373" s="220"/>
      <c r="BK373" s="220"/>
      <c r="BL373" s="220"/>
      <c r="BM373" s="220"/>
      <c r="BN373" s="220"/>
      <c r="BO373" s="116" t="str">
        <f t="shared" si="49"/>
        <v>VDD_APC0</v>
      </c>
      <c r="BP373" s="116" t="str">
        <f t="shared" si="50"/>
        <v>VDD_APC0</v>
      </c>
      <c r="BQ373" s="116">
        <f t="shared" si="51"/>
        <v>0</v>
      </c>
      <c r="BR373" s="116">
        <f t="shared" si="52"/>
        <v>0</v>
      </c>
      <c r="BS373" s="220">
        <v>1</v>
      </c>
      <c r="BT373" s="220" t="s">
        <v>700</v>
      </c>
      <c r="BU373" s="220" t="s">
        <v>591</v>
      </c>
      <c r="BV373" s="220"/>
      <c r="BW373" s="220"/>
      <c r="BX373" s="220"/>
      <c r="BY373" s="220"/>
      <c r="BZ373" s="220"/>
      <c r="CA373" s="220"/>
      <c r="CB373" s="220"/>
      <c r="CC373" s="220"/>
      <c r="CD373" s="220"/>
      <c r="CE373" s="220"/>
      <c r="CF373" s="220" t="s">
        <v>3025</v>
      </c>
      <c r="CG373" s="248" t="s">
        <v>5714</v>
      </c>
      <c r="CH373" s="208"/>
      <c r="CI373" s="128"/>
      <c r="CJ373" s="128"/>
      <c r="CK373" s="220"/>
      <c r="CL373" s="116" t="str">
        <f t="shared" si="53"/>
        <v>VDD_APC0</v>
      </c>
      <c r="CM373" s="116" t="str">
        <f t="shared" si="54"/>
        <v>VDD_APC0</v>
      </c>
      <c r="CN373" s="116">
        <f t="shared" si="55"/>
        <v>0</v>
      </c>
      <c r="CO373" s="116">
        <f t="shared" si="56"/>
        <v>0</v>
      </c>
      <c r="CP373" s="220">
        <v>1</v>
      </c>
      <c r="CQ373" s="220" t="s">
        <v>700</v>
      </c>
      <c r="CR373" s="220" t="s">
        <v>591</v>
      </c>
      <c r="CS373" s="220"/>
      <c r="CT373" s="220"/>
      <c r="CU373" s="220"/>
      <c r="CV373" s="220"/>
      <c r="CW373" s="220"/>
      <c r="CX373" s="220"/>
      <c r="CY373" s="220"/>
      <c r="CZ373" s="220"/>
      <c r="DA373" s="220"/>
      <c r="DB373" s="220"/>
      <c r="DC373" s="220" t="s">
        <v>3025</v>
      </c>
      <c r="DD373" s="134" t="s">
        <v>5715</v>
      </c>
      <c r="DE373" s="107"/>
      <c r="DF373" s="128"/>
      <c r="DG373" s="128"/>
      <c r="DH373" s="220"/>
    </row>
    <row r="374" spans="1:112" ht="13.2">
      <c r="A374" s="220"/>
      <c r="B374" s="220">
        <v>371</v>
      </c>
      <c r="C374" s="220" t="s">
        <v>701</v>
      </c>
      <c r="D374" s="220" t="s">
        <v>5716</v>
      </c>
      <c r="E374" s="220"/>
      <c r="F374" s="220" t="s">
        <v>5710</v>
      </c>
      <c r="G374" s="220"/>
      <c r="H374" s="220"/>
      <c r="I374" s="220"/>
      <c r="J374" s="220"/>
      <c r="K374" s="220"/>
      <c r="L374" s="220"/>
      <c r="M374" s="220"/>
      <c r="N374" s="220"/>
      <c r="O374" s="220"/>
      <c r="P374" s="220"/>
      <c r="Q374" s="220"/>
      <c r="R374" s="220"/>
      <c r="S374" s="116" t="str">
        <f t="shared" si="57"/>
        <v>NO</v>
      </c>
      <c r="T374" s="116" t="str">
        <f t="shared" si="48"/>
        <v>,,,,,,,,,,,,,,</v>
      </c>
      <c r="U374" s="220" t="s">
        <v>701</v>
      </c>
      <c r="V374" s="220"/>
      <c r="W374" s="220"/>
      <c r="X374" s="220"/>
      <c r="Y374" s="220"/>
      <c r="Z374" s="220"/>
      <c r="AA374" s="220"/>
      <c r="AB374" s="220"/>
      <c r="AC374" s="220"/>
      <c r="AD374" s="220"/>
      <c r="AE374" s="220"/>
      <c r="AF374" s="220"/>
      <c r="AG374" s="220"/>
      <c r="AH374" s="220"/>
      <c r="AI374" s="220"/>
      <c r="AJ374" s="220"/>
      <c r="AK374" s="220"/>
      <c r="AL374" s="220"/>
      <c r="AM374" s="220"/>
      <c r="AN374" s="220"/>
      <c r="AO374" s="220"/>
      <c r="AP374" s="220"/>
      <c r="AQ374" s="220"/>
      <c r="AR374" s="220"/>
      <c r="AS374" s="220"/>
      <c r="AT374" s="220"/>
      <c r="AU374" s="220"/>
      <c r="AV374" s="220"/>
      <c r="AW374" s="220"/>
      <c r="AX374" s="220"/>
      <c r="AY374" s="220"/>
      <c r="AZ374" s="220"/>
      <c r="BA374" s="220"/>
      <c r="BB374" s="220"/>
      <c r="BC374" s="220"/>
      <c r="BD374" s="220"/>
      <c r="BE374" s="220"/>
      <c r="BF374" s="220"/>
      <c r="BG374" s="220"/>
      <c r="BH374" s="220"/>
      <c r="BI374" s="220"/>
      <c r="BJ374" s="220"/>
      <c r="BK374" s="220"/>
      <c r="BL374" s="220"/>
      <c r="BM374" s="220"/>
      <c r="BN374" s="220"/>
      <c r="BO374" s="116" t="str">
        <f t="shared" si="49"/>
        <v>VDD_APC0</v>
      </c>
      <c r="BP374" s="116" t="str">
        <f t="shared" si="50"/>
        <v>VDD_APC0</v>
      </c>
      <c r="BQ374" s="116">
        <f t="shared" si="51"/>
        <v>0</v>
      </c>
      <c r="BR374" s="116">
        <f t="shared" si="52"/>
        <v>0</v>
      </c>
      <c r="BS374" s="220">
        <v>1</v>
      </c>
      <c r="BT374" s="220" t="s">
        <v>700</v>
      </c>
      <c r="BU374" s="220" t="s">
        <v>591</v>
      </c>
      <c r="BV374" s="220"/>
      <c r="BW374" s="220"/>
      <c r="BX374" s="220"/>
      <c r="BY374" s="220"/>
      <c r="BZ374" s="220"/>
      <c r="CA374" s="220"/>
      <c r="CB374" s="220"/>
      <c r="CC374" s="220"/>
      <c r="CD374" s="220"/>
      <c r="CE374" s="220"/>
      <c r="CF374" s="220" t="s">
        <v>3025</v>
      </c>
      <c r="CG374" s="248" t="s">
        <v>5717</v>
      </c>
      <c r="CH374" s="208"/>
      <c r="CI374" s="128"/>
      <c r="CJ374" s="128"/>
      <c r="CK374" s="220"/>
      <c r="CL374" s="116" t="str">
        <f t="shared" si="53"/>
        <v>VDD_APC0</v>
      </c>
      <c r="CM374" s="116" t="str">
        <f t="shared" si="54"/>
        <v>VDD_APC0</v>
      </c>
      <c r="CN374" s="116">
        <f t="shared" si="55"/>
        <v>0</v>
      </c>
      <c r="CO374" s="116">
        <f t="shared" si="56"/>
        <v>0</v>
      </c>
      <c r="CP374" s="220">
        <v>1</v>
      </c>
      <c r="CQ374" s="220" t="s">
        <v>700</v>
      </c>
      <c r="CR374" s="220" t="s">
        <v>591</v>
      </c>
      <c r="CS374" s="220"/>
      <c r="CT374" s="220"/>
      <c r="CU374" s="220"/>
      <c r="CV374" s="220"/>
      <c r="CW374" s="220"/>
      <c r="CX374" s="220"/>
      <c r="CY374" s="220"/>
      <c r="CZ374" s="220"/>
      <c r="DA374" s="220"/>
      <c r="DB374" s="220"/>
      <c r="DC374" s="220" t="s">
        <v>3025</v>
      </c>
      <c r="DD374" s="134" t="s">
        <v>5718</v>
      </c>
      <c r="DE374" s="107"/>
      <c r="DF374" s="128"/>
      <c r="DG374" s="128"/>
      <c r="DH374" s="220"/>
    </row>
    <row r="375" spans="1:112" ht="13.2">
      <c r="A375" s="220"/>
      <c r="B375" s="220">
        <v>372</v>
      </c>
      <c r="C375" s="220" t="s">
        <v>701</v>
      </c>
      <c r="D375" s="220" t="s">
        <v>5719</v>
      </c>
      <c r="E375" s="220"/>
      <c r="F375" s="220" t="s">
        <v>5710</v>
      </c>
      <c r="G375" s="220"/>
      <c r="H375" s="220"/>
      <c r="I375" s="220"/>
      <c r="J375" s="220"/>
      <c r="K375" s="220"/>
      <c r="L375" s="220"/>
      <c r="M375" s="220"/>
      <c r="N375" s="220"/>
      <c r="O375" s="220"/>
      <c r="P375" s="220"/>
      <c r="Q375" s="220"/>
      <c r="R375" s="220"/>
      <c r="S375" s="116" t="str">
        <f t="shared" si="57"/>
        <v>NO</v>
      </c>
      <c r="T375" s="116" t="str">
        <f t="shared" si="48"/>
        <v>,,,,,,,,,,,,,,</v>
      </c>
      <c r="U375" s="220" t="s">
        <v>701</v>
      </c>
      <c r="V375" s="220"/>
      <c r="W375" s="220"/>
      <c r="X375" s="220"/>
      <c r="Y375" s="220"/>
      <c r="Z375" s="220"/>
      <c r="AA375" s="220"/>
      <c r="AB375" s="220"/>
      <c r="AC375" s="220"/>
      <c r="AD375" s="220"/>
      <c r="AE375" s="220"/>
      <c r="AF375" s="220"/>
      <c r="AG375" s="220"/>
      <c r="AH375" s="220"/>
      <c r="AI375" s="220"/>
      <c r="AJ375" s="220"/>
      <c r="AK375" s="220"/>
      <c r="AL375" s="220"/>
      <c r="AM375" s="220"/>
      <c r="AN375" s="220"/>
      <c r="AO375" s="220"/>
      <c r="AP375" s="220"/>
      <c r="AQ375" s="220"/>
      <c r="AR375" s="220"/>
      <c r="AS375" s="220"/>
      <c r="AT375" s="220"/>
      <c r="AU375" s="220"/>
      <c r="AV375" s="220"/>
      <c r="AW375" s="220"/>
      <c r="AX375" s="220"/>
      <c r="AY375" s="220"/>
      <c r="AZ375" s="220"/>
      <c r="BA375" s="220"/>
      <c r="BB375" s="220"/>
      <c r="BC375" s="220"/>
      <c r="BD375" s="220"/>
      <c r="BE375" s="220"/>
      <c r="BF375" s="220"/>
      <c r="BG375" s="220"/>
      <c r="BH375" s="220"/>
      <c r="BI375" s="220"/>
      <c r="BJ375" s="220"/>
      <c r="BK375" s="220"/>
      <c r="BL375" s="220"/>
      <c r="BM375" s="220"/>
      <c r="BN375" s="220"/>
      <c r="BO375" s="116" t="str">
        <f t="shared" si="49"/>
        <v>VDD_APC0</v>
      </c>
      <c r="BP375" s="116" t="str">
        <f t="shared" si="50"/>
        <v>VDD_APC0</v>
      </c>
      <c r="BQ375" s="116">
        <f t="shared" si="51"/>
        <v>0</v>
      </c>
      <c r="BR375" s="116">
        <f t="shared" si="52"/>
        <v>0</v>
      </c>
      <c r="BS375" s="220">
        <v>1</v>
      </c>
      <c r="BT375" s="220" t="s">
        <v>700</v>
      </c>
      <c r="BU375" s="220" t="s">
        <v>591</v>
      </c>
      <c r="BV375" s="220"/>
      <c r="BW375" s="220"/>
      <c r="BX375" s="220"/>
      <c r="BY375" s="220"/>
      <c r="BZ375" s="220"/>
      <c r="CA375" s="220"/>
      <c r="CB375" s="220"/>
      <c r="CC375" s="220"/>
      <c r="CD375" s="220"/>
      <c r="CE375" s="220"/>
      <c r="CF375" s="220" t="s">
        <v>3025</v>
      </c>
      <c r="CG375" s="248" t="s">
        <v>5720</v>
      </c>
      <c r="CH375" s="208"/>
      <c r="CI375" s="128"/>
      <c r="CJ375" s="128"/>
      <c r="CK375" s="220"/>
      <c r="CL375" s="116" t="str">
        <f t="shared" si="53"/>
        <v>VDD_APC0</v>
      </c>
      <c r="CM375" s="116" t="str">
        <f t="shared" si="54"/>
        <v>VDD_APC0</v>
      </c>
      <c r="CN375" s="116">
        <f t="shared" si="55"/>
        <v>0</v>
      </c>
      <c r="CO375" s="116">
        <f t="shared" si="56"/>
        <v>0</v>
      </c>
      <c r="CP375" s="220">
        <v>1</v>
      </c>
      <c r="CQ375" s="220" t="s">
        <v>700</v>
      </c>
      <c r="CR375" s="220" t="s">
        <v>591</v>
      </c>
      <c r="CS375" s="220"/>
      <c r="CT375" s="220"/>
      <c r="CU375" s="220"/>
      <c r="CV375" s="220"/>
      <c r="CW375" s="220"/>
      <c r="CX375" s="220"/>
      <c r="CY375" s="220"/>
      <c r="CZ375" s="220"/>
      <c r="DA375" s="220"/>
      <c r="DB375" s="220"/>
      <c r="DC375" s="220" t="s">
        <v>3025</v>
      </c>
      <c r="DD375" s="134" t="s">
        <v>5721</v>
      </c>
      <c r="DE375" s="107"/>
      <c r="DF375" s="128"/>
      <c r="DG375" s="128"/>
      <c r="DH375" s="220"/>
    </row>
    <row r="376" spans="1:112" ht="13.2">
      <c r="A376" s="220"/>
      <c r="B376" s="220">
        <v>373</v>
      </c>
      <c r="C376" s="220" t="s">
        <v>701</v>
      </c>
      <c r="D376" s="220" t="s">
        <v>5722</v>
      </c>
      <c r="E376" s="220"/>
      <c r="F376" s="220" t="s">
        <v>5710</v>
      </c>
      <c r="G376" s="220"/>
      <c r="H376" s="220"/>
      <c r="I376" s="220"/>
      <c r="J376" s="220"/>
      <c r="K376" s="220"/>
      <c r="L376" s="220"/>
      <c r="M376" s="220"/>
      <c r="N376" s="220"/>
      <c r="O376" s="220"/>
      <c r="P376" s="220"/>
      <c r="Q376" s="220"/>
      <c r="R376" s="220"/>
      <c r="S376" s="116" t="str">
        <f t="shared" si="57"/>
        <v>NO</v>
      </c>
      <c r="T376" s="116" t="str">
        <f t="shared" si="48"/>
        <v>,,,,,,,,,,,,,,</v>
      </c>
      <c r="U376" s="220" t="s">
        <v>701</v>
      </c>
      <c r="V376" s="220"/>
      <c r="W376" s="220"/>
      <c r="X376" s="220"/>
      <c r="Y376" s="220"/>
      <c r="Z376" s="220"/>
      <c r="AA376" s="220"/>
      <c r="AB376" s="220"/>
      <c r="AC376" s="220"/>
      <c r="AD376" s="220"/>
      <c r="AE376" s="220"/>
      <c r="AF376" s="220"/>
      <c r="AG376" s="220"/>
      <c r="AH376" s="220"/>
      <c r="AI376" s="220"/>
      <c r="AJ376" s="220"/>
      <c r="AK376" s="220"/>
      <c r="AL376" s="220"/>
      <c r="AM376" s="220"/>
      <c r="AN376" s="220"/>
      <c r="AO376" s="220"/>
      <c r="AP376" s="220"/>
      <c r="AQ376" s="220"/>
      <c r="AR376" s="220"/>
      <c r="AS376" s="220"/>
      <c r="AT376" s="220"/>
      <c r="AU376" s="220"/>
      <c r="AV376" s="220"/>
      <c r="AW376" s="220"/>
      <c r="AX376" s="220"/>
      <c r="AY376" s="220"/>
      <c r="AZ376" s="220"/>
      <c r="BA376" s="220"/>
      <c r="BB376" s="220"/>
      <c r="BC376" s="220"/>
      <c r="BD376" s="220"/>
      <c r="BE376" s="220"/>
      <c r="BF376" s="220"/>
      <c r="BG376" s="220"/>
      <c r="BH376" s="220"/>
      <c r="BI376" s="220"/>
      <c r="BJ376" s="220"/>
      <c r="BK376" s="220"/>
      <c r="BL376" s="220"/>
      <c r="BM376" s="220"/>
      <c r="BN376" s="220"/>
      <c r="BO376" s="116" t="str">
        <f t="shared" si="49"/>
        <v>VDD_APC0</v>
      </c>
      <c r="BP376" s="116" t="str">
        <f t="shared" si="50"/>
        <v>VDD_APC0</v>
      </c>
      <c r="BQ376" s="116">
        <f t="shared" si="51"/>
        <v>0</v>
      </c>
      <c r="BR376" s="116">
        <f t="shared" si="52"/>
        <v>0</v>
      </c>
      <c r="BS376" s="220">
        <v>1</v>
      </c>
      <c r="BT376" s="220" t="s">
        <v>700</v>
      </c>
      <c r="BU376" s="220" t="s">
        <v>591</v>
      </c>
      <c r="BV376" s="220"/>
      <c r="BW376" s="220"/>
      <c r="BX376" s="220"/>
      <c r="BY376" s="220"/>
      <c r="BZ376" s="220"/>
      <c r="CA376" s="220"/>
      <c r="CB376" s="220"/>
      <c r="CC376" s="220"/>
      <c r="CD376" s="220"/>
      <c r="CE376" s="220"/>
      <c r="CF376" s="220" t="s">
        <v>3025</v>
      </c>
      <c r="CG376" s="248" t="s">
        <v>5723</v>
      </c>
      <c r="CH376" s="208"/>
      <c r="CI376" s="128"/>
      <c r="CJ376" s="128"/>
      <c r="CK376" s="220"/>
      <c r="CL376" s="116" t="str">
        <f t="shared" si="53"/>
        <v>VDD_APC0</v>
      </c>
      <c r="CM376" s="116" t="str">
        <f t="shared" si="54"/>
        <v>VDD_APC0</v>
      </c>
      <c r="CN376" s="116">
        <f t="shared" si="55"/>
        <v>0</v>
      </c>
      <c r="CO376" s="116">
        <f t="shared" si="56"/>
        <v>0</v>
      </c>
      <c r="CP376" s="220">
        <v>1</v>
      </c>
      <c r="CQ376" s="220" t="s">
        <v>700</v>
      </c>
      <c r="CR376" s="220" t="s">
        <v>591</v>
      </c>
      <c r="CS376" s="220"/>
      <c r="CT376" s="220"/>
      <c r="CU376" s="220"/>
      <c r="CV376" s="220"/>
      <c r="CW376" s="220"/>
      <c r="CX376" s="220"/>
      <c r="CY376" s="220"/>
      <c r="CZ376" s="220"/>
      <c r="DA376" s="220"/>
      <c r="DB376" s="220"/>
      <c r="DC376" s="220" t="s">
        <v>3025</v>
      </c>
      <c r="DD376" s="134" t="s">
        <v>5724</v>
      </c>
      <c r="DE376" s="107"/>
      <c r="DF376" s="128"/>
      <c r="DG376" s="128"/>
      <c r="DH376" s="220"/>
    </row>
    <row r="377" spans="1:112" ht="13.2">
      <c r="A377" s="220"/>
      <c r="B377" s="220">
        <v>374</v>
      </c>
      <c r="C377" s="220" t="s">
        <v>701</v>
      </c>
      <c r="D377" s="220" t="s">
        <v>5725</v>
      </c>
      <c r="E377" s="220"/>
      <c r="F377" s="220" t="s">
        <v>5710</v>
      </c>
      <c r="G377" s="220"/>
      <c r="H377" s="220"/>
      <c r="I377" s="220"/>
      <c r="J377" s="220"/>
      <c r="K377" s="220"/>
      <c r="L377" s="220"/>
      <c r="M377" s="220"/>
      <c r="N377" s="220"/>
      <c r="O377" s="220"/>
      <c r="P377" s="220"/>
      <c r="Q377" s="220"/>
      <c r="R377" s="220"/>
      <c r="S377" s="116" t="str">
        <f t="shared" si="57"/>
        <v>NO</v>
      </c>
      <c r="T377" s="116" t="str">
        <f t="shared" si="48"/>
        <v>,,,,,,,,,,,,,,</v>
      </c>
      <c r="U377" s="220" t="s">
        <v>701</v>
      </c>
      <c r="V377" s="220"/>
      <c r="W377" s="220"/>
      <c r="X377" s="220"/>
      <c r="Y377" s="220"/>
      <c r="Z377" s="220"/>
      <c r="AA377" s="220"/>
      <c r="AB377" s="220"/>
      <c r="AC377" s="220"/>
      <c r="AD377" s="220"/>
      <c r="AE377" s="220"/>
      <c r="AF377" s="220"/>
      <c r="AG377" s="220"/>
      <c r="AH377" s="220"/>
      <c r="AI377" s="220"/>
      <c r="AJ377" s="220"/>
      <c r="AK377" s="220"/>
      <c r="AL377" s="220"/>
      <c r="AM377" s="220"/>
      <c r="AN377" s="220"/>
      <c r="AO377" s="220"/>
      <c r="AP377" s="220"/>
      <c r="AQ377" s="220"/>
      <c r="AR377" s="220"/>
      <c r="AS377" s="220"/>
      <c r="AT377" s="220"/>
      <c r="AU377" s="220"/>
      <c r="AV377" s="220"/>
      <c r="AW377" s="220"/>
      <c r="AX377" s="220"/>
      <c r="AY377" s="220"/>
      <c r="AZ377" s="220"/>
      <c r="BA377" s="220"/>
      <c r="BB377" s="220"/>
      <c r="BC377" s="220"/>
      <c r="BD377" s="220"/>
      <c r="BE377" s="220"/>
      <c r="BF377" s="220"/>
      <c r="BG377" s="220"/>
      <c r="BH377" s="220"/>
      <c r="BI377" s="220"/>
      <c r="BJ377" s="220"/>
      <c r="BK377" s="220"/>
      <c r="BL377" s="220"/>
      <c r="BM377" s="220"/>
      <c r="BN377" s="220"/>
      <c r="BO377" s="116" t="str">
        <f t="shared" si="49"/>
        <v>VDD_APC0</v>
      </c>
      <c r="BP377" s="116" t="str">
        <f t="shared" si="50"/>
        <v>VDD_APC0</v>
      </c>
      <c r="BQ377" s="116">
        <f t="shared" si="51"/>
        <v>0</v>
      </c>
      <c r="BR377" s="116">
        <f t="shared" si="52"/>
        <v>0</v>
      </c>
      <c r="BS377" s="220">
        <v>1</v>
      </c>
      <c r="BT377" s="220" t="s">
        <v>700</v>
      </c>
      <c r="BU377" s="220" t="s">
        <v>591</v>
      </c>
      <c r="BV377" s="220"/>
      <c r="BW377" s="220"/>
      <c r="BX377" s="220"/>
      <c r="BY377" s="220"/>
      <c r="BZ377" s="220"/>
      <c r="CA377" s="220"/>
      <c r="CB377" s="220"/>
      <c r="CC377" s="220"/>
      <c r="CD377" s="220"/>
      <c r="CE377" s="220"/>
      <c r="CF377" s="220" t="s">
        <v>3025</v>
      </c>
      <c r="CG377" s="248" t="s">
        <v>5726</v>
      </c>
      <c r="CH377" s="208"/>
      <c r="CI377" s="128"/>
      <c r="CJ377" s="128"/>
      <c r="CK377" s="220"/>
      <c r="CL377" s="116" t="str">
        <f t="shared" si="53"/>
        <v>VDD_APC0</v>
      </c>
      <c r="CM377" s="116" t="str">
        <f t="shared" si="54"/>
        <v>VDD_APC0</v>
      </c>
      <c r="CN377" s="116">
        <f t="shared" si="55"/>
        <v>0</v>
      </c>
      <c r="CO377" s="116">
        <f t="shared" si="56"/>
        <v>0</v>
      </c>
      <c r="CP377" s="220">
        <v>1</v>
      </c>
      <c r="CQ377" s="220" t="s">
        <v>700</v>
      </c>
      <c r="CR377" s="220" t="s">
        <v>591</v>
      </c>
      <c r="CS377" s="220"/>
      <c r="CT377" s="220"/>
      <c r="CU377" s="220"/>
      <c r="CV377" s="220"/>
      <c r="CW377" s="220"/>
      <c r="CX377" s="220"/>
      <c r="CY377" s="220"/>
      <c r="CZ377" s="220"/>
      <c r="DA377" s="220"/>
      <c r="DB377" s="220"/>
      <c r="DC377" s="220" t="s">
        <v>3025</v>
      </c>
      <c r="DD377" s="134" t="s">
        <v>5727</v>
      </c>
      <c r="DE377" s="107"/>
      <c r="DF377" s="128"/>
      <c r="DG377" s="128"/>
      <c r="DH377" s="220"/>
    </row>
    <row r="378" spans="1:112" ht="13.2">
      <c r="A378" s="220"/>
      <c r="B378" s="220">
        <v>375</v>
      </c>
      <c r="C378" s="220" t="s">
        <v>701</v>
      </c>
      <c r="D378" s="220" t="s">
        <v>5728</v>
      </c>
      <c r="E378" s="220"/>
      <c r="F378" s="220" t="s">
        <v>5710</v>
      </c>
      <c r="G378" s="220"/>
      <c r="H378" s="220"/>
      <c r="I378" s="220"/>
      <c r="J378" s="220"/>
      <c r="K378" s="220"/>
      <c r="L378" s="220"/>
      <c r="M378" s="220"/>
      <c r="N378" s="220"/>
      <c r="O378" s="220"/>
      <c r="P378" s="220"/>
      <c r="Q378" s="220"/>
      <c r="R378" s="220"/>
      <c r="S378" s="116" t="str">
        <f t="shared" si="57"/>
        <v>NO</v>
      </c>
      <c r="T378" s="116" t="str">
        <f t="shared" si="48"/>
        <v>,,,,,,,,,,,,,,</v>
      </c>
      <c r="U378" s="220" t="s">
        <v>701</v>
      </c>
      <c r="V378" s="220"/>
      <c r="W378" s="220"/>
      <c r="X378" s="220"/>
      <c r="Y378" s="220"/>
      <c r="Z378" s="220"/>
      <c r="AA378" s="220"/>
      <c r="AB378" s="220"/>
      <c r="AC378" s="220"/>
      <c r="AD378" s="220"/>
      <c r="AE378" s="220"/>
      <c r="AF378" s="220"/>
      <c r="AG378" s="220"/>
      <c r="AH378" s="220"/>
      <c r="AI378" s="220"/>
      <c r="AJ378" s="220"/>
      <c r="AK378" s="220"/>
      <c r="AL378" s="220"/>
      <c r="AM378" s="220"/>
      <c r="AN378" s="220"/>
      <c r="AO378" s="220"/>
      <c r="AP378" s="220"/>
      <c r="AQ378" s="220"/>
      <c r="AR378" s="220"/>
      <c r="AS378" s="220"/>
      <c r="AT378" s="220"/>
      <c r="AU378" s="220"/>
      <c r="AV378" s="220"/>
      <c r="AW378" s="220"/>
      <c r="AX378" s="220"/>
      <c r="AY378" s="220"/>
      <c r="AZ378" s="220"/>
      <c r="BA378" s="220"/>
      <c r="BB378" s="220"/>
      <c r="BC378" s="220"/>
      <c r="BD378" s="220"/>
      <c r="BE378" s="220"/>
      <c r="BF378" s="220"/>
      <c r="BG378" s="220"/>
      <c r="BH378" s="220"/>
      <c r="BI378" s="220"/>
      <c r="BJ378" s="220"/>
      <c r="BK378" s="220"/>
      <c r="BL378" s="220"/>
      <c r="BM378" s="220"/>
      <c r="BN378" s="220"/>
      <c r="BO378" s="116" t="str">
        <f t="shared" si="49"/>
        <v>VDD_APC0</v>
      </c>
      <c r="BP378" s="116" t="str">
        <f t="shared" si="50"/>
        <v>VDD_APC0</v>
      </c>
      <c r="BQ378" s="116">
        <f t="shared" si="51"/>
        <v>0</v>
      </c>
      <c r="BR378" s="116">
        <f t="shared" si="52"/>
        <v>0</v>
      </c>
      <c r="BS378" s="220">
        <v>1</v>
      </c>
      <c r="BT378" s="220" t="s">
        <v>700</v>
      </c>
      <c r="BU378" s="220" t="s">
        <v>591</v>
      </c>
      <c r="BV378" s="220"/>
      <c r="BW378" s="220"/>
      <c r="BX378" s="220"/>
      <c r="BY378" s="220"/>
      <c r="BZ378" s="220"/>
      <c r="CA378" s="220"/>
      <c r="CB378" s="220"/>
      <c r="CC378" s="220"/>
      <c r="CD378" s="220"/>
      <c r="CE378" s="220"/>
      <c r="CF378" s="220" t="s">
        <v>3025</v>
      </c>
      <c r="CG378" s="248" t="s">
        <v>5729</v>
      </c>
      <c r="CH378" s="208"/>
      <c r="CI378" s="128"/>
      <c r="CJ378" s="128"/>
      <c r="CK378" s="220"/>
      <c r="CL378" s="116" t="str">
        <f t="shared" si="53"/>
        <v>VDD_APC0</v>
      </c>
      <c r="CM378" s="116" t="str">
        <f t="shared" si="54"/>
        <v>VDD_APC0</v>
      </c>
      <c r="CN378" s="116">
        <f t="shared" si="55"/>
        <v>0</v>
      </c>
      <c r="CO378" s="116">
        <f t="shared" si="56"/>
        <v>0</v>
      </c>
      <c r="CP378" s="220">
        <v>1</v>
      </c>
      <c r="CQ378" s="220" t="s">
        <v>700</v>
      </c>
      <c r="CR378" s="220" t="s">
        <v>591</v>
      </c>
      <c r="CS378" s="220"/>
      <c r="CT378" s="220"/>
      <c r="CU378" s="220"/>
      <c r="CV378" s="220"/>
      <c r="CW378" s="220"/>
      <c r="CX378" s="220"/>
      <c r="CY378" s="220"/>
      <c r="CZ378" s="220"/>
      <c r="DA378" s="220"/>
      <c r="DB378" s="220"/>
      <c r="DC378" s="220" t="s">
        <v>3025</v>
      </c>
      <c r="DD378" s="134" t="s">
        <v>5730</v>
      </c>
      <c r="DE378" s="107"/>
      <c r="DF378" s="128"/>
      <c r="DG378" s="128"/>
      <c r="DH378" s="220"/>
    </row>
    <row r="379" spans="1:112" ht="13.2">
      <c r="A379" s="220"/>
      <c r="B379" s="220">
        <v>376</v>
      </c>
      <c r="C379" s="220" t="s">
        <v>701</v>
      </c>
      <c r="D379" s="220" t="s">
        <v>5731</v>
      </c>
      <c r="E379" s="220"/>
      <c r="F379" s="220" t="s">
        <v>5710</v>
      </c>
      <c r="G379" s="220"/>
      <c r="H379" s="220"/>
      <c r="I379" s="220"/>
      <c r="J379" s="220"/>
      <c r="K379" s="220"/>
      <c r="L379" s="220"/>
      <c r="M379" s="220"/>
      <c r="N379" s="220"/>
      <c r="O379" s="220"/>
      <c r="P379" s="220"/>
      <c r="Q379" s="220"/>
      <c r="R379" s="220"/>
      <c r="S379" s="116" t="str">
        <f t="shared" si="57"/>
        <v>NO</v>
      </c>
      <c r="T379" s="116" t="str">
        <f t="shared" si="48"/>
        <v>,,,,,,,,,,,,,,</v>
      </c>
      <c r="U379" s="220" t="s">
        <v>701</v>
      </c>
      <c r="V379" s="220"/>
      <c r="W379" s="220"/>
      <c r="X379" s="220"/>
      <c r="Y379" s="220"/>
      <c r="Z379" s="220"/>
      <c r="AA379" s="220"/>
      <c r="AB379" s="220"/>
      <c r="AC379" s="220"/>
      <c r="AD379" s="220"/>
      <c r="AE379" s="220"/>
      <c r="AF379" s="220"/>
      <c r="AG379" s="220"/>
      <c r="AH379" s="220"/>
      <c r="AI379" s="220"/>
      <c r="AJ379" s="220"/>
      <c r="AK379" s="220"/>
      <c r="AL379" s="220"/>
      <c r="AM379" s="220"/>
      <c r="AN379" s="220"/>
      <c r="AO379" s="220"/>
      <c r="AP379" s="220"/>
      <c r="AQ379" s="220"/>
      <c r="AR379" s="220"/>
      <c r="AS379" s="220"/>
      <c r="AT379" s="220"/>
      <c r="AU379" s="220"/>
      <c r="AV379" s="220"/>
      <c r="AW379" s="220"/>
      <c r="AX379" s="220"/>
      <c r="AY379" s="220"/>
      <c r="AZ379" s="220"/>
      <c r="BA379" s="220"/>
      <c r="BB379" s="220"/>
      <c r="BC379" s="220"/>
      <c r="BD379" s="220"/>
      <c r="BE379" s="220"/>
      <c r="BF379" s="220"/>
      <c r="BG379" s="220"/>
      <c r="BH379" s="220"/>
      <c r="BI379" s="220"/>
      <c r="BJ379" s="220"/>
      <c r="BK379" s="220"/>
      <c r="BL379" s="220"/>
      <c r="BM379" s="220"/>
      <c r="BN379" s="220"/>
      <c r="BO379" s="116" t="str">
        <f t="shared" si="49"/>
        <v>VDD_APC0</v>
      </c>
      <c r="BP379" s="116" t="str">
        <f t="shared" si="50"/>
        <v>VDD_APC0</v>
      </c>
      <c r="BQ379" s="116">
        <f t="shared" si="51"/>
        <v>0</v>
      </c>
      <c r="BR379" s="116">
        <f t="shared" si="52"/>
        <v>0</v>
      </c>
      <c r="BS379" s="220">
        <v>1</v>
      </c>
      <c r="BT379" s="220" t="s">
        <v>700</v>
      </c>
      <c r="BU379" s="220" t="s">
        <v>591</v>
      </c>
      <c r="BV379" s="220"/>
      <c r="BW379" s="220"/>
      <c r="BX379" s="220"/>
      <c r="BY379" s="220"/>
      <c r="BZ379" s="220"/>
      <c r="CA379" s="220"/>
      <c r="CB379" s="220"/>
      <c r="CC379" s="220"/>
      <c r="CD379" s="220"/>
      <c r="CE379" s="220"/>
      <c r="CF379" s="220" t="s">
        <v>3025</v>
      </c>
      <c r="CG379" s="248" t="s">
        <v>5732</v>
      </c>
      <c r="CH379" s="208"/>
      <c r="CI379" s="128"/>
      <c r="CJ379" s="128"/>
      <c r="CK379" s="220"/>
      <c r="CL379" s="116" t="str">
        <f t="shared" si="53"/>
        <v>VDD_APC0</v>
      </c>
      <c r="CM379" s="116" t="str">
        <f t="shared" si="54"/>
        <v>VDD_APC0</v>
      </c>
      <c r="CN379" s="116">
        <f t="shared" si="55"/>
        <v>0</v>
      </c>
      <c r="CO379" s="116">
        <f t="shared" si="56"/>
        <v>0</v>
      </c>
      <c r="CP379" s="220">
        <v>1</v>
      </c>
      <c r="CQ379" s="220" t="s">
        <v>700</v>
      </c>
      <c r="CR379" s="220" t="s">
        <v>591</v>
      </c>
      <c r="CS379" s="220"/>
      <c r="CT379" s="220"/>
      <c r="CU379" s="220"/>
      <c r="CV379" s="220"/>
      <c r="CW379" s="220"/>
      <c r="CX379" s="220"/>
      <c r="CY379" s="220"/>
      <c r="CZ379" s="220"/>
      <c r="DA379" s="220"/>
      <c r="DB379" s="220"/>
      <c r="DC379" s="220" t="s">
        <v>3025</v>
      </c>
      <c r="DD379" s="134" t="s">
        <v>5733</v>
      </c>
      <c r="DE379" s="107"/>
      <c r="DF379" s="128"/>
      <c r="DG379" s="128"/>
      <c r="DH379" s="220"/>
    </row>
    <row r="380" spans="1:112" ht="13.2">
      <c r="A380" s="220"/>
      <c r="B380" s="220">
        <v>377</v>
      </c>
      <c r="C380" s="220" t="s">
        <v>701</v>
      </c>
      <c r="D380" s="220" t="s">
        <v>5734</v>
      </c>
      <c r="E380" s="220"/>
      <c r="F380" s="220" t="s">
        <v>5710</v>
      </c>
      <c r="G380" s="220"/>
      <c r="H380" s="220"/>
      <c r="I380" s="220"/>
      <c r="J380" s="220"/>
      <c r="K380" s="220"/>
      <c r="L380" s="220"/>
      <c r="M380" s="220"/>
      <c r="N380" s="220"/>
      <c r="O380" s="220"/>
      <c r="P380" s="220"/>
      <c r="Q380" s="220"/>
      <c r="R380" s="220"/>
      <c r="S380" s="116" t="str">
        <f t="shared" si="57"/>
        <v>NO</v>
      </c>
      <c r="T380" s="116" t="str">
        <f t="shared" si="48"/>
        <v>,,,,,,,,,,,,,,</v>
      </c>
      <c r="U380" s="220" t="s">
        <v>701</v>
      </c>
      <c r="V380" s="220"/>
      <c r="W380" s="220"/>
      <c r="X380" s="220"/>
      <c r="Y380" s="220"/>
      <c r="Z380" s="220"/>
      <c r="AA380" s="220"/>
      <c r="AB380" s="220"/>
      <c r="AC380" s="220"/>
      <c r="AD380" s="220"/>
      <c r="AE380" s="220"/>
      <c r="AF380" s="220"/>
      <c r="AG380" s="220"/>
      <c r="AH380" s="220"/>
      <c r="AI380" s="220"/>
      <c r="AJ380" s="220"/>
      <c r="AK380" s="220"/>
      <c r="AL380" s="220"/>
      <c r="AM380" s="220"/>
      <c r="AN380" s="220"/>
      <c r="AO380" s="220"/>
      <c r="AP380" s="220"/>
      <c r="AQ380" s="220"/>
      <c r="AR380" s="220"/>
      <c r="AS380" s="220"/>
      <c r="AT380" s="220"/>
      <c r="AU380" s="220"/>
      <c r="AV380" s="220"/>
      <c r="AW380" s="220"/>
      <c r="AX380" s="220"/>
      <c r="AY380" s="220"/>
      <c r="AZ380" s="220"/>
      <c r="BA380" s="220"/>
      <c r="BB380" s="220"/>
      <c r="BC380" s="220"/>
      <c r="BD380" s="220"/>
      <c r="BE380" s="220"/>
      <c r="BF380" s="220"/>
      <c r="BG380" s="220"/>
      <c r="BH380" s="220"/>
      <c r="BI380" s="220"/>
      <c r="BJ380" s="220"/>
      <c r="BK380" s="220"/>
      <c r="BL380" s="220"/>
      <c r="BM380" s="220"/>
      <c r="BN380" s="220"/>
      <c r="BO380" s="116" t="str">
        <f t="shared" si="49"/>
        <v>VDD_APC0</v>
      </c>
      <c r="BP380" s="116" t="str">
        <f t="shared" si="50"/>
        <v>VDD_APC0</v>
      </c>
      <c r="BQ380" s="116">
        <f t="shared" si="51"/>
        <v>0</v>
      </c>
      <c r="BR380" s="116">
        <f t="shared" si="52"/>
        <v>0</v>
      </c>
      <c r="BS380" s="220">
        <v>1</v>
      </c>
      <c r="BT380" s="220" t="s">
        <v>700</v>
      </c>
      <c r="BU380" s="220" t="s">
        <v>591</v>
      </c>
      <c r="BV380" s="220"/>
      <c r="BW380" s="220"/>
      <c r="BX380" s="220"/>
      <c r="BY380" s="220"/>
      <c r="BZ380" s="220"/>
      <c r="CA380" s="220"/>
      <c r="CB380" s="220"/>
      <c r="CC380" s="220"/>
      <c r="CD380" s="220"/>
      <c r="CE380" s="220"/>
      <c r="CF380" s="220" t="s">
        <v>3025</v>
      </c>
      <c r="CG380" s="248" t="s">
        <v>5735</v>
      </c>
      <c r="CH380" s="208"/>
      <c r="CI380" s="128"/>
      <c r="CJ380" s="128"/>
      <c r="CK380" s="220"/>
      <c r="CL380" s="116" t="str">
        <f t="shared" si="53"/>
        <v>VDD_APC0</v>
      </c>
      <c r="CM380" s="116" t="str">
        <f t="shared" si="54"/>
        <v>VDD_APC0</v>
      </c>
      <c r="CN380" s="116">
        <f t="shared" si="55"/>
        <v>0</v>
      </c>
      <c r="CO380" s="116">
        <f t="shared" si="56"/>
        <v>0</v>
      </c>
      <c r="CP380" s="220">
        <v>1</v>
      </c>
      <c r="CQ380" s="220" t="s">
        <v>700</v>
      </c>
      <c r="CR380" s="220" t="s">
        <v>591</v>
      </c>
      <c r="CS380" s="220"/>
      <c r="CT380" s="220"/>
      <c r="CU380" s="220"/>
      <c r="CV380" s="220"/>
      <c r="CW380" s="220"/>
      <c r="CX380" s="220"/>
      <c r="CY380" s="220"/>
      <c r="CZ380" s="220"/>
      <c r="DA380" s="220"/>
      <c r="DB380" s="220"/>
      <c r="DC380" s="220" t="s">
        <v>3025</v>
      </c>
      <c r="DD380" s="134" t="s">
        <v>5736</v>
      </c>
      <c r="DE380" s="107"/>
      <c r="DF380" s="128"/>
      <c r="DG380" s="128"/>
      <c r="DH380" s="220"/>
    </row>
    <row r="381" spans="1:112" ht="13.2">
      <c r="A381" s="220"/>
      <c r="B381" s="220">
        <v>378</v>
      </c>
      <c r="C381" s="220" t="s">
        <v>701</v>
      </c>
      <c r="D381" s="220" t="s">
        <v>5737</v>
      </c>
      <c r="E381" s="220"/>
      <c r="F381" s="220" t="s">
        <v>5710</v>
      </c>
      <c r="G381" s="220"/>
      <c r="H381" s="220"/>
      <c r="I381" s="220"/>
      <c r="J381" s="220"/>
      <c r="K381" s="220"/>
      <c r="L381" s="220"/>
      <c r="M381" s="220"/>
      <c r="N381" s="220"/>
      <c r="O381" s="220"/>
      <c r="P381" s="220"/>
      <c r="Q381" s="220"/>
      <c r="R381" s="220"/>
      <c r="S381" s="116" t="str">
        <f t="shared" si="57"/>
        <v>NO</v>
      </c>
      <c r="T381" s="116" t="str">
        <f t="shared" si="48"/>
        <v>,,,,,,,,,,,,,,</v>
      </c>
      <c r="U381" s="220" t="s">
        <v>701</v>
      </c>
      <c r="V381" s="220"/>
      <c r="W381" s="220"/>
      <c r="X381" s="220"/>
      <c r="Y381" s="220"/>
      <c r="Z381" s="220"/>
      <c r="AA381" s="220"/>
      <c r="AB381" s="220"/>
      <c r="AC381" s="220"/>
      <c r="AD381" s="220"/>
      <c r="AE381" s="220"/>
      <c r="AF381" s="220"/>
      <c r="AG381" s="220"/>
      <c r="AH381" s="220"/>
      <c r="AI381" s="220"/>
      <c r="AJ381" s="220"/>
      <c r="AK381" s="220"/>
      <c r="AL381" s="220"/>
      <c r="AM381" s="220"/>
      <c r="AN381" s="220"/>
      <c r="AO381" s="220"/>
      <c r="AP381" s="220"/>
      <c r="AQ381" s="220"/>
      <c r="AR381" s="220"/>
      <c r="AS381" s="220"/>
      <c r="AT381" s="220"/>
      <c r="AU381" s="220"/>
      <c r="AV381" s="220"/>
      <c r="AW381" s="220"/>
      <c r="AX381" s="220"/>
      <c r="AY381" s="220"/>
      <c r="AZ381" s="220"/>
      <c r="BA381" s="220"/>
      <c r="BB381" s="220"/>
      <c r="BC381" s="220"/>
      <c r="BD381" s="220"/>
      <c r="BE381" s="220"/>
      <c r="BF381" s="220"/>
      <c r="BG381" s="220"/>
      <c r="BH381" s="220"/>
      <c r="BI381" s="220"/>
      <c r="BJ381" s="220"/>
      <c r="BK381" s="220"/>
      <c r="BL381" s="220"/>
      <c r="BM381" s="220"/>
      <c r="BN381" s="220"/>
      <c r="BO381" s="116" t="str">
        <f t="shared" si="49"/>
        <v>VDD_APC0</v>
      </c>
      <c r="BP381" s="116" t="str">
        <f t="shared" si="50"/>
        <v>VDD_APC0</v>
      </c>
      <c r="BQ381" s="116">
        <f t="shared" si="51"/>
        <v>0</v>
      </c>
      <c r="BR381" s="116">
        <f t="shared" si="52"/>
        <v>0</v>
      </c>
      <c r="BS381" s="220">
        <v>1</v>
      </c>
      <c r="BT381" s="220" t="s">
        <v>700</v>
      </c>
      <c r="BU381" s="220" t="s">
        <v>591</v>
      </c>
      <c r="BV381" s="220"/>
      <c r="BW381" s="220"/>
      <c r="BX381" s="220"/>
      <c r="BY381" s="220"/>
      <c r="BZ381" s="220"/>
      <c r="CA381" s="220"/>
      <c r="CB381" s="220"/>
      <c r="CC381" s="220"/>
      <c r="CD381" s="220"/>
      <c r="CE381" s="220"/>
      <c r="CF381" s="220" t="s">
        <v>3025</v>
      </c>
      <c r="CG381" s="248" t="s">
        <v>5738</v>
      </c>
      <c r="CH381" s="208"/>
      <c r="CI381" s="128"/>
      <c r="CJ381" s="128"/>
      <c r="CK381" s="220"/>
      <c r="CL381" s="116" t="str">
        <f t="shared" si="53"/>
        <v>VDD_APC0</v>
      </c>
      <c r="CM381" s="116" t="str">
        <f t="shared" si="54"/>
        <v>VDD_APC0</v>
      </c>
      <c r="CN381" s="116">
        <f t="shared" si="55"/>
        <v>0</v>
      </c>
      <c r="CO381" s="116">
        <f t="shared" si="56"/>
        <v>0</v>
      </c>
      <c r="CP381" s="220">
        <v>1</v>
      </c>
      <c r="CQ381" s="220" t="s">
        <v>700</v>
      </c>
      <c r="CR381" s="220" t="s">
        <v>591</v>
      </c>
      <c r="CS381" s="220"/>
      <c r="CT381" s="220"/>
      <c r="CU381" s="220"/>
      <c r="CV381" s="220"/>
      <c r="CW381" s="220"/>
      <c r="CX381" s="220"/>
      <c r="CY381" s="220"/>
      <c r="CZ381" s="220"/>
      <c r="DA381" s="220"/>
      <c r="DB381" s="220"/>
      <c r="DC381" s="220" t="s">
        <v>3025</v>
      </c>
      <c r="DD381" s="134" t="s">
        <v>5739</v>
      </c>
      <c r="DE381" s="107"/>
      <c r="DF381" s="128"/>
      <c r="DG381" s="128"/>
      <c r="DH381" s="220"/>
    </row>
    <row r="382" spans="1:112" ht="13.2">
      <c r="A382" s="220"/>
      <c r="B382" s="220">
        <v>379</v>
      </c>
      <c r="C382" s="220" t="s">
        <v>701</v>
      </c>
      <c r="D382" s="220" t="s">
        <v>5740</v>
      </c>
      <c r="E382" s="220"/>
      <c r="F382" s="220" t="s">
        <v>5710</v>
      </c>
      <c r="G382" s="220"/>
      <c r="H382" s="220"/>
      <c r="I382" s="220"/>
      <c r="J382" s="220"/>
      <c r="K382" s="220"/>
      <c r="L382" s="220"/>
      <c r="M382" s="220"/>
      <c r="N382" s="220"/>
      <c r="O382" s="220"/>
      <c r="P382" s="220"/>
      <c r="Q382" s="220"/>
      <c r="R382" s="220"/>
      <c r="S382" s="116" t="str">
        <f t="shared" si="57"/>
        <v>NO</v>
      </c>
      <c r="T382" s="116" t="str">
        <f t="shared" si="48"/>
        <v>,,,,,,,,,,,,,,</v>
      </c>
      <c r="U382" s="220" t="s">
        <v>701</v>
      </c>
      <c r="V382" s="220"/>
      <c r="W382" s="220"/>
      <c r="X382" s="220"/>
      <c r="Y382" s="220"/>
      <c r="Z382" s="220"/>
      <c r="AA382" s="220"/>
      <c r="AB382" s="220"/>
      <c r="AC382" s="220"/>
      <c r="AD382" s="220"/>
      <c r="AE382" s="220"/>
      <c r="AF382" s="220"/>
      <c r="AG382" s="220"/>
      <c r="AH382" s="220"/>
      <c r="AI382" s="220"/>
      <c r="AJ382" s="220"/>
      <c r="AK382" s="220"/>
      <c r="AL382" s="220"/>
      <c r="AM382" s="220"/>
      <c r="AN382" s="220"/>
      <c r="AO382" s="220"/>
      <c r="AP382" s="220"/>
      <c r="AQ382" s="220"/>
      <c r="AR382" s="220"/>
      <c r="AS382" s="220"/>
      <c r="AT382" s="220"/>
      <c r="AU382" s="220"/>
      <c r="AV382" s="220"/>
      <c r="AW382" s="220"/>
      <c r="AX382" s="220"/>
      <c r="AY382" s="220"/>
      <c r="AZ382" s="220"/>
      <c r="BA382" s="220"/>
      <c r="BB382" s="220"/>
      <c r="BC382" s="220"/>
      <c r="BD382" s="220"/>
      <c r="BE382" s="220"/>
      <c r="BF382" s="220"/>
      <c r="BG382" s="220"/>
      <c r="BH382" s="220"/>
      <c r="BI382" s="220"/>
      <c r="BJ382" s="220"/>
      <c r="BK382" s="220"/>
      <c r="BL382" s="220"/>
      <c r="BM382" s="220"/>
      <c r="BN382" s="220"/>
      <c r="BO382" s="116" t="str">
        <f t="shared" si="49"/>
        <v>VDD_APC0</v>
      </c>
      <c r="BP382" s="116" t="str">
        <f t="shared" si="50"/>
        <v>VDD_APC0</v>
      </c>
      <c r="BQ382" s="116">
        <f t="shared" si="51"/>
        <v>0</v>
      </c>
      <c r="BR382" s="116">
        <f t="shared" si="52"/>
        <v>0</v>
      </c>
      <c r="BS382" s="220">
        <v>1</v>
      </c>
      <c r="BT382" s="220" t="s">
        <v>700</v>
      </c>
      <c r="BU382" s="220" t="s">
        <v>591</v>
      </c>
      <c r="BV382" s="220"/>
      <c r="BW382" s="220"/>
      <c r="BX382" s="220"/>
      <c r="BY382" s="220"/>
      <c r="BZ382" s="220"/>
      <c r="CA382" s="220"/>
      <c r="CB382" s="220"/>
      <c r="CC382" s="220"/>
      <c r="CD382" s="220"/>
      <c r="CE382" s="220"/>
      <c r="CF382" s="220" t="s">
        <v>3025</v>
      </c>
      <c r="CG382" s="248" t="s">
        <v>5741</v>
      </c>
      <c r="CH382" s="208"/>
      <c r="CI382" s="128"/>
      <c r="CJ382" s="128"/>
      <c r="CK382" s="220"/>
      <c r="CL382" s="116" t="str">
        <f t="shared" si="53"/>
        <v>VDD_APC0</v>
      </c>
      <c r="CM382" s="116" t="str">
        <f t="shared" si="54"/>
        <v>VDD_APC0</v>
      </c>
      <c r="CN382" s="116">
        <f t="shared" si="55"/>
        <v>0</v>
      </c>
      <c r="CO382" s="116">
        <f t="shared" si="56"/>
        <v>0</v>
      </c>
      <c r="CP382" s="220">
        <v>1</v>
      </c>
      <c r="CQ382" s="220" t="s">
        <v>700</v>
      </c>
      <c r="CR382" s="220" t="s">
        <v>591</v>
      </c>
      <c r="CS382" s="220"/>
      <c r="CT382" s="220"/>
      <c r="CU382" s="220"/>
      <c r="CV382" s="220"/>
      <c r="CW382" s="220"/>
      <c r="CX382" s="220"/>
      <c r="CY382" s="220"/>
      <c r="CZ382" s="220"/>
      <c r="DA382" s="220"/>
      <c r="DB382" s="220"/>
      <c r="DC382" s="220" t="s">
        <v>3025</v>
      </c>
      <c r="DD382" s="134" t="s">
        <v>5742</v>
      </c>
      <c r="DE382" s="107"/>
      <c r="DF382" s="128"/>
      <c r="DG382" s="128"/>
      <c r="DH382" s="220"/>
    </row>
    <row r="383" spans="1:112" ht="13.2">
      <c r="A383" s="220"/>
      <c r="B383" s="220">
        <v>380</v>
      </c>
      <c r="C383" s="220" t="s">
        <v>701</v>
      </c>
      <c r="D383" s="220" t="s">
        <v>5743</v>
      </c>
      <c r="E383" s="220"/>
      <c r="F383" s="220" t="s">
        <v>5710</v>
      </c>
      <c r="G383" s="220"/>
      <c r="H383" s="220"/>
      <c r="I383" s="220"/>
      <c r="J383" s="220"/>
      <c r="K383" s="220"/>
      <c r="L383" s="220"/>
      <c r="M383" s="220"/>
      <c r="N383" s="220"/>
      <c r="O383" s="220"/>
      <c r="P383" s="220"/>
      <c r="Q383" s="220"/>
      <c r="R383" s="220"/>
      <c r="S383" s="116" t="str">
        <f t="shared" si="57"/>
        <v>NO</v>
      </c>
      <c r="T383" s="116" t="str">
        <f t="shared" si="48"/>
        <v>,,,,,,,,,,,,,,</v>
      </c>
      <c r="U383" s="220" t="s">
        <v>701</v>
      </c>
      <c r="V383" s="220"/>
      <c r="W383" s="220"/>
      <c r="X383" s="220"/>
      <c r="Y383" s="220"/>
      <c r="Z383" s="220"/>
      <c r="AA383" s="220"/>
      <c r="AB383" s="220"/>
      <c r="AC383" s="220"/>
      <c r="AD383" s="220"/>
      <c r="AE383" s="220"/>
      <c r="AF383" s="220"/>
      <c r="AG383" s="220"/>
      <c r="AH383" s="220"/>
      <c r="AI383" s="220"/>
      <c r="AJ383" s="220"/>
      <c r="AK383" s="220"/>
      <c r="AL383" s="220"/>
      <c r="AM383" s="220"/>
      <c r="AN383" s="220"/>
      <c r="AO383" s="220"/>
      <c r="AP383" s="220"/>
      <c r="AQ383" s="220"/>
      <c r="AR383" s="220"/>
      <c r="AS383" s="220"/>
      <c r="AT383" s="220"/>
      <c r="AU383" s="220"/>
      <c r="AV383" s="220"/>
      <c r="AW383" s="220"/>
      <c r="AX383" s="220"/>
      <c r="AY383" s="220"/>
      <c r="AZ383" s="220"/>
      <c r="BA383" s="220"/>
      <c r="BB383" s="220"/>
      <c r="BC383" s="220"/>
      <c r="BD383" s="220"/>
      <c r="BE383" s="220"/>
      <c r="BF383" s="220"/>
      <c r="BG383" s="220"/>
      <c r="BH383" s="220"/>
      <c r="BI383" s="220"/>
      <c r="BJ383" s="220"/>
      <c r="BK383" s="220"/>
      <c r="BL383" s="220"/>
      <c r="BM383" s="220"/>
      <c r="BN383" s="220"/>
      <c r="BO383" s="116" t="str">
        <f t="shared" si="49"/>
        <v>VDD_APC0</v>
      </c>
      <c r="BP383" s="116" t="str">
        <f t="shared" si="50"/>
        <v>VDD_APC0</v>
      </c>
      <c r="BQ383" s="116">
        <f t="shared" si="51"/>
        <v>0</v>
      </c>
      <c r="BR383" s="116">
        <f t="shared" si="52"/>
        <v>0</v>
      </c>
      <c r="BS383" s="220">
        <v>1</v>
      </c>
      <c r="BT383" s="220" t="s">
        <v>700</v>
      </c>
      <c r="BU383" s="220" t="s">
        <v>591</v>
      </c>
      <c r="BV383" s="220"/>
      <c r="BW383" s="220"/>
      <c r="BX383" s="220"/>
      <c r="BY383" s="220"/>
      <c r="BZ383" s="220"/>
      <c r="CA383" s="220"/>
      <c r="CB383" s="220"/>
      <c r="CC383" s="220"/>
      <c r="CD383" s="220"/>
      <c r="CE383" s="220"/>
      <c r="CF383" s="220" t="s">
        <v>3025</v>
      </c>
      <c r="CG383" s="248" t="s">
        <v>5744</v>
      </c>
      <c r="CH383" s="208"/>
      <c r="CI383" s="128"/>
      <c r="CJ383" s="128"/>
      <c r="CK383" s="220"/>
      <c r="CL383" s="116" t="str">
        <f t="shared" si="53"/>
        <v>VDD_APC0</v>
      </c>
      <c r="CM383" s="116" t="str">
        <f t="shared" si="54"/>
        <v>VDD_APC0</v>
      </c>
      <c r="CN383" s="116">
        <f t="shared" si="55"/>
        <v>0</v>
      </c>
      <c r="CO383" s="116">
        <f t="shared" si="56"/>
        <v>0</v>
      </c>
      <c r="CP383" s="220">
        <v>1</v>
      </c>
      <c r="CQ383" s="220" t="s">
        <v>700</v>
      </c>
      <c r="CR383" s="220" t="s">
        <v>591</v>
      </c>
      <c r="CS383" s="220"/>
      <c r="CT383" s="220"/>
      <c r="CU383" s="220"/>
      <c r="CV383" s="220"/>
      <c r="CW383" s="220"/>
      <c r="CX383" s="220"/>
      <c r="CY383" s="220"/>
      <c r="CZ383" s="220"/>
      <c r="DA383" s="220"/>
      <c r="DB383" s="220"/>
      <c r="DC383" s="220" t="s">
        <v>3025</v>
      </c>
      <c r="DD383" s="134" t="s">
        <v>5745</v>
      </c>
      <c r="DE383" s="107"/>
      <c r="DF383" s="128"/>
      <c r="DG383" s="128"/>
      <c r="DH383" s="220"/>
    </row>
    <row r="384" spans="1:112" ht="13.2">
      <c r="A384" s="220"/>
      <c r="B384" s="220">
        <v>381</v>
      </c>
      <c r="C384" s="220" t="s">
        <v>701</v>
      </c>
      <c r="D384" s="220" t="s">
        <v>5746</v>
      </c>
      <c r="E384" s="220"/>
      <c r="F384" s="220" t="s">
        <v>5710</v>
      </c>
      <c r="G384" s="220"/>
      <c r="H384" s="220"/>
      <c r="I384" s="220"/>
      <c r="J384" s="220"/>
      <c r="K384" s="220"/>
      <c r="L384" s="220"/>
      <c r="M384" s="220"/>
      <c r="N384" s="220"/>
      <c r="O384" s="220"/>
      <c r="P384" s="220"/>
      <c r="Q384" s="220"/>
      <c r="R384" s="220"/>
      <c r="S384" s="116" t="str">
        <f t="shared" si="57"/>
        <v>NO</v>
      </c>
      <c r="T384" s="116" t="str">
        <f t="shared" si="48"/>
        <v>,,,,,,,,,,,,,,</v>
      </c>
      <c r="U384" s="220" t="s">
        <v>701</v>
      </c>
      <c r="V384" s="220"/>
      <c r="W384" s="220"/>
      <c r="X384" s="220"/>
      <c r="Y384" s="220"/>
      <c r="Z384" s="220"/>
      <c r="AA384" s="220"/>
      <c r="AB384" s="220"/>
      <c r="AC384" s="220"/>
      <c r="AD384" s="220"/>
      <c r="AE384" s="220"/>
      <c r="AF384" s="220"/>
      <c r="AG384" s="220"/>
      <c r="AH384" s="220"/>
      <c r="AI384" s="220"/>
      <c r="AJ384" s="220"/>
      <c r="AK384" s="220"/>
      <c r="AL384" s="220"/>
      <c r="AM384" s="220"/>
      <c r="AN384" s="220"/>
      <c r="AO384" s="220"/>
      <c r="AP384" s="220"/>
      <c r="AQ384" s="220"/>
      <c r="AR384" s="220"/>
      <c r="AS384" s="220"/>
      <c r="AT384" s="220"/>
      <c r="AU384" s="220"/>
      <c r="AV384" s="220"/>
      <c r="AW384" s="220"/>
      <c r="AX384" s="220"/>
      <c r="AY384" s="220"/>
      <c r="AZ384" s="220"/>
      <c r="BA384" s="220"/>
      <c r="BB384" s="220"/>
      <c r="BC384" s="220"/>
      <c r="BD384" s="220"/>
      <c r="BE384" s="220"/>
      <c r="BF384" s="220"/>
      <c r="BG384" s="220"/>
      <c r="BH384" s="220"/>
      <c r="BI384" s="220"/>
      <c r="BJ384" s="220"/>
      <c r="BK384" s="220"/>
      <c r="BL384" s="220"/>
      <c r="BM384" s="220"/>
      <c r="BN384" s="220"/>
      <c r="BO384" s="116" t="str">
        <f t="shared" si="49"/>
        <v>VDD_APC0</v>
      </c>
      <c r="BP384" s="116" t="str">
        <f t="shared" si="50"/>
        <v>VDD_APC0</v>
      </c>
      <c r="BQ384" s="116">
        <f t="shared" si="51"/>
        <v>0</v>
      </c>
      <c r="BR384" s="116">
        <f t="shared" si="52"/>
        <v>0</v>
      </c>
      <c r="BS384" s="220">
        <v>1</v>
      </c>
      <c r="BT384" s="220" t="s">
        <v>700</v>
      </c>
      <c r="BU384" s="220" t="s">
        <v>591</v>
      </c>
      <c r="BV384" s="220"/>
      <c r="BW384" s="220"/>
      <c r="BX384" s="220"/>
      <c r="BY384" s="220"/>
      <c r="BZ384" s="220"/>
      <c r="CA384" s="220"/>
      <c r="CB384" s="220"/>
      <c r="CC384" s="220"/>
      <c r="CD384" s="220"/>
      <c r="CE384" s="220"/>
      <c r="CF384" s="220" t="s">
        <v>3025</v>
      </c>
      <c r="CG384" s="248" t="s">
        <v>5747</v>
      </c>
      <c r="CH384" s="208"/>
      <c r="CI384" s="128"/>
      <c r="CJ384" s="128"/>
      <c r="CK384" s="220"/>
      <c r="CL384" s="116" t="str">
        <f t="shared" si="53"/>
        <v>VDD_APC0</v>
      </c>
      <c r="CM384" s="116" t="str">
        <f t="shared" si="54"/>
        <v>VDD_APC0</v>
      </c>
      <c r="CN384" s="116">
        <f t="shared" si="55"/>
        <v>0</v>
      </c>
      <c r="CO384" s="116">
        <f t="shared" si="56"/>
        <v>0</v>
      </c>
      <c r="CP384" s="220">
        <v>1</v>
      </c>
      <c r="CQ384" s="220" t="s">
        <v>700</v>
      </c>
      <c r="CR384" s="220" t="s">
        <v>591</v>
      </c>
      <c r="CS384" s="220"/>
      <c r="CT384" s="220"/>
      <c r="CU384" s="220"/>
      <c r="CV384" s="220"/>
      <c r="CW384" s="220"/>
      <c r="CX384" s="220"/>
      <c r="CY384" s="220"/>
      <c r="CZ384" s="220"/>
      <c r="DA384" s="220"/>
      <c r="DB384" s="220"/>
      <c r="DC384" s="220" t="s">
        <v>3025</v>
      </c>
      <c r="DD384" s="134" t="s">
        <v>5748</v>
      </c>
      <c r="DE384" s="107"/>
      <c r="DF384" s="128"/>
      <c r="DG384" s="128"/>
      <c r="DH384" s="220"/>
    </row>
    <row r="385" spans="1:112" ht="13.2">
      <c r="A385" s="220"/>
      <c r="B385" s="220">
        <v>382</v>
      </c>
      <c r="C385" s="220" t="s">
        <v>701</v>
      </c>
      <c r="D385" s="220" t="s">
        <v>5749</v>
      </c>
      <c r="E385" s="220"/>
      <c r="F385" s="220" t="s">
        <v>5710</v>
      </c>
      <c r="G385" s="220"/>
      <c r="H385" s="220"/>
      <c r="I385" s="220"/>
      <c r="J385" s="220"/>
      <c r="K385" s="220"/>
      <c r="L385" s="220"/>
      <c r="M385" s="220"/>
      <c r="N385" s="220"/>
      <c r="O385" s="220"/>
      <c r="P385" s="220"/>
      <c r="Q385" s="220"/>
      <c r="R385" s="220"/>
      <c r="S385" s="116" t="str">
        <f t="shared" si="57"/>
        <v>NO</v>
      </c>
      <c r="T385" s="116" t="str">
        <f t="shared" si="48"/>
        <v>,,,,,,,,,,,,,,</v>
      </c>
      <c r="U385" s="220" t="s">
        <v>701</v>
      </c>
      <c r="V385" s="220"/>
      <c r="W385" s="220"/>
      <c r="X385" s="220"/>
      <c r="Y385" s="220"/>
      <c r="Z385" s="220"/>
      <c r="AA385" s="220"/>
      <c r="AB385" s="220"/>
      <c r="AC385" s="220"/>
      <c r="AD385" s="220"/>
      <c r="AE385" s="220"/>
      <c r="AF385" s="220"/>
      <c r="AG385" s="220"/>
      <c r="AH385" s="220"/>
      <c r="AI385" s="220"/>
      <c r="AJ385" s="220"/>
      <c r="AK385" s="220"/>
      <c r="AL385" s="220"/>
      <c r="AM385" s="220"/>
      <c r="AN385" s="220"/>
      <c r="AO385" s="220"/>
      <c r="AP385" s="220"/>
      <c r="AQ385" s="220"/>
      <c r="AR385" s="220"/>
      <c r="AS385" s="220"/>
      <c r="AT385" s="220"/>
      <c r="AU385" s="220"/>
      <c r="AV385" s="220"/>
      <c r="AW385" s="220"/>
      <c r="AX385" s="220"/>
      <c r="AY385" s="220"/>
      <c r="AZ385" s="220"/>
      <c r="BA385" s="220"/>
      <c r="BB385" s="220"/>
      <c r="BC385" s="220"/>
      <c r="BD385" s="220"/>
      <c r="BE385" s="220"/>
      <c r="BF385" s="220"/>
      <c r="BG385" s="220"/>
      <c r="BH385" s="220"/>
      <c r="BI385" s="220"/>
      <c r="BJ385" s="220"/>
      <c r="BK385" s="220"/>
      <c r="BL385" s="220"/>
      <c r="BM385" s="220"/>
      <c r="BN385" s="220"/>
      <c r="BO385" s="116" t="str">
        <f t="shared" si="49"/>
        <v>VDD_APC0</v>
      </c>
      <c r="BP385" s="116" t="str">
        <f t="shared" si="50"/>
        <v>VDD_APC0</v>
      </c>
      <c r="BQ385" s="116">
        <f t="shared" si="51"/>
        <v>0</v>
      </c>
      <c r="BR385" s="116">
        <f t="shared" si="52"/>
        <v>0</v>
      </c>
      <c r="BS385" s="220">
        <v>1</v>
      </c>
      <c r="BT385" s="220" t="s">
        <v>700</v>
      </c>
      <c r="BU385" s="220" t="s">
        <v>591</v>
      </c>
      <c r="BV385" s="220"/>
      <c r="BW385" s="220"/>
      <c r="BX385" s="220"/>
      <c r="BY385" s="220"/>
      <c r="BZ385" s="220"/>
      <c r="CA385" s="220"/>
      <c r="CB385" s="220"/>
      <c r="CC385" s="220"/>
      <c r="CD385" s="220"/>
      <c r="CE385" s="220"/>
      <c r="CF385" s="220" t="s">
        <v>3025</v>
      </c>
      <c r="CG385" s="248" t="s">
        <v>5750</v>
      </c>
      <c r="CH385" s="208"/>
      <c r="CI385" s="128"/>
      <c r="CJ385" s="128"/>
      <c r="CK385" s="220"/>
      <c r="CL385" s="116" t="str">
        <f t="shared" si="53"/>
        <v>VDD_APC0</v>
      </c>
      <c r="CM385" s="116" t="str">
        <f t="shared" si="54"/>
        <v>VDD_APC0</v>
      </c>
      <c r="CN385" s="116">
        <f t="shared" si="55"/>
        <v>0</v>
      </c>
      <c r="CO385" s="116">
        <f t="shared" si="56"/>
        <v>0</v>
      </c>
      <c r="CP385" s="220">
        <v>1</v>
      </c>
      <c r="CQ385" s="220" t="s">
        <v>700</v>
      </c>
      <c r="CR385" s="220" t="s">
        <v>591</v>
      </c>
      <c r="CS385" s="220"/>
      <c r="CT385" s="220"/>
      <c r="CU385" s="220"/>
      <c r="CV385" s="220"/>
      <c r="CW385" s="220"/>
      <c r="CX385" s="220"/>
      <c r="CY385" s="220"/>
      <c r="CZ385" s="220"/>
      <c r="DA385" s="220"/>
      <c r="DB385" s="220"/>
      <c r="DC385" s="220" t="s">
        <v>3025</v>
      </c>
      <c r="DD385" s="134" t="s">
        <v>5751</v>
      </c>
      <c r="DE385" s="107"/>
      <c r="DF385" s="128"/>
      <c r="DG385" s="128"/>
      <c r="DH385" s="220"/>
    </row>
    <row r="386" spans="1:112" ht="13.2">
      <c r="A386" s="220"/>
      <c r="B386" s="220">
        <v>383</v>
      </c>
      <c r="C386" s="220" t="s">
        <v>701</v>
      </c>
      <c r="D386" s="220" t="s">
        <v>5752</v>
      </c>
      <c r="E386" s="220"/>
      <c r="F386" s="220" t="s">
        <v>5710</v>
      </c>
      <c r="G386" s="220"/>
      <c r="H386" s="220"/>
      <c r="I386" s="220"/>
      <c r="J386" s="220"/>
      <c r="K386" s="220"/>
      <c r="L386" s="220"/>
      <c r="M386" s="220"/>
      <c r="N386" s="220"/>
      <c r="O386" s="220"/>
      <c r="P386" s="220"/>
      <c r="Q386" s="220"/>
      <c r="R386" s="220"/>
      <c r="S386" s="116" t="str">
        <f t="shared" si="57"/>
        <v>NO</v>
      </c>
      <c r="T386" s="116" t="str">
        <f t="shared" si="48"/>
        <v>,,,,,,,,,,,,,,</v>
      </c>
      <c r="U386" s="220" t="s">
        <v>701</v>
      </c>
      <c r="V386" s="220"/>
      <c r="W386" s="220"/>
      <c r="X386" s="220"/>
      <c r="Y386" s="220"/>
      <c r="Z386" s="220"/>
      <c r="AA386" s="220"/>
      <c r="AB386" s="220"/>
      <c r="AC386" s="220"/>
      <c r="AD386" s="220"/>
      <c r="AE386" s="220"/>
      <c r="AF386" s="220"/>
      <c r="AG386" s="220"/>
      <c r="AH386" s="220"/>
      <c r="AI386" s="220"/>
      <c r="AJ386" s="220"/>
      <c r="AK386" s="220"/>
      <c r="AL386" s="220"/>
      <c r="AM386" s="220"/>
      <c r="AN386" s="220"/>
      <c r="AO386" s="220"/>
      <c r="AP386" s="220"/>
      <c r="AQ386" s="220"/>
      <c r="AR386" s="220"/>
      <c r="AS386" s="220"/>
      <c r="AT386" s="220"/>
      <c r="AU386" s="220"/>
      <c r="AV386" s="220"/>
      <c r="AW386" s="220"/>
      <c r="AX386" s="220"/>
      <c r="AY386" s="220"/>
      <c r="AZ386" s="220"/>
      <c r="BA386" s="220"/>
      <c r="BB386" s="220"/>
      <c r="BC386" s="220"/>
      <c r="BD386" s="220"/>
      <c r="BE386" s="220"/>
      <c r="BF386" s="220"/>
      <c r="BG386" s="220"/>
      <c r="BH386" s="220"/>
      <c r="BI386" s="220"/>
      <c r="BJ386" s="220"/>
      <c r="BK386" s="220"/>
      <c r="BL386" s="220"/>
      <c r="BM386" s="220"/>
      <c r="BN386" s="220"/>
      <c r="BO386" s="116" t="str">
        <f t="shared" si="49"/>
        <v>VDD_APC0</v>
      </c>
      <c r="BP386" s="116" t="str">
        <f t="shared" si="50"/>
        <v>VDD_APC0</v>
      </c>
      <c r="BQ386" s="116">
        <f t="shared" si="51"/>
        <v>0</v>
      </c>
      <c r="BR386" s="116">
        <f t="shared" si="52"/>
        <v>0</v>
      </c>
      <c r="BS386" s="220">
        <v>1</v>
      </c>
      <c r="BT386" s="220" t="s">
        <v>700</v>
      </c>
      <c r="BU386" s="220" t="s">
        <v>591</v>
      </c>
      <c r="BV386" s="220"/>
      <c r="BW386" s="220"/>
      <c r="BX386" s="220"/>
      <c r="BY386" s="220"/>
      <c r="BZ386" s="220"/>
      <c r="CA386" s="220"/>
      <c r="CB386" s="220"/>
      <c r="CC386" s="220"/>
      <c r="CD386" s="220"/>
      <c r="CE386" s="220"/>
      <c r="CF386" s="220" t="s">
        <v>3025</v>
      </c>
      <c r="CG386" s="248" t="s">
        <v>5753</v>
      </c>
      <c r="CH386" s="208"/>
      <c r="CI386" s="128"/>
      <c r="CJ386" s="128"/>
      <c r="CK386" s="220"/>
      <c r="CL386" s="116" t="str">
        <f t="shared" si="53"/>
        <v>VDD_APC0</v>
      </c>
      <c r="CM386" s="116" t="str">
        <f t="shared" si="54"/>
        <v>VDD_APC0</v>
      </c>
      <c r="CN386" s="116">
        <f t="shared" si="55"/>
        <v>0</v>
      </c>
      <c r="CO386" s="116">
        <f t="shared" si="56"/>
        <v>0</v>
      </c>
      <c r="CP386" s="220">
        <v>1</v>
      </c>
      <c r="CQ386" s="220" t="s">
        <v>700</v>
      </c>
      <c r="CR386" s="220" t="s">
        <v>591</v>
      </c>
      <c r="CS386" s="220"/>
      <c r="CT386" s="220"/>
      <c r="CU386" s="220"/>
      <c r="CV386" s="220"/>
      <c r="CW386" s="220"/>
      <c r="CX386" s="220"/>
      <c r="CY386" s="220"/>
      <c r="CZ386" s="220"/>
      <c r="DA386" s="220"/>
      <c r="DB386" s="220"/>
      <c r="DC386" s="220" t="s">
        <v>3025</v>
      </c>
      <c r="DD386" s="134" t="s">
        <v>5754</v>
      </c>
      <c r="DE386" s="107"/>
      <c r="DF386" s="128"/>
      <c r="DG386" s="128"/>
      <c r="DH386" s="220"/>
    </row>
    <row r="387" spans="1:112" ht="13.2">
      <c r="A387" s="220"/>
      <c r="B387" s="220">
        <v>384</v>
      </c>
      <c r="C387" s="220" t="s">
        <v>701</v>
      </c>
      <c r="D387" s="220" t="s">
        <v>5755</v>
      </c>
      <c r="E387" s="220"/>
      <c r="F387" s="220" t="s">
        <v>5710</v>
      </c>
      <c r="G387" s="220"/>
      <c r="H387" s="220"/>
      <c r="I387" s="220"/>
      <c r="J387" s="220"/>
      <c r="K387" s="220"/>
      <c r="L387" s="220"/>
      <c r="M387" s="220"/>
      <c r="N387" s="220"/>
      <c r="O387" s="220"/>
      <c r="P387" s="220"/>
      <c r="Q387" s="220"/>
      <c r="R387" s="220"/>
      <c r="S387" s="116" t="str">
        <f t="shared" si="57"/>
        <v>NO</v>
      </c>
      <c r="T387" s="116" t="str">
        <f t="shared" si="48"/>
        <v>,,,,,,,,,,,,,,</v>
      </c>
      <c r="U387" s="220" t="s">
        <v>701</v>
      </c>
      <c r="V387" s="220"/>
      <c r="W387" s="220"/>
      <c r="X387" s="220"/>
      <c r="Y387" s="220"/>
      <c r="Z387" s="220"/>
      <c r="AA387" s="220"/>
      <c r="AB387" s="220"/>
      <c r="AC387" s="220"/>
      <c r="AD387" s="220"/>
      <c r="AE387" s="220"/>
      <c r="AF387" s="220"/>
      <c r="AG387" s="220"/>
      <c r="AH387" s="220"/>
      <c r="AI387" s="220"/>
      <c r="AJ387" s="220"/>
      <c r="AK387" s="220"/>
      <c r="AL387" s="220"/>
      <c r="AM387" s="220"/>
      <c r="AN387" s="220"/>
      <c r="AO387" s="220"/>
      <c r="AP387" s="220"/>
      <c r="AQ387" s="220"/>
      <c r="AR387" s="220"/>
      <c r="AS387" s="220"/>
      <c r="AT387" s="220"/>
      <c r="AU387" s="220"/>
      <c r="AV387" s="220"/>
      <c r="AW387" s="220"/>
      <c r="AX387" s="220"/>
      <c r="AY387" s="220"/>
      <c r="AZ387" s="220"/>
      <c r="BA387" s="220"/>
      <c r="BB387" s="220"/>
      <c r="BC387" s="220"/>
      <c r="BD387" s="220"/>
      <c r="BE387" s="220"/>
      <c r="BF387" s="220"/>
      <c r="BG387" s="220"/>
      <c r="BH387" s="220"/>
      <c r="BI387" s="220"/>
      <c r="BJ387" s="220"/>
      <c r="BK387" s="220"/>
      <c r="BL387" s="220"/>
      <c r="BM387" s="220"/>
      <c r="BN387" s="220"/>
      <c r="BO387" s="116" t="str">
        <f t="shared" si="49"/>
        <v>VDD_APC0</v>
      </c>
      <c r="BP387" s="116" t="str">
        <f t="shared" si="50"/>
        <v>VDD_APC0</v>
      </c>
      <c r="BQ387" s="116">
        <f t="shared" si="51"/>
        <v>0</v>
      </c>
      <c r="BR387" s="116">
        <f t="shared" si="52"/>
        <v>0</v>
      </c>
      <c r="BS387" s="220">
        <v>1</v>
      </c>
      <c r="BT387" s="220" t="s">
        <v>700</v>
      </c>
      <c r="BU387" s="220" t="s">
        <v>591</v>
      </c>
      <c r="BV387" s="220"/>
      <c r="BW387" s="220"/>
      <c r="BX387" s="220"/>
      <c r="BY387" s="220"/>
      <c r="BZ387" s="220"/>
      <c r="CA387" s="220"/>
      <c r="CB387" s="220"/>
      <c r="CC387" s="220"/>
      <c r="CD387" s="220"/>
      <c r="CE387" s="220"/>
      <c r="CF387" s="220" t="s">
        <v>3025</v>
      </c>
      <c r="CG387" s="248" t="s">
        <v>5756</v>
      </c>
      <c r="CH387" s="208"/>
      <c r="CI387" s="128"/>
      <c r="CJ387" s="128"/>
      <c r="CK387" s="220"/>
      <c r="CL387" s="116" t="str">
        <f t="shared" si="53"/>
        <v>VDD_APC0</v>
      </c>
      <c r="CM387" s="116" t="str">
        <f t="shared" si="54"/>
        <v>VDD_APC0</v>
      </c>
      <c r="CN387" s="116">
        <f t="shared" si="55"/>
        <v>0</v>
      </c>
      <c r="CO387" s="116">
        <f t="shared" si="56"/>
        <v>0</v>
      </c>
      <c r="CP387" s="220">
        <v>1</v>
      </c>
      <c r="CQ387" s="220" t="s">
        <v>700</v>
      </c>
      <c r="CR387" s="220" t="s">
        <v>591</v>
      </c>
      <c r="CS387" s="220"/>
      <c r="CT387" s="220"/>
      <c r="CU387" s="220"/>
      <c r="CV387" s="220"/>
      <c r="CW387" s="220"/>
      <c r="CX387" s="220"/>
      <c r="CY387" s="220"/>
      <c r="CZ387" s="220"/>
      <c r="DA387" s="220"/>
      <c r="DB387" s="220"/>
      <c r="DC387" s="220" t="s">
        <v>3025</v>
      </c>
      <c r="DD387" s="134" t="s">
        <v>5757</v>
      </c>
      <c r="DE387" s="107"/>
      <c r="DF387" s="128"/>
      <c r="DG387" s="128"/>
      <c r="DH387" s="220"/>
    </row>
    <row r="388" spans="1:112" ht="13.2">
      <c r="A388" s="220"/>
      <c r="B388" s="220">
        <v>385</v>
      </c>
      <c r="C388" s="220" t="s">
        <v>701</v>
      </c>
      <c r="D388" s="220" t="s">
        <v>5758</v>
      </c>
      <c r="E388" s="220"/>
      <c r="F388" s="220" t="s">
        <v>5710</v>
      </c>
      <c r="G388" s="220"/>
      <c r="H388" s="220"/>
      <c r="I388" s="220"/>
      <c r="J388" s="220"/>
      <c r="K388" s="220"/>
      <c r="L388" s="220"/>
      <c r="M388" s="220"/>
      <c r="N388" s="220"/>
      <c r="O388" s="220"/>
      <c r="P388" s="220"/>
      <c r="Q388" s="220"/>
      <c r="R388" s="220"/>
      <c r="S388" s="116" t="str">
        <f t="shared" si="57"/>
        <v>NO</v>
      </c>
      <c r="T388" s="116" t="str">
        <f t="shared" ref="T388:T451" si="58">CONCATENATE(V388,",",Y388,",",AB388,",",AE388,",",AH388,",",AK388,",",AN388,",",AQ388,",",AT388,",",AW388,",",AZ388,",",BC388,",",BF388,",",BI388,",",BL388,)</f>
        <v>,,,,,,,,,,,,,,</v>
      </c>
      <c r="U388" s="220" t="s">
        <v>701</v>
      </c>
      <c r="V388" s="220"/>
      <c r="W388" s="220"/>
      <c r="X388" s="220"/>
      <c r="Y388" s="220"/>
      <c r="Z388" s="220"/>
      <c r="AA388" s="220"/>
      <c r="AB388" s="220"/>
      <c r="AC388" s="220"/>
      <c r="AD388" s="220"/>
      <c r="AE388" s="220"/>
      <c r="AF388" s="220"/>
      <c r="AG388" s="220"/>
      <c r="AH388" s="220"/>
      <c r="AI388" s="220"/>
      <c r="AJ388" s="220"/>
      <c r="AK388" s="220"/>
      <c r="AL388" s="220"/>
      <c r="AM388" s="220"/>
      <c r="AN388" s="220"/>
      <c r="AO388" s="220"/>
      <c r="AP388" s="220"/>
      <c r="AQ388" s="220"/>
      <c r="AR388" s="220"/>
      <c r="AS388" s="220"/>
      <c r="AT388" s="220"/>
      <c r="AU388" s="220"/>
      <c r="AV388" s="220"/>
      <c r="AW388" s="220"/>
      <c r="AX388" s="220"/>
      <c r="AY388" s="220"/>
      <c r="AZ388" s="220"/>
      <c r="BA388" s="220"/>
      <c r="BB388" s="220"/>
      <c r="BC388" s="220"/>
      <c r="BD388" s="220"/>
      <c r="BE388" s="220"/>
      <c r="BF388" s="220"/>
      <c r="BG388" s="220"/>
      <c r="BH388" s="220"/>
      <c r="BI388" s="220"/>
      <c r="BJ388" s="220"/>
      <c r="BK388" s="220"/>
      <c r="BL388" s="220"/>
      <c r="BM388" s="220"/>
      <c r="BN388" s="220"/>
      <c r="BO388" s="116" t="str">
        <f t="shared" ref="BO388:BO451" si="59">IF($S388 = "NO",$U388,IF(BP388 = "Invalid PM Setting", BP388, IF(OR($AR388 = BS388,$AU388 = BS388,$AX388 = BS388,$BA388 = BS388,$BD388 = BS388,$BG388 = BS388,$BJ388 = BS388,$BM388 = BS388), "Select QUP Port",BP388)))</f>
        <v>VDD_APC0</v>
      </c>
      <c r="BP388" s="116" t="str">
        <f t="shared" ref="BP388:BP451" si="60">IF(BS388=1,$U388,IF(BS388=2,$X388,IF(BS388=3,$AA388,IF(BS388=4,$AD388,IF(BS388=5,$AG388,IF(BS388=6,$AJ388,IF(BS388=7,$AM388,IF(BS388=8,$AP388,IF(BS388=9,$AS388,IF(BS388=10,$AV388,IF(BS388=11,$AY388, IF(BS388=12,$BB388, IF(BS388=13,$BE388,IF(BS388=14,$BH388,IF(BS388=15,$BK388,"Invalid PM Setting")))))))))))))))</f>
        <v>VDD_APC0</v>
      </c>
      <c r="BQ388" s="116">
        <f t="shared" ref="BQ388:BQ451" si="61">IF($S388="NO",$V388,IF(BR388 = "Invalid PM Setting", BR388, IF(OR($AR388 = BS388,$AU388 = BS388,$AX388 = BS388,$BA388 = BS388,$BD388 = BS388,$BG388 = BS388,$BJ388 = BS388,$BM388 = BS388), "Select QUP Port",BR388)))</f>
        <v>0</v>
      </c>
      <c r="BR388" s="116">
        <f t="shared" ref="BR388:BR451" si="62">IF(BS388=1,$V388,IF(BS388=2,$Y388,IF(BS388=3,$AB388,IF(BS388=4,$AE388,IF(BS388=5,$AH388,IF(BS388=6,$AK388,IF(BS388=7,$AN388,IF(BS388=8,$AQ388,IF(BS388=9,$AT388,IF(BS388=10,$AW388,IF(BS388=11,$AZ388,IF(BS388=12,$BC388,IF(BS388=13,$BF388,IF(BS388=14,$BI388, IF(BS388=15,$BL388,"Invalid PM Setting")))))))))))))))</f>
        <v>0</v>
      </c>
      <c r="BS388" s="220">
        <v>1</v>
      </c>
      <c r="BT388" s="220" t="s">
        <v>700</v>
      </c>
      <c r="BU388" s="220" t="s">
        <v>591</v>
      </c>
      <c r="BV388" s="220"/>
      <c r="BW388" s="220"/>
      <c r="BX388" s="220"/>
      <c r="BY388" s="220"/>
      <c r="BZ388" s="220"/>
      <c r="CA388" s="220"/>
      <c r="CB388" s="220"/>
      <c r="CC388" s="220"/>
      <c r="CD388" s="220"/>
      <c r="CE388" s="220"/>
      <c r="CF388" s="220" t="s">
        <v>3025</v>
      </c>
      <c r="CG388" s="248" t="s">
        <v>5759</v>
      </c>
      <c r="CH388" s="208"/>
      <c r="CI388" s="128"/>
      <c r="CJ388" s="128"/>
      <c r="CK388" s="220"/>
      <c r="CL388" s="116" t="str">
        <f t="shared" ref="CL388:CL451" si="63">IF($S388 = "NO",$U388,IF(CM388 = "Invalid PM Setting", CM388, IF(OR($AR388 = CP388,$AU388 = CP388,$AX388 = CP388,$BA388 = CP388,$BD388 = CP388,$BG388 = CP388,$BJ388 = CP388,$BM388 = CP388), "Select QUP Port",CM388)))</f>
        <v>VDD_APC0</v>
      </c>
      <c r="CM388" s="116" t="str">
        <f t="shared" ref="CM388:CM451" si="64">IF(CP388=1,$U388,IF(CP388=2,$X388,IF(CP388=3,$AA388,IF(CP388=4,$AD388,IF(CP388=5,$AG388,IF(CP388=6,$AJ388,IF(CP388=7,$AM388,IF(CP388=8,$AP388,IF(CP388=9,$AS388,IF(CP388=10,$AV388,IF(CP388=11,$AY388, IF(CP388=12,$BB388, IF(CP388=13,$BE388,IF(CP388=14,$BH388,IF(CP388=15,$BK388,"Invalid PM Setting")))))))))))))))</f>
        <v>VDD_APC0</v>
      </c>
      <c r="CN388" s="116">
        <f t="shared" ref="CN388:CN451" si="65">IF($S388="NO",$V388,IF(CO388 = "Invalid PM Setting", CO388, IF(OR($AR388 = CP388,$AU388 = CP388,$AX388 = CP388,$BA388 = CP388,$BD388 = CP388,$BG388 = CP388,$BJ388 = CP388,$BM388 = CP388), "Select QUP Port",CO388)))</f>
        <v>0</v>
      </c>
      <c r="CO388" s="116">
        <f t="shared" ref="CO388:CO451" si="66">IF(CP388=1,$V388,IF(CP388=2,$Y388,IF(CP388=3,$AB388,IF(CP388=4,$AE388,IF(CP388=5,$AH388,IF(CP388=6,$AK388,IF(CP388=7,$AN388,IF(CP388=8,$AQ388,IF(CP388=9,$AT388,IF(CP388=10,$AW388,IF(CP388=11,$AZ388,IF(CP388=12,$BC388,IF(CP388=13,$BF388,IF(CP388=14,$BI388, IF(CP388=15,$BL388,"Invalid PM Setting")))))))))))))))</f>
        <v>0</v>
      </c>
      <c r="CP388" s="220">
        <v>1</v>
      </c>
      <c r="CQ388" s="220" t="s">
        <v>700</v>
      </c>
      <c r="CR388" s="220" t="s">
        <v>591</v>
      </c>
      <c r="CS388" s="220"/>
      <c r="CT388" s="220"/>
      <c r="CU388" s="220"/>
      <c r="CV388" s="220"/>
      <c r="CW388" s="220"/>
      <c r="CX388" s="220"/>
      <c r="CY388" s="220"/>
      <c r="CZ388" s="220"/>
      <c r="DA388" s="220"/>
      <c r="DB388" s="220"/>
      <c r="DC388" s="220" t="s">
        <v>3025</v>
      </c>
      <c r="DD388" s="134" t="s">
        <v>5760</v>
      </c>
      <c r="DE388" s="107"/>
      <c r="DF388" s="128"/>
      <c r="DG388" s="128"/>
      <c r="DH388" s="220"/>
    </row>
    <row r="389" spans="1:112" ht="13.2">
      <c r="A389" s="220"/>
      <c r="B389" s="220">
        <v>386</v>
      </c>
      <c r="C389" s="220" t="s">
        <v>701</v>
      </c>
      <c r="D389" s="220" t="s">
        <v>5761</v>
      </c>
      <c r="E389" s="220"/>
      <c r="F389" s="220" t="s">
        <v>5710</v>
      </c>
      <c r="G389" s="220"/>
      <c r="H389" s="220"/>
      <c r="I389" s="220"/>
      <c r="J389" s="220"/>
      <c r="K389" s="220"/>
      <c r="L389" s="220"/>
      <c r="M389" s="220"/>
      <c r="N389" s="220"/>
      <c r="O389" s="220"/>
      <c r="P389" s="220"/>
      <c r="Q389" s="220"/>
      <c r="R389" s="220"/>
      <c r="S389" s="116" t="str">
        <f t="shared" si="57"/>
        <v>NO</v>
      </c>
      <c r="T389" s="116" t="str">
        <f t="shared" si="58"/>
        <v>,,,,,,,,,,,,,,</v>
      </c>
      <c r="U389" s="220" t="s">
        <v>701</v>
      </c>
      <c r="V389" s="220"/>
      <c r="W389" s="220"/>
      <c r="X389" s="220"/>
      <c r="Y389" s="220"/>
      <c r="Z389" s="220"/>
      <c r="AA389" s="220"/>
      <c r="AB389" s="220"/>
      <c r="AC389" s="220"/>
      <c r="AD389" s="220"/>
      <c r="AE389" s="220"/>
      <c r="AF389" s="220"/>
      <c r="AG389" s="220"/>
      <c r="AH389" s="220"/>
      <c r="AI389" s="220"/>
      <c r="AJ389" s="220"/>
      <c r="AK389" s="220"/>
      <c r="AL389" s="220"/>
      <c r="AM389" s="220"/>
      <c r="AN389" s="220"/>
      <c r="AO389" s="220"/>
      <c r="AP389" s="220"/>
      <c r="AQ389" s="220"/>
      <c r="AR389" s="220"/>
      <c r="AS389" s="220"/>
      <c r="AT389" s="220"/>
      <c r="AU389" s="220"/>
      <c r="AV389" s="220"/>
      <c r="AW389" s="220"/>
      <c r="AX389" s="220"/>
      <c r="AY389" s="220"/>
      <c r="AZ389" s="220"/>
      <c r="BA389" s="220"/>
      <c r="BB389" s="220"/>
      <c r="BC389" s="220"/>
      <c r="BD389" s="220"/>
      <c r="BE389" s="220"/>
      <c r="BF389" s="220"/>
      <c r="BG389" s="220"/>
      <c r="BH389" s="220"/>
      <c r="BI389" s="220"/>
      <c r="BJ389" s="220"/>
      <c r="BK389" s="220"/>
      <c r="BL389" s="220"/>
      <c r="BM389" s="220"/>
      <c r="BN389" s="220"/>
      <c r="BO389" s="116" t="str">
        <f t="shared" si="59"/>
        <v>VDD_APC0</v>
      </c>
      <c r="BP389" s="116" t="str">
        <f t="shared" si="60"/>
        <v>VDD_APC0</v>
      </c>
      <c r="BQ389" s="116">
        <f t="shared" si="61"/>
        <v>0</v>
      </c>
      <c r="BR389" s="116">
        <f t="shared" si="62"/>
        <v>0</v>
      </c>
      <c r="BS389" s="220">
        <v>1</v>
      </c>
      <c r="BT389" s="220" t="s">
        <v>700</v>
      </c>
      <c r="BU389" s="220" t="s">
        <v>591</v>
      </c>
      <c r="BV389" s="220"/>
      <c r="BW389" s="220"/>
      <c r="BX389" s="220"/>
      <c r="BY389" s="220"/>
      <c r="BZ389" s="220"/>
      <c r="CA389" s="220"/>
      <c r="CB389" s="220"/>
      <c r="CC389" s="220"/>
      <c r="CD389" s="220"/>
      <c r="CE389" s="220"/>
      <c r="CF389" s="220" t="s">
        <v>3025</v>
      </c>
      <c r="CG389" s="248" t="s">
        <v>5762</v>
      </c>
      <c r="CH389" s="208"/>
      <c r="CI389" s="128"/>
      <c r="CJ389" s="128"/>
      <c r="CK389" s="220"/>
      <c r="CL389" s="116" t="str">
        <f t="shared" si="63"/>
        <v>VDD_APC0</v>
      </c>
      <c r="CM389" s="116" t="str">
        <f t="shared" si="64"/>
        <v>VDD_APC0</v>
      </c>
      <c r="CN389" s="116">
        <f t="shared" si="65"/>
        <v>0</v>
      </c>
      <c r="CO389" s="116">
        <f t="shared" si="66"/>
        <v>0</v>
      </c>
      <c r="CP389" s="220">
        <v>1</v>
      </c>
      <c r="CQ389" s="220" t="s">
        <v>700</v>
      </c>
      <c r="CR389" s="220" t="s">
        <v>591</v>
      </c>
      <c r="CS389" s="220"/>
      <c r="CT389" s="220"/>
      <c r="CU389" s="220"/>
      <c r="CV389" s="220"/>
      <c r="CW389" s="220"/>
      <c r="CX389" s="220"/>
      <c r="CY389" s="220"/>
      <c r="CZ389" s="220"/>
      <c r="DA389" s="220"/>
      <c r="DB389" s="220"/>
      <c r="DC389" s="220" t="s">
        <v>3025</v>
      </c>
      <c r="DD389" s="134" t="s">
        <v>5763</v>
      </c>
      <c r="DE389" s="107"/>
      <c r="DF389" s="128"/>
      <c r="DG389" s="128"/>
      <c r="DH389" s="220"/>
    </row>
    <row r="390" spans="1:112" ht="13.2">
      <c r="A390" s="220"/>
      <c r="B390" s="220">
        <v>387</v>
      </c>
      <c r="C390" s="220" t="s">
        <v>701</v>
      </c>
      <c r="D390" s="220" t="s">
        <v>5764</v>
      </c>
      <c r="E390" s="220"/>
      <c r="F390" s="220" t="s">
        <v>5710</v>
      </c>
      <c r="G390" s="220"/>
      <c r="H390" s="220"/>
      <c r="I390" s="220"/>
      <c r="J390" s="220"/>
      <c r="K390" s="220"/>
      <c r="L390" s="220"/>
      <c r="M390" s="220"/>
      <c r="N390" s="220"/>
      <c r="O390" s="220"/>
      <c r="P390" s="220"/>
      <c r="Q390" s="220"/>
      <c r="R390" s="220"/>
      <c r="S390" s="116" t="str">
        <f t="shared" si="57"/>
        <v>NO</v>
      </c>
      <c r="T390" s="116" t="str">
        <f t="shared" si="58"/>
        <v>,,,,,,,,,,,,,,</v>
      </c>
      <c r="U390" s="220" t="s">
        <v>701</v>
      </c>
      <c r="V390" s="220"/>
      <c r="W390" s="220"/>
      <c r="X390" s="220"/>
      <c r="Y390" s="220"/>
      <c r="Z390" s="220"/>
      <c r="AA390" s="220"/>
      <c r="AB390" s="220"/>
      <c r="AC390" s="220"/>
      <c r="AD390" s="220"/>
      <c r="AE390" s="220"/>
      <c r="AF390" s="220"/>
      <c r="AG390" s="220"/>
      <c r="AH390" s="220"/>
      <c r="AI390" s="220"/>
      <c r="AJ390" s="220"/>
      <c r="AK390" s="220"/>
      <c r="AL390" s="220"/>
      <c r="AM390" s="220"/>
      <c r="AN390" s="220"/>
      <c r="AO390" s="220"/>
      <c r="AP390" s="220"/>
      <c r="AQ390" s="220"/>
      <c r="AR390" s="220"/>
      <c r="AS390" s="220"/>
      <c r="AT390" s="220"/>
      <c r="AU390" s="220"/>
      <c r="AV390" s="220"/>
      <c r="AW390" s="220"/>
      <c r="AX390" s="220"/>
      <c r="AY390" s="220"/>
      <c r="AZ390" s="220"/>
      <c r="BA390" s="220"/>
      <c r="BB390" s="220"/>
      <c r="BC390" s="220"/>
      <c r="BD390" s="220"/>
      <c r="BE390" s="220"/>
      <c r="BF390" s="220"/>
      <c r="BG390" s="220"/>
      <c r="BH390" s="220"/>
      <c r="BI390" s="220"/>
      <c r="BJ390" s="220"/>
      <c r="BK390" s="220"/>
      <c r="BL390" s="220"/>
      <c r="BM390" s="220"/>
      <c r="BN390" s="220"/>
      <c r="BO390" s="116" t="str">
        <f t="shared" si="59"/>
        <v>VDD_APC0</v>
      </c>
      <c r="BP390" s="116" t="str">
        <f t="shared" si="60"/>
        <v>VDD_APC0</v>
      </c>
      <c r="BQ390" s="116">
        <f t="shared" si="61"/>
        <v>0</v>
      </c>
      <c r="BR390" s="116">
        <f t="shared" si="62"/>
        <v>0</v>
      </c>
      <c r="BS390" s="220">
        <v>1</v>
      </c>
      <c r="BT390" s="220" t="s">
        <v>700</v>
      </c>
      <c r="BU390" s="220" t="s">
        <v>591</v>
      </c>
      <c r="BV390" s="220"/>
      <c r="BW390" s="220"/>
      <c r="BX390" s="220"/>
      <c r="BY390" s="220"/>
      <c r="BZ390" s="220"/>
      <c r="CA390" s="220"/>
      <c r="CB390" s="220"/>
      <c r="CC390" s="220"/>
      <c r="CD390" s="220"/>
      <c r="CE390" s="220"/>
      <c r="CF390" s="220" t="s">
        <v>3025</v>
      </c>
      <c r="CG390" s="248" t="s">
        <v>5765</v>
      </c>
      <c r="CH390" s="208"/>
      <c r="CI390" s="128"/>
      <c r="CJ390" s="128"/>
      <c r="CK390" s="220"/>
      <c r="CL390" s="116" t="str">
        <f t="shared" si="63"/>
        <v>VDD_APC0</v>
      </c>
      <c r="CM390" s="116" t="str">
        <f t="shared" si="64"/>
        <v>VDD_APC0</v>
      </c>
      <c r="CN390" s="116">
        <f t="shared" si="65"/>
        <v>0</v>
      </c>
      <c r="CO390" s="116">
        <f t="shared" si="66"/>
        <v>0</v>
      </c>
      <c r="CP390" s="220">
        <v>1</v>
      </c>
      <c r="CQ390" s="220" t="s">
        <v>700</v>
      </c>
      <c r="CR390" s="220" t="s">
        <v>591</v>
      </c>
      <c r="CS390" s="220"/>
      <c r="CT390" s="220"/>
      <c r="CU390" s="220"/>
      <c r="CV390" s="220"/>
      <c r="CW390" s="220"/>
      <c r="CX390" s="220"/>
      <c r="CY390" s="220"/>
      <c r="CZ390" s="220"/>
      <c r="DA390" s="220"/>
      <c r="DB390" s="220"/>
      <c r="DC390" s="220" t="s">
        <v>3025</v>
      </c>
      <c r="DD390" s="134" t="s">
        <v>5766</v>
      </c>
      <c r="DE390" s="107"/>
      <c r="DF390" s="128"/>
      <c r="DG390" s="128"/>
      <c r="DH390" s="220"/>
    </row>
    <row r="391" spans="1:112" ht="13.2">
      <c r="A391" s="220"/>
      <c r="B391" s="220">
        <v>388</v>
      </c>
      <c r="C391" s="220" t="s">
        <v>701</v>
      </c>
      <c r="D391" s="220" t="s">
        <v>5767</v>
      </c>
      <c r="E391" s="220"/>
      <c r="F391" s="220" t="s">
        <v>5710</v>
      </c>
      <c r="G391" s="220"/>
      <c r="H391" s="220"/>
      <c r="I391" s="220"/>
      <c r="J391" s="220"/>
      <c r="K391" s="220"/>
      <c r="L391" s="220"/>
      <c r="M391" s="220"/>
      <c r="N391" s="220"/>
      <c r="O391" s="220"/>
      <c r="P391" s="220"/>
      <c r="Q391" s="220"/>
      <c r="R391" s="220"/>
      <c r="S391" s="116" t="str">
        <f t="shared" si="57"/>
        <v>NO</v>
      </c>
      <c r="T391" s="116" t="str">
        <f t="shared" si="58"/>
        <v>,,,,,,,,,,,,,,</v>
      </c>
      <c r="U391" s="220" t="s">
        <v>701</v>
      </c>
      <c r="V391" s="220"/>
      <c r="W391" s="220"/>
      <c r="X391" s="220"/>
      <c r="Y391" s="220"/>
      <c r="Z391" s="220"/>
      <c r="AA391" s="220"/>
      <c r="AB391" s="220"/>
      <c r="AC391" s="220"/>
      <c r="AD391" s="220"/>
      <c r="AE391" s="220"/>
      <c r="AF391" s="220"/>
      <c r="AG391" s="220"/>
      <c r="AH391" s="220"/>
      <c r="AI391" s="220"/>
      <c r="AJ391" s="220"/>
      <c r="AK391" s="220"/>
      <c r="AL391" s="220"/>
      <c r="AM391" s="220"/>
      <c r="AN391" s="220"/>
      <c r="AO391" s="220"/>
      <c r="AP391" s="220"/>
      <c r="AQ391" s="220"/>
      <c r="AR391" s="220"/>
      <c r="AS391" s="220"/>
      <c r="AT391" s="220"/>
      <c r="AU391" s="220"/>
      <c r="AV391" s="220"/>
      <c r="AW391" s="220"/>
      <c r="AX391" s="220"/>
      <c r="AY391" s="220"/>
      <c r="AZ391" s="220"/>
      <c r="BA391" s="220"/>
      <c r="BB391" s="220"/>
      <c r="BC391" s="220"/>
      <c r="BD391" s="220"/>
      <c r="BE391" s="220"/>
      <c r="BF391" s="220"/>
      <c r="BG391" s="220"/>
      <c r="BH391" s="220"/>
      <c r="BI391" s="220"/>
      <c r="BJ391" s="220"/>
      <c r="BK391" s="220"/>
      <c r="BL391" s="220"/>
      <c r="BM391" s="220"/>
      <c r="BN391" s="220"/>
      <c r="BO391" s="116" t="str">
        <f t="shared" si="59"/>
        <v>VDD_APC0</v>
      </c>
      <c r="BP391" s="116" t="str">
        <f t="shared" si="60"/>
        <v>VDD_APC0</v>
      </c>
      <c r="BQ391" s="116">
        <f t="shared" si="61"/>
        <v>0</v>
      </c>
      <c r="BR391" s="116">
        <f t="shared" si="62"/>
        <v>0</v>
      </c>
      <c r="BS391" s="220">
        <v>1</v>
      </c>
      <c r="BT391" s="220" t="s">
        <v>700</v>
      </c>
      <c r="BU391" s="220" t="s">
        <v>591</v>
      </c>
      <c r="BV391" s="220"/>
      <c r="BW391" s="220"/>
      <c r="BX391" s="220"/>
      <c r="BY391" s="220"/>
      <c r="BZ391" s="220"/>
      <c r="CA391" s="220"/>
      <c r="CB391" s="220"/>
      <c r="CC391" s="220"/>
      <c r="CD391" s="220"/>
      <c r="CE391" s="220"/>
      <c r="CF391" s="220" t="s">
        <v>3025</v>
      </c>
      <c r="CG391" s="248" t="s">
        <v>5768</v>
      </c>
      <c r="CH391" s="208"/>
      <c r="CI391" s="128"/>
      <c r="CJ391" s="128"/>
      <c r="CK391" s="220"/>
      <c r="CL391" s="116" t="str">
        <f t="shared" si="63"/>
        <v>VDD_APC0</v>
      </c>
      <c r="CM391" s="116" t="str">
        <f t="shared" si="64"/>
        <v>VDD_APC0</v>
      </c>
      <c r="CN391" s="116">
        <f t="shared" si="65"/>
        <v>0</v>
      </c>
      <c r="CO391" s="116">
        <f t="shared" si="66"/>
        <v>0</v>
      </c>
      <c r="CP391" s="220">
        <v>1</v>
      </c>
      <c r="CQ391" s="220" t="s">
        <v>700</v>
      </c>
      <c r="CR391" s="220" t="s">
        <v>591</v>
      </c>
      <c r="CS391" s="220"/>
      <c r="CT391" s="220"/>
      <c r="CU391" s="220"/>
      <c r="CV391" s="220"/>
      <c r="CW391" s="220"/>
      <c r="CX391" s="220"/>
      <c r="CY391" s="220"/>
      <c r="CZ391" s="220"/>
      <c r="DA391" s="220"/>
      <c r="DB391" s="220"/>
      <c r="DC391" s="220" t="s">
        <v>3025</v>
      </c>
      <c r="DD391" s="134" t="s">
        <v>5769</v>
      </c>
      <c r="DE391" s="107"/>
      <c r="DF391" s="128"/>
      <c r="DG391" s="128"/>
      <c r="DH391" s="220"/>
    </row>
    <row r="392" spans="1:112" ht="13.2">
      <c r="A392" s="220"/>
      <c r="B392" s="220">
        <v>389</v>
      </c>
      <c r="C392" s="220" t="s">
        <v>661</v>
      </c>
      <c r="D392" s="220" t="s">
        <v>5770</v>
      </c>
      <c r="E392" s="220"/>
      <c r="F392" s="220" t="s">
        <v>5710</v>
      </c>
      <c r="G392" s="220"/>
      <c r="H392" s="220"/>
      <c r="I392" s="220"/>
      <c r="J392" s="220"/>
      <c r="K392" s="220"/>
      <c r="L392" s="220"/>
      <c r="M392" s="220"/>
      <c r="N392" s="220"/>
      <c r="O392" s="220"/>
      <c r="P392" s="220"/>
      <c r="Q392" s="220"/>
      <c r="R392" s="220"/>
      <c r="S392" s="116" t="str">
        <f t="shared" si="57"/>
        <v>NO</v>
      </c>
      <c r="T392" s="116" t="str">
        <f t="shared" si="58"/>
        <v>,,,,,,,,,,,,,,</v>
      </c>
      <c r="U392" s="220" t="s">
        <v>661</v>
      </c>
      <c r="V392" s="220"/>
      <c r="W392" s="220"/>
      <c r="X392" s="220"/>
      <c r="Y392" s="220"/>
      <c r="Z392" s="220"/>
      <c r="AA392" s="220"/>
      <c r="AB392" s="220"/>
      <c r="AC392" s="220"/>
      <c r="AD392" s="220"/>
      <c r="AE392" s="220"/>
      <c r="AF392" s="220"/>
      <c r="AG392" s="220"/>
      <c r="AH392" s="220"/>
      <c r="AI392" s="220"/>
      <c r="AJ392" s="220"/>
      <c r="AK392" s="220"/>
      <c r="AL392" s="220"/>
      <c r="AM392" s="220"/>
      <c r="AN392" s="220"/>
      <c r="AO392" s="220"/>
      <c r="AP392" s="220"/>
      <c r="AQ392" s="220"/>
      <c r="AR392" s="220"/>
      <c r="AS392" s="220"/>
      <c r="AT392" s="220"/>
      <c r="AU392" s="220"/>
      <c r="AV392" s="220"/>
      <c r="AW392" s="220"/>
      <c r="AX392" s="220"/>
      <c r="AY392" s="220"/>
      <c r="AZ392" s="220"/>
      <c r="BA392" s="220"/>
      <c r="BB392" s="220"/>
      <c r="BC392" s="220"/>
      <c r="BD392" s="220"/>
      <c r="BE392" s="220"/>
      <c r="BF392" s="220"/>
      <c r="BG392" s="220"/>
      <c r="BH392" s="220"/>
      <c r="BI392" s="220"/>
      <c r="BJ392" s="220"/>
      <c r="BK392" s="220"/>
      <c r="BL392" s="220"/>
      <c r="BM392" s="220"/>
      <c r="BN392" s="220"/>
      <c r="BO392" s="116" t="str">
        <f t="shared" si="59"/>
        <v>VDD_APC1</v>
      </c>
      <c r="BP392" s="116" t="str">
        <f t="shared" si="60"/>
        <v>VDD_APC1</v>
      </c>
      <c r="BQ392" s="116">
        <f t="shared" si="61"/>
        <v>0</v>
      </c>
      <c r="BR392" s="116">
        <f t="shared" si="62"/>
        <v>0</v>
      </c>
      <c r="BS392" s="220">
        <v>1</v>
      </c>
      <c r="BT392" s="220" t="s">
        <v>660</v>
      </c>
      <c r="BU392" s="220" t="s">
        <v>591</v>
      </c>
      <c r="BV392" s="220"/>
      <c r="BW392" s="220"/>
      <c r="BX392" s="220"/>
      <c r="BY392" s="220"/>
      <c r="BZ392" s="220"/>
      <c r="CA392" s="220"/>
      <c r="CB392" s="220"/>
      <c r="CC392" s="220"/>
      <c r="CD392" s="220"/>
      <c r="CE392" s="220"/>
      <c r="CF392" s="220" t="s">
        <v>3025</v>
      </c>
      <c r="CG392" s="248" t="s">
        <v>5771</v>
      </c>
      <c r="CH392" s="208"/>
      <c r="CI392" s="128"/>
      <c r="CJ392" s="128"/>
      <c r="CK392" s="220"/>
      <c r="CL392" s="116" t="str">
        <f t="shared" si="63"/>
        <v>VDD_APC1</v>
      </c>
      <c r="CM392" s="116" t="str">
        <f t="shared" si="64"/>
        <v>VDD_APC1</v>
      </c>
      <c r="CN392" s="116">
        <f t="shared" si="65"/>
        <v>0</v>
      </c>
      <c r="CO392" s="116">
        <f t="shared" si="66"/>
        <v>0</v>
      </c>
      <c r="CP392" s="220">
        <v>1</v>
      </c>
      <c r="CQ392" s="220" t="s">
        <v>660</v>
      </c>
      <c r="CR392" s="220" t="s">
        <v>591</v>
      </c>
      <c r="CS392" s="220"/>
      <c r="CT392" s="220"/>
      <c r="CU392" s="220"/>
      <c r="CV392" s="220"/>
      <c r="CW392" s="220"/>
      <c r="CX392" s="220"/>
      <c r="CY392" s="220"/>
      <c r="CZ392" s="220"/>
      <c r="DA392" s="220"/>
      <c r="DB392" s="220"/>
      <c r="DC392" s="220" t="s">
        <v>3025</v>
      </c>
      <c r="DD392" s="134" t="s">
        <v>5772</v>
      </c>
      <c r="DE392" s="107"/>
      <c r="DF392" s="128"/>
      <c r="DG392" s="128"/>
      <c r="DH392" s="220"/>
    </row>
    <row r="393" spans="1:112" ht="13.2">
      <c r="A393" s="220"/>
      <c r="B393" s="220">
        <v>390</v>
      </c>
      <c r="C393" s="220" t="s">
        <v>661</v>
      </c>
      <c r="D393" s="220" t="s">
        <v>5773</v>
      </c>
      <c r="E393" s="220"/>
      <c r="F393" s="220" t="s">
        <v>5710</v>
      </c>
      <c r="G393" s="220"/>
      <c r="H393" s="220"/>
      <c r="I393" s="220"/>
      <c r="J393" s="220"/>
      <c r="K393" s="220"/>
      <c r="L393" s="220"/>
      <c r="M393" s="220"/>
      <c r="N393" s="220"/>
      <c r="O393" s="220"/>
      <c r="P393" s="220"/>
      <c r="Q393" s="220"/>
      <c r="R393" s="220"/>
      <c r="S393" s="116" t="str">
        <f t="shared" si="57"/>
        <v>NO</v>
      </c>
      <c r="T393" s="116" t="str">
        <f t="shared" si="58"/>
        <v>,,,,,,,,,,,,,,</v>
      </c>
      <c r="U393" s="220" t="s">
        <v>661</v>
      </c>
      <c r="V393" s="220"/>
      <c r="W393" s="220"/>
      <c r="X393" s="220"/>
      <c r="Y393" s="220"/>
      <c r="Z393" s="220"/>
      <c r="AA393" s="220"/>
      <c r="AB393" s="220"/>
      <c r="AC393" s="220"/>
      <c r="AD393" s="220"/>
      <c r="AE393" s="220"/>
      <c r="AF393" s="220"/>
      <c r="AG393" s="220"/>
      <c r="AH393" s="220"/>
      <c r="AI393" s="220"/>
      <c r="AJ393" s="220"/>
      <c r="AK393" s="220"/>
      <c r="AL393" s="220"/>
      <c r="AM393" s="220"/>
      <c r="AN393" s="220"/>
      <c r="AO393" s="220"/>
      <c r="AP393" s="220"/>
      <c r="AQ393" s="220"/>
      <c r="AR393" s="220"/>
      <c r="AS393" s="220"/>
      <c r="AT393" s="220"/>
      <c r="AU393" s="220"/>
      <c r="AV393" s="220"/>
      <c r="AW393" s="220"/>
      <c r="AX393" s="220"/>
      <c r="AY393" s="220"/>
      <c r="AZ393" s="220"/>
      <c r="BA393" s="220"/>
      <c r="BB393" s="220"/>
      <c r="BC393" s="220"/>
      <c r="BD393" s="220"/>
      <c r="BE393" s="220"/>
      <c r="BF393" s="220"/>
      <c r="BG393" s="220"/>
      <c r="BH393" s="220"/>
      <c r="BI393" s="220"/>
      <c r="BJ393" s="220"/>
      <c r="BK393" s="220"/>
      <c r="BL393" s="220"/>
      <c r="BM393" s="220"/>
      <c r="BN393" s="220"/>
      <c r="BO393" s="116" t="str">
        <f t="shared" si="59"/>
        <v>VDD_APC1</v>
      </c>
      <c r="BP393" s="116" t="str">
        <f t="shared" si="60"/>
        <v>VDD_APC1</v>
      </c>
      <c r="BQ393" s="116">
        <f t="shared" si="61"/>
        <v>0</v>
      </c>
      <c r="BR393" s="116">
        <f t="shared" si="62"/>
        <v>0</v>
      </c>
      <c r="BS393" s="220">
        <v>1</v>
      </c>
      <c r="BT393" s="220" t="s">
        <v>660</v>
      </c>
      <c r="BU393" s="220" t="s">
        <v>591</v>
      </c>
      <c r="BV393" s="220"/>
      <c r="BW393" s="220"/>
      <c r="BX393" s="220"/>
      <c r="BY393" s="220"/>
      <c r="BZ393" s="220"/>
      <c r="CA393" s="220"/>
      <c r="CB393" s="220"/>
      <c r="CC393" s="220"/>
      <c r="CD393" s="220"/>
      <c r="CE393" s="220"/>
      <c r="CF393" s="220" t="s">
        <v>3025</v>
      </c>
      <c r="CG393" s="248" t="s">
        <v>5774</v>
      </c>
      <c r="CH393" s="208"/>
      <c r="CI393" s="128"/>
      <c r="CJ393" s="128"/>
      <c r="CK393" s="220"/>
      <c r="CL393" s="116" t="str">
        <f t="shared" si="63"/>
        <v>VDD_APC1</v>
      </c>
      <c r="CM393" s="116" t="str">
        <f t="shared" si="64"/>
        <v>VDD_APC1</v>
      </c>
      <c r="CN393" s="116">
        <f t="shared" si="65"/>
        <v>0</v>
      </c>
      <c r="CO393" s="116">
        <f t="shared" si="66"/>
        <v>0</v>
      </c>
      <c r="CP393" s="220">
        <v>1</v>
      </c>
      <c r="CQ393" s="220" t="s">
        <v>660</v>
      </c>
      <c r="CR393" s="220" t="s">
        <v>591</v>
      </c>
      <c r="CS393" s="220"/>
      <c r="CT393" s="220"/>
      <c r="CU393" s="220"/>
      <c r="CV393" s="220"/>
      <c r="CW393" s="220"/>
      <c r="CX393" s="220"/>
      <c r="CY393" s="220"/>
      <c r="CZ393" s="220"/>
      <c r="DA393" s="220"/>
      <c r="DB393" s="220"/>
      <c r="DC393" s="220" t="s">
        <v>3025</v>
      </c>
      <c r="DD393" s="134" t="s">
        <v>5775</v>
      </c>
      <c r="DE393" s="107"/>
      <c r="DF393" s="128"/>
      <c r="DG393" s="128"/>
      <c r="DH393" s="220"/>
    </row>
    <row r="394" spans="1:112" ht="13.2">
      <c r="A394" s="220"/>
      <c r="B394" s="220">
        <v>391</v>
      </c>
      <c r="C394" s="220" t="s">
        <v>661</v>
      </c>
      <c r="D394" s="220" t="s">
        <v>5776</v>
      </c>
      <c r="E394" s="220"/>
      <c r="F394" s="220" t="s">
        <v>5710</v>
      </c>
      <c r="G394" s="220"/>
      <c r="H394" s="220"/>
      <c r="I394" s="220"/>
      <c r="J394" s="220"/>
      <c r="K394" s="220"/>
      <c r="L394" s="220"/>
      <c r="M394" s="220"/>
      <c r="N394" s="220"/>
      <c r="O394" s="220"/>
      <c r="P394" s="220"/>
      <c r="Q394" s="220"/>
      <c r="R394" s="220"/>
      <c r="S394" s="116" t="str">
        <f t="shared" si="57"/>
        <v>NO</v>
      </c>
      <c r="T394" s="116" t="str">
        <f t="shared" si="58"/>
        <v>,,,,,,,,,,,,,,</v>
      </c>
      <c r="U394" s="220" t="s">
        <v>661</v>
      </c>
      <c r="V394" s="220"/>
      <c r="W394" s="220"/>
      <c r="X394" s="220"/>
      <c r="Y394" s="220"/>
      <c r="Z394" s="220"/>
      <c r="AA394" s="220"/>
      <c r="AB394" s="220"/>
      <c r="AC394" s="220"/>
      <c r="AD394" s="220"/>
      <c r="AE394" s="220"/>
      <c r="AF394" s="220"/>
      <c r="AG394" s="220"/>
      <c r="AH394" s="220"/>
      <c r="AI394" s="220"/>
      <c r="AJ394" s="220"/>
      <c r="AK394" s="220"/>
      <c r="AL394" s="220"/>
      <c r="AM394" s="220"/>
      <c r="AN394" s="220"/>
      <c r="AO394" s="220"/>
      <c r="AP394" s="220"/>
      <c r="AQ394" s="220"/>
      <c r="AR394" s="220"/>
      <c r="AS394" s="220"/>
      <c r="AT394" s="220"/>
      <c r="AU394" s="220"/>
      <c r="AV394" s="220"/>
      <c r="AW394" s="220"/>
      <c r="AX394" s="220"/>
      <c r="AY394" s="220"/>
      <c r="AZ394" s="220"/>
      <c r="BA394" s="220"/>
      <c r="BB394" s="220"/>
      <c r="BC394" s="220"/>
      <c r="BD394" s="220"/>
      <c r="BE394" s="220"/>
      <c r="BF394" s="220"/>
      <c r="BG394" s="220"/>
      <c r="BH394" s="220"/>
      <c r="BI394" s="220"/>
      <c r="BJ394" s="220"/>
      <c r="BK394" s="220"/>
      <c r="BL394" s="220"/>
      <c r="BM394" s="220"/>
      <c r="BN394" s="220"/>
      <c r="BO394" s="116" t="str">
        <f t="shared" si="59"/>
        <v>VDD_APC1</v>
      </c>
      <c r="BP394" s="116" t="str">
        <f t="shared" si="60"/>
        <v>VDD_APC1</v>
      </c>
      <c r="BQ394" s="116">
        <f t="shared" si="61"/>
        <v>0</v>
      </c>
      <c r="BR394" s="116">
        <f t="shared" si="62"/>
        <v>0</v>
      </c>
      <c r="BS394" s="220">
        <v>1</v>
      </c>
      <c r="BT394" s="220" t="s">
        <v>660</v>
      </c>
      <c r="BU394" s="220" t="s">
        <v>591</v>
      </c>
      <c r="BV394" s="220"/>
      <c r="BW394" s="220"/>
      <c r="BX394" s="220"/>
      <c r="BY394" s="220"/>
      <c r="BZ394" s="220"/>
      <c r="CA394" s="220"/>
      <c r="CB394" s="220"/>
      <c r="CC394" s="220"/>
      <c r="CD394" s="220"/>
      <c r="CE394" s="220"/>
      <c r="CF394" s="220" t="s">
        <v>3025</v>
      </c>
      <c r="CG394" s="248" t="s">
        <v>5777</v>
      </c>
      <c r="CH394" s="208"/>
      <c r="CI394" s="128"/>
      <c r="CJ394" s="128"/>
      <c r="CK394" s="220"/>
      <c r="CL394" s="116" t="str">
        <f t="shared" si="63"/>
        <v>VDD_APC1</v>
      </c>
      <c r="CM394" s="116" t="str">
        <f t="shared" si="64"/>
        <v>VDD_APC1</v>
      </c>
      <c r="CN394" s="116">
        <f t="shared" si="65"/>
        <v>0</v>
      </c>
      <c r="CO394" s="116">
        <f t="shared" si="66"/>
        <v>0</v>
      </c>
      <c r="CP394" s="220">
        <v>1</v>
      </c>
      <c r="CQ394" s="220" t="s">
        <v>660</v>
      </c>
      <c r="CR394" s="220" t="s">
        <v>591</v>
      </c>
      <c r="CS394" s="220"/>
      <c r="CT394" s="220"/>
      <c r="CU394" s="220"/>
      <c r="CV394" s="220"/>
      <c r="CW394" s="220"/>
      <c r="CX394" s="220"/>
      <c r="CY394" s="220"/>
      <c r="CZ394" s="220"/>
      <c r="DA394" s="220"/>
      <c r="DB394" s="220"/>
      <c r="DC394" s="220" t="s">
        <v>3025</v>
      </c>
      <c r="DD394" s="134" t="s">
        <v>5778</v>
      </c>
      <c r="DE394" s="107"/>
      <c r="DF394" s="128"/>
      <c r="DG394" s="128"/>
      <c r="DH394" s="220"/>
    </row>
    <row r="395" spans="1:112" ht="13.2">
      <c r="A395" s="220"/>
      <c r="B395" s="220">
        <v>392</v>
      </c>
      <c r="C395" s="220" t="s">
        <v>661</v>
      </c>
      <c r="D395" s="220" t="s">
        <v>5779</v>
      </c>
      <c r="E395" s="220"/>
      <c r="F395" s="220" t="s">
        <v>5710</v>
      </c>
      <c r="G395" s="220"/>
      <c r="H395" s="220"/>
      <c r="I395" s="220"/>
      <c r="J395" s="220"/>
      <c r="K395" s="220"/>
      <c r="L395" s="220"/>
      <c r="M395" s="220"/>
      <c r="N395" s="220"/>
      <c r="O395" s="220"/>
      <c r="P395" s="220"/>
      <c r="Q395" s="220"/>
      <c r="R395" s="220"/>
      <c r="S395" s="116" t="str">
        <f t="shared" si="57"/>
        <v>NO</v>
      </c>
      <c r="T395" s="116" t="str">
        <f t="shared" si="58"/>
        <v>,,,,,,,,,,,,,,</v>
      </c>
      <c r="U395" s="220" t="s">
        <v>661</v>
      </c>
      <c r="V395" s="220"/>
      <c r="W395" s="220"/>
      <c r="X395" s="220"/>
      <c r="Y395" s="220"/>
      <c r="Z395" s="220"/>
      <c r="AA395" s="220"/>
      <c r="AB395" s="220"/>
      <c r="AC395" s="220"/>
      <c r="AD395" s="220"/>
      <c r="AE395" s="220"/>
      <c r="AF395" s="220"/>
      <c r="AG395" s="220"/>
      <c r="AH395" s="220"/>
      <c r="AI395" s="220"/>
      <c r="AJ395" s="220"/>
      <c r="AK395" s="220"/>
      <c r="AL395" s="220"/>
      <c r="AM395" s="220"/>
      <c r="AN395" s="220"/>
      <c r="AO395" s="220"/>
      <c r="AP395" s="220"/>
      <c r="AQ395" s="220"/>
      <c r="AR395" s="220"/>
      <c r="AS395" s="220"/>
      <c r="AT395" s="220"/>
      <c r="AU395" s="220"/>
      <c r="AV395" s="220"/>
      <c r="AW395" s="220"/>
      <c r="AX395" s="220"/>
      <c r="AY395" s="220"/>
      <c r="AZ395" s="220"/>
      <c r="BA395" s="220"/>
      <c r="BB395" s="220"/>
      <c r="BC395" s="220"/>
      <c r="BD395" s="220"/>
      <c r="BE395" s="220"/>
      <c r="BF395" s="220"/>
      <c r="BG395" s="220"/>
      <c r="BH395" s="220"/>
      <c r="BI395" s="220"/>
      <c r="BJ395" s="220"/>
      <c r="BK395" s="220"/>
      <c r="BL395" s="220"/>
      <c r="BM395" s="220"/>
      <c r="BN395" s="220"/>
      <c r="BO395" s="116" t="str">
        <f t="shared" si="59"/>
        <v>VDD_APC1</v>
      </c>
      <c r="BP395" s="116" t="str">
        <f t="shared" si="60"/>
        <v>VDD_APC1</v>
      </c>
      <c r="BQ395" s="116">
        <f t="shared" si="61"/>
        <v>0</v>
      </c>
      <c r="BR395" s="116">
        <f t="shared" si="62"/>
        <v>0</v>
      </c>
      <c r="BS395" s="220">
        <v>1</v>
      </c>
      <c r="BT395" s="220" t="s">
        <v>660</v>
      </c>
      <c r="BU395" s="220" t="s">
        <v>591</v>
      </c>
      <c r="BV395" s="220"/>
      <c r="BW395" s="220"/>
      <c r="BX395" s="220"/>
      <c r="BY395" s="220"/>
      <c r="BZ395" s="220"/>
      <c r="CA395" s="220"/>
      <c r="CB395" s="220"/>
      <c r="CC395" s="220"/>
      <c r="CD395" s="220"/>
      <c r="CE395" s="220"/>
      <c r="CF395" s="220" t="s">
        <v>3025</v>
      </c>
      <c r="CG395" s="248" t="s">
        <v>5780</v>
      </c>
      <c r="CH395" s="208"/>
      <c r="CI395" s="128"/>
      <c r="CJ395" s="128"/>
      <c r="CK395" s="220"/>
      <c r="CL395" s="116" t="str">
        <f t="shared" si="63"/>
        <v>VDD_APC1</v>
      </c>
      <c r="CM395" s="116" t="str">
        <f t="shared" si="64"/>
        <v>VDD_APC1</v>
      </c>
      <c r="CN395" s="116">
        <f t="shared" si="65"/>
        <v>0</v>
      </c>
      <c r="CO395" s="116">
        <f t="shared" si="66"/>
        <v>0</v>
      </c>
      <c r="CP395" s="220">
        <v>1</v>
      </c>
      <c r="CQ395" s="220" t="s">
        <v>660</v>
      </c>
      <c r="CR395" s="220" t="s">
        <v>591</v>
      </c>
      <c r="CS395" s="220"/>
      <c r="CT395" s="220"/>
      <c r="CU395" s="220"/>
      <c r="CV395" s="220"/>
      <c r="CW395" s="220"/>
      <c r="CX395" s="220"/>
      <c r="CY395" s="220"/>
      <c r="CZ395" s="220"/>
      <c r="DA395" s="220"/>
      <c r="DB395" s="220"/>
      <c r="DC395" s="220" t="s">
        <v>3025</v>
      </c>
      <c r="DD395" s="134" t="s">
        <v>5781</v>
      </c>
      <c r="DE395" s="107"/>
      <c r="DF395" s="128"/>
      <c r="DG395" s="128"/>
      <c r="DH395" s="220"/>
    </row>
    <row r="396" spans="1:112" ht="13.2">
      <c r="A396" s="220"/>
      <c r="B396" s="220">
        <v>393</v>
      </c>
      <c r="C396" s="220" t="s">
        <v>661</v>
      </c>
      <c r="D396" s="220" t="s">
        <v>5782</v>
      </c>
      <c r="E396" s="220"/>
      <c r="F396" s="220" t="s">
        <v>5710</v>
      </c>
      <c r="G396" s="220"/>
      <c r="H396" s="220"/>
      <c r="I396" s="220"/>
      <c r="J396" s="220"/>
      <c r="K396" s="220"/>
      <c r="L396" s="220"/>
      <c r="M396" s="220"/>
      <c r="N396" s="220"/>
      <c r="O396" s="220"/>
      <c r="P396" s="220"/>
      <c r="Q396" s="220"/>
      <c r="R396" s="220"/>
      <c r="S396" s="116" t="str">
        <f t="shared" si="57"/>
        <v>NO</v>
      </c>
      <c r="T396" s="116" t="str">
        <f t="shared" si="58"/>
        <v>,,,,,,,,,,,,,,</v>
      </c>
      <c r="U396" s="220" t="s">
        <v>661</v>
      </c>
      <c r="V396" s="220"/>
      <c r="W396" s="220"/>
      <c r="X396" s="220"/>
      <c r="Y396" s="220"/>
      <c r="Z396" s="220"/>
      <c r="AA396" s="220"/>
      <c r="AB396" s="220"/>
      <c r="AC396" s="220"/>
      <c r="AD396" s="220"/>
      <c r="AE396" s="220"/>
      <c r="AF396" s="220"/>
      <c r="AG396" s="220"/>
      <c r="AH396" s="220"/>
      <c r="AI396" s="220"/>
      <c r="AJ396" s="220"/>
      <c r="AK396" s="220"/>
      <c r="AL396" s="220"/>
      <c r="AM396" s="220"/>
      <c r="AN396" s="220"/>
      <c r="AO396" s="220"/>
      <c r="AP396" s="220"/>
      <c r="AQ396" s="220"/>
      <c r="AR396" s="220"/>
      <c r="AS396" s="220"/>
      <c r="AT396" s="220"/>
      <c r="AU396" s="220"/>
      <c r="AV396" s="220"/>
      <c r="AW396" s="220"/>
      <c r="AX396" s="220"/>
      <c r="AY396" s="220"/>
      <c r="AZ396" s="220"/>
      <c r="BA396" s="220"/>
      <c r="BB396" s="220"/>
      <c r="BC396" s="220"/>
      <c r="BD396" s="220"/>
      <c r="BE396" s="220"/>
      <c r="BF396" s="220"/>
      <c r="BG396" s="220"/>
      <c r="BH396" s="220"/>
      <c r="BI396" s="220"/>
      <c r="BJ396" s="220"/>
      <c r="BK396" s="220"/>
      <c r="BL396" s="220"/>
      <c r="BM396" s="220"/>
      <c r="BN396" s="220"/>
      <c r="BO396" s="116" t="str">
        <f t="shared" si="59"/>
        <v>VDD_APC1</v>
      </c>
      <c r="BP396" s="116" t="str">
        <f t="shared" si="60"/>
        <v>VDD_APC1</v>
      </c>
      <c r="BQ396" s="116">
        <f t="shared" si="61"/>
        <v>0</v>
      </c>
      <c r="BR396" s="116">
        <f t="shared" si="62"/>
        <v>0</v>
      </c>
      <c r="BS396" s="220">
        <v>1</v>
      </c>
      <c r="BT396" s="220" t="s">
        <v>660</v>
      </c>
      <c r="BU396" s="220" t="s">
        <v>591</v>
      </c>
      <c r="BV396" s="220"/>
      <c r="BW396" s="220"/>
      <c r="BX396" s="220"/>
      <c r="BY396" s="220"/>
      <c r="BZ396" s="220"/>
      <c r="CA396" s="220"/>
      <c r="CB396" s="220"/>
      <c r="CC396" s="220"/>
      <c r="CD396" s="220"/>
      <c r="CE396" s="220"/>
      <c r="CF396" s="220" t="s">
        <v>3025</v>
      </c>
      <c r="CG396" s="248" t="s">
        <v>5783</v>
      </c>
      <c r="CH396" s="208"/>
      <c r="CI396" s="128"/>
      <c r="CJ396" s="128"/>
      <c r="CK396" s="220"/>
      <c r="CL396" s="116" t="str">
        <f t="shared" si="63"/>
        <v>VDD_APC1</v>
      </c>
      <c r="CM396" s="116" t="str">
        <f t="shared" si="64"/>
        <v>VDD_APC1</v>
      </c>
      <c r="CN396" s="116">
        <f t="shared" si="65"/>
        <v>0</v>
      </c>
      <c r="CO396" s="116">
        <f t="shared" si="66"/>
        <v>0</v>
      </c>
      <c r="CP396" s="220">
        <v>1</v>
      </c>
      <c r="CQ396" s="220" t="s">
        <v>660</v>
      </c>
      <c r="CR396" s="220" t="s">
        <v>591</v>
      </c>
      <c r="CS396" s="220"/>
      <c r="CT396" s="220"/>
      <c r="CU396" s="220"/>
      <c r="CV396" s="220"/>
      <c r="CW396" s="220"/>
      <c r="CX396" s="220"/>
      <c r="CY396" s="220"/>
      <c r="CZ396" s="220"/>
      <c r="DA396" s="220"/>
      <c r="DB396" s="220"/>
      <c r="DC396" s="220" t="s">
        <v>3025</v>
      </c>
      <c r="DD396" s="134" t="s">
        <v>5784</v>
      </c>
      <c r="DE396" s="107"/>
      <c r="DF396" s="128"/>
      <c r="DG396" s="128"/>
      <c r="DH396" s="220"/>
    </row>
    <row r="397" spans="1:112" ht="13.2">
      <c r="A397" s="220"/>
      <c r="B397" s="220">
        <v>394</v>
      </c>
      <c r="C397" s="220" t="s">
        <v>661</v>
      </c>
      <c r="D397" s="220" t="s">
        <v>5785</v>
      </c>
      <c r="E397" s="220"/>
      <c r="F397" s="220" t="s">
        <v>5710</v>
      </c>
      <c r="G397" s="220"/>
      <c r="H397" s="220"/>
      <c r="I397" s="220"/>
      <c r="J397" s="220"/>
      <c r="K397" s="220"/>
      <c r="L397" s="220"/>
      <c r="M397" s="220"/>
      <c r="N397" s="220"/>
      <c r="O397" s="220"/>
      <c r="P397" s="220"/>
      <c r="Q397" s="220"/>
      <c r="R397" s="220"/>
      <c r="S397" s="116" t="str">
        <f t="shared" si="57"/>
        <v>NO</v>
      </c>
      <c r="T397" s="116" t="str">
        <f t="shared" si="58"/>
        <v>,,,,,,,,,,,,,,</v>
      </c>
      <c r="U397" s="220" t="s">
        <v>661</v>
      </c>
      <c r="V397" s="220"/>
      <c r="W397" s="220"/>
      <c r="X397" s="220"/>
      <c r="Y397" s="220"/>
      <c r="Z397" s="220"/>
      <c r="AA397" s="220"/>
      <c r="AB397" s="220"/>
      <c r="AC397" s="220"/>
      <c r="AD397" s="220"/>
      <c r="AE397" s="220"/>
      <c r="AF397" s="220"/>
      <c r="AG397" s="220"/>
      <c r="AH397" s="220"/>
      <c r="AI397" s="220"/>
      <c r="AJ397" s="220"/>
      <c r="AK397" s="220"/>
      <c r="AL397" s="220"/>
      <c r="AM397" s="220"/>
      <c r="AN397" s="220"/>
      <c r="AO397" s="220"/>
      <c r="AP397" s="220"/>
      <c r="AQ397" s="220"/>
      <c r="AR397" s="220"/>
      <c r="AS397" s="220"/>
      <c r="AT397" s="220"/>
      <c r="AU397" s="220"/>
      <c r="AV397" s="220"/>
      <c r="AW397" s="220"/>
      <c r="AX397" s="220"/>
      <c r="AY397" s="220"/>
      <c r="AZ397" s="220"/>
      <c r="BA397" s="220"/>
      <c r="BB397" s="220"/>
      <c r="BC397" s="220"/>
      <c r="BD397" s="220"/>
      <c r="BE397" s="220"/>
      <c r="BF397" s="220"/>
      <c r="BG397" s="220"/>
      <c r="BH397" s="220"/>
      <c r="BI397" s="220"/>
      <c r="BJ397" s="220"/>
      <c r="BK397" s="220"/>
      <c r="BL397" s="220"/>
      <c r="BM397" s="220"/>
      <c r="BN397" s="220"/>
      <c r="BO397" s="116" t="str">
        <f t="shared" si="59"/>
        <v>VDD_APC1</v>
      </c>
      <c r="BP397" s="116" t="str">
        <f t="shared" si="60"/>
        <v>VDD_APC1</v>
      </c>
      <c r="BQ397" s="116">
        <f t="shared" si="61"/>
        <v>0</v>
      </c>
      <c r="BR397" s="116">
        <f t="shared" si="62"/>
        <v>0</v>
      </c>
      <c r="BS397" s="220">
        <v>1</v>
      </c>
      <c r="BT397" s="220" t="s">
        <v>660</v>
      </c>
      <c r="BU397" s="220" t="s">
        <v>591</v>
      </c>
      <c r="BV397" s="220"/>
      <c r="BW397" s="220"/>
      <c r="BX397" s="220"/>
      <c r="BY397" s="220"/>
      <c r="BZ397" s="220"/>
      <c r="CA397" s="220"/>
      <c r="CB397" s="220"/>
      <c r="CC397" s="220"/>
      <c r="CD397" s="220"/>
      <c r="CE397" s="220"/>
      <c r="CF397" s="220" t="s">
        <v>3025</v>
      </c>
      <c r="CG397" s="248" t="s">
        <v>5786</v>
      </c>
      <c r="CH397" s="208"/>
      <c r="CI397" s="128"/>
      <c r="CJ397" s="128"/>
      <c r="CK397" s="220"/>
      <c r="CL397" s="116" t="str">
        <f t="shared" si="63"/>
        <v>VDD_APC1</v>
      </c>
      <c r="CM397" s="116" t="str">
        <f t="shared" si="64"/>
        <v>VDD_APC1</v>
      </c>
      <c r="CN397" s="116">
        <f t="shared" si="65"/>
        <v>0</v>
      </c>
      <c r="CO397" s="116">
        <f t="shared" si="66"/>
        <v>0</v>
      </c>
      <c r="CP397" s="220">
        <v>1</v>
      </c>
      <c r="CQ397" s="220" t="s">
        <v>660</v>
      </c>
      <c r="CR397" s="220" t="s">
        <v>591</v>
      </c>
      <c r="CS397" s="220"/>
      <c r="CT397" s="220"/>
      <c r="CU397" s="220"/>
      <c r="CV397" s="220"/>
      <c r="CW397" s="220"/>
      <c r="CX397" s="220"/>
      <c r="CY397" s="220"/>
      <c r="CZ397" s="220"/>
      <c r="DA397" s="220"/>
      <c r="DB397" s="220"/>
      <c r="DC397" s="220" t="s">
        <v>3025</v>
      </c>
      <c r="DD397" s="134" t="s">
        <v>5787</v>
      </c>
      <c r="DE397" s="107"/>
      <c r="DF397" s="128"/>
      <c r="DG397" s="128"/>
      <c r="DH397" s="220"/>
    </row>
    <row r="398" spans="1:112" ht="13.2">
      <c r="A398" s="220"/>
      <c r="B398" s="220">
        <v>395</v>
      </c>
      <c r="C398" s="220" t="s">
        <v>661</v>
      </c>
      <c r="D398" s="220" t="s">
        <v>5788</v>
      </c>
      <c r="E398" s="220"/>
      <c r="F398" s="220" t="s">
        <v>5710</v>
      </c>
      <c r="G398" s="220"/>
      <c r="H398" s="220"/>
      <c r="I398" s="220"/>
      <c r="J398" s="220"/>
      <c r="K398" s="220"/>
      <c r="L398" s="220"/>
      <c r="M398" s="220"/>
      <c r="N398" s="220"/>
      <c r="O398" s="220"/>
      <c r="P398" s="220"/>
      <c r="Q398" s="220"/>
      <c r="R398" s="220"/>
      <c r="S398" s="116" t="str">
        <f t="shared" si="57"/>
        <v>NO</v>
      </c>
      <c r="T398" s="116" t="str">
        <f t="shared" si="58"/>
        <v>,,,,,,,,,,,,,,</v>
      </c>
      <c r="U398" s="220" t="s">
        <v>661</v>
      </c>
      <c r="V398" s="220"/>
      <c r="W398" s="220"/>
      <c r="X398" s="220"/>
      <c r="Y398" s="220"/>
      <c r="Z398" s="220"/>
      <c r="AA398" s="220"/>
      <c r="AB398" s="220"/>
      <c r="AC398" s="220"/>
      <c r="AD398" s="220"/>
      <c r="AE398" s="220"/>
      <c r="AF398" s="220"/>
      <c r="AG398" s="220"/>
      <c r="AH398" s="220"/>
      <c r="AI398" s="220"/>
      <c r="AJ398" s="220"/>
      <c r="AK398" s="220"/>
      <c r="AL398" s="220"/>
      <c r="AM398" s="220"/>
      <c r="AN398" s="220"/>
      <c r="AO398" s="220"/>
      <c r="AP398" s="220"/>
      <c r="AQ398" s="220"/>
      <c r="AR398" s="220"/>
      <c r="AS398" s="220"/>
      <c r="AT398" s="220"/>
      <c r="AU398" s="220"/>
      <c r="AV398" s="220"/>
      <c r="AW398" s="220"/>
      <c r="AX398" s="220"/>
      <c r="AY398" s="220"/>
      <c r="AZ398" s="220"/>
      <c r="BA398" s="220"/>
      <c r="BB398" s="220"/>
      <c r="BC398" s="220"/>
      <c r="BD398" s="220"/>
      <c r="BE398" s="220"/>
      <c r="BF398" s="220"/>
      <c r="BG398" s="220"/>
      <c r="BH398" s="220"/>
      <c r="BI398" s="220"/>
      <c r="BJ398" s="220"/>
      <c r="BK398" s="220"/>
      <c r="BL398" s="220"/>
      <c r="BM398" s="220"/>
      <c r="BN398" s="220"/>
      <c r="BO398" s="116" t="str">
        <f t="shared" si="59"/>
        <v>VDD_APC1</v>
      </c>
      <c r="BP398" s="116" t="str">
        <f t="shared" si="60"/>
        <v>VDD_APC1</v>
      </c>
      <c r="BQ398" s="116">
        <f t="shared" si="61"/>
        <v>0</v>
      </c>
      <c r="BR398" s="116">
        <f t="shared" si="62"/>
        <v>0</v>
      </c>
      <c r="BS398" s="220">
        <v>1</v>
      </c>
      <c r="BT398" s="220" t="s">
        <v>660</v>
      </c>
      <c r="BU398" s="220" t="s">
        <v>591</v>
      </c>
      <c r="BV398" s="220"/>
      <c r="BW398" s="220"/>
      <c r="BX398" s="220"/>
      <c r="BY398" s="220"/>
      <c r="BZ398" s="220"/>
      <c r="CA398" s="220"/>
      <c r="CB398" s="220"/>
      <c r="CC398" s="220"/>
      <c r="CD398" s="220"/>
      <c r="CE398" s="220"/>
      <c r="CF398" s="220" t="s">
        <v>3025</v>
      </c>
      <c r="CG398" s="248" t="s">
        <v>5789</v>
      </c>
      <c r="CH398" s="208"/>
      <c r="CI398" s="128"/>
      <c r="CJ398" s="128"/>
      <c r="CK398" s="220"/>
      <c r="CL398" s="116" t="str">
        <f t="shared" si="63"/>
        <v>VDD_APC1</v>
      </c>
      <c r="CM398" s="116" t="str">
        <f t="shared" si="64"/>
        <v>VDD_APC1</v>
      </c>
      <c r="CN398" s="116">
        <f t="shared" si="65"/>
        <v>0</v>
      </c>
      <c r="CO398" s="116">
        <f t="shared" si="66"/>
        <v>0</v>
      </c>
      <c r="CP398" s="220">
        <v>1</v>
      </c>
      <c r="CQ398" s="220" t="s">
        <v>660</v>
      </c>
      <c r="CR398" s="220" t="s">
        <v>591</v>
      </c>
      <c r="CS398" s="220"/>
      <c r="CT398" s="220"/>
      <c r="CU398" s="220"/>
      <c r="CV398" s="220"/>
      <c r="CW398" s="220"/>
      <c r="CX398" s="220"/>
      <c r="CY398" s="220"/>
      <c r="CZ398" s="220"/>
      <c r="DA398" s="220"/>
      <c r="DB398" s="220"/>
      <c r="DC398" s="220" t="s">
        <v>3025</v>
      </c>
      <c r="DD398" s="134" t="s">
        <v>5790</v>
      </c>
      <c r="DE398" s="107"/>
      <c r="DF398" s="128"/>
      <c r="DG398" s="128"/>
      <c r="DH398" s="220"/>
    </row>
    <row r="399" spans="1:112" ht="13.2">
      <c r="A399" s="220"/>
      <c r="B399" s="220">
        <v>396</v>
      </c>
      <c r="C399" s="220" t="s">
        <v>661</v>
      </c>
      <c r="D399" s="220" t="s">
        <v>5791</v>
      </c>
      <c r="E399" s="220"/>
      <c r="F399" s="220" t="s">
        <v>5710</v>
      </c>
      <c r="G399" s="220"/>
      <c r="H399" s="220"/>
      <c r="I399" s="220"/>
      <c r="J399" s="220"/>
      <c r="K399" s="220"/>
      <c r="L399" s="220"/>
      <c r="M399" s="220"/>
      <c r="N399" s="220"/>
      <c r="O399" s="220"/>
      <c r="P399" s="220"/>
      <c r="Q399" s="220"/>
      <c r="R399" s="220"/>
      <c r="S399" s="116" t="str">
        <f t="shared" si="57"/>
        <v>NO</v>
      </c>
      <c r="T399" s="116" t="str">
        <f t="shared" si="58"/>
        <v>,,,,,,,,,,,,,,</v>
      </c>
      <c r="U399" s="220" t="s">
        <v>661</v>
      </c>
      <c r="V399" s="220"/>
      <c r="W399" s="220"/>
      <c r="X399" s="220"/>
      <c r="Y399" s="220"/>
      <c r="Z399" s="220"/>
      <c r="AA399" s="220"/>
      <c r="AB399" s="220"/>
      <c r="AC399" s="220"/>
      <c r="AD399" s="220"/>
      <c r="AE399" s="220"/>
      <c r="AF399" s="220"/>
      <c r="AG399" s="220"/>
      <c r="AH399" s="220"/>
      <c r="AI399" s="220"/>
      <c r="AJ399" s="220"/>
      <c r="AK399" s="220"/>
      <c r="AL399" s="220"/>
      <c r="AM399" s="220"/>
      <c r="AN399" s="220"/>
      <c r="AO399" s="220"/>
      <c r="AP399" s="220"/>
      <c r="AQ399" s="220"/>
      <c r="AR399" s="220"/>
      <c r="AS399" s="220"/>
      <c r="AT399" s="220"/>
      <c r="AU399" s="220"/>
      <c r="AV399" s="220"/>
      <c r="AW399" s="220"/>
      <c r="AX399" s="220"/>
      <c r="AY399" s="220"/>
      <c r="AZ399" s="220"/>
      <c r="BA399" s="220"/>
      <c r="BB399" s="220"/>
      <c r="BC399" s="220"/>
      <c r="BD399" s="220"/>
      <c r="BE399" s="220"/>
      <c r="BF399" s="220"/>
      <c r="BG399" s="220"/>
      <c r="BH399" s="220"/>
      <c r="BI399" s="220"/>
      <c r="BJ399" s="220"/>
      <c r="BK399" s="220"/>
      <c r="BL399" s="220"/>
      <c r="BM399" s="220"/>
      <c r="BN399" s="220"/>
      <c r="BO399" s="116" t="str">
        <f t="shared" si="59"/>
        <v>VDD_APC1</v>
      </c>
      <c r="BP399" s="116" t="str">
        <f t="shared" si="60"/>
        <v>VDD_APC1</v>
      </c>
      <c r="BQ399" s="116">
        <f t="shared" si="61"/>
        <v>0</v>
      </c>
      <c r="BR399" s="116">
        <f t="shared" si="62"/>
        <v>0</v>
      </c>
      <c r="BS399" s="220">
        <v>1</v>
      </c>
      <c r="BT399" s="220" t="s">
        <v>660</v>
      </c>
      <c r="BU399" s="220" t="s">
        <v>591</v>
      </c>
      <c r="BV399" s="220"/>
      <c r="BW399" s="220"/>
      <c r="BX399" s="220"/>
      <c r="BY399" s="220"/>
      <c r="BZ399" s="220"/>
      <c r="CA399" s="220"/>
      <c r="CB399" s="220"/>
      <c r="CC399" s="220"/>
      <c r="CD399" s="220"/>
      <c r="CE399" s="220"/>
      <c r="CF399" s="220" t="s">
        <v>3025</v>
      </c>
      <c r="CG399" s="248" t="s">
        <v>5792</v>
      </c>
      <c r="CH399" s="208"/>
      <c r="CI399" s="128"/>
      <c r="CJ399" s="128"/>
      <c r="CK399" s="220"/>
      <c r="CL399" s="116" t="str">
        <f t="shared" si="63"/>
        <v>VDD_APC1</v>
      </c>
      <c r="CM399" s="116" t="str">
        <f t="shared" si="64"/>
        <v>VDD_APC1</v>
      </c>
      <c r="CN399" s="116">
        <f t="shared" si="65"/>
        <v>0</v>
      </c>
      <c r="CO399" s="116">
        <f t="shared" si="66"/>
        <v>0</v>
      </c>
      <c r="CP399" s="220">
        <v>1</v>
      </c>
      <c r="CQ399" s="220" t="s">
        <v>660</v>
      </c>
      <c r="CR399" s="220" t="s">
        <v>591</v>
      </c>
      <c r="CS399" s="220"/>
      <c r="CT399" s="220"/>
      <c r="CU399" s="220"/>
      <c r="CV399" s="220"/>
      <c r="CW399" s="220"/>
      <c r="CX399" s="220"/>
      <c r="CY399" s="220"/>
      <c r="CZ399" s="220"/>
      <c r="DA399" s="220"/>
      <c r="DB399" s="220"/>
      <c r="DC399" s="220" t="s">
        <v>3025</v>
      </c>
      <c r="DD399" s="134" t="s">
        <v>5793</v>
      </c>
      <c r="DE399" s="107"/>
      <c r="DF399" s="128"/>
      <c r="DG399" s="128"/>
      <c r="DH399" s="220"/>
    </row>
    <row r="400" spans="1:112" ht="13.2">
      <c r="A400" s="220"/>
      <c r="B400" s="220">
        <v>397</v>
      </c>
      <c r="C400" s="220" t="s">
        <v>661</v>
      </c>
      <c r="D400" s="220" t="s">
        <v>5794</v>
      </c>
      <c r="E400" s="220"/>
      <c r="F400" s="220" t="s">
        <v>5710</v>
      </c>
      <c r="G400" s="220"/>
      <c r="H400" s="220"/>
      <c r="I400" s="220"/>
      <c r="J400" s="220"/>
      <c r="K400" s="220"/>
      <c r="L400" s="220"/>
      <c r="M400" s="220"/>
      <c r="N400" s="220"/>
      <c r="O400" s="220"/>
      <c r="P400" s="220"/>
      <c r="Q400" s="220"/>
      <c r="R400" s="220"/>
      <c r="S400" s="116" t="str">
        <f t="shared" si="57"/>
        <v>NO</v>
      </c>
      <c r="T400" s="116" t="str">
        <f t="shared" si="58"/>
        <v>,,,,,,,,,,,,,,</v>
      </c>
      <c r="U400" s="220" t="s">
        <v>661</v>
      </c>
      <c r="V400" s="220"/>
      <c r="W400" s="220"/>
      <c r="X400" s="220"/>
      <c r="Y400" s="220"/>
      <c r="Z400" s="220"/>
      <c r="AA400" s="220"/>
      <c r="AB400" s="220"/>
      <c r="AC400" s="220"/>
      <c r="AD400" s="220"/>
      <c r="AE400" s="220"/>
      <c r="AF400" s="220"/>
      <c r="AG400" s="220"/>
      <c r="AH400" s="220"/>
      <c r="AI400" s="220"/>
      <c r="AJ400" s="220"/>
      <c r="AK400" s="220"/>
      <c r="AL400" s="220"/>
      <c r="AM400" s="220"/>
      <c r="AN400" s="220"/>
      <c r="AO400" s="220"/>
      <c r="AP400" s="220"/>
      <c r="AQ400" s="220"/>
      <c r="AR400" s="220"/>
      <c r="AS400" s="220"/>
      <c r="AT400" s="220"/>
      <c r="AU400" s="220"/>
      <c r="AV400" s="220"/>
      <c r="AW400" s="220"/>
      <c r="AX400" s="220"/>
      <c r="AY400" s="220"/>
      <c r="AZ400" s="220"/>
      <c r="BA400" s="220"/>
      <c r="BB400" s="220"/>
      <c r="BC400" s="220"/>
      <c r="BD400" s="220"/>
      <c r="BE400" s="220"/>
      <c r="BF400" s="220"/>
      <c r="BG400" s="220"/>
      <c r="BH400" s="220"/>
      <c r="BI400" s="220"/>
      <c r="BJ400" s="220"/>
      <c r="BK400" s="220"/>
      <c r="BL400" s="220"/>
      <c r="BM400" s="220"/>
      <c r="BN400" s="220"/>
      <c r="BO400" s="116" t="str">
        <f t="shared" si="59"/>
        <v>VDD_APC1</v>
      </c>
      <c r="BP400" s="116" t="str">
        <f t="shared" si="60"/>
        <v>VDD_APC1</v>
      </c>
      <c r="BQ400" s="116">
        <f t="shared" si="61"/>
        <v>0</v>
      </c>
      <c r="BR400" s="116">
        <f t="shared" si="62"/>
        <v>0</v>
      </c>
      <c r="BS400" s="220">
        <v>1</v>
      </c>
      <c r="BT400" s="220" t="s">
        <v>660</v>
      </c>
      <c r="BU400" s="220" t="s">
        <v>591</v>
      </c>
      <c r="BV400" s="220"/>
      <c r="BW400" s="220"/>
      <c r="BX400" s="220"/>
      <c r="BY400" s="220"/>
      <c r="BZ400" s="220"/>
      <c r="CA400" s="220"/>
      <c r="CB400" s="220"/>
      <c r="CC400" s="220"/>
      <c r="CD400" s="220"/>
      <c r="CE400" s="220"/>
      <c r="CF400" s="220" t="s">
        <v>3025</v>
      </c>
      <c r="CG400" s="248" t="s">
        <v>5795</v>
      </c>
      <c r="CH400" s="208"/>
      <c r="CI400" s="128"/>
      <c r="CJ400" s="128"/>
      <c r="CK400" s="220"/>
      <c r="CL400" s="116" t="str">
        <f t="shared" si="63"/>
        <v>VDD_APC1</v>
      </c>
      <c r="CM400" s="116" t="str">
        <f t="shared" si="64"/>
        <v>VDD_APC1</v>
      </c>
      <c r="CN400" s="116">
        <f t="shared" si="65"/>
        <v>0</v>
      </c>
      <c r="CO400" s="116">
        <f t="shared" si="66"/>
        <v>0</v>
      </c>
      <c r="CP400" s="220">
        <v>1</v>
      </c>
      <c r="CQ400" s="220" t="s">
        <v>660</v>
      </c>
      <c r="CR400" s="220" t="s">
        <v>591</v>
      </c>
      <c r="CS400" s="220"/>
      <c r="CT400" s="220"/>
      <c r="CU400" s="220"/>
      <c r="CV400" s="220"/>
      <c r="CW400" s="220"/>
      <c r="CX400" s="220"/>
      <c r="CY400" s="220"/>
      <c r="CZ400" s="220"/>
      <c r="DA400" s="220"/>
      <c r="DB400" s="220"/>
      <c r="DC400" s="220" t="s">
        <v>3025</v>
      </c>
      <c r="DD400" s="134" t="s">
        <v>5796</v>
      </c>
      <c r="DE400" s="107"/>
      <c r="DF400" s="128"/>
      <c r="DG400" s="128"/>
      <c r="DH400" s="220"/>
    </row>
    <row r="401" spans="1:112" ht="13.2">
      <c r="A401" s="220"/>
      <c r="B401" s="220">
        <v>398</v>
      </c>
      <c r="C401" s="220" t="s">
        <v>661</v>
      </c>
      <c r="D401" s="220" t="s">
        <v>5797</v>
      </c>
      <c r="E401" s="220"/>
      <c r="F401" s="220" t="s">
        <v>5710</v>
      </c>
      <c r="G401" s="220"/>
      <c r="H401" s="220"/>
      <c r="I401" s="220"/>
      <c r="J401" s="220"/>
      <c r="K401" s="220"/>
      <c r="L401" s="220"/>
      <c r="M401" s="220"/>
      <c r="N401" s="220"/>
      <c r="O401" s="220"/>
      <c r="P401" s="220"/>
      <c r="Q401" s="220"/>
      <c r="R401" s="220"/>
      <c r="S401" s="116" t="str">
        <f t="shared" si="57"/>
        <v>NO</v>
      </c>
      <c r="T401" s="116" t="str">
        <f t="shared" si="58"/>
        <v>,,,,,,,,,,,,,,</v>
      </c>
      <c r="U401" s="220" t="s">
        <v>661</v>
      </c>
      <c r="V401" s="220"/>
      <c r="W401" s="220"/>
      <c r="X401" s="220"/>
      <c r="Y401" s="220"/>
      <c r="Z401" s="220"/>
      <c r="AA401" s="220"/>
      <c r="AB401" s="220"/>
      <c r="AC401" s="220"/>
      <c r="AD401" s="220"/>
      <c r="AE401" s="220"/>
      <c r="AF401" s="220"/>
      <c r="AG401" s="220"/>
      <c r="AH401" s="220"/>
      <c r="AI401" s="220"/>
      <c r="AJ401" s="220"/>
      <c r="AK401" s="220"/>
      <c r="AL401" s="220"/>
      <c r="AM401" s="220"/>
      <c r="AN401" s="220"/>
      <c r="AO401" s="220"/>
      <c r="AP401" s="220"/>
      <c r="AQ401" s="220"/>
      <c r="AR401" s="220"/>
      <c r="AS401" s="220"/>
      <c r="AT401" s="220"/>
      <c r="AU401" s="220"/>
      <c r="AV401" s="220"/>
      <c r="AW401" s="220"/>
      <c r="AX401" s="220"/>
      <c r="AY401" s="220"/>
      <c r="AZ401" s="220"/>
      <c r="BA401" s="220"/>
      <c r="BB401" s="220"/>
      <c r="BC401" s="220"/>
      <c r="BD401" s="220"/>
      <c r="BE401" s="220"/>
      <c r="BF401" s="220"/>
      <c r="BG401" s="220"/>
      <c r="BH401" s="220"/>
      <c r="BI401" s="220"/>
      <c r="BJ401" s="220"/>
      <c r="BK401" s="220"/>
      <c r="BL401" s="220"/>
      <c r="BM401" s="220"/>
      <c r="BN401" s="220"/>
      <c r="BO401" s="116" t="str">
        <f t="shared" si="59"/>
        <v>VDD_APC1</v>
      </c>
      <c r="BP401" s="116" t="str">
        <f t="shared" si="60"/>
        <v>VDD_APC1</v>
      </c>
      <c r="BQ401" s="116">
        <f t="shared" si="61"/>
        <v>0</v>
      </c>
      <c r="BR401" s="116">
        <f t="shared" si="62"/>
        <v>0</v>
      </c>
      <c r="BS401" s="220">
        <v>1</v>
      </c>
      <c r="BT401" s="220" t="s">
        <v>660</v>
      </c>
      <c r="BU401" s="220" t="s">
        <v>591</v>
      </c>
      <c r="BV401" s="220"/>
      <c r="BW401" s="220"/>
      <c r="BX401" s="220"/>
      <c r="BY401" s="220"/>
      <c r="BZ401" s="220"/>
      <c r="CA401" s="220"/>
      <c r="CB401" s="220"/>
      <c r="CC401" s="220"/>
      <c r="CD401" s="220"/>
      <c r="CE401" s="220"/>
      <c r="CF401" s="220" t="s">
        <v>3025</v>
      </c>
      <c r="CG401" s="248" t="s">
        <v>5798</v>
      </c>
      <c r="CH401" s="208"/>
      <c r="CI401" s="128"/>
      <c r="CJ401" s="128"/>
      <c r="CK401" s="220"/>
      <c r="CL401" s="116" t="str">
        <f t="shared" si="63"/>
        <v>VDD_APC1</v>
      </c>
      <c r="CM401" s="116" t="str">
        <f t="shared" si="64"/>
        <v>VDD_APC1</v>
      </c>
      <c r="CN401" s="116">
        <f t="shared" si="65"/>
        <v>0</v>
      </c>
      <c r="CO401" s="116">
        <f t="shared" si="66"/>
        <v>0</v>
      </c>
      <c r="CP401" s="220">
        <v>1</v>
      </c>
      <c r="CQ401" s="220" t="s">
        <v>660</v>
      </c>
      <c r="CR401" s="220" t="s">
        <v>591</v>
      </c>
      <c r="CS401" s="220"/>
      <c r="CT401" s="220"/>
      <c r="CU401" s="220"/>
      <c r="CV401" s="220"/>
      <c r="CW401" s="220"/>
      <c r="CX401" s="220"/>
      <c r="CY401" s="220"/>
      <c r="CZ401" s="220"/>
      <c r="DA401" s="220"/>
      <c r="DB401" s="220"/>
      <c r="DC401" s="220" t="s">
        <v>3025</v>
      </c>
      <c r="DD401" s="134" t="s">
        <v>5799</v>
      </c>
      <c r="DE401" s="107"/>
      <c r="DF401" s="128"/>
      <c r="DG401" s="128"/>
      <c r="DH401" s="220"/>
    </row>
    <row r="402" spans="1:112" ht="13.2">
      <c r="A402" s="220"/>
      <c r="B402" s="220">
        <v>399</v>
      </c>
      <c r="C402" s="220" t="s">
        <v>661</v>
      </c>
      <c r="D402" s="220" t="s">
        <v>5800</v>
      </c>
      <c r="E402" s="220"/>
      <c r="F402" s="220" t="s">
        <v>5710</v>
      </c>
      <c r="G402" s="220"/>
      <c r="H402" s="220"/>
      <c r="I402" s="220"/>
      <c r="J402" s="220"/>
      <c r="K402" s="220"/>
      <c r="L402" s="220"/>
      <c r="M402" s="220"/>
      <c r="N402" s="220"/>
      <c r="O402" s="220"/>
      <c r="P402" s="220"/>
      <c r="Q402" s="220"/>
      <c r="R402" s="220"/>
      <c r="S402" s="116" t="str">
        <f t="shared" si="57"/>
        <v>NO</v>
      </c>
      <c r="T402" s="116" t="str">
        <f t="shared" si="58"/>
        <v>,,,,,,,,,,,,,,</v>
      </c>
      <c r="U402" s="220" t="s">
        <v>661</v>
      </c>
      <c r="V402" s="220"/>
      <c r="W402" s="220"/>
      <c r="X402" s="220"/>
      <c r="Y402" s="220"/>
      <c r="Z402" s="220"/>
      <c r="AA402" s="220"/>
      <c r="AB402" s="220"/>
      <c r="AC402" s="220"/>
      <c r="AD402" s="220"/>
      <c r="AE402" s="220"/>
      <c r="AF402" s="220"/>
      <c r="AG402" s="220"/>
      <c r="AH402" s="220"/>
      <c r="AI402" s="220"/>
      <c r="AJ402" s="220"/>
      <c r="AK402" s="220"/>
      <c r="AL402" s="220"/>
      <c r="AM402" s="220"/>
      <c r="AN402" s="220"/>
      <c r="AO402" s="220"/>
      <c r="AP402" s="220"/>
      <c r="AQ402" s="220"/>
      <c r="AR402" s="220"/>
      <c r="AS402" s="220"/>
      <c r="AT402" s="220"/>
      <c r="AU402" s="220"/>
      <c r="AV402" s="220"/>
      <c r="AW402" s="220"/>
      <c r="AX402" s="220"/>
      <c r="AY402" s="220"/>
      <c r="AZ402" s="220"/>
      <c r="BA402" s="220"/>
      <c r="BB402" s="220"/>
      <c r="BC402" s="220"/>
      <c r="BD402" s="220"/>
      <c r="BE402" s="220"/>
      <c r="BF402" s="220"/>
      <c r="BG402" s="220"/>
      <c r="BH402" s="220"/>
      <c r="BI402" s="220"/>
      <c r="BJ402" s="220"/>
      <c r="BK402" s="220"/>
      <c r="BL402" s="220"/>
      <c r="BM402" s="220"/>
      <c r="BN402" s="220"/>
      <c r="BO402" s="116" t="str">
        <f t="shared" si="59"/>
        <v>VDD_APC1</v>
      </c>
      <c r="BP402" s="116" t="str">
        <f t="shared" si="60"/>
        <v>VDD_APC1</v>
      </c>
      <c r="BQ402" s="116">
        <f t="shared" si="61"/>
        <v>0</v>
      </c>
      <c r="BR402" s="116">
        <f t="shared" si="62"/>
        <v>0</v>
      </c>
      <c r="BS402" s="220">
        <v>1</v>
      </c>
      <c r="BT402" s="220" t="s">
        <v>660</v>
      </c>
      <c r="BU402" s="220" t="s">
        <v>591</v>
      </c>
      <c r="BV402" s="220"/>
      <c r="BW402" s="220"/>
      <c r="BX402" s="220"/>
      <c r="BY402" s="220"/>
      <c r="BZ402" s="220"/>
      <c r="CA402" s="220"/>
      <c r="CB402" s="220"/>
      <c r="CC402" s="220"/>
      <c r="CD402" s="220"/>
      <c r="CE402" s="220"/>
      <c r="CF402" s="220" t="s">
        <v>3025</v>
      </c>
      <c r="CG402" s="248" t="s">
        <v>5801</v>
      </c>
      <c r="CH402" s="208"/>
      <c r="CI402" s="128"/>
      <c r="CJ402" s="128"/>
      <c r="CK402" s="220"/>
      <c r="CL402" s="116" t="str">
        <f t="shared" si="63"/>
        <v>VDD_APC1</v>
      </c>
      <c r="CM402" s="116" t="str">
        <f t="shared" si="64"/>
        <v>VDD_APC1</v>
      </c>
      <c r="CN402" s="116">
        <f t="shared" si="65"/>
        <v>0</v>
      </c>
      <c r="CO402" s="116">
        <f t="shared" si="66"/>
        <v>0</v>
      </c>
      <c r="CP402" s="220">
        <v>1</v>
      </c>
      <c r="CQ402" s="220" t="s">
        <v>660</v>
      </c>
      <c r="CR402" s="220" t="s">
        <v>591</v>
      </c>
      <c r="CS402" s="220"/>
      <c r="CT402" s="220"/>
      <c r="CU402" s="220"/>
      <c r="CV402" s="220"/>
      <c r="CW402" s="220"/>
      <c r="CX402" s="220"/>
      <c r="CY402" s="220"/>
      <c r="CZ402" s="220"/>
      <c r="DA402" s="220"/>
      <c r="DB402" s="220"/>
      <c r="DC402" s="220" t="s">
        <v>3025</v>
      </c>
      <c r="DD402" s="134" t="s">
        <v>5802</v>
      </c>
      <c r="DE402" s="107"/>
      <c r="DF402" s="128"/>
      <c r="DG402" s="128"/>
      <c r="DH402" s="220"/>
    </row>
    <row r="403" spans="1:112" ht="13.2">
      <c r="A403" s="220"/>
      <c r="B403" s="220">
        <v>400</v>
      </c>
      <c r="C403" s="220" t="s">
        <v>661</v>
      </c>
      <c r="D403" s="220" t="s">
        <v>5803</v>
      </c>
      <c r="E403" s="220"/>
      <c r="F403" s="220" t="s">
        <v>5710</v>
      </c>
      <c r="G403" s="220"/>
      <c r="H403" s="220"/>
      <c r="I403" s="220"/>
      <c r="J403" s="220"/>
      <c r="K403" s="220"/>
      <c r="L403" s="220"/>
      <c r="M403" s="220"/>
      <c r="N403" s="220"/>
      <c r="O403" s="220"/>
      <c r="P403" s="220"/>
      <c r="Q403" s="220"/>
      <c r="R403" s="220"/>
      <c r="S403" s="116" t="str">
        <f t="shared" si="57"/>
        <v>NO</v>
      </c>
      <c r="T403" s="116" t="str">
        <f t="shared" si="58"/>
        <v>,,,,,,,,,,,,,,</v>
      </c>
      <c r="U403" s="220" t="s">
        <v>661</v>
      </c>
      <c r="V403" s="220"/>
      <c r="W403" s="220"/>
      <c r="X403" s="220"/>
      <c r="Y403" s="220"/>
      <c r="Z403" s="220"/>
      <c r="AA403" s="220"/>
      <c r="AB403" s="220"/>
      <c r="AC403" s="220"/>
      <c r="AD403" s="220"/>
      <c r="AE403" s="220"/>
      <c r="AF403" s="220"/>
      <c r="AG403" s="220"/>
      <c r="AH403" s="220"/>
      <c r="AI403" s="220"/>
      <c r="AJ403" s="220"/>
      <c r="AK403" s="220"/>
      <c r="AL403" s="220"/>
      <c r="AM403" s="220"/>
      <c r="AN403" s="220"/>
      <c r="AO403" s="220"/>
      <c r="AP403" s="220"/>
      <c r="AQ403" s="220"/>
      <c r="AR403" s="220"/>
      <c r="AS403" s="220"/>
      <c r="AT403" s="220"/>
      <c r="AU403" s="220"/>
      <c r="AV403" s="220"/>
      <c r="AW403" s="220"/>
      <c r="AX403" s="220"/>
      <c r="AY403" s="220"/>
      <c r="AZ403" s="220"/>
      <c r="BA403" s="220"/>
      <c r="BB403" s="220"/>
      <c r="BC403" s="220"/>
      <c r="BD403" s="220"/>
      <c r="BE403" s="220"/>
      <c r="BF403" s="220"/>
      <c r="BG403" s="220"/>
      <c r="BH403" s="220"/>
      <c r="BI403" s="220"/>
      <c r="BJ403" s="220"/>
      <c r="BK403" s="220"/>
      <c r="BL403" s="220"/>
      <c r="BM403" s="220"/>
      <c r="BN403" s="220"/>
      <c r="BO403" s="116" t="str">
        <f t="shared" si="59"/>
        <v>VDD_APC1</v>
      </c>
      <c r="BP403" s="116" t="str">
        <f t="shared" si="60"/>
        <v>VDD_APC1</v>
      </c>
      <c r="BQ403" s="116">
        <f t="shared" si="61"/>
        <v>0</v>
      </c>
      <c r="BR403" s="116">
        <f t="shared" si="62"/>
        <v>0</v>
      </c>
      <c r="BS403" s="220">
        <v>1</v>
      </c>
      <c r="BT403" s="220" t="s">
        <v>660</v>
      </c>
      <c r="BU403" s="220" t="s">
        <v>591</v>
      </c>
      <c r="BV403" s="220"/>
      <c r="BW403" s="220"/>
      <c r="BX403" s="220"/>
      <c r="BY403" s="220"/>
      <c r="BZ403" s="220"/>
      <c r="CA403" s="220"/>
      <c r="CB403" s="220"/>
      <c r="CC403" s="220"/>
      <c r="CD403" s="220"/>
      <c r="CE403" s="220"/>
      <c r="CF403" s="220" t="s">
        <v>3025</v>
      </c>
      <c r="CG403" s="248" t="s">
        <v>5804</v>
      </c>
      <c r="CH403" s="208"/>
      <c r="CI403" s="128"/>
      <c r="CJ403" s="128"/>
      <c r="CK403" s="220"/>
      <c r="CL403" s="116" t="str">
        <f t="shared" si="63"/>
        <v>VDD_APC1</v>
      </c>
      <c r="CM403" s="116" t="str">
        <f t="shared" si="64"/>
        <v>VDD_APC1</v>
      </c>
      <c r="CN403" s="116">
        <f t="shared" si="65"/>
        <v>0</v>
      </c>
      <c r="CO403" s="116">
        <f t="shared" si="66"/>
        <v>0</v>
      </c>
      <c r="CP403" s="220">
        <v>1</v>
      </c>
      <c r="CQ403" s="220" t="s">
        <v>660</v>
      </c>
      <c r="CR403" s="220" t="s">
        <v>591</v>
      </c>
      <c r="CS403" s="220"/>
      <c r="CT403" s="220"/>
      <c r="CU403" s="220"/>
      <c r="CV403" s="220"/>
      <c r="CW403" s="220"/>
      <c r="CX403" s="220"/>
      <c r="CY403" s="220"/>
      <c r="CZ403" s="220"/>
      <c r="DA403" s="220"/>
      <c r="DB403" s="220"/>
      <c r="DC403" s="220" t="s">
        <v>3025</v>
      </c>
      <c r="DD403" s="134" t="s">
        <v>5805</v>
      </c>
      <c r="DE403" s="107"/>
      <c r="DF403" s="128"/>
      <c r="DG403" s="128"/>
      <c r="DH403" s="220"/>
    </row>
    <row r="404" spans="1:112" ht="13.2">
      <c r="A404" s="220"/>
      <c r="B404" s="220">
        <v>401</v>
      </c>
      <c r="C404" s="220" t="s">
        <v>661</v>
      </c>
      <c r="D404" s="220" t="s">
        <v>5806</v>
      </c>
      <c r="E404" s="220"/>
      <c r="F404" s="220" t="s">
        <v>5710</v>
      </c>
      <c r="G404" s="220"/>
      <c r="H404" s="220"/>
      <c r="I404" s="220"/>
      <c r="J404" s="220"/>
      <c r="K404" s="220"/>
      <c r="L404" s="220"/>
      <c r="M404" s="220"/>
      <c r="N404" s="220"/>
      <c r="O404" s="220"/>
      <c r="P404" s="220"/>
      <c r="Q404" s="220"/>
      <c r="R404" s="220"/>
      <c r="S404" s="116" t="str">
        <f t="shared" si="57"/>
        <v>NO</v>
      </c>
      <c r="T404" s="116" t="str">
        <f t="shared" si="58"/>
        <v>,,,,,,,,,,,,,,</v>
      </c>
      <c r="U404" s="220" t="s">
        <v>661</v>
      </c>
      <c r="V404" s="220"/>
      <c r="W404" s="220"/>
      <c r="X404" s="220"/>
      <c r="Y404" s="220"/>
      <c r="Z404" s="220"/>
      <c r="AA404" s="220"/>
      <c r="AB404" s="220"/>
      <c r="AC404" s="220"/>
      <c r="AD404" s="220"/>
      <c r="AE404" s="220"/>
      <c r="AF404" s="220"/>
      <c r="AG404" s="220"/>
      <c r="AH404" s="220"/>
      <c r="AI404" s="220"/>
      <c r="AJ404" s="220"/>
      <c r="AK404" s="220"/>
      <c r="AL404" s="220"/>
      <c r="AM404" s="220"/>
      <c r="AN404" s="220"/>
      <c r="AO404" s="220"/>
      <c r="AP404" s="220"/>
      <c r="AQ404" s="220"/>
      <c r="AR404" s="220"/>
      <c r="AS404" s="220"/>
      <c r="AT404" s="220"/>
      <c r="AU404" s="220"/>
      <c r="AV404" s="220"/>
      <c r="AW404" s="220"/>
      <c r="AX404" s="220"/>
      <c r="AY404" s="220"/>
      <c r="AZ404" s="220"/>
      <c r="BA404" s="220"/>
      <c r="BB404" s="220"/>
      <c r="BC404" s="220"/>
      <c r="BD404" s="220"/>
      <c r="BE404" s="220"/>
      <c r="BF404" s="220"/>
      <c r="BG404" s="220"/>
      <c r="BH404" s="220"/>
      <c r="BI404" s="220"/>
      <c r="BJ404" s="220"/>
      <c r="BK404" s="220"/>
      <c r="BL404" s="220"/>
      <c r="BM404" s="220"/>
      <c r="BN404" s="220"/>
      <c r="BO404" s="116" t="str">
        <f t="shared" si="59"/>
        <v>VDD_APC1</v>
      </c>
      <c r="BP404" s="116" t="str">
        <f t="shared" si="60"/>
        <v>VDD_APC1</v>
      </c>
      <c r="BQ404" s="116">
        <f t="shared" si="61"/>
        <v>0</v>
      </c>
      <c r="BR404" s="116">
        <f t="shared" si="62"/>
        <v>0</v>
      </c>
      <c r="BS404" s="220">
        <v>1</v>
      </c>
      <c r="BT404" s="220" t="s">
        <v>660</v>
      </c>
      <c r="BU404" s="220" t="s">
        <v>591</v>
      </c>
      <c r="BV404" s="220"/>
      <c r="BW404" s="220"/>
      <c r="BX404" s="220"/>
      <c r="BY404" s="220"/>
      <c r="BZ404" s="220"/>
      <c r="CA404" s="220"/>
      <c r="CB404" s="220"/>
      <c r="CC404" s="220"/>
      <c r="CD404" s="220"/>
      <c r="CE404" s="220"/>
      <c r="CF404" s="220" t="s">
        <v>3025</v>
      </c>
      <c r="CG404" s="248" t="s">
        <v>5807</v>
      </c>
      <c r="CH404" s="208"/>
      <c r="CI404" s="128"/>
      <c r="CJ404" s="128"/>
      <c r="CK404" s="220"/>
      <c r="CL404" s="116" t="str">
        <f t="shared" si="63"/>
        <v>VDD_APC1</v>
      </c>
      <c r="CM404" s="116" t="str">
        <f t="shared" si="64"/>
        <v>VDD_APC1</v>
      </c>
      <c r="CN404" s="116">
        <f t="shared" si="65"/>
        <v>0</v>
      </c>
      <c r="CO404" s="116">
        <f t="shared" si="66"/>
        <v>0</v>
      </c>
      <c r="CP404" s="220">
        <v>1</v>
      </c>
      <c r="CQ404" s="220" t="s">
        <v>660</v>
      </c>
      <c r="CR404" s="220" t="s">
        <v>591</v>
      </c>
      <c r="CS404" s="220"/>
      <c r="CT404" s="220"/>
      <c r="CU404" s="220"/>
      <c r="CV404" s="220"/>
      <c r="CW404" s="220"/>
      <c r="CX404" s="220"/>
      <c r="CY404" s="220"/>
      <c r="CZ404" s="220"/>
      <c r="DA404" s="220"/>
      <c r="DB404" s="220"/>
      <c r="DC404" s="220" t="s">
        <v>3025</v>
      </c>
      <c r="DD404" s="134" t="s">
        <v>5808</v>
      </c>
      <c r="DE404" s="107"/>
      <c r="DF404" s="128"/>
      <c r="DG404" s="128"/>
      <c r="DH404" s="220"/>
    </row>
    <row r="405" spans="1:112" ht="13.2">
      <c r="A405" s="220"/>
      <c r="B405" s="220">
        <v>402</v>
      </c>
      <c r="C405" s="220" t="s">
        <v>661</v>
      </c>
      <c r="D405" s="220" t="s">
        <v>5809</v>
      </c>
      <c r="E405" s="220"/>
      <c r="F405" s="220" t="s">
        <v>5710</v>
      </c>
      <c r="G405" s="220"/>
      <c r="H405" s="220"/>
      <c r="I405" s="220"/>
      <c r="J405" s="220"/>
      <c r="K405" s="220"/>
      <c r="L405" s="220"/>
      <c r="M405" s="220"/>
      <c r="N405" s="220"/>
      <c r="O405" s="220"/>
      <c r="P405" s="220"/>
      <c r="Q405" s="220"/>
      <c r="R405" s="220"/>
      <c r="S405" s="116" t="str">
        <f t="shared" si="57"/>
        <v>NO</v>
      </c>
      <c r="T405" s="116" t="str">
        <f t="shared" si="58"/>
        <v>,,,,,,,,,,,,,,</v>
      </c>
      <c r="U405" s="220" t="s">
        <v>661</v>
      </c>
      <c r="V405" s="220"/>
      <c r="W405" s="220"/>
      <c r="X405" s="220"/>
      <c r="Y405" s="220"/>
      <c r="Z405" s="220"/>
      <c r="AA405" s="220"/>
      <c r="AB405" s="220"/>
      <c r="AC405" s="220"/>
      <c r="AD405" s="220"/>
      <c r="AE405" s="220"/>
      <c r="AF405" s="220"/>
      <c r="AG405" s="220"/>
      <c r="AH405" s="220"/>
      <c r="AI405" s="220"/>
      <c r="AJ405" s="220"/>
      <c r="AK405" s="220"/>
      <c r="AL405" s="220"/>
      <c r="AM405" s="220"/>
      <c r="AN405" s="220"/>
      <c r="AO405" s="220"/>
      <c r="AP405" s="220"/>
      <c r="AQ405" s="220"/>
      <c r="AR405" s="220"/>
      <c r="AS405" s="220"/>
      <c r="AT405" s="220"/>
      <c r="AU405" s="220"/>
      <c r="AV405" s="220"/>
      <c r="AW405" s="220"/>
      <c r="AX405" s="220"/>
      <c r="AY405" s="220"/>
      <c r="AZ405" s="220"/>
      <c r="BA405" s="220"/>
      <c r="BB405" s="220"/>
      <c r="BC405" s="220"/>
      <c r="BD405" s="220"/>
      <c r="BE405" s="220"/>
      <c r="BF405" s="220"/>
      <c r="BG405" s="220"/>
      <c r="BH405" s="220"/>
      <c r="BI405" s="220"/>
      <c r="BJ405" s="220"/>
      <c r="BK405" s="220"/>
      <c r="BL405" s="220"/>
      <c r="BM405" s="220"/>
      <c r="BN405" s="220"/>
      <c r="BO405" s="116" t="str">
        <f t="shared" si="59"/>
        <v>VDD_APC1</v>
      </c>
      <c r="BP405" s="116" t="str">
        <f t="shared" si="60"/>
        <v>VDD_APC1</v>
      </c>
      <c r="BQ405" s="116">
        <f t="shared" si="61"/>
        <v>0</v>
      </c>
      <c r="BR405" s="116">
        <f t="shared" si="62"/>
        <v>0</v>
      </c>
      <c r="BS405" s="220">
        <v>1</v>
      </c>
      <c r="BT405" s="220" t="s">
        <v>660</v>
      </c>
      <c r="BU405" s="220" t="s">
        <v>591</v>
      </c>
      <c r="BV405" s="220"/>
      <c r="BW405" s="220"/>
      <c r="BX405" s="220"/>
      <c r="BY405" s="220"/>
      <c r="BZ405" s="220"/>
      <c r="CA405" s="220"/>
      <c r="CB405" s="220"/>
      <c r="CC405" s="220"/>
      <c r="CD405" s="220"/>
      <c r="CE405" s="220"/>
      <c r="CF405" s="220" t="s">
        <v>3025</v>
      </c>
      <c r="CG405" s="248" t="s">
        <v>5810</v>
      </c>
      <c r="CH405" s="208"/>
      <c r="CI405" s="128"/>
      <c r="CJ405" s="128"/>
      <c r="CK405" s="220"/>
      <c r="CL405" s="116" t="str">
        <f t="shared" si="63"/>
        <v>VDD_APC1</v>
      </c>
      <c r="CM405" s="116" t="str">
        <f t="shared" si="64"/>
        <v>VDD_APC1</v>
      </c>
      <c r="CN405" s="116">
        <f t="shared" si="65"/>
        <v>0</v>
      </c>
      <c r="CO405" s="116">
        <f t="shared" si="66"/>
        <v>0</v>
      </c>
      <c r="CP405" s="220">
        <v>1</v>
      </c>
      <c r="CQ405" s="220" t="s">
        <v>660</v>
      </c>
      <c r="CR405" s="220" t="s">
        <v>591</v>
      </c>
      <c r="CS405" s="220"/>
      <c r="CT405" s="220"/>
      <c r="CU405" s="220"/>
      <c r="CV405" s="220"/>
      <c r="CW405" s="220"/>
      <c r="CX405" s="220"/>
      <c r="CY405" s="220"/>
      <c r="CZ405" s="220"/>
      <c r="DA405" s="220"/>
      <c r="DB405" s="220"/>
      <c r="DC405" s="220" t="s">
        <v>3025</v>
      </c>
      <c r="DD405" s="134" t="s">
        <v>5811</v>
      </c>
      <c r="DE405" s="107"/>
      <c r="DF405" s="128"/>
      <c r="DG405" s="128"/>
      <c r="DH405" s="220"/>
    </row>
    <row r="406" spans="1:112" ht="13.2">
      <c r="A406" s="220"/>
      <c r="B406" s="220">
        <v>403</v>
      </c>
      <c r="C406" s="220" t="s">
        <v>661</v>
      </c>
      <c r="D406" s="220" t="s">
        <v>5812</v>
      </c>
      <c r="E406" s="220"/>
      <c r="F406" s="220" t="s">
        <v>5710</v>
      </c>
      <c r="G406" s="220"/>
      <c r="H406" s="220"/>
      <c r="I406" s="220"/>
      <c r="J406" s="220"/>
      <c r="K406" s="220"/>
      <c r="L406" s="220"/>
      <c r="M406" s="220"/>
      <c r="N406" s="220"/>
      <c r="O406" s="220"/>
      <c r="P406" s="220"/>
      <c r="Q406" s="220"/>
      <c r="R406" s="220"/>
      <c r="S406" s="116" t="str">
        <f t="shared" si="57"/>
        <v>NO</v>
      </c>
      <c r="T406" s="116" t="str">
        <f t="shared" si="58"/>
        <v>,,,,,,,,,,,,,,</v>
      </c>
      <c r="U406" s="220" t="s">
        <v>661</v>
      </c>
      <c r="V406" s="220"/>
      <c r="W406" s="220"/>
      <c r="X406" s="220"/>
      <c r="Y406" s="220"/>
      <c r="Z406" s="220"/>
      <c r="AA406" s="220"/>
      <c r="AB406" s="220"/>
      <c r="AC406" s="220"/>
      <c r="AD406" s="220"/>
      <c r="AE406" s="220"/>
      <c r="AF406" s="220"/>
      <c r="AG406" s="220"/>
      <c r="AH406" s="220"/>
      <c r="AI406" s="220"/>
      <c r="AJ406" s="220"/>
      <c r="AK406" s="220"/>
      <c r="AL406" s="220"/>
      <c r="AM406" s="220"/>
      <c r="AN406" s="220"/>
      <c r="AO406" s="220"/>
      <c r="AP406" s="220"/>
      <c r="AQ406" s="220"/>
      <c r="AR406" s="220"/>
      <c r="AS406" s="220"/>
      <c r="AT406" s="220"/>
      <c r="AU406" s="220"/>
      <c r="AV406" s="220"/>
      <c r="AW406" s="220"/>
      <c r="AX406" s="220"/>
      <c r="AY406" s="220"/>
      <c r="AZ406" s="220"/>
      <c r="BA406" s="220"/>
      <c r="BB406" s="220"/>
      <c r="BC406" s="220"/>
      <c r="BD406" s="220"/>
      <c r="BE406" s="220"/>
      <c r="BF406" s="220"/>
      <c r="BG406" s="220"/>
      <c r="BH406" s="220"/>
      <c r="BI406" s="220"/>
      <c r="BJ406" s="220"/>
      <c r="BK406" s="220"/>
      <c r="BL406" s="220"/>
      <c r="BM406" s="220"/>
      <c r="BN406" s="220"/>
      <c r="BO406" s="116" t="str">
        <f t="shared" si="59"/>
        <v>VDD_APC1</v>
      </c>
      <c r="BP406" s="116" t="str">
        <f t="shared" si="60"/>
        <v>VDD_APC1</v>
      </c>
      <c r="BQ406" s="116">
        <f t="shared" si="61"/>
        <v>0</v>
      </c>
      <c r="BR406" s="116">
        <f t="shared" si="62"/>
        <v>0</v>
      </c>
      <c r="BS406" s="220">
        <v>1</v>
      </c>
      <c r="BT406" s="220" t="s">
        <v>660</v>
      </c>
      <c r="BU406" s="220" t="s">
        <v>591</v>
      </c>
      <c r="BV406" s="220"/>
      <c r="BW406" s="220"/>
      <c r="BX406" s="220"/>
      <c r="BY406" s="220"/>
      <c r="BZ406" s="220"/>
      <c r="CA406" s="220"/>
      <c r="CB406" s="220"/>
      <c r="CC406" s="220"/>
      <c r="CD406" s="220"/>
      <c r="CE406" s="220"/>
      <c r="CF406" s="220" t="s">
        <v>3025</v>
      </c>
      <c r="CG406" s="248" t="s">
        <v>5813</v>
      </c>
      <c r="CH406" s="208"/>
      <c r="CI406" s="128"/>
      <c r="CJ406" s="128"/>
      <c r="CK406" s="220"/>
      <c r="CL406" s="116" t="str">
        <f t="shared" si="63"/>
        <v>VDD_APC1</v>
      </c>
      <c r="CM406" s="116" t="str">
        <f t="shared" si="64"/>
        <v>VDD_APC1</v>
      </c>
      <c r="CN406" s="116">
        <f t="shared" si="65"/>
        <v>0</v>
      </c>
      <c r="CO406" s="116">
        <f t="shared" si="66"/>
        <v>0</v>
      </c>
      <c r="CP406" s="220">
        <v>1</v>
      </c>
      <c r="CQ406" s="220" t="s">
        <v>660</v>
      </c>
      <c r="CR406" s="220" t="s">
        <v>591</v>
      </c>
      <c r="CS406" s="220"/>
      <c r="CT406" s="220"/>
      <c r="CU406" s="220"/>
      <c r="CV406" s="220"/>
      <c r="CW406" s="220"/>
      <c r="CX406" s="220"/>
      <c r="CY406" s="220"/>
      <c r="CZ406" s="220"/>
      <c r="DA406" s="220"/>
      <c r="DB406" s="220"/>
      <c r="DC406" s="220" t="s">
        <v>3025</v>
      </c>
      <c r="DD406" s="134" t="s">
        <v>5814</v>
      </c>
      <c r="DE406" s="107"/>
      <c r="DF406" s="128"/>
      <c r="DG406" s="128"/>
      <c r="DH406" s="220"/>
    </row>
    <row r="407" spans="1:112" ht="13.2">
      <c r="A407" s="220"/>
      <c r="B407" s="220">
        <v>404</v>
      </c>
      <c r="C407" s="220" t="s">
        <v>661</v>
      </c>
      <c r="D407" s="220" t="s">
        <v>5815</v>
      </c>
      <c r="E407" s="220"/>
      <c r="F407" s="220" t="s">
        <v>5710</v>
      </c>
      <c r="G407" s="220"/>
      <c r="H407" s="220"/>
      <c r="I407" s="220"/>
      <c r="J407" s="220"/>
      <c r="K407" s="220"/>
      <c r="L407" s="220"/>
      <c r="M407" s="220"/>
      <c r="N407" s="220"/>
      <c r="O407" s="220"/>
      <c r="P407" s="220"/>
      <c r="Q407" s="220"/>
      <c r="R407" s="220"/>
      <c r="S407" s="116" t="str">
        <f t="shared" si="57"/>
        <v>NO</v>
      </c>
      <c r="T407" s="116" t="str">
        <f t="shared" si="58"/>
        <v>,,,,,,,,,,,,,,</v>
      </c>
      <c r="U407" s="220" t="s">
        <v>661</v>
      </c>
      <c r="V407" s="220"/>
      <c r="W407" s="220"/>
      <c r="X407" s="220"/>
      <c r="Y407" s="220"/>
      <c r="Z407" s="220"/>
      <c r="AA407" s="220"/>
      <c r="AB407" s="220"/>
      <c r="AC407" s="220"/>
      <c r="AD407" s="220"/>
      <c r="AE407" s="220"/>
      <c r="AF407" s="220"/>
      <c r="AG407" s="220"/>
      <c r="AH407" s="220"/>
      <c r="AI407" s="220"/>
      <c r="AJ407" s="220"/>
      <c r="AK407" s="220"/>
      <c r="AL407" s="220"/>
      <c r="AM407" s="220"/>
      <c r="AN407" s="220"/>
      <c r="AO407" s="220"/>
      <c r="AP407" s="220"/>
      <c r="AQ407" s="220"/>
      <c r="AR407" s="220"/>
      <c r="AS407" s="220"/>
      <c r="AT407" s="220"/>
      <c r="AU407" s="220"/>
      <c r="AV407" s="220"/>
      <c r="AW407" s="220"/>
      <c r="AX407" s="220"/>
      <c r="AY407" s="220"/>
      <c r="AZ407" s="220"/>
      <c r="BA407" s="220"/>
      <c r="BB407" s="220"/>
      <c r="BC407" s="220"/>
      <c r="BD407" s="220"/>
      <c r="BE407" s="220"/>
      <c r="BF407" s="220"/>
      <c r="BG407" s="220"/>
      <c r="BH407" s="220"/>
      <c r="BI407" s="220"/>
      <c r="BJ407" s="220"/>
      <c r="BK407" s="220"/>
      <c r="BL407" s="220"/>
      <c r="BM407" s="220"/>
      <c r="BN407" s="220"/>
      <c r="BO407" s="116" t="str">
        <f t="shared" si="59"/>
        <v>VDD_APC1</v>
      </c>
      <c r="BP407" s="116" t="str">
        <f t="shared" si="60"/>
        <v>VDD_APC1</v>
      </c>
      <c r="BQ407" s="116">
        <f t="shared" si="61"/>
        <v>0</v>
      </c>
      <c r="BR407" s="116">
        <f t="shared" si="62"/>
        <v>0</v>
      </c>
      <c r="BS407" s="220">
        <v>1</v>
      </c>
      <c r="BT407" s="220" t="s">
        <v>660</v>
      </c>
      <c r="BU407" s="220" t="s">
        <v>591</v>
      </c>
      <c r="BV407" s="220"/>
      <c r="BW407" s="220"/>
      <c r="BX407" s="220"/>
      <c r="BY407" s="220"/>
      <c r="BZ407" s="220"/>
      <c r="CA407" s="220"/>
      <c r="CB407" s="220"/>
      <c r="CC407" s="220"/>
      <c r="CD407" s="220"/>
      <c r="CE407" s="220"/>
      <c r="CF407" s="220" t="s">
        <v>3025</v>
      </c>
      <c r="CG407" s="248" t="s">
        <v>5816</v>
      </c>
      <c r="CH407" s="208"/>
      <c r="CI407" s="128"/>
      <c r="CJ407" s="128"/>
      <c r="CK407" s="220"/>
      <c r="CL407" s="116" t="str">
        <f t="shared" si="63"/>
        <v>VDD_APC1</v>
      </c>
      <c r="CM407" s="116" t="str">
        <f t="shared" si="64"/>
        <v>VDD_APC1</v>
      </c>
      <c r="CN407" s="116">
        <f t="shared" si="65"/>
        <v>0</v>
      </c>
      <c r="CO407" s="116">
        <f t="shared" si="66"/>
        <v>0</v>
      </c>
      <c r="CP407" s="220">
        <v>1</v>
      </c>
      <c r="CQ407" s="220" t="s">
        <v>660</v>
      </c>
      <c r="CR407" s="220" t="s">
        <v>591</v>
      </c>
      <c r="CS407" s="220"/>
      <c r="CT407" s="220"/>
      <c r="CU407" s="220"/>
      <c r="CV407" s="220"/>
      <c r="CW407" s="220"/>
      <c r="CX407" s="220"/>
      <c r="CY407" s="220"/>
      <c r="CZ407" s="220"/>
      <c r="DA407" s="220"/>
      <c r="DB407" s="220"/>
      <c r="DC407" s="220" t="s">
        <v>3025</v>
      </c>
      <c r="DD407" s="134" t="s">
        <v>5817</v>
      </c>
      <c r="DE407" s="107"/>
      <c r="DF407" s="128"/>
      <c r="DG407" s="128"/>
      <c r="DH407" s="220"/>
    </row>
    <row r="408" spans="1:112" ht="13.2">
      <c r="A408" s="220"/>
      <c r="B408" s="220">
        <v>405</v>
      </c>
      <c r="C408" s="220" t="s">
        <v>661</v>
      </c>
      <c r="D408" s="220" t="s">
        <v>5818</v>
      </c>
      <c r="E408" s="220"/>
      <c r="F408" s="220" t="s">
        <v>5710</v>
      </c>
      <c r="G408" s="220"/>
      <c r="H408" s="220"/>
      <c r="I408" s="220"/>
      <c r="J408" s="220"/>
      <c r="K408" s="220"/>
      <c r="L408" s="220"/>
      <c r="M408" s="220"/>
      <c r="N408" s="220"/>
      <c r="O408" s="220"/>
      <c r="P408" s="220"/>
      <c r="Q408" s="220"/>
      <c r="R408" s="220"/>
      <c r="S408" s="116" t="str">
        <f t="shared" si="57"/>
        <v>NO</v>
      </c>
      <c r="T408" s="116" t="str">
        <f t="shared" si="58"/>
        <v>,,,,,,,,,,,,,,</v>
      </c>
      <c r="U408" s="220" t="s">
        <v>661</v>
      </c>
      <c r="V408" s="220"/>
      <c r="W408" s="220"/>
      <c r="X408" s="220"/>
      <c r="Y408" s="220"/>
      <c r="Z408" s="220"/>
      <c r="AA408" s="220"/>
      <c r="AB408" s="220"/>
      <c r="AC408" s="220"/>
      <c r="AD408" s="220"/>
      <c r="AE408" s="220"/>
      <c r="AF408" s="220"/>
      <c r="AG408" s="220"/>
      <c r="AH408" s="220"/>
      <c r="AI408" s="220"/>
      <c r="AJ408" s="220"/>
      <c r="AK408" s="220"/>
      <c r="AL408" s="220"/>
      <c r="AM408" s="220"/>
      <c r="AN408" s="220"/>
      <c r="AO408" s="220"/>
      <c r="AP408" s="220"/>
      <c r="AQ408" s="220"/>
      <c r="AR408" s="220"/>
      <c r="AS408" s="220"/>
      <c r="AT408" s="220"/>
      <c r="AU408" s="220"/>
      <c r="AV408" s="220"/>
      <c r="AW408" s="220"/>
      <c r="AX408" s="220"/>
      <c r="AY408" s="220"/>
      <c r="AZ408" s="220"/>
      <c r="BA408" s="220"/>
      <c r="BB408" s="220"/>
      <c r="BC408" s="220"/>
      <c r="BD408" s="220"/>
      <c r="BE408" s="220"/>
      <c r="BF408" s="220"/>
      <c r="BG408" s="220"/>
      <c r="BH408" s="220"/>
      <c r="BI408" s="220"/>
      <c r="BJ408" s="220"/>
      <c r="BK408" s="220"/>
      <c r="BL408" s="220"/>
      <c r="BM408" s="220"/>
      <c r="BN408" s="220"/>
      <c r="BO408" s="116" t="str">
        <f t="shared" si="59"/>
        <v>VDD_APC1</v>
      </c>
      <c r="BP408" s="116" t="str">
        <f t="shared" si="60"/>
        <v>VDD_APC1</v>
      </c>
      <c r="BQ408" s="116">
        <f t="shared" si="61"/>
        <v>0</v>
      </c>
      <c r="BR408" s="116">
        <f t="shared" si="62"/>
        <v>0</v>
      </c>
      <c r="BS408" s="220">
        <v>1</v>
      </c>
      <c r="BT408" s="220" t="s">
        <v>660</v>
      </c>
      <c r="BU408" s="220" t="s">
        <v>591</v>
      </c>
      <c r="BV408" s="220"/>
      <c r="BW408" s="220"/>
      <c r="BX408" s="220"/>
      <c r="BY408" s="220"/>
      <c r="BZ408" s="220"/>
      <c r="CA408" s="220"/>
      <c r="CB408" s="220"/>
      <c r="CC408" s="220"/>
      <c r="CD408" s="220"/>
      <c r="CE408" s="220"/>
      <c r="CF408" s="220" t="s">
        <v>3025</v>
      </c>
      <c r="CG408" s="248" t="s">
        <v>5819</v>
      </c>
      <c r="CH408" s="208"/>
      <c r="CI408" s="128"/>
      <c r="CJ408" s="128"/>
      <c r="CK408" s="220"/>
      <c r="CL408" s="116" t="str">
        <f t="shared" si="63"/>
        <v>VDD_APC1</v>
      </c>
      <c r="CM408" s="116" t="str">
        <f t="shared" si="64"/>
        <v>VDD_APC1</v>
      </c>
      <c r="CN408" s="116">
        <f t="shared" si="65"/>
        <v>0</v>
      </c>
      <c r="CO408" s="116">
        <f t="shared" si="66"/>
        <v>0</v>
      </c>
      <c r="CP408" s="220">
        <v>1</v>
      </c>
      <c r="CQ408" s="220" t="s">
        <v>660</v>
      </c>
      <c r="CR408" s="220" t="s">
        <v>591</v>
      </c>
      <c r="CS408" s="220"/>
      <c r="CT408" s="220"/>
      <c r="CU408" s="220"/>
      <c r="CV408" s="220"/>
      <c r="CW408" s="220"/>
      <c r="CX408" s="220"/>
      <c r="CY408" s="220"/>
      <c r="CZ408" s="220"/>
      <c r="DA408" s="220"/>
      <c r="DB408" s="220"/>
      <c r="DC408" s="220" t="s">
        <v>3025</v>
      </c>
      <c r="DD408" s="134" t="s">
        <v>5820</v>
      </c>
      <c r="DE408" s="107"/>
      <c r="DF408" s="128"/>
      <c r="DG408" s="128"/>
      <c r="DH408" s="220"/>
    </row>
    <row r="409" spans="1:112" ht="13.2">
      <c r="A409" s="220"/>
      <c r="B409" s="220">
        <v>406</v>
      </c>
      <c r="C409" s="220" t="s">
        <v>661</v>
      </c>
      <c r="D409" s="220" t="s">
        <v>5821</v>
      </c>
      <c r="E409" s="220"/>
      <c r="F409" s="220" t="s">
        <v>5710</v>
      </c>
      <c r="G409" s="220"/>
      <c r="H409" s="220"/>
      <c r="I409" s="220"/>
      <c r="J409" s="220"/>
      <c r="K409" s="220"/>
      <c r="L409" s="220"/>
      <c r="M409" s="220"/>
      <c r="N409" s="220"/>
      <c r="O409" s="220"/>
      <c r="P409" s="220"/>
      <c r="Q409" s="220"/>
      <c r="R409" s="220"/>
      <c r="S409" s="116" t="str">
        <f t="shared" si="57"/>
        <v>NO</v>
      </c>
      <c r="T409" s="116" t="str">
        <f t="shared" si="58"/>
        <v>,,,,,,,,,,,,,,</v>
      </c>
      <c r="U409" s="220" t="s">
        <v>661</v>
      </c>
      <c r="V409" s="220"/>
      <c r="W409" s="220"/>
      <c r="X409" s="220"/>
      <c r="Y409" s="220"/>
      <c r="Z409" s="220"/>
      <c r="AA409" s="220"/>
      <c r="AB409" s="220"/>
      <c r="AC409" s="220"/>
      <c r="AD409" s="220"/>
      <c r="AE409" s="220"/>
      <c r="AF409" s="220"/>
      <c r="AG409" s="220"/>
      <c r="AH409" s="220"/>
      <c r="AI409" s="220"/>
      <c r="AJ409" s="220"/>
      <c r="AK409" s="220"/>
      <c r="AL409" s="220"/>
      <c r="AM409" s="220"/>
      <c r="AN409" s="220"/>
      <c r="AO409" s="220"/>
      <c r="AP409" s="220"/>
      <c r="AQ409" s="220"/>
      <c r="AR409" s="220"/>
      <c r="AS409" s="220"/>
      <c r="AT409" s="220"/>
      <c r="AU409" s="220"/>
      <c r="AV409" s="220"/>
      <c r="AW409" s="220"/>
      <c r="AX409" s="220"/>
      <c r="AY409" s="220"/>
      <c r="AZ409" s="220"/>
      <c r="BA409" s="220"/>
      <c r="BB409" s="220"/>
      <c r="BC409" s="220"/>
      <c r="BD409" s="220"/>
      <c r="BE409" s="220"/>
      <c r="BF409" s="220"/>
      <c r="BG409" s="220"/>
      <c r="BH409" s="220"/>
      <c r="BI409" s="220"/>
      <c r="BJ409" s="220"/>
      <c r="BK409" s="220"/>
      <c r="BL409" s="220"/>
      <c r="BM409" s="220"/>
      <c r="BN409" s="220"/>
      <c r="BO409" s="116" t="str">
        <f t="shared" si="59"/>
        <v>VDD_APC1</v>
      </c>
      <c r="BP409" s="116" t="str">
        <f t="shared" si="60"/>
        <v>VDD_APC1</v>
      </c>
      <c r="BQ409" s="116">
        <f t="shared" si="61"/>
        <v>0</v>
      </c>
      <c r="BR409" s="116">
        <f t="shared" si="62"/>
        <v>0</v>
      </c>
      <c r="BS409" s="220">
        <v>1</v>
      </c>
      <c r="BT409" s="220" t="s">
        <v>660</v>
      </c>
      <c r="BU409" s="220" t="s">
        <v>591</v>
      </c>
      <c r="BV409" s="220"/>
      <c r="BW409" s="220"/>
      <c r="BX409" s="220"/>
      <c r="BY409" s="220"/>
      <c r="BZ409" s="220"/>
      <c r="CA409" s="220"/>
      <c r="CB409" s="220"/>
      <c r="CC409" s="220"/>
      <c r="CD409" s="220"/>
      <c r="CE409" s="220"/>
      <c r="CF409" s="220" t="s">
        <v>3025</v>
      </c>
      <c r="CG409" s="248" t="s">
        <v>5822</v>
      </c>
      <c r="CH409" s="208"/>
      <c r="CI409" s="128"/>
      <c r="CJ409" s="128"/>
      <c r="CK409" s="220"/>
      <c r="CL409" s="116" t="str">
        <f t="shared" si="63"/>
        <v>VDD_APC1</v>
      </c>
      <c r="CM409" s="116" t="str">
        <f t="shared" si="64"/>
        <v>VDD_APC1</v>
      </c>
      <c r="CN409" s="116">
        <f t="shared" si="65"/>
        <v>0</v>
      </c>
      <c r="CO409" s="116">
        <f t="shared" si="66"/>
        <v>0</v>
      </c>
      <c r="CP409" s="220">
        <v>1</v>
      </c>
      <c r="CQ409" s="220" t="s">
        <v>660</v>
      </c>
      <c r="CR409" s="220" t="s">
        <v>591</v>
      </c>
      <c r="CS409" s="220"/>
      <c r="CT409" s="220"/>
      <c r="CU409" s="220"/>
      <c r="CV409" s="220"/>
      <c r="CW409" s="220"/>
      <c r="CX409" s="220"/>
      <c r="CY409" s="220"/>
      <c r="CZ409" s="220"/>
      <c r="DA409" s="220"/>
      <c r="DB409" s="220"/>
      <c r="DC409" s="220" t="s">
        <v>3025</v>
      </c>
      <c r="DD409" s="134" t="s">
        <v>5823</v>
      </c>
      <c r="DE409" s="107"/>
      <c r="DF409" s="128"/>
      <c r="DG409" s="128"/>
      <c r="DH409" s="220"/>
    </row>
    <row r="410" spans="1:112" ht="13.2">
      <c r="A410" s="220"/>
      <c r="B410" s="220">
        <v>407</v>
      </c>
      <c r="C410" s="220" t="s">
        <v>661</v>
      </c>
      <c r="D410" s="220" t="s">
        <v>5824</v>
      </c>
      <c r="E410" s="220"/>
      <c r="F410" s="220" t="s">
        <v>5710</v>
      </c>
      <c r="G410" s="220"/>
      <c r="H410" s="220"/>
      <c r="I410" s="220"/>
      <c r="J410" s="220"/>
      <c r="K410" s="220"/>
      <c r="L410" s="220"/>
      <c r="M410" s="220"/>
      <c r="N410" s="220"/>
      <c r="O410" s="220"/>
      <c r="P410" s="220"/>
      <c r="Q410" s="220"/>
      <c r="R410" s="220"/>
      <c r="S410" s="116" t="str">
        <f t="shared" si="57"/>
        <v>NO</v>
      </c>
      <c r="T410" s="116" t="str">
        <f t="shared" si="58"/>
        <v>,,,,,,,,,,,,,,</v>
      </c>
      <c r="U410" s="220" t="s">
        <v>661</v>
      </c>
      <c r="V410" s="220"/>
      <c r="W410" s="220"/>
      <c r="X410" s="220"/>
      <c r="Y410" s="220"/>
      <c r="Z410" s="220"/>
      <c r="AA410" s="220"/>
      <c r="AB410" s="220"/>
      <c r="AC410" s="220"/>
      <c r="AD410" s="220"/>
      <c r="AE410" s="220"/>
      <c r="AF410" s="220"/>
      <c r="AG410" s="220"/>
      <c r="AH410" s="220"/>
      <c r="AI410" s="220"/>
      <c r="AJ410" s="220"/>
      <c r="AK410" s="220"/>
      <c r="AL410" s="220"/>
      <c r="AM410" s="220"/>
      <c r="AN410" s="220"/>
      <c r="AO410" s="220"/>
      <c r="AP410" s="220"/>
      <c r="AQ410" s="220"/>
      <c r="AR410" s="220"/>
      <c r="AS410" s="220"/>
      <c r="AT410" s="220"/>
      <c r="AU410" s="220"/>
      <c r="AV410" s="220"/>
      <c r="AW410" s="220"/>
      <c r="AX410" s="220"/>
      <c r="AY410" s="220"/>
      <c r="AZ410" s="220"/>
      <c r="BA410" s="220"/>
      <c r="BB410" s="220"/>
      <c r="BC410" s="220"/>
      <c r="BD410" s="220"/>
      <c r="BE410" s="220"/>
      <c r="BF410" s="220"/>
      <c r="BG410" s="220"/>
      <c r="BH410" s="220"/>
      <c r="BI410" s="220"/>
      <c r="BJ410" s="220"/>
      <c r="BK410" s="220"/>
      <c r="BL410" s="220"/>
      <c r="BM410" s="220"/>
      <c r="BN410" s="220"/>
      <c r="BO410" s="116" t="str">
        <f t="shared" si="59"/>
        <v>VDD_APC1</v>
      </c>
      <c r="BP410" s="116" t="str">
        <f t="shared" si="60"/>
        <v>VDD_APC1</v>
      </c>
      <c r="BQ410" s="116">
        <f t="shared" si="61"/>
        <v>0</v>
      </c>
      <c r="BR410" s="116">
        <f t="shared" si="62"/>
        <v>0</v>
      </c>
      <c r="BS410" s="220">
        <v>1</v>
      </c>
      <c r="BT410" s="220" t="s">
        <v>660</v>
      </c>
      <c r="BU410" s="220" t="s">
        <v>591</v>
      </c>
      <c r="BV410" s="220"/>
      <c r="BW410" s="220"/>
      <c r="BX410" s="220"/>
      <c r="BY410" s="220"/>
      <c r="BZ410" s="220"/>
      <c r="CA410" s="220"/>
      <c r="CB410" s="220"/>
      <c r="CC410" s="220"/>
      <c r="CD410" s="220"/>
      <c r="CE410" s="220"/>
      <c r="CF410" s="220" t="s">
        <v>3025</v>
      </c>
      <c r="CG410" s="248" t="s">
        <v>5825</v>
      </c>
      <c r="CH410" s="208"/>
      <c r="CI410" s="128"/>
      <c r="CJ410" s="128"/>
      <c r="CK410" s="220"/>
      <c r="CL410" s="116" t="str">
        <f t="shared" si="63"/>
        <v>VDD_APC1</v>
      </c>
      <c r="CM410" s="116" t="str">
        <f t="shared" si="64"/>
        <v>VDD_APC1</v>
      </c>
      <c r="CN410" s="116">
        <f t="shared" si="65"/>
        <v>0</v>
      </c>
      <c r="CO410" s="116">
        <f t="shared" si="66"/>
        <v>0</v>
      </c>
      <c r="CP410" s="220">
        <v>1</v>
      </c>
      <c r="CQ410" s="220" t="s">
        <v>660</v>
      </c>
      <c r="CR410" s="220" t="s">
        <v>591</v>
      </c>
      <c r="CS410" s="220"/>
      <c r="CT410" s="220"/>
      <c r="CU410" s="220"/>
      <c r="CV410" s="220"/>
      <c r="CW410" s="220"/>
      <c r="CX410" s="220"/>
      <c r="CY410" s="220"/>
      <c r="CZ410" s="220"/>
      <c r="DA410" s="220"/>
      <c r="DB410" s="220"/>
      <c r="DC410" s="220" t="s">
        <v>3025</v>
      </c>
      <c r="DD410" s="134" t="s">
        <v>5826</v>
      </c>
      <c r="DE410" s="107"/>
      <c r="DF410" s="128"/>
      <c r="DG410" s="128"/>
      <c r="DH410" s="220"/>
    </row>
    <row r="411" spans="1:112" ht="13.2">
      <c r="A411" s="220"/>
      <c r="B411" s="220">
        <v>408</v>
      </c>
      <c r="C411" s="220" t="s">
        <v>661</v>
      </c>
      <c r="D411" s="220" t="s">
        <v>5827</v>
      </c>
      <c r="E411" s="220"/>
      <c r="F411" s="220" t="s">
        <v>5710</v>
      </c>
      <c r="G411" s="220"/>
      <c r="H411" s="220"/>
      <c r="I411" s="220"/>
      <c r="J411" s="220"/>
      <c r="K411" s="220"/>
      <c r="L411" s="220"/>
      <c r="M411" s="220"/>
      <c r="N411" s="220"/>
      <c r="O411" s="220"/>
      <c r="P411" s="220"/>
      <c r="Q411" s="220"/>
      <c r="R411" s="220"/>
      <c r="S411" s="116" t="str">
        <f t="shared" si="57"/>
        <v>NO</v>
      </c>
      <c r="T411" s="116" t="str">
        <f t="shared" si="58"/>
        <v>,,,,,,,,,,,,,,</v>
      </c>
      <c r="U411" s="220" t="s">
        <v>661</v>
      </c>
      <c r="V411" s="220"/>
      <c r="W411" s="220"/>
      <c r="X411" s="220"/>
      <c r="Y411" s="220"/>
      <c r="Z411" s="220"/>
      <c r="AA411" s="220"/>
      <c r="AB411" s="220"/>
      <c r="AC411" s="220"/>
      <c r="AD411" s="220"/>
      <c r="AE411" s="220"/>
      <c r="AF411" s="220"/>
      <c r="AG411" s="220"/>
      <c r="AH411" s="220"/>
      <c r="AI411" s="220"/>
      <c r="AJ411" s="220"/>
      <c r="AK411" s="220"/>
      <c r="AL411" s="220"/>
      <c r="AM411" s="220"/>
      <c r="AN411" s="220"/>
      <c r="AO411" s="220"/>
      <c r="AP411" s="220"/>
      <c r="AQ411" s="220"/>
      <c r="AR411" s="220"/>
      <c r="AS411" s="220"/>
      <c r="AT411" s="220"/>
      <c r="AU411" s="220"/>
      <c r="AV411" s="220"/>
      <c r="AW411" s="220"/>
      <c r="AX411" s="220"/>
      <c r="AY411" s="220"/>
      <c r="AZ411" s="220"/>
      <c r="BA411" s="220"/>
      <c r="BB411" s="220"/>
      <c r="BC411" s="220"/>
      <c r="BD411" s="220"/>
      <c r="BE411" s="220"/>
      <c r="BF411" s="220"/>
      <c r="BG411" s="220"/>
      <c r="BH411" s="220"/>
      <c r="BI411" s="220"/>
      <c r="BJ411" s="220"/>
      <c r="BK411" s="220"/>
      <c r="BL411" s="220"/>
      <c r="BM411" s="220"/>
      <c r="BN411" s="220"/>
      <c r="BO411" s="116" t="str">
        <f t="shared" si="59"/>
        <v>VDD_APC1</v>
      </c>
      <c r="BP411" s="116" t="str">
        <f t="shared" si="60"/>
        <v>VDD_APC1</v>
      </c>
      <c r="BQ411" s="116">
        <f t="shared" si="61"/>
        <v>0</v>
      </c>
      <c r="BR411" s="116">
        <f t="shared" si="62"/>
        <v>0</v>
      </c>
      <c r="BS411" s="220">
        <v>1</v>
      </c>
      <c r="BT411" s="220" t="s">
        <v>660</v>
      </c>
      <c r="BU411" s="220" t="s">
        <v>591</v>
      </c>
      <c r="BV411" s="220"/>
      <c r="BW411" s="220"/>
      <c r="BX411" s="220"/>
      <c r="BY411" s="220"/>
      <c r="BZ411" s="220"/>
      <c r="CA411" s="220"/>
      <c r="CB411" s="220"/>
      <c r="CC411" s="220"/>
      <c r="CD411" s="220"/>
      <c r="CE411" s="220"/>
      <c r="CF411" s="220" t="s">
        <v>3025</v>
      </c>
      <c r="CG411" s="248" t="s">
        <v>5828</v>
      </c>
      <c r="CH411" s="208"/>
      <c r="CI411" s="128"/>
      <c r="CJ411" s="128"/>
      <c r="CK411" s="220"/>
      <c r="CL411" s="116" t="str">
        <f t="shared" si="63"/>
        <v>VDD_APC1</v>
      </c>
      <c r="CM411" s="116" t="str">
        <f t="shared" si="64"/>
        <v>VDD_APC1</v>
      </c>
      <c r="CN411" s="116">
        <f t="shared" si="65"/>
        <v>0</v>
      </c>
      <c r="CO411" s="116">
        <f t="shared" si="66"/>
        <v>0</v>
      </c>
      <c r="CP411" s="220">
        <v>1</v>
      </c>
      <c r="CQ411" s="220" t="s">
        <v>660</v>
      </c>
      <c r="CR411" s="220" t="s">
        <v>591</v>
      </c>
      <c r="CS411" s="220"/>
      <c r="CT411" s="220"/>
      <c r="CU411" s="220"/>
      <c r="CV411" s="220"/>
      <c r="CW411" s="220"/>
      <c r="CX411" s="220"/>
      <c r="CY411" s="220"/>
      <c r="CZ411" s="220"/>
      <c r="DA411" s="220"/>
      <c r="DB411" s="220"/>
      <c r="DC411" s="220" t="s">
        <v>3025</v>
      </c>
      <c r="DD411" s="134" t="s">
        <v>5829</v>
      </c>
      <c r="DE411" s="107"/>
      <c r="DF411" s="128"/>
      <c r="DG411" s="128"/>
      <c r="DH411" s="220"/>
    </row>
    <row r="412" spans="1:112" ht="13.2">
      <c r="A412" s="220"/>
      <c r="B412" s="220">
        <v>409</v>
      </c>
      <c r="C412" s="220" t="s">
        <v>661</v>
      </c>
      <c r="D412" s="220" t="s">
        <v>5830</v>
      </c>
      <c r="E412" s="220"/>
      <c r="F412" s="220" t="s">
        <v>5710</v>
      </c>
      <c r="G412" s="220"/>
      <c r="H412" s="220"/>
      <c r="I412" s="220"/>
      <c r="J412" s="220"/>
      <c r="K412" s="220"/>
      <c r="L412" s="220"/>
      <c r="M412" s="220"/>
      <c r="N412" s="220"/>
      <c r="O412" s="220"/>
      <c r="P412" s="220"/>
      <c r="Q412" s="220"/>
      <c r="R412" s="220"/>
      <c r="S412" s="116" t="str">
        <f t="shared" si="57"/>
        <v>NO</v>
      </c>
      <c r="T412" s="116" t="str">
        <f t="shared" si="58"/>
        <v>,,,,,,,,,,,,,,</v>
      </c>
      <c r="U412" s="220" t="s">
        <v>661</v>
      </c>
      <c r="V412" s="220"/>
      <c r="W412" s="220"/>
      <c r="X412" s="220"/>
      <c r="Y412" s="220"/>
      <c r="Z412" s="220"/>
      <c r="AA412" s="220"/>
      <c r="AB412" s="220"/>
      <c r="AC412" s="220"/>
      <c r="AD412" s="220"/>
      <c r="AE412" s="220"/>
      <c r="AF412" s="220"/>
      <c r="AG412" s="220"/>
      <c r="AH412" s="220"/>
      <c r="AI412" s="220"/>
      <c r="AJ412" s="220"/>
      <c r="AK412" s="220"/>
      <c r="AL412" s="220"/>
      <c r="AM412" s="220"/>
      <c r="AN412" s="220"/>
      <c r="AO412" s="220"/>
      <c r="AP412" s="220"/>
      <c r="AQ412" s="220"/>
      <c r="AR412" s="220"/>
      <c r="AS412" s="220"/>
      <c r="AT412" s="220"/>
      <c r="AU412" s="220"/>
      <c r="AV412" s="220"/>
      <c r="AW412" s="220"/>
      <c r="AX412" s="220"/>
      <c r="AY412" s="220"/>
      <c r="AZ412" s="220"/>
      <c r="BA412" s="220"/>
      <c r="BB412" s="220"/>
      <c r="BC412" s="220"/>
      <c r="BD412" s="220"/>
      <c r="BE412" s="220"/>
      <c r="BF412" s="220"/>
      <c r="BG412" s="220"/>
      <c r="BH412" s="220"/>
      <c r="BI412" s="220"/>
      <c r="BJ412" s="220"/>
      <c r="BK412" s="220"/>
      <c r="BL412" s="220"/>
      <c r="BM412" s="220"/>
      <c r="BN412" s="220"/>
      <c r="BO412" s="116" t="str">
        <f t="shared" si="59"/>
        <v>VDD_APC1</v>
      </c>
      <c r="BP412" s="116" t="str">
        <f t="shared" si="60"/>
        <v>VDD_APC1</v>
      </c>
      <c r="BQ412" s="116">
        <f t="shared" si="61"/>
        <v>0</v>
      </c>
      <c r="BR412" s="116">
        <f t="shared" si="62"/>
        <v>0</v>
      </c>
      <c r="BS412" s="220">
        <v>1</v>
      </c>
      <c r="BT412" s="220" t="s">
        <v>660</v>
      </c>
      <c r="BU412" s="220" t="s">
        <v>591</v>
      </c>
      <c r="BV412" s="220"/>
      <c r="BW412" s="220"/>
      <c r="BX412" s="220"/>
      <c r="BY412" s="220"/>
      <c r="BZ412" s="220"/>
      <c r="CA412" s="220"/>
      <c r="CB412" s="220"/>
      <c r="CC412" s="220"/>
      <c r="CD412" s="220"/>
      <c r="CE412" s="220"/>
      <c r="CF412" s="220" t="s">
        <v>3025</v>
      </c>
      <c r="CG412" s="248" t="s">
        <v>5831</v>
      </c>
      <c r="CH412" s="208"/>
      <c r="CI412" s="128"/>
      <c r="CJ412" s="128"/>
      <c r="CK412" s="220"/>
      <c r="CL412" s="116" t="str">
        <f t="shared" si="63"/>
        <v>VDD_APC1</v>
      </c>
      <c r="CM412" s="116" t="str">
        <f t="shared" si="64"/>
        <v>VDD_APC1</v>
      </c>
      <c r="CN412" s="116">
        <f t="shared" si="65"/>
        <v>0</v>
      </c>
      <c r="CO412" s="116">
        <f t="shared" si="66"/>
        <v>0</v>
      </c>
      <c r="CP412" s="220">
        <v>1</v>
      </c>
      <c r="CQ412" s="220" t="s">
        <v>660</v>
      </c>
      <c r="CR412" s="220" t="s">
        <v>591</v>
      </c>
      <c r="CS412" s="220"/>
      <c r="CT412" s="220"/>
      <c r="CU412" s="220"/>
      <c r="CV412" s="220"/>
      <c r="CW412" s="220"/>
      <c r="CX412" s="220"/>
      <c r="CY412" s="220"/>
      <c r="CZ412" s="220"/>
      <c r="DA412" s="220"/>
      <c r="DB412" s="220"/>
      <c r="DC412" s="220" t="s">
        <v>3025</v>
      </c>
      <c r="DD412" s="134" t="s">
        <v>5832</v>
      </c>
      <c r="DE412" s="107"/>
      <c r="DF412" s="128"/>
      <c r="DG412" s="128"/>
      <c r="DH412" s="220"/>
    </row>
    <row r="413" spans="1:112" ht="13.2">
      <c r="A413" s="220"/>
      <c r="B413" s="220">
        <v>410</v>
      </c>
      <c r="C413" s="220" t="s">
        <v>661</v>
      </c>
      <c r="D413" s="220" t="s">
        <v>5833</v>
      </c>
      <c r="E413" s="220"/>
      <c r="F413" s="220" t="s">
        <v>5710</v>
      </c>
      <c r="G413" s="220"/>
      <c r="H413" s="220"/>
      <c r="I413" s="220"/>
      <c r="J413" s="220"/>
      <c r="K413" s="220"/>
      <c r="L413" s="220"/>
      <c r="M413" s="220"/>
      <c r="N413" s="220"/>
      <c r="O413" s="220"/>
      <c r="P413" s="220"/>
      <c r="Q413" s="220"/>
      <c r="R413" s="220"/>
      <c r="S413" s="116" t="str">
        <f t="shared" si="57"/>
        <v>NO</v>
      </c>
      <c r="T413" s="116" t="str">
        <f t="shared" si="58"/>
        <v>,,,,,,,,,,,,,,</v>
      </c>
      <c r="U413" s="220" t="s">
        <v>661</v>
      </c>
      <c r="V413" s="220"/>
      <c r="W413" s="220"/>
      <c r="X413" s="220"/>
      <c r="Y413" s="220"/>
      <c r="Z413" s="220"/>
      <c r="AA413" s="220"/>
      <c r="AB413" s="220"/>
      <c r="AC413" s="220"/>
      <c r="AD413" s="220"/>
      <c r="AE413" s="220"/>
      <c r="AF413" s="220"/>
      <c r="AG413" s="220"/>
      <c r="AH413" s="220"/>
      <c r="AI413" s="220"/>
      <c r="AJ413" s="220"/>
      <c r="AK413" s="220"/>
      <c r="AL413" s="220"/>
      <c r="AM413" s="220"/>
      <c r="AN413" s="220"/>
      <c r="AO413" s="220"/>
      <c r="AP413" s="220"/>
      <c r="AQ413" s="220"/>
      <c r="AR413" s="220"/>
      <c r="AS413" s="220"/>
      <c r="AT413" s="220"/>
      <c r="AU413" s="220"/>
      <c r="AV413" s="220"/>
      <c r="AW413" s="220"/>
      <c r="AX413" s="220"/>
      <c r="AY413" s="220"/>
      <c r="AZ413" s="220"/>
      <c r="BA413" s="220"/>
      <c r="BB413" s="220"/>
      <c r="BC413" s="220"/>
      <c r="BD413" s="220"/>
      <c r="BE413" s="220"/>
      <c r="BF413" s="220"/>
      <c r="BG413" s="220"/>
      <c r="BH413" s="220"/>
      <c r="BI413" s="220"/>
      <c r="BJ413" s="220"/>
      <c r="BK413" s="220"/>
      <c r="BL413" s="220"/>
      <c r="BM413" s="220"/>
      <c r="BN413" s="220"/>
      <c r="BO413" s="116" t="str">
        <f t="shared" si="59"/>
        <v>VDD_APC1</v>
      </c>
      <c r="BP413" s="116" t="str">
        <f t="shared" si="60"/>
        <v>VDD_APC1</v>
      </c>
      <c r="BQ413" s="116">
        <f t="shared" si="61"/>
        <v>0</v>
      </c>
      <c r="BR413" s="116">
        <f t="shared" si="62"/>
        <v>0</v>
      </c>
      <c r="BS413" s="220">
        <v>1</v>
      </c>
      <c r="BT413" s="220" t="s">
        <v>660</v>
      </c>
      <c r="BU413" s="220" t="s">
        <v>591</v>
      </c>
      <c r="BV413" s="220"/>
      <c r="BW413" s="220"/>
      <c r="BX413" s="220"/>
      <c r="BY413" s="220"/>
      <c r="BZ413" s="220"/>
      <c r="CA413" s="220"/>
      <c r="CB413" s="220"/>
      <c r="CC413" s="220"/>
      <c r="CD413" s="220"/>
      <c r="CE413" s="220"/>
      <c r="CF413" s="220" t="s">
        <v>3025</v>
      </c>
      <c r="CG413" s="248" t="s">
        <v>5834</v>
      </c>
      <c r="CH413" s="208"/>
      <c r="CI413" s="128"/>
      <c r="CJ413" s="128"/>
      <c r="CK413" s="220"/>
      <c r="CL413" s="116" t="str">
        <f t="shared" si="63"/>
        <v>VDD_APC1</v>
      </c>
      <c r="CM413" s="116" t="str">
        <f t="shared" si="64"/>
        <v>VDD_APC1</v>
      </c>
      <c r="CN413" s="116">
        <f t="shared" si="65"/>
        <v>0</v>
      </c>
      <c r="CO413" s="116">
        <f t="shared" si="66"/>
        <v>0</v>
      </c>
      <c r="CP413" s="220">
        <v>1</v>
      </c>
      <c r="CQ413" s="220" t="s">
        <v>660</v>
      </c>
      <c r="CR413" s="220" t="s">
        <v>591</v>
      </c>
      <c r="CS413" s="220"/>
      <c r="CT413" s="220"/>
      <c r="CU413" s="220"/>
      <c r="CV413" s="220"/>
      <c r="CW413" s="220"/>
      <c r="CX413" s="220"/>
      <c r="CY413" s="220"/>
      <c r="CZ413" s="220"/>
      <c r="DA413" s="220"/>
      <c r="DB413" s="220"/>
      <c r="DC413" s="220" t="s">
        <v>3025</v>
      </c>
      <c r="DD413" s="134" t="s">
        <v>5835</v>
      </c>
      <c r="DE413" s="107"/>
      <c r="DF413" s="128"/>
      <c r="DG413" s="128"/>
      <c r="DH413" s="220"/>
    </row>
    <row r="414" spans="1:112" ht="13.2">
      <c r="A414" s="220"/>
      <c r="B414" s="220">
        <v>411</v>
      </c>
      <c r="C414" s="220" t="s">
        <v>661</v>
      </c>
      <c r="D414" s="220" t="s">
        <v>5836</v>
      </c>
      <c r="E414" s="220"/>
      <c r="F414" s="220" t="s">
        <v>5710</v>
      </c>
      <c r="G414" s="220"/>
      <c r="H414" s="220"/>
      <c r="I414" s="220"/>
      <c r="J414" s="220"/>
      <c r="K414" s="220"/>
      <c r="L414" s="220"/>
      <c r="M414" s="220"/>
      <c r="N414" s="220"/>
      <c r="O414" s="220"/>
      <c r="P414" s="220"/>
      <c r="Q414" s="220"/>
      <c r="R414" s="220"/>
      <c r="S414" s="116" t="str">
        <f t="shared" si="57"/>
        <v>NO</v>
      </c>
      <c r="T414" s="116" t="str">
        <f t="shared" si="58"/>
        <v>,,,,,,,,,,,,,,</v>
      </c>
      <c r="U414" s="220" t="s">
        <v>661</v>
      </c>
      <c r="V414" s="220"/>
      <c r="W414" s="220"/>
      <c r="X414" s="220"/>
      <c r="Y414" s="220"/>
      <c r="Z414" s="220"/>
      <c r="AA414" s="220"/>
      <c r="AB414" s="220"/>
      <c r="AC414" s="220"/>
      <c r="AD414" s="220"/>
      <c r="AE414" s="220"/>
      <c r="AF414" s="220"/>
      <c r="AG414" s="220"/>
      <c r="AH414" s="220"/>
      <c r="AI414" s="220"/>
      <c r="AJ414" s="220"/>
      <c r="AK414" s="220"/>
      <c r="AL414" s="220"/>
      <c r="AM414" s="220"/>
      <c r="AN414" s="220"/>
      <c r="AO414" s="220"/>
      <c r="AP414" s="220"/>
      <c r="AQ414" s="220"/>
      <c r="AR414" s="220"/>
      <c r="AS414" s="220"/>
      <c r="AT414" s="220"/>
      <c r="AU414" s="220"/>
      <c r="AV414" s="220"/>
      <c r="AW414" s="220"/>
      <c r="AX414" s="220"/>
      <c r="AY414" s="220"/>
      <c r="AZ414" s="220"/>
      <c r="BA414" s="220"/>
      <c r="BB414" s="220"/>
      <c r="BC414" s="220"/>
      <c r="BD414" s="220"/>
      <c r="BE414" s="220"/>
      <c r="BF414" s="220"/>
      <c r="BG414" s="220"/>
      <c r="BH414" s="220"/>
      <c r="BI414" s="220"/>
      <c r="BJ414" s="220"/>
      <c r="BK414" s="220"/>
      <c r="BL414" s="220"/>
      <c r="BM414" s="220"/>
      <c r="BN414" s="220"/>
      <c r="BO414" s="116" t="str">
        <f t="shared" si="59"/>
        <v>VDD_APC1</v>
      </c>
      <c r="BP414" s="116" t="str">
        <f t="shared" si="60"/>
        <v>VDD_APC1</v>
      </c>
      <c r="BQ414" s="116">
        <f t="shared" si="61"/>
        <v>0</v>
      </c>
      <c r="BR414" s="116">
        <f t="shared" si="62"/>
        <v>0</v>
      </c>
      <c r="BS414" s="220">
        <v>1</v>
      </c>
      <c r="BT414" s="220" t="s">
        <v>660</v>
      </c>
      <c r="BU414" s="220" t="s">
        <v>591</v>
      </c>
      <c r="BV414" s="220"/>
      <c r="BW414" s="220"/>
      <c r="BX414" s="220"/>
      <c r="BY414" s="220"/>
      <c r="BZ414" s="220"/>
      <c r="CA414" s="220"/>
      <c r="CB414" s="220"/>
      <c r="CC414" s="220"/>
      <c r="CD414" s="220"/>
      <c r="CE414" s="220"/>
      <c r="CF414" s="220" t="s">
        <v>3025</v>
      </c>
      <c r="CG414" s="248" t="s">
        <v>5837</v>
      </c>
      <c r="CH414" s="208"/>
      <c r="CI414" s="128"/>
      <c r="CJ414" s="128"/>
      <c r="CK414" s="220"/>
      <c r="CL414" s="116" t="str">
        <f t="shared" si="63"/>
        <v>VDD_APC1</v>
      </c>
      <c r="CM414" s="116" t="str">
        <f t="shared" si="64"/>
        <v>VDD_APC1</v>
      </c>
      <c r="CN414" s="116">
        <f t="shared" si="65"/>
        <v>0</v>
      </c>
      <c r="CO414" s="116">
        <f t="shared" si="66"/>
        <v>0</v>
      </c>
      <c r="CP414" s="220">
        <v>1</v>
      </c>
      <c r="CQ414" s="220" t="s">
        <v>660</v>
      </c>
      <c r="CR414" s="220" t="s">
        <v>591</v>
      </c>
      <c r="CS414" s="220"/>
      <c r="CT414" s="220"/>
      <c r="CU414" s="220"/>
      <c r="CV414" s="220"/>
      <c r="CW414" s="220"/>
      <c r="CX414" s="220"/>
      <c r="CY414" s="220"/>
      <c r="CZ414" s="220"/>
      <c r="DA414" s="220"/>
      <c r="DB414" s="220"/>
      <c r="DC414" s="220" t="s">
        <v>3025</v>
      </c>
      <c r="DD414" s="134" t="s">
        <v>5838</v>
      </c>
      <c r="DE414" s="107"/>
      <c r="DF414" s="128"/>
      <c r="DG414" s="128"/>
      <c r="DH414" s="220"/>
    </row>
    <row r="415" spans="1:112" ht="13.2">
      <c r="A415" s="220"/>
      <c r="B415" s="220">
        <v>412</v>
      </c>
      <c r="C415" s="220" t="s">
        <v>661</v>
      </c>
      <c r="D415" s="220" t="s">
        <v>5839</v>
      </c>
      <c r="E415" s="220"/>
      <c r="F415" s="220" t="s">
        <v>5710</v>
      </c>
      <c r="G415" s="220"/>
      <c r="H415" s="220"/>
      <c r="I415" s="220"/>
      <c r="J415" s="220"/>
      <c r="K415" s="220"/>
      <c r="L415" s="220"/>
      <c r="M415" s="220"/>
      <c r="N415" s="220"/>
      <c r="O415" s="220"/>
      <c r="P415" s="220"/>
      <c r="Q415" s="220"/>
      <c r="R415" s="220"/>
      <c r="S415" s="116" t="str">
        <f t="shared" ref="S415:S478" si="67">IF(OR(V415 = "GPIO",V415 = "WUP_GPIO", V415 = "SSC_GPIO", V415 = "WUP_SSC_GPIO"),"YES","NO")</f>
        <v>NO</v>
      </c>
      <c r="T415" s="116" t="str">
        <f t="shared" si="58"/>
        <v>,,,,,,,,,,,,,,</v>
      </c>
      <c r="U415" s="220" t="s">
        <v>661</v>
      </c>
      <c r="V415" s="220"/>
      <c r="W415" s="220"/>
      <c r="X415" s="220"/>
      <c r="Y415" s="220"/>
      <c r="Z415" s="220"/>
      <c r="AA415" s="220"/>
      <c r="AB415" s="220"/>
      <c r="AC415" s="220"/>
      <c r="AD415" s="220"/>
      <c r="AE415" s="220"/>
      <c r="AF415" s="220"/>
      <c r="AG415" s="220"/>
      <c r="AH415" s="220"/>
      <c r="AI415" s="220"/>
      <c r="AJ415" s="220"/>
      <c r="AK415" s="220"/>
      <c r="AL415" s="220"/>
      <c r="AM415" s="220"/>
      <c r="AN415" s="220"/>
      <c r="AO415" s="220"/>
      <c r="AP415" s="220"/>
      <c r="AQ415" s="220"/>
      <c r="AR415" s="220"/>
      <c r="AS415" s="220"/>
      <c r="AT415" s="220"/>
      <c r="AU415" s="220"/>
      <c r="AV415" s="220"/>
      <c r="AW415" s="220"/>
      <c r="AX415" s="220"/>
      <c r="AY415" s="220"/>
      <c r="AZ415" s="220"/>
      <c r="BA415" s="220"/>
      <c r="BB415" s="220"/>
      <c r="BC415" s="220"/>
      <c r="BD415" s="220"/>
      <c r="BE415" s="220"/>
      <c r="BF415" s="220"/>
      <c r="BG415" s="220"/>
      <c r="BH415" s="220"/>
      <c r="BI415" s="220"/>
      <c r="BJ415" s="220"/>
      <c r="BK415" s="220"/>
      <c r="BL415" s="220"/>
      <c r="BM415" s="220"/>
      <c r="BN415" s="220"/>
      <c r="BO415" s="116" t="str">
        <f t="shared" si="59"/>
        <v>VDD_APC1</v>
      </c>
      <c r="BP415" s="116" t="str">
        <f t="shared" si="60"/>
        <v>VDD_APC1</v>
      </c>
      <c r="BQ415" s="116">
        <f t="shared" si="61"/>
        <v>0</v>
      </c>
      <c r="BR415" s="116">
        <f t="shared" si="62"/>
        <v>0</v>
      </c>
      <c r="BS415" s="220">
        <v>1</v>
      </c>
      <c r="BT415" s="220" t="s">
        <v>660</v>
      </c>
      <c r="BU415" s="220" t="s">
        <v>591</v>
      </c>
      <c r="BV415" s="220"/>
      <c r="BW415" s="220"/>
      <c r="BX415" s="220"/>
      <c r="BY415" s="220"/>
      <c r="BZ415" s="220"/>
      <c r="CA415" s="220"/>
      <c r="CB415" s="220"/>
      <c r="CC415" s="220"/>
      <c r="CD415" s="220"/>
      <c r="CE415" s="220"/>
      <c r="CF415" s="220" t="s">
        <v>3025</v>
      </c>
      <c r="CG415" s="248" t="s">
        <v>5840</v>
      </c>
      <c r="CH415" s="208"/>
      <c r="CI415" s="128"/>
      <c r="CJ415" s="128"/>
      <c r="CK415" s="220"/>
      <c r="CL415" s="116" t="str">
        <f t="shared" si="63"/>
        <v>VDD_APC1</v>
      </c>
      <c r="CM415" s="116" t="str">
        <f t="shared" si="64"/>
        <v>VDD_APC1</v>
      </c>
      <c r="CN415" s="116">
        <f t="shared" si="65"/>
        <v>0</v>
      </c>
      <c r="CO415" s="116">
        <f t="shared" si="66"/>
        <v>0</v>
      </c>
      <c r="CP415" s="220">
        <v>1</v>
      </c>
      <c r="CQ415" s="220" t="s">
        <v>660</v>
      </c>
      <c r="CR415" s="220" t="s">
        <v>591</v>
      </c>
      <c r="CS415" s="220"/>
      <c r="CT415" s="220"/>
      <c r="CU415" s="220"/>
      <c r="CV415" s="220"/>
      <c r="CW415" s="220"/>
      <c r="CX415" s="220"/>
      <c r="CY415" s="220"/>
      <c r="CZ415" s="220"/>
      <c r="DA415" s="220"/>
      <c r="DB415" s="220"/>
      <c r="DC415" s="220" t="s">
        <v>3025</v>
      </c>
      <c r="DD415" s="134" t="s">
        <v>5841</v>
      </c>
      <c r="DE415" s="107"/>
      <c r="DF415" s="128"/>
      <c r="DG415" s="128"/>
      <c r="DH415" s="220"/>
    </row>
    <row r="416" spans="1:112" ht="13.2">
      <c r="A416" s="220"/>
      <c r="B416" s="220">
        <v>413</v>
      </c>
      <c r="C416" s="220" t="s">
        <v>661</v>
      </c>
      <c r="D416" s="220" t="s">
        <v>5842</v>
      </c>
      <c r="E416" s="220"/>
      <c r="F416" s="220" t="s">
        <v>5710</v>
      </c>
      <c r="G416" s="220"/>
      <c r="H416" s="220"/>
      <c r="I416" s="220"/>
      <c r="J416" s="220"/>
      <c r="K416" s="220"/>
      <c r="L416" s="220"/>
      <c r="M416" s="220"/>
      <c r="N416" s="220"/>
      <c r="O416" s="220"/>
      <c r="P416" s="220"/>
      <c r="Q416" s="220"/>
      <c r="R416" s="220"/>
      <c r="S416" s="116" t="str">
        <f t="shared" si="67"/>
        <v>NO</v>
      </c>
      <c r="T416" s="116" t="str">
        <f t="shared" si="58"/>
        <v>,,,,,,,,,,,,,,</v>
      </c>
      <c r="U416" s="220" t="s">
        <v>661</v>
      </c>
      <c r="V416" s="220"/>
      <c r="W416" s="220"/>
      <c r="X416" s="220"/>
      <c r="Y416" s="220"/>
      <c r="Z416" s="220"/>
      <c r="AA416" s="220"/>
      <c r="AB416" s="220"/>
      <c r="AC416" s="220"/>
      <c r="AD416" s="220"/>
      <c r="AE416" s="220"/>
      <c r="AF416" s="220"/>
      <c r="AG416" s="220"/>
      <c r="AH416" s="220"/>
      <c r="AI416" s="220"/>
      <c r="AJ416" s="220"/>
      <c r="AK416" s="220"/>
      <c r="AL416" s="220"/>
      <c r="AM416" s="220"/>
      <c r="AN416" s="220"/>
      <c r="AO416" s="220"/>
      <c r="AP416" s="220"/>
      <c r="AQ416" s="220"/>
      <c r="AR416" s="220"/>
      <c r="AS416" s="220"/>
      <c r="AT416" s="220"/>
      <c r="AU416" s="220"/>
      <c r="AV416" s="220"/>
      <c r="AW416" s="220"/>
      <c r="AX416" s="220"/>
      <c r="AY416" s="220"/>
      <c r="AZ416" s="220"/>
      <c r="BA416" s="220"/>
      <c r="BB416" s="220"/>
      <c r="BC416" s="220"/>
      <c r="BD416" s="220"/>
      <c r="BE416" s="220"/>
      <c r="BF416" s="220"/>
      <c r="BG416" s="220"/>
      <c r="BH416" s="220"/>
      <c r="BI416" s="220"/>
      <c r="BJ416" s="220"/>
      <c r="BK416" s="220"/>
      <c r="BL416" s="220"/>
      <c r="BM416" s="220"/>
      <c r="BN416" s="220"/>
      <c r="BO416" s="116" t="str">
        <f t="shared" si="59"/>
        <v>VDD_APC1</v>
      </c>
      <c r="BP416" s="116" t="str">
        <f t="shared" si="60"/>
        <v>VDD_APC1</v>
      </c>
      <c r="BQ416" s="116">
        <f t="shared" si="61"/>
        <v>0</v>
      </c>
      <c r="BR416" s="116">
        <f t="shared" si="62"/>
        <v>0</v>
      </c>
      <c r="BS416" s="220">
        <v>1</v>
      </c>
      <c r="BT416" s="220" t="s">
        <v>660</v>
      </c>
      <c r="BU416" s="220" t="s">
        <v>591</v>
      </c>
      <c r="BV416" s="220"/>
      <c r="BW416" s="220"/>
      <c r="BX416" s="220"/>
      <c r="BY416" s="220"/>
      <c r="BZ416" s="220"/>
      <c r="CA416" s="220"/>
      <c r="CB416" s="220"/>
      <c r="CC416" s="220"/>
      <c r="CD416" s="220"/>
      <c r="CE416" s="220"/>
      <c r="CF416" s="220" t="s">
        <v>3025</v>
      </c>
      <c r="CG416" s="248" t="s">
        <v>5843</v>
      </c>
      <c r="CH416" s="208"/>
      <c r="CI416" s="128"/>
      <c r="CJ416" s="128"/>
      <c r="CK416" s="220"/>
      <c r="CL416" s="116" t="str">
        <f t="shared" si="63"/>
        <v>VDD_APC1</v>
      </c>
      <c r="CM416" s="116" t="str">
        <f t="shared" si="64"/>
        <v>VDD_APC1</v>
      </c>
      <c r="CN416" s="116">
        <f t="shared" si="65"/>
        <v>0</v>
      </c>
      <c r="CO416" s="116">
        <f t="shared" si="66"/>
        <v>0</v>
      </c>
      <c r="CP416" s="220">
        <v>1</v>
      </c>
      <c r="CQ416" s="220" t="s">
        <v>660</v>
      </c>
      <c r="CR416" s="220" t="s">
        <v>591</v>
      </c>
      <c r="CS416" s="220"/>
      <c r="CT416" s="220"/>
      <c r="CU416" s="220"/>
      <c r="CV416" s="220"/>
      <c r="CW416" s="220"/>
      <c r="CX416" s="220"/>
      <c r="CY416" s="220"/>
      <c r="CZ416" s="220"/>
      <c r="DA416" s="220"/>
      <c r="DB416" s="220"/>
      <c r="DC416" s="220" t="s">
        <v>3025</v>
      </c>
      <c r="DD416" s="134" t="s">
        <v>5844</v>
      </c>
      <c r="DE416" s="107"/>
      <c r="DF416" s="128"/>
      <c r="DG416" s="128"/>
      <c r="DH416" s="220"/>
    </row>
    <row r="417" spans="1:112" ht="13.2">
      <c r="A417" s="220"/>
      <c r="B417" s="220">
        <v>414</v>
      </c>
      <c r="C417" s="220" t="s">
        <v>661</v>
      </c>
      <c r="D417" s="220" t="s">
        <v>5845</v>
      </c>
      <c r="E417" s="220"/>
      <c r="F417" s="220" t="s">
        <v>5710</v>
      </c>
      <c r="G417" s="220"/>
      <c r="H417" s="220"/>
      <c r="I417" s="220"/>
      <c r="J417" s="220"/>
      <c r="K417" s="220"/>
      <c r="L417" s="220"/>
      <c r="M417" s="220"/>
      <c r="N417" s="220"/>
      <c r="O417" s="220"/>
      <c r="P417" s="220"/>
      <c r="Q417" s="220"/>
      <c r="R417" s="220"/>
      <c r="S417" s="116" t="str">
        <f t="shared" si="67"/>
        <v>NO</v>
      </c>
      <c r="T417" s="116" t="str">
        <f t="shared" si="58"/>
        <v>,,,,,,,,,,,,,,</v>
      </c>
      <c r="U417" s="220" t="s">
        <v>661</v>
      </c>
      <c r="V417" s="220"/>
      <c r="W417" s="220"/>
      <c r="X417" s="220"/>
      <c r="Y417" s="220"/>
      <c r="Z417" s="220"/>
      <c r="AA417" s="220"/>
      <c r="AB417" s="220"/>
      <c r="AC417" s="220"/>
      <c r="AD417" s="220"/>
      <c r="AE417" s="220"/>
      <c r="AF417" s="220"/>
      <c r="AG417" s="220"/>
      <c r="AH417" s="220"/>
      <c r="AI417" s="220"/>
      <c r="AJ417" s="220"/>
      <c r="AK417" s="220"/>
      <c r="AL417" s="220"/>
      <c r="AM417" s="220"/>
      <c r="AN417" s="220"/>
      <c r="AO417" s="220"/>
      <c r="AP417" s="220"/>
      <c r="AQ417" s="220"/>
      <c r="AR417" s="220"/>
      <c r="AS417" s="220"/>
      <c r="AT417" s="220"/>
      <c r="AU417" s="220"/>
      <c r="AV417" s="220"/>
      <c r="AW417" s="220"/>
      <c r="AX417" s="220"/>
      <c r="AY417" s="220"/>
      <c r="AZ417" s="220"/>
      <c r="BA417" s="220"/>
      <c r="BB417" s="220"/>
      <c r="BC417" s="220"/>
      <c r="BD417" s="220"/>
      <c r="BE417" s="220"/>
      <c r="BF417" s="220"/>
      <c r="BG417" s="220"/>
      <c r="BH417" s="220"/>
      <c r="BI417" s="220"/>
      <c r="BJ417" s="220"/>
      <c r="BK417" s="220"/>
      <c r="BL417" s="220"/>
      <c r="BM417" s="220"/>
      <c r="BN417" s="220"/>
      <c r="BO417" s="116" t="str">
        <f t="shared" si="59"/>
        <v>VDD_APC1</v>
      </c>
      <c r="BP417" s="116" t="str">
        <f t="shared" si="60"/>
        <v>VDD_APC1</v>
      </c>
      <c r="BQ417" s="116">
        <f t="shared" si="61"/>
        <v>0</v>
      </c>
      <c r="BR417" s="116">
        <f t="shared" si="62"/>
        <v>0</v>
      </c>
      <c r="BS417" s="220">
        <v>1</v>
      </c>
      <c r="BT417" s="220" t="s">
        <v>660</v>
      </c>
      <c r="BU417" s="220" t="s">
        <v>591</v>
      </c>
      <c r="BV417" s="220"/>
      <c r="BW417" s="220"/>
      <c r="BX417" s="220"/>
      <c r="BY417" s="220"/>
      <c r="BZ417" s="220"/>
      <c r="CA417" s="220"/>
      <c r="CB417" s="220"/>
      <c r="CC417" s="220"/>
      <c r="CD417" s="220"/>
      <c r="CE417" s="220"/>
      <c r="CF417" s="220" t="s">
        <v>3025</v>
      </c>
      <c r="CG417" s="248" t="s">
        <v>5846</v>
      </c>
      <c r="CH417" s="208"/>
      <c r="CI417" s="128"/>
      <c r="CJ417" s="128"/>
      <c r="CK417" s="220"/>
      <c r="CL417" s="116" t="str">
        <f t="shared" si="63"/>
        <v>VDD_APC1</v>
      </c>
      <c r="CM417" s="116" t="str">
        <f t="shared" si="64"/>
        <v>VDD_APC1</v>
      </c>
      <c r="CN417" s="116">
        <f t="shared" si="65"/>
        <v>0</v>
      </c>
      <c r="CO417" s="116">
        <f t="shared" si="66"/>
        <v>0</v>
      </c>
      <c r="CP417" s="220">
        <v>1</v>
      </c>
      <c r="CQ417" s="220" t="s">
        <v>660</v>
      </c>
      <c r="CR417" s="220" t="s">
        <v>591</v>
      </c>
      <c r="CS417" s="220"/>
      <c r="CT417" s="220"/>
      <c r="CU417" s="220"/>
      <c r="CV417" s="220"/>
      <c r="CW417" s="220"/>
      <c r="CX417" s="220"/>
      <c r="CY417" s="220"/>
      <c r="CZ417" s="220"/>
      <c r="DA417" s="220"/>
      <c r="DB417" s="220"/>
      <c r="DC417" s="220" t="s">
        <v>3025</v>
      </c>
      <c r="DD417" s="134" t="s">
        <v>5847</v>
      </c>
      <c r="DE417" s="107"/>
      <c r="DF417" s="128"/>
      <c r="DG417" s="128"/>
      <c r="DH417" s="220"/>
    </row>
    <row r="418" spans="1:112" ht="13.2">
      <c r="A418" s="220"/>
      <c r="B418" s="220">
        <v>415</v>
      </c>
      <c r="C418" s="220" t="s">
        <v>661</v>
      </c>
      <c r="D418" s="220" t="s">
        <v>5848</v>
      </c>
      <c r="E418" s="220"/>
      <c r="F418" s="220" t="s">
        <v>5710</v>
      </c>
      <c r="G418" s="220"/>
      <c r="H418" s="220"/>
      <c r="I418" s="220"/>
      <c r="J418" s="220"/>
      <c r="K418" s="220"/>
      <c r="L418" s="220"/>
      <c r="M418" s="220"/>
      <c r="N418" s="220"/>
      <c r="O418" s="220"/>
      <c r="P418" s="220"/>
      <c r="Q418" s="220"/>
      <c r="R418" s="220"/>
      <c r="S418" s="116" t="str">
        <f t="shared" si="67"/>
        <v>NO</v>
      </c>
      <c r="T418" s="116" t="str">
        <f t="shared" si="58"/>
        <v>,,,,,,,,,,,,,,</v>
      </c>
      <c r="U418" s="220" t="s">
        <v>661</v>
      </c>
      <c r="V418" s="220"/>
      <c r="W418" s="220"/>
      <c r="X418" s="220"/>
      <c r="Y418" s="220"/>
      <c r="Z418" s="220"/>
      <c r="AA418" s="220"/>
      <c r="AB418" s="220"/>
      <c r="AC418" s="220"/>
      <c r="AD418" s="220"/>
      <c r="AE418" s="220"/>
      <c r="AF418" s="220"/>
      <c r="AG418" s="220"/>
      <c r="AH418" s="220"/>
      <c r="AI418" s="220"/>
      <c r="AJ418" s="220"/>
      <c r="AK418" s="220"/>
      <c r="AL418" s="220"/>
      <c r="AM418" s="220"/>
      <c r="AN418" s="220"/>
      <c r="AO418" s="220"/>
      <c r="AP418" s="220"/>
      <c r="AQ418" s="220"/>
      <c r="AR418" s="220"/>
      <c r="AS418" s="220"/>
      <c r="AT418" s="220"/>
      <c r="AU418" s="220"/>
      <c r="AV418" s="220"/>
      <c r="AW418" s="220"/>
      <c r="AX418" s="220"/>
      <c r="AY418" s="220"/>
      <c r="AZ418" s="220"/>
      <c r="BA418" s="220"/>
      <c r="BB418" s="220"/>
      <c r="BC418" s="220"/>
      <c r="BD418" s="220"/>
      <c r="BE418" s="220"/>
      <c r="BF418" s="220"/>
      <c r="BG418" s="220"/>
      <c r="BH418" s="220"/>
      <c r="BI418" s="220"/>
      <c r="BJ418" s="220"/>
      <c r="BK418" s="220"/>
      <c r="BL418" s="220"/>
      <c r="BM418" s="220"/>
      <c r="BN418" s="220"/>
      <c r="BO418" s="116" t="str">
        <f t="shared" si="59"/>
        <v>VDD_APC1</v>
      </c>
      <c r="BP418" s="116" t="str">
        <f t="shared" si="60"/>
        <v>VDD_APC1</v>
      </c>
      <c r="BQ418" s="116">
        <f t="shared" si="61"/>
        <v>0</v>
      </c>
      <c r="BR418" s="116">
        <f t="shared" si="62"/>
        <v>0</v>
      </c>
      <c r="BS418" s="220">
        <v>1</v>
      </c>
      <c r="BT418" s="220" t="s">
        <v>660</v>
      </c>
      <c r="BU418" s="220" t="s">
        <v>591</v>
      </c>
      <c r="BV418" s="220"/>
      <c r="BW418" s="220"/>
      <c r="BX418" s="220"/>
      <c r="BY418" s="220"/>
      <c r="BZ418" s="220"/>
      <c r="CA418" s="220"/>
      <c r="CB418" s="220"/>
      <c r="CC418" s="220"/>
      <c r="CD418" s="220"/>
      <c r="CE418" s="220"/>
      <c r="CF418" s="220" t="s">
        <v>3025</v>
      </c>
      <c r="CG418" s="248" t="s">
        <v>5849</v>
      </c>
      <c r="CH418" s="208"/>
      <c r="CI418" s="128"/>
      <c r="CJ418" s="128"/>
      <c r="CK418" s="220"/>
      <c r="CL418" s="116" t="str">
        <f t="shared" si="63"/>
        <v>VDD_APC1</v>
      </c>
      <c r="CM418" s="116" t="str">
        <f t="shared" si="64"/>
        <v>VDD_APC1</v>
      </c>
      <c r="CN418" s="116">
        <f t="shared" si="65"/>
        <v>0</v>
      </c>
      <c r="CO418" s="116">
        <f t="shared" si="66"/>
        <v>0</v>
      </c>
      <c r="CP418" s="220">
        <v>1</v>
      </c>
      <c r="CQ418" s="220" t="s">
        <v>660</v>
      </c>
      <c r="CR418" s="220" t="s">
        <v>591</v>
      </c>
      <c r="CS418" s="220"/>
      <c r="CT418" s="220"/>
      <c r="CU418" s="220"/>
      <c r="CV418" s="220"/>
      <c r="CW418" s="220"/>
      <c r="CX418" s="220"/>
      <c r="CY418" s="220"/>
      <c r="CZ418" s="220"/>
      <c r="DA418" s="220"/>
      <c r="DB418" s="220"/>
      <c r="DC418" s="220" t="s">
        <v>3025</v>
      </c>
      <c r="DD418" s="134" t="s">
        <v>5850</v>
      </c>
      <c r="DE418" s="107"/>
      <c r="DF418" s="128"/>
      <c r="DG418" s="128"/>
      <c r="DH418" s="220"/>
    </row>
    <row r="419" spans="1:112" ht="13.2">
      <c r="A419" s="220"/>
      <c r="B419" s="220">
        <v>416</v>
      </c>
      <c r="C419" s="220" t="s">
        <v>661</v>
      </c>
      <c r="D419" s="220" t="s">
        <v>5851</v>
      </c>
      <c r="E419" s="220"/>
      <c r="F419" s="220" t="s">
        <v>5710</v>
      </c>
      <c r="G419" s="220"/>
      <c r="H419" s="220"/>
      <c r="I419" s="220"/>
      <c r="J419" s="220"/>
      <c r="K419" s="220"/>
      <c r="L419" s="220"/>
      <c r="M419" s="220"/>
      <c r="N419" s="220"/>
      <c r="O419" s="220"/>
      <c r="P419" s="220"/>
      <c r="Q419" s="220"/>
      <c r="R419" s="220"/>
      <c r="S419" s="116" t="str">
        <f t="shared" si="67"/>
        <v>NO</v>
      </c>
      <c r="T419" s="116" t="str">
        <f t="shared" si="58"/>
        <v>,,,,,,,,,,,,,,</v>
      </c>
      <c r="U419" s="220" t="s">
        <v>661</v>
      </c>
      <c r="V419" s="220"/>
      <c r="W419" s="220"/>
      <c r="X419" s="220"/>
      <c r="Y419" s="220"/>
      <c r="Z419" s="220"/>
      <c r="AA419" s="220"/>
      <c r="AB419" s="220"/>
      <c r="AC419" s="220"/>
      <c r="AD419" s="220"/>
      <c r="AE419" s="220"/>
      <c r="AF419" s="220"/>
      <c r="AG419" s="220"/>
      <c r="AH419" s="220"/>
      <c r="AI419" s="220"/>
      <c r="AJ419" s="220"/>
      <c r="AK419" s="220"/>
      <c r="AL419" s="220"/>
      <c r="AM419" s="220"/>
      <c r="AN419" s="220"/>
      <c r="AO419" s="220"/>
      <c r="AP419" s="220"/>
      <c r="AQ419" s="220"/>
      <c r="AR419" s="220"/>
      <c r="AS419" s="220"/>
      <c r="AT419" s="220"/>
      <c r="AU419" s="220"/>
      <c r="AV419" s="220"/>
      <c r="AW419" s="220"/>
      <c r="AX419" s="220"/>
      <c r="AY419" s="220"/>
      <c r="AZ419" s="220"/>
      <c r="BA419" s="220"/>
      <c r="BB419" s="220"/>
      <c r="BC419" s="220"/>
      <c r="BD419" s="220"/>
      <c r="BE419" s="220"/>
      <c r="BF419" s="220"/>
      <c r="BG419" s="220"/>
      <c r="BH419" s="220"/>
      <c r="BI419" s="220"/>
      <c r="BJ419" s="220"/>
      <c r="BK419" s="220"/>
      <c r="BL419" s="220"/>
      <c r="BM419" s="220"/>
      <c r="BN419" s="220"/>
      <c r="BO419" s="116" t="str">
        <f t="shared" si="59"/>
        <v>VDD_APC1</v>
      </c>
      <c r="BP419" s="116" t="str">
        <f t="shared" si="60"/>
        <v>VDD_APC1</v>
      </c>
      <c r="BQ419" s="116">
        <f t="shared" si="61"/>
        <v>0</v>
      </c>
      <c r="BR419" s="116">
        <f t="shared" si="62"/>
        <v>0</v>
      </c>
      <c r="BS419" s="220">
        <v>1</v>
      </c>
      <c r="BT419" s="220" t="s">
        <v>660</v>
      </c>
      <c r="BU419" s="220" t="s">
        <v>591</v>
      </c>
      <c r="BV419" s="220"/>
      <c r="BW419" s="220"/>
      <c r="BX419" s="220"/>
      <c r="BY419" s="220"/>
      <c r="BZ419" s="220"/>
      <c r="CA419" s="220"/>
      <c r="CB419" s="220"/>
      <c r="CC419" s="220"/>
      <c r="CD419" s="220"/>
      <c r="CE419" s="220"/>
      <c r="CF419" s="220" t="s">
        <v>3025</v>
      </c>
      <c r="CG419" s="248" t="s">
        <v>5852</v>
      </c>
      <c r="CH419" s="208"/>
      <c r="CI419" s="128"/>
      <c r="CJ419" s="128"/>
      <c r="CK419" s="220"/>
      <c r="CL419" s="116" t="str">
        <f t="shared" si="63"/>
        <v>VDD_APC1</v>
      </c>
      <c r="CM419" s="116" t="str">
        <f t="shared" si="64"/>
        <v>VDD_APC1</v>
      </c>
      <c r="CN419" s="116">
        <f t="shared" si="65"/>
        <v>0</v>
      </c>
      <c r="CO419" s="116">
        <f t="shared" si="66"/>
        <v>0</v>
      </c>
      <c r="CP419" s="220">
        <v>1</v>
      </c>
      <c r="CQ419" s="220" t="s">
        <v>660</v>
      </c>
      <c r="CR419" s="220" t="s">
        <v>591</v>
      </c>
      <c r="CS419" s="220"/>
      <c r="CT419" s="220"/>
      <c r="CU419" s="220"/>
      <c r="CV419" s="220"/>
      <c r="CW419" s="220"/>
      <c r="CX419" s="220"/>
      <c r="CY419" s="220"/>
      <c r="CZ419" s="220"/>
      <c r="DA419" s="220"/>
      <c r="DB419" s="220"/>
      <c r="DC419" s="220" t="s">
        <v>3025</v>
      </c>
      <c r="DD419" s="134" t="s">
        <v>5853</v>
      </c>
      <c r="DE419" s="107"/>
      <c r="DF419" s="128"/>
      <c r="DG419" s="128"/>
      <c r="DH419" s="220"/>
    </row>
    <row r="420" spans="1:112" ht="13.2">
      <c r="A420" s="220"/>
      <c r="B420" s="220">
        <v>417</v>
      </c>
      <c r="C420" s="220" t="s">
        <v>661</v>
      </c>
      <c r="D420" s="220" t="s">
        <v>5854</v>
      </c>
      <c r="E420" s="220"/>
      <c r="F420" s="220" t="s">
        <v>5710</v>
      </c>
      <c r="G420" s="220"/>
      <c r="H420" s="220"/>
      <c r="I420" s="220"/>
      <c r="J420" s="220"/>
      <c r="K420" s="220"/>
      <c r="L420" s="220"/>
      <c r="M420" s="220"/>
      <c r="N420" s="220"/>
      <c r="O420" s="220"/>
      <c r="P420" s="220"/>
      <c r="Q420" s="220"/>
      <c r="R420" s="220"/>
      <c r="S420" s="116" t="str">
        <f t="shared" si="67"/>
        <v>NO</v>
      </c>
      <c r="T420" s="116" t="str">
        <f t="shared" si="58"/>
        <v>,,,,,,,,,,,,,,</v>
      </c>
      <c r="U420" s="220" t="s">
        <v>661</v>
      </c>
      <c r="V420" s="220"/>
      <c r="W420" s="220"/>
      <c r="X420" s="220"/>
      <c r="Y420" s="220"/>
      <c r="Z420" s="220"/>
      <c r="AA420" s="220"/>
      <c r="AB420" s="220"/>
      <c r="AC420" s="220"/>
      <c r="AD420" s="220"/>
      <c r="AE420" s="220"/>
      <c r="AF420" s="220"/>
      <c r="AG420" s="220"/>
      <c r="AH420" s="220"/>
      <c r="AI420" s="220"/>
      <c r="AJ420" s="220"/>
      <c r="AK420" s="220"/>
      <c r="AL420" s="220"/>
      <c r="AM420" s="220"/>
      <c r="AN420" s="220"/>
      <c r="AO420" s="220"/>
      <c r="AP420" s="220"/>
      <c r="AQ420" s="220"/>
      <c r="AR420" s="220"/>
      <c r="AS420" s="220"/>
      <c r="AT420" s="220"/>
      <c r="AU420" s="220"/>
      <c r="AV420" s="220"/>
      <c r="AW420" s="220"/>
      <c r="AX420" s="220"/>
      <c r="AY420" s="220"/>
      <c r="AZ420" s="220"/>
      <c r="BA420" s="220"/>
      <c r="BB420" s="220"/>
      <c r="BC420" s="220"/>
      <c r="BD420" s="220"/>
      <c r="BE420" s="220"/>
      <c r="BF420" s="220"/>
      <c r="BG420" s="220"/>
      <c r="BH420" s="220"/>
      <c r="BI420" s="220"/>
      <c r="BJ420" s="220"/>
      <c r="BK420" s="220"/>
      <c r="BL420" s="220"/>
      <c r="BM420" s="220"/>
      <c r="BN420" s="220"/>
      <c r="BO420" s="116" t="str">
        <f t="shared" si="59"/>
        <v>VDD_APC1</v>
      </c>
      <c r="BP420" s="116" t="str">
        <f t="shared" si="60"/>
        <v>VDD_APC1</v>
      </c>
      <c r="BQ420" s="116">
        <f t="shared" si="61"/>
        <v>0</v>
      </c>
      <c r="BR420" s="116">
        <f t="shared" si="62"/>
        <v>0</v>
      </c>
      <c r="BS420" s="220">
        <v>1</v>
      </c>
      <c r="BT420" s="220" t="s">
        <v>660</v>
      </c>
      <c r="BU420" s="220" t="s">
        <v>591</v>
      </c>
      <c r="BV420" s="220"/>
      <c r="BW420" s="220"/>
      <c r="BX420" s="220"/>
      <c r="BY420" s="220"/>
      <c r="BZ420" s="220"/>
      <c r="CA420" s="220"/>
      <c r="CB420" s="220"/>
      <c r="CC420" s="220"/>
      <c r="CD420" s="220"/>
      <c r="CE420" s="220"/>
      <c r="CF420" s="220" t="s">
        <v>3025</v>
      </c>
      <c r="CG420" s="248" t="s">
        <v>5855</v>
      </c>
      <c r="CH420" s="208"/>
      <c r="CI420" s="128"/>
      <c r="CJ420" s="128"/>
      <c r="CK420" s="220"/>
      <c r="CL420" s="116" t="str">
        <f t="shared" si="63"/>
        <v>VDD_APC1</v>
      </c>
      <c r="CM420" s="116" t="str">
        <f t="shared" si="64"/>
        <v>VDD_APC1</v>
      </c>
      <c r="CN420" s="116">
        <f t="shared" si="65"/>
        <v>0</v>
      </c>
      <c r="CO420" s="116">
        <f t="shared" si="66"/>
        <v>0</v>
      </c>
      <c r="CP420" s="220">
        <v>1</v>
      </c>
      <c r="CQ420" s="220" t="s">
        <v>660</v>
      </c>
      <c r="CR420" s="220" t="s">
        <v>591</v>
      </c>
      <c r="CS420" s="220"/>
      <c r="CT420" s="220"/>
      <c r="CU420" s="220"/>
      <c r="CV420" s="220"/>
      <c r="CW420" s="220"/>
      <c r="CX420" s="220"/>
      <c r="CY420" s="220"/>
      <c r="CZ420" s="220"/>
      <c r="DA420" s="220"/>
      <c r="DB420" s="220"/>
      <c r="DC420" s="220" t="s">
        <v>3025</v>
      </c>
      <c r="DD420" s="134" t="s">
        <v>5856</v>
      </c>
      <c r="DE420" s="107"/>
      <c r="DF420" s="128"/>
      <c r="DG420" s="128"/>
      <c r="DH420" s="220"/>
    </row>
    <row r="421" spans="1:112" ht="13.2">
      <c r="A421" s="220"/>
      <c r="B421" s="220">
        <v>418</v>
      </c>
      <c r="C421" s="220" t="s">
        <v>661</v>
      </c>
      <c r="D421" s="220" t="s">
        <v>5857</v>
      </c>
      <c r="E421" s="220"/>
      <c r="F421" s="220" t="s">
        <v>5710</v>
      </c>
      <c r="G421" s="220"/>
      <c r="H421" s="220"/>
      <c r="I421" s="220"/>
      <c r="J421" s="220"/>
      <c r="K421" s="220"/>
      <c r="L421" s="220"/>
      <c r="M421" s="220"/>
      <c r="N421" s="220"/>
      <c r="O421" s="220"/>
      <c r="P421" s="220"/>
      <c r="Q421" s="220"/>
      <c r="R421" s="220"/>
      <c r="S421" s="116" t="str">
        <f t="shared" si="67"/>
        <v>NO</v>
      </c>
      <c r="T421" s="116" t="str">
        <f t="shared" si="58"/>
        <v>,,,,,,,,,,,,,,</v>
      </c>
      <c r="U421" s="220" t="s">
        <v>661</v>
      </c>
      <c r="V421" s="220"/>
      <c r="W421" s="220"/>
      <c r="X421" s="220"/>
      <c r="Y421" s="220"/>
      <c r="Z421" s="220"/>
      <c r="AA421" s="220"/>
      <c r="AB421" s="220"/>
      <c r="AC421" s="220"/>
      <c r="AD421" s="220"/>
      <c r="AE421" s="220"/>
      <c r="AF421" s="220"/>
      <c r="AG421" s="220"/>
      <c r="AH421" s="220"/>
      <c r="AI421" s="220"/>
      <c r="AJ421" s="220"/>
      <c r="AK421" s="220"/>
      <c r="AL421" s="220"/>
      <c r="AM421" s="220"/>
      <c r="AN421" s="220"/>
      <c r="AO421" s="220"/>
      <c r="AP421" s="220"/>
      <c r="AQ421" s="220"/>
      <c r="AR421" s="220"/>
      <c r="AS421" s="220"/>
      <c r="AT421" s="220"/>
      <c r="AU421" s="220"/>
      <c r="AV421" s="220"/>
      <c r="AW421" s="220"/>
      <c r="AX421" s="220"/>
      <c r="AY421" s="220"/>
      <c r="AZ421" s="220"/>
      <c r="BA421" s="220"/>
      <c r="BB421" s="220"/>
      <c r="BC421" s="220"/>
      <c r="BD421" s="220"/>
      <c r="BE421" s="220"/>
      <c r="BF421" s="220"/>
      <c r="BG421" s="220"/>
      <c r="BH421" s="220"/>
      <c r="BI421" s="220"/>
      <c r="BJ421" s="220"/>
      <c r="BK421" s="220"/>
      <c r="BL421" s="220"/>
      <c r="BM421" s="220"/>
      <c r="BN421" s="220"/>
      <c r="BO421" s="116" t="str">
        <f t="shared" si="59"/>
        <v>VDD_APC1</v>
      </c>
      <c r="BP421" s="116" t="str">
        <f t="shared" si="60"/>
        <v>VDD_APC1</v>
      </c>
      <c r="BQ421" s="116">
        <f t="shared" si="61"/>
        <v>0</v>
      </c>
      <c r="BR421" s="116">
        <f t="shared" si="62"/>
        <v>0</v>
      </c>
      <c r="BS421" s="220">
        <v>1</v>
      </c>
      <c r="BT421" s="220" t="s">
        <v>660</v>
      </c>
      <c r="BU421" s="220" t="s">
        <v>591</v>
      </c>
      <c r="BV421" s="220"/>
      <c r="BW421" s="220"/>
      <c r="BX421" s="220"/>
      <c r="BY421" s="220"/>
      <c r="BZ421" s="220"/>
      <c r="CA421" s="220"/>
      <c r="CB421" s="220"/>
      <c r="CC421" s="220"/>
      <c r="CD421" s="220"/>
      <c r="CE421" s="220"/>
      <c r="CF421" s="220" t="s">
        <v>3025</v>
      </c>
      <c r="CG421" s="248" t="s">
        <v>5858</v>
      </c>
      <c r="CH421" s="208"/>
      <c r="CI421" s="128"/>
      <c r="CJ421" s="128"/>
      <c r="CK421" s="220"/>
      <c r="CL421" s="116" t="str">
        <f t="shared" si="63"/>
        <v>VDD_APC1</v>
      </c>
      <c r="CM421" s="116" t="str">
        <f t="shared" si="64"/>
        <v>VDD_APC1</v>
      </c>
      <c r="CN421" s="116">
        <f t="shared" si="65"/>
        <v>0</v>
      </c>
      <c r="CO421" s="116">
        <f t="shared" si="66"/>
        <v>0</v>
      </c>
      <c r="CP421" s="220">
        <v>1</v>
      </c>
      <c r="CQ421" s="220" t="s">
        <v>660</v>
      </c>
      <c r="CR421" s="220" t="s">
        <v>591</v>
      </c>
      <c r="CS421" s="220"/>
      <c r="CT421" s="220"/>
      <c r="CU421" s="220"/>
      <c r="CV421" s="220"/>
      <c r="CW421" s="220"/>
      <c r="CX421" s="220"/>
      <c r="CY421" s="220"/>
      <c r="CZ421" s="220"/>
      <c r="DA421" s="220"/>
      <c r="DB421" s="220"/>
      <c r="DC421" s="220" t="s">
        <v>3025</v>
      </c>
      <c r="DD421" s="134" t="s">
        <v>5859</v>
      </c>
      <c r="DE421" s="107"/>
      <c r="DF421" s="128"/>
      <c r="DG421" s="128"/>
      <c r="DH421" s="220"/>
    </row>
    <row r="422" spans="1:112" ht="13.2">
      <c r="A422" s="220"/>
      <c r="B422" s="220">
        <v>419</v>
      </c>
      <c r="C422" s="220" t="s">
        <v>661</v>
      </c>
      <c r="D422" s="220" t="s">
        <v>5860</v>
      </c>
      <c r="E422" s="220"/>
      <c r="F422" s="220" t="s">
        <v>5710</v>
      </c>
      <c r="G422" s="220"/>
      <c r="H422" s="220"/>
      <c r="I422" s="220"/>
      <c r="J422" s="220"/>
      <c r="K422" s="220"/>
      <c r="L422" s="220"/>
      <c r="M422" s="220"/>
      <c r="N422" s="220"/>
      <c r="O422" s="220"/>
      <c r="P422" s="220"/>
      <c r="Q422" s="220"/>
      <c r="R422" s="220"/>
      <c r="S422" s="116" t="str">
        <f t="shared" si="67"/>
        <v>NO</v>
      </c>
      <c r="T422" s="116" t="str">
        <f t="shared" si="58"/>
        <v>,,,,,,,,,,,,,,</v>
      </c>
      <c r="U422" s="220" t="s">
        <v>661</v>
      </c>
      <c r="V422" s="220"/>
      <c r="W422" s="220"/>
      <c r="X422" s="220"/>
      <c r="Y422" s="220"/>
      <c r="Z422" s="220"/>
      <c r="AA422" s="220"/>
      <c r="AB422" s="220"/>
      <c r="AC422" s="220"/>
      <c r="AD422" s="220"/>
      <c r="AE422" s="220"/>
      <c r="AF422" s="220"/>
      <c r="AG422" s="220"/>
      <c r="AH422" s="220"/>
      <c r="AI422" s="220"/>
      <c r="AJ422" s="220"/>
      <c r="AK422" s="220"/>
      <c r="AL422" s="220"/>
      <c r="AM422" s="220"/>
      <c r="AN422" s="220"/>
      <c r="AO422" s="220"/>
      <c r="AP422" s="220"/>
      <c r="AQ422" s="220"/>
      <c r="AR422" s="220"/>
      <c r="AS422" s="220"/>
      <c r="AT422" s="220"/>
      <c r="AU422" s="220"/>
      <c r="AV422" s="220"/>
      <c r="AW422" s="220"/>
      <c r="AX422" s="220"/>
      <c r="AY422" s="220"/>
      <c r="AZ422" s="220"/>
      <c r="BA422" s="220"/>
      <c r="BB422" s="220"/>
      <c r="BC422" s="220"/>
      <c r="BD422" s="220"/>
      <c r="BE422" s="220"/>
      <c r="BF422" s="220"/>
      <c r="BG422" s="220"/>
      <c r="BH422" s="220"/>
      <c r="BI422" s="220"/>
      <c r="BJ422" s="220"/>
      <c r="BK422" s="220"/>
      <c r="BL422" s="220"/>
      <c r="BM422" s="220"/>
      <c r="BN422" s="220"/>
      <c r="BO422" s="116" t="str">
        <f t="shared" si="59"/>
        <v>VDD_APC1</v>
      </c>
      <c r="BP422" s="116" t="str">
        <f t="shared" si="60"/>
        <v>VDD_APC1</v>
      </c>
      <c r="BQ422" s="116">
        <f t="shared" si="61"/>
        <v>0</v>
      </c>
      <c r="BR422" s="116">
        <f t="shared" si="62"/>
        <v>0</v>
      </c>
      <c r="BS422" s="220">
        <v>1</v>
      </c>
      <c r="BT422" s="220" t="s">
        <v>660</v>
      </c>
      <c r="BU422" s="220" t="s">
        <v>591</v>
      </c>
      <c r="BV422" s="220"/>
      <c r="BW422" s="220"/>
      <c r="BX422" s="220"/>
      <c r="BY422" s="220"/>
      <c r="BZ422" s="220"/>
      <c r="CA422" s="220"/>
      <c r="CB422" s="220"/>
      <c r="CC422" s="220"/>
      <c r="CD422" s="220"/>
      <c r="CE422" s="220"/>
      <c r="CF422" s="220" t="s">
        <v>3025</v>
      </c>
      <c r="CG422" s="248" t="s">
        <v>5861</v>
      </c>
      <c r="CH422" s="208"/>
      <c r="CI422" s="128"/>
      <c r="CJ422" s="128"/>
      <c r="CK422" s="220"/>
      <c r="CL422" s="116" t="str">
        <f t="shared" si="63"/>
        <v>VDD_APC1</v>
      </c>
      <c r="CM422" s="116" t="str">
        <f t="shared" si="64"/>
        <v>VDD_APC1</v>
      </c>
      <c r="CN422" s="116">
        <f t="shared" si="65"/>
        <v>0</v>
      </c>
      <c r="CO422" s="116">
        <f t="shared" si="66"/>
        <v>0</v>
      </c>
      <c r="CP422" s="220">
        <v>1</v>
      </c>
      <c r="CQ422" s="220" t="s">
        <v>660</v>
      </c>
      <c r="CR422" s="220" t="s">
        <v>591</v>
      </c>
      <c r="CS422" s="220"/>
      <c r="CT422" s="220"/>
      <c r="CU422" s="220"/>
      <c r="CV422" s="220"/>
      <c r="CW422" s="220"/>
      <c r="CX422" s="220"/>
      <c r="CY422" s="220"/>
      <c r="CZ422" s="220"/>
      <c r="DA422" s="220"/>
      <c r="DB422" s="220"/>
      <c r="DC422" s="220" t="s">
        <v>3025</v>
      </c>
      <c r="DD422" s="134" t="s">
        <v>5862</v>
      </c>
      <c r="DE422" s="107"/>
      <c r="DF422" s="128"/>
      <c r="DG422" s="128"/>
      <c r="DH422" s="220"/>
    </row>
    <row r="423" spans="1:112" ht="13.2">
      <c r="A423" s="220"/>
      <c r="B423" s="220">
        <v>420</v>
      </c>
      <c r="C423" s="220" t="s">
        <v>661</v>
      </c>
      <c r="D423" s="220" t="s">
        <v>5863</v>
      </c>
      <c r="E423" s="220"/>
      <c r="F423" s="220" t="s">
        <v>5710</v>
      </c>
      <c r="G423" s="220"/>
      <c r="H423" s="220"/>
      <c r="I423" s="220"/>
      <c r="J423" s="220"/>
      <c r="K423" s="220"/>
      <c r="L423" s="220"/>
      <c r="M423" s="220"/>
      <c r="N423" s="220"/>
      <c r="O423" s="220"/>
      <c r="P423" s="220"/>
      <c r="Q423" s="220"/>
      <c r="R423" s="220"/>
      <c r="S423" s="116" t="str">
        <f t="shared" si="67"/>
        <v>NO</v>
      </c>
      <c r="T423" s="116" t="str">
        <f t="shared" si="58"/>
        <v>,,,,,,,,,,,,,,</v>
      </c>
      <c r="U423" s="220" t="s">
        <v>661</v>
      </c>
      <c r="V423" s="220"/>
      <c r="W423" s="220"/>
      <c r="X423" s="220"/>
      <c r="Y423" s="220"/>
      <c r="Z423" s="220"/>
      <c r="AA423" s="220"/>
      <c r="AB423" s="220"/>
      <c r="AC423" s="220"/>
      <c r="AD423" s="220"/>
      <c r="AE423" s="220"/>
      <c r="AF423" s="220"/>
      <c r="AG423" s="220"/>
      <c r="AH423" s="220"/>
      <c r="AI423" s="220"/>
      <c r="AJ423" s="220"/>
      <c r="AK423" s="220"/>
      <c r="AL423" s="220"/>
      <c r="AM423" s="220"/>
      <c r="AN423" s="220"/>
      <c r="AO423" s="220"/>
      <c r="AP423" s="220"/>
      <c r="AQ423" s="220"/>
      <c r="AR423" s="220"/>
      <c r="AS423" s="220"/>
      <c r="AT423" s="220"/>
      <c r="AU423" s="220"/>
      <c r="AV423" s="220"/>
      <c r="AW423" s="220"/>
      <c r="AX423" s="220"/>
      <c r="AY423" s="220"/>
      <c r="AZ423" s="220"/>
      <c r="BA423" s="220"/>
      <c r="BB423" s="220"/>
      <c r="BC423" s="220"/>
      <c r="BD423" s="220"/>
      <c r="BE423" s="220"/>
      <c r="BF423" s="220"/>
      <c r="BG423" s="220"/>
      <c r="BH423" s="220"/>
      <c r="BI423" s="220"/>
      <c r="BJ423" s="220"/>
      <c r="BK423" s="220"/>
      <c r="BL423" s="220"/>
      <c r="BM423" s="220"/>
      <c r="BN423" s="220"/>
      <c r="BO423" s="116" t="str">
        <f t="shared" si="59"/>
        <v>VDD_APC1</v>
      </c>
      <c r="BP423" s="116" t="str">
        <f t="shared" si="60"/>
        <v>VDD_APC1</v>
      </c>
      <c r="BQ423" s="116">
        <f t="shared" si="61"/>
        <v>0</v>
      </c>
      <c r="BR423" s="116">
        <f t="shared" si="62"/>
        <v>0</v>
      </c>
      <c r="BS423" s="220">
        <v>1</v>
      </c>
      <c r="BT423" s="220" t="s">
        <v>660</v>
      </c>
      <c r="BU423" s="220" t="s">
        <v>591</v>
      </c>
      <c r="BV423" s="220"/>
      <c r="BW423" s="220"/>
      <c r="BX423" s="220"/>
      <c r="BY423" s="220"/>
      <c r="BZ423" s="220"/>
      <c r="CA423" s="220"/>
      <c r="CB423" s="220"/>
      <c r="CC423" s="220"/>
      <c r="CD423" s="220"/>
      <c r="CE423" s="220"/>
      <c r="CF423" s="220" t="s">
        <v>3025</v>
      </c>
      <c r="CG423" s="248" t="s">
        <v>5864</v>
      </c>
      <c r="CH423" s="208"/>
      <c r="CI423" s="128"/>
      <c r="CJ423" s="128"/>
      <c r="CK423" s="220"/>
      <c r="CL423" s="116" t="str">
        <f t="shared" si="63"/>
        <v>VDD_APC1</v>
      </c>
      <c r="CM423" s="116" t="str">
        <f t="shared" si="64"/>
        <v>VDD_APC1</v>
      </c>
      <c r="CN423" s="116">
        <f t="shared" si="65"/>
        <v>0</v>
      </c>
      <c r="CO423" s="116">
        <f t="shared" si="66"/>
        <v>0</v>
      </c>
      <c r="CP423" s="220">
        <v>1</v>
      </c>
      <c r="CQ423" s="220" t="s">
        <v>660</v>
      </c>
      <c r="CR423" s="220" t="s">
        <v>591</v>
      </c>
      <c r="CS423" s="220"/>
      <c r="CT423" s="220"/>
      <c r="CU423" s="220"/>
      <c r="CV423" s="220"/>
      <c r="CW423" s="220"/>
      <c r="CX423" s="220"/>
      <c r="CY423" s="220"/>
      <c r="CZ423" s="220"/>
      <c r="DA423" s="220"/>
      <c r="DB423" s="220"/>
      <c r="DC423" s="220" t="s">
        <v>3025</v>
      </c>
      <c r="DD423" s="134" t="s">
        <v>5865</v>
      </c>
      <c r="DE423" s="107"/>
      <c r="DF423" s="128"/>
      <c r="DG423" s="128"/>
      <c r="DH423" s="220"/>
    </row>
    <row r="424" spans="1:112" ht="13.2">
      <c r="A424" s="220"/>
      <c r="B424" s="220">
        <v>421</v>
      </c>
      <c r="C424" s="220" t="s">
        <v>661</v>
      </c>
      <c r="D424" s="220" t="s">
        <v>5866</v>
      </c>
      <c r="E424" s="220"/>
      <c r="F424" s="220" t="s">
        <v>5710</v>
      </c>
      <c r="G424" s="220"/>
      <c r="H424" s="220"/>
      <c r="I424" s="220"/>
      <c r="J424" s="220"/>
      <c r="K424" s="220"/>
      <c r="L424" s="220"/>
      <c r="M424" s="220"/>
      <c r="N424" s="220"/>
      <c r="O424" s="220"/>
      <c r="P424" s="220"/>
      <c r="Q424" s="220"/>
      <c r="R424" s="220"/>
      <c r="S424" s="116" t="str">
        <f t="shared" si="67"/>
        <v>NO</v>
      </c>
      <c r="T424" s="116" t="str">
        <f t="shared" si="58"/>
        <v>,,,,,,,,,,,,,,</v>
      </c>
      <c r="U424" s="220" t="s">
        <v>661</v>
      </c>
      <c r="V424" s="220"/>
      <c r="W424" s="220"/>
      <c r="X424" s="220"/>
      <c r="Y424" s="220"/>
      <c r="Z424" s="220"/>
      <c r="AA424" s="220"/>
      <c r="AB424" s="220"/>
      <c r="AC424" s="220"/>
      <c r="AD424" s="220"/>
      <c r="AE424" s="220"/>
      <c r="AF424" s="220"/>
      <c r="AG424" s="220"/>
      <c r="AH424" s="220"/>
      <c r="AI424" s="220"/>
      <c r="AJ424" s="220"/>
      <c r="AK424" s="220"/>
      <c r="AL424" s="220"/>
      <c r="AM424" s="220"/>
      <c r="AN424" s="220"/>
      <c r="AO424" s="220"/>
      <c r="AP424" s="220"/>
      <c r="AQ424" s="220"/>
      <c r="AR424" s="220"/>
      <c r="AS424" s="220"/>
      <c r="AT424" s="220"/>
      <c r="AU424" s="220"/>
      <c r="AV424" s="220"/>
      <c r="AW424" s="220"/>
      <c r="AX424" s="220"/>
      <c r="AY424" s="220"/>
      <c r="AZ424" s="220"/>
      <c r="BA424" s="220"/>
      <c r="BB424" s="220"/>
      <c r="BC424" s="220"/>
      <c r="BD424" s="220"/>
      <c r="BE424" s="220"/>
      <c r="BF424" s="220"/>
      <c r="BG424" s="220"/>
      <c r="BH424" s="220"/>
      <c r="BI424" s="220"/>
      <c r="BJ424" s="220"/>
      <c r="BK424" s="220"/>
      <c r="BL424" s="220"/>
      <c r="BM424" s="220"/>
      <c r="BN424" s="220"/>
      <c r="BO424" s="116" t="str">
        <f t="shared" si="59"/>
        <v>VDD_APC1</v>
      </c>
      <c r="BP424" s="116" t="str">
        <f t="shared" si="60"/>
        <v>VDD_APC1</v>
      </c>
      <c r="BQ424" s="116">
        <f t="shared" si="61"/>
        <v>0</v>
      </c>
      <c r="BR424" s="116">
        <f t="shared" si="62"/>
        <v>0</v>
      </c>
      <c r="BS424" s="220">
        <v>1</v>
      </c>
      <c r="BT424" s="220" t="s">
        <v>660</v>
      </c>
      <c r="BU424" s="220" t="s">
        <v>591</v>
      </c>
      <c r="BV424" s="220"/>
      <c r="BW424" s="220"/>
      <c r="BX424" s="220"/>
      <c r="BY424" s="220"/>
      <c r="BZ424" s="220"/>
      <c r="CA424" s="220"/>
      <c r="CB424" s="220"/>
      <c r="CC424" s="220"/>
      <c r="CD424" s="220"/>
      <c r="CE424" s="220"/>
      <c r="CF424" s="220" t="s">
        <v>3025</v>
      </c>
      <c r="CG424" s="248" t="s">
        <v>5867</v>
      </c>
      <c r="CH424" s="208"/>
      <c r="CI424" s="128"/>
      <c r="CJ424" s="128"/>
      <c r="CK424" s="220"/>
      <c r="CL424" s="116" t="str">
        <f t="shared" si="63"/>
        <v>VDD_APC1</v>
      </c>
      <c r="CM424" s="116" t="str">
        <f t="shared" si="64"/>
        <v>VDD_APC1</v>
      </c>
      <c r="CN424" s="116">
        <f t="shared" si="65"/>
        <v>0</v>
      </c>
      <c r="CO424" s="116">
        <f t="shared" si="66"/>
        <v>0</v>
      </c>
      <c r="CP424" s="220">
        <v>1</v>
      </c>
      <c r="CQ424" s="220" t="s">
        <v>660</v>
      </c>
      <c r="CR424" s="220" t="s">
        <v>591</v>
      </c>
      <c r="CS424" s="220"/>
      <c r="CT424" s="220"/>
      <c r="CU424" s="220"/>
      <c r="CV424" s="220"/>
      <c r="CW424" s="220"/>
      <c r="CX424" s="220"/>
      <c r="CY424" s="220"/>
      <c r="CZ424" s="220"/>
      <c r="DA424" s="220"/>
      <c r="DB424" s="220"/>
      <c r="DC424" s="220" t="s">
        <v>3025</v>
      </c>
      <c r="DD424" s="134" t="s">
        <v>5868</v>
      </c>
      <c r="DE424" s="107"/>
      <c r="DF424" s="128"/>
      <c r="DG424" s="128"/>
      <c r="DH424" s="220"/>
    </row>
    <row r="425" spans="1:112" ht="13.2">
      <c r="A425" s="220"/>
      <c r="B425" s="220">
        <v>422</v>
      </c>
      <c r="C425" s="220" t="s">
        <v>661</v>
      </c>
      <c r="D425" s="220" t="s">
        <v>5869</v>
      </c>
      <c r="E425" s="220"/>
      <c r="F425" s="220" t="s">
        <v>5710</v>
      </c>
      <c r="G425" s="220"/>
      <c r="H425" s="220"/>
      <c r="I425" s="220"/>
      <c r="J425" s="220"/>
      <c r="K425" s="220"/>
      <c r="L425" s="220"/>
      <c r="M425" s="220"/>
      <c r="N425" s="220"/>
      <c r="O425" s="220"/>
      <c r="P425" s="220"/>
      <c r="Q425" s="220"/>
      <c r="R425" s="220"/>
      <c r="S425" s="116" t="str">
        <f t="shared" si="67"/>
        <v>NO</v>
      </c>
      <c r="T425" s="116" t="str">
        <f t="shared" si="58"/>
        <v>,,,,,,,,,,,,,,</v>
      </c>
      <c r="U425" s="220" t="s">
        <v>661</v>
      </c>
      <c r="V425" s="220"/>
      <c r="W425" s="220"/>
      <c r="X425" s="220"/>
      <c r="Y425" s="220"/>
      <c r="Z425" s="220"/>
      <c r="AA425" s="220"/>
      <c r="AB425" s="220"/>
      <c r="AC425" s="220"/>
      <c r="AD425" s="220"/>
      <c r="AE425" s="220"/>
      <c r="AF425" s="220"/>
      <c r="AG425" s="220"/>
      <c r="AH425" s="220"/>
      <c r="AI425" s="220"/>
      <c r="AJ425" s="220"/>
      <c r="AK425" s="220"/>
      <c r="AL425" s="220"/>
      <c r="AM425" s="220"/>
      <c r="AN425" s="220"/>
      <c r="AO425" s="220"/>
      <c r="AP425" s="220"/>
      <c r="AQ425" s="220"/>
      <c r="AR425" s="220"/>
      <c r="AS425" s="220"/>
      <c r="AT425" s="220"/>
      <c r="AU425" s="220"/>
      <c r="AV425" s="220"/>
      <c r="AW425" s="220"/>
      <c r="AX425" s="220"/>
      <c r="AY425" s="220"/>
      <c r="AZ425" s="220"/>
      <c r="BA425" s="220"/>
      <c r="BB425" s="220"/>
      <c r="BC425" s="220"/>
      <c r="BD425" s="220"/>
      <c r="BE425" s="220"/>
      <c r="BF425" s="220"/>
      <c r="BG425" s="220"/>
      <c r="BH425" s="220"/>
      <c r="BI425" s="220"/>
      <c r="BJ425" s="220"/>
      <c r="BK425" s="220"/>
      <c r="BL425" s="220"/>
      <c r="BM425" s="220"/>
      <c r="BN425" s="220"/>
      <c r="BO425" s="116" t="str">
        <f t="shared" si="59"/>
        <v>VDD_APC1</v>
      </c>
      <c r="BP425" s="116" t="str">
        <f t="shared" si="60"/>
        <v>VDD_APC1</v>
      </c>
      <c r="BQ425" s="116">
        <f t="shared" si="61"/>
        <v>0</v>
      </c>
      <c r="BR425" s="116">
        <f t="shared" si="62"/>
        <v>0</v>
      </c>
      <c r="BS425" s="220">
        <v>1</v>
      </c>
      <c r="BT425" s="220" t="s">
        <v>660</v>
      </c>
      <c r="BU425" s="220" t="s">
        <v>591</v>
      </c>
      <c r="BV425" s="220"/>
      <c r="BW425" s="220"/>
      <c r="BX425" s="220"/>
      <c r="BY425" s="220"/>
      <c r="BZ425" s="220"/>
      <c r="CA425" s="220"/>
      <c r="CB425" s="220"/>
      <c r="CC425" s="220"/>
      <c r="CD425" s="220"/>
      <c r="CE425" s="220"/>
      <c r="CF425" s="220" t="s">
        <v>3025</v>
      </c>
      <c r="CG425" s="248" t="s">
        <v>5870</v>
      </c>
      <c r="CH425" s="208"/>
      <c r="CI425" s="128"/>
      <c r="CJ425" s="128"/>
      <c r="CK425" s="220"/>
      <c r="CL425" s="116" t="str">
        <f t="shared" si="63"/>
        <v>VDD_APC1</v>
      </c>
      <c r="CM425" s="116" t="str">
        <f t="shared" si="64"/>
        <v>VDD_APC1</v>
      </c>
      <c r="CN425" s="116">
        <f t="shared" si="65"/>
        <v>0</v>
      </c>
      <c r="CO425" s="116">
        <f t="shared" si="66"/>
        <v>0</v>
      </c>
      <c r="CP425" s="220">
        <v>1</v>
      </c>
      <c r="CQ425" s="220" t="s">
        <v>660</v>
      </c>
      <c r="CR425" s="220" t="s">
        <v>591</v>
      </c>
      <c r="CS425" s="220"/>
      <c r="CT425" s="220"/>
      <c r="CU425" s="220"/>
      <c r="CV425" s="220"/>
      <c r="CW425" s="220"/>
      <c r="CX425" s="220"/>
      <c r="CY425" s="220"/>
      <c r="CZ425" s="220"/>
      <c r="DA425" s="220"/>
      <c r="DB425" s="220"/>
      <c r="DC425" s="220" t="s">
        <v>3025</v>
      </c>
      <c r="DD425" s="134" t="s">
        <v>5871</v>
      </c>
      <c r="DE425" s="107"/>
      <c r="DF425" s="128"/>
      <c r="DG425" s="128"/>
      <c r="DH425" s="220"/>
    </row>
    <row r="426" spans="1:112" ht="13.2">
      <c r="A426" s="220"/>
      <c r="B426" s="220">
        <v>423</v>
      </c>
      <c r="C426" s="220" t="s">
        <v>661</v>
      </c>
      <c r="D426" s="220" t="s">
        <v>5872</v>
      </c>
      <c r="E426" s="220"/>
      <c r="F426" s="220" t="s">
        <v>5710</v>
      </c>
      <c r="G426" s="220"/>
      <c r="H426" s="220"/>
      <c r="I426" s="220"/>
      <c r="J426" s="220"/>
      <c r="K426" s="220"/>
      <c r="L426" s="220"/>
      <c r="M426" s="220"/>
      <c r="N426" s="220"/>
      <c r="O426" s="220"/>
      <c r="P426" s="220"/>
      <c r="Q426" s="220"/>
      <c r="R426" s="220"/>
      <c r="S426" s="116" t="str">
        <f t="shared" si="67"/>
        <v>NO</v>
      </c>
      <c r="T426" s="116" t="str">
        <f t="shared" si="58"/>
        <v>,,,,,,,,,,,,,,</v>
      </c>
      <c r="U426" s="220" t="s">
        <v>661</v>
      </c>
      <c r="V426" s="220"/>
      <c r="W426" s="220"/>
      <c r="X426" s="220"/>
      <c r="Y426" s="220"/>
      <c r="Z426" s="220"/>
      <c r="AA426" s="220"/>
      <c r="AB426" s="220"/>
      <c r="AC426" s="220"/>
      <c r="AD426" s="220"/>
      <c r="AE426" s="220"/>
      <c r="AF426" s="220"/>
      <c r="AG426" s="220"/>
      <c r="AH426" s="220"/>
      <c r="AI426" s="220"/>
      <c r="AJ426" s="220"/>
      <c r="AK426" s="220"/>
      <c r="AL426" s="220"/>
      <c r="AM426" s="220"/>
      <c r="AN426" s="220"/>
      <c r="AO426" s="220"/>
      <c r="AP426" s="220"/>
      <c r="AQ426" s="220"/>
      <c r="AR426" s="220"/>
      <c r="AS426" s="220"/>
      <c r="AT426" s="220"/>
      <c r="AU426" s="220"/>
      <c r="AV426" s="220"/>
      <c r="AW426" s="220"/>
      <c r="AX426" s="220"/>
      <c r="AY426" s="220"/>
      <c r="AZ426" s="220"/>
      <c r="BA426" s="220"/>
      <c r="BB426" s="220"/>
      <c r="BC426" s="220"/>
      <c r="BD426" s="220"/>
      <c r="BE426" s="220"/>
      <c r="BF426" s="220"/>
      <c r="BG426" s="220"/>
      <c r="BH426" s="220"/>
      <c r="BI426" s="220"/>
      <c r="BJ426" s="220"/>
      <c r="BK426" s="220"/>
      <c r="BL426" s="220"/>
      <c r="BM426" s="220"/>
      <c r="BN426" s="220"/>
      <c r="BO426" s="116" t="str">
        <f t="shared" si="59"/>
        <v>VDD_APC1</v>
      </c>
      <c r="BP426" s="116" t="str">
        <f t="shared" si="60"/>
        <v>VDD_APC1</v>
      </c>
      <c r="BQ426" s="116">
        <f t="shared" si="61"/>
        <v>0</v>
      </c>
      <c r="BR426" s="116">
        <f t="shared" si="62"/>
        <v>0</v>
      </c>
      <c r="BS426" s="220">
        <v>1</v>
      </c>
      <c r="BT426" s="220" t="s">
        <v>660</v>
      </c>
      <c r="BU426" s="220" t="s">
        <v>591</v>
      </c>
      <c r="BV426" s="220"/>
      <c r="BW426" s="220"/>
      <c r="BX426" s="220"/>
      <c r="BY426" s="220"/>
      <c r="BZ426" s="220"/>
      <c r="CA426" s="220"/>
      <c r="CB426" s="220"/>
      <c r="CC426" s="220"/>
      <c r="CD426" s="220"/>
      <c r="CE426" s="220"/>
      <c r="CF426" s="220" t="s">
        <v>3025</v>
      </c>
      <c r="CG426" s="248" t="s">
        <v>5873</v>
      </c>
      <c r="CH426" s="208"/>
      <c r="CI426" s="128"/>
      <c r="CJ426" s="128"/>
      <c r="CK426" s="220"/>
      <c r="CL426" s="116" t="str">
        <f t="shared" si="63"/>
        <v>VDD_APC1</v>
      </c>
      <c r="CM426" s="116" t="str">
        <f t="shared" si="64"/>
        <v>VDD_APC1</v>
      </c>
      <c r="CN426" s="116">
        <f t="shared" si="65"/>
        <v>0</v>
      </c>
      <c r="CO426" s="116">
        <f t="shared" si="66"/>
        <v>0</v>
      </c>
      <c r="CP426" s="220">
        <v>1</v>
      </c>
      <c r="CQ426" s="220" t="s">
        <v>660</v>
      </c>
      <c r="CR426" s="220" t="s">
        <v>591</v>
      </c>
      <c r="CS426" s="220"/>
      <c r="CT426" s="220"/>
      <c r="CU426" s="220"/>
      <c r="CV426" s="220"/>
      <c r="CW426" s="220"/>
      <c r="CX426" s="220"/>
      <c r="CY426" s="220"/>
      <c r="CZ426" s="220"/>
      <c r="DA426" s="220"/>
      <c r="DB426" s="220"/>
      <c r="DC426" s="220" t="s">
        <v>3025</v>
      </c>
      <c r="DD426" s="134" t="s">
        <v>5874</v>
      </c>
      <c r="DE426" s="107"/>
      <c r="DF426" s="128"/>
      <c r="DG426" s="128"/>
      <c r="DH426" s="220"/>
    </row>
    <row r="427" spans="1:112" ht="13.2">
      <c r="A427" s="220"/>
      <c r="B427" s="220">
        <v>424</v>
      </c>
      <c r="C427" s="220" t="s">
        <v>661</v>
      </c>
      <c r="D427" s="220" t="s">
        <v>5875</v>
      </c>
      <c r="E427" s="220"/>
      <c r="F427" s="220" t="s">
        <v>5710</v>
      </c>
      <c r="G427" s="220"/>
      <c r="H427" s="220"/>
      <c r="I427" s="220"/>
      <c r="J427" s="220"/>
      <c r="K427" s="220"/>
      <c r="L427" s="220"/>
      <c r="M427" s="220"/>
      <c r="N427" s="220"/>
      <c r="O427" s="220"/>
      <c r="P427" s="220"/>
      <c r="Q427" s="220"/>
      <c r="R427" s="220"/>
      <c r="S427" s="116" t="str">
        <f t="shared" si="67"/>
        <v>NO</v>
      </c>
      <c r="T427" s="116" t="str">
        <f t="shared" si="58"/>
        <v>,,,,,,,,,,,,,,</v>
      </c>
      <c r="U427" s="220" t="s">
        <v>661</v>
      </c>
      <c r="V427" s="220"/>
      <c r="W427" s="220"/>
      <c r="X427" s="220"/>
      <c r="Y427" s="220"/>
      <c r="Z427" s="220"/>
      <c r="AA427" s="220"/>
      <c r="AB427" s="220"/>
      <c r="AC427" s="220"/>
      <c r="AD427" s="220"/>
      <c r="AE427" s="220"/>
      <c r="AF427" s="220"/>
      <c r="AG427" s="220"/>
      <c r="AH427" s="220"/>
      <c r="AI427" s="220"/>
      <c r="AJ427" s="220"/>
      <c r="AK427" s="220"/>
      <c r="AL427" s="220"/>
      <c r="AM427" s="220"/>
      <c r="AN427" s="220"/>
      <c r="AO427" s="220"/>
      <c r="AP427" s="220"/>
      <c r="AQ427" s="220"/>
      <c r="AR427" s="220"/>
      <c r="AS427" s="220"/>
      <c r="AT427" s="220"/>
      <c r="AU427" s="220"/>
      <c r="AV427" s="220"/>
      <c r="AW427" s="220"/>
      <c r="AX427" s="220"/>
      <c r="AY427" s="220"/>
      <c r="AZ427" s="220"/>
      <c r="BA427" s="220"/>
      <c r="BB427" s="220"/>
      <c r="BC427" s="220"/>
      <c r="BD427" s="220"/>
      <c r="BE427" s="220"/>
      <c r="BF427" s="220"/>
      <c r="BG427" s="220"/>
      <c r="BH427" s="220"/>
      <c r="BI427" s="220"/>
      <c r="BJ427" s="220"/>
      <c r="BK427" s="220"/>
      <c r="BL427" s="220"/>
      <c r="BM427" s="220"/>
      <c r="BN427" s="220"/>
      <c r="BO427" s="116" t="str">
        <f t="shared" si="59"/>
        <v>VDD_APC1</v>
      </c>
      <c r="BP427" s="116" t="str">
        <f t="shared" si="60"/>
        <v>VDD_APC1</v>
      </c>
      <c r="BQ427" s="116">
        <f t="shared" si="61"/>
        <v>0</v>
      </c>
      <c r="BR427" s="116">
        <f t="shared" si="62"/>
        <v>0</v>
      </c>
      <c r="BS427" s="220">
        <v>1</v>
      </c>
      <c r="BT427" s="220" t="s">
        <v>660</v>
      </c>
      <c r="BU427" s="220" t="s">
        <v>591</v>
      </c>
      <c r="BV427" s="220"/>
      <c r="BW427" s="220"/>
      <c r="BX427" s="220"/>
      <c r="BY427" s="220"/>
      <c r="BZ427" s="220"/>
      <c r="CA427" s="220"/>
      <c r="CB427" s="220"/>
      <c r="CC427" s="220"/>
      <c r="CD427" s="220"/>
      <c r="CE427" s="220"/>
      <c r="CF427" s="220" t="s">
        <v>3025</v>
      </c>
      <c r="CG427" s="248" t="s">
        <v>5876</v>
      </c>
      <c r="CH427" s="208"/>
      <c r="CI427" s="128"/>
      <c r="CJ427" s="128"/>
      <c r="CK427" s="220"/>
      <c r="CL427" s="116" t="str">
        <f t="shared" si="63"/>
        <v>VDD_APC1</v>
      </c>
      <c r="CM427" s="116" t="str">
        <f t="shared" si="64"/>
        <v>VDD_APC1</v>
      </c>
      <c r="CN427" s="116">
        <f t="shared" si="65"/>
        <v>0</v>
      </c>
      <c r="CO427" s="116">
        <f t="shared" si="66"/>
        <v>0</v>
      </c>
      <c r="CP427" s="220">
        <v>1</v>
      </c>
      <c r="CQ427" s="220" t="s">
        <v>660</v>
      </c>
      <c r="CR427" s="220" t="s">
        <v>591</v>
      </c>
      <c r="CS427" s="220"/>
      <c r="CT427" s="220"/>
      <c r="CU427" s="220"/>
      <c r="CV427" s="220"/>
      <c r="CW427" s="220"/>
      <c r="CX427" s="220"/>
      <c r="CY427" s="220"/>
      <c r="CZ427" s="220"/>
      <c r="DA427" s="220"/>
      <c r="DB427" s="220"/>
      <c r="DC427" s="220" t="s">
        <v>3025</v>
      </c>
      <c r="DD427" s="134" t="s">
        <v>5877</v>
      </c>
      <c r="DE427" s="107"/>
      <c r="DF427" s="128"/>
      <c r="DG427" s="128"/>
      <c r="DH427" s="220"/>
    </row>
    <row r="428" spans="1:112" ht="13.2">
      <c r="A428" s="220"/>
      <c r="B428" s="220">
        <v>425</v>
      </c>
      <c r="C428" s="220" t="s">
        <v>661</v>
      </c>
      <c r="D428" s="220" t="s">
        <v>5878</v>
      </c>
      <c r="E428" s="220"/>
      <c r="F428" s="220" t="s">
        <v>5710</v>
      </c>
      <c r="G428" s="220"/>
      <c r="H428" s="220"/>
      <c r="I428" s="220"/>
      <c r="J428" s="220"/>
      <c r="K428" s="220"/>
      <c r="L428" s="220"/>
      <c r="M428" s="220"/>
      <c r="N428" s="220"/>
      <c r="O428" s="220"/>
      <c r="P428" s="220"/>
      <c r="Q428" s="220"/>
      <c r="R428" s="220"/>
      <c r="S428" s="116" t="str">
        <f t="shared" si="67"/>
        <v>NO</v>
      </c>
      <c r="T428" s="116" t="str">
        <f t="shared" si="58"/>
        <v>,,,,,,,,,,,,,,</v>
      </c>
      <c r="U428" s="220" t="s">
        <v>661</v>
      </c>
      <c r="V428" s="220"/>
      <c r="W428" s="220"/>
      <c r="X428" s="220"/>
      <c r="Y428" s="220"/>
      <c r="Z428" s="220"/>
      <c r="AA428" s="220"/>
      <c r="AB428" s="220"/>
      <c r="AC428" s="220"/>
      <c r="AD428" s="220"/>
      <c r="AE428" s="220"/>
      <c r="AF428" s="220"/>
      <c r="AG428" s="220"/>
      <c r="AH428" s="220"/>
      <c r="AI428" s="220"/>
      <c r="AJ428" s="220"/>
      <c r="AK428" s="220"/>
      <c r="AL428" s="220"/>
      <c r="AM428" s="220"/>
      <c r="AN428" s="220"/>
      <c r="AO428" s="220"/>
      <c r="AP428" s="220"/>
      <c r="AQ428" s="220"/>
      <c r="AR428" s="220"/>
      <c r="AS428" s="220"/>
      <c r="AT428" s="220"/>
      <c r="AU428" s="220"/>
      <c r="AV428" s="220"/>
      <c r="AW428" s="220"/>
      <c r="AX428" s="220"/>
      <c r="AY428" s="220"/>
      <c r="AZ428" s="220"/>
      <c r="BA428" s="220"/>
      <c r="BB428" s="220"/>
      <c r="BC428" s="220"/>
      <c r="BD428" s="220"/>
      <c r="BE428" s="220"/>
      <c r="BF428" s="220"/>
      <c r="BG428" s="220"/>
      <c r="BH428" s="220"/>
      <c r="BI428" s="220"/>
      <c r="BJ428" s="220"/>
      <c r="BK428" s="220"/>
      <c r="BL428" s="220"/>
      <c r="BM428" s="220"/>
      <c r="BN428" s="220"/>
      <c r="BO428" s="116" t="str">
        <f t="shared" si="59"/>
        <v>VDD_APC1</v>
      </c>
      <c r="BP428" s="116" t="str">
        <f t="shared" si="60"/>
        <v>VDD_APC1</v>
      </c>
      <c r="BQ428" s="116">
        <f t="shared" si="61"/>
        <v>0</v>
      </c>
      <c r="BR428" s="116">
        <f t="shared" si="62"/>
        <v>0</v>
      </c>
      <c r="BS428" s="220">
        <v>1</v>
      </c>
      <c r="BT428" s="220" t="s">
        <v>660</v>
      </c>
      <c r="BU428" s="220" t="s">
        <v>591</v>
      </c>
      <c r="BV428" s="220"/>
      <c r="BW428" s="220"/>
      <c r="BX428" s="220"/>
      <c r="BY428" s="220"/>
      <c r="BZ428" s="220"/>
      <c r="CA428" s="220"/>
      <c r="CB428" s="220"/>
      <c r="CC428" s="220"/>
      <c r="CD428" s="220"/>
      <c r="CE428" s="220"/>
      <c r="CF428" s="220" t="s">
        <v>3025</v>
      </c>
      <c r="CG428" s="248" t="s">
        <v>5879</v>
      </c>
      <c r="CH428" s="208"/>
      <c r="CI428" s="128"/>
      <c r="CJ428" s="128"/>
      <c r="CK428" s="220"/>
      <c r="CL428" s="116" t="str">
        <f t="shared" si="63"/>
        <v>VDD_APC1</v>
      </c>
      <c r="CM428" s="116" t="str">
        <f t="shared" si="64"/>
        <v>VDD_APC1</v>
      </c>
      <c r="CN428" s="116">
        <f t="shared" si="65"/>
        <v>0</v>
      </c>
      <c r="CO428" s="116">
        <f t="shared" si="66"/>
        <v>0</v>
      </c>
      <c r="CP428" s="220">
        <v>1</v>
      </c>
      <c r="CQ428" s="220" t="s">
        <v>660</v>
      </c>
      <c r="CR428" s="220" t="s">
        <v>591</v>
      </c>
      <c r="CS428" s="220"/>
      <c r="CT428" s="220"/>
      <c r="CU428" s="220"/>
      <c r="CV428" s="220"/>
      <c r="CW428" s="220"/>
      <c r="CX428" s="220"/>
      <c r="CY428" s="220"/>
      <c r="CZ428" s="220"/>
      <c r="DA428" s="220"/>
      <c r="DB428" s="220"/>
      <c r="DC428" s="220" t="s">
        <v>3025</v>
      </c>
      <c r="DD428" s="134" t="s">
        <v>5880</v>
      </c>
      <c r="DE428" s="107"/>
      <c r="DF428" s="128"/>
      <c r="DG428" s="128"/>
      <c r="DH428" s="220"/>
    </row>
    <row r="429" spans="1:112" ht="13.2">
      <c r="A429" s="220"/>
      <c r="B429" s="220">
        <v>426</v>
      </c>
      <c r="C429" s="220" t="s">
        <v>661</v>
      </c>
      <c r="D429" s="220" t="s">
        <v>5881</v>
      </c>
      <c r="E429" s="220"/>
      <c r="F429" s="220" t="s">
        <v>5710</v>
      </c>
      <c r="G429" s="220"/>
      <c r="H429" s="220"/>
      <c r="I429" s="220"/>
      <c r="J429" s="220"/>
      <c r="K429" s="220"/>
      <c r="L429" s="220"/>
      <c r="M429" s="220"/>
      <c r="N429" s="220"/>
      <c r="O429" s="220"/>
      <c r="P429" s="220"/>
      <c r="Q429" s="220"/>
      <c r="R429" s="220"/>
      <c r="S429" s="116" t="str">
        <f t="shared" si="67"/>
        <v>NO</v>
      </c>
      <c r="T429" s="116" t="str">
        <f t="shared" si="58"/>
        <v>,,,,,,,,,,,,,,</v>
      </c>
      <c r="U429" s="220" t="s">
        <v>661</v>
      </c>
      <c r="V429" s="220"/>
      <c r="W429" s="220"/>
      <c r="X429" s="220"/>
      <c r="Y429" s="220"/>
      <c r="Z429" s="220"/>
      <c r="AA429" s="220"/>
      <c r="AB429" s="220"/>
      <c r="AC429" s="220"/>
      <c r="AD429" s="220"/>
      <c r="AE429" s="220"/>
      <c r="AF429" s="220"/>
      <c r="AG429" s="220"/>
      <c r="AH429" s="220"/>
      <c r="AI429" s="220"/>
      <c r="AJ429" s="220"/>
      <c r="AK429" s="220"/>
      <c r="AL429" s="220"/>
      <c r="AM429" s="220"/>
      <c r="AN429" s="220"/>
      <c r="AO429" s="220"/>
      <c r="AP429" s="220"/>
      <c r="AQ429" s="220"/>
      <c r="AR429" s="220"/>
      <c r="AS429" s="220"/>
      <c r="AT429" s="220"/>
      <c r="AU429" s="220"/>
      <c r="AV429" s="220"/>
      <c r="AW429" s="220"/>
      <c r="AX429" s="220"/>
      <c r="AY429" s="220"/>
      <c r="AZ429" s="220"/>
      <c r="BA429" s="220"/>
      <c r="BB429" s="220"/>
      <c r="BC429" s="220"/>
      <c r="BD429" s="220"/>
      <c r="BE429" s="220"/>
      <c r="BF429" s="220"/>
      <c r="BG429" s="220"/>
      <c r="BH429" s="220"/>
      <c r="BI429" s="220"/>
      <c r="BJ429" s="220"/>
      <c r="BK429" s="220"/>
      <c r="BL429" s="220"/>
      <c r="BM429" s="220"/>
      <c r="BN429" s="220"/>
      <c r="BO429" s="116" t="str">
        <f t="shared" si="59"/>
        <v>VDD_APC1</v>
      </c>
      <c r="BP429" s="116" t="str">
        <f t="shared" si="60"/>
        <v>VDD_APC1</v>
      </c>
      <c r="BQ429" s="116">
        <f t="shared" si="61"/>
        <v>0</v>
      </c>
      <c r="BR429" s="116">
        <f t="shared" si="62"/>
        <v>0</v>
      </c>
      <c r="BS429" s="220">
        <v>1</v>
      </c>
      <c r="BT429" s="220" t="s">
        <v>660</v>
      </c>
      <c r="BU429" s="220" t="s">
        <v>591</v>
      </c>
      <c r="BV429" s="220"/>
      <c r="BW429" s="220"/>
      <c r="BX429" s="220"/>
      <c r="BY429" s="220"/>
      <c r="BZ429" s="220"/>
      <c r="CA429" s="220"/>
      <c r="CB429" s="220"/>
      <c r="CC429" s="220"/>
      <c r="CD429" s="220"/>
      <c r="CE429" s="220"/>
      <c r="CF429" s="220" t="s">
        <v>3025</v>
      </c>
      <c r="CG429" s="248" t="s">
        <v>5882</v>
      </c>
      <c r="CH429" s="208"/>
      <c r="CI429" s="128"/>
      <c r="CJ429" s="128"/>
      <c r="CK429" s="220"/>
      <c r="CL429" s="116" t="str">
        <f t="shared" si="63"/>
        <v>VDD_APC1</v>
      </c>
      <c r="CM429" s="116" t="str">
        <f t="shared" si="64"/>
        <v>VDD_APC1</v>
      </c>
      <c r="CN429" s="116">
        <f t="shared" si="65"/>
        <v>0</v>
      </c>
      <c r="CO429" s="116">
        <f t="shared" si="66"/>
        <v>0</v>
      </c>
      <c r="CP429" s="220">
        <v>1</v>
      </c>
      <c r="CQ429" s="220" t="s">
        <v>660</v>
      </c>
      <c r="CR429" s="220" t="s">
        <v>591</v>
      </c>
      <c r="CS429" s="220"/>
      <c r="CT429" s="220"/>
      <c r="CU429" s="220"/>
      <c r="CV429" s="220"/>
      <c r="CW429" s="220"/>
      <c r="CX429" s="220"/>
      <c r="CY429" s="220"/>
      <c r="CZ429" s="220"/>
      <c r="DA429" s="220"/>
      <c r="DB429" s="220"/>
      <c r="DC429" s="220" t="s">
        <v>3025</v>
      </c>
      <c r="DD429" s="134" t="s">
        <v>5883</v>
      </c>
      <c r="DE429" s="107"/>
      <c r="DF429" s="128"/>
      <c r="DG429" s="128"/>
      <c r="DH429" s="220"/>
    </row>
    <row r="430" spans="1:112" ht="13.2">
      <c r="A430" s="220"/>
      <c r="B430" s="220">
        <v>427</v>
      </c>
      <c r="C430" s="220" t="s">
        <v>606</v>
      </c>
      <c r="D430" s="220" t="s">
        <v>5884</v>
      </c>
      <c r="E430" s="220"/>
      <c r="F430" s="220" t="s">
        <v>5885</v>
      </c>
      <c r="G430" s="220"/>
      <c r="H430" s="220"/>
      <c r="I430" s="220"/>
      <c r="J430" s="220"/>
      <c r="K430" s="220"/>
      <c r="L430" s="220"/>
      <c r="M430" s="220"/>
      <c r="N430" s="220"/>
      <c r="O430" s="220"/>
      <c r="P430" s="220"/>
      <c r="Q430" s="220"/>
      <c r="R430" s="220"/>
      <c r="S430" s="116" t="str">
        <f t="shared" si="67"/>
        <v>NO</v>
      </c>
      <c r="T430" s="116" t="str">
        <f t="shared" si="58"/>
        <v>,,,,,,,,,,,,,,</v>
      </c>
      <c r="U430" s="220" t="s">
        <v>606</v>
      </c>
      <c r="V430" s="220"/>
      <c r="W430" s="220"/>
      <c r="X430" s="220"/>
      <c r="Y430" s="220"/>
      <c r="Z430" s="220"/>
      <c r="AA430" s="220"/>
      <c r="AB430" s="220"/>
      <c r="AC430" s="220"/>
      <c r="AD430" s="220"/>
      <c r="AE430" s="220"/>
      <c r="AF430" s="220"/>
      <c r="AG430" s="220"/>
      <c r="AH430" s="220"/>
      <c r="AI430" s="220"/>
      <c r="AJ430" s="220"/>
      <c r="AK430" s="220"/>
      <c r="AL430" s="220"/>
      <c r="AM430" s="220"/>
      <c r="AN430" s="220"/>
      <c r="AO430" s="220"/>
      <c r="AP430" s="220"/>
      <c r="AQ430" s="220"/>
      <c r="AR430" s="220"/>
      <c r="AS430" s="220"/>
      <c r="AT430" s="220"/>
      <c r="AU430" s="220"/>
      <c r="AV430" s="220"/>
      <c r="AW430" s="220"/>
      <c r="AX430" s="220"/>
      <c r="AY430" s="220"/>
      <c r="AZ430" s="220"/>
      <c r="BA430" s="220"/>
      <c r="BB430" s="220"/>
      <c r="BC430" s="220"/>
      <c r="BD430" s="220"/>
      <c r="BE430" s="220"/>
      <c r="BF430" s="220"/>
      <c r="BG430" s="220"/>
      <c r="BH430" s="220"/>
      <c r="BI430" s="220"/>
      <c r="BJ430" s="220"/>
      <c r="BK430" s="220"/>
      <c r="BL430" s="220"/>
      <c r="BM430" s="220"/>
      <c r="BN430" s="220"/>
      <c r="BO430" s="116" t="str">
        <f t="shared" si="59"/>
        <v>VDD_MODEM</v>
      </c>
      <c r="BP430" s="116" t="str">
        <f t="shared" si="60"/>
        <v>VDD_MODEM</v>
      </c>
      <c r="BQ430" s="116">
        <f t="shared" si="61"/>
        <v>0</v>
      </c>
      <c r="BR430" s="116">
        <f t="shared" si="62"/>
        <v>0</v>
      </c>
      <c r="BS430" s="220">
        <v>1</v>
      </c>
      <c r="BT430" s="220" t="s">
        <v>605</v>
      </c>
      <c r="BU430" s="220" t="s">
        <v>591</v>
      </c>
      <c r="BV430" s="220"/>
      <c r="BW430" s="220"/>
      <c r="BX430" s="220"/>
      <c r="BY430" s="220"/>
      <c r="BZ430" s="220"/>
      <c r="CA430" s="220"/>
      <c r="CB430" s="220"/>
      <c r="CC430" s="220"/>
      <c r="CD430" s="220"/>
      <c r="CE430" s="220"/>
      <c r="CF430" s="220" t="s">
        <v>3025</v>
      </c>
      <c r="CG430" s="248" t="s">
        <v>5886</v>
      </c>
      <c r="CH430" s="208"/>
      <c r="CI430" s="128"/>
      <c r="CJ430" s="128"/>
      <c r="CK430" s="220"/>
      <c r="CL430" s="116" t="str">
        <f t="shared" si="63"/>
        <v>VDD_MODEM</v>
      </c>
      <c r="CM430" s="116" t="str">
        <f t="shared" si="64"/>
        <v>VDD_MODEM</v>
      </c>
      <c r="CN430" s="116">
        <f t="shared" si="65"/>
        <v>0</v>
      </c>
      <c r="CO430" s="116">
        <f t="shared" si="66"/>
        <v>0</v>
      </c>
      <c r="CP430" s="220">
        <v>1</v>
      </c>
      <c r="CQ430" s="220" t="s">
        <v>605</v>
      </c>
      <c r="CR430" s="220" t="s">
        <v>591</v>
      </c>
      <c r="CS430" s="220"/>
      <c r="CT430" s="220"/>
      <c r="CU430" s="220"/>
      <c r="CV430" s="220"/>
      <c r="CW430" s="220"/>
      <c r="CX430" s="220"/>
      <c r="CY430" s="220"/>
      <c r="CZ430" s="220"/>
      <c r="DA430" s="220"/>
      <c r="DB430" s="220"/>
      <c r="DC430" s="220" t="s">
        <v>3025</v>
      </c>
      <c r="DD430" s="134" t="s">
        <v>5887</v>
      </c>
      <c r="DE430" s="107"/>
      <c r="DF430" s="128"/>
      <c r="DG430" s="128"/>
      <c r="DH430" s="220"/>
    </row>
    <row r="431" spans="1:112" ht="13.2">
      <c r="A431" s="220"/>
      <c r="B431" s="220">
        <v>428</v>
      </c>
      <c r="C431" s="220" t="s">
        <v>606</v>
      </c>
      <c r="D431" s="220" t="s">
        <v>5888</v>
      </c>
      <c r="E431" s="220"/>
      <c r="F431" s="220" t="s">
        <v>5885</v>
      </c>
      <c r="G431" s="220"/>
      <c r="H431" s="220"/>
      <c r="I431" s="220"/>
      <c r="J431" s="220"/>
      <c r="K431" s="220"/>
      <c r="L431" s="220"/>
      <c r="M431" s="220"/>
      <c r="N431" s="220"/>
      <c r="O431" s="220"/>
      <c r="P431" s="220"/>
      <c r="Q431" s="220"/>
      <c r="R431" s="220"/>
      <c r="S431" s="116" t="str">
        <f t="shared" si="67"/>
        <v>NO</v>
      </c>
      <c r="T431" s="116" t="str">
        <f t="shared" si="58"/>
        <v>,,,,,,,,,,,,,,</v>
      </c>
      <c r="U431" s="220" t="s">
        <v>606</v>
      </c>
      <c r="V431" s="220"/>
      <c r="W431" s="220"/>
      <c r="X431" s="220"/>
      <c r="Y431" s="220"/>
      <c r="Z431" s="220"/>
      <c r="AA431" s="220"/>
      <c r="AB431" s="220"/>
      <c r="AC431" s="220"/>
      <c r="AD431" s="220"/>
      <c r="AE431" s="220"/>
      <c r="AF431" s="220"/>
      <c r="AG431" s="220"/>
      <c r="AH431" s="220"/>
      <c r="AI431" s="220"/>
      <c r="AJ431" s="220"/>
      <c r="AK431" s="220"/>
      <c r="AL431" s="220"/>
      <c r="AM431" s="220"/>
      <c r="AN431" s="220"/>
      <c r="AO431" s="220"/>
      <c r="AP431" s="220"/>
      <c r="AQ431" s="220"/>
      <c r="AR431" s="220"/>
      <c r="AS431" s="220"/>
      <c r="AT431" s="220"/>
      <c r="AU431" s="220"/>
      <c r="AV431" s="220"/>
      <c r="AW431" s="220"/>
      <c r="AX431" s="220"/>
      <c r="AY431" s="220"/>
      <c r="AZ431" s="220"/>
      <c r="BA431" s="220"/>
      <c r="BB431" s="220"/>
      <c r="BC431" s="220"/>
      <c r="BD431" s="220"/>
      <c r="BE431" s="220"/>
      <c r="BF431" s="220"/>
      <c r="BG431" s="220"/>
      <c r="BH431" s="220"/>
      <c r="BI431" s="220"/>
      <c r="BJ431" s="220"/>
      <c r="BK431" s="220"/>
      <c r="BL431" s="220"/>
      <c r="BM431" s="220"/>
      <c r="BN431" s="220"/>
      <c r="BO431" s="116" t="str">
        <f t="shared" si="59"/>
        <v>VDD_MODEM</v>
      </c>
      <c r="BP431" s="116" t="str">
        <f t="shared" si="60"/>
        <v>VDD_MODEM</v>
      </c>
      <c r="BQ431" s="116">
        <f t="shared" si="61"/>
        <v>0</v>
      </c>
      <c r="BR431" s="116">
        <f t="shared" si="62"/>
        <v>0</v>
      </c>
      <c r="BS431" s="220">
        <v>1</v>
      </c>
      <c r="BT431" s="220" t="s">
        <v>605</v>
      </c>
      <c r="BU431" s="220" t="s">
        <v>591</v>
      </c>
      <c r="BV431" s="220"/>
      <c r="BW431" s="220"/>
      <c r="BX431" s="220"/>
      <c r="BY431" s="220"/>
      <c r="BZ431" s="220"/>
      <c r="CA431" s="220"/>
      <c r="CB431" s="220"/>
      <c r="CC431" s="220"/>
      <c r="CD431" s="220"/>
      <c r="CE431" s="220"/>
      <c r="CF431" s="220" t="s">
        <v>3025</v>
      </c>
      <c r="CG431" s="248" t="s">
        <v>5889</v>
      </c>
      <c r="CH431" s="208"/>
      <c r="CI431" s="128"/>
      <c r="CJ431" s="128"/>
      <c r="CK431" s="220"/>
      <c r="CL431" s="116" t="str">
        <f t="shared" si="63"/>
        <v>VDD_MODEM</v>
      </c>
      <c r="CM431" s="116" t="str">
        <f t="shared" si="64"/>
        <v>VDD_MODEM</v>
      </c>
      <c r="CN431" s="116">
        <f t="shared" si="65"/>
        <v>0</v>
      </c>
      <c r="CO431" s="116">
        <f t="shared" si="66"/>
        <v>0</v>
      </c>
      <c r="CP431" s="220">
        <v>1</v>
      </c>
      <c r="CQ431" s="220" t="s">
        <v>605</v>
      </c>
      <c r="CR431" s="220" t="s">
        <v>591</v>
      </c>
      <c r="CS431" s="220"/>
      <c r="CT431" s="220"/>
      <c r="CU431" s="220"/>
      <c r="CV431" s="220"/>
      <c r="CW431" s="220"/>
      <c r="CX431" s="220"/>
      <c r="CY431" s="220"/>
      <c r="CZ431" s="220"/>
      <c r="DA431" s="220"/>
      <c r="DB431" s="220"/>
      <c r="DC431" s="220" t="s">
        <v>3025</v>
      </c>
      <c r="DD431" s="134" t="s">
        <v>5890</v>
      </c>
      <c r="DE431" s="107"/>
      <c r="DF431" s="128"/>
      <c r="DG431" s="128"/>
      <c r="DH431" s="220"/>
    </row>
    <row r="432" spans="1:112" ht="13.2">
      <c r="A432" s="220"/>
      <c r="B432" s="220">
        <v>429</v>
      </c>
      <c r="C432" s="220" t="s">
        <v>606</v>
      </c>
      <c r="D432" s="220" t="s">
        <v>5891</v>
      </c>
      <c r="E432" s="220"/>
      <c r="F432" s="220" t="s">
        <v>5885</v>
      </c>
      <c r="G432" s="220"/>
      <c r="H432" s="220"/>
      <c r="I432" s="220"/>
      <c r="J432" s="220"/>
      <c r="K432" s="220"/>
      <c r="L432" s="220"/>
      <c r="M432" s="220"/>
      <c r="N432" s="220"/>
      <c r="O432" s="220"/>
      <c r="P432" s="220"/>
      <c r="Q432" s="220"/>
      <c r="R432" s="220"/>
      <c r="S432" s="116" t="str">
        <f t="shared" si="67"/>
        <v>NO</v>
      </c>
      <c r="T432" s="116" t="str">
        <f t="shared" si="58"/>
        <v>,,,,,,,,,,,,,,</v>
      </c>
      <c r="U432" s="220" t="s">
        <v>606</v>
      </c>
      <c r="V432" s="220"/>
      <c r="W432" s="220"/>
      <c r="X432" s="220"/>
      <c r="Y432" s="220"/>
      <c r="Z432" s="220"/>
      <c r="AA432" s="220"/>
      <c r="AB432" s="220"/>
      <c r="AC432" s="220"/>
      <c r="AD432" s="220"/>
      <c r="AE432" s="220"/>
      <c r="AF432" s="220"/>
      <c r="AG432" s="220"/>
      <c r="AH432" s="220"/>
      <c r="AI432" s="220"/>
      <c r="AJ432" s="220"/>
      <c r="AK432" s="220"/>
      <c r="AL432" s="220"/>
      <c r="AM432" s="220"/>
      <c r="AN432" s="220"/>
      <c r="AO432" s="220"/>
      <c r="AP432" s="220"/>
      <c r="AQ432" s="220"/>
      <c r="AR432" s="220"/>
      <c r="AS432" s="220"/>
      <c r="AT432" s="220"/>
      <c r="AU432" s="220"/>
      <c r="AV432" s="220"/>
      <c r="AW432" s="220"/>
      <c r="AX432" s="220"/>
      <c r="AY432" s="220"/>
      <c r="AZ432" s="220"/>
      <c r="BA432" s="220"/>
      <c r="BB432" s="220"/>
      <c r="BC432" s="220"/>
      <c r="BD432" s="220"/>
      <c r="BE432" s="220"/>
      <c r="BF432" s="220"/>
      <c r="BG432" s="220"/>
      <c r="BH432" s="220"/>
      <c r="BI432" s="220"/>
      <c r="BJ432" s="220"/>
      <c r="BK432" s="220"/>
      <c r="BL432" s="220"/>
      <c r="BM432" s="220"/>
      <c r="BN432" s="220"/>
      <c r="BO432" s="116" t="str">
        <f t="shared" si="59"/>
        <v>VDD_MODEM</v>
      </c>
      <c r="BP432" s="116" t="str">
        <f t="shared" si="60"/>
        <v>VDD_MODEM</v>
      </c>
      <c r="BQ432" s="116">
        <f t="shared" si="61"/>
        <v>0</v>
      </c>
      <c r="BR432" s="116">
        <f t="shared" si="62"/>
        <v>0</v>
      </c>
      <c r="BS432" s="220">
        <v>1</v>
      </c>
      <c r="BT432" s="220" t="s">
        <v>605</v>
      </c>
      <c r="BU432" s="220" t="s">
        <v>591</v>
      </c>
      <c r="BV432" s="220"/>
      <c r="BW432" s="220"/>
      <c r="BX432" s="220"/>
      <c r="BY432" s="220"/>
      <c r="BZ432" s="220"/>
      <c r="CA432" s="220"/>
      <c r="CB432" s="220"/>
      <c r="CC432" s="220"/>
      <c r="CD432" s="220"/>
      <c r="CE432" s="220"/>
      <c r="CF432" s="220" t="s">
        <v>3025</v>
      </c>
      <c r="CG432" s="248" t="s">
        <v>5892</v>
      </c>
      <c r="CH432" s="208"/>
      <c r="CI432" s="128"/>
      <c r="CJ432" s="128"/>
      <c r="CK432" s="220"/>
      <c r="CL432" s="116" t="str">
        <f t="shared" si="63"/>
        <v>VDD_MODEM</v>
      </c>
      <c r="CM432" s="116" t="str">
        <f t="shared" si="64"/>
        <v>VDD_MODEM</v>
      </c>
      <c r="CN432" s="116">
        <f t="shared" si="65"/>
        <v>0</v>
      </c>
      <c r="CO432" s="116">
        <f t="shared" si="66"/>
        <v>0</v>
      </c>
      <c r="CP432" s="220">
        <v>1</v>
      </c>
      <c r="CQ432" s="220" t="s">
        <v>605</v>
      </c>
      <c r="CR432" s="220" t="s">
        <v>591</v>
      </c>
      <c r="CS432" s="220"/>
      <c r="CT432" s="220"/>
      <c r="CU432" s="220"/>
      <c r="CV432" s="220"/>
      <c r="CW432" s="220"/>
      <c r="CX432" s="220"/>
      <c r="CY432" s="220"/>
      <c r="CZ432" s="220"/>
      <c r="DA432" s="220"/>
      <c r="DB432" s="220"/>
      <c r="DC432" s="220" t="s">
        <v>3025</v>
      </c>
      <c r="DD432" s="134" t="s">
        <v>5893</v>
      </c>
      <c r="DE432" s="107"/>
      <c r="DF432" s="128"/>
      <c r="DG432" s="128"/>
      <c r="DH432" s="220"/>
    </row>
    <row r="433" spans="1:112" ht="13.2">
      <c r="A433" s="220"/>
      <c r="B433" s="220">
        <v>430</v>
      </c>
      <c r="C433" s="220" t="s">
        <v>606</v>
      </c>
      <c r="D433" s="220" t="s">
        <v>5894</v>
      </c>
      <c r="E433" s="220"/>
      <c r="F433" s="220" t="s">
        <v>5885</v>
      </c>
      <c r="G433" s="220"/>
      <c r="H433" s="220"/>
      <c r="I433" s="220"/>
      <c r="J433" s="220"/>
      <c r="K433" s="220"/>
      <c r="L433" s="220"/>
      <c r="M433" s="220"/>
      <c r="N433" s="220"/>
      <c r="O433" s="220"/>
      <c r="P433" s="220"/>
      <c r="Q433" s="220"/>
      <c r="R433" s="220"/>
      <c r="S433" s="116" t="str">
        <f t="shared" si="67"/>
        <v>NO</v>
      </c>
      <c r="T433" s="116" t="str">
        <f t="shared" si="58"/>
        <v>,,,,,,,,,,,,,,</v>
      </c>
      <c r="U433" s="220" t="s">
        <v>606</v>
      </c>
      <c r="V433" s="220"/>
      <c r="W433" s="220"/>
      <c r="X433" s="220"/>
      <c r="Y433" s="220"/>
      <c r="Z433" s="220"/>
      <c r="AA433" s="220"/>
      <c r="AB433" s="220"/>
      <c r="AC433" s="220"/>
      <c r="AD433" s="220"/>
      <c r="AE433" s="220"/>
      <c r="AF433" s="220"/>
      <c r="AG433" s="220"/>
      <c r="AH433" s="220"/>
      <c r="AI433" s="220"/>
      <c r="AJ433" s="220"/>
      <c r="AK433" s="220"/>
      <c r="AL433" s="220"/>
      <c r="AM433" s="220"/>
      <c r="AN433" s="220"/>
      <c r="AO433" s="220"/>
      <c r="AP433" s="220"/>
      <c r="AQ433" s="220"/>
      <c r="AR433" s="220"/>
      <c r="AS433" s="220"/>
      <c r="AT433" s="220"/>
      <c r="AU433" s="220"/>
      <c r="AV433" s="220"/>
      <c r="AW433" s="220"/>
      <c r="AX433" s="220"/>
      <c r="AY433" s="220"/>
      <c r="AZ433" s="220"/>
      <c r="BA433" s="220"/>
      <c r="BB433" s="220"/>
      <c r="BC433" s="220"/>
      <c r="BD433" s="220"/>
      <c r="BE433" s="220"/>
      <c r="BF433" s="220"/>
      <c r="BG433" s="220"/>
      <c r="BH433" s="220"/>
      <c r="BI433" s="220"/>
      <c r="BJ433" s="220"/>
      <c r="BK433" s="220"/>
      <c r="BL433" s="220"/>
      <c r="BM433" s="220"/>
      <c r="BN433" s="220"/>
      <c r="BO433" s="116" t="str">
        <f t="shared" si="59"/>
        <v>VDD_MODEM</v>
      </c>
      <c r="BP433" s="116" t="str">
        <f t="shared" si="60"/>
        <v>VDD_MODEM</v>
      </c>
      <c r="BQ433" s="116">
        <f t="shared" si="61"/>
        <v>0</v>
      </c>
      <c r="BR433" s="116">
        <f t="shared" si="62"/>
        <v>0</v>
      </c>
      <c r="BS433" s="220">
        <v>1</v>
      </c>
      <c r="BT433" s="220" t="s">
        <v>605</v>
      </c>
      <c r="BU433" s="220" t="s">
        <v>591</v>
      </c>
      <c r="BV433" s="220"/>
      <c r="BW433" s="220"/>
      <c r="BX433" s="220"/>
      <c r="BY433" s="220"/>
      <c r="BZ433" s="220"/>
      <c r="CA433" s="220"/>
      <c r="CB433" s="220"/>
      <c r="CC433" s="220"/>
      <c r="CD433" s="220"/>
      <c r="CE433" s="220"/>
      <c r="CF433" s="220" t="s">
        <v>3025</v>
      </c>
      <c r="CG433" s="248" t="s">
        <v>5895</v>
      </c>
      <c r="CH433" s="208"/>
      <c r="CI433" s="128"/>
      <c r="CJ433" s="128"/>
      <c r="CK433" s="220"/>
      <c r="CL433" s="116" t="str">
        <f t="shared" si="63"/>
        <v>VDD_MODEM</v>
      </c>
      <c r="CM433" s="116" t="str">
        <f t="shared" si="64"/>
        <v>VDD_MODEM</v>
      </c>
      <c r="CN433" s="116">
        <f t="shared" si="65"/>
        <v>0</v>
      </c>
      <c r="CO433" s="116">
        <f t="shared" si="66"/>
        <v>0</v>
      </c>
      <c r="CP433" s="220">
        <v>1</v>
      </c>
      <c r="CQ433" s="220" t="s">
        <v>605</v>
      </c>
      <c r="CR433" s="220" t="s">
        <v>591</v>
      </c>
      <c r="CS433" s="220"/>
      <c r="CT433" s="220"/>
      <c r="CU433" s="220"/>
      <c r="CV433" s="220"/>
      <c r="CW433" s="220"/>
      <c r="CX433" s="220"/>
      <c r="CY433" s="220"/>
      <c r="CZ433" s="220"/>
      <c r="DA433" s="220"/>
      <c r="DB433" s="220"/>
      <c r="DC433" s="220" t="s">
        <v>3025</v>
      </c>
      <c r="DD433" s="134" t="s">
        <v>5896</v>
      </c>
      <c r="DE433" s="107"/>
      <c r="DF433" s="128"/>
      <c r="DG433" s="128"/>
      <c r="DH433" s="220"/>
    </row>
    <row r="434" spans="1:112" ht="13.2">
      <c r="A434" s="220"/>
      <c r="B434" s="220">
        <v>431</v>
      </c>
      <c r="C434" s="220" t="s">
        <v>606</v>
      </c>
      <c r="D434" s="220" t="s">
        <v>5897</v>
      </c>
      <c r="E434" s="220"/>
      <c r="F434" s="220" t="s">
        <v>5885</v>
      </c>
      <c r="G434" s="220"/>
      <c r="H434" s="220"/>
      <c r="I434" s="220"/>
      <c r="J434" s="220"/>
      <c r="K434" s="220"/>
      <c r="L434" s="220"/>
      <c r="M434" s="220"/>
      <c r="N434" s="220"/>
      <c r="O434" s="220"/>
      <c r="P434" s="220"/>
      <c r="Q434" s="220"/>
      <c r="R434" s="220"/>
      <c r="S434" s="116" t="str">
        <f t="shared" si="67"/>
        <v>NO</v>
      </c>
      <c r="T434" s="116" t="str">
        <f t="shared" si="58"/>
        <v>,,,,,,,,,,,,,,</v>
      </c>
      <c r="U434" s="220" t="s">
        <v>606</v>
      </c>
      <c r="V434" s="220"/>
      <c r="W434" s="220"/>
      <c r="X434" s="220"/>
      <c r="Y434" s="220"/>
      <c r="Z434" s="220"/>
      <c r="AA434" s="220"/>
      <c r="AB434" s="220"/>
      <c r="AC434" s="220"/>
      <c r="AD434" s="220"/>
      <c r="AE434" s="220"/>
      <c r="AF434" s="220"/>
      <c r="AG434" s="220"/>
      <c r="AH434" s="220"/>
      <c r="AI434" s="220"/>
      <c r="AJ434" s="220"/>
      <c r="AK434" s="220"/>
      <c r="AL434" s="220"/>
      <c r="AM434" s="220"/>
      <c r="AN434" s="220"/>
      <c r="AO434" s="220"/>
      <c r="AP434" s="220"/>
      <c r="AQ434" s="220"/>
      <c r="AR434" s="220"/>
      <c r="AS434" s="220"/>
      <c r="AT434" s="220"/>
      <c r="AU434" s="220"/>
      <c r="AV434" s="220"/>
      <c r="AW434" s="220"/>
      <c r="AX434" s="220"/>
      <c r="AY434" s="220"/>
      <c r="AZ434" s="220"/>
      <c r="BA434" s="220"/>
      <c r="BB434" s="220"/>
      <c r="BC434" s="220"/>
      <c r="BD434" s="220"/>
      <c r="BE434" s="220"/>
      <c r="BF434" s="220"/>
      <c r="BG434" s="220"/>
      <c r="BH434" s="220"/>
      <c r="BI434" s="220"/>
      <c r="BJ434" s="220"/>
      <c r="BK434" s="220"/>
      <c r="BL434" s="220"/>
      <c r="BM434" s="220"/>
      <c r="BN434" s="220"/>
      <c r="BO434" s="116" t="str">
        <f t="shared" si="59"/>
        <v>VDD_MODEM</v>
      </c>
      <c r="BP434" s="116" t="str">
        <f t="shared" si="60"/>
        <v>VDD_MODEM</v>
      </c>
      <c r="BQ434" s="116">
        <f t="shared" si="61"/>
        <v>0</v>
      </c>
      <c r="BR434" s="116">
        <f t="shared" si="62"/>
        <v>0</v>
      </c>
      <c r="BS434" s="220">
        <v>1</v>
      </c>
      <c r="BT434" s="220" t="s">
        <v>605</v>
      </c>
      <c r="BU434" s="220" t="s">
        <v>591</v>
      </c>
      <c r="BV434" s="220"/>
      <c r="BW434" s="220"/>
      <c r="BX434" s="220"/>
      <c r="BY434" s="220"/>
      <c r="BZ434" s="220"/>
      <c r="CA434" s="220"/>
      <c r="CB434" s="220"/>
      <c r="CC434" s="220"/>
      <c r="CD434" s="220"/>
      <c r="CE434" s="220"/>
      <c r="CF434" s="220" t="s">
        <v>3025</v>
      </c>
      <c r="CG434" s="248" t="s">
        <v>5898</v>
      </c>
      <c r="CH434" s="208"/>
      <c r="CI434" s="128"/>
      <c r="CJ434" s="128"/>
      <c r="CK434" s="220"/>
      <c r="CL434" s="116" t="str">
        <f t="shared" si="63"/>
        <v>VDD_MODEM</v>
      </c>
      <c r="CM434" s="116" t="str">
        <f t="shared" si="64"/>
        <v>VDD_MODEM</v>
      </c>
      <c r="CN434" s="116">
        <f t="shared" si="65"/>
        <v>0</v>
      </c>
      <c r="CO434" s="116">
        <f t="shared" si="66"/>
        <v>0</v>
      </c>
      <c r="CP434" s="220">
        <v>1</v>
      </c>
      <c r="CQ434" s="220" t="s">
        <v>605</v>
      </c>
      <c r="CR434" s="220" t="s">
        <v>591</v>
      </c>
      <c r="CS434" s="220"/>
      <c r="CT434" s="220"/>
      <c r="CU434" s="220"/>
      <c r="CV434" s="220"/>
      <c r="CW434" s="220"/>
      <c r="CX434" s="220"/>
      <c r="CY434" s="220"/>
      <c r="CZ434" s="220"/>
      <c r="DA434" s="220"/>
      <c r="DB434" s="220"/>
      <c r="DC434" s="220" t="s">
        <v>3025</v>
      </c>
      <c r="DD434" s="134" t="s">
        <v>5899</v>
      </c>
      <c r="DE434" s="107"/>
      <c r="DF434" s="128"/>
      <c r="DG434" s="128"/>
      <c r="DH434" s="220"/>
    </row>
    <row r="435" spans="1:112" ht="13.2">
      <c r="A435" s="220"/>
      <c r="B435" s="220">
        <v>432</v>
      </c>
      <c r="C435" s="220" t="s">
        <v>606</v>
      </c>
      <c r="D435" s="220" t="s">
        <v>5900</v>
      </c>
      <c r="E435" s="220"/>
      <c r="F435" s="220" t="s">
        <v>5885</v>
      </c>
      <c r="G435" s="220"/>
      <c r="H435" s="220"/>
      <c r="I435" s="220"/>
      <c r="J435" s="220"/>
      <c r="K435" s="220"/>
      <c r="L435" s="220"/>
      <c r="M435" s="220"/>
      <c r="N435" s="220"/>
      <c r="O435" s="220"/>
      <c r="P435" s="220"/>
      <c r="Q435" s="220"/>
      <c r="R435" s="220"/>
      <c r="S435" s="116" t="str">
        <f t="shared" si="67"/>
        <v>NO</v>
      </c>
      <c r="T435" s="116" t="str">
        <f t="shared" si="58"/>
        <v>,,,,,,,,,,,,,,</v>
      </c>
      <c r="U435" s="220" t="s">
        <v>606</v>
      </c>
      <c r="V435" s="220"/>
      <c r="W435" s="220"/>
      <c r="X435" s="220"/>
      <c r="Y435" s="220"/>
      <c r="Z435" s="220"/>
      <c r="AA435" s="220"/>
      <c r="AB435" s="220"/>
      <c r="AC435" s="220"/>
      <c r="AD435" s="220"/>
      <c r="AE435" s="220"/>
      <c r="AF435" s="220"/>
      <c r="AG435" s="220"/>
      <c r="AH435" s="220"/>
      <c r="AI435" s="220"/>
      <c r="AJ435" s="220"/>
      <c r="AK435" s="220"/>
      <c r="AL435" s="220"/>
      <c r="AM435" s="220"/>
      <c r="AN435" s="220"/>
      <c r="AO435" s="220"/>
      <c r="AP435" s="220"/>
      <c r="AQ435" s="220"/>
      <c r="AR435" s="220"/>
      <c r="AS435" s="220"/>
      <c r="AT435" s="220"/>
      <c r="AU435" s="220"/>
      <c r="AV435" s="220"/>
      <c r="AW435" s="220"/>
      <c r="AX435" s="220"/>
      <c r="AY435" s="220"/>
      <c r="AZ435" s="220"/>
      <c r="BA435" s="220"/>
      <c r="BB435" s="220"/>
      <c r="BC435" s="220"/>
      <c r="BD435" s="220"/>
      <c r="BE435" s="220"/>
      <c r="BF435" s="220"/>
      <c r="BG435" s="220"/>
      <c r="BH435" s="220"/>
      <c r="BI435" s="220"/>
      <c r="BJ435" s="220"/>
      <c r="BK435" s="220"/>
      <c r="BL435" s="220"/>
      <c r="BM435" s="220"/>
      <c r="BN435" s="220"/>
      <c r="BO435" s="116" t="str">
        <f t="shared" si="59"/>
        <v>VDD_MODEM</v>
      </c>
      <c r="BP435" s="116" t="str">
        <f t="shared" si="60"/>
        <v>VDD_MODEM</v>
      </c>
      <c r="BQ435" s="116">
        <f t="shared" si="61"/>
        <v>0</v>
      </c>
      <c r="BR435" s="116">
        <f t="shared" si="62"/>
        <v>0</v>
      </c>
      <c r="BS435" s="220">
        <v>1</v>
      </c>
      <c r="BT435" s="220" t="s">
        <v>605</v>
      </c>
      <c r="BU435" s="220" t="s">
        <v>591</v>
      </c>
      <c r="BV435" s="220"/>
      <c r="BW435" s="220"/>
      <c r="BX435" s="220"/>
      <c r="BY435" s="220"/>
      <c r="BZ435" s="220"/>
      <c r="CA435" s="220"/>
      <c r="CB435" s="220"/>
      <c r="CC435" s="220"/>
      <c r="CD435" s="220"/>
      <c r="CE435" s="220"/>
      <c r="CF435" s="220" t="s">
        <v>3025</v>
      </c>
      <c r="CG435" s="248" t="s">
        <v>5901</v>
      </c>
      <c r="CH435" s="208"/>
      <c r="CI435" s="128"/>
      <c r="CJ435" s="128"/>
      <c r="CK435" s="220"/>
      <c r="CL435" s="116" t="str">
        <f t="shared" si="63"/>
        <v>VDD_MODEM</v>
      </c>
      <c r="CM435" s="116" t="str">
        <f t="shared" si="64"/>
        <v>VDD_MODEM</v>
      </c>
      <c r="CN435" s="116">
        <f t="shared" si="65"/>
        <v>0</v>
      </c>
      <c r="CO435" s="116">
        <f t="shared" si="66"/>
        <v>0</v>
      </c>
      <c r="CP435" s="220">
        <v>1</v>
      </c>
      <c r="CQ435" s="220" t="s">
        <v>605</v>
      </c>
      <c r="CR435" s="220" t="s">
        <v>591</v>
      </c>
      <c r="CS435" s="220"/>
      <c r="CT435" s="220"/>
      <c r="CU435" s="220"/>
      <c r="CV435" s="220"/>
      <c r="CW435" s="220"/>
      <c r="CX435" s="220"/>
      <c r="CY435" s="220"/>
      <c r="CZ435" s="220"/>
      <c r="DA435" s="220"/>
      <c r="DB435" s="220"/>
      <c r="DC435" s="220" t="s">
        <v>3025</v>
      </c>
      <c r="DD435" s="134" t="s">
        <v>5902</v>
      </c>
      <c r="DE435" s="107"/>
      <c r="DF435" s="128"/>
      <c r="DG435" s="128"/>
      <c r="DH435" s="220"/>
    </row>
    <row r="436" spans="1:112" ht="13.2">
      <c r="A436" s="220"/>
      <c r="B436" s="220">
        <v>433</v>
      </c>
      <c r="C436" s="220" t="s">
        <v>606</v>
      </c>
      <c r="D436" s="220" t="s">
        <v>5903</v>
      </c>
      <c r="E436" s="220"/>
      <c r="F436" s="220" t="s">
        <v>5885</v>
      </c>
      <c r="G436" s="220"/>
      <c r="H436" s="220"/>
      <c r="I436" s="220"/>
      <c r="J436" s="220"/>
      <c r="K436" s="220"/>
      <c r="L436" s="220"/>
      <c r="M436" s="220"/>
      <c r="N436" s="220"/>
      <c r="O436" s="220"/>
      <c r="P436" s="220"/>
      <c r="Q436" s="220"/>
      <c r="R436" s="220"/>
      <c r="S436" s="116" t="str">
        <f t="shared" si="67"/>
        <v>NO</v>
      </c>
      <c r="T436" s="116" t="str">
        <f t="shared" si="58"/>
        <v>,,,,,,,,,,,,,,</v>
      </c>
      <c r="U436" s="220" t="s">
        <v>606</v>
      </c>
      <c r="V436" s="220"/>
      <c r="W436" s="220"/>
      <c r="X436" s="220"/>
      <c r="Y436" s="220"/>
      <c r="Z436" s="220"/>
      <c r="AA436" s="220"/>
      <c r="AB436" s="220"/>
      <c r="AC436" s="220"/>
      <c r="AD436" s="220"/>
      <c r="AE436" s="220"/>
      <c r="AF436" s="220"/>
      <c r="AG436" s="220"/>
      <c r="AH436" s="220"/>
      <c r="AI436" s="220"/>
      <c r="AJ436" s="220"/>
      <c r="AK436" s="220"/>
      <c r="AL436" s="220"/>
      <c r="AM436" s="220"/>
      <c r="AN436" s="220"/>
      <c r="AO436" s="220"/>
      <c r="AP436" s="220"/>
      <c r="AQ436" s="220"/>
      <c r="AR436" s="220"/>
      <c r="AS436" s="220"/>
      <c r="AT436" s="220"/>
      <c r="AU436" s="220"/>
      <c r="AV436" s="220"/>
      <c r="AW436" s="220"/>
      <c r="AX436" s="220"/>
      <c r="AY436" s="220"/>
      <c r="AZ436" s="220"/>
      <c r="BA436" s="220"/>
      <c r="BB436" s="220"/>
      <c r="BC436" s="220"/>
      <c r="BD436" s="220"/>
      <c r="BE436" s="220"/>
      <c r="BF436" s="220"/>
      <c r="BG436" s="220"/>
      <c r="BH436" s="220"/>
      <c r="BI436" s="220"/>
      <c r="BJ436" s="220"/>
      <c r="BK436" s="220"/>
      <c r="BL436" s="220"/>
      <c r="BM436" s="220"/>
      <c r="BN436" s="220"/>
      <c r="BO436" s="116" t="str">
        <f t="shared" si="59"/>
        <v>VDD_MODEM</v>
      </c>
      <c r="BP436" s="116" t="str">
        <f t="shared" si="60"/>
        <v>VDD_MODEM</v>
      </c>
      <c r="BQ436" s="116">
        <f t="shared" si="61"/>
        <v>0</v>
      </c>
      <c r="BR436" s="116">
        <f t="shared" si="62"/>
        <v>0</v>
      </c>
      <c r="BS436" s="220">
        <v>1</v>
      </c>
      <c r="BT436" s="220" t="s">
        <v>605</v>
      </c>
      <c r="BU436" s="220" t="s">
        <v>591</v>
      </c>
      <c r="BV436" s="220"/>
      <c r="BW436" s="220"/>
      <c r="BX436" s="220"/>
      <c r="BY436" s="220"/>
      <c r="BZ436" s="220"/>
      <c r="CA436" s="220"/>
      <c r="CB436" s="220"/>
      <c r="CC436" s="220"/>
      <c r="CD436" s="220"/>
      <c r="CE436" s="220"/>
      <c r="CF436" s="220" t="s">
        <v>3025</v>
      </c>
      <c r="CG436" s="248" t="s">
        <v>5904</v>
      </c>
      <c r="CH436" s="208"/>
      <c r="CI436" s="128"/>
      <c r="CJ436" s="128"/>
      <c r="CK436" s="220"/>
      <c r="CL436" s="116" t="str">
        <f t="shared" si="63"/>
        <v>VDD_MODEM</v>
      </c>
      <c r="CM436" s="116" t="str">
        <f t="shared" si="64"/>
        <v>VDD_MODEM</v>
      </c>
      <c r="CN436" s="116">
        <f t="shared" si="65"/>
        <v>0</v>
      </c>
      <c r="CO436" s="116">
        <f t="shared" si="66"/>
        <v>0</v>
      </c>
      <c r="CP436" s="220">
        <v>1</v>
      </c>
      <c r="CQ436" s="220" t="s">
        <v>605</v>
      </c>
      <c r="CR436" s="220" t="s">
        <v>591</v>
      </c>
      <c r="CS436" s="220"/>
      <c r="CT436" s="220"/>
      <c r="CU436" s="220"/>
      <c r="CV436" s="220"/>
      <c r="CW436" s="220"/>
      <c r="CX436" s="220"/>
      <c r="CY436" s="220"/>
      <c r="CZ436" s="220"/>
      <c r="DA436" s="220"/>
      <c r="DB436" s="220"/>
      <c r="DC436" s="220" t="s">
        <v>3025</v>
      </c>
      <c r="DD436" s="134" t="s">
        <v>5905</v>
      </c>
      <c r="DE436" s="107"/>
      <c r="DF436" s="128"/>
      <c r="DG436" s="128"/>
      <c r="DH436" s="220"/>
    </row>
    <row r="437" spans="1:112" ht="13.2">
      <c r="A437" s="220"/>
      <c r="B437" s="220">
        <v>434</v>
      </c>
      <c r="C437" s="220" t="s">
        <v>606</v>
      </c>
      <c r="D437" s="220" t="s">
        <v>5906</v>
      </c>
      <c r="E437" s="220"/>
      <c r="F437" s="220" t="s">
        <v>5885</v>
      </c>
      <c r="G437" s="220"/>
      <c r="H437" s="220"/>
      <c r="I437" s="220"/>
      <c r="J437" s="220"/>
      <c r="K437" s="220"/>
      <c r="L437" s="220"/>
      <c r="M437" s="220"/>
      <c r="N437" s="220"/>
      <c r="O437" s="220"/>
      <c r="P437" s="220"/>
      <c r="Q437" s="220"/>
      <c r="R437" s="220"/>
      <c r="S437" s="116" t="str">
        <f t="shared" si="67"/>
        <v>NO</v>
      </c>
      <c r="T437" s="116" t="str">
        <f t="shared" si="58"/>
        <v>,,,,,,,,,,,,,,</v>
      </c>
      <c r="U437" s="220" t="s">
        <v>606</v>
      </c>
      <c r="V437" s="220"/>
      <c r="W437" s="220"/>
      <c r="X437" s="220"/>
      <c r="Y437" s="220"/>
      <c r="Z437" s="220"/>
      <c r="AA437" s="220"/>
      <c r="AB437" s="220"/>
      <c r="AC437" s="220"/>
      <c r="AD437" s="220"/>
      <c r="AE437" s="220"/>
      <c r="AF437" s="220"/>
      <c r="AG437" s="220"/>
      <c r="AH437" s="220"/>
      <c r="AI437" s="220"/>
      <c r="AJ437" s="220"/>
      <c r="AK437" s="220"/>
      <c r="AL437" s="220"/>
      <c r="AM437" s="220"/>
      <c r="AN437" s="220"/>
      <c r="AO437" s="220"/>
      <c r="AP437" s="220"/>
      <c r="AQ437" s="220"/>
      <c r="AR437" s="220"/>
      <c r="AS437" s="220"/>
      <c r="AT437" s="220"/>
      <c r="AU437" s="220"/>
      <c r="AV437" s="220"/>
      <c r="AW437" s="220"/>
      <c r="AX437" s="220"/>
      <c r="AY437" s="220"/>
      <c r="AZ437" s="220"/>
      <c r="BA437" s="220"/>
      <c r="BB437" s="220"/>
      <c r="BC437" s="220"/>
      <c r="BD437" s="220"/>
      <c r="BE437" s="220"/>
      <c r="BF437" s="220"/>
      <c r="BG437" s="220"/>
      <c r="BH437" s="220"/>
      <c r="BI437" s="220"/>
      <c r="BJ437" s="220"/>
      <c r="BK437" s="220"/>
      <c r="BL437" s="220"/>
      <c r="BM437" s="220"/>
      <c r="BN437" s="220"/>
      <c r="BO437" s="116" t="str">
        <f t="shared" si="59"/>
        <v>VDD_MODEM</v>
      </c>
      <c r="BP437" s="116" t="str">
        <f t="shared" si="60"/>
        <v>VDD_MODEM</v>
      </c>
      <c r="BQ437" s="116">
        <f t="shared" si="61"/>
        <v>0</v>
      </c>
      <c r="BR437" s="116">
        <f t="shared" si="62"/>
        <v>0</v>
      </c>
      <c r="BS437" s="220">
        <v>1</v>
      </c>
      <c r="BT437" s="220" t="s">
        <v>605</v>
      </c>
      <c r="BU437" s="220" t="s">
        <v>591</v>
      </c>
      <c r="BV437" s="220"/>
      <c r="BW437" s="220"/>
      <c r="BX437" s="220"/>
      <c r="BY437" s="220"/>
      <c r="BZ437" s="220"/>
      <c r="CA437" s="220"/>
      <c r="CB437" s="220"/>
      <c r="CC437" s="220"/>
      <c r="CD437" s="220"/>
      <c r="CE437" s="220"/>
      <c r="CF437" s="220" t="s">
        <v>3025</v>
      </c>
      <c r="CG437" s="248" t="s">
        <v>5907</v>
      </c>
      <c r="CH437" s="208"/>
      <c r="CI437" s="128"/>
      <c r="CJ437" s="128"/>
      <c r="CK437" s="220"/>
      <c r="CL437" s="116" t="str">
        <f t="shared" si="63"/>
        <v>VDD_MODEM</v>
      </c>
      <c r="CM437" s="116" t="str">
        <f t="shared" si="64"/>
        <v>VDD_MODEM</v>
      </c>
      <c r="CN437" s="116">
        <f t="shared" si="65"/>
        <v>0</v>
      </c>
      <c r="CO437" s="116">
        <f t="shared" si="66"/>
        <v>0</v>
      </c>
      <c r="CP437" s="220">
        <v>1</v>
      </c>
      <c r="CQ437" s="220" t="s">
        <v>605</v>
      </c>
      <c r="CR437" s="220" t="s">
        <v>591</v>
      </c>
      <c r="CS437" s="220"/>
      <c r="CT437" s="220"/>
      <c r="CU437" s="220"/>
      <c r="CV437" s="220"/>
      <c r="CW437" s="220"/>
      <c r="CX437" s="220"/>
      <c r="CY437" s="220"/>
      <c r="CZ437" s="220"/>
      <c r="DA437" s="220"/>
      <c r="DB437" s="220"/>
      <c r="DC437" s="220" t="s">
        <v>3025</v>
      </c>
      <c r="DD437" s="134" t="s">
        <v>5908</v>
      </c>
      <c r="DE437" s="107"/>
      <c r="DF437" s="128"/>
      <c r="DG437" s="128"/>
      <c r="DH437" s="220"/>
    </row>
    <row r="438" spans="1:112" ht="13.2">
      <c r="A438" s="220"/>
      <c r="B438" s="220">
        <v>435</v>
      </c>
      <c r="C438" s="220" t="s">
        <v>606</v>
      </c>
      <c r="D438" s="220" t="s">
        <v>5909</v>
      </c>
      <c r="E438" s="220"/>
      <c r="F438" s="220" t="s">
        <v>5885</v>
      </c>
      <c r="G438" s="220"/>
      <c r="H438" s="220"/>
      <c r="I438" s="220"/>
      <c r="J438" s="220"/>
      <c r="K438" s="220"/>
      <c r="L438" s="220"/>
      <c r="M438" s="220"/>
      <c r="N438" s="220"/>
      <c r="O438" s="220"/>
      <c r="P438" s="220"/>
      <c r="Q438" s="220"/>
      <c r="R438" s="220"/>
      <c r="S438" s="116" t="str">
        <f t="shared" si="67"/>
        <v>NO</v>
      </c>
      <c r="T438" s="116" t="str">
        <f t="shared" si="58"/>
        <v>,,,,,,,,,,,,,,</v>
      </c>
      <c r="U438" s="220" t="s">
        <v>606</v>
      </c>
      <c r="V438" s="220"/>
      <c r="W438" s="220"/>
      <c r="X438" s="220"/>
      <c r="Y438" s="220"/>
      <c r="Z438" s="220"/>
      <c r="AA438" s="220"/>
      <c r="AB438" s="220"/>
      <c r="AC438" s="220"/>
      <c r="AD438" s="220"/>
      <c r="AE438" s="220"/>
      <c r="AF438" s="220"/>
      <c r="AG438" s="220"/>
      <c r="AH438" s="220"/>
      <c r="AI438" s="220"/>
      <c r="AJ438" s="220"/>
      <c r="AK438" s="220"/>
      <c r="AL438" s="220"/>
      <c r="AM438" s="220"/>
      <c r="AN438" s="220"/>
      <c r="AO438" s="220"/>
      <c r="AP438" s="220"/>
      <c r="AQ438" s="220"/>
      <c r="AR438" s="220"/>
      <c r="AS438" s="220"/>
      <c r="AT438" s="220"/>
      <c r="AU438" s="220"/>
      <c r="AV438" s="220"/>
      <c r="AW438" s="220"/>
      <c r="AX438" s="220"/>
      <c r="AY438" s="220"/>
      <c r="AZ438" s="220"/>
      <c r="BA438" s="220"/>
      <c r="BB438" s="220"/>
      <c r="BC438" s="220"/>
      <c r="BD438" s="220"/>
      <c r="BE438" s="220"/>
      <c r="BF438" s="220"/>
      <c r="BG438" s="220"/>
      <c r="BH438" s="220"/>
      <c r="BI438" s="220"/>
      <c r="BJ438" s="220"/>
      <c r="BK438" s="220"/>
      <c r="BL438" s="220"/>
      <c r="BM438" s="220"/>
      <c r="BN438" s="220"/>
      <c r="BO438" s="116" t="str">
        <f t="shared" si="59"/>
        <v>VDD_MODEM</v>
      </c>
      <c r="BP438" s="116" t="str">
        <f t="shared" si="60"/>
        <v>VDD_MODEM</v>
      </c>
      <c r="BQ438" s="116">
        <f t="shared" si="61"/>
        <v>0</v>
      </c>
      <c r="BR438" s="116">
        <f t="shared" si="62"/>
        <v>0</v>
      </c>
      <c r="BS438" s="220">
        <v>1</v>
      </c>
      <c r="BT438" s="220" t="s">
        <v>605</v>
      </c>
      <c r="BU438" s="220" t="s">
        <v>591</v>
      </c>
      <c r="BV438" s="220"/>
      <c r="BW438" s="220"/>
      <c r="BX438" s="220"/>
      <c r="BY438" s="220"/>
      <c r="BZ438" s="220"/>
      <c r="CA438" s="220"/>
      <c r="CB438" s="220"/>
      <c r="CC438" s="220"/>
      <c r="CD438" s="220"/>
      <c r="CE438" s="220"/>
      <c r="CF438" s="220" t="s">
        <v>3025</v>
      </c>
      <c r="CG438" s="248" t="s">
        <v>5910</v>
      </c>
      <c r="CH438" s="208"/>
      <c r="CI438" s="128"/>
      <c r="CJ438" s="128"/>
      <c r="CK438" s="220"/>
      <c r="CL438" s="116" t="str">
        <f t="shared" si="63"/>
        <v>VDD_MODEM</v>
      </c>
      <c r="CM438" s="116" t="str">
        <f t="shared" si="64"/>
        <v>VDD_MODEM</v>
      </c>
      <c r="CN438" s="116">
        <f t="shared" si="65"/>
        <v>0</v>
      </c>
      <c r="CO438" s="116">
        <f t="shared" si="66"/>
        <v>0</v>
      </c>
      <c r="CP438" s="220">
        <v>1</v>
      </c>
      <c r="CQ438" s="220" t="s">
        <v>605</v>
      </c>
      <c r="CR438" s="220" t="s">
        <v>591</v>
      </c>
      <c r="CS438" s="220"/>
      <c r="CT438" s="220"/>
      <c r="CU438" s="220"/>
      <c r="CV438" s="220"/>
      <c r="CW438" s="220"/>
      <c r="CX438" s="220"/>
      <c r="CY438" s="220"/>
      <c r="CZ438" s="220"/>
      <c r="DA438" s="220"/>
      <c r="DB438" s="220"/>
      <c r="DC438" s="220" t="s">
        <v>3025</v>
      </c>
      <c r="DD438" s="134" t="s">
        <v>5911</v>
      </c>
      <c r="DE438" s="107"/>
      <c r="DF438" s="128"/>
      <c r="DG438" s="128"/>
      <c r="DH438" s="220"/>
    </row>
    <row r="439" spans="1:112" ht="13.2">
      <c r="A439" s="220"/>
      <c r="B439" s="220">
        <v>436</v>
      </c>
      <c r="C439" s="220" t="s">
        <v>606</v>
      </c>
      <c r="D439" s="220" t="s">
        <v>5912</v>
      </c>
      <c r="E439" s="220"/>
      <c r="F439" s="220" t="s">
        <v>5885</v>
      </c>
      <c r="G439" s="220"/>
      <c r="H439" s="220"/>
      <c r="I439" s="220"/>
      <c r="J439" s="220"/>
      <c r="K439" s="220"/>
      <c r="L439" s="220"/>
      <c r="M439" s="220"/>
      <c r="N439" s="220"/>
      <c r="O439" s="220"/>
      <c r="P439" s="220"/>
      <c r="Q439" s="220"/>
      <c r="R439" s="220"/>
      <c r="S439" s="116" t="str">
        <f t="shared" si="67"/>
        <v>NO</v>
      </c>
      <c r="T439" s="116" t="str">
        <f t="shared" si="58"/>
        <v>,,,,,,,,,,,,,,</v>
      </c>
      <c r="U439" s="220" t="s">
        <v>606</v>
      </c>
      <c r="V439" s="220"/>
      <c r="W439" s="220"/>
      <c r="X439" s="220"/>
      <c r="Y439" s="220"/>
      <c r="Z439" s="220"/>
      <c r="AA439" s="220"/>
      <c r="AB439" s="220"/>
      <c r="AC439" s="220"/>
      <c r="AD439" s="220"/>
      <c r="AE439" s="220"/>
      <c r="AF439" s="220"/>
      <c r="AG439" s="220"/>
      <c r="AH439" s="220"/>
      <c r="AI439" s="220"/>
      <c r="AJ439" s="220"/>
      <c r="AK439" s="220"/>
      <c r="AL439" s="220"/>
      <c r="AM439" s="220"/>
      <c r="AN439" s="220"/>
      <c r="AO439" s="220"/>
      <c r="AP439" s="220"/>
      <c r="AQ439" s="220"/>
      <c r="AR439" s="220"/>
      <c r="AS439" s="220"/>
      <c r="AT439" s="220"/>
      <c r="AU439" s="220"/>
      <c r="AV439" s="220"/>
      <c r="AW439" s="220"/>
      <c r="AX439" s="220"/>
      <c r="AY439" s="220"/>
      <c r="AZ439" s="220"/>
      <c r="BA439" s="220"/>
      <c r="BB439" s="220"/>
      <c r="BC439" s="220"/>
      <c r="BD439" s="220"/>
      <c r="BE439" s="220"/>
      <c r="BF439" s="220"/>
      <c r="BG439" s="220"/>
      <c r="BH439" s="220"/>
      <c r="BI439" s="220"/>
      <c r="BJ439" s="220"/>
      <c r="BK439" s="220"/>
      <c r="BL439" s="220"/>
      <c r="BM439" s="220"/>
      <c r="BN439" s="220"/>
      <c r="BO439" s="116" t="str">
        <f t="shared" si="59"/>
        <v>VDD_MODEM</v>
      </c>
      <c r="BP439" s="116" t="str">
        <f t="shared" si="60"/>
        <v>VDD_MODEM</v>
      </c>
      <c r="BQ439" s="116">
        <f t="shared" si="61"/>
        <v>0</v>
      </c>
      <c r="BR439" s="116">
        <f t="shared" si="62"/>
        <v>0</v>
      </c>
      <c r="BS439" s="220">
        <v>1</v>
      </c>
      <c r="BT439" s="220" t="s">
        <v>605</v>
      </c>
      <c r="BU439" s="220" t="s">
        <v>591</v>
      </c>
      <c r="BV439" s="220"/>
      <c r="BW439" s="220"/>
      <c r="BX439" s="220"/>
      <c r="BY439" s="220"/>
      <c r="BZ439" s="220"/>
      <c r="CA439" s="220"/>
      <c r="CB439" s="220"/>
      <c r="CC439" s="220"/>
      <c r="CD439" s="220"/>
      <c r="CE439" s="220"/>
      <c r="CF439" s="220" t="s">
        <v>3025</v>
      </c>
      <c r="CG439" s="248" t="s">
        <v>5913</v>
      </c>
      <c r="CH439" s="208"/>
      <c r="CI439" s="128"/>
      <c r="CJ439" s="128"/>
      <c r="CK439" s="220"/>
      <c r="CL439" s="116" t="str">
        <f t="shared" si="63"/>
        <v>VDD_MODEM</v>
      </c>
      <c r="CM439" s="116" t="str">
        <f t="shared" si="64"/>
        <v>VDD_MODEM</v>
      </c>
      <c r="CN439" s="116">
        <f t="shared" si="65"/>
        <v>0</v>
      </c>
      <c r="CO439" s="116">
        <f t="shared" si="66"/>
        <v>0</v>
      </c>
      <c r="CP439" s="220">
        <v>1</v>
      </c>
      <c r="CQ439" s="220" t="s">
        <v>605</v>
      </c>
      <c r="CR439" s="220" t="s">
        <v>591</v>
      </c>
      <c r="CS439" s="220"/>
      <c r="CT439" s="220"/>
      <c r="CU439" s="220"/>
      <c r="CV439" s="220"/>
      <c r="CW439" s="220"/>
      <c r="CX439" s="220"/>
      <c r="CY439" s="220"/>
      <c r="CZ439" s="220"/>
      <c r="DA439" s="220"/>
      <c r="DB439" s="220"/>
      <c r="DC439" s="220" t="s">
        <v>3025</v>
      </c>
      <c r="DD439" s="134" t="s">
        <v>5914</v>
      </c>
      <c r="DE439" s="107"/>
      <c r="DF439" s="128"/>
      <c r="DG439" s="128"/>
      <c r="DH439" s="220"/>
    </row>
    <row r="440" spans="1:112" ht="128.25" customHeight="1">
      <c r="A440" s="220"/>
      <c r="B440" s="220">
        <v>437</v>
      </c>
      <c r="C440" s="220" t="s">
        <v>769</v>
      </c>
      <c r="D440" s="220" t="s">
        <v>5915</v>
      </c>
      <c r="E440" s="220"/>
      <c r="F440" s="220" t="s">
        <v>5885</v>
      </c>
      <c r="G440" s="220"/>
      <c r="H440" s="220"/>
      <c r="I440" s="220"/>
      <c r="J440" s="220"/>
      <c r="K440" s="220"/>
      <c r="L440" s="220"/>
      <c r="M440" s="220"/>
      <c r="N440" s="220"/>
      <c r="O440" s="220"/>
      <c r="P440" s="220"/>
      <c r="Q440" s="220"/>
      <c r="R440" s="220"/>
      <c r="S440" s="116" t="str">
        <f t="shared" si="67"/>
        <v>NO</v>
      </c>
      <c r="T440" s="116" t="str">
        <f t="shared" si="58"/>
        <v>,,,,,,,,,,,,,,</v>
      </c>
      <c r="U440" s="220" t="s">
        <v>769</v>
      </c>
      <c r="V440" s="220"/>
      <c r="W440" s="220"/>
      <c r="X440" s="220"/>
      <c r="Y440" s="220"/>
      <c r="Z440" s="220"/>
      <c r="AA440" s="220"/>
      <c r="AB440" s="220"/>
      <c r="AC440" s="220"/>
      <c r="AD440" s="220"/>
      <c r="AE440" s="220"/>
      <c r="AF440" s="220"/>
      <c r="AG440" s="220"/>
      <c r="AH440" s="220"/>
      <c r="AI440" s="220"/>
      <c r="AJ440" s="220"/>
      <c r="AK440" s="220"/>
      <c r="AL440" s="220"/>
      <c r="AM440" s="220"/>
      <c r="AN440" s="220"/>
      <c r="AO440" s="220"/>
      <c r="AP440" s="220"/>
      <c r="AQ440" s="220"/>
      <c r="AR440" s="220"/>
      <c r="AS440" s="220"/>
      <c r="AT440" s="220"/>
      <c r="AU440" s="220"/>
      <c r="AV440" s="220"/>
      <c r="AW440" s="220"/>
      <c r="AX440" s="220"/>
      <c r="AY440" s="220"/>
      <c r="AZ440" s="220"/>
      <c r="BA440" s="220"/>
      <c r="BB440" s="220"/>
      <c r="BC440" s="220"/>
      <c r="BD440" s="220"/>
      <c r="BE440" s="220"/>
      <c r="BF440" s="220"/>
      <c r="BG440" s="220"/>
      <c r="BH440" s="220"/>
      <c r="BI440" s="220"/>
      <c r="BJ440" s="220"/>
      <c r="BK440" s="220"/>
      <c r="BL440" s="220"/>
      <c r="BM440" s="220"/>
      <c r="BN440" s="220"/>
      <c r="BO440" s="116" t="str">
        <f t="shared" si="59"/>
        <v>VDD_QFPROM</v>
      </c>
      <c r="BP440" s="116" t="str">
        <f t="shared" si="60"/>
        <v>VDD_QFPROM</v>
      </c>
      <c r="BQ440" s="116">
        <f t="shared" si="61"/>
        <v>0</v>
      </c>
      <c r="BR440" s="116">
        <f t="shared" si="62"/>
        <v>0</v>
      </c>
      <c r="BS440" s="220">
        <v>1</v>
      </c>
      <c r="BT440" s="220" t="s">
        <v>768</v>
      </c>
      <c r="BU440" s="220" t="s">
        <v>591</v>
      </c>
      <c r="BV440" s="220"/>
      <c r="BW440" s="220"/>
      <c r="BX440" s="220"/>
      <c r="BY440" s="220"/>
      <c r="BZ440" s="220"/>
      <c r="CA440" s="220"/>
      <c r="CB440" s="220"/>
      <c r="CC440" s="220"/>
      <c r="CD440" s="220"/>
      <c r="CE440" s="220"/>
      <c r="CF440" s="220" t="s">
        <v>3025</v>
      </c>
      <c r="CG440" s="248" t="s">
        <v>5916</v>
      </c>
      <c r="CH440" s="208"/>
      <c r="CI440" s="128"/>
      <c r="CJ440" s="128"/>
      <c r="CK440" s="220"/>
      <c r="CL440" s="116" t="str">
        <f t="shared" si="63"/>
        <v>VDD_QFPROM</v>
      </c>
      <c r="CM440" s="116" t="str">
        <f t="shared" si="64"/>
        <v>VDD_QFPROM</v>
      </c>
      <c r="CN440" s="116">
        <f t="shared" si="65"/>
        <v>0</v>
      </c>
      <c r="CO440" s="116">
        <f t="shared" si="66"/>
        <v>0</v>
      </c>
      <c r="CP440" s="220">
        <v>1</v>
      </c>
      <c r="CQ440" s="220" t="s">
        <v>768</v>
      </c>
      <c r="CR440" s="220" t="s">
        <v>591</v>
      </c>
      <c r="CS440" s="220"/>
      <c r="CT440" s="220"/>
      <c r="CU440" s="220"/>
      <c r="CV440" s="220"/>
      <c r="CW440" s="220"/>
      <c r="CX440" s="220"/>
      <c r="CY440" s="220"/>
      <c r="CZ440" s="220"/>
      <c r="DA440" s="220"/>
      <c r="DB440" s="220"/>
      <c r="DC440" s="220" t="s">
        <v>3025</v>
      </c>
      <c r="DD440" s="134" t="s">
        <v>5917</v>
      </c>
      <c r="DE440" s="107"/>
      <c r="DF440" s="128"/>
      <c r="DG440" s="128"/>
      <c r="DH440" s="220"/>
    </row>
    <row r="441" spans="1:112" ht="13.2">
      <c r="A441" s="220"/>
      <c r="B441" s="220">
        <v>438</v>
      </c>
      <c r="C441" s="220" t="s">
        <v>157</v>
      </c>
      <c r="D441" s="220" t="s">
        <v>5918</v>
      </c>
      <c r="E441" s="220"/>
      <c r="F441" s="220" t="s">
        <v>5885</v>
      </c>
      <c r="G441" s="220"/>
      <c r="H441" s="220"/>
      <c r="I441" s="220"/>
      <c r="J441" s="220"/>
      <c r="K441" s="220"/>
      <c r="L441" s="220"/>
      <c r="M441" s="220"/>
      <c r="N441" s="220"/>
      <c r="O441" s="220"/>
      <c r="P441" s="220"/>
      <c r="Q441" s="220"/>
      <c r="R441" s="220"/>
      <c r="S441" s="116" t="str">
        <f t="shared" si="67"/>
        <v>NO</v>
      </c>
      <c r="T441" s="116" t="str">
        <f t="shared" si="58"/>
        <v>,,,,,,,,,,,,,,</v>
      </c>
      <c r="U441" s="220" t="s">
        <v>157</v>
      </c>
      <c r="V441" s="220"/>
      <c r="W441" s="220"/>
      <c r="X441" s="220"/>
      <c r="Y441" s="220"/>
      <c r="Z441" s="220"/>
      <c r="AA441" s="220"/>
      <c r="AB441" s="220"/>
      <c r="AC441" s="220"/>
      <c r="AD441" s="220"/>
      <c r="AE441" s="220"/>
      <c r="AF441" s="220"/>
      <c r="AG441" s="220"/>
      <c r="AH441" s="220"/>
      <c r="AI441" s="220"/>
      <c r="AJ441" s="220"/>
      <c r="AK441" s="220"/>
      <c r="AL441" s="220"/>
      <c r="AM441" s="220"/>
      <c r="AN441" s="220"/>
      <c r="AO441" s="220"/>
      <c r="AP441" s="220"/>
      <c r="AQ441" s="220"/>
      <c r="AR441" s="220"/>
      <c r="AS441" s="220"/>
      <c r="AT441" s="220"/>
      <c r="AU441" s="220"/>
      <c r="AV441" s="220"/>
      <c r="AW441" s="220"/>
      <c r="AX441" s="220"/>
      <c r="AY441" s="220"/>
      <c r="AZ441" s="220"/>
      <c r="BA441" s="220"/>
      <c r="BB441" s="220"/>
      <c r="BC441" s="220"/>
      <c r="BD441" s="220"/>
      <c r="BE441" s="220"/>
      <c r="BF441" s="220"/>
      <c r="BG441" s="220"/>
      <c r="BH441" s="220"/>
      <c r="BI441" s="220"/>
      <c r="BJ441" s="220"/>
      <c r="BK441" s="220"/>
      <c r="BL441" s="220"/>
      <c r="BM441" s="220"/>
      <c r="BN441" s="220"/>
      <c r="BO441" s="116" t="str">
        <f t="shared" si="59"/>
        <v>VDD_WCSS</v>
      </c>
      <c r="BP441" s="116" t="str">
        <f t="shared" si="60"/>
        <v>VDD_WCSS</v>
      </c>
      <c r="BQ441" s="116">
        <f t="shared" si="61"/>
        <v>0</v>
      </c>
      <c r="BR441" s="116">
        <f t="shared" si="62"/>
        <v>0</v>
      </c>
      <c r="BS441" s="220">
        <v>1</v>
      </c>
      <c r="BT441" s="220" t="s">
        <v>156</v>
      </c>
      <c r="BU441" s="220" t="s">
        <v>156</v>
      </c>
      <c r="BV441" s="220"/>
      <c r="BW441" s="220" t="s">
        <v>5919</v>
      </c>
      <c r="BX441" s="220"/>
      <c r="BY441" s="220"/>
      <c r="BZ441" s="220"/>
      <c r="CA441" s="220"/>
      <c r="CB441" s="220"/>
      <c r="CC441" s="220"/>
      <c r="CD441" s="220"/>
      <c r="CE441" s="220"/>
      <c r="CF441" s="220" t="s">
        <v>3025</v>
      </c>
      <c r="CG441" s="248" t="s">
        <v>5920</v>
      </c>
      <c r="CH441" s="208"/>
      <c r="CI441" s="128"/>
      <c r="CJ441" s="128"/>
      <c r="CK441" s="220"/>
      <c r="CL441" s="116" t="str">
        <f t="shared" si="63"/>
        <v>VDD_WCSS</v>
      </c>
      <c r="CM441" s="116" t="str">
        <f t="shared" si="64"/>
        <v>VDD_WCSS</v>
      </c>
      <c r="CN441" s="116">
        <f t="shared" si="65"/>
        <v>0</v>
      </c>
      <c r="CO441" s="116">
        <f t="shared" si="66"/>
        <v>0</v>
      </c>
      <c r="CP441" s="220">
        <v>1</v>
      </c>
      <c r="CQ441" s="220" t="s">
        <v>156</v>
      </c>
      <c r="CR441" s="220" t="s">
        <v>156</v>
      </c>
      <c r="CS441" s="220"/>
      <c r="CT441" s="220" t="s">
        <v>5919</v>
      </c>
      <c r="CU441" s="220"/>
      <c r="CV441" s="220"/>
      <c r="CW441" s="220"/>
      <c r="CX441" s="220"/>
      <c r="CY441" s="220"/>
      <c r="CZ441" s="220"/>
      <c r="DA441" s="220"/>
      <c r="DB441" s="220"/>
      <c r="DC441" s="220" t="s">
        <v>3025</v>
      </c>
      <c r="DD441" s="134" t="s">
        <v>5921</v>
      </c>
      <c r="DE441" s="107"/>
      <c r="DF441" s="128"/>
      <c r="DG441" s="128"/>
      <c r="DH441" s="220"/>
    </row>
    <row r="442" spans="1:112" ht="13.2">
      <c r="A442" s="220"/>
      <c r="B442" s="220">
        <v>439</v>
      </c>
      <c r="C442" s="220" t="s">
        <v>157</v>
      </c>
      <c r="D442" s="220" t="s">
        <v>5922</v>
      </c>
      <c r="E442" s="220"/>
      <c r="F442" s="220" t="s">
        <v>5885</v>
      </c>
      <c r="G442" s="220"/>
      <c r="H442" s="220"/>
      <c r="I442" s="220"/>
      <c r="J442" s="220"/>
      <c r="K442" s="220"/>
      <c r="L442" s="220"/>
      <c r="M442" s="220"/>
      <c r="N442" s="220"/>
      <c r="O442" s="220"/>
      <c r="P442" s="220"/>
      <c r="Q442" s="220"/>
      <c r="R442" s="220"/>
      <c r="S442" s="116" t="str">
        <f t="shared" si="67"/>
        <v>NO</v>
      </c>
      <c r="T442" s="116" t="str">
        <f t="shared" si="58"/>
        <v>,,,,,,,,,,,,,,</v>
      </c>
      <c r="U442" s="220" t="s">
        <v>157</v>
      </c>
      <c r="V442" s="220"/>
      <c r="W442" s="220"/>
      <c r="X442" s="220"/>
      <c r="Y442" s="220"/>
      <c r="Z442" s="220"/>
      <c r="AA442" s="220"/>
      <c r="AB442" s="220"/>
      <c r="AC442" s="220"/>
      <c r="AD442" s="220"/>
      <c r="AE442" s="220"/>
      <c r="AF442" s="220"/>
      <c r="AG442" s="220"/>
      <c r="AH442" s="220"/>
      <c r="AI442" s="220"/>
      <c r="AJ442" s="220"/>
      <c r="AK442" s="220"/>
      <c r="AL442" s="220"/>
      <c r="AM442" s="220"/>
      <c r="AN442" s="220"/>
      <c r="AO442" s="220"/>
      <c r="AP442" s="220"/>
      <c r="AQ442" s="220"/>
      <c r="AR442" s="220"/>
      <c r="AS442" s="220"/>
      <c r="AT442" s="220"/>
      <c r="AU442" s="220"/>
      <c r="AV442" s="220"/>
      <c r="AW442" s="220"/>
      <c r="AX442" s="220"/>
      <c r="AY442" s="220"/>
      <c r="AZ442" s="220"/>
      <c r="BA442" s="220"/>
      <c r="BB442" s="220"/>
      <c r="BC442" s="220"/>
      <c r="BD442" s="220"/>
      <c r="BE442" s="220"/>
      <c r="BF442" s="220"/>
      <c r="BG442" s="220"/>
      <c r="BH442" s="220"/>
      <c r="BI442" s="220"/>
      <c r="BJ442" s="220"/>
      <c r="BK442" s="220"/>
      <c r="BL442" s="220"/>
      <c r="BM442" s="220"/>
      <c r="BN442" s="220"/>
      <c r="BO442" s="116" t="str">
        <f t="shared" si="59"/>
        <v>VDD_WCSS</v>
      </c>
      <c r="BP442" s="116" t="str">
        <f t="shared" si="60"/>
        <v>VDD_WCSS</v>
      </c>
      <c r="BQ442" s="116">
        <f t="shared" si="61"/>
        <v>0</v>
      </c>
      <c r="BR442" s="116">
        <f t="shared" si="62"/>
        <v>0</v>
      </c>
      <c r="BS442" s="220">
        <v>1</v>
      </c>
      <c r="BT442" s="220" t="s">
        <v>156</v>
      </c>
      <c r="BU442" s="220" t="s">
        <v>156</v>
      </c>
      <c r="BV442" s="220"/>
      <c r="BW442" s="220" t="s">
        <v>5919</v>
      </c>
      <c r="BX442" s="220"/>
      <c r="BY442" s="220"/>
      <c r="BZ442" s="220"/>
      <c r="CA442" s="220"/>
      <c r="CB442" s="220"/>
      <c r="CC442" s="220"/>
      <c r="CD442" s="220"/>
      <c r="CE442" s="220"/>
      <c r="CF442" s="220" t="s">
        <v>3025</v>
      </c>
      <c r="CG442" s="248" t="s">
        <v>5923</v>
      </c>
      <c r="CH442" s="208"/>
      <c r="CI442" s="128"/>
      <c r="CJ442" s="128"/>
      <c r="CK442" s="220"/>
      <c r="CL442" s="116" t="str">
        <f t="shared" si="63"/>
        <v>VDD_WCSS</v>
      </c>
      <c r="CM442" s="116" t="str">
        <f t="shared" si="64"/>
        <v>VDD_WCSS</v>
      </c>
      <c r="CN442" s="116">
        <f t="shared" si="65"/>
        <v>0</v>
      </c>
      <c r="CO442" s="116">
        <f t="shared" si="66"/>
        <v>0</v>
      </c>
      <c r="CP442" s="220">
        <v>1</v>
      </c>
      <c r="CQ442" s="220" t="s">
        <v>156</v>
      </c>
      <c r="CR442" s="220" t="s">
        <v>156</v>
      </c>
      <c r="CS442" s="220"/>
      <c r="CT442" s="220" t="s">
        <v>5919</v>
      </c>
      <c r="CU442" s="220"/>
      <c r="CV442" s="220"/>
      <c r="CW442" s="220"/>
      <c r="CX442" s="220"/>
      <c r="CY442" s="220"/>
      <c r="CZ442" s="220"/>
      <c r="DA442" s="220"/>
      <c r="DB442" s="220"/>
      <c r="DC442" s="220" t="s">
        <v>3025</v>
      </c>
      <c r="DD442" s="134" t="s">
        <v>5924</v>
      </c>
      <c r="DE442" s="107"/>
      <c r="DF442" s="128"/>
      <c r="DG442" s="128"/>
      <c r="DH442" s="220"/>
    </row>
    <row r="443" spans="1:112" ht="13.2">
      <c r="A443" s="220"/>
      <c r="B443" s="220">
        <v>440</v>
      </c>
      <c r="C443" s="220" t="s">
        <v>157</v>
      </c>
      <c r="D443" s="220" t="s">
        <v>5925</v>
      </c>
      <c r="E443" s="220"/>
      <c r="F443" s="220" t="s">
        <v>5885</v>
      </c>
      <c r="G443" s="220"/>
      <c r="H443" s="220"/>
      <c r="I443" s="220"/>
      <c r="J443" s="220"/>
      <c r="K443" s="220"/>
      <c r="L443" s="220"/>
      <c r="M443" s="220"/>
      <c r="N443" s="220"/>
      <c r="O443" s="220"/>
      <c r="P443" s="220"/>
      <c r="Q443" s="220"/>
      <c r="R443" s="220"/>
      <c r="S443" s="116" t="str">
        <f t="shared" si="67"/>
        <v>NO</v>
      </c>
      <c r="T443" s="116" t="str">
        <f t="shared" si="58"/>
        <v>,,,,,,,,,,,,,,</v>
      </c>
      <c r="U443" s="220" t="s">
        <v>157</v>
      </c>
      <c r="V443" s="220"/>
      <c r="W443" s="220"/>
      <c r="X443" s="220"/>
      <c r="Y443" s="220"/>
      <c r="Z443" s="220"/>
      <c r="AA443" s="220"/>
      <c r="AB443" s="220"/>
      <c r="AC443" s="220"/>
      <c r="AD443" s="220"/>
      <c r="AE443" s="220"/>
      <c r="AF443" s="220"/>
      <c r="AG443" s="220"/>
      <c r="AH443" s="220"/>
      <c r="AI443" s="220"/>
      <c r="AJ443" s="220"/>
      <c r="AK443" s="220"/>
      <c r="AL443" s="220"/>
      <c r="AM443" s="220"/>
      <c r="AN443" s="220"/>
      <c r="AO443" s="220"/>
      <c r="AP443" s="220"/>
      <c r="AQ443" s="220"/>
      <c r="AR443" s="220"/>
      <c r="AS443" s="220"/>
      <c r="AT443" s="220"/>
      <c r="AU443" s="220"/>
      <c r="AV443" s="220"/>
      <c r="AW443" s="220"/>
      <c r="AX443" s="220"/>
      <c r="AY443" s="220"/>
      <c r="AZ443" s="220"/>
      <c r="BA443" s="220"/>
      <c r="BB443" s="220"/>
      <c r="BC443" s="220"/>
      <c r="BD443" s="220"/>
      <c r="BE443" s="220"/>
      <c r="BF443" s="220"/>
      <c r="BG443" s="220"/>
      <c r="BH443" s="220"/>
      <c r="BI443" s="220"/>
      <c r="BJ443" s="220"/>
      <c r="BK443" s="220"/>
      <c r="BL443" s="220"/>
      <c r="BM443" s="220"/>
      <c r="BN443" s="220"/>
      <c r="BO443" s="116" t="str">
        <f t="shared" si="59"/>
        <v>VDD_WCSS</v>
      </c>
      <c r="BP443" s="116" t="str">
        <f t="shared" si="60"/>
        <v>VDD_WCSS</v>
      </c>
      <c r="BQ443" s="116">
        <f t="shared" si="61"/>
        <v>0</v>
      </c>
      <c r="BR443" s="116">
        <f t="shared" si="62"/>
        <v>0</v>
      </c>
      <c r="BS443" s="220">
        <v>1</v>
      </c>
      <c r="BT443" s="220" t="s">
        <v>156</v>
      </c>
      <c r="BU443" s="220" t="s">
        <v>156</v>
      </c>
      <c r="BV443" s="220"/>
      <c r="BW443" s="220" t="s">
        <v>5919</v>
      </c>
      <c r="BX443" s="220"/>
      <c r="BY443" s="220"/>
      <c r="BZ443" s="220"/>
      <c r="CA443" s="220"/>
      <c r="CB443" s="220"/>
      <c r="CC443" s="220"/>
      <c r="CD443" s="220"/>
      <c r="CE443" s="220"/>
      <c r="CF443" s="220" t="s">
        <v>3025</v>
      </c>
      <c r="CG443" s="248" t="s">
        <v>5926</v>
      </c>
      <c r="CH443" s="208"/>
      <c r="CI443" s="128"/>
      <c r="CJ443" s="128"/>
      <c r="CK443" s="220"/>
      <c r="CL443" s="116" t="str">
        <f t="shared" si="63"/>
        <v>VDD_WCSS</v>
      </c>
      <c r="CM443" s="116" t="str">
        <f t="shared" si="64"/>
        <v>VDD_WCSS</v>
      </c>
      <c r="CN443" s="116">
        <f t="shared" si="65"/>
        <v>0</v>
      </c>
      <c r="CO443" s="116">
        <f t="shared" si="66"/>
        <v>0</v>
      </c>
      <c r="CP443" s="220">
        <v>1</v>
      </c>
      <c r="CQ443" s="220" t="s">
        <v>156</v>
      </c>
      <c r="CR443" s="220" t="s">
        <v>156</v>
      </c>
      <c r="CS443" s="220"/>
      <c r="CT443" s="220" t="s">
        <v>5919</v>
      </c>
      <c r="CU443" s="220"/>
      <c r="CV443" s="220"/>
      <c r="CW443" s="220"/>
      <c r="CX443" s="220"/>
      <c r="CY443" s="220"/>
      <c r="CZ443" s="220"/>
      <c r="DA443" s="220"/>
      <c r="DB443" s="220"/>
      <c r="DC443" s="220" t="s">
        <v>3025</v>
      </c>
      <c r="DD443" s="134" t="s">
        <v>5927</v>
      </c>
      <c r="DE443" s="107"/>
      <c r="DF443" s="128"/>
      <c r="DG443" s="128"/>
      <c r="DH443" s="220"/>
    </row>
    <row r="444" spans="1:112" ht="13.2">
      <c r="A444" s="220"/>
      <c r="B444" s="220">
        <v>441</v>
      </c>
      <c r="C444" s="220" t="s">
        <v>157</v>
      </c>
      <c r="D444" s="220" t="s">
        <v>5928</v>
      </c>
      <c r="E444" s="220"/>
      <c r="F444" s="220" t="s">
        <v>5885</v>
      </c>
      <c r="G444" s="220"/>
      <c r="H444" s="220"/>
      <c r="I444" s="220"/>
      <c r="J444" s="220"/>
      <c r="K444" s="220"/>
      <c r="L444" s="220"/>
      <c r="M444" s="220"/>
      <c r="N444" s="220"/>
      <c r="O444" s="220"/>
      <c r="P444" s="220"/>
      <c r="Q444" s="220"/>
      <c r="R444" s="220"/>
      <c r="S444" s="116" t="str">
        <f t="shared" si="67"/>
        <v>NO</v>
      </c>
      <c r="T444" s="116" t="str">
        <f t="shared" si="58"/>
        <v>,,,,,,,,,,,,,,</v>
      </c>
      <c r="U444" s="220" t="s">
        <v>157</v>
      </c>
      <c r="V444" s="220"/>
      <c r="W444" s="220"/>
      <c r="X444" s="220"/>
      <c r="Y444" s="220"/>
      <c r="Z444" s="220"/>
      <c r="AA444" s="220"/>
      <c r="AB444" s="220"/>
      <c r="AC444" s="220"/>
      <c r="AD444" s="220"/>
      <c r="AE444" s="220"/>
      <c r="AF444" s="220"/>
      <c r="AG444" s="220"/>
      <c r="AH444" s="220"/>
      <c r="AI444" s="220"/>
      <c r="AJ444" s="220"/>
      <c r="AK444" s="220"/>
      <c r="AL444" s="220"/>
      <c r="AM444" s="220"/>
      <c r="AN444" s="220"/>
      <c r="AO444" s="220"/>
      <c r="AP444" s="220"/>
      <c r="AQ444" s="220"/>
      <c r="AR444" s="220"/>
      <c r="AS444" s="220"/>
      <c r="AT444" s="220"/>
      <c r="AU444" s="220"/>
      <c r="AV444" s="220"/>
      <c r="AW444" s="220"/>
      <c r="AX444" s="220"/>
      <c r="AY444" s="220"/>
      <c r="AZ444" s="220"/>
      <c r="BA444" s="220"/>
      <c r="BB444" s="220"/>
      <c r="BC444" s="220"/>
      <c r="BD444" s="220"/>
      <c r="BE444" s="220"/>
      <c r="BF444" s="220"/>
      <c r="BG444" s="220"/>
      <c r="BH444" s="220"/>
      <c r="BI444" s="220"/>
      <c r="BJ444" s="220"/>
      <c r="BK444" s="220"/>
      <c r="BL444" s="220"/>
      <c r="BM444" s="220"/>
      <c r="BN444" s="220"/>
      <c r="BO444" s="116" t="str">
        <f t="shared" si="59"/>
        <v>VDD_WCSS</v>
      </c>
      <c r="BP444" s="116" t="str">
        <f t="shared" si="60"/>
        <v>VDD_WCSS</v>
      </c>
      <c r="BQ444" s="116">
        <f t="shared" si="61"/>
        <v>0</v>
      </c>
      <c r="BR444" s="116">
        <f t="shared" si="62"/>
        <v>0</v>
      </c>
      <c r="BS444" s="220">
        <v>1</v>
      </c>
      <c r="BT444" s="220" t="s">
        <v>156</v>
      </c>
      <c r="BU444" s="220" t="s">
        <v>156</v>
      </c>
      <c r="BV444" s="220"/>
      <c r="BW444" s="220" t="s">
        <v>5919</v>
      </c>
      <c r="BX444" s="220"/>
      <c r="BY444" s="220"/>
      <c r="BZ444" s="220"/>
      <c r="CA444" s="220"/>
      <c r="CB444" s="220"/>
      <c r="CC444" s="220"/>
      <c r="CD444" s="220"/>
      <c r="CE444" s="220"/>
      <c r="CF444" s="220" t="s">
        <v>3025</v>
      </c>
      <c r="CG444" s="248" t="s">
        <v>5929</v>
      </c>
      <c r="CH444" s="208"/>
      <c r="CI444" s="128"/>
      <c r="CJ444" s="128"/>
      <c r="CK444" s="220"/>
      <c r="CL444" s="116" t="str">
        <f t="shared" si="63"/>
        <v>VDD_WCSS</v>
      </c>
      <c r="CM444" s="116" t="str">
        <f t="shared" si="64"/>
        <v>VDD_WCSS</v>
      </c>
      <c r="CN444" s="116">
        <f t="shared" si="65"/>
        <v>0</v>
      </c>
      <c r="CO444" s="116">
        <f t="shared" si="66"/>
        <v>0</v>
      </c>
      <c r="CP444" s="220">
        <v>1</v>
      </c>
      <c r="CQ444" s="220" t="s">
        <v>156</v>
      </c>
      <c r="CR444" s="220" t="s">
        <v>156</v>
      </c>
      <c r="CS444" s="220"/>
      <c r="CT444" s="220" t="s">
        <v>5919</v>
      </c>
      <c r="CU444" s="220"/>
      <c r="CV444" s="220"/>
      <c r="CW444" s="220"/>
      <c r="CX444" s="220"/>
      <c r="CY444" s="220"/>
      <c r="CZ444" s="220"/>
      <c r="DA444" s="220"/>
      <c r="DB444" s="220"/>
      <c r="DC444" s="220" t="s">
        <v>3025</v>
      </c>
      <c r="DD444" s="134" t="s">
        <v>5930</v>
      </c>
      <c r="DE444" s="107"/>
      <c r="DF444" s="128"/>
      <c r="DG444" s="128"/>
      <c r="DH444" s="220"/>
    </row>
    <row r="445" spans="1:112" ht="13.2">
      <c r="A445" s="220"/>
      <c r="B445" s="220">
        <v>442</v>
      </c>
      <c r="C445" s="220" t="s">
        <v>771</v>
      </c>
      <c r="D445" s="220" t="s">
        <v>5931</v>
      </c>
      <c r="E445" s="220"/>
      <c r="F445" s="220" t="s">
        <v>5885</v>
      </c>
      <c r="G445" s="220"/>
      <c r="H445" s="220"/>
      <c r="I445" s="220"/>
      <c r="J445" s="220"/>
      <c r="K445" s="220"/>
      <c r="L445" s="220"/>
      <c r="M445" s="220"/>
      <c r="N445" s="220"/>
      <c r="O445" s="220"/>
      <c r="P445" s="220"/>
      <c r="Q445" s="220"/>
      <c r="R445" s="220"/>
      <c r="S445" s="116" t="str">
        <f t="shared" si="67"/>
        <v>NO</v>
      </c>
      <c r="T445" s="116" t="str">
        <f t="shared" si="58"/>
        <v>,,,,,,,,,,,,,,</v>
      </c>
      <c r="U445" s="220" t="s">
        <v>771</v>
      </c>
      <c r="V445" s="220"/>
      <c r="W445" s="220"/>
      <c r="X445" s="220"/>
      <c r="Y445" s="220"/>
      <c r="Z445" s="220"/>
      <c r="AA445" s="220"/>
      <c r="AB445" s="220"/>
      <c r="AC445" s="220"/>
      <c r="AD445" s="220"/>
      <c r="AE445" s="220"/>
      <c r="AF445" s="220"/>
      <c r="AG445" s="220"/>
      <c r="AH445" s="220"/>
      <c r="AI445" s="220"/>
      <c r="AJ445" s="220"/>
      <c r="AK445" s="220"/>
      <c r="AL445" s="220"/>
      <c r="AM445" s="220"/>
      <c r="AN445" s="220"/>
      <c r="AO445" s="220"/>
      <c r="AP445" s="220"/>
      <c r="AQ445" s="220"/>
      <c r="AR445" s="220"/>
      <c r="AS445" s="220"/>
      <c r="AT445" s="220"/>
      <c r="AU445" s="220"/>
      <c r="AV445" s="220"/>
      <c r="AW445" s="220"/>
      <c r="AX445" s="220"/>
      <c r="AY445" s="220"/>
      <c r="AZ445" s="220"/>
      <c r="BA445" s="220"/>
      <c r="BB445" s="220"/>
      <c r="BC445" s="220"/>
      <c r="BD445" s="220"/>
      <c r="BE445" s="220"/>
      <c r="BF445" s="220"/>
      <c r="BG445" s="220"/>
      <c r="BH445" s="220"/>
      <c r="BI445" s="220"/>
      <c r="BJ445" s="220"/>
      <c r="BK445" s="220"/>
      <c r="BL445" s="220"/>
      <c r="BM445" s="220"/>
      <c r="BN445" s="220"/>
      <c r="BO445" s="116" t="str">
        <f t="shared" si="59"/>
        <v>VDDA_APC_CS_1P8</v>
      </c>
      <c r="BP445" s="116" t="str">
        <f t="shared" si="60"/>
        <v>VDDA_APC_CS_1P8</v>
      </c>
      <c r="BQ445" s="116">
        <f t="shared" si="61"/>
        <v>0</v>
      </c>
      <c r="BR445" s="116">
        <f t="shared" si="62"/>
        <v>0</v>
      </c>
      <c r="BS445" s="220">
        <v>1</v>
      </c>
      <c r="BT445" s="220" t="s">
        <v>768</v>
      </c>
      <c r="BU445" s="220" t="s">
        <v>591</v>
      </c>
      <c r="BV445" s="220"/>
      <c r="BW445" s="220"/>
      <c r="BX445" s="220"/>
      <c r="BY445" s="220"/>
      <c r="BZ445" s="220"/>
      <c r="CA445" s="220"/>
      <c r="CB445" s="220"/>
      <c r="CC445" s="220"/>
      <c r="CD445" s="220"/>
      <c r="CE445" s="220"/>
      <c r="CF445" s="220" t="s">
        <v>3025</v>
      </c>
      <c r="CG445" s="248" t="s">
        <v>5932</v>
      </c>
      <c r="CH445" s="208"/>
      <c r="CI445" s="128"/>
      <c r="CJ445" s="128"/>
      <c r="CK445" s="220"/>
      <c r="CL445" s="116" t="str">
        <f t="shared" si="63"/>
        <v>VDDA_APC_CS_1P8</v>
      </c>
      <c r="CM445" s="116" t="str">
        <f t="shared" si="64"/>
        <v>VDDA_APC_CS_1P8</v>
      </c>
      <c r="CN445" s="116">
        <f t="shared" si="65"/>
        <v>0</v>
      </c>
      <c r="CO445" s="116">
        <f t="shared" si="66"/>
        <v>0</v>
      </c>
      <c r="CP445" s="220">
        <v>1</v>
      </c>
      <c r="CQ445" s="220" t="s">
        <v>768</v>
      </c>
      <c r="CR445" s="220" t="s">
        <v>591</v>
      </c>
      <c r="CS445" s="220"/>
      <c r="CT445" s="220"/>
      <c r="CU445" s="220"/>
      <c r="CV445" s="220"/>
      <c r="CW445" s="220"/>
      <c r="CX445" s="220"/>
      <c r="CY445" s="220"/>
      <c r="CZ445" s="220"/>
      <c r="DA445" s="220"/>
      <c r="DB445" s="220"/>
      <c r="DC445" s="220" t="s">
        <v>3025</v>
      </c>
      <c r="DD445" s="134" t="s">
        <v>5933</v>
      </c>
      <c r="DE445" s="107"/>
      <c r="DF445" s="128"/>
      <c r="DG445" s="128"/>
      <c r="DH445" s="220"/>
    </row>
    <row r="446" spans="1:112" ht="13.2">
      <c r="A446" s="220"/>
      <c r="B446" s="220">
        <v>443</v>
      </c>
      <c r="C446" s="220" t="s">
        <v>773</v>
      </c>
      <c r="D446" s="220" t="s">
        <v>5934</v>
      </c>
      <c r="E446" s="220"/>
      <c r="F446" s="220" t="s">
        <v>5885</v>
      </c>
      <c r="G446" s="220"/>
      <c r="H446" s="220"/>
      <c r="I446" s="220"/>
      <c r="J446" s="220"/>
      <c r="K446" s="220"/>
      <c r="L446" s="220"/>
      <c r="M446" s="220"/>
      <c r="N446" s="220"/>
      <c r="O446" s="220"/>
      <c r="P446" s="220"/>
      <c r="Q446" s="220"/>
      <c r="R446" s="220"/>
      <c r="S446" s="116" t="str">
        <f t="shared" si="67"/>
        <v>NO</v>
      </c>
      <c r="T446" s="116" t="str">
        <f t="shared" si="58"/>
        <v>,,,,,,,,,,,,,,</v>
      </c>
      <c r="U446" s="220" t="s">
        <v>773</v>
      </c>
      <c r="V446" s="220"/>
      <c r="W446" s="220"/>
      <c r="X446" s="220"/>
      <c r="Y446" s="220"/>
      <c r="Z446" s="220"/>
      <c r="AA446" s="220"/>
      <c r="AB446" s="220"/>
      <c r="AC446" s="220"/>
      <c r="AD446" s="220"/>
      <c r="AE446" s="220"/>
      <c r="AF446" s="220"/>
      <c r="AG446" s="220"/>
      <c r="AH446" s="220"/>
      <c r="AI446" s="220"/>
      <c r="AJ446" s="220"/>
      <c r="AK446" s="220"/>
      <c r="AL446" s="220"/>
      <c r="AM446" s="220"/>
      <c r="AN446" s="220"/>
      <c r="AO446" s="220"/>
      <c r="AP446" s="220"/>
      <c r="AQ446" s="220"/>
      <c r="AR446" s="220"/>
      <c r="AS446" s="220"/>
      <c r="AT446" s="220"/>
      <c r="AU446" s="220"/>
      <c r="AV446" s="220"/>
      <c r="AW446" s="220"/>
      <c r="AX446" s="220"/>
      <c r="AY446" s="220"/>
      <c r="AZ446" s="220"/>
      <c r="BA446" s="220"/>
      <c r="BB446" s="220"/>
      <c r="BC446" s="220"/>
      <c r="BD446" s="220"/>
      <c r="BE446" s="220"/>
      <c r="BF446" s="220"/>
      <c r="BG446" s="220"/>
      <c r="BH446" s="220"/>
      <c r="BI446" s="220"/>
      <c r="BJ446" s="220"/>
      <c r="BK446" s="220"/>
      <c r="BL446" s="220"/>
      <c r="BM446" s="220"/>
      <c r="BN446" s="220"/>
      <c r="BO446" s="116" t="str">
        <f t="shared" si="59"/>
        <v>VDDA_CAMSS_PLL</v>
      </c>
      <c r="BP446" s="116" t="str">
        <f t="shared" si="60"/>
        <v>VDDA_CAMSS_PLL</v>
      </c>
      <c r="BQ446" s="116">
        <f t="shared" si="61"/>
        <v>0</v>
      </c>
      <c r="BR446" s="116">
        <f t="shared" si="62"/>
        <v>0</v>
      </c>
      <c r="BS446" s="220">
        <v>1</v>
      </c>
      <c r="BT446" s="220" t="s">
        <v>768</v>
      </c>
      <c r="BU446" s="220" t="s">
        <v>591</v>
      </c>
      <c r="BV446" s="220"/>
      <c r="BW446" s="220"/>
      <c r="BX446" s="220"/>
      <c r="BY446" s="220"/>
      <c r="BZ446" s="220"/>
      <c r="CA446" s="220"/>
      <c r="CB446" s="220"/>
      <c r="CC446" s="220"/>
      <c r="CD446" s="220"/>
      <c r="CE446" s="220"/>
      <c r="CF446" s="220" t="s">
        <v>3025</v>
      </c>
      <c r="CG446" s="248" t="s">
        <v>5935</v>
      </c>
      <c r="CH446" s="208"/>
      <c r="CI446" s="128"/>
      <c r="CJ446" s="128"/>
      <c r="CK446" s="220"/>
      <c r="CL446" s="116" t="str">
        <f t="shared" si="63"/>
        <v>VDDA_CAMSS_PLL</v>
      </c>
      <c r="CM446" s="116" t="str">
        <f t="shared" si="64"/>
        <v>VDDA_CAMSS_PLL</v>
      </c>
      <c r="CN446" s="116">
        <f t="shared" si="65"/>
        <v>0</v>
      </c>
      <c r="CO446" s="116">
        <f t="shared" si="66"/>
        <v>0</v>
      </c>
      <c r="CP446" s="220">
        <v>1</v>
      </c>
      <c r="CQ446" s="220" t="s">
        <v>768</v>
      </c>
      <c r="CR446" s="220" t="s">
        <v>591</v>
      </c>
      <c r="CS446" s="220"/>
      <c r="CT446" s="220"/>
      <c r="CU446" s="220"/>
      <c r="CV446" s="220"/>
      <c r="CW446" s="220"/>
      <c r="CX446" s="220"/>
      <c r="CY446" s="220"/>
      <c r="CZ446" s="220"/>
      <c r="DA446" s="220"/>
      <c r="DB446" s="220"/>
      <c r="DC446" s="220" t="s">
        <v>3025</v>
      </c>
      <c r="DD446" s="134" t="s">
        <v>5936</v>
      </c>
      <c r="DE446" s="107"/>
      <c r="DF446" s="128"/>
      <c r="DG446" s="128"/>
      <c r="DH446" s="220"/>
    </row>
    <row r="447" spans="1:112" ht="13.2">
      <c r="A447" s="220"/>
      <c r="B447" s="220">
        <v>444</v>
      </c>
      <c r="C447" s="220" t="s">
        <v>617</v>
      </c>
      <c r="D447" s="220" t="s">
        <v>5937</v>
      </c>
      <c r="E447" s="220"/>
      <c r="F447" s="220" t="s">
        <v>5938</v>
      </c>
      <c r="G447" s="220"/>
      <c r="H447" s="220"/>
      <c r="I447" s="220"/>
      <c r="J447" s="220"/>
      <c r="K447" s="220"/>
      <c r="L447" s="220"/>
      <c r="M447" s="220"/>
      <c r="N447" s="220"/>
      <c r="O447" s="220"/>
      <c r="P447" s="220"/>
      <c r="Q447" s="220"/>
      <c r="R447" s="220"/>
      <c r="S447" s="116" t="str">
        <f t="shared" si="67"/>
        <v>NO</v>
      </c>
      <c r="T447" s="116" t="str">
        <f t="shared" si="58"/>
        <v>,,,,,,,,,,,,,,</v>
      </c>
      <c r="U447" s="220" t="s">
        <v>617</v>
      </c>
      <c r="V447" s="220"/>
      <c r="W447" s="220"/>
      <c r="X447" s="220"/>
      <c r="Y447" s="220"/>
      <c r="Z447" s="220"/>
      <c r="AA447" s="220"/>
      <c r="AB447" s="220"/>
      <c r="AC447" s="220"/>
      <c r="AD447" s="220"/>
      <c r="AE447" s="220"/>
      <c r="AF447" s="220"/>
      <c r="AG447" s="220"/>
      <c r="AH447" s="220"/>
      <c r="AI447" s="220"/>
      <c r="AJ447" s="220"/>
      <c r="AK447" s="220"/>
      <c r="AL447" s="220"/>
      <c r="AM447" s="220"/>
      <c r="AN447" s="220"/>
      <c r="AO447" s="220"/>
      <c r="AP447" s="220"/>
      <c r="AQ447" s="220"/>
      <c r="AR447" s="220"/>
      <c r="AS447" s="220"/>
      <c r="AT447" s="220"/>
      <c r="AU447" s="220"/>
      <c r="AV447" s="220"/>
      <c r="AW447" s="220"/>
      <c r="AX447" s="220"/>
      <c r="AY447" s="220"/>
      <c r="AZ447" s="220"/>
      <c r="BA447" s="220"/>
      <c r="BB447" s="220"/>
      <c r="BC447" s="220"/>
      <c r="BD447" s="220"/>
      <c r="BE447" s="220"/>
      <c r="BF447" s="220"/>
      <c r="BG447" s="220"/>
      <c r="BH447" s="220"/>
      <c r="BI447" s="220"/>
      <c r="BJ447" s="220"/>
      <c r="BK447" s="220"/>
      <c r="BL447" s="220"/>
      <c r="BM447" s="220"/>
      <c r="BN447" s="220"/>
      <c r="BO447" s="116" t="str">
        <f t="shared" si="59"/>
        <v>VDDA_CC_EBI</v>
      </c>
      <c r="BP447" s="116" t="str">
        <f t="shared" si="60"/>
        <v>VDDA_CC_EBI</v>
      </c>
      <c r="BQ447" s="116">
        <f t="shared" si="61"/>
        <v>0</v>
      </c>
      <c r="BR447" s="116">
        <f t="shared" si="62"/>
        <v>0</v>
      </c>
      <c r="BS447" s="220">
        <v>1</v>
      </c>
      <c r="BT447" s="220" t="s">
        <v>605</v>
      </c>
      <c r="BU447" s="220" t="s">
        <v>591</v>
      </c>
      <c r="BV447" s="220"/>
      <c r="BW447" s="220"/>
      <c r="BX447" s="220"/>
      <c r="BY447" s="220"/>
      <c r="BZ447" s="220"/>
      <c r="CA447" s="220"/>
      <c r="CB447" s="220"/>
      <c r="CC447" s="220"/>
      <c r="CD447" s="220"/>
      <c r="CE447" s="220"/>
      <c r="CF447" s="220" t="s">
        <v>3025</v>
      </c>
      <c r="CG447" s="248" t="s">
        <v>5939</v>
      </c>
      <c r="CH447" s="208"/>
      <c r="CI447" s="128"/>
      <c r="CJ447" s="128"/>
      <c r="CK447" s="220"/>
      <c r="CL447" s="116" t="str">
        <f t="shared" si="63"/>
        <v>VDDA_CC_EBI</v>
      </c>
      <c r="CM447" s="116" t="str">
        <f t="shared" si="64"/>
        <v>VDDA_CC_EBI</v>
      </c>
      <c r="CN447" s="116">
        <f t="shared" si="65"/>
        <v>0</v>
      </c>
      <c r="CO447" s="116">
        <f t="shared" si="66"/>
        <v>0</v>
      </c>
      <c r="CP447" s="220">
        <v>1</v>
      </c>
      <c r="CQ447" s="220" t="s">
        <v>605</v>
      </c>
      <c r="CR447" s="220" t="s">
        <v>591</v>
      </c>
      <c r="CS447" s="220"/>
      <c r="CT447" s="220"/>
      <c r="CU447" s="220"/>
      <c r="CV447" s="220"/>
      <c r="CW447" s="220"/>
      <c r="CX447" s="220"/>
      <c r="CY447" s="220"/>
      <c r="CZ447" s="220"/>
      <c r="DA447" s="220"/>
      <c r="DB447" s="220"/>
      <c r="DC447" s="220" t="s">
        <v>3025</v>
      </c>
      <c r="DD447" s="134" t="s">
        <v>5940</v>
      </c>
      <c r="DE447" s="107"/>
      <c r="DF447" s="128"/>
      <c r="DG447" s="128"/>
      <c r="DH447" s="220"/>
    </row>
    <row r="448" spans="1:112" ht="13.2">
      <c r="A448" s="220"/>
      <c r="B448" s="220">
        <v>445</v>
      </c>
      <c r="C448" s="220" t="s">
        <v>747</v>
      </c>
      <c r="D448" s="220" t="s">
        <v>5941</v>
      </c>
      <c r="E448" s="220"/>
      <c r="F448" s="220" t="s">
        <v>5885</v>
      </c>
      <c r="G448" s="220"/>
      <c r="H448" s="220"/>
      <c r="I448" s="220"/>
      <c r="J448" s="220"/>
      <c r="K448" s="220"/>
      <c r="L448" s="220"/>
      <c r="M448" s="220"/>
      <c r="N448" s="220"/>
      <c r="O448" s="220"/>
      <c r="P448" s="220"/>
      <c r="Q448" s="220"/>
      <c r="R448" s="220"/>
      <c r="S448" s="116" t="str">
        <f t="shared" si="67"/>
        <v>NO</v>
      </c>
      <c r="T448" s="116" t="str">
        <f t="shared" si="58"/>
        <v>,,,,,,,,,,,,,,</v>
      </c>
      <c r="U448" s="220" t="s">
        <v>747</v>
      </c>
      <c r="V448" s="220"/>
      <c r="W448" s="220"/>
      <c r="X448" s="220"/>
      <c r="Y448" s="220"/>
      <c r="Z448" s="220"/>
      <c r="AA448" s="220"/>
      <c r="AB448" s="220"/>
      <c r="AC448" s="220"/>
      <c r="AD448" s="220"/>
      <c r="AE448" s="220"/>
      <c r="AF448" s="220"/>
      <c r="AG448" s="220"/>
      <c r="AH448" s="220"/>
      <c r="AI448" s="220"/>
      <c r="AJ448" s="220"/>
      <c r="AK448" s="220"/>
      <c r="AL448" s="220"/>
      <c r="AM448" s="220"/>
      <c r="AN448" s="220"/>
      <c r="AO448" s="220"/>
      <c r="AP448" s="220"/>
      <c r="AQ448" s="220"/>
      <c r="AR448" s="220"/>
      <c r="AS448" s="220"/>
      <c r="AT448" s="220"/>
      <c r="AU448" s="220"/>
      <c r="AV448" s="220"/>
      <c r="AW448" s="220"/>
      <c r="AX448" s="220"/>
      <c r="AY448" s="220"/>
      <c r="AZ448" s="220"/>
      <c r="BA448" s="220"/>
      <c r="BB448" s="220"/>
      <c r="BC448" s="220"/>
      <c r="BD448" s="220"/>
      <c r="BE448" s="220"/>
      <c r="BF448" s="220"/>
      <c r="BG448" s="220"/>
      <c r="BH448" s="220"/>
      <c r="BI448" s="220"/>
      <c r="BJ448" s="220"/>
      <c r="BK448" s="220"/>
      <c r="BL448" s="220"/>
      <c r="BM448" s="220"/>
      <c r="BN448" s="220"/>
      <c r="BO448" s="116" t="str">
        <f t="shared" si="59"/>
        <v>VDDA_CSI0_1P2</v>
      </c>
      <c r="BP448" s="116" t="str">
        <f t="shared" si="60"/>
        <v>VDDA_CSI0_1P2</v>
      </c>
      <c r="BQ448" s="116">
        <f t="shared" si="61"/>
        <v>0</v>
      </c>
      <c r="BR448" s="116">
        <f t="shared" si="62"/>
        <v>0</v>
      </c>
      <c r="BS448" s="220">
        <v>1</v>
      </c>
      <c r="BT448" s="220" t="s">
        <v>746</v>
      </c>
      <c r="BU448" s="220" t="s">
        <v>591</v>
      </c>
      <c r="BV448" s="220"/>
      <c r="BW448" s="220"/>
      <c r="BX448" s="220"/>
      <c r="BY448" s="220"/>
      <c r="BZ448" s="220"/>
      <c r="CA448" s="220"/>
      <c r="CB448" s="220"/>
      <c r="CC448" s="220"/>
      <c r="CD448" s="220"/>
      <c r="CE448" s="220"/>
      <c r="CF448" s="220" t="s">
        <v>3025</v>
      </c>
      <c r="CG448" s="248" t="s">
        <v>5942</v>
      </c>
      <c r="CH448" s="208"/>
      <c r="CI448" s="128"/>
      <c r="CJ448" s="128"/>
      <c r="CK448" s="220"/>
      <c r="CL448" s="116" t="str">
        <f t="shared" si="63"/>
        <v>VDDA_CSI0_1P2</v>
      </c>
      <c r="CM448" s="116" t="str">
        <f t="shared" si="64"/>
        <v>VDDA_CSI0_1P2</v>
      </c>
      <c r="CN448" s="116">
        <f t="shared" si="65"/>
        <v>0</v>
      </c>
      <c r="CO448" s="116">
        <f t="shared" si="66"/>
        <v>0</v>
      </c>
      <c r="CP448" s="220">
        <v>1</v>
      </c>
      <c r="CQ448" s="220" t="s">
        <v>746</v>
      </c>
      <c r="CR448" s="220" t="s">
        <v>591</v>
      </c>
      <c r="CS448" s="220"/>
      <c r="CT448" s="220"/>
      <c r="CU448" s="220"/>
      <c r="CV448" s="220"/>
      <c r="CW448" s="220"/>
      <c r="CX448" s="220"/>
      <c r="CY448" s="220"/>
      <c r="CZ448" s="220"/>
      <c r="DA448" s="220"/>
      <c r="DB448" s="220"/>
      <c r="DC448" s="220" t="s">
        <v>3025</v>
      </c>
      <c r="DD448" s="134" t="s">
        <v>5943</v>
      </c>
      <c r="DE448" s="107"/>
      <c r="DF448" s="128"/>
      <c r="DG448" s="128"/>
      <c r="DH448" s="220"/>
    </row>
    <row r="449" spans="1:112" ht="13.2">
      <c r="A449" s="220"/>
      <c r="B449" s="220">
        <v>446</v>
      </c>
      <c r="C449" s="220" t="s">
        <v>749</v>
      </c>
      <c r="D449" s="220" t="s">
        <v>5944</v>
      </c>
      <c r="E449" s="220"/>
      <c r="F449" s="220" t="s">
        <v>5885</v>
      </c>
      <c r="G449" s="220"/>
      <c r="H449" s="220"/>
      <c r="I449" s="220"/>
      <c r="J449" s="220"/>
      <c r="K449" s="220"/>
      <c r="L449" s="220"/>
      <c r="M449" s="220"/>
      <c r="N449" s="220"/>
      <c r="O449" s="220"/>
      <c r="P449" s="220"/>
      <c r="Q449" s="220"/>
      <c r="R449" s="220"/>
      <c r="S449" s="116" t="str">
        <f t="shared" si="67"/>
        <v>NO</v>
      </c>
      <c r="T449" s="116" t="str">
        <f t="shared" si="58"/>
        <v>,,,,,,,,,,,,,,</v>
      </c>
      <c r="U449" s="220" t="s">
        <v>749</v>
      </c>
      <c r="V449" s="220"/>
      <c r="W449" s="220"/>
      <c r="X449" s="220"/>
      <c r="Y449" s="220"/>
      <c r="Z449" s="220"/>
      <c r="AA449" s="220"/>
      <c r="AB449" s="220"/>
      <c r="AC449" s="220"/>
      <c r="AD449" s="220"/>
      <c r="AE449" s="220"/>
      <c r="AF449" s="220"/>
      <c r="AG449" s="220"/>
      <c r="AH449" s="220"/>
      <c r="AI449" s="220"/>
      <c r="AJ449" s="220"/>
      <c r="AK449" s="220"/>
      <c r="AL449" s="220"/>
      <c r="AM449" s="220"/>
      <c r="AN449" s="220"/>
      <c r="AO449" s="220"/>
      <c r="AP449" s="220"/>
      <c r="AQ449" s="220"/>
      <c r="AR449" s="220"/>
      <c r="AS449" s="220"/>
      <c r="AT449" s="220"/>
      <c r="AU449" s="220"/>
      <c r="AV449" s="220"/>
      <c r="AW449" s="220"/>
      <c r="AX449" s="220"/>
      <c r="AY449" s="220"/>
      <c r="AZ449" s="220"/>
      <c r="BA449" s="220"/>
      <c r="BB449" s="220"/>
      <c r="BC449" s="220"/>
      <c r="BD449" s="220"/>
      <c r="BE449" s="220"/>
      <c r="BF449" s="220"/>
      <c r="BG449" s="220"/>
      <c r="BH449" s="220"/>
      <c r="BI449" s="220"/>
      <c r="BJ449" s="220"/>
      <c r="BK449" s="220"/>
      <c r="BL449" s="220"/>
      <c r="BM449" s="220"/>
      <c r="BN449" s="220"/>
      <c r="BO449" s="116" t="str">
        <f t="shared" si="59"/>
        <v>VDDA_CSI1_1P2</v>
      </c>
      <c r="BP449" s="116" t="str">
        <f t="shared" si="60"/>
        <v>VDDA_CSI1_1P2</v>
      </c>
      <c r="BQ449" s="116">
        <f t="shared" si="61"/>
        <v>0</v>
      </c>
      <c r="BR449" s="116">
        <f t="shared" si="62"/>
        <v>0</v>
      </c>
      <c r="BS449" s="220">
        <v>1</v>
      </c>
      <c r="BT449" s="220" t="s">
        <v>746</v>
      </c>
      <c r="BU449" s="220" t="s">
        <v>591</v>
      </c>
      <c r="BV449" s="220"/>
      <c r="BW449" s="220"/>
      <c r="BX449" s="220"/>
      <c r="BY449" s="220"/>
      <c r="BZ449" s="220"/>
      <c r="CA449" s="220"/>
      <c r="CB449" s="220"/>
      <c r="CC449" s="220"/>
      <c r="CD449" s="220"/>
      <c r="CE449" s="220"/>
      <c r="CF449" s="220" t="s">
        <v>3025</v>
      </c>
      <c r="CG449" s="248" t="s">
        <v>5945</v>
      </c>
      <c r="CH449" s="208"/>
      <c r="CI449" s="128"/>
      <c r="CJ449" s="128"/>
      <c r="CK449" s="220"/>
      <c r="CL449" s="116" t="str">
        <f t="shared" si="63"/>
        <v>VDDA_CSI1_1P2</v>
      </c>
      <c r="CM449" s="116" t="str">
        <f t="shared" si="64"/>
        <v>VDDA_CSI1_1P2</v>
      </c>
      <c r="CN449" s="116">
        <f t="shared" si="65"/>
        <v>0</v>
      </c>
      <c r="CO449" s="116">
        <f t="shared" si="66"/>
        <v>0</v>
      </c>
      <c r="CP449" s="220">
        <v>1</v>
      </c>
      <c r="CQ449" s="220" t="s">
        <v>746</v>
      </c>
      <c r="CR449" s="220" t="s">
        <v>591</v>
      </c>
      <c r="CS449" s="220"/>
      <c r="CT449" s="220"/>
      <c r="CU449" s="220"/>
      <c r="CV449" s="220"/>
      <c r="CW449" s="220"/>
      <c r="CX449" s="220"/>
      <c r="CY449" s="220"/>
      <c r="CZ449" s="220"/>
      <c r="DA449" s="220"/>
      <c r="DB449" s="220"/>
      <c r="DC449" s="220" t="s">
        <v>3025</v>
      </c>
      <c r="DD449" s="134" t="s">
        <v>5946</v>
      </c>
      <c r="DE449" s="107"/>
      <c r="DF449" s="128"/>
      <c r="DG449" s="128"/>
      <c r="DH449" s="220"/>
    </row>
    <row r="450" spans="1:112" ht="13.2">
      <c r="A450" s="220"/>
      <c r="B450" s="220">
        <v>447</v>
      </c>
      <c r="C450" s="220" t="s">
        <v>751</v>
      </c>
      <c r="D450" s="220" t="s">
        <v>5947</v>
      </c>
      <c r="E450" s="220"/>
      <c r="F450" s="220" t="s">
        <v>5885</v>
      </c>
      <c r="G450" s="220"/>
      <c r="H450" s="220"/>
      <c r="I450" s="220"/>
      <c r="J450" s="220"/>
      <c r="K450" s="220"/>
      <c r="L450" s="220"/>
      <c r="M450" s="220"/>
      <c r="N450" s="220"/>
      <c r="O450" s="220"/>
      <c r="P450" s="220"/>
      <c r="Q450" s="220"/>
      <c r="R450" s="220"/>
      <c r="S450" s="116" t="str">
        <f t="shared" si="67"/>
        <v>NO</v>
      </c>
      <c r="T450" s="116" t="str">
        <f t="shared" si="58"/>
        <v>,,,,,,,,,,,,,,</v>
      </c>
      <c r="U450" s="220" t="s">
        <v>751</v>
      </c>
      <c r="V450" s="220"/>
      <c r="W450" s="220"/>
      <c r="X450" s="220"/>
      <c r="Y450" s="220"/>
      <c r="Z450" s="220"/>
      <c r="AA450" s="220"/>
      <c r="AB450" s="220"/>
      <c r="AC450" s="220"/>
      <c r="AD450" s="220"/>
      <c r="AE450" s="220"/>
      <c r="AF450" s="220"/>
      <c r="AG450" s="220"/>
      <c r="AH450" s="220"/>
      <c r="AI450" s="220"/>
      <c r="AJ450" s="220"/>
      <c r="AK450" s="220"/>
      <c r="AL450" s="220"/>
      <c r="AM450" s="220"/>
      <c r="AN450" s="220"/>
      <c r="AO450" s="220"/>
      <c r="AP450" s="220"/>
      <c r="AQ450" s="220"/>
      <c r="AR450" s="220"/>
      <c r="AS450" s="220"/>
      <c r="AT450" s="220"/>
      <c r="AU450" s="220"/>
      <c r="AV450" s="220"/>
      <c r="AW450" s="220"/>
      <c r="AX450" s="220"/>
      <c r="AY450" s="220"/>
      <c r="AZ450" s="220"/>
      <c r="BA450" s="220"/>
      <c r="BB450" s="220"/>
      <c r="BC450" s="220"/>
      <c r="BD450" s="220"/>
      <c r="BE450" s="220"/>
      <c r="BF450" s="220"/>
      <c r="BG450" s="220"/>
      <c r="BH450" s="220"/>
      <c r="BI450" s="220"/>
      <c r="BJ450" s="220"/>
      <c r="BK450" s="220"/>
      <c r="BL450" s="220"/>
      <c r="BM450" s="220"/>
      <c r="BN450" s="220"/>
      <c r="BO450" s="116" t="str">
        <f t="shared" si="59"/>
        <v>VDDA_CSI2_1P2</v>
      </c>
      <c r="BP450" s="116" t="str">
        <f t="shared" si="60"/>
        <v>VDDA_CSI2_1P2</v>
      </c>
      <c r="BQ450" s="116">
        <f t="shared" si="61"/>
        <v>0</v>
      </c>
      <c r="BR450" s="116">
        <f t="shared" si="62"/>
        <v>0</v>
      </c>
      <c r="BS450" s="220">
        <v>1</v>
      </c>
      <c r="BT450" s="220" t="s">
        <v>746</v>
      </c>
      <c r="BU450" s="220" t="s">
        <v>591</v>
      </c>
      <c r="BV450" s="220"/>
      <c r="BW450" s="220"/>
      <c r="BX450" s="220"/>
      <c r="BY450" s="220"/>
      <c r="BZ450" s="220"/>
      <c r="CA450" s="220"/>
      <c r="CB450" s="220"/>
      <c r="CC450" s="220"/>
      <c r="CD450" s="220"/>
      <c r="CE450" s="220"/>
      <c r="CF450" s="220" t="s">
        <v>3025</v>
      </c>
      <c r="CG450" s="248" t="s">
        <v>5948</v>
      </c>
      <c r="CH450" s="208"/>
      <c r="CI450" s="128"/>
      <c r="CJ450" s="128"/>
      <c r="CK450" s="220"/>
      <c r="CL450" s="116" t="str">
        <f t="shared" si="63"/>
        <v>VDDA_CSI2_1P2</v>
      </c>
      <c r="CM450" s="116" t="str">
        <f t="shared" si="64"/>
        <v>VDDA_CSI2_1P2</v>
      </c>
      <c r="CN450" s="116">
        <f t="shared" si="65"/>
        <v>0</v>
      </c>
      <c r="CO450" s="116">
        <f t="shared" si="66"/>
        <v>0</v>
      </c>
      <c r="CP450" s="220">
        <v>1</v>
      </c>
      <c r="CQ450" s="220" t="s">
        <v>746</v>
      </c>
      <c r="CR450" s="220" t="s">
        <v>591</v>
      </c>
      <c r="CS450" s="220"/>
      <c r="CT450" s="220"/>
      <c r="CU450" s="220"/>
      <c r="CV450" s="220"/>
      <c r="CW450" s="220"/>
      <c r="CX450" s="220"/>
      <c r="CY450" s="220"/>
      <c r="CZ450" s="220"/>
      <c r="DA450" s="220"/>
      <c r="DB450" s="220"/>
      <c r="DC450" s="220" t="s">
        <v>3025</v>
      </c>
      <c r="DD450" s="134" t="s">
        <v>5949</v>
      </c>
      <c r="DE450" s="107"/>
      <c r="DF450" s="128"/>
      <c r="DG450" s="128"/>
      <c r="DH450" s="220"/>
    </row>
    <row r="451" spans="1:112" ht="13.2">
      <c r="A451" s="220"/>
      <c r="B451" s="220">
        <v>448</v>
      </c>
      <c r="C451" s="220" t="s">
        <v>723</v>
      </c>
      <c r="D451" s="220" t="s">
        <v>5950</v>
      </c>
      <c r="E451" s="220"/>
      <c r="F451" s="220" t="s">
        <v>5885</v>
      </c>
      <c r="G451" s="220"/>
      <c r="H451" s="220"/>
      <c r="I451" s="220"/>
      <c r="J451" s="220"/>
      <c r="K451" s="220"/>
      <c r="L451" s="220"/>
      <c r="M451" s="220"/>
      <c r="N451" s="220"/>
      <c r="O451" s="220"/>
      <c r="P451" s="220"/>
      <c r="Q451" s="220"/>
      <c r="R451" s="220"/>
      <c r="S451" s="116" t="str">
        <f t="shared" si="67"/>
        <v>NO</v>
      </c>
      <c r="T451" s="116" t="str">
        <f t="shared" si="58"/>
        <v>,,,,,,,,,,,,,,</v>
      </c>
      <c r="U451" s="220" t="s">
        <v>723</v>
      </c>
      <c r="V451" s="220"/>
      <c r="W451" s="220"/>
      <c r="X451" s="220"/>
      <c r="Y451" s="220"/>
      <c r="Z451" s="220"/>
      <c r="AA451" s="220"/>
      <c r="AB451" s="220"/>
      <c r="AC451" s="220"/>
      <c r="AD451" s="220"/>
      <c r="AE451" s="220"/>
      <c r="AF451" s="220"/>
      <c r="AG451" s="220"/>
      <c r="AH451" s="220"/>
      <c r="AI451" s="220"/>
      <c r="AJ451" s="220"/>
      <c r="AK451" s="220"/>
      <c r="AL451" s="220"/>
      <c r="AM451" s="220"/>
      <c r="AN451" s="220"/>
      <c r="AO451" s="220"/>
      <c r="AP451" s="220"/>
      <c r="AQ451" s="220"/>
      <c r="AR451" s="220"/>
      <c r="AS451" s="220"/>
      <c r="AT451" s="220"/>
      <c r="AU451" s="220"/>
      <c r="AV451" s="220"/>
      <c r="AW451" s="220"/>
      <c r="AX451" s="220"/>
      <c r="AY451" s="220"/>
      <c r="AZ451" s="220"/>
      <c r="BA451" s="220"/>
      <c r="BB451" s="220"/>
      <c r="BC451" s="220"/>
      <c r="BD451" s="220"/>
      <c r="BE451" s="220"/>
      <c r="BF451" s="220"/>
      <c r="BG451" s="220"/>
      <c r="BH451" s="220"/>
      <c r="BI451" s="220"/>
      <c r="BJ451" s="220"/>
      <c r="BK451" s="220"/>
      <c r="BL451" s="220"/>
      <c r="BM451" s="220"/>
      <c r="BN451" s="220"/>
      <c r="BO451" s="116" t="str">
        <f t="shared" si="59"/>
        <v>VDDA_DSI0_0P9</v>
      </c>
      <c r="BP451" s="116" t="str">
        <f t="shared" si="60"/>
        <v>VDDA_DSI0_0P9</v>
      </c>
      <c r="BQ451" s="116">
        <f t="shared" si="61"/>
        <v>0</v>
      </c>
      <c r="BR451" s="116">
        <f t="shared" si="62"/>
        <v>0</v>
      </c>
      <c r="BS451" s="220">
        <v>1</v>
      </c>
      <c r="BT451" s="220" t="s">
        <v>722</v>
      </c>
      <c r="BU451" s="220" t="s">
        <v>591</v>
      </c>
      <c r="BV451" s="220"/>
      <c r="BW451" s="220"/>
      <c r="BX451" s="220"/>
      <c r="BY451" s="220"/>
      <c r="BZ451" s="220"/>
      <c r="CA451" s="220"/>
      <c r="CB451" s="220"/>
      <c r="CC451" s="220"/>
      <c r="CD451" s="220"/>
      <c r="CE451" s="220"/>
      <c r="CF451" s="220" t="s">
        <v>3025</v>
      </c>
      <c r="CG451" s="248" t="s">
        <v>5951</v>
      </c>
      <c r="CH451" s="208"/>
      <c r="CI451" s="128"/>
      <c r="CJ451" s="128"/>
      <c r="CK451" s="220"/>
      <c r="CL451" s="116" t="str">
        <f t="shared" si="63"/>
        <v>VDDA_DSI0_0P9</v>
      </c>
      <c r="CM451" s="116" t="str">
        <f t="shared" si="64"/>
        <v>VDDA_DSI0_0P9</v>
      </c>
      <c r="CN451" s="116">
        <f t="shared" si="65"/>
        <v>0</v>
      </c>
      <c r="CO451" s="116">
        <f t="shared" si="66"/>
        <v>0</v>
      </c>
      <c r="CP451" s="220">
        <v>1</v>
      </c>
      <c r="CQ451" s="220" t="s">
        <v>722</v>
      </c>
      <c r="CR451" s="220" t="s">
        <v>591</v>
      </c>
      <c r="CS451" s="220"/>
      <c r="CT451" s="220"/>
      <c r="CU451" s="220"/>
      <c r="CV451" s="220"/>
      <c r="CW451" s="220"/>
      <c r="CX451" s="220"/>
      <c r="CY451" s="220"/>
      <c r="CZ451" s="220"/>
      <c r="DA451" s="220"/>
      <c r="DB451" s="220"/>
      <c r="DC451" s="220" t="s">
        <v>3025</v>
      </c>
      <c r="DD451" s="134" t="s">
        <v>5952</v>
      </c>
      <c r="DE451" s="107"/>
      <c r="DF451" s="128"/>
      <c r="DG451" s="128"/>
      <c r="DH451" s="220"/>
    </row>
    <row r="452" spans="1:112" ht="13.2">
      <c r="A452" s="220"/>
      <c r="B452" s="220">
        <v>449</v>
      </c>
      <c r="C452" s="220" t="s">
        <v>753</v>
      </c>
      <c r="D452" s="220" t="s">
        <v>5953</v>
      </c>
      <c r="E452" s="220"/>
      <c r="F452" s="220" t="s">
        <v>5885</v>
      </c>
      <c r="G452" s="220"/>
      <c r="H452" s="220"/>
      <c r="I452" s="220"/>
      <c r="J452" s="220"/>
      <c r="K452" s="220"/>
      <c r="L452" s="220"/>
      <c r="M452" s="220"/>
      <c r="N452" s="220"/>
      <c r="O452" s="220"/>
      <c r="P452" s="220"/>
      <c r="Q452" s="220"/>
      <c r="R452" s="220"/>
      <c r="S452" s="116" t="str">
        <f t="shared" si="67"/>
        <v>NO</v>
      </c>
      <c r="T452" s="116" t="str">
        <f t="shared" ref="T452:T515" si="68">CONCATENATE(V452,",",Y452,",",AB452,",",AE452,",",AH452,",",AK452,",",AN452,",",AQ452,",",AT452,",",AW452,",",AZ452,",",BC452,",",BF452,",",BI452,",",BL452,)</f>
        <v>,,,,,,,,,,,,,,</v>
      </c>
      <c r="U452" s="220" t="s">
        <v>753</v>
      </c>
      <c r="V452" s="220"/>
      <c r="W452" s="220"/>
      <c r="X452" s="220"/>
      <c r="Y452" s="220"/>
      <c r="Z452" s="220"/>
      <c r="AA452" s="220"/>
      <c r="AB452" s="220"/>
      <c r="AC452" s="220"/>
      <c r="AD452" s="220"/>
      <c r="AE452" s="220"/>
      <c r="AF452" s="220"/>
      <c r="AG452" s="220"/>
      <c r="AH452" s="220"/>
      <c r="AI452" s="220"/>
      <c r="AJ452" s="220"/>
      <c r="AK452" s="220"/>
      <c r="AL452" s="220"/>
      <c r="AM452" s="220"/>
      <c r="AN452" s="220"/>
      <c r="AO452" s="220"/>
      <c r="AP452" s="220"/>
      <c r="AQ452" s="220"/>
      <c r="AR452" s="220"/>
      <c r="AS452" s="220"/>
      <c r="AT452" s="220"/>
      <c r="AU452" s="220"/>
      <c r="AV452" s="220"/>
      <c r="AW452" s="220"/>
      <c r="AX452" s="220"/>
      <c r="AY452" s="220"/>
      <c r="AZ452" s="220"/>
      <c r="BA452" s="220"/>
      <c r="BB452" s="220"/>
      <c r="BC452" s="220"/>
      <c r="BD452" s="220"/>
      <c r="BE452" s="220"/>
      <c r="BF452" s="220"/>
      <c r="BG452" s="220"/>
      <c r="BH452" s="220"/>
      <c r="BI452" s="220"/>
      <c r="BJ452" s="220"/>
      <c r="BK452" s="220"/>
      <c r="BL452" s="220"/>
      <c r="BM452" s="220"/>
      <c r="BN452" s="220"/>
      <c r="BO452" s="116" t="str">
        <f t="shared" ref="BO452:BO515" si="69">IF($S452 = "NO",$U452,IF(BP452 = "Invalid PM Setting", BP452, IF(OR($AR452 = BS452,$AU452 = BS452,$AX452 = BS452,$BA452 = BS452,$BD452 = BS452,$BG452 = BS452,$BJ452 = BS452,$BM452 = BS452), "Select QUP Port",BP452)))</f>
        <v>VDDA_DSI0_1P2</v>
      </c>
      <c r="BP452" s="116" t="str">
        <f t="shared" ref="BP452:BP515" si="70">IF(BS452=1,$U452,IF(BS452=2,$X452,IF(BS452=3,$AA452,IF(BS452=4,$AD452,IF(BS452=5,$AG452,IF(BS452=6,$AJ452,IF(BS452=7,$AM452,IF(BS452=8,$AP452,IF(BS452=9,$AS452,IF(BS452=10,$AV452,IF(BS452=11,$AY452, IF(BS452=12,$BB452, IF(BS452=13,$BE452,IF(BS452=14,$BH452,IF(BS452=15,$BK452,"Invalid PM Setting")))))))))))))))</f>
        <v>VDDA_DSI0_1P2</v>
      </c>
      <c r="BQ452" s="116">
        <f t="shared" ref="BQ452:BQ515" si="71">IF($S452="NO",$V452,IF(BR452 = "Invalid PM Setting", BR452, IF(OR($AR452 = BS452,$AU452 = BS452,$AX452 = BS452,$BA452 = BS452,$BD452 = BS452,$BG452 = BS452,$BJ452 = BS452,$BM452 = BS452), "Select QUP Port",BR452)))</f>
        <v>0</v>
      </c>
      <c r="BR452" s="116">
        <f t="shared" ref="BR452:BR515" si="72">IF(BS452=1,$V452,IF(BS452=2,$Y452,IF(BS452=3,$AB452,IF(BS452=4,$AE452,IF(BS452=5,$AH452,IF(BS452=6,$AK452,IF(BS452=7,$AN452,IF(BS452=8,$AQ452,IF(BS452=9,$AT452,IF(BS452=10,$AW452,IF(BS452=11,$AZ452,IF(BS452=12,$BC452,IF(BS452=13,$BF452,IF(BS452=14,$BI452, IF(BS452=15,$BL452,"Invalid PM Setting")))))))))))))))</f>
        <v>0</v>
      </c>
      <c r="BS452" s="220">
        <v>1</v>
      </c>
      <c r="BT452" s="220" t="s">
        <v>746</v>
      </c>
      <c r="BU452" s="220" t="s">
        <v>591</v>
      </c>
      <c r="BV452" s="220"/>
      <c r="BW452" s="220"/>
      <c r="BX452" s="220"/>
      <c r="BY452" s="220"/>
      <c r="BZ452" s="220"/>
      <c r="CA452" s="220"/>
      <c r="CB452" s="220"/>
      <c r="CC452" s="220"/>
      <c r="CD452" s="220"/>
      <c r="CE452" s="220"/>
      <c r="CF452" s="220" t="s">
        <v>3025</v>
      </c>
      <c r="CG452" s="248" t="s">
        <v>5954</v>
      </c>
      <c r="CH452" s="208"/>
      <c r="CI452" s="128"/>
      <c r="CJ452" s="128"/>
      <c r="CK452" s="220"/>
      <c r="CL452" s="116" t="str">
        <f t="shared" ref="CL452:CL515" si="73">IF($S452 = "NO",$U452,IF(CM452 = "Invalid PM Setting", CM452, IF(OR($AR452 = CP452,$AU452 = CP452,$AX452 = CP452,$BA452 = CP452,$BD452 = CP452,$BG452 = CP452,$BJ452 = CP452,$BM452 = CP452), "Select QUP Port",CM452)))</f>
        <v>VDDA_DSI0_1P2</v>
      </c>
      <c r="CM452" s="116" t="str">
        <f t="shared" ref="CM452:CM515" si="74">IF(CP452=1,$U452,IF(CP452=2,$X452,IF(CP452=3,$AA452,IF(CP452=4,$AD452,IF(CP452=5,$AG452,IF(CP452=6,$AJ452,IF(CP452=7,$AM452,IF(CP452=8,$AP452,IF(CP452=9,$AS452,IF(CP452=10,$AV452,IF(CP452=11,$AY452, IF(CP452=12,$BB452, IF(CP452=13,$BE452,IF(CP452=14,$BH452,IF(CP452=15,$BK452,"Invalid PM Setting")))))))))))))))</f>
        <v>VDDA_DSI0_1P2</v>
      </c>
      <c r="CN452" s="116">
        <f t="shared" ref="CN452:CN515" si="75">IF($S452="NO",$V452,IF(CO452 = "Invalid PM Setting", CO452, IF(OR($AR452 = CP452,$AU452 = CP452,$AX452 = CP452,$BA452 = CP452,$BD452 = CP452,$BG452 = CP452,$BJ452 = CP452,$BM452 = CP452), "Select QUP Port",CO452)))</f>
        <v>0</v>
      </c>
      <c r="CO452" s="116">
        <f t="shared" ref="CO452:CO515" si="76">IF(CP452=1,$V452,IF(CP452=2,$Y452,IF(CP452=3,$AB452,IF(CP452=4,$AE452,IF(CP452=5,$AH452,IF(CP452=6,$AK452,IF(CP452=7,$AN452,IF(CP452=8,$AQ452,IF(CP452=9,$AT452,IF(CP452=10,$AW452,IF(CP452=11,$AZ452,IF(CP452=12,$BC452,IF(CP452=13,$BF452,IF(CP452=14,$BI452, IF(CP452=15,$BL452,"Invalid PM Setting")))))))))))))))</f>
        <v>0</v>
      </c>
      <c r="CP452" s="220">
        <v>1</v>
      </c>
      <c r="CQ452" s="220" t="s">
        <v>746</v>
      </c>
      <c r="CR452" s="220" t="s">
        <v>591</v>
      </c>
      <c r="CS452" s="220"/>
      <c r="CT452" s="220"/>
      <c r="CU452" s="220"/>
      <c r="CV452" s="220"/>
      <c r="CW452" s="220"/>
      <c r="CX452" s="220"/>
      <c r="CY452" s="220"/>
      <c r="CZ452" s="220"/>
      <c r="DA452" s="220"/>
      <c r="DB452" s="220"/>
      <c r="DC452" s="220" t="s">
        <v>3025</v>
      </c>
      <c r="DD452" s="134" t="s">
        <v>5955</v>
      </c>
      <c r="DE452" s="107"/>
      <c r="DF452" s="128"/>
      <c r="DG452" s="128"/>
      <c r="DH452" s="220"/>
    </row>
    <row r="453" spans="1:112" ht="13.2">
      <c r="A453" s="220"/>
      <c r="B453" s="220">
        <v>450</v>
      </c>
      <c r="C453" s="220" t="s">
        <v>755</v>
      </c>
      <c r="D453" s="220" t="s">
        <v>5956</v>
      </c>
      <c r="E453" s="220"/>
      <c r="F453" s="220" t="s">
        <v>5885</v>
      </c>
      <c r="G453" s="220"/>
      <c r="H453" s="220"/>
      <c r="I453" s="220"/>
      <c r="J453" s="220"/>
      <c r="K453" s="220"/>
      <c r="L453" s="220"/>
      <c r="M453" s="220"/>
      <c r="N453" s="220"/>
      <c r="O453" s="220"/>
      <c r="P453" s="220"/>
      <c r="Q453" s="220"/>
      <c r="R453" s="220"/>
      <c r="S453" s="116" t="str">
        <f t="shared" si="67"/>
        <v>NO</v>
      </c>
      <c r="T453" s="116" t="str">
        <f t="shared" si="68"/>
        <v>,,,,,,,,,,,,,,</v>
      </c>
      <c r="U453" s="220" t="s">
        <v>755</v>
      </c>
      <c r="V453" s="220"/>
      <c r="W453" s="220"/>
      <c r="X453" s="220"/>
      <c r="Y453" s="220"/>
      <c r="Z453" s="220"/>
      <c r="AA453" s="220"/>
      <c r="AB453" s="220"/>
      <c r="AC453" s="220"/>
      <c r="AD453" s="220"/>
      <c r="AE453" s="220"/>
      <c r="AF453" s="220"/>
      <c r="AG453" s="220"/>
      <c r="AH453" s="220"/>
      <c r="AI453" s="220"/>
      <c r="AJ453" s="220"/>
      <c r="AK453" s="220"/>
      <c r="AL453" s="220"/>
      <c r="AM453" s="220"/>
      <c r="AN453" s="220"/>
      <c r="AO453" s="220"/>
      <c r="AP453" s="220"/>
      <c r="AQ453" s="220"/>
      <c r="AR453" s="220"/>
      <c r="AS453" s="220"/>
      <c r="AT453" s="220"/>
      <c r="AU453" s="220"/>
      <c r="AV453" s="220"/>
      <c r="AW453" s="220"/>
      <c r="AX453" s="220"/>
      <c r="AY453" s="220"/>
      <c r="AZ453" s="220"/>
      <c r="BA453" s="220"/>
      <c r="BB453" s="220"/>
      <c r="BC453" s="220"/>
      <c r="BD453" s="220"/>
      <c r="BE453" s="220"/>
      <c r="BF453" s="220"/>
      <c r="BG453" s="220"/>
      <c r="BH453" s="220"/>
      <c r="BI453" s="220"/>
      <c r="BJ453" s="220"/>
      <c r="BK453" s="220"/>
      <c r="BL453" s="220"/>
      <c r="BM453" s="220"/>
      <c r="BN453" s="220"/>
      <c r="BO453" s="116" t="str">
        <f t="shared" si="69"/>
        <v>VDDA_DSI0_PLL</v>
      </c>
      <c r="BP453" s="116" t="str">
        <f t="shared" si="70"/>
        <v>VDDA_DSI0_PLL</v>
      </c>
      <c r="BQ453" s="116">
        <f t="shared" si="71"/>
        <v>0</v>
      </c>
      <c r="BR453" s="116">
        <f t="shared" si="72"/>
        <v>0</v>
      </c>
      <c r="BS453" s="220">
        <v>1</v>
      </c>
      <c r="BT453" s="220" t="s">
        <v>746</v>
      </c>
      <c r="BU453" s="220" t="s">
        <v>591</v>
      </c>
      <c r="BV453" s="220"/>
      <c r="BW453" s="220"/>
      <c r="BX453" s="220"/>
      <c r="BY453" s="220"/>
      <c r="BZ453" s="220"/>
      <c r="CA453" s="220"/>
      <c r="CB453" s="220"/>
      <c r="CC453" s="220"/>
      <c r="CD453" s="220"/>
      <c r="CE453" s="220"/>
      <c r="CF453" s="220" t="s">
        <v>3025</v>
      </c>
      <c r="CG453" s="248" t="s">
        <v>5957</v>
      </c>
      <c r="CH453" s="208"/>
      <c r="CI453" s="128"/>
      <c r="CJ453" s="128"/>
      <c r="CK453" s="220"/>
      <c r="CL453" s="116" t="str">
        <f t="shared" si="73"/>
        <v>VDDA_DSI0_PLL</v>
      </c>
      <c r="CM453" s="116" t="str">
        <f t="shared" si="74"/>
        <v>VDDA_DSI0_PLL</v>
      </c>
      <c r="CN453" s="116">
        <f t="shared" si="75"/>
        <v>0</v>
      </c>
      <c r="CO453" s="116">
        <f t="shared" si="76"/>
        <v>0</v>
      </c>
      <c r="CP453" s="220">
        <v>1</v>
      </c>
      <c r="CQ453" s="220" t="s">
        <v>746</v>
      </c>
      <c r="CR453" s="220" t="s">
        <v>591</v>
      </c>
      <c r="CS453" s="220"/>
      <c r="CT453" s="220"/>
      <c r="CU453" s="220"/>
      <c r="CV453" s="220"/>
      <c r="CW453" s="220"/>
      <c r="CX453" s="220"/>
      <c r="CY453" s="220"/>
      <c r="CZ453" s="220"/>
      <c r="DA453" s="220"/>
      <c r="DB453" s="220"/>
      <c r="DC453" s="220" t="s">
        <v>3025</v>
      </c>
      <c r="DD453" s="134" t="s">
        <v>5958</v>
      </c>
      <c r="DE453" s="107"/>
      <c r="DF453" s="128"/>
      <c r="DG453" s="128"/>
      <c r="DH453" s="220"/>
    </row>
    <row r="454" spans="1:112" ht="13.2">
      <c r="A454" s="220"/>
      <c r="B454" s="220">
        <v>451</v>
      </c>
      <c r="C454" s="220" t="s">
        <v>619</v>
      </c>
      <c r="D454" s="220" t="s">
        <v>5959</v>
      </c>
      <c r="E454" s="220"/>
      <c r="F454" s="220" t="s">
        <v>5938</v>
      </c>
      <c r="G454" s="220"/>
      <c r="H454" s="220"/>
      <c r="I454" s="220"/>
      <c r="J454" s="220"/>
      <c r="K454" s="220"/>
      <c r="L454" s="220"/>
      <c r="M454" s="220"/>
      <c r="N454" s="220"/>
      <c r="O454" s="220"/>
      <c r="P454" s="220"/>
      <c r="Q454" s="220"/>
      <c r="R454" s="220"/>
      <c r="S454" s="116" t="str">
        <f t="shared" si="67"/>
        <v>NO</v>
      </c>
      <c r="T454" s="116" t="str">
        <f t="shared" si="68"/>
        <v>,,,,,,,,,,,,,,</v>
      </c>
      <c r="U454" s="220" t="s">
        <v>619</v>
      </c>
      <c r="V454" s="220"/>
      <c r="W454" s="220"/>
      <c r="X454" s="220"/>
      <c r="Y454" s="220"/>
      <c r="Z454" s="220"/>
      <c r="AA454" s="220"/>
      <c r="AB454" s="220"/>
      <c r="AC454" s="220"/>
      <c r="AD454" s="220"/>
      <c r="AE454" s="220"/>
      <c r="AF454" s="220"/>
      <c r="AG454" s="220"/>
      <c r="AH454" s="220"/>
      <c r="AI454" s="220"/>
      <c r="AJ454" s="220"/>
      <c r="AK454" s="220"/>
      <c r="AL454" s="220"/>
      <c r="AM454" s="220"/>
      <c r="AN454" s="220"/>
      <c r="AO454" s="220"/>
      <c r="AP454" s="220"/>
      <c r="AQ454" s="220"/>
      <c r="AR454" s="220"/>
      <c r="AS454" s="220"/>
      <c r="AT454" s="220"/>
      <c r="AU454" s="220"/>
      <c r="AV454" s="220"/>
      <c r="AW454" s="220"/>
      <c r="AX454" s="220"/>
      <c r="AY454" s="220"/>
      <c r="AZ454" s="220"/>
      <c r="BA454" s="220"/>
      <c r="BB454" s="220"/>
      <c r="BC454" s="220"/>
      <c r="BD454" s="220"/>
      <c r="BE454" s="220"/>
      <c r="BF454" s="220"/>
      <c r="BG454" s="220"/>
      <c r="BH454" s="220"/>
      <c r="BI454" s="220"/>
      <c r="BJ454" s="220"/>
      <c r="BK454" s="220"/>
      <c r="BL454" s="220"/>
      <c r="BM454" s="220"/>
      <c r="BN454" s="220"/>
      <c r="BO454" s="116" t="str">
        <f t="shared" si="69"/>
        <v>VDDA_EBI</v>
      </c>
      <c r="BP454" s="116" t="str">
        <f t="shared" si="70"/>
        <v>VDDA_EBI</v>
      </c>
      <c r="BQ454" s="116">
        <f t="shared" si="71"/>
        <v>0</v>
      </c>
      <c r="BR454" s="116">
        <f t="shared" si="72"/>
        <v>0</v>
      </c>
      <c r="BS454" s="220">
        <v>1</v>
      </c>
      <c r="BT454" s="220" t="s">
        <v>605</v>
      </c>
      <c r="BU454" s="220" t="s">
        <v>591</v>
      </c>
      <c r="BV454" s="220"/>
      <c r="BW454" s="220"/>
      <c r="BX454" s="220"/>
      <c r="BY454" s="220"/>
      <c r="BZ454" s="220"/>
      <c r="CA454" s="220"/>
      <c r="CB454" s="220"/>
      <c r="CC454" s="220"/>
      <c r="CD454" s="220"/>
      <c r="CE454" s="220"/>
      <c r="CF454" s="220" t="s">
        <v>3025</v>
      </c>
      <c r="CG454" s="248" t="s">
        <v>5960</v>
      </c>
      <c r="CH454" s="208"/>
      <c r="CI454" s="128"/>
      <c r="CJ454" s="128"/>
      <c r="CK454" s="220"/>
      <c r="CL454" s="116" t="str">
        <f t="shared" si="73"/>
        <v>VDDA_EBI</v>
      </c>
      <c r="CM454" s="116" t="str">
        <f t="shared" si="74"/>
        <v>VDDA_EBI</v>
      </c>
      <c r="CN454" s="116">
        <f t="shared" si="75"/>
        <v>0</v>
      </c>
      <c r="CO454" s="116">
        <f t="shared" si="76"/>
        <v>0</v>
      </c>
      <c r="CP454" s="220">
        <v>1</v>
      </c>
      <c r="CQ454" s="220" t="s">
        <v>605</v>
      </c>
      <c r="CR454" s="220" t="s">
        <v>591</v>
      </c>
      <c r="CS454" s="220"/>
      <c r="CT454" s="220"/>
      <c r="CU454" s="220"/>
      <c r="CV454" s="220"/>
      <c r="CW454" s="220"/>
      <c r="CX454" s="220"/>
      <c r="CY454" s="220"/>
      <c r="CZ454" s="220"/>
      <c r="DA454" s="220"/>
      <c r="DB454" s="220"/>
      <c r="DC454" s="220" t="s">
        <v>3025</v>
      </c>
      <c r="DD454" s="134" t="s">
        <v>5961</v>
      </c>
      <c r="DE454" s="107"/>
      <c r="DF454" s="128"/>
      <c r="DG454" s="128"/>
      <c r="DH454" s="220"/>
    </row>
    <row r="455" spans="1:112" ht="13.2">
      <c r="A455" s="220"/>
      <c r="B455" s="220">
        <v>452</v>
      </c>
      <c r="C455" s="220" t="s">
        <v>619</v>
      </c>
      <c r="D455" s="220" t="s">
        <v>5962</v>
      </c>
      <c r="E455" s="220"/>
      <c r="F455" s="220" t="s">
        <v>5938</v>
      </c>
      <c r="G455" s="220"/>
      <c r="H455" s="220"/>
      <c r="I455" s="220"/>
      <c r="J455" s="220"/>
      <c r="K455" s="220"/>
      <c r="L455" s="220"/>
      <c r="M455" s="220"/>
      <c r="N455" s="220"/>
      <c r="O455" s="220"/>
      <c r="P455" s="220"/>
      <c r="Q455" s="220"/>
      <c r="R455" s="220"/>
      <c r="S455" s="116" t="str">
        <f t="shared" si="67"/>
        <v>NO</v>
      </c>
      <c r="T455" s="116" t="str">
        <f t="shared" si="68"/>
        <v>,,,,,,,,,,,,,,</v>
      </c>
      <c r="U455" s="220" t="s">
        <v>619</v>
      </c>
      <c r="V455" s="220"/>
      <c r="W455" s="220"/>
      <c r="X455" s="220"/>
      <c r="Y455" s="220"/>
      <c r="Z455" s="220"/>
      <c r="AA455" s="220"/>
      <c r="AB455" s="220"/>
      <c r="AC455" s="220"/>
      <c r="AD455" s="220"/>
      <c r="AE455" s="220"/>
      <c r="AF455" s="220"/>
      <c r="AG455" s="220"/>
      <c r="AH455" s="220"/>
      <c r="AI455" s="220"/>
      <c r="AJ455" s="220"/>
      <c r="AK455" s="220"/>
      <c r="AL455" s="220"/>
      <c r="AM455" s="220"/>
      <c r="AN455" s="220"/>
      <c r="AO455" s="220"/>
      <c r="AP455" s="220"/>
      <c r="AQ455" s="220"/>
      <c r="AR455" s="220"/>
      <c r="AS455" s="220"/>
      <c r="AT455" s="220"/>
      <c r="AU455" s="220"/>
      <c r="AV455" s="220"/>
      <c r="AW455" s="220"/>
      <c r="AX455" s="220"/>
      <c r="AY455" s="220"/>
      <c r="AZ455" s="220"/>
      <c r="BA455" s="220"/>
      <c r="BB455" s="220"/>
      <c r="BC455" s="220"/>
      <c r="BD455" s="220"/>
      <c r="BE455" s="220"/>
      <c r="BF455" s="220"/>
      <c r="BG455" s="220"/>
      <c r="BH455" s="220"/>
      <c r="BI455" s="220"/>
      <c r="BJ455" s="220"/>
      <c r="BK455" s="220"/>
      <c r="BL455" s="220"/>
      <c r="BM455" s="220"/>
      <c r="BN455" s="220"/>
      <c r="BO455" s="116" t="str">
        <f t="shared" si="69"/>
        <v>VDDA_EBI</v>
      </c>
      <c r="BP455" s="116" t="str">
        <f t="shared" si="70"/>
        <v>VDDA_EBI</v>
      </c>
      <c r="BQ455" s="116">
        <f t="shared" si="71"/>
        <v>0</v>
      </c>
      <c r="BR455" s="116">
        <f t="shared" si="72"/>
        <v>0</v>
      </c>
      <c r="BS455" s="220">
        <v>1</v>
      </c>
      <c r="BT455" s="220" t="s">
        <v>605</v>
      </c>
      <c r="BU455" s="220" t="s">
        <v>591</v>
      </c>
      <c r="BV455" s="220"/>
      <c r="BW455" s="220"/>
      <c r="BX455" s="220"/>
      <c r="BY455" s="220"/>
      <c r="BZ455" s="220"/>
      <c r="CA455" s="220"/>
      <c r="CB455" s="220"/>
      <c r="CC455" s="220"/>
      <c r="CD455" s="220"/>
      <c r="CE455" s="220"/>
      <c r="CF455" s="220" t="s">
        <v>3025</v>
      </c>
      <c r="CG455" s="248" t="s">
        <v>5963</v>
      </c>
      <c r="CH455" s="208"/>
      <c r="CI455" s="128"/>
      <c r="CJ455" s="128"/>
      <c r="CK455" s="220"/>
      <c r="CL455" s="116" t="str">
        <f t="shared" si="73"/>
        <v>VDDA_EBI</v>
      </c>
      <c r="CM455" s="116" t="str">
        <f t="shared" si="74"/>
        <v>VDDA_EBI</v>
      </c>
      <c r="CN455" s="116">
        <f t="shared" si="75"/>
        <v>0</v>
      </c>
      <c r="CO455" s="116">
        <f t="shared" si="76"/>
        <v>0</v>
      </c>
      <c r="CP455" s="220">
        <v>1</v>
      </c>
      <c r="CQ455" s="220" t="s">
        <v>605</v>
      </c>
      <c r="CR455" s="220" t="s">
        <v>591</v>
      </c>
      <c r="CS455" s="220"/>
      <c r="CT455" s="220"/>
      <c r="CU455" s="220"/>
      <c r="CV455" s="220"/>
      <c r="CW455" s="220"/>
      <c r="CX455" s="220"/>
      <c r="CY455" s="220"/>
      <c r="CZ455" s="220"/>
      <c r="DA455" s="220"/>
      <c r="DB455" s="220"/>
      <c r="DC455" s="220" t="s">
        <v>3025</v>
      </c>
      <c r="DD455" s="134" t="s">
        <v>5964</v>
      </c>
      <c r="DE455" s="107"/>
      <c r="DF455" s="128"/>
      <c r="DG455" s="128"/>
      <c r="DH455" s="220"/>
    </row>
    <row r="456" spans="1:112" ht="13.2">
      <c r="A456" s="220"/>
      <c r="B456" s="220">
        <v>453</v>
      </c>
      <c r="C456" s="220" t="s">
        <v>619</v>
      </c>
      <c r="D456" s="220" t="s">
        <v>5965</v>
      </c>
      <c r="E456" s="220"/>
      <c r="F456" s="220" t="s">
        <v>5938</v>
      </c>
      <c r="G456" s="220"/>
      <c r="H456" s="220"/>
      <c r="I456" s="220"/>
      <c r="J456" s="220"/>
      <c r="K456" s="220"/>
      <c r="L456" s="220"/>
      <c r="M456" s="220"/>
      <c r="N456" s="220"/>
      <c r="O456" s="220"/>
      <c r="P456" s="220"/>
      <c r="Q456" s="220"/>
      <c r="R456" s="220"/>
      <c r="S456" s="116" t="str">
        <f t="shared" si="67"/>
        <v>NO</v>
      </c>
      <c r="T456" s="116" t="str">
        <f t="shared" si="68"/>
        <v>,,,,,,,,,,,,,,</v>
      </c>
      <c r="U456" s="220" t="s">
        <v>619</v>
      </c>
      <c r="V456" s="220"/>
      <c r="W456" s="220"/>
      <c r="X456" s="220"/>
      <c r="Y456" s="220"/>
      <c r="Z456" s="220"/>
      <c r="AA456" s="220"/>
      <c r="AB456" s="220"/>
      <c r="AC456" s="220"/>
      <c r="AD456" s="220"/>
      <c r="AE456" s="220"/>
      <c r="AF456" s="220"/>
      <c r="AG456" s="220"/>
      <c r="AH456" s="220"/>
      <c r="AI456" s="220"/>
      <c r="AJ456" s="220"/>
      <c r="AK456" s="220"/>
      <c r="AL456" s="220"/>
      <c r="AM456" s="220"/>
      <c r="AN456" s="220"/>
      <c r="AO456" s="220"/>
      <c r="AP456" s="220"/>
      <c r="AQ456" s="220"/>
      <c r="AR456" s="220"/>
      <c r="AS456" s="220"/>
      <c r="AT456" s="220"/>
      <c r="AU456" s="220"/>
      <c r="AV456" s="220"/>
      <c r="AW456" s="220"/>
      <c r="AX456" s="220"/>
      <c r="AY456" s="220"/>
      <c r="AZ456" s="220"/>
      <c r="BA456" s="220"/>
      <c r="BB456" s="220"/>
      <c r="BC456" s="220"/>
      <c r="BD456" s="220"/>
      <c r="BE456" s="220"/>
      <c r="BF456" s="220"/>
      <c r="BG456" s="220"/>
      <c r="BH456" s="220"/>
      <c r="BI456" s="220"/>
      <c r="BJ456" s="220"/>
      <c r="BK456" s="220"/>
      <c r="BL456" s="220"/>
      <c r="BM456" s="220"/>
      <c r="BN456" s="220"/>
      <c r="BO456" s="116" t="str">
        <f t="shared" si="69"/>
        <v>VDDA_EBI</v>
      </c>
      <c r="BP456" s="116" t="str">
        <f t="shared" si="70"/>
        <v>VDDA_EBI</v>
      </c>
      <c r="BQ456" s="116">
        <f t="shared" si="71"/>
        <v>0</v>
      </c>
      <c r="BR456" s="116">
        <f t="shared" si="72"/>
        <v>0</v>
      </c>
      <c r="BS456" s="220">
        <v>1</v>
      </c>
      <c r="BT456" s="220" t="s">
        <v>605</v>
      </c>
      <c r="BU456" s="220" t="s">
        <v>591</v>
      </c>
      <c r="BV456" s="220"/>
      <c r="BW456" s="220"/>
      <c r="BX456" s="220"/>
      <c r="BY456" s="220"/>
      <c r="BZ456" s="220"/>
      <c r="CA456" s="220"/>
      <c r="CB456" s="220"/>
      <c r="CC456" s="220"/>
      <c r="CD456" s="220"/>
      <c r="CE456" s="220"/>
      <c r="CF456" s="220" t="s">
        <v>3025</v>
      </c>
      <c r="CG456" s="248" t="s">
        <v>5966</v>
      </c>
      <c r="CH456" s="208"/>
      <c r="CI456" s="128"/>
      <c r="CJ456" s="128"/>
      <c r="CK456" s="220"/>
      <c r="CL456" s="116" t="str">
        <f t="shared" si="73"/>
        <v>VDDA_EBI</v>
      </c>
      <c r="CM456" s="116" t="str">
        <f t="shared" si="74"/>
        <v>VDDA_EBI</v>
      </c>
      <c r="CN456" s="116">
        <f t="shared" si="75"/>
        <v>0</v>
      </c>
      <c r="CO456" s="116">
        <f t="shared" si="76"/>
        <v>0</v>
      </c>
      <c r="CP456" s="220">
        <v>1</v>
      </c>
      <c r="CQ456" s="220" t="s">
        <v>605</v>
      </c>
      <c r="CR456" s="220" t="s">
        <v>591</v>
      </c>
      <c r="CS456" s="220"/>
      <c r="CT456" s="220"/>
      <c r="CU456" s="220"/>
      <c r="CV456" s="220"/>
      <c r="CW456" s="220"/>
      <c r="CX456" s="220"/>
      <c r="CY456" s="220"/>
      <c r="CZ456" s="220"/>
      <c r="DA456" s="220"/>
      <c r="DB456" s="220"/>
      <c r="DC456" s="220" t="s">
        <v>3025</v>
      </c>
      <c r="DD456" s="134" t="s">
        <v>5967</v>
      </c>
      <c r="DE456" s="107"/>
      <c r="DF456" s="128"/>
      <c r="DG456" s="128"/>
      <c r="DH456" s="220"/>
    </row>
    <row r="457" spans="1:112" ht="13.2">
      <c r="A457" s="220"/>
      <c r="B457" s="220">
        <v>454</v>
      </c>
      <c r="C457" s="220" t="s">
        <v>619</v>
      </c>
      <c r="D457" s="220" t="s">
        <v>5968</v>
      </c>
      <c r="E457" s="220"/>
      <c r="F457" s="220" t="s">
        <v>5938</v>
      </c>
      <c r="G457" s="220"/>
      <c r="H457" s="220"/>
      <c r="I457" s="220"/>
      <c r="J457" s="220"/>
      <c r="K457" s="220"/>
      <c r="L457" s="220"/>
      <c r="M457" s="220"/>
      <c r="N457" s="220"/>
      <c r="O457" s="220"/>
      <c r="P457" s="220"/>
      <c r="Q457" s="220"/>
      <c r="R457" s="220"/>
      <c r="S457" s="116" t="str">
        <f t="shared" si="67"/>
        <v>NO</v>
      </c>
      <c r="T457" s="116" t="str">
        <f t="shared" si="68"/>
        <v>,,,,,,,,,,,,,,</v>
      </c>
      <c r="U457" s="220" t="s">
        <v>619</v>
      </c>
      <c r="V457" s="220"/>
      <c r="W457" s="220"/>
      <c r="X457" s="220"/>
      <c r="Y457" s="220"/>
      <c r="Z457" s="220"/>
      <c r="AA457" s="220"/>
      <c r="AB457" s="220"/>
      <c r="AC457" s="220"/>
      <c r="AD457" s="220"/>
      <c r="AE457" s="220"/>
      <c r="AF457" s="220"/>
      <c r="AG457" s="220"/>
      <c r="AH457" s="220"/>
      <c r="AI457" s="220"/>
      <c r="AJ457" s="220"/>
      <c r="AK457" s="220"/>
      <c r="AL457" s="220"/>
      <c r="AM457" s="220"/>
      <c r="AN457" s="220"/>
      <c r="AO457" s="220"/>
      <c r="AP457" s="220"/>
      <c r="AQ457" s="220"/>
      <c r="AR457" s="220"/>
      <c r="AS457" s="220"/>
      <c r="AT457" s="220"/>
      <c r="AU457" s="220"/>
      <c r="AV457" s="220"/>
      <c r="AW457" s="220"/>
      <c r="AX457" s="220"/>
      <c r="AY457" s="220"/>
      <c r="AZ457" s="220"/>
      <c r="BA457" s="220"/>
      <c r="BB457" s="220"/>
      <c r="BC457" s="220"/>
      <c r="BD457" s="220"/>
      <c r="BE457" s="220"/>
      <c r="BF457" s="220"/>
      <c r="BG457" s="220"/>
      <c r="BH457" s="220"/>
      <c r="BI457" s="220"/>
      <c r="BJ457" s="220"/>
      <c r="BK457" s="220"/>
      <c r="BL457" s="220"/>
      <c r="BM457" s="220"/>
      <c r="BN457" s="220"/>
      <c r="BO457" s="116" t="str">
        <f t="shared" si="69"/>
        <v>VDDA_EBI</v>
      </c>
      <c r="BP457" s="116" t="str">
        <f t="shared" si="70"/>
        <v>VDDA_EBI</v>
      </c>
      <c r="BQ457" s="116">
        <f t="shared" si="71"/>
        <v>0</v>
      </c>
      <c r="BR457" s="116">
        <f t="shared" si="72"/>
        <v>0</v>
      </c>
      <c r="BS457" s="220">
        <v>1</v>
      </c>
      <c r="BT457" s="220" t="s">
        <v>605</v>
      </c>
      <c r="BU457" s="220" t="s">
        <v>591</v>
      </c>
      <c r="BV457" s="220"/>
      <c r="BW457" s="220"/>
      <c r="BX457" s="220"/>
      <c r="BY457" s="220"/>
      <c r="BZ457" s="220"/>
      <c r="CA457" s="220"/>
      <c r="CB457" s="220"/>
      <c r="CC457" s="220"/>
      <c r="CD457" s="220"/>
      <c r="CE457" s="220"/>
      <c r="CF457" s="220" t="s">
        <v>3025</v>
      </c>
      <c r="CG457" s="248" t="s">
        <v>5969</v>
      </c>
      <c r="CH457" s="208"/>
      <c r="CI457" s="128"/>
      <c r="CJ457" s="128"/>
      <c r="CK457" s="220"/>
      <c r="CL457" s="116" t="str">
        <f t="shared" si="73"/>
        <v>VDDA_EBI</v>
      </c>
      <c r="CM457" s="116" t="str">
        <f t="shared" si="74"/>
        <v>VDDA_EBI</v>
      </c>
      <c r="CN457" s="116">
        <f t="shared" si="75"/>
        <v>0</v>
      </c>
      <c r="CO457" s="116">
        <f t="shared" si="76"/>
        <v>0</v>
      </c>
      <c r="CP457" s="220">
        <v>1</v>
      </c>
      <c r="CQ457" s="220" t="s">
        <v>605</v>
      </c>
      <c r="CR457" s="220" t="s">
        <v>591</v>
      </c>
      <c r="CS457" s="220"/>
      <c r="CT457" s="220"/>
      <c r="CU457" s="220"/>
      <c r="CV457" s="220"/>
      <c r="CW457" s="220"/>
      <c r="CX457" s="220"/>
      <c r="CY457" s="220"/>
      <c r="CZ457" s="220"/>
      <c r="DA457" s="220"/>
      <c r="DB457" s="220"/>
      <c r="DC457" s="220" t="s">
        <v>3025</v>
      </c>
      <c r="DD457" s="134" t="s">
        <v>5970</v>
      </c>
      <c r="DE457" s="107"/>
      <c r="DF457" s="128"/>
      <c r="DG457" s="128"/>
      <c r="DH457" s="220"/>
    </row>
    <row r="458" spans="1:112" ht="13.2">
      <c r="A458" s="220"/>
      <c r="B458" s="220">
        <v>455</v>
      </c>
      <c r="C458" s="220" t="s">
        <v>619</v>
      </c>
      <c r="D458" s="220" t="s">
        <v>5971</v>
      </c>
      <c r="E458" s="220"/>
      <c r="F458" s="220" t="s">
        <v>5938</v>
      </c>
      <c r="G458" s="220"/>
      <c r="H458" s="220"/>
      <c r="I458" s="220"/>
      <c r="J458" s="220"/>
      <c r="K458" s="220"/>
      <c r="L458" s="220"/>
      <c r="M458" s="220"/>
      <c r="N458" s="220"/>
      <c r="O458" s="220"/>
      <c r="P458" s="220"/>
      <c r="Q458" s="220"/>
      <c r="R458" s="220"/>
      <c r="S458" s="116" t="str">
        <f t="shared" si="67"/>
        <v>NO</v>
      </c>
      <c r="T458" s="116" t="str">
        <f t="shared" si="68"/>
        <v>,,,,,,,,,,,,,,</v>
      </c>
      <c r="U458" s="220" t="s">
        <v>619</v>
      </c>
      <c r="V458" s="220"/>
      <c r="W458" s="220"/>
      <c r="X458" s="220"/>
      <c r="Y458" s="220"/>
      <c r="Z458" s="220"/>
      <c r="AA458" s="220"/>
      <c r="AB458" s="220"/>
      <c r="AC458" s="220"/>
      <c r="AD458" s="220"/>
      <c r="AE458" s="220"/>
      <c r="AF458" s="220"/>
      <c r="AG458" s="220"/>
      <c r="AH458" s="220"/>
      <c r="AI458" s="220"/>
      <c r="AJ458" s="220"/>
      <c r="AK458" s="220"/>
      <c r="AL458" s="220"/>
      <c r="AM458" s="220"/>
      <c r="AN458" s="220"/>
      <c r="AO458" s="220"/>
      <c r="AP458" s="220"/>
      <c r="AQ458" s="220"/>
      <c r="AR458" s="220"/>
      <c r="AS458" s="220"/>
      <c r="AT458" s="220"/>
      <c r="AU458" s="220"/>
      <c r="AV458" s="220"/>
      <c r="AW458" s="220"/>
      <c r="AX458" s="220"/>
      <c r="AY458" s="220"/>
      <c r="AZ458" s="220"/>
      <c r="BA458" s="220"/>
      <c r="BB458" s="220"/>
      <c r="BC458" s="220"/>
      <c r="BD458" s="220"/>
      <c r="BE458" s="220"/>
      <c r="BF458" s="220"/>
      <c r="BG458" s="220"/>
      <c r="BH458" s="220"/>
      <c r="BI458" s="220"/>
      <c r="BJ458" s="220"/>
      <c r="BK458" s="220"/>
      <c r="BL458" s="220"/>
      <c r="BM458" s="220"/>
      <c r="BN458" s="220"/>
      <c r="BO458" s="116" t="str">
        <f t="shared" si="69"/>
        <v>VDDA_EBI</v>
      </c>
      <c r="BP458" s="116" t="str">
        <f t="shared" si="70"/>
        <v>VDDA_EBI</v>
      </c>
      <c r="BQ458" s="116">
        <f t="shared" si="71"/>
        <v>0</v>
      </c>
      <c r="BR458" s="116">
        <f t="shared" si="72"/>
        <v>0</v>
      </c>
      <c r="BS458" s="220">
        <v>1</v>
      </c>
      <c r="BT458" s="220" t="s">
        <v>605</v>
      </c>
      <c r="BU458" s="220" t="s">
        <v>591</v>
      </c>
      <c r="BV458" s="220"/>
      <c r="BW458" s="220"/>
      <c r="BX458" s="220"/>
      <c r="BY458" s="220"/>
      <c r="BZ458" s="220"/>
      <c r="CA458" s="220"/>
      <c r="CB458" s="220"/>
      <c r="CC458" s="220"/>
      <c r="CD458" s="220"/>
      <c r="CE458" s="220"/>
      <c r="CF458" s="220" t="s">
        <v>3025</v>
      </c>
      <c r="CG458" s="248" t="s">
        <v>5972</v>
      </c>
      <c r="CH458" s="208"/>
      <c r="CI458" s="128"/>
      <c r="CJ458" s="128"/>
      <c r="CK458" s="220"/>
      <c r="CL458" s="116" t="str">
        <f t="shared" si="73"/>
        <v>VDDA_EBI</v>
      </c>
      <c r="CM458" s="116" t="str">
        <f t="shared" si="74"/>
        <v>VDDA_EBI</v>
      </c>
      <c r="CN458" s="116">
        <f t="shared" si="75"/>
        <v>0</v>
      </c>
      <c r="CO458" s="116">
        <f t="shared" si="76"/>
        <v>0</v>
      </c>
      <c r="CP458" s="220">
        <v>1</v>
      </c>
      <c r="CQ458" s="220" t="s">
        <v>605</v>
      </c>
      <c r="CR458" s="220" t="s">
        <v>591</v>
      </c>
      <c r="CS458" s="220"/>
      <c r="CT458" s="220"/>
      <c r="CU458" s="220"/>
      <c r="CV458" s="220"/>
      <c r="CW458" s="220"/>
      <c r="CX458" s="220"/>
      <c r="CY458" s="220"/>
      <c r="CZ458" s="220"/>
      <c r="DA458" s="220"/>
      <c r="DB458" s="220"/>
      <c r="DC458" s="220" t="s">
        <v>3025</v>
      </c>
      <c r="DD458" s="134" t="s">
        <v>5973</v>
      </c>
      <c r="DE458" s="107"/>
      <c r="DF458" s="128"/>
      <c r="DG458" s="128"/>
      <c r="DH458" s="220"/>
    </row>
    <row r="459" spans="1:112" ht="13.2">
      <c r="A459" s="220"/>
      <c r="B459" s="220">
        <v>456</v>
      </c>
      <c r="C459" s="220" t="s">
        <v>725</v>
      </c>
      <c r="D459" s="220" t="s">
        <v>5974</v>
      </c>
      <c r="E459" s="220"/>
      <c r="F459" s="220" t="s">
        <v>5938</v>
      </c>
      <c r="G459" s="220"/>
      <c r="H459" s="220"/>
      <c r="I459" s="220"/>
      <c r="J459" s="220"/>
      <c r="K459" s="220"/>
      <c r="L459" s="220"/>
      <c r="M459" s="220"/>
      <c r="N459" s="220"/>
      <c r="O459" s="220"/>
      <c r="P459" s="220"/>
      <c r="Q459" s="220"/>
      <c r="R459" s="220"/>
      <c r="S459" s="116" t="str">
        <f t="shared" si="67"/>
        <v>NO</v>
      </c>
      <c r="T459" s="116" t="str">
        <f t="shared" si="68"/>
        <v>,,,,,,,,,,,,,,</v>
      </c>
      <c r="U459" s="220" t="s">
        <v>725</v>
      </c>
      <c r="V459" s="220"/>
      <c r="W459" s="220"/>
      <c r="X459" s="220"/>
      <c r="Y459" s="220"/>
      <c r="Z459" s="220"/>
      <c r="AA459" s="220"/>
      <c r="AB459" s="220"/>
      <c r="AC459" s="220"/>
      <c r="AD459" s="220"/>
      <c r="AE459" s="220"/>
      <c r="AF459" s="220"/>
      <c r="AG459" s="220"/>
      <c r="AH459" s="220"/>
      <c r="AI459" s="220"/>
      <c r="AJ459" s="220"/>
      <c r="AK459" s="220"/>
      <c r="AL459" s="220"/>
      <c r="AM459" s="220"/>
      <c r="AN459" s="220"/>
      <c r="AO459" s="220"/>
      <c r="AP459" s="220"/>
      <c r="AQ459" s="220"/>
      <c r="AR459" s="220"/>
      <c r="AS459" s="220"/>
      <c r="AT459" s="220"/>
      <c r="AU459" s="220"/>
      <c r="AV459" s="220"/>
      <c r="AW459" s="220"/>
      <c r="AX459" s="220"/>
      <c r="AY459" s="220"/>
      <c r="AZ459" s="220"/>
      <c r="BA459" s="220"/>
      <c r="BB459" s="220"/>
      <c r="BC459" s="220"/>
      <c r="BD459" s="220"/>
      <c r="BE459" s="220"/>
      <c r="BF459" s="220"/>
      <c r="BG459" s="220"/>
      <c r="BH459" s="220"/>
      <c r="BI459" s="220"/>
      <c r="BJ459" s="220"/>
      <c r="BK459" s="220"/>
      <c r="BL459" s="220"/>
      <c r="BM459" s="220"/>
      <c r="BN459" s="220"/>
      <c r="BO459" s="116" t="str">
        <f t="shared" si="69"/>
        <v>VDDA_EBI_PLL</v>
      </c>
      <c r="BP459" s="116" t="str">
        <f t="shared" si="70"/>
        <v>VDDA_EBI_PLL</v>
      </c>
      <c r="BQ459" s="116">
        <f t="shared" si="71"/>
        <v>0</v>
      </c>
      <c r="BR459" s="116">
        <f t="shared" si="72"/>
        <v>0</v>
      </c>
      <c r="BS459" s="220">
        <v>1</v>
      </c>
      <c r="BT459" s="220" t="s">
        <v>722</v>
      </c>
      <c r="BU459" s="220" t="s">
        <v>591</v>
      </c>
      <c r="BV459" s="220"/>
      <c r="BW459" s="220"/>
      <c r="BX459" s="220"/>
      <c r="BY459" s="220"/>
      <c r="BZ459" s="220"/>
      <c r="CA459" s="220"/>
      <c r="CB459" s="220"/>
      <c r="CC459" s="220"/>
      <c r="CD459" s="220"/>
      <c r="CE459" s="220"/>
      <c r="CF459" s="220" t="s">
        <v>3025</v>
      </c>
      <c r="CG459" s="248" t="s">
        <v>5975</v>
      </c>
      <c r="CH459" s="208"/>
      <c r="CI459" s="128"/>
      <c r="CJ459" s="128"/>
      <c r="CK459" s="220"/>
      <c r="CL459" s="116" t="str">
        <f t="shared" si="73"/>
        <v>VDDA_EBI_PLL</v>
      </c>
      <c r="CM459" s="116" t="str">
        <f t="shared" si="74"/>
        <v>VDDA_EBI_PLL</v>
      </c>
      <c r="CN459" s="116">
        <f t="shared" si="75"/>
        <v>0</v>
      </c>
      <c r="CO459" s="116">
        <f t="shared" si="76"/>
        <v>0</v>
      </c>
      <c r="CP459" s="220">
        <v>1</v>
      </c>
      <c r="CQ459" s="220" t="s">
        <v>722</v>
      </c>
      <c r="CR459" s="220" t="s">
        <v>591</v>
      </c>
      <c r="CS459" s="220"/>
      <c r="CT459" s="220"/>
      <c r="CU459" s="220"/>
      <c r="CV459" s="220"/>
      <c r="CW459" s="220"/>
      <c r="CX459" s="220"/>
      <c r="CY459" s="220"/>
      <c r="CZ459" s="220"/>
      <c r="DA459" s="220"/>
      <c r="DB459" s="220"/>
      <c r="DC459" s="220" t="s">
        <v>3025</v>
      </c>
      <c r="DD459" s="134" t="s">
        <v>5976</v>
      </c>
      <c r="DE459" s="107"/>
      <c r="DF459" s="128"/>
      <c r="DG459" s="128"/>
      <c r="DH459" s="220"/>
    </row>
    <row r="460" spans="1:112" ht="160.5" customHeight="1">
      <c r="A460" s="220"/>
      <c r="B460" s="220">
        <v>457</v>
      </c>
      <c r="C460" s="220" t="s">
        <v>775</v>
      </c>
      <c r="D460" s="220" t="s">
        <v>5977</v>
      </c>
      <c r="E460" s="220"/>
      <c r="F460" s="220" t="s">
        <v>5885</v>
      </c>
      <c r="G460" s="220"/>
      <c r="H460" s="220"/>
      <c r="I460" s="220"/>
      <c r="J460" s="220"/>
      <c r="K460" s="220"/>
      <c r="L460" s="220"/>
      <c r="M460" s="220"/>
      <c r="N460" s="220"/>
      <c r="O460" s="220"/>
      <c r="P460" s="220"/>
      <c r="Q460" s="220"/>
      <c r="R460" s="220"/>
      <c r="S460" s="116" t="str">
        <f t="shared" si="67"/>
        <v>NO</v>
      </c>
      <c r="T460" s="116" t="str">
        <f t="shared" si="68"/>
        <v>,,,,,,,,,,,,,,</v>
      </c>
      <c r="U460" s="220" t="s">
        <v>775</v>
      </c>
      <c r="V460" s="220"/>
      <c r="W460" s="220"/>
      <c r="X460" s="220"/>
      <c r="Y460" s="220"/>
      <c r="Z460" s="220"/>
      <c r="AA460" s="220"/>
      <c r="AB460" s="220"/>
      <c r="AC460" s="220"/>
      <c r="AD460" s="220"/>
      <c r="AE460" s="220"/>
      <c r="AF460" s="220"/>
      <c r="AG460" s="220"/>
      <c r="AH460" s="220"/>
      <c r="AI460" s="220"/>
      <c r="AJ460" s="220"/>
      <c r="AK460" s="220"/>
      <c r="AL460" s="220"/>
      <c r="AM460" s="220"/>
      <c r="AN460" s="220"/>
      <c r="AO460" s="220"/>
      <c r="AP460" s="220"/>
      <c r="AQ460" s="220"/>
      <c r="AR460" s="220"/>
      <c r="AS460" s="220"/>
      <c r="AT460" s="220"/>
      <c r="AU460" s="220"/>
      <c r="AV460" s="220"/>
      <c r="AW460" s="220"/>
      <c r="AX460" s="220"/>
      <c r="AY460" s="220"/>
      <c r="AZ460" s="220"/>
      <c r="BA460" s="220"/>
      <c r="BB460" s="220"/>
      <c r="BC460" s="220"/>
      <c r="BD460" s="220"/>
      <c r="BE460" s="220"/>
      <c r="BF460" s="220"/>
      <c r="BG460" s="220"/>
      <c r="BH460" s="220"/>
      <c r="BI460" s="220"/>
      <c r="BJ460" s="220"/>
      <c r="BK460" s="220"/>
      <c r="BL460" s="220"/>
      <c r="BM460" s="220"/>
      <c r="BN460" s="220"/>
      <c r="BO460" s="116" t="str">
        <f t="shared" si="69"/>
        <v>VDDA_LPAAUDIO_PLL</v>
      </c>
      <c r="BP460" s="116" t="str">
        <f t="shared" si="70"/>
        <v>VDDA_LPAAUDIO_PLL</v>
      </c>
      <c r="BQ460" s="116">
        <f t="shared" si="71"/>
        <v>0</v>
      </c>
      <c r="BR460" s="116">
        <f t="shared" si="72"/>
        <v>0</v>
      </c>
      <c r="BS460" s="220">
        <v>1</v>
      </c>
      <c r="BT460" s="220" t="s">
        <v>768</v>
      </c>
      <c r="BU460" s="220" t="s">
        <v>591</v>
      </c>
      <c r="BV460" s="220"/>
      <c r="BW460" s="220"/>
      <c r="BX460" s="220"/>
      <c r="BY460" s="220"/>
      <c r="BZ460" s="220"/>
      <c r="CA460" s="220"/>
      <c r="CB460" s="220"/>
      <c r="CC460" s="220"/>
      <c r="CD460" s="220"/>
      <c r="CE460" s="220"/>
      <c r="CF460" s="220" t="s">
        <v>3025</v>
      </c>
      <c r="CG460" s="248" t="s">
        <v>5978</v>
      </c>
      <c r="CH460" s="208"/>
      <c r="CI460" s="128"/>
      <c r="CJ460" s="128"/>
      <c r="CK460" s="220"/>
      <c r="CL460" s="116" t="str">
        <f t="shared" si="73"/>
        <v>VDDA_LPAAUDIO_PLL</v>
      </c>
      <c r="CM460" s="116" t="str">
        <f t="shared" si="74"/>
        <v>VDDA_LPAAUDIO_PLL</v>
      </c>
      <c r="CN460" s="116">
        <f t="shared" si="75"/>
        <v>0</v>
      </c>
      <c r="CO460" s="116">
        <f t="shared" si="76"/>
        <v>0</v>
      </c>
      <c r="CP460" s="220">
        <v>1</v>
      </c>
      <c r="CQ460" s="220" t="s">
        <v>768</v>
      </c>
      <c r="CR460" s="220" t="s">
        <v>591</v>
      </c>
      <c r="CS460" s="220"/>
      <c r="CT460" s="220"/>
      <c r="CU460" s="220"/>
      <c r="CV460" s="220"/>
      <c r="CW460" s="220"/>
      <c r="CX460" s="220"/>
      <c r="CY460" s="220"/>
      <c r="CZ460" s="220"/>
      <c r="DA460" s="220"/>
      <c r="DB460" s="220"/>
      <c r="DC460" s="220" t="s">
        <v>3025</v>
      </c>
      <c r="DD460" s="134" t="s">
        <v>5979</v>
      </c>
      <c r="DE460" s="107"/>
      <c r="DF460" s="128"/>
      <c r="DG460" s="128"/>
      <c r="DH460" s="220"/>
    </row>
    <row r="461" spans="1:112" ht="13.2">
      <c r="A461" s="220"/>
      <c r="B461" s="220">
        <v>458</v>
      </c>
      <c r="C461" s="220" t="s">
        <v>777</v>
      </c>
      <c r="D461" s="220" t="s">
        <v>5980</v>
      </c>
      <c r="E461" s="220"/>
      <c r="F461" s="220" t="s">
        <v>5885</v>
      </c>
      <c r="G461" s="220"/>
      <c r="H461" s="220"/>
      <c r="I461" s="220"/>
      <c r="J461" s="220"/>
      <c r="K461" s="220"/>
      <c r="L461" s="220"/>
      <c r="M461" s="220"/>
      <c r="N461" s="220"/>
      <c r="O461" s="220"/>
      <c r="P461" s="220"/>
      <c r="Q461" s="220"/>
      <c r="R461" s="220"/>
      <c r="S461" s="116" t="str">
        <f t="shared" si="67"/>
        <v>NO</v>
      </c>
      <c r="T461" s="116" t="str">
        <f t="shared" si="68"/>
        <v>,,,,,,,,,,,,,,</v>
      </c>
      <c r="U461" s="220" t="s">
        <v>777</v>
      </c>
      <c r="V461" s="220"/>
      <c r="W461" s="220"/>
      <c r="X461" s="220"/>
      <c r="Y461" s="220"/>
      <c r="Z461" s="220"/>
      <c r="AA461" s="220"/>
      <c r="AB461" s="220"/>
      <c r="AC461" s="220"/>
      <c r="AD461" s="220"/>
      <c r="AE461" s="220"/>
      <c r="AF461" s="220"/>
      <c r="AG461" s="220"/>
      <c r="AH461" s="220"/>
      <c r="AI461" s="220"/>
      <c r="AJ461" s="220"/>
      <c r="AK461" s="220"/>
      <c r="AL461" s="220"/>
      <c r="AM461" s="220"/>
      <c r="AN461" s="220"/>
      <c r="AO461" s="220"/>
      <c r="AP461" s="220"/>
      <c r="AQ461" s="220"/>
      <c r="AR461" s="220"/>
      <c r="AS461" s="220"/>
      <c r="AT461" s="220"/>
      <c r="AU461" s="220"/>
      <c r="AV461" s="220"/>
      <c r="AW461" s="220"/>
      <c r="AX461" s="220"/>
      <c r="AY461" s="220"/>
      <c r="AZ461" s="220"/>
      <c r="BA461" s="220"/>
      <c r="BB461" s="220"/>
      <c r="BC461" s="220"/>
      <c r="BD461" s="220"/>
      <c r="BE461" s="220"/>
      <c r="BF461" s="220"/>
      <c r="BG461" s="220"/>
      <c r="BH461" s="220"/>
      <c r="BI461" s="220"/>
      <c r="BJ461" s="220"/>
      <c r="BK461" s="220"/>
      <c r="BL461" s="220"/>
      <c r="BM461" s="220"/>
      <c r="BN461" s="220"/>
      <c r="BO461" s="116" t="str">
        <f t="shared" si="69"/>
        <v>VDDA_PCIE_1P8</v>
      </c>
      <c r="BP461" s="116" t="str">
        <f t="shared" si="70"/>
        <v>VDDA_PCIE_1P8</v>
      </c>
      <c r="BQ461" s="116">
        <f t="shared" si="71"/>
        <v>0</v>
      </c>
      <c r="BR461" s="116">
        <f t="shared" si="72"/>
        <v>0</v>
      </c>
      <c r="BS461" s="220">
        <v>1</v>
      </c>
      <c r="BT461" s="220" t="s">
        <v>768</v>
      </c>
      <c r="BU461" s="220" t="s">
        <v>591</v>
      </c>
      <c r="BV461" s="220"/>
      <c r="BW461" s="220"/>
      <c r="BX461" s="220"/>
      <c r="BY461" s="220"/>
      <c r="BZ461" s="220"/>
      <c r="CA461" s="220"/>
      <c r="CB461" s="220"/>
      <c r="CC461" s="220"/>
      <c r="CD461" s="220"/>
      <c r="CE461" s="220"/>
      <c r="CF461" s="220" t="s">
        <v>3025</v>
      </c>
      <c r="CG461" s="248" t="s">
        <v>5981</v>
      </c>
      <c r="CH461" s="208"/>
      <c r="CI461" s="128"/>
      <c r="CJ461" s="128"/>
      <c r="CK461" s="220"/>
      <c r="CL461" s="116" t="str">
        <f t="shared" si="73"/>
        <v>VDDA_PCIE_1P8</v>
      </c>
      <c r="CM461" s="116" t="str">
        <f t="shared" si="74"/>
        <v>VDDA_PCIE_1P8</v>
      </c>
      <c r="CN461" s="116">
        <f t="shared" si="75"/>
        <v>0</v>
      </c>
      <c r="CO461" s="116">
        <f t="shared" si="76"/>
        <v>0</v>
      </c>
      <c r="CP461" s="220">
        <v>1</v>
      </c>
      <c r="CQ461" s="220" t="s">
        <v>768</v>
      </c>
      <c r="CR461" s="220" t="s">
        <v>591</v>
      </c>
      <c r="CS461" s="220"/>
      <c r="CT461" s="220"/>
      <c r="CU461" s="220"/>
      <c r="CV461" s="220"/>
      <c r="CW461" s="220"/>
      <c r="CX461" s="220"/>
      <c r="CY461" s="220"/>
      <c r="CZ461" s="220"/>
      <c r="DA461" s="220"/>
      <c r="DB461" s="220"/>
      <c r="DC461" s="220" t="s">
        <v>3025</v>
      </c>
      <c r="DD461" s="134" t="s">
        <v>5982</v>
      </c>
      <c r="DE461" s="107"/>
      <c r="DF461" s="128"/>
      <c r="DG461" s="128"/>
      <c r="DH461" s="220"/>
    </row>
    <row r="462" spans="1:112" ht="13.2">
      <c r="A462" s="220"/>
      <c r="B462" s="220">
        <v>459</v>
      </c>
      <c r="C462" s="220" t="s">
        <v>727</v>
      </c>
      <c r="D462" s="220" t="s">
        <v>5983</v>
      </c>
      <c r="E462" s="220"/>
      <c r="F462" s="220" t="s">
        <v>5885</v>
      </c>
      <c r="G462" s="220"/>
      <c r="H462" s="220"/>
      <c r="I462" s="220"/>
      <c r="J462" s="220"/>
      <c r="K462" s="220"/>
      <c r="L462" s="220"/>
      <c r="M462" s="220"/>
      <c r="N462" s="220"/>
      <c r="O462" s="220"/>
      <c r="P462" s="220"/>
      <c r="Q462" s="220"/>
      <c r="R462" s="220"/>
      <c r="S462" s="116" t="str">
        <f t="shared" si="67"/>
        <v>NO</v>
      </c>
      <c r="T462" s="116" t="str">
        <f t="shared" si="68"/>
        <v>,,,,,,,,,,,,,,</v>
      </c>
      <c r="U462" s="220" t="s">
        <v>727</v>
      </c>
      <c r="V462" s="220"/>
      <c r="W462" s="220"/>
      <c r="X462" s="220"/>
      <c r="Y462" s="220"/>
      <c r="Z462" s="220"/>
      <c r="AA462" s="220"/>
      <c r="AB462" s="220"/>
      <c r="AC462" s="220"/>
      <c r="AD462" s="220"/>
      <c r="AE462" s="220"/>
      <c r="AF462" s="220"/>
      <c r="AG462" s="220"/>
      <c r="AH462" s="220"/>
      <c r="AI462" s="220"/>
      <c r="AJ462" s="220"/>
      <c r="AK462" s="220"/>
      <c r="AL462" s="220"/>
      <c r="AM462" s="220"/>
      <c r="AN462" s="220"/>
      <c r="AO462" s="220"/>
      <c r="AP462" s="220"/>
      <c r="AQ462" s="220"/>
      <c r="AR462" s="220"/>
      <c r="AS462" s="220"/>
      <c r="AT462" s="220"/>
      <c r="AU462" s="220"/>
      <c r="AV462" s="220"/>
      <c r="AW462" s="220"/>
      <c r="AX462" s="220"/>
      <c r="AY462" s="220"/>
      <c r="AZ462" s="220"/>
      <c r="BA462" s="220"/>
      <c r="BB462" s="220"/>
      <c r="BC462" s="220"/>
      <c r="BD462" s="220"/>
      <c r="BE462" s="220"/>
      <c r="BF462" s="220"/>
      <c r="BG462" s="220"/>
      <c r="BH462" s="220"/>
      <c r="BI462" s="220"/>
      <c r="BJ462" s="220"/>
      <c r="BK462" s="220"/>
      <c r="BL462" s="220"/>
      <c r="BM462" s="220"/>
      <c r="BN462" s="220"/>
      <c r="BO462" s="116" t="str">
        <f t="shared" si="69"/>
        <v>VDDA_PCIE_CORE</v>
      </c>
      <c r="BP462" s="116" t="str">
        <f t="shared" si="70"/>
        <v>VDDA_PCIE_CORE</v>
      </c>
      <c r="BQ462" s="116">
        <f t="shared" si="71"/>
        <v>0</v>
      </c>
      <c r="BR462" s="116">
        <f t="shared" si="72"/>
        <v>0</v>
      </c>
      <c r="BS462" s="220">
        <v>1</v>
      </c>
      <c r="BT462" s="220" t="s">
        <v>722</v>
      </c>
      <c r="BU462" s="220" t="s">
        <v>591</v>
      </c>
      <c r="BV462" s="220"/>
      <c r="BW462" s="220"/>
      <c r="BX462" s="220"/>
      <c r="BY462" s="220"/>
      <c r="BZ462" s="220"/>
      <c r="CA462" s="220"/>
      <c r="CB462" s="220"/>
      <c r="CC462" s="220"/>
      <c r="CD462" s="220"/>
      <c r="CE462" s="220"/>
      <c r="CF462" s="220" t="s">
        <v>3025</v>
      </c>
      <c r="CG462" s="248" t="s">
        <v>5984</v>
      </c>
      <c r="CH462" s="208"/>
      <c r="CI462" s="128"/>
      <c r="CJ462" s="128"/>
      <c r="CK462" s="220"/>
      <c r="CL462" s="116" t="str">
        <f t="shared" si="73"/>
        <v>VDDA_PCIE_CORE</v>
      </c>
      <c r="CM462" s="116" t="str">
        <f t="shared" si="74"/>
        <v>VDDA_PCIE_CORE</v>
      </c>
      <c r="CN462" s="116">
        <f t="shared" si="75"/>
        <v>0</v>
      </c>
      <c r="CO462" s="116">
        <f t="shared" si="76"/>
        <v>0</v>
      </c>
      <c r="CP462" s="220">
        <v>1</v>
      </c>
      <c r="CQ462" s="220" t="s">
        <v>722</v>
      </c>
      <c r="CR462" s="220" t="s">
        <v>591</v>
      </c>
      <c r="CS462" s="220"/>
      <c r="CT462" s="220"/>
      <c r="CU462" s="220"/>
      <c r="CV462" s="220"/>
      <c r="CW462" s="220"/>
      <c r="CX462" s="220"/>
      <c r="CY462" s="220"/>
      <c r="CZ462" s="220"/>
      <c r="DA462" s="220"/>
      <c r="DB462" s="220"/>
      <c r="DC462" s="220" t="s">
        <v>3025</v>
      </c>
      <c r="DD462" s="134" t="s">
        <v>5985</v>
      </c>
      <c r="DE462" s="107"/>
      <c r="DF462" s="128"/>
      <c r="DG462" s="128"/>
      <c r="DH462" s="220"/>
    </row>
    <row r="463" spans="1:112" ht="13.2">
      <c r="A463" s="220"/>
      <c r="B463" s="220">
        <v>460</v>
      </c>
      <c r="C463" s="220" t="s">
        <v>757</v>
      </c>
      <c r="D463" s="220" t="s">
        <v>5986</v>
      </c>
      <c r="E463" s="220"/>
      <c r="F463" s="220" t="s">
        <v>5938</v>
      </c>
      <c r="G463" s="220"/>
      <c r="H463" s="220"/>
      <c r="I463" s="220"/>
      <c r="J463" s="220"/>
      <c r="K463" s="220"/>
      <c r="L463" s="220"/>
      <c r="M463" s="220"/>
      <c r="N463" s="220"/>
      <c r="O463" s="220"/>
      <c r="P463" s="220"/>
      <c r="Q463" s="220"/>
      <c r="R463" s="220"/>
      <c r="S463" s="116" t="str">
        <f t="shared" si="67"/>
        <v>NO</v>
      </c>
      <c r="T463" s="116" t="str">
        <f t="shared" si="68"/>
        <v>,,,,,,,,,,,,,,</v>
      </c>
      <c r="U463" s="220" t="s">
        <v>757</v>
      </c>
      <c r="V463" s="220"/>
      <c r="W463" s="220"/>
      <c r="X463" s="220"/>
      <c r="Y463" s="220"/>
      <c r="Z463" s="220"/>
      <c r="AA463" s="220"/>
      <c r="AB463" s="220"/>
      <c r="AC463" s="220"/>
      <c r="AD463" s="220"/>
      <c r="AE463" s="220"/>
      <c r="AF463" s="220"/>
      <c r="AG463" s="220"/>
      <c r="AH463" s="220"/>
      <c r="AI463" s="220"/>
      <c r="AJ463" s="220"/>
      <c r="AK463" s="220"/>
      <c r="AL463" s="220"/>
      <c r="AM463" s="220"/>
      <c r="AN463" s="220"/>
      <c r="AO463" s="220"/>
      <c r="AP463" s="220"/>
      <c r="AQ463" s="220"/>
      <c r="AR463" s="220"/>
      <c r="AS463" s="220"/>
      <c r="AT463" s="220"/>
      <c r="AU463" s="220"/>
      <c r="AV463" s="220"/>
      <c r="AW463" s="220"/>
      <c r="AX463" s="220"/>
      <c r="AY463" s="220"/>
      <c r="AZ463" s="220"/>
      <c r="BA463" s="220"/>
      <c r="BB463" s="220"/>
      <c r="BC463" s="220"/>
      <c r="BD463" s="220"/>
      <c r="BE463" s="220"/>
      <c r="BF463" s="220"/>
      <c r="BG463" s="220"/>
      <c r="BH463" s="220"/>
      <c r="BI463" s="220"/>
      <c r="BJ463" s="220"/>
      <c r="BK463" s="220"/>
      <c r="BL463" s="220"/>
      <c r="BM463" s="220"/>
      <c r="BN463" s="220"/>
      <c r="BO463" s="116" t="str">
        <f t="shared" si="69"/>
        <v>VDDA_PLL_HV_CC_EBI</v>
      </c>
      <c r="BP463" s="116" t="str">
        <f t="shared" si="70"/>
        <v>VDDA_PLL_HV_CC_EBI</v>
      </c>
      <c r="BQ463" s="116">
        <f t="shared" si="71"/>
        <v>0</v>
      </c>
      <c r="BR463" s="116">
        <f t="shared" si="72"/>
        <v>0</v>
      </c>
      <c r="BS463" s="220">
        <v>1</v>
      </c>
      <c r="BT463" s="220" t="s">
        <v>746</v>
      </c>
      <c r="BU463" s="220" t="s">
        <v>591</v>
      </c>
      <c r="BV463" s="220"/>
      <c r="BW463" s="220"/>
      <c r="BX463" s="220"/>
      <c r="BY463" s="220"/>
      <c r="BZ463" s="220"/>
      <c r="CA463" s="220"/>
      <c r="CB463" s="220"/>
      <c r="CC463" s="220"/>
      <c r="CD463" s="220"/>
      <c r="CE463" s="220"/>
      <c r="CF463" s="220" t="s">
        <v>3025</v>
      </c>
      <c r="CG463" s="248" t="s">
        <v>5987</v>
      </c>
      <c r="CH463" s="208"/>
      <c r="CI463" s="128"/>
      <c r="CJ463" s="128"/>
      <c r="CK463" s="220"/>
      <c r="CL463" s="116" t="str">
        <f t="shared" si="73"/>
        <v>VDDA_PLL_HV_CC_EBI</v>
      </c>
      <c r="CM463" s="116" t="str">
        <f t="shared" si="74"/>
        <v>VDDA_PLL_HV_CC_EBI</v>
      </c>
      <c r="CN463" s="116">
        <f t="shared" si="75"/>
        <v>0</v>
      </c>
      <c r="CO463" s="116">
        <f t="shared" si="76"/>
        <v>0</v>
      </c>
      <c r="CP463" s="220">
        <v>1</v>
      </c>
      <c r="CQ463" s="220" t="s">
        <v>746</v>
      </c>
      <c r="CR463" s="220" t="s">
        <v>591</v>
      </c>
      <c r="CS463" s="220"/>
      <c r="CT463" s="220"/>
      <c r="CU463" s="220"/>
      <c r="CV463" s="220"/>
      <c r="CW463" s="220"/>
      <c r="CX463" s="220"/>
      <c r="CY463" s="220"/>
      <c r="CZ463" s="220"/>
      <c r="DA463" s="220"/>
      <c r="DB463" s="220"/>
      <c r="DC463" s="220" t="s">
        <v>3025</v>
      </c>
      <c r="DD463" s="134" t="s">
        <v>5988</v>
      </c>
      <c r="DE463" s="107"/>
      <c r="DF463" s="128"/>
      <c r="DG463" s="128"/>
      <c r="DH463" s="220"/>
    </row>
    <row r="464" spans="1:112" ht="13.2">
      <c r="A464" s="220"/>
      <c r="B464" s="220">
        <v>461</v>
      </c>
      <c r="C464" s="220" t="s">
        <v>729</v>
      </c>
      <c r="D464" s="220" t="s">
        <v>5989</v>
      </c>
      <c r="E464" s="220"/>
      <c r="F464" s="220" t="s">
        <v>5885</v>
      </c>
      <c r="G464" s="220"/>
      <c r="H464" s="220"/>
      <c r="I464" s="220"/>
      <c r="J464" s="220"/>
      <c r="K464" s="220"/>
      <c r="L464" s="220"/>
      <c r="M464" s="220"/>
      <c r="N464" s="220"/>
      <c r="O464" s="220"/>
      <c r="P464" s="220"/>
      <c r="Q464" s="220"/>
      <c r="R464" s="220"/>
      <c r="S464" s="116" t="str">
        <f t="shared" si="67"/>
        <v>NO</v>
      </c>
      <c r="T464" s="116" t="str">
        <f t="shared" si="68"/>
        <v>,,,,,,,,,,,,,,</v>
      </c>
      <c r="U464" s="220" t="s">
        <v>729</v>
      </c>
      <c r="V464" s="220"/>
      <c r="W464" s="220"/>
      <c r="X464" s="220"/>
      <c r="Y464" s="220"/>
      <c r="Z464" s="220"/>
      <c r="AA464" s="220"/>
      <c r="AB464" s="220"/>
      <c r="AC464" s="220"/>
      <c r="AD464" s="220"/>
      <c r="AE464" s="220"/>
      <c r="AF464" s="220"/>
      <c r="AG464" s="220"/>
      <c r="AH464" s="220"/>
      <c r="AI464" s="220"/>
      <c r="AJ464" s="220"/>
      <c r="AK464" s="220"/>
      <c r="AL464" s="220"/>
      <c r="AM464" s="220"/>
      <c r="AN464" s="220"/>
      <c r="AO464" s="220"/>
      <c r="AP464" s="220"/>
      <c r="AQ464" s="220"/>
      <c r="AR464" s="220"/>
      <c r="AS464" s="220"/>
      <c r="AT464" s="220"/>
      <c r="AU464" s="220"/>
      <c r="AV464" s="220"/>
      <c r="AW464" s="220"/>
      <c r="AX464" s="220"/>
      <c r="AY464" s="220"/>
      <c r="AZ464" s="220"/>
      <c r="BA464" s="220"/>
      <c r="BB464" s="220"/>
      <c r="BC464" s="220"/>
      <c r="BD464" s="220"/>
      <c r="BE464" s="220"/>
      <c r="BF464" s="220"/>
      <c r="BG464" s="220"/>
      <c r="BH464" s="220"/>
      <c r="BI464" s="220"/>
      <c r="BJ464" s="220"/>
      <c r="BK464" s="220"/>
      <c r="BL464" s="220"/>
      <c r="BM464" s="220"/>
      <c r="BN464" s="220"/>
      <c r="BO464" s="116" t="str">
        <f t="shared" si="69"/>
        <v>VDDA_QLINK_CLK_0P9</v>
      </c>
      <c r="BP464" s="116" t="str">
        <f t="shared" si="70"/>
        <v>VDDA_QLINK_CLK_0P9</v>
      </c>
      <c r="BQ464" s="116">
        <f t="shared" si="71"/>
        <v>0</v>
      </c>
      <c r="BR464" s="116">
        <f t="shared" si="72"/>
        <v>0</v>
      </c>
      <c r="BS464" s="220">
        <v>1</v>
      </c>
      <c r="BT464" s="220" t="s">
        <v>722</v>
      </c>
      <c r="BU464" s="220" t="s">
        <v>591</v>
      </c>
      <c r="BV464" s="220"/>
      <c r="BW464" s="220"/>
      <c r="BX464" s="220"/>
      <c r="BY464" s="220"/>
      <c r="BZ464" s="220"/>
      <c r="CA464" s="220"/>
      <c r="CB464" s="220"/>
      <c r="CC464" s="220"/>
      <c r="CD464" s="220"/>
      <c r="CE464" s="220"/>
      <c r="CF464" s="220" t="s">
        <v>3025</v>
      </c>
      <c r="CG464" s="248" t="s">
        <v>5990</v>
      </c>
      <c r="CH464" s="208"/>
      <c r="CI464" s="128"/>
      <c r="CJ464" s="128"/>
      <c r="CK464" s="220"/>
      <c r="CL464" s="116" t="str">
        <f t="shared" si="73"/>
        <v>VDDA_QLINK_CLK_0P9</v>
      </c>
      <c r="CM464" s="116" t="str">
        <f t="shared" si="74"/>
        <v>VDDA_QLINK_CLK_0P9</v>
      </c>
      <c r="CN464" s="116">
        <f t="shared" si="75"/>
        <v>0</v>
      </c>
      <c r="CO464" s="116">
        <f t="shared" si="76"/>
        <v>0</v>
      </c>
      <c r="CP464" s="220">
        <v>1</v>
      </c>
      <c r="CQ464" s="220" t="s">
        <v>722</v>
      </c>
      <c r="CR464" s="220" t="s">
        <v>591</v>
      </c>
      <c r="CS464" s="220"/>
      <c r="CT464" s="220"/>
      <c r="CU464" s="220"/>
      <c r="CV464" s="220"/>
      <c r="CW464" s="220"/>
      <c r="CX464" s="220"/>
      <c r="CY464" s="220"/>
      <c r="CZ464" s="220"/>
      <c r="DA464" s="220"/>
      <c r="DB464" s="220"/>
      <c r="DC464" s="220" t="s">
        <v>3025</v>
      </c>
      <c r="DD464" s="134" t="s">
        <v>5991</v>
      </c>
      <c r="DE464" s="107"/>
      <c r="DF464" s="128"/>
      <c r="DG464" s="128"/>
      <c r="DH464" s="220"/>
    </row>
    <row r="465" spans="1:112" ht="13.2">
      <c r="A465" s="220"/>
      <c r="B465" s="220">
        <v>462</v>
      </c>
      <c r="C465" s="220" t="s">
        <v>731</v>
      </c>
      <c r="D465" s="220" t="s">
        <v>5992</v>
      </c>
      <c r="E465" s="220"/>
      <c r="F465" s="220" t="s">
        <v>5885</v>
      </c>
      <c r="G465" s="220"/>
      <c r="H465" s="220"/>
      <c r="I465" s="220"/>
      <c r="J465" s="220"/>
      <c r="K465" s="220"/>
      <c r="L465" s="220"/>
      <c r="M465" s="220"/>
      <c r="N465" s="220"/>
      <c r="O465" s="220"/>
      <c r="P465" s="220"/>
      <c r="Q465" s="220"/>
      <c r="R465" s="220"/>
      <c r="S465" s="116" t="str">
        <f t="shared" si="67"/>
        <v>NO</v>
      </c>
      <c r="T465" s="116" t="str">
        <f t="shared" si="68"/>
        <v>,,,,,,,,,,,,,,</v>
      </c>
      <c r="U465" s="220" t="s">
        <v>731</v>
      </c>
      <c r="V465" s="220"/>
      <c r="W465" s="220"/>
      <c r="X465" s="220"/>
      <c r="Y465" s="220"/>
      <c r="Z465" s="220"/>
      <c r="AA465" s="220"/>
      <c r="AB465" s="220"/>
      <c r="AC465" s="220"/>
      <c r="AD465" s="220"/>
      <c r="AE465" s="220"/>
      <c r="AF465" s="220"/>
      <c r="AG465" s="220"/>
      <c r="AH465" s="220"/>
      <c r="AI465" s="220"/>
      <c r="AJ465" s="220"/>
      <c r="AK465" s="220"/>
      <c r="AL465" s="220"/>
      <c r="AM465" s="220"/>
      <c r="AN465" s="220"/>
      <c r="AO465" s="220"/>
      <c r="AP465" s="220"/>
      <c r="AQ465" s="220"/>
      <c r="AR465" s="220"/>
      <c r="AS465" s="220"/>
      <c r="AT465" s="220"/>
      <c r="AU465" s="220"/>
      <c r="AV465" s="220"/>
      <c r="AW465" s="220"/>
      <c r="AX465" s="220"/>
      <c r="AY465" s="220"/>
      <c r="AZ465" s="220"/>
      <c r="BA465" s="220"/>
      <c r="BB465" s="220"/>
      <c r="BC465" s="220"/>
      <c r="BD465" s="220"/>
      <c r="BE465" s="220"/>
      <c r="BF465" s="220"/>
      <c r="BG465" s="220"/>
      <c r="BH465" s="220"/>
      <c r="BI465" s="220"/>
      <c r="BJ465" s="220"/>
      <c r="BK465" s="220"/>
      <c r="BL465" s="220"/>
      <c r="BM465" s="220"/>
      <c r="BN465" s="220"/>
      <c r="BO465" s="116" t="str">
        <f t="shared" si="69"/>
        <v>VDDA_QLINK_IO_0P9</v>
      </c>
      <c r="BP465" s="116" t="str">
        <f t="shared" si="70"/>
        <v>VDDA_QLINK_IO_0P9</v>
      </c>
      <c r="BQ465" s="116">
        <f t="shared" si="71"/>
        <v>0</v>
      </c>
      <c r="BR465" s="116">
        <f t="shared" si="72"/>
        <v>0</v>
      </c>
      <c r="BS465" s="220">
        <v>1</v>
      </c>
      <c r="BT465" s="220" t="s">
        <v>722</v>
      </c>
      <c r="BU465" s="220" t="s">
        <v>591</v>
      </c>
      <c r="BV465" s="220"/>
      <c r="BW465" s="220"/>
      <c r="BX465" s="220"/>
      <c r="BY465" s="220"/>
      <c r="BZ465" s="220"/>
      <c r="CA465" s="220"/>
      <c r="CB465" s="220"/>
      <c r="CC465" s="220"/>
      <c r="CD465" s="220"/>
      <c r="CE465" s="220"/>
      <c r="CF465" s="220" t="s">
        <v>3025</v>
      </c>
      <c r="CG465" s="248" t="s">
        <v>5993</v>
      </c>
      <c r="CH465" s="208"/>
      <c r="CI465" s="128"/>
      <c r="CJ465" s="128"/>
      <c r="CK465" s="220"/>
      <c r="CL465" s="116" t="str">
        <f t="shared" si="73"/>
        <v>VDDA_QLINK_IO_0P9</v>
      </c>
      <c r="CM465" s="116" t="str">
        <f t="shared" si="74"/>
        <v>VDDA_QLINK_IO_0P9</v>
      </c>
      <c r="CN465" s="116">
        <f t="shared" si="75"/>
        <v>0</v>
      </c>
      <c r="CO465" s="116">
        <f t="shared" si="76"/>
        <v>0</v>
      </c>
      <c r="CP465" s="220">
        <v>1</v>
      </c>
      <c r="CQ465" s="220" t="s">
        <v>722</v>
      </c>
      <c r="CR465" s="220" t="s">
        <v>591</v>
      </c>
      <c r="CS465" s="220"/>
      <c r="CT465" s="220"/>
      <c r="CU465" s="220"/>
      <c r="CV465" s="220"/>
      <c r="CW465" s="220"/>
      <c r="CX465" s="220"/>
      <c r="CY465" s="220"/>
      <c r="CZ465" s="220"/>
      <c r="DA465" s="220"/>
      <c r="DB465" s="220"/>
      <c r="DC465" s="220" t="s">
        <v>3025</v>
      </c>
      <c r="DD465" s="134" t="s">
        <v>5994</v>
      </c>
      <c r="DE465" s="107"/>
      <c r="DF465" s="128"/>
      <c r="DG465" s="128"/>
      <c r="DH465" s="220"/>
    </row>
    <row r="466" spans="1:112" ht="13.2">
      <c r="A466" s="220"/>
      <c r="B466" s="220">
        <v>463</v>
      </c>
      <c r="C466" s="220" t="s">
        <v>762</v>
      </c>
      <c r="D466" s="220" t="s">
        <v>5995</v>
      </c>
      <c r="E466" s="220"/>
      <c r="F466" s="220" t="s">
        <v>5885</v>
      </c>
      <c r="G466" s="220"/>
      <c r="H466" s="220"/>
      <c r="I466" s="220"/>
      <c r="J466" s="220"/>
      <c r="K466" s="220"/>
      <c r="L466" s="220"/>
      <c r="M466" s="220"/>
      <c r="N466" s="220"/>
      <c r="O466" s="220"/>
      <c r="P466" s="220"/>
      <c r="Q466" s="220"/>
      <c r="R466" s="220"/>
      <c r="S466" s="116" t="str">
        <f t="shared" si="67"/>
        <v>NO</v>
      </c>
      <c r="T466" s="116" t="str">
        <f t="shared" si="68"/>
        <v>,,,,,,,,,,,,,,</v>
      </c>
      <c r="U466" s="220" t="s">
        <v>762</v>
      </c>
      <c r="V466" s="220"/>
      <c r="W466" s="220"/>
      <c r="X466" s="220"/>
      <c r="Y466" s="220"/>
      <c r="Z466" s="220"/>
      <c r="AA466" s="220"/>
      <c r="AB466" s="220"/>
      <c r="AC466" s="220"/>
      <c r="AD466" s="220"/>
      <c r="AE466" s="220"/>
      <c r="AF466" s="220"/>
      <c r="AG466" s="220"/>
      <c r="AH466" s="220"/>
      <c r="AI466" s="220"/>
      <c r="AJ466" s="220"/>
      <c r="AK466" s="220"/>
      <c r="AL466" s="220"/>
      <c r="AM466" s="220"/>
      <c r="AN466" s="220"/>
      <c r="AO466" s="220"/>
      <c r="AP466" s="220"/>
      <c r="AQ466" s="220"/>
      <c r="AR466" s="220"/>
      <c r="AS466" s="220"/>
      <c r="AT466" s="220"/>
      <c r="AU466" s="220"/>
      <c r="AV466" s="220"/>
      <c r="AW466" s="220"/>
      <c r="AX466" s="220"/>
      <c r="AY466" s="220"/>
      <c r="AZ466" s="220"/>
      <c r="BA466" s="220"/>
      <c r="BB466" s="220"/>
      <c r="BC466" s="220"/>
      <c r="BD466" s="220"/>
      <c r="BE466" s="220"/>
      <c r="BF466" s="220"/>
      <c r="BG466" s="220"/>
      <c r="BH466" s="220"/>
      <c r="BI466" s="220"/>
      <c r="BJ466" s="220"/>
      <c r="BK466" s="220"/>
      <c r="BL466" s="220"/>
      <c r="BM466" s="220"/>
      <c r="BN466" s="220"/>
      <c r="BO466" s="116" t="str">
        <f t="shared" si="69"/>
        <v>VDDA_QREFS_1P25</v>
      </c>
      <c r="BP466" s="116" t="str">
        <f t="shared" si="70"/>
        <v>VDDA_QREFS_1P25</v>
      </c>
      <c r="BQ466" s="116">
        <f t="shared" si="71"/>
        <v>0</v>
      </c>
      <c r="BR466" s="116">
        <f t="shared" si="72"/>
        <v>0</v>
      </c>
      <c r="BS466" s="220">
        <v>1</v>
      </c>
      <c r="BT466" s="220" t="s">
        <v>761</v>
      </c>
      <c r="BU466" s="220" t="s">
        <v>591</v>
      </c>
      <c r="BV466" s="220"/>
      <c r="BW466" s="220"/>
      <c r="BX466" s="220"/>
      <c r="BY466" s="220"/>
      <c r="BZ466" s="220"/>
      <c r="CA466" s="220"/>
      <c r="CB466" s="220"/>
      <c r="CC466" s="220"/>
      <c r="CD466" s="220"/>
      <c r="CE466" s="220"/>
      <c r="CF466" s="220" t="s">
        <v>3025</v>
      </c>
      <c r="CG466" s="248" t="s">
        <v>5996</v>
      </c>
      <c r="CH466" s="208"/>
      <c r="CI466" s="128"/>
      <c r="CJ466" s="128"/>
      <c r="CK466" s="220"/>
      <c r="CL466" s="116" t="str">
        <f t="shared" si="73"/>
        <v>VDDA_QREFS_1P25</v>
      </c>
      <c r="CM466" s="116" t="str">
        <f t="shared" si="74"/>
        <v>VDDA_QREFS_1P25</v>
      </c>
      <c r="CN466" s="116">
        <f t="shared" si="75"/>
        <v>0</v>
      </c>
      <c r="CO466" s="116">
        <f t="shared" si="76"/>
        <v>0</v>
      </c>
      <c r="CP466" s="220">
        <v>1</v>
      </c>
      <c r="CQ466" s="220" t="s">
        <v>761</v>
      </c>
      <c r="CR466" s="220" t="s">
        <v>591</v>
      </c>
      <c r="CS466" s="220"/>
      <c r="CT466" s="220"/>
      <c r="CU466" s="220"/>
      <c r="CV466" s="220"/>
      <c r="CW466" s="220"/>
      <c r="CX466" s="220"/>
      <c r="CY466" s="220"/>
      <c r="CZ466" s="220"/>
      <c r="DA466" s="220"/>
      <c r="DB466" s="220"/>
      <c r="DC466" s="220" t="s">
        <v>3025</v>
      </c>
      <c r="DD466" s="134" t="s">
        <v>5997</v>
      </c>
      <c r="DE466" s="107"/>
      <c r="DF466" s="128"/>
      <c r="DG466" s="128"/>
      <c r="DH466" s="220"/>
    </row>
    <row r="467" spans="1:112" ht="13.2">
      <c r="A467" s="220"/>
      <c r="B467" s="220">
        <v>464</v>
      </c>
      <c r="C467" s="220" t="s">
        <v>779</v>
      </c>
      <c r="D467" s="220" t="s">
        <v>5998</v>
      </c>
      <c r="E467" s="220"/>
      <c r="F467" s="220" t="s">
        <v>5885</v>
      </c>
      <c r="G467" s="220"/>
      <c r="H467" s="220"/>
      <c r="I467" s="220"/>
      <c r="J467" s="220"/>
      <c r="K467" s="220"/>
      <c r="L467" s="220"/>
      <c r="M467" s="220"/>
      <c r="N467" s="220"/>
      <c r="O467" s="220"/>
      <c r="P467" s="220"/>
      <c r="Q467" s="220"/>
      <c r="R467" s="220"/>
      <c r="S467" s="116" t="str">
        <f t="shared" si="67"/>
        <v>NO</v>
      </c>
      <c r="T467" s="116" t="str">
        <f t="shared" si="68"/>
        <v>,,,,,,,,,,,,,,</v>
      </c>
      <c r="U467" s="220" t="s">
        <v>779</v>
      </c>
      <c r="V467" s="220"/>
      <c r="W467" s="220"/>
      <c r="X467" s="220"/>
      <c r="Y467" s="220"/>
      <c r="Z467" s="220"/>
      <c r="AA467" s="220"/>
      <c r="AB467" s="220"/>
      <c r="AC467" s="220"/>
      <c r="AD467" s="220"/>
      <c r="AE467" s="220"/>
      <c r="AF467" s="220"/>
      <c r="AG467" s="220"/>
      <c r="AH467" s="220"/>
      <c r="AI467" s="220"/>
      <c r="AJ467" s="220"/>
      <c r="AK467" s="220"/>
      <c r="AL467" s="220"/>
      <c r="AM467" s="220"/>
      <c r="AN467" s="220"/>
      <c r="AO467" s="220"/>
      <c r="AP467" s="220"/>
      <c r="AQ467" s="220"/>
      <c r="AR467" s="220"/>
      <c r="AS467" s="220"/>
      <c r="AT467" s="220"/>
      <c r="AU467" s="220"/>
      <c r="AV467" s="220"/>
      <c r="AW467" s="220"/>
      <c r="AX467" s="220"/>
      <c r="AY467" s="220"/>
      <c r="AZ467" s="220"/>
      <c r="BA467" s="220"/>
      <c r="BB467" s="220"/>
      <c r="BC467" s="220"/>
      <c r="BD467" s="220"/>
      <c r="BE467" s="220"/>
      <c r="BF467" s="220"/>
      <c r="BG467" s="220"/>
      <c r="BH467" s="220"/>
      <c r="BI467" s="220"/>
      <c r="BJ467" s="220"/>
      <c r="BK467" s="220"/>
      <c r="BL467" s="220"/>
      <c r="BM467" s="220"/>
      <c r="BN467" s="220"/>
      <c r="BO467" s="116" t="str">
        <f t="shared" si="69"/>
        <v>VDDA_UFS_1P8</v>
      </c>
      <c r="BP467" s="116" t="str">
        <f t="shared" si="70"/>
        <v>VDDA_UFS_1P8</v>
      </c>
      <c r="BQ467" s="116">
        <f t="shared" si="71"/>
        <v>0</v>
      </c>
      <c r="BR467" s="116">
        <f t="shared" si="72"/>
        <v>0</v>
      </c>
      <c r="BS467" s="220">
        <v>1</v>
      </c>
      <c r="BT467" s="220" t="s">
        <v>768</v>
      </c>
      <c r="BU467" s="220" t="s">
        <v>591</v>
      </c>
      <c r="BV467" s="220"/>
      <c r="BW467" s="220"/>
      <c r="BX467" s="220"/>
      <c r="BY467" s="220"/>
      <c r="BZ467" s="220"/>
      <c r="CA467" s="220"/>
      <c r="CB467" s="220"/>
      <c r="CC467" s="220"/>
      <c r="CD467" s="220"/>
      <c r="CE467" s="220"/>
      <c r="CF467" s="220" t="s">
        <v>3025</v>
      </c>
      <c r="CG467" s="248" t="s">
        <v>5999</v>
      </c>
      <c r="CH467" s="208"/>
      <c r="CI467" s="128"/>
      <c r="CJ467" s="128"/>
      <c r="CK467" s="220"/>
      <c r="CL467" s="116" t="str">
        <f t="shared" si="73"/>
        <v>VDDA_UFS_1P8</v>
      </c>
      <c r="CM467" s="116" t="str">
        <f t="shared" si="74"/>
        <v>VDDA_UFS_1P8</v>
      </c>
      <c r="CN467" s="116">
        <f t="shared" si="75"/>
        <v>0</v>
      </c>
      <c r="CO467" s="116">
        <f t="shared" si="76"/>
        <v>0</v>
      </c>
      <c r="CP467" s="220">
        <v>1</v>
      </c>
      <c r="CQ467" s="220" t="s">
        <v>768</v>
      </c>
      <c r="CR467" s="220" t="s">
        <v>591</v>
      </c>
      <c r="CS467" s="220"/>
      <c r="CT467" s="220"/>
      <c r="CU467" s="220"/>
      <c r="CV467" s="220"/>
      <c r="CW467" s="220"/>
      <c r="CX467" s="220"/>
      <c r="CY467" s="220"/>
      <c r="CZ467" s="220"/>
      <c r="DA467" s="220"/>
      <c r="DB467" s="220"/>
      <c r="DC467" s="220" t="s">
        <v>3025</v>
      </c>
      <c r="DD467" s="134" t="s">
        <v>6000</v>
      </c>
      <c r="DE467" s="107"/>
      <c r="DF467" s="128"/>
      <c r="DG467" s="128"/>
      <c r="DH467" s="220"/>
    </row>
    <row r="468" spans="1:112" ht="13.2">
      <c r="A468" s="220"/>
      <c r="B468" s="220">
        <v>465</v>
      </c>
      <c r="C468" s="220" t="s">
        <v>733</v>
      </c>
      <c r="D468" s="220" t="s">
        <v>6001</v>
      </c>
      <c r="E468" s="220"/>
      <c r="F468" s="220" t="s">
        <v>5885</v>
      </c>
      <c r="G468" s="220"/>
      <c r="H468" s="220"/>
      <c r="I468" s="220"/>
      <c r="J468" s="220"/>
      <c r="K468" s="220"/>
      <c r="L468" s="220"/>
      <c r="M468" s="220"/>
      <c r="N468" s="220"/>
      <c r="O468" s="220"/>
      <c r="P468" s="220"/>
      <c r="Q468" s="220"/>
      <c r="R468" s="220"/>
      <c r="S468" s="116" t="str">
        <f t="shared" si="67"/>
        <v>NO</v>
      </c>
      <c r="T468" s="116" t="str">
        <f t="shared" si="68"/>
        <v>,,,,,,,,,,,,,,</v>
      </c>
      <c r="U468" s="220" t="s">
        <v>733</v>
      </c>
      <c r="V468" s="220"/>
      <c r="W468" s="220"/>
      <c r="X468" s="220"/>
      <c r="Y468" s="220"/>
      <c r="Z468" s="220"/>
      <c r="AA468" s="220"/>
      <c r="AB468" s="220"/>
      <c r="AC468" s="220"/>
      <c r="AD468" s="220"/>
      <c r="AE468" s="220"/>
      <c r="AF468" s="220"/>
      <c r="AG468" s="220"/>
      <c r="AH468" s="220"/>
      <c r="AI468" s="220"/>
      <c r="AJ468" s="220"/>
      <c r="AK468" s="220"/>
      <c r="AL468" s="220"/>
      <c r="AM468" s="220"/>
      <c r="AN468" s="220"/>
      <c r="AO468" s="220"/>
      <c r="AP468" s="220"/>
      <c r="AQ468" s="220"/>
      <c r="AR468" s="220"/>
      <c r="AS468" s="220"/>
      <c r="AT468" s="220"/>
      <c r="AU468" s="220"/>
      <c r="AV468" s="220"/>
      <c r="AW468" s="220"/>
      <c r="AX468" s="220"/>
      <c r="AY468" s="220"/>
      <c r="AZ468" s="220"/>
      <c r="BA468" s="220"/>
      <c r="BB468" s="220"/>
      <c r="BC468" s="220"/>
      <c r="BD468" s="220"/>
      <c r="BE468" s="220"/>
      <c r="BF468" s="220"/>
      <c r="BG468" s="220"/>
      <c r="BH468" s="220"/>
      <c r="BI468" s="220"/>
      <c r="BJ468" s="220"/>
      <c r="BK468" s="220"/>
      <c r="BL468" s="220"/>
      <c r="BM468" s="220"/>
      <c r="BN468" s="220"/>
      <c r="BO468" s="116" t="str">
        <f t="shared" si="69"/>
        <v>VDDA_UFS_CORE</v>
      </c>
      <c r="BP468" s="116" t="str">
        <f t="shared" si="70"/>
        <v>VDDA_UFS_CORE</v>
      </c>
      <c r="BQ468" s="116">
        <f t="shared" si="71"/>
        <v>0</v>
      </c>
      <c r="BR468" s="116">
        <f t="shared" si="72"/>
        <v>0</v>
      </c>
      <c r="BS468" s="220">
        <v>1</v>
      </c>
      <c r="BT468" s="220" t="s">
        <v>722</v>
      </c>
      <c r="BU468" s="220" t="s">
        <v>591</v>
      </c>
      <c r="BV468" s="220"/>
      <c r="BW468" s="220"/>
      <c r="BX468" s="220"/>
      <c r="BY468" s="220"/>
      <c r="BZ468" s="220"/>
      <c r="CA468" s="220"/>
      <c r="CB468" s="220"/>
      <c r="CC468" s="220"/>
      <c r="CD468" s="220"/>
      <c r="CE468" s="220"/>
      <c r="CF468" s="220" t="s">
        <v>3025</v>
      </c>
      <c r="CG468" s="248" t="s">
        <v>6002</v>
      </c>
      <c r="CH468" s="208"/>
      <c r="CI468" s="128"/>
      <c r="CJ468" s="128"/>
      <c r="CK468" s="220"/>
      <c r="CL468" s="116" t="str">
        <f t="shared" si="73"/>
        <v>VDDA_UFS_CORE</v>
      </c>
      <c r="CM468" s="116" t="str">
        <f t="shared" si="74"/>
        <v>VDDA_UFS_CORE</v>
      </c>
      <c r="CN468" s="116">
        <f t="shared" si="75"/>
        <v>0</v>
      </c>
      <c r="CO468" s="116">
        <f t="shared" si="76"/>
        <v>0</v>
      </c>
      <c r="CP468" s="220">
        <v>1</v>
      </c>
      <c r="CQ468" s="220" t="s">
        <v>722</v>
      </c>
      <c r="CR468" s="220" t="s">
        <v>591</v>
      </c>
      <c r="CS468" s="220"/>
      <c r="CT468" s="220"/>
      <c r="CU468" s="220"/>
      <c r="CV468" s="220"/>
      <c r="CW468" s="220"/>
      <c r="CX468" s="220"/>
      <c r="CY468" s="220"/>
      <c r="CZ468" s="220"/>
      <c r="DA468" s="220"/>
      <c r="DB468" s="220"/>
      <c r="DC468" s="220" t="s">
        <v>3025</v>
      </c>
      <c r="DD468" s="134" t="s">
        <v>6003</v>
      </c>
      <c r="DE468" s="107"/>
      <c r="DF468" s="128"/>
      <c r="DG468" s="128"/>
      <c r="DH468" s="220"/>
    </row>
    <row r="469" spans="1:112" ht="13.2">
      <c r="A469" s="220"/>
      <c r="B469" s="220">
        <v>466</v>
      </c>
      <c r="C469" s="220" t="s">
        <v>733</v>
      </c>
      <c r="D469" s="220" t="s">
        <v>6004</v>
      </c>
      <c r="E469" s="220"/>
      <c r="F469" s="220" t="s">
        <v>5885</v>
      </c>
      <c r="G469" s="220"/>
      <c r="H469" s="220"/>
      <c r="I469" s="220"/>
      <c r="J469" s="220"/>
      <c r="K469" s="220"/>
      <c r="L469" s="220"/>
      <c r="M469" s="220"/>
      <c r="N469" s="220"/>
      <c r="O469" s="220"/>
      <c r="P469" s="220"/>
      <c r="Q469" s="220"/>
      <c r="R469" s="220"/>
      <c r="S469" s="116" t="str">
        <f t="shared" si="67"/>
        <v>NO</v>
      </c>
      <c r="T469" s="116" t="str">
        <f t="shared" si="68"/>
        <v>,,,,,,,,,,,,,,</v>
      </c>
      <c r="U469" s="220" t="s">
        <v>733</v>
      </c>
      <c r="V469" s="220"/>
      <c r="W469" s="220"/>
      <c r="X469" s="220"/>
      <c r="Y469" s="220"/>
      <c r="Z469" s="220"/>
      <c r="AA469" s="220"/>
      <c r="AB469" s="220"/>
      <c r="AC469" s="220"/>
      <c r="AD469" s="220"/>
      <c r="AE469" s="220"/>
      <c r="AF469" s="220"/>
      <c r="AG469" s="220"/>
      <c r="AH469" s="220"/>
      <c r="AI469" s="220"/>
      <c r="AJ469" s="220"/>
      <c r="AK469" s="220"/>
      <c r="AL469" s="220"/>
      <c r="AM469" s="220"/>
      <c r="AN469" s="220"/>
      <c r="AO469" s="220"/>
      <c r="AP469" s="220"/>
      <c r="AQ469" s="220"/>
      <c r="AR469" s="220"/>
      <c r="AS469" s="220"/>
      <c r="AT469" s="220"/>
      <c r="AU469" s="220"/>
      <c r="AV469" s="220"/>
      <c r="AW469" s="220"/>
      <c r="AX469" s="220"/>
      <c r="AY469" s="220"/>
      <c r="AZ469" s="220"/>
      <c r="BA469" s="220"/>
      <c r="BB469" s="220"/>
      <c r="BC469" s="220"/>
      <c r="BD469" s="220"/>
      <c r="BE469" s="220"/>
      <c r="BF469" s="220"/>
      <c r="BG469" s="220"/>
      <c r="BH469" s="220"/>
      <c r="BI469" s="220"/>
      <c r="BJ469" s="220"/>
      <c r="BK469" s="220"/>
      <c r="BL469" s="220"/>
      <c r="BM469" s="220"/>
      <c r="BN469" s="220"/>
      <c r="BO469" s="116" t="str">
        <f t="shared" si="69"/>
        <v>VDDA_UFS_CORE</v>
      </c>
      <c r="BP469" s="116" t="str">
        <f t="shared" si="70"/>
        <v>VDDA_UFS_CORE</v>
      </c>
      <c r="BQ469" s="116">
        <f t="shared" si="71"/>
        <v>0</v>
      </c>
      <c r="BR469" s="116">
        <f t="shared" si="72"/>
        <v>0</v>
      </c>
      <c r="BS469" s="220">
        <v>1</v>
      </c>
      <c r="BT469" s="220" t="s">
        <v>722</v>
      </c>
      <c r="BU469" s="220" t="s">
        <v>591</v>
      </c>
      <c r="BV469" s="220"/>
      <c r="BW469" s="220"/>
      <c r="BX469" s="220"/>
      <c r="BY469" s="220"/>
      <c r="BZ469" s="220"/>
      <c r="CA469" s="220"/>
      <c r="CB469" s="220"/>
      <c r="CC469" s="220"/>
      <c r="CD469" s="220"/>
      <c r="CE469" s="220"/>
      <c r="CF469" s="220" t="s">
        <v>3025</v>
      </c>
      <c r="CG469" s="248" t="s">
        <v>6005</v>
      </c>
      <c r="CH469" s="208"/>
      <c r="CI469" s="128"/>
      <c r="CJ469" s="128"/>
      <c r="CK469" s="220"/>
      <c r="CL469" s="116" t="str">
        <f t="shared" si="73"/>
        <v>VDDA_UFS_CORE</v>
      </c>
      <c r="CM469" s="116" t="str">
        <f t="shared" si="74"/>
        <v>VDDA_UFS_CORE</v>
      </c>
      <c r="CN469" s="116">
        <f t="shared" si="75"/>
        <v>0</v>
      </c>
      <c r="CO469" s="116">
        <f t="shared" si="76"/>
        <v>0</v>
      </c>
      <c r="CP469" s="220">
        <v>1</v>
      </c>
      <c r="CQ469" s="220" t="s">
        <v>722</v>
      </c>
      <c r="CR469" s="220" t="s">
        <v>591</v>
      </c>
      <c r="CS469" s="220"/>
      <c r="CT469" s="220"/>
      <c r="CU469" s="220"/>
      <c r="CV469" s="220"/>
      <c r="CW469" s="220"/>
      <c r="CX469" s="220"/>
      <c r="CY469" s="220"/>
      <c r="CZ469" s="220"/>
      <c r="DA469" s="220"/>
      <c r="DB469" s="220"/>
      <c r="DC469" s="220" t="s">
        <v>3025</v>
      </c>
      <c r="DD469" s="134" t="s">
        <v>6006</v>
      </c>
      <c r="DE469" s="107"/>
      <c r="DF469" s="128"/>
      <c r="DG469" s="128"/>
      <c r="DH469" s="220"/>
    </row>
    <row r="470" spans="1:112" ht="13.2">
      <c r="A470" s="220"/>
      <c r="B470" s="220">
        <v>467</v>
      </c>
      <c r="C470" s="220" t="s">
        <v>781</v>
      </c>
      <c r="D470" s="220" t="s">
        <v>6007</v>
      </c>
      <c r="E470" s="220"/>
      <c r="F470" s="220" t="s">
        <v>5885</v>
      </c>
      <c r="G470" s="220"/>
      <c r="H470" s="220"/>
      <c r="I470" s="220"/>
      <c r="J470" s="220"/>
      <c r="K470" s="220"/>
      <c r="L470" s="220"/>
      <c r="M470" s="220"/>
      <c r="N470" s="220"/>
      <c r="O470" s="220"/>
      <c r="P470" s="220"/>
      <c r="Q470" s="220"/>
      <c r="R470" s="220"/>
      <c r="S470" s="116" t="str">
        <f t="shared" si="67"/>
        <v>NO</v>
      </c>
      <c r="T470" s="116" t="str">
        <f t="shared" si="68"/>
        <v>,,,,,,,,,,,,,,</v>
      </c>
      <c r="U470" s="220" t="s">
        <v>781</v>
      </c>
      <c r="V470" s="220"/>
      <c r="W470" s="220"/>
      <c r="X470" s="220"/>
      <c r="Y470" s="220"/>
      <c r="Z470" s="220"/>
      <c r="AA470" s="220"/>
      <c r="AB470" s="220"/>
      <c r="AC470" s="220"/>
      <c r="AD470" s="220"/>
      <c r="AE470" s="220"/>
      <c r="AF470" s="220"/>
      <c r="AG470" s="220"/>
      <c r="AH470" s="220"/>
      <c r="AI470" s="220"/>
      <c r="AJ470" s="220"/>
      <c r="AK470" s="220"/>
      <c r="AL470" s="220"/>
      <c r="AM470" s="220"/>
      <c r="AN470" s="220"/>
      <c r="AO470" s="220"/>
      <c r="AP470" s="220"/>
      <c r="AQ470" s="220"/>
      <c r="AR470" s="220"/>
      <c r="AS470" s="220"/>
      <c r="AT470" s="220"/>
      <c r="AU470" s="220"/>
      <c r="AV470" s="220"/>
      <c r="AW470" s="220"/>
      <c r="AX470" s="220"/>
      <c r="AY470" s="220"/>
      <c r="AZ470" s="220"/>
      <c r="BA470" s="220"/>
      <c r="BB470" s="220"/>
      <c r="BC470" s="220"/>
      <c r="BD470" s="220"/>
      <c r="BE470" s="220"/>
      <c r="BF470" s="220"/>
      <c r="BG470" s="220"/>
      <c r="BH470" s="220"/>
      <c r="BI470" s="220"/>
      <c r="BJ470" s="220"/>
      <c r="BK470" s="220"/>
      <c r="BL470" s="220"/>
      <c r="BM470" s="220"/>
      <c r="BN470" s="220"/>
      <c r="BO470" s="116" t="str">
        <f t="shared" si="69"/>
        <v>VDDA_USB_HS_1P8</v>
      </c>
      <c r="BP470" s="116" t="str">
        <f t="shared" si="70"/>
        <v>VDDA_USB_HS_1P8</v>
      </c>
      <c r="BQ470" s="116">
        <f t="shared" si="71"/>
        <v>0</v>
      </c>
      <c r="BR470" s="116">
        <f t="shared" si="72"/>
        <v>0</v>
      </c>
      <c r="BS470" s="220">
        <v>1</v>
      </c>
      <c r="BT470" s="220" t="s">
        <v>768</v>
      </c>
      <c r="BU470" s="220" t="s">
        <v>591</v>
      </c>
      <c r="BV470" s="220"/>
      <c r="BW470" s="220"/>
      <c r="BX470" s="220"/>
      <c r="BY470" s="220"/>
      <c r="BZ470" s="220"/>
      <c r="CA470" s="220"/>
      <c r="CB470" s="220"/>
      <c r="CC470" s="220"/>
      <c r="CD470" s="220"/>
      <c r="CE470" s="220"/>
      <c r="CF470" s="220" t="s">
        <v>3025</v>
      </c>
      <c r="CG470" s="248" t="s">
        <v>6008</v>
      </c>
      <c r="CH470" s="208"/>
      <c r="CI470" s="128"/>
      <c r="CJ470" s="128"/>
      <c r="CK470" s="220"/>
      <c r="CL470" s="116" t="str">
        <f t="shared" si="73"/>
        <v>VDDA_USB_HS_1P8</v>
      </c>
      <c r="CM470" s="116" t="str">
        <f t="shared" si="74"/>
        <v>VDDA_USB_HS_1P8</v>
      </c>
      <c r="CN470" s="116">
        <f t="shared" si="75"/>
        <v>0</v>
      </c>
      <c r="CO470" s="116">
        <f t="shared" si="76"/>
        <v>0</v>
      </c>
      <c r="CP470" s="220">
        <v>1</v>
      </c>
      <c r="CQ470" s="220" t="s">
        <v>768</v>
      </c>
      <c r="CR470" s="220" t="s">
        <v>591</v>
      </c>
      <c r="CS470" s="220"/>
      <c r="CT470" s="220"/>
      <c r="CU470" s="220"/>
      <c r="CV470" s="220"/>
      <c r="CW470" s="220"/>
      <c r="CX470" s="220"/>
      <c r="CY470" s="220"/>
      <c r="CZ470" s="220"/>
      <c r="DA470" s="220"/>
      <c r="DB470" s="220"/>
      <c r="DC470" s="220" t="s">
        <v>3025</v>
      </c>
      <c r="DD470" s="134" t="s">
        <v>6009</v>
      </c>
      <c r="DE470" s="107"/>
      <c r="DF470" s="128"/>
      <c r="DG470" s="128"/>
      <c r="DH470" s="220"/>
    </row>
    <row r="471" spans="1:112" ht="13.2">
      <c r="A471" s="220"/>
      <c r="B471" s="220">
        <v>468</v>
      </c>
      <c r="C471" s="220" t="s">
        <v>791</v>
      </c>
      <c r="D471" s="220" t="s">
        <v>6010</v>
      </c>
      <c r="E471" s="220"/>
      <c r="F471" s="220" t="s">
        <v>5885</v>
      </c>
      <c r="G471" s="220"/>
      <c r="H471" s="220"/>
      <c r="I471" s="220"/>
      <c r="J471" s="220"/>
      <c r="K471" s="220"/>
      <c r="L471" s="220"/>
      <c r="M471" s="220"/>
      <c r="N471" s="220"/>
      <c r="O471" s="220"/>
      <c r="P471" s="220"/>
      <c r="Q471" s="220"/>
      <c r="R471" s="220"/>
      <c r="S471" s="116" t="str">
        <f t="shared" si="67"/>
        <v>NO</v>
      </c>
      <c r="T471" s="116" t="str">
        <f t="shared" si="68"/>
        <v>,,,,,,,,,,,,,,</v>
      </c>
      <c r="U471" s="220" t="s">
        <v>791</v>
      </c>
      <c r="V471" s="220"/>
      <c r="W471" s="220"/>
      <c r="X471" s="220"/>
      <c r="Y471" s="220"/>
      <c r="Z471" s="220"/>
      <c r="AA471" s="220"/>
      <c r="AB471" s="220"/>
      <c r="AC471" s="220"/>
      <c r="AD471" s="220"/>
      <c r="AE471" s="220"/>
      <c r="AF471" s="220"/>
      <c r="AG471" s="220"/>
      <c r="AH471" s="220"/>
      <c r="AI471" s="220"/>
      <c r="AJ471" s="220"/>
      <c r="AK471" s="220"/>
      <c r="AL471" s="220"/>
      <c r="AM471" s="220"/>
      <c r="AN471" s="220"/>
      <c r="AO471" s="220"/>
      <c r="AP471" s="220"/>
      <c r="AQ471" s="220"/>
      <c r="AR471" s="220"/>
      <c r="AS471" s="220"/>
      <c r="AT471" s="220"/>
      <c r="AU471" s="220"/>
      <c r="AV471" s="220"/>
      <c r="AW471" s="220"/>
      <c r="AX471" s="220"/>
      <c r="AY471" s="220"/>
      <c r="AZ471" s="220"/>
      <c r="BA471" s="220"/>
      <c r="BB471" s="220"/>
      <c r="BC471" s="220"/>
      <c r="BD471" s="220"/>
      <c r="BE471" s="220"/>
      <c r="BF471" s="220"/>
      <c r="BG471" s="220"/>
      <c r="BH471" s="220"/>
      <c r="BI471" s="220"/>
      <c r="BJ471" s="220"/>
      <c r="BK471" s="220"/>
      <c r="BL471" s="220"/>
      <c r="BM471" s="220"/>
      <c r="BN471" s="220"/>
      <c r="BO471" s="116" t="str">
        <f t="shared" si="69"/>
        <v>VDDA_USB_HS_3P1</v>
      </c>
      <c r="BP471" s="116" t="str">
        <f t="shared" si="70"/>
        <v>VDDA_USB_HS_3P1</v>
      </c>
      <c r="BQ471" s="116">
        <f t="shared" si="71"/>
        <v>0</v>
      </c>
      <c r="BR471" s="116">
        <f t="shared" si="72"/>
        <v>0</v>
      </c>
      <c r="BS471" s="220">
        <v>1</v>
      </c>
      <c r="BT471" s="220" t="s">
        <v>790</v>
      </c>
      <c r="BU471" s="220" t="s">
        <v>591</v>
      </c>
      <c r="BV471" s="220"/>
      <c r="BW471" s="220"/>
      <c r="BX471" s="220"/>
      <c r="BY471" s="220"/>
      <c r="BZ471" s="220"/>
      <c r="CA471" s="220"/>
      <c r="CB471" s="220"/>
      <c r="CC471" s="220"/>
      <c r="CD471" s="220"/>
      <c r="CE471" s="220"/>
      <c r="CF471" s="220" t="s">
        <v>3025</v>
      </c>
      <c r="CG471" s="248" t="s">
        <v>6011</v>
      </c>
      <c r="CH471" s="208"/>
      <c r="CI471" s="128"/>
      <c r="CJ471" s="128"/>
      <c r="CK471" s="220"/>
      <c r="CL471" s="116" t="str">
        <f t="shared" si="73"/>
        <v>VDDA_USB_HS_3P1</v>
      </c>
      <c r="CM471" s="116" t="str">
        <f t="shared" si="74"/>
        <v>VDDA_USB_HS_3P1</v>
      </c>
      <c r="CN471" s="116">
        <f t="shared" si="75"/>
        <v>0</v>
      </c>
      <c r="CO471" s="116">
        <f t="shared" si="76"/>
        <v>0</v>
      </c>
      <c r="CP471" s="220">
        <v>1</v>
      </c>
      <c r="CQ471" s="220" t="s">
        <v>790</v>
      </c>
      <c r="CR471" s="220" t="s">
        <v>591</v>
      </c>
      <c r="CS471" s="220"/>
      <c r="CT471" s="220"/>
      <c r="CU471" s="220"/>
      <c r="CV471" s="220"/>
      <c r="CW471" s="220"/>
      <c r="CX471" s="220"/>
      <c r="CY471" s="220"/>
      <c r="CZ471" s="220"/>
      <c r="DA471" s="220"/>
      <c r="DB471" s="220"/>
      <c r="DC471" s="220" t="s">
        <v>3025</v>
      </c>
      <c r="DD471" s="134" t="s">
        <v>6012</v>
      </c>
      <c r="DE471" s="107"/>
      <c r="DF471" s="128"/>
      <c r="DG471" s="128"/>
      <c r="DH471" s="220"/>
    </row>
    <row r="472" spans="1:112" ht="13.2">
      <c r="A472" s="220"/>
      <c r="B472" s="220">
        <v>469</v>
      </c>
      <c r="C472" s="220" t="s">
        <v>783</v>
      </c>
      <c r="D472" s="220" t="s">
        <v>6013</v>
      </c>
      <c r="E472" s="220"/>
      <c r="F472" s="220" t="s">
        <v>5885</v>
      </c>
      <c r="G472" s="220"/>
      <c r="H472" s="220"/>
      <c r="I472" s="220"/>
      <c r="J472" s="220"/>
      <c r="K472" s="220"/>
      <c r="L472" s="220"/>
      <c r="M472" s="220"/>
      <c r="N472" s="220"/>
      <c r="O472" s="220"/>
      <c r="P472" s="220"/>
      <c r="Q472" s="220"/>
      <c r="R472" s="220"/>
      <c r="S472" s="116" t="str">
        <f t="shared" si="67"/>
        <v>NO</v>
      </c>
      <c r="T472" s="116" t="str">
        <f t="shared" si="68"/>
        <v>,,,,,,,,,,,,,,</v>
      </c>
      <c r="U472" s="220" t="s">
        <v>783</v>
      </c>
      <c r="V472" s="220"/>
      <c r="W472" s="220"/>
      <c r="X472" s="220"/>
      <c r="Y472" s="220"/>
      <c r="Z472" s="220"/>
      <c r="AA472" s="220"/>
      <c r="AB472" s="220"/>
      <c r="AC472" s="220"/>
      <c r="AD472" s="220"/>
      <c r="AE472" s="220"/>
      <c r="AF472" s="220"/>
      <c r="AG472" s="220"/>
      <c r="AH472" s="220"/>
      <c r="AI472" s="220"/>
      <c r="AJ472" s="220"/>
      <c r="AK472" s="220"/>
      <c r="AL472" s="220"/>
      <c r="AM472" s="220"/>
      <c r="AN472" s="220"/>
      <c r="AO472" s="220"/>
      <c r="AP472" s="220"/>
      <c r="AQ472" s="220"/>
      <c r="AR472" s="220"/>
      <c r="AS472" s="220"/>
      <c r="AT472" s="220"/>
      <c r="AU472" s="220"/>
      <c r="AV472" s="220"/>
      <c r="AW472" s="220"/>
      <c r="AX472" s="220"/>
      <c r="AY472" s="220"/>
      <c r="AZ472" s="220"/>
      <c r="BA472" s="220"/>
      <c r="BB472" s="220"/>
      <c r="BC472" s="220"/>
      <c r="BD472" s="220"/>
      <c r="BE472" s="220"/>
      <c r="BF472" s="220"/>
      <c r="BG472" s="220"/>
      <c r="BH472" s="220"/>
      <c r="BI472" s="220"/>
      <c r="BJ472" s="220"/>
      <c r="BK472" s="220"/>
      <c r="BL472" s="220"/>
      <c r="BM472" s="220"/>
      <c r="BN472" s="220"/>
      <c r="BO472" s="116" t="str">
        <f t="shared" si="69"/>
        <v>VDDA_USB_SS_1P8</v>
      </c>
      <c r="BP472" s="116" t="str">
        <f t="shared" si="70"/>
        <v>VDDA_USB_SS_1P8</v>
      </c>
      <c r="BQ472" s="116">
        <f t="shared" si="71"/>
        <v>0</v>
      </c>
      <c r="BR472" s="116">
        <f t="shared" si="72"/>
        <v>0</v>
      </c>
      <c r="BS472" s="220">
        <v>1</v>
      </c>
      <c r="BT472" s="220" t="s">
        <v>768</v>
      </c>
      <c r="BU472" s="220" t="s">
        <v>591</v>
      </c>
      <c r="BV472" s="220"/>
      <c r="BW472" s="220"/>
      <c r="BX472" s="220"/>
      <c r="BY472" s="220"/>
      <c r="BZ472" s="220"/>
      <c r="CA472" s="220"/>
      <c r="CB472" s="220"/>
      <c r="CC472" s="220"/>
      <c r="CD472" s="220"/>
      <c r="CE472" s="220"/>
      <c r="CF472" s="220" t="s">
        <v>3025</v>
      </c>
      <c r="CG472" s="248" t="s">
        <v>6014</v>
      </c>
      <c r="CH472" s="208"/>
      <c r="CI472" s="128"/>
      <c r="CJ472" s="128"/>
      <c r="CK472" s="220"/>
      <c r="CL472" s="116" t="str">
        <f t="shared" si="73"/>
        <v>VDDA_USB_SS_1P8</v>
      </c>
      <c r="CM472" s="116" t="str">
        <f t="shared" si="74"/>
        <v>VDDA_USB_SS_1P8</v>
      </c>
      <c r="CN472" s="116">
        <f t="shared" si="75"/>
        <v>0</v>
      </c>
      <c r="CO472" s="116">
        <f t="shared" si="76"/>
        <v>0</v>
      </c>
      <c r="CP472" s="220">
        <v>1</v>
      </c>
      <c r="CQ472" s="220" t="s">
        <v>768</v>
      </c>
      <c r="CR472" s="220" t="s">
        <v>591</v>
      </c>
      <c r="CS472" s="220"/>
      <c r="CT472" s="220"/>
      <c r="CU472" s="220"/>
      <c r="CV472" s="220"/>
      <c r="CW472" s="220"/>
      <c r="CX472" s="220"/>
      <c r="CY472" s="220"/>
      <c r="CZ472" s="220"/>
      <c r="DA472" s="220"/>
      <c r="DB472" s="220"/>
      <c r="DC472" s="220" t="s">
        <v>3025</v>
      </c>
      <c r="DD472" s="134" t="s">
        <v>6015</v>
      </c>
      <c r="DE472" s="107"/>
      <c r="DF472" s="128"/>
      <c r="DG472" s="128"/>
      <c r="DH472" s="220"/>
    </row>
    <row r="473" spans="1:112" ht="13.2">
      <c r="A473" s="220"/>
      <c r="B473" s="220">
        <v>470</v>
      </c>
      <c r="C473" s="220" t="s">
        <v>736</v>
      </c>
      <c r="D473" s="220" t="s">
        <v>6016</v>
      </c>
      <c r="E473" s="220"/>
      <c r="F473" s="220" t="s">
        <v>5885</v>
      </c>
      <c r="G473" s="220"/>
      <c r="H473" s="220"/>
      <c r="I473" s="220"/>
      <c r="J473" s="220"/>
      <c r="K473" s="220"/>
      <c r="L473" s="220"/>
      <c r="M473" s="220"/>
      <c r="N473" s="220"/>
      <c r="O473" s="220"/>
      <c r="P473" s="220"/>
      <c r="Q473" s="220"/>
      <c r="R473" s="220"/>
      <c r="S473" s="116" t="str">
        <f t="shared" si="67"/>
        <v>NO</v>
      </c>
      <c r="T473" s="116" t="str">
        <f t="shared" si="68"/>
        <v>,,,,,,,,,,,,,,</v>
      </c>
      <c r="U473" s="220" t="s">
        <v>736</v>
      </c>
      <c r="V473" s="220"/>
      <c r="W473" s="220"/>
      <c r="X473" s="220"/>
      <c r="Y473" s="220"/>
      <c r="Z473" s="220"/>
      <c r="AA473" s="220"/>
      <c r="AB473" s="220"/>
      <c r="AC473" s="220"/>
      <c r="AD473" s="220"/>
      <c r="AE473" s="220"/>
      <c r="AF473" s="220"/>
      <c r="AG473" s="220"/>
      <c r="AH473" s="220"/>
      <c r="AI473" s="220"/>
      <c r="AJ473" s="220"/>
      <c r="AK473" s="220"/>
      <c r="AL473" s="220"/>
      <c r="AM473" s="220"/>
      <c r="AN473" s="220"/>
      <c r="AO473" s="220"/>
      <c r="AP473" s="220"/>
      <c r="AQ473" s="220"/>
      <c r="AR473" s="220"/>
      <c r="AS473" s="220"/>
      <c r="AT473" s="220"/>
      <c r="AU473" s="220"/>
      <c r="AV473" s="220"/>
      <c r="AW473" s="220"/>
      <c r="AX473" s="220"/>
      <c r="AY473" s="220"/>
      <c r="AZ473" s="220"/>
      <c r="BA473" s="220"/>
      <c r="BB473" s="220"/>
      <c r="BC473" s="220"/>
      <c r="BD473" s="220"/>
      <c r="BE473" s="220"/>
      <c r="BF473" s="220"/>
      <c r="BG473" s="220"/>
      <c r="BH473" s="220"/>
      <c r="BI473" s="220"/>
      <c r="BJ473" s="220"/>
      <c r="BK473" s="220"/>
      <c r="BL473" s="220"/>
      <c r="BM473" s="220"/>
      <c r="BN473" s="220"/>
      <c r="BO473" s="116" t="str">
        <f t="shared" si="69"/>
        <v>VDDA_USB_SS_DP_CORE</v>
      </c>
      <c r="BP473" s="116" t="str">
        <f t="shared" si="70"/>
        <v>VDDA_USB_SS_DP_CORE</v>
      </c>
      <c r="BQ473" s="116">
        <f t="shared" si="71"/>
        <v>0</v>
      </c>
      <c r="BR473" s="116">
        <f t="shared" si="72"/>
        <v>0</v>
      </c>
      <c r="BS473" s="220">
        <v>1</v>
      </c>
      <c r="BT473" s="220" t="s">
        <v>722</v>
      </c>
      <c r="BU473" s="220" t="s">
        <v>591</v>
      </c>
      <c r="BV473" s="220"/>
      <c r="BW473" s="220"/>
      <c r="BX473" s="220"/>
      <c r="BY473" s="220"/>
      <c r="BZ473" s="220"/>
      <c r="CA473" s="220"/>
      <c r="CB473" s="220"/>
      <c r="CC473" s="220"/>
      <c r="CD473" s="220"/>
      <c r="CE473" s="220"/>
      <c r="CF473" s="220" t="s">
        <v>3025</v>
      </c>
      <c r="CG473" s="248" t="s">
        <v>6017</v>
      </c>
      <c r="CH473" s="208"/>
      <c r="CI473" s="128"/>
      <c r="CJ473" s="128"/>
      <c r="CK473" s="220"/>
      <c r="CL473" s="116" t="str">
        <f t="shared" si="73"/>
        <v>VDDA_USB_SS_DP_CORE</v>
      </c>
      <c r="CM473" s="116" t="str">
        <f t="shared" si="74"/>
        <v>VDDA_USB_SS_DP_CORE</v>
      </c>
      <c r="CN473" s="116">
        <f t="shared" si="75"/>
        <v>0</v>
      </c>
      <c r="CO473" s="116">
        <f t="shared" si="76"/>
        <v>0</v>
      </c>
      <c r="CP473" s="220">
        <v>1</v>
      </c>
      <c r="CQ473" s="220" t="s">
        <v>722</v>
      </c>
      <c r="CR473" s="220" t="s">
        <v>591</v>
      </c>
      <c r="CS473" s="220"/>
      <c r="CT473" s="220"/>
      <c r="CU473" s="220"/>
      <c r="CV473" s="220"/>
      <c r="CW473" s="220"/>
      <c r="CX473" s="220"/>
      <c r="CY473" s="220"/>
      <c r="CZ473" s="220"/>
      <c r="DA473" s="220"/>
      <c r="DB473" s="220"/>
      <c r="DC473" s="220" t="s">
        <v>3025</v>
      </c>
      <c r="DD473" s="134" t="s">
        <v>6018</v>
      </c>
      <c r="DE473" s="107"/>
      <c r="DF473" s="128"/>
      <c r="DG473" s="128"/>
      <c r="DH473" s="220"/>
    </row>
    <row r="474" spans="1:112" ht="13.2">
      <c r="A474" s="220"/>
      <c r="B474" s="220">
        <v>471</v>
      </c>
      <c r="C474" s="220" t="s">
        <v>736</v>
      </c>
      <c r="D474" s="220" t="s">
        <v>6019</v>
      </c>
      <c r="E474" s="220"/>
      <c r="F474" s="220" t="s">
        <v>5885</v>
      </c>
      <c r="G474" s="220"/>
      <c r="H474" s="220"/>
      <c r="I474" s="220"/>
      <c r="J474" s="220"/>
      <c r="K474" s="220"/>
      <c r="L474" s="220"/>
      <c r="M474" s="220"/>
      <c r="N474" s="220"/>
      <c r="O474" s="220"/>
      <c r="P474" s="220"/>
      <c r="Q474" s="220"/>
      <c r="R474" s="220"/>
      <c r="S474" s="116" t="str">
        <f t="shared" si="67"/>
        <v>NO</v>
      </c>
      <c r="T474" s="116" t="str">
        <f t="shared" si="68"/>
        <v>,,,,,,,,,,,,,,</v>
      </c>
      <c r="U474" s="220" t="s">
        <v>736</v>
      </c>
      <c r="V474" s="220"/>
      <c r="W474" s="220"/>
      <c r="X474" s="220"/>
      <c r="Y474" s="220"/>
      <c r="Z474" s="220"/>
      <c r="AA474" s="220"/>
      <c r="AB474" s="220"/>
      <c r="AC474" s="220"/>
      <c r="AD474" s="220"/>
      <c r="AE474" s="220"/>
      <c r="AF474" s="220"/>
      <c r="AG474" s="220"/>
      <c r="AH474" s="220"/>
      <c r="AI474" s="220"/>
      <c r="AJ474" s="220"/>
      <c r="AK474" s="220"/>
      <c r="AL474" s="220"/>
      <c r="AM474" s="220"/>
      <c r="AN474" s="220"/>
      <c r="AO474" s="220"/>
      <c r="AP474" s="220"/>
      <c r="AQ474" s="220"/>
      <c r="AR474" s="220"/>
      <c r="AS474" s="220"/>
      <c r="AT474" s="220"/>
      <c r="AU474" s="220"/>
      <c r="AV474" s="220"/>
      <c r="AW474" s="220"/>
      <c r="AX474" s="220"/>
      <c r="AY474" s="220"/>
      <c r="AZ474" s="220"/>
      <c r="BA474" s="220"/>
      <c r="BB474" s="220"/>
      <c r="BC474" s="220"/>
      <c r="BD474" s="220"/>
      <c r="BE474" s="220"/>
      <c r="BF474" s="220"/>
      <c r="BG474" s="220"/>
      <c r="BH474" s="220"/>
      <c r="BI474" s="220"/>
      <c r="BJ474" s="220"/>
      <c r="BK474" s="220"/>
      <c r="BL474" s="220"/>
      <c r="BM474" s="220"/>
      <c r="BN474" s="220"/>
      <c r="BO474" s="116" t="str">
        <f t="shared" si="69"/>
        <v>VDDA_USB_SS_DP_CORE</v>
      </c>
      <c r="BP474" s="116" t="str">
        <f t="shared" si="70"/>
        <v>VDDA_USB_SS_DP_CORE</v>
      </c>
      <c r="BQ474" s="116">
        <f t="shared" si="71"/>
        <v>0</v>
      </c>
      <c r="BR474" s="116">
        <f t="shared" si="72"/>
        <v>0</v>
      </c>
      <c r="BS474" s="220">
        <v>1</v>
      </c>
      <c r="BT474" s="220" t="s">
        <v>722</v>
      </c>
      <c r="BU474" s="220" t="s">
        <v>591</v>
      </c>
      <c r="BV474" s="220"/>
      <c r="BW474" s="220"/>
      <c r="BX474" s="220"/>
      <c r="BY474" s="220"/>
      <c r="BZ474" s="220"/>
      <c r="CA474" s="220"/>
      <c r="CB474" s="220"/>
      <c r="CC474" s="220"/>
      <c r="CD474" s="220"/>
      <c r="CE474" s="220"/>
      <c r="CF474" s="220" t="s">
        <v>3025</v>
      </c>
      <c r="CG474" s="248" t="s">
        <v>6020</v>
      </c>
      <c r="CH474" s="208"/>
      <c r="CI474" s="128"/>
      <c r="CJ474" s="128"/>
      <c r="CK474" s="220"/>
      <c r="CL474" s="116" t="str">
        <f t="shared" si="73"/>
        <v>VDDA_USB_SS_DP_CORE</v>
      </c>
      <c r="CM474" s="116" t="str">
        <f t="shared" si="74"/>
        <v>VDDA_USB_SS_DP_CORE</v>
      </c>
      <c r="CN474" s="116">
        <f t="shared" si="75"/>
        <v>0</v>
      </c>
      <c r="CO474" s="116">
        <f t="shared" si="76"/>
        <v>0</v>
      </c>
      <c r="CP474" s="220">
        <v>1</v>
      </c>
      <c r="CQ474" s="220" t="s">
        <v>722</v>
      </c>
      <c r="CR474" s="220" t="s">
        <v>591</v>
      </c>
      <c r="CS474" s="220"/>
      <c r="CT474" s="220"/>
      <c r="CU474" s="220"/>
      <c r="CV474" s="220"/>
      <c r="CW474" s="220"/>
      <c r="CX474" s="220"/>
      <c r="CY474" s="220"/>
      <c r="CZ474" s="220"/>
      <c r="DA474" s="220"/>
      <c r="DB474" s="220"/>
      <c r="DC474" s="220" t="s">
        <v>3025</v>
      </c>
      <c r="DD474" s="134" t="s">
        <v>6021</v>
      </c>
      <c r="DE474" s="107"/>
      <c r="DF474" s="128"/>
      <c r="DG474" s="128"/>
      <c r="DH474" s="220"/>
    </row>
    <row r="475" spans="1:112" ht="13.2">
      <c r="A475" s="220"/>
      <c r="B475" s="220">
        <v>472</v>
      </c>
      <c r="C475" s="220" t="s">
        <v>739</v>
      </c>
      <c r="D475" s="220" t="s">
        <v>6022</v>
      </c>
      <c r="E475" s="220"/>
      <c r="F475" s="220" t="s">
        <v>5885</v>
      </c>
      <c r="G475" s="220"/>
      <c r="H475" s="220"/>
      <c r="I475" s="220"/>
      <c r="J475" s="220"/>
      <c r="K475" s="220"/>
      <c r="L475" s="220"/>
      <c r="M475" s="220"/>
      <c r="N475" s="220"/>
      <c r="O475" s="220"/>
      <c r="P475" s="220"/>
      <c r="Q475" s="220"/>
      <c r="R475" s="220"/>
      <c r="S475" s="116" t="str">
        <f t="shared" si="67"/>
        <v>NO</v>
      </c>
      <c r="T475" s="116" t="str">
        <f t="shared" si="68"/>
        <v>,,,,,,,,,,,,,,</v>
      </c>
      <c r="U475" s="220" t="s">
        <v>739</v>
      </c>
      <c r="V475" s="220"/>
      <c r="W475" s="220"/>
      <c r="X475" s="220"/>
      <c r="Y475" s="220"/>
      <c r="Z475" s="220"/>
      <c r="AA475" s="220"/>
      <c r="AB475" s="220"/>
      <c r="AC475" s="220"/>
      <c r="AD475" s="220"/>
      <c r="AE475" s="220"/>
      <c r="AF475" s="220"/>
      <c r="AG475" s="220"/>
      <c r="AH475" s="220"/>
      <c r="AI475" s="220"/>
      <c r="AJ475" s="220"/>
      <c r="AK475" s="220"/>
      <c r="AL475" s="220"/>
      <c r="AM475" s="220"/>
      <c r="AN475" s="220"/>
      <c r="AO475" s="220"/>
      <c r="AP475" s="220"/>
      <c r="AQ475" s="220"/>
      <c r="AR475" s="220"/>
      <c r="AS475" s="220"/>
      <c r="AT475" s="220"/>
      <c r="AU475" s="220"/>
      <c r="AV475" s="220"/>
      <c r="AW475" s="220"/>
      <c r="AX475" s="220"/>
      <c r="AY475" s="220"/>
      <c r="AZ475" s="220"/>
      <c r="BA475" s="220"/>
      <c r="BB475" s="220"/>
      <c r="BC475" s="220"/>
      <c r="BD475" s="220"/>
      <c r="BE475" s="220"/>
      <c r="BF475" s="220"/>
      <c r="BG475" s="220"/>
      <c r="BH475" s="220"/>
      <c r="BI475" s="220"/>
      <c r="BJ475" s="220"/>
      <c r="BK475" s="220"/>
      <c r="BL475" s="220"/>
      <c r="BM475" s="220"/>
      <c r="BN475" s="220"/>
      <c r="BO475" s="116" t="str">
        <f t="shared" si="69"/>
        <v>VDDA_USB0_HS_0P9</v>
      </c>
      <c r="BP475" s="116" t="str">
        <f t="shared" si="70"/>
        <v>VDDA_USB0_HS_0P9</v>
      </c>
      <c r="BQ475" s="116">
        <f t="shared" si="71"/>
        <v>0</v>
      </c>
      <c r="BR475" s="116">
        <f t="shared" si="72"/>
        <v>0</v>
      </c>
      <c r="BS475" s="220">
        <v>1</v>
      </c>
      <c r="BT475" s="220" t="s">
        <v>722</v>
      </c>
      <c r="BU475" s="220" t="s">
        <v>591</v>
      </c>
      <c r="BV475" s="220"/>
      <c r="BW475" s="220"/>
      <c r="BX475" s="220"/>
      <c r="BY475" s="220"/>
      <c r="BZ475" s="220"/>
      <c r="CA475" s="220"/>
      <c r="CB475" s="220"/>
      <c r="CC475" s="220"/>
      <c r="CD475" s="220"/>
      <c r="CE475" s="220"/>
      <c r="CF475" s="220" t="s">
        <v>3025</v>
      </c>
      <c r="CG475" s="248" t="s">
        <v>6023</v>
      </c>
      <c r="CH475" s="208"/>
      <c r="CI475" s="128"/>
      <c r="CJ475" s="128"/>
      <c r="CK475" s="220"/>
      <c r="CL475" s="116" t="str">
        <f t="shared" si="73"/>
        <v>VDDA_USB0_HS_0P9</v>
      </c>
      <c r="CM475" s="116" t="str">
        <f t="shared" si="74"/>
        <v>VDDA_USB0_HS_0P9</v>
      </c>
      <c r="CN475" s="116">
        <f t="shared" si="75"/>
        <v>0</v>
      </c>
      <c r="CO475" s="116">
        <f t="shared" si="76"/>
        <v>0</v>
      </c>
      <c r="CP475" s="220">
        <v>1</v>
      </c>
      <c r="CQ475" s="220" t="s">
        <v>722</v>
      </c>
      <c r="CR475" s="220" t="s">
        <v>591</v>
      </c>
      <c r="CS475" s="220"/>
      <c r="CT475" s="220"/>
      <c r="CU475" s="220"/>
      <c r="CV475" s="220"/>
      <c r="CW475" s="220"/>
      <c r="CX475" s="220"/>
      <c r="CY475" s="220"/>
      <c r="CZ475" s="220"/>
      <c r="DA475" s="220"/>
      <c r="DB475" s="220"/>
      <c r="DC475" s="220" t="s">
        <v>3025</v>
      </c>
      <c r="DD475" s="134" t="s">
        <v>6024</v>
      </c>
      <c r="DE475" s="107"/>
      <c r="DF475" s="128"/>
      <c r="DG475" s="128"/>
      <c r="DH475" s="220"/>
    </row>
    <row r="476" spans="1:112" ht="13.2">
      <c r="A476" s="220"/>
      <c r="B476" s="220">
        <v>473</v>
      </c>
      <c r="C476" s="220" t="s">
        <v>741</v>
      </c>
      <c r="D476" s="220" t="s">
        <v>6025</v>
      </c>
      <c r="E476" s="220"/>
      <c r="F476" s="220" t="s">
        <v>5885</v>
      </c>
      <c r="G476" s="220"/>
      <c r="H476" s="220"/>
      <c r="I476" s="220"/>
      <c r="J476" s="220"/>
      <c r="K476" s="220"/>
      <c r="L476" s="220"/>
      <c r="M476" s="220"/>
      <c r="N476" s="220"/>
      <c r="O476" s="220"/>
      <c r="P476" s="220"/>
      <c r="Q476" s="220"/>
      <c r="R476" s="220"/>
      <c r="S476" s="116" t="str">
        <f t="shared" si="67"/>
        <v>NO</v>
      </c>
      <c r="T476" s="116" t="str">
        <f t="shared" si="68"/>
        <v>,,,,,,,,,,,,,,</v>
      </c>
      <c r="U476" s="220" t="s">
        <v>741</v>
      </c>
      <c r="V476" s="220"/>
      <c r="W476" s="220"/>
      <c r="X476" s="220"/>
      <c r="Y476" s="220"/>
      <c r="Z476" s="220"/>
      <c r="AA476" s="220"/>
      <c r="AB476" s="220"/>
      <c r="AC476" s="220"/>
      <c r="AD476" s="220"/>
      <c r="AE476" s="220"/>
      <c r="AF476" s="220"/>
      <c r="AG476" s="220"/>
      <c r="AH476" s="220"/>
      <c r="AI476" s="220"/>
      <c r="AJ476" s="220"/>
      <c r="AK476" s="220"/>
      <c r="AL476" s="220"/>
      <c r="AM476" s="220"/>
      <c r="AN476" s="220"/>
      <c r="AO476" s="220"/>
      <c r="AP476" s="220"/>
      <c r="AQ476" s="220"/>
      <c r="AR476" s="220"/>
      <c r="AS476" s="220"/>
      <c r="AT476" s="220"/>
      <c r="AU476" s="220"/>
      <c r="AV476" s="220"/>
      <c r="AW476" s="220"/>
      <c r="AX476" s="220"/>
      <c r="AY476" s="220"/>
      <c r="AZ476" s="220"/>
      <c r="BA476" s="220"/>
      <c r="BB476" s="220"/>
      <c r="BC476" s="220"/>
      <c r="BD476" s="220"/>
      <c r="BE476" s="220"/>
      <c r="BF476" s="220"/>
      <c r="BG476" s="220"/>
      <c r="BH476" s="220"/>
      <c r="BI476" s="220"/>
      <c r="BJ476" s="220"/>
      <c r="BK476" s="220"/>
      <c r="BL476" s="220"/>
      <c r="BM476" s="220"/>
      <c r="BN476" s="220"/>
      <c r="BO476" s="116" t="str">
        <f t="shared" si="69"/>
        <v>VDDA_USB1_HS_0P9</v>
      </c>
      <c r="BP476" s="116" t="str">
        <f t="shared" si="70"/>
        <v>VDDA_USB1_HS_0P9</v>
      </c>
      <c r="BQ476" s="116">
        <f t="shared" si="71"/>
        <v>0</v>
      </c>
      <c r="BR476" s="116">
        <f t="shared" si="72"/>
        <v>0</v>
      </c>
      <c r="BS476" s="220">
        <v>1</v>
      </c>
      <c r="BT476" s="220" t="s">
        <v>722</v>
      </c>
      <c r="BU476" s="220" t="s">
        <v>591</v>
      </c>
      <c r="BV476" s="220"/>
      <c r="BW476" s="220"/>
      <c r="BX476" s="220"/>
      <c r="BY476" s="220"/>
      <c r="BZ476" s="220"/>
      <c r="CA476" s="220"/>
      <c r="CB476" s="220"/>
      <c r="CC476" s="220"/>
      <c r="CD476" s="220"/>
      <c r="CE476" s="220"/>
      <c r="CF476" s="220" t="s">
        <v>3025</v>
      </c>
      <c r="CG476" s="248" t="s">
        <v>6026</v>
      </c>
      <c r="CH476" s="208"/>
      <c r="CI476" s="128"/>
      <c r="CJ476" s="128"/>
      <c r="CK476" s="220"/>
      <c r="CL476" s="116" t="str">
        <f t="shared" si="73"/>
        <v>VDDA_USB1_HS_0P9</v>
      </c>
      <c r="CM476" s="116" t="str">
        <f t="shared" si="74"/>
        <v>VDDA_USB1_HS_0P9</v>
      </c>
      <c r="CN476" s="116">
        <f t="shared" si="75"/>
        <v>0</v>
      </c>
      <c r="CO476" s="116">
        <f t="shared" si="76"/>
        <v>0</v>
      </c>
      <c r="CP476" s="220">
        <v>1</v>
      </c>
      <c r="CQ476" s="220" t="s">
        <v>722</v>
      </c>
      <c r="CR476" s="220" t="s">
        <v>591</v>
      </c>
      <c r="CS476" s="220"/>
      <c r="CT476" s="220"/>
      <c r="CU476" s="220"/>
      <c r="CV476" s="220"/>
      <c r="CW476" s="220"/>
      <c r="CX476" s="220"/>
      <c r="CY476" s="220"/>
      <c r="CZ476" s="220"/>
      <c r="DA476" s="220"/>
      <c r="DB476" s="220"/>
      <c r="DC476" s="220" t="s">
        <v>3025</v>
      </c>
      <c r="DD476" s="134" t="s">
        <v>6027</v>
      </c>
      <c r="DE476" s="107"/>
      <c r="DF476" s="128"/>
      <c r="DG476" s="128"/>
      <c r="DH476" s="220"/>
    </row>
    <row r="477" spans="1:112" ht="13.2">
      <c r="A477" s="220"/>
      <c r="B477" s="220">
        <v>474</v>
      </c>
      <c r="C477" s="220" t="s">
        <v>162</v>
      </c>
      <c r="D477" s="220" t="s">
        <v>6028</v>
      </c>
      <c r="E477" s="220"/>
      <c r="F477" s="220" t="s">
        <v>5885</v>
      </c>
      <c r="G477" s="220"/>
      <c r="H477" s="220"/>
      <c r="I477" s="220"/>
      <c r="J477" s="220"/>
      <c r="K477" s="220"/>
      <c r="L477" s="220"/>
      <c r="M477" s="220"/>
      <c r="N477" s="220"/>
      <c r="O477" s="220"/>
      <c r="P477" s="220"/>
      <c r="Q477" s="220"/>
      <c r="R477" s="220"/>
      <c r="S477" s="116" t="str">
        <f t="shared" si="67"/>
        <v>NO</v>
      </c>
      <c r="T477" s="116" t="str">
        <f t="shared" si="68"/>
        <v>,,,,,,,,,,,,,,</v>
      </c>
      <c r="U477" s="220" t="s">
        <v>162</v>
      </c>
      <c r="V477" s="220"/>
      <c r="W477" s="220"/>
      <c r="X477" s="220"/>
      <c r="Y477" s="220"/>
      <c r="Z477" s="220"/>
      <c r="AA477" s="220"/>
      <c r="AB477" s="220"/>
      <c r="AC477" s="220"/>
      <c r="AD477" s="220"/>
      <c r="AE477" s="220"/>
      <c r="AF477" s="220"/>
      <c r="AG477" s="220"/>
      <c r="AH477" s="220"/>
      <c r="AI477" s="220"/>
      <c r="AJ477" s="220"/>
      <c r="AK477" s="220"/>
      <c r="AL477" s="220"/>
      <c r="AM477" s="220"/>
      <c r="AN477" s="220"/>
      <c r="AO477" s="220"/>
      <c r="AP477" s="220"/>
      <c r="AQ477" s="220"/>
      <c r="AR477" s="220"/>
      <c r="AS477" s="220"/>
      <c r="AT477" s="220"/>
      <c r="AU477" s="220"/>
      <c r="AV477" s="220"/>
      <c r="AW477" s="220"/>
      <c r="AX477" s="220"/>
      <c r="AY477" s="220"/>
      <c r="AZ477" s="220"/>
      <c r="BA477" s="220"/>
      <c r="BB477" s="220"/>
      <c r="BC477" s="220"/>
      <c r="BD477" s="220"/>
      <c r="BE477" s="220"/>
      <c r="BF477" s="220"/>
      <c r="BG477" s="220"/>
      <c r="BH477" s="220"/>
      <c r="BI477" s="220"/>
      <c r="BJ477" s="220"/>
      <c r="BK477" s="220"/>
      <c r="BL477" s="220"/>
      <c r="BM477" s="220"/>
      <c r="BN477" s="220"/>
      <c r="BO477" s="116" t="str">
        <f t="shared" si="69"/>
        <v>VDDA_WCSS_ADCDAC</v>
      </c>
      <c r="BP477" s="116" t="str">
        <f t="shared" si="70"/>
        <v>VDDA_WCSS_ADCDAC</v>
      </c>
      <c r="BQ477" s="116">
        <f t="shared" si="71"/>
        <v>0</v>
      </c>
      <c r="BR477" s="116">
        <f t="shared" si="72"/>
        <v>0</v>
      </c>
      <c r="BS477" s="220">
        <v>1</v>
      </c>
      <c r="BT477" s="220" t="s">
        <v>156</v>
      </c>
      <c r="BU477" s="220" t="s">
        <v>156</v>
      </c>
      <c r="BV477" s="220"/>
      <c r="BW477" s="220" t="s">
        <v>5919</v>
      </c>
      <c r="BX477" s="220"/>
      <c r="BY477" s="220"/>
      <c r="BZ477" s="220"/>
      <c r="CA477" s="220"/>
      <c r="CB477" s="220"/>
      <c r="CC477" s="220"/>
      <c r="CD477" s="220"/>
      <c r="CE477" s="220"/>
      <c r="CF477" s="220" t="s">
        <v>3025</v>
      </c>
      <c r="CG477" s="248" t="s">
        <v>6029</v>
      </c>
      <c r="CH477" s="208"/>
      <c r="CI477" s="128"/>
      <c r="CJ477" s="128"/>
      <c r="CK477" s="220"/>
      <c r="CL477" s="116" t="str">
        <f t="shared" si="73"/>
        <v>VDDA_WCSS_ADCDAC</v>
      </c>
      <c r="CM477" s="116" t="str">
        <f t="shared" si="74"/>
        <v>VDDA_WCSS_ADCDAC</v>
      </c>
      <c r="CN477" s="116">
        <f t="shared" si="75"/>
        <v>0</v>
      </c>
      <c r="CO477" s="116">
        <f t="shared" si="76"/>
        <v>0</v>
      </c>
      <c r="CP477" s="220">
        <v>1</v>
      </c>
      <c r="CQ477" s="220" t="s">
        <v>156</v>
      </c>
      <c r="CR477" s="220" t="s">
        <v>156</v>
      </c>
      <c r="CS477" s="220"/>
      <c r="CT477" s="220" t="s">
        <v>5919</v>
      </c>
      <c r="CU477" s="220"/>
      <c r="CV477" s="220"/>
      <c r="CW477" s="220"/>
      <c r="CX477" s="220"/>
      <c r="CY477" s="220"/>
      <c r="CZ477" s="220"/>
      <c r="DA477" s="220"/>
      <c r="DB477" s="220"/>
      <c r="DC477" s="220" t="s">
        <v>3025</v>
      </c>
      <c r="DD477" s="134" t="s">
        <v>6030</v>
      </c>
      <c r="DE477" s="107"/>
      <c r="DF477" s="128"/>
      <c r="DG477" s="128"/>
      <c r="DH477" s="220"/>
    </row>
    <row r="478" spans="1:112" ht="13.2">
      <c r="A478" s="220"/>
      <c r="B478" s="220">
        <v>475</v>
      </c>
      <c r="C478" s="220" t="s">
        <v>162</v>
      </c>
      <c r="D478" s="220" t="s">
        <v>6031</v>
      </c>
      <c r="E478" s="220"/>
      <c r="F478" s="220" t="s">
        <v>5885</v>
      </c>
      <c r="G478" s="220"/>
      <c r="H478" s="220"/>
      <c r="I478" s="220"/>
      <c r="J478" s="220"/>
      <c r="K478" s="220"/>
      <c r="L478" s="220"/>
      <c r="M478" s="220"/>
      <c r="N478" s="220"/>
      <c r="O478" s="220"/>
      <c r="P478" s="220"/>
      <c r="Q478" s="220"/>
      <c r="R478" s="220"/>
      <c r="S478" s="116" t="str">
        <f t="shared" si="67"/>
        <v>NO</v>
      </c>
      <c r="T478" s="116" t="str">
        <f t="shared" si="68"/>
        <v>,,,,,,,,,,,,,,</v>
      </c>
      <c r="U478" s="220" t="s">
        <v>162</v>
      </c>
      <c r="V478" s="220"/>
      <c r="W478" s="220"/>
      <c r="X478" s="220"/>
      <c r="Y478" s="220"/>
      <c r="Z478" s="220"/>
      <c r="AA478" s="220"/>
      <c r="AB478" s="220"/>
      <c r="AC478" s="220"/>
      <c r="AD478" s="220"/>
      <c r="AE478" s="220"/>
      <c r="AF478" s="220"/>
      <c r="AG478" s="220"/>
      <c r="AH478" s="220"/>
      <c r="AI478" s="220"/>
      <c r="AJ478" s="220"/>
      <c r="AK478" s="220"/>
      <c r="AL478" s="220"/>
      <c r="AM478" s="220"/>
      <c r="AN478" s="220"/>
      <c r="AO478" s="220"/>
      <c r="AP478" s="220"/>
      <c r="AQ478" s="220"/>
      <c r="AR478" s="220"/>
      <c r="AS478" s="220"/>
      <c r="AT478" s="220"/>
      <c r="AU478" s="220"/>
      <c r="AV478" s="220"/>
      <c r="AW478" s="220"/>
      <c r="AX478" s="220"/>
      <c r="AY478" s="220"/>
      <c r="AZ478" s="220"/>
      <c r="BA478" s="220"/>
      <c r="BB478" s="220"/>
      <c r="BC478" s="220"/>
      <c r="BD478" s="220"/>
      <c r="BE478" s="220"/>
      <c r="BF478" s="220"/>
      <c r="BG478" s="220"/>
      <c r="BH478" s="220"/>
      <c r="BI478" s="220"/>
      <c r="BJ478" s="220"/>
      <c r="BK478" s="220"/>
      <c r="BL478" s="220"/>
      <c r="BM478" s="220"/>
      <c r="BN478" s="220"/>
      <c r="BO478" s="116" t="str">
        <f t="shared" si="69"/>
        <v>VDDA_WCSS_ADCDAC</v>
      </c>
      <c r="BP478" s="116" t="str">
        <f t="shared" si="70"/>
        <v>VDDA_WCSS_ADCDAC</v>
      </c>
      <c r="BQ478" s="116">
        <f t="shared" si="71"/>
        <v>0</v>
      </c>
      <c r="BR478" s="116">
        <f t="shared" si="72"/>
        <v>0</v>
      </c>
      <c r="BS478" s="220">
        <v>1</v>
      </c>
      <c r="BT478" s="220" t="s">
        <v>156</v>
      </c>
      <c r="BU478" s="220" t="s">
        <v>156</v>
      </c>
      <c r="BV478" s="220"/>
      <c r="BW478" s="220" t="s">
        <v>5919</v>
      </c>
      <c r="BX478" s="220"/>
      <c r="BY478" s="220"/>
      <c r="BZ478" s="220"/>
      <c r="CA478" s="220"/>
      <c r="CB478" s="220"/>
      <c r="CC478" s="220"/>
      <c r="CD478" s="220"/>
      <c r="CE478" s="220"/>
      <c r="CF478" s="220" t="s">
        <v>3025</v>
      </c>
      <c r="CG478" s="248" t="s">
        <v>6032</v>
      </c>
      <c r="CH478" s="208"/>
      <c r="CI478" s="128"/>
      <c r="CJ478" s="128"/>
      <c r="CK478" s="220"/>
      <c r="CL478" s="116" t="str">
        <f t="shared" si="73"/>
        <v>VDDA_WCSS_ADCDAC</v>
      </c>
      <c r="CM478" s="116" t="str">
        <f t="shared" si="74"/>
        <v>VDDA_WCSS_ADCDAC</v>
      </c>
      <c r="CN478" s="116">
        <f t="shared" si="75"/>
        <v>0</v>
      </c>
      <c r="CO478" s="116">
        <f t="shared" si="76"/>
        <v>0</v>
      </c>
      <c r="CP478" s="220">
        <v>1</v>
      </c>
      <c r="CQ478" s="220" t="s">
        <v>156</v>
      </c>
      <c r="CR478" s="220" t="s">
        <v>156</v>
      </c>
      <c r="CS478" s="220"/>
      <c r="CT478" s="220" t="s">
        <v>5919</v>
      </c>
      <c r="CU478" s="220"/>
      <c r="CV478" s="220"/>
      <c r="CW478" s="220"/>
      <c r="CX478" s="220"/>
      <c r="CY478" s="220"/>
      <c r="CZ478" s="220"/>
      <c r="DA478" s="220"/>
      <c r="DB478" s="220"/>
      <c r="DC478" s="220" t="s">
        <v>3025</v>
      </c>
      <c r="DD478" s="134" t="s">
        <v>6033</v>
      </c>
      <c r="DE478" s="107"/>
      <c r="DF478" s="128"/>
      <c r="DG478" s="128"/>
      <c r="DH478" s="220"/>
    </row>
    <row r="479" spans="1:112" ht="13.2">
      <c r="A479" s="220"/>
      <c r="B479" s="220">
        <v>476</v>
      </c>
      <c r="C479" s="220" t="s">
        <v>165</v>
      </c>
      <c r="D479" s="220" t="s">
        <v>6034</v>
      </c>
      <c r="E479" s="220"/>
      <c r="F479" s="220" t="s">
        <v>5885</v>
      </c>
      <c r="G479" s="220"/>
      <c r="H479" s="220"/>
      <c r="I479" s="220"/>
      <c r="J479" s="220"/>
      <c r="K479" s="220"/>
      <c r="L479" s="220"/>
      <c r="M479" s="220"/>
      <c r="N479" s="220"/>
      <c r="O479" s="220"/>
      <c r="P479" s="220"/>
      <c r="Q479" s="220"/>
      <c r="R479" s="220"/>
      <c r="S479" s="116" t="str">
        <f t="shared" ref="S479:S542" si="77">IF(OR(V479 = "GPIO",V479 = "WUP_GPIO", V479 = "SSC_GPIO", V479 = "WUP_SSC_GPIO"),"YES","NO")</f>
        <v>NO</v>
      </c>
      <c r="T479" s="116" t="str">
        <f t="shared" si="68"/>
        <v>,,,,,,,,,,,,,,</v>
      </c>
      <c r="U479" s="220" t="s">
        <v>165</v>
      </c>
      <c r="V479" s="220"/>
      <c r="W479" s="220"/>
      <c r="X479" s="220"/>
      <c r="Y479" s="220"/>
      <c r="Z479" s="220"/>
      <c r="AA479" s="220"/>
      <c r="AB479" s="220"/>
      <c r="AC479" s="220"/>
      <c r="AD479" s="220"/>
      <c r="AE479" s="220"/>
      <c r="AF479" s="220"/>
      <c r="AG479" s="220"/>
      <c r="AH479" s="220"/>
      <c r="AI479" s="220"/>
      <c r="AJ479" s="220"/>
      <c r="AK479" s="220"/>
      <c r="AL479" s="220"/>
      <c r="AM479" s="220"/>
      <c r="AN479" s="220"/>
      <c r="AO479" s="220"/>
      <c r="AP479" s="220"/>
      <c r="AQ479" s="220"/>
      <c r="AR479" s="220"/>
      <c r="AS479" s="220"/>
      <c r="AT479" s="220"/>
      <c r="AU479" s="220"/>
      <c r="AV479" s="220"/>
      <c r="AW479" s="220"/>
      <c r="AX479" s="220"/>
      <c r="AY479" s="220"/>
      <c r="AZ479" s="220"/>
      <c r="BA479" s="220"/>
      <c r="BB479" s="220"/>
      <c r="BC479" s="220"/>
      <c r="BD479" s="220"/>
      <c r="BE479" s="220"/>
      <c r="BF479" s="220"/>
      <c r="BG479" s="220"/>
      <c r="BH479" s="220"/>
      <c r="BI479" s="220"/>
      <c r="BJ479" s="220"/>
      <c r="BK479" s="220"/>
      <c r="BL479" s="220"/>
      <c r="BM479" s="220"/>
      <c r="BN479" s="220"/>
      <c r="BO479" s="116" t="str">
        <f t="shared" si="69"/>
        <v>VDDA_WCSS_PLL</v>
      </c>
      <c r="BP479" s="116" t="str">
        <f t="shared" si="70"/>
        <v>VDDA_WCSS_PLL</v>
      </c>
      <c r="BQ479" s="116">
        <f t="shared" si="71"/>
        <v>0</v>
      </c>
      <c r="BR479" s="116">
        <f t="shared" si="72"/>
        <v>0</v>
      </c>
      <c r="BS479" s="220">
        <v>1</v>
      </c>
      <c r="BT479" s="220" t="s">
        <v>156</v>
      </c>
      <c r="BU479" s="220" t="s">
        <v>156</v>
      </c>
      <c r="BV479" s="220"/>
      <c r="BW479" s="220" t="s">
        <v>5919</v>
      </c>
      <c r="BX479" s="220"/>
      <c r="BY479" s="220"/>
      <c r="BZ479" s="220"/>
      <c r="CA479" s="220"/>
      <c r="CB479" s="220"/>
      <c r="CC479" s="220"/>
      <c r="CD479" s="220"/>
      <c r="CE479" s="220"/>
      <c r="CF479" s="220" t="s">
        <v>3025</v>
      </c>
      <c r="CG479" s="248" t="s">
        <v>6035</v>
      </c>
      <c r="CH479" s="208"/>
      <c r="CI479" s="128"/>
      <c r="CJ479" s="128"/>
      <c r="CK479" s="220"/>
      <c r="CL479" s="116" t="str">
        <f t="shared" si="73"/>
        <v>VDDA_WCSS_PLL</v>
      </c>
      <c r="CM479" s="116" t="str">
        <f t="shared" si="74"/>
        <v>VDDA_WCSS_PLL</v>
      </c>
      <c r="CN479" s="116">
        <f t="shared" si="75"/>
        <v>0</v>
      </c>
      <c r="CO479" s="116">
        <f t="shared" si="76"/>
        <v>0</v>
      </c>
      <c r="CP479" s="220">
        <v>1</v>
      </c>
      <c r="CQ479" s="220" t="s">
        <v>156</v>
      </c>
      <c r="CR479" s="220" t="s">
        <v>156</v>
      </c>
      <c r="CS479" s="220"/>
      <c r="CT479" s="220" t="s">
        <v>5919</v>
      </c>
      <c r="CU479" s="220"/>
      <c r="CV479" s="220"/>
      <c r="CW479" s="220"/>
      <c r="CX479" s="220"/>
      <c r="CY479" s="220"/>
      <c r="CZ479" s="220"/>
      <c r="DA479" s="220"/>
      <c r="DB479" s="220"/>
      <c r="DC479" s="220" t="s">
        <v>3025</v>
      </c>
      <c r="DD479" s="134" t="s">
        <v>6036</v>
      </c>
      <c r="DE479" s="107"/>
      <c r="DF479" s="128"/>
      <c r="DG479" s="128"/>
      <c r="DH479" s="220"/>
    </row>
    <row r="480" spans="1:112" ht="13.2">
      <c r="A480" s="220"/>
      <c r="B480" s="220">
        <v>477</v>
      </c>
      <c r="C480" s="220" t="s">
        <v>625</v>
      </c>
      <c r="D480" s="220" t="s">
        <v>6037</v>
      </c>
      <c r="E480" s="220"/>
      <c r="F480" s="220" t="s">
        <v>5710</v>
      </c>
      <c r="G480" s="220"/>
      <c r="H480" s="220"/>
      <c r="I480" s="220"/>
      <c r="J480" s="220"/>
      <c r="K480" s="220"/>
      <c r="L480" s="220"/>
      <c r="M480" s="220"/>
      <c r="N480" s="220"/>
      <c r="O480" s="220"/>
      <c r="P480" s="220"/>
      <c r="Q480" s="220"/>
      <c r="R480" s="220"/>
      <c r="S480" s="116" t="str">
        <f t="shared" si="77"/>
        <v>NO</v>
      </c>
      <c r="T480" s="116" t="str">
        <f t="shared" si="68"/>
        <v>,,,,,,,,,,,,,,</v>
      </c>
      <c r="U480" s="220" t="s">
        <v>625</v>
      </c>
      <c r="V480" s="220"/>
      <c r="W480" s="220"/>
      <c r="X480" s="220"/>
      <c r="Y480" s="220"/>
      <c r="Z480" s="220"/>
      <c r="AA480" s="220"/>
      <c r="AB480" s="220"/>
      <c r="AC480" s="220"/>
      <c r="AD480" s="220"/>
      <c r="AE480" s="220"/>
      <c r="AF480" s="220"/>
      <c r="AG480" s="220"/>
      <c r="AH480" s="220"/>
      <c r="AI480" s="220"/>
      <c r="AJ480" s="220"/>
      <c r="AK480" s="220"/>
      <c r="AL480" s="220"/>
      <c r="AM480" s="220"/>
      <c r="AN480" s="220"/>
      <c r="AO480" s="220"/>
      <c r="AP480" s="220"/>
      <c r="AQ480" s="220"/>
      <c r="AR480" s="220"/>
      <c r="AS480" s="220"/>
      <c r="AT480" s="220"/>
      <c r="AU480" s="220"/>
      <c r="AV480" s="220"/>
      <c r="AW480" s="220"/>
      <c r="AX480" s="220"/>
      <c r="AY480" s="220"/>
      <c r="AZ480" s="220"/>
      <c r="BA480" s="220"/>
      <c r="BB480" s="220"/>
      <c r="BC480" s="220"/>
      <c r="BD480" s="220"/>
      <c r="BE480" s="220"/>
      <c r="BF480" s="220"/>
      <c r="BG480" s="220"/>
      <c r="BH480" s="220"/>
      <c r="BI480" s="220"/>
      <c r="BJ480" s="220"/>
      <c r="BK480" s="220"/>
      <c r="BL480" s="220"/>
      <c r="BM480" s="220"/>
      <c r="BN480" s="220"/>
      <c r="BO480" s="116" t="str">
        <f t="shared" si="69"/>
        <v>VDDCX</v>
      </c>
      <c r="BP480" s="116" t="str">
        <f t="shared" si="70"/>
        <v>VDDCX</v>
      </c>
      <c r="BQ480" s="116">
        <f t="shared" si="71"/>
        <v>0</v>
      </c>
      <c r="BR480" s="116">
        <f t="shared" si="72"/>
        <v>0</v>
      </c>
      <c r="BS480" s="220">
        <v>1</v>
      </c>
      <c r="BT480" s="220" t="s">
        <v>605</v>
      </c>
      <c r="BU480" s="220" t="s">
        <v>591</v>
      </c>
      <c r="BV480" s="220"/>
      <c r="BW480" s="220"/>
      <c r="BX480" s="220"/>
      <c r="BY480" s="220"/>
      <c r="BZ480" s="220"/>
      <c r="CA480" s="220"/>
      <c r="CB480" s="220"/>
      <c r="CC480" s="220"/>
      <c r="CD480" s="220"/>
      <c r="CE480" s="220"/>
      <c r="CF480" s="220" t="s">
        <v>3025</v>
      </c>
      <c r="CG480" s="248" t="s">
        <v>6038</v>
      </c>
      <c r="CH480" s="208"/>
      <c r="CI480" s="128"/>
      <c r="CJ480" s="128"/>
      <c r="CK480" s="220"/>
      <c r="CL480" s="116" t="str">
        <f t="shared" si="73"/>
        <v>VDDCX</v>
      </c>
      <c r="CM480" s="116" t="str">
        <f t="shared" si="74"/>
        <v>VDDCX</v>
      </c>
      <c r="CN480" s="116">
        <f t="shared" si="75"/>
        <v>0</v>
      </c>
      <c r="CO480" s="116">
        <f t="shared" si="76"/>
        <v>0</v>
      </c>
      <c r="CP480" s="220">
        <v>1</v>
      </c>
      <c r="CQ480" s="220" t="s">
        <v>605</v>
      </c>
      <c r="CR480" s="220" t="s">
        <v>591</v>
      </c>
      <c r="CS480" s="220"/>
      <c r="CT480" s="220"/>
      <c r="CU480" s="220"/>
      <c r="CV480" s="220"/>
      <c r="CW480" s="220"/>
      <c r="CX480" s="220"/>
      <c r="CY480" s="220"/>
      <c r="CZ480" s="220"/>
      <c r="DA480" s="220"/>
      <c r="DB480" s="220"/>
      <c r="DC480" s="220" t="s">
        <v>3025</v>
      </c>
      <c r="DD480" s="134" t="s">
        <v>6039</v>
      </c>
      <c r="DE480" s="107"/>
      <c r="DF480" s="128"/>
      <c r="DG480" s="128"/>
      <c r="DH480" s="220"/>
    </row>
    <row r="481" spans="1:112" ht="13.2">
      <c r="A481" s="220"/>
      <c r="B481" s="220">
        <v>478</v>
      </c>
      <c r="C481" s="220" t="s">
        <v>625</v>
      </c>
      <c r="D481" s="220" t="s">
        <v>6040</v>
      </c>
      <c r="E481" s="220"/>
      <c r="F481" s="220" t="s">
        <v>5710</v>
      </c>
      <c r="G481" s="220"/>
      <c r="H481" s="220"/>
      <c r="I481" s="220"/>
      <c r="J481" s="220"/>
      <c r="K481" s="220"/>
      <c r="L481" s="220"/>
      <c r="M481" s="220"/>
      <c r="N481" s="220"/>
      <c r="O481" s="220"/>
      <c r="P481" s="220"/>
      <c r="Q481" s="220"/>
      <c r="R481" s="220"/>
      <c r="S481" s="116" t="str">
        <f t="shared" si="77"/>
        <v>NO</v>
      </c>
      <c r="T481" s="116" t="str">
        <f t="shared" si="68"/>
        <v>,,,,,,,,,,,,,,</v>
      </c>
      <c r="U481" s="220" t="s">
        <v>625</v>
      </c>
      <c r="V481" s="220"/>
      <c r="W481" s="220"/>
      <c r="X481" s="220"/>
      <c r="Y481" s="220"/>
      <c r="Z481" s="220"/>
      <c r="AA481" s="220"/>
      <c r="AB481" s="220"/>
      <c r="AC481" s="220"/>
      <c r="AD481" s="220"/>
      <c r="AE481" s="220"/>
      <c r="AF481" s="220"/>
      <c r="AG481" s="220"/>
      <c r="AH481" s="220"/>
      <c r="AI481" s="220"/>
      <c r="AJ481" s="220"/>
      <c r="AK481" s="220"/>
      <c r="AL481" s="220"/>
      <c r="AM481" s="220"/>
      <c r="AN481" s="220"/>
      <c r="AO481" s="220"/>
      <c r="AP481" s="220"/>
      <c r="AQ481" s="220"/>
      <c r="AR481" s="220"/>
      <c r="AS481" s="220"/>
      <c r="AT481" s="220"/>
      <c r="AU481" s="220"/>
      <c r="AV481" s="220"/>
      <c r="AW481" s="220"/>
      <c r="AX481" s="220"/>
      <c r="AY481" s="220"/>
      <c r="AZ481" s="220"/>
      <c r="BA481" s="220"/>
      <c r="BB481" s="220"/>
      <c r="BC481" s="220"/>
      <c r="BD481" s="220"/>
      <c r="BE481" s="220"/>
      <c r="BF481" s="220"/>
      <c r="BG481" s="220"/>
      <c r="BH481" s="220"/>
      <c r="BI481" s="220"/>
      <c r="BJ481" s="220"/>
      <c r="BK481" s="220"/>
      <c r="BL481" s="220"/>
      <c r="BM481" s="220"/>
      <c r="BN481" s="220"/>
      <c r="BO481" s="116" t="str">
        <f t="shared" si="69"/>
        <v>VDDCX</v>
      </c>
      <c r="BP481" s="116" t="str">
        <f t="shared" si="70"/>
        <v>VDDCX</v>
      </c>
      <c r="BQ481" s="116">
        <f t="shared" si="71"/>
        <v>0</v>
      </c>
      <c r="BR481" s="116">
        <f t="shared" si="72"/>
        <v>0</v>
      </c>
      <c r="BS481" s="220">
        <v>1</v>
      </c>
      <c r="BT481" s="220" t="s">
        <v>605</v>
      </c>
      <c r="BU481" s="220" t="s">
        <v>591</v>
      </c>
      <c r="BV481" s="220"/>
      <c r="BW481" s="220"/>
      <c r="BX481" s="220"/>
      <c r="BY481" s="220"/>
      <c r="BZ481" s="220"/>
      <c r="CA481" s="220"/>
      <c r="CB481" s="220"/>
      <c r="CC481" s="220"/>
      <c r="CD481" s="220"/>
      <c r="CE481" s="220"/>
      <c r="CF481" s="220" t="s">
        <v>3025</v>
      </c>
      <c r="CG481" s="248" t="s">
        <v>6041</v>
      </c>
      <c r="CH481" s="208"/>
      <c r="CI481" s="128"/>
      <c r="CJ481" s="128"/>
      <c r="CK481" s="220"/>
      <c r="CL481" s="116" t="str">
        <f t="shared" si="73"/>
        <v>VDDCX</v>
      </c>
      <c r="CM481" s="116" t="str">
        <f t="shared" si="74"/>
        <v>VDDCX</v>
      </c>
      <c r="CN481" s="116">
        <f t="shared" si="75"/>
        <v>0</v>
      </c>
      <c r="CO481" s="116">
        <f t="shared" si="76"/>
        <v>0</v>
      </c>
      <c r="CP481" s="220">
        <v>1</v>
      </c>
      <c r="CQ481" s="220" t="s">
        <v>605</v>
      </c>
      <c r="CR481" s="220" t="s">
        <v>591</v>
      </c>
      <c r="CS481" s="220"/>
      <c r="CT481" s="220"/>
      <c r="CU481" s="220"/>
      <c r="CV481" s="220"/>
      <c r="CW481" s="220"/>
      <c r="CX481" s="220"/>
      <c r="CY481" s="220"/>
      <c r="CZ481" s="220"/>
      <c r="DA481" s="220"/>
      <c r="DB481" s="220"/>
      <c r="DC481" s="220" t="s">
        <v>3025</v>
      </c>
      <c r="DD481" s="134" t="s">
        <v>6042</v>
      </c>
      <c r="DE481" s="107"/>
      <c r="DF481" s="128"/>
      <c r="DG481" s="128"/>
      <c r="DH481" s="220"/>
    </row>
    <row r="482" spans="1:112" ht="13.2">
      <c r="A482" s="220"/>
      <c r="B482" s="220">
        <v>479</v>
      </c>
      <c r="C482" s="220" t="s">
        <v>625</v>
      </c>
      <c r="D482" s="220" t="s">
        <v>6043</v>
      </c>
      <c r="E482" s="220"/>
      <c r="F482" s="220" t="s">
        <v>5710</v>
      </c>
      <c r="G482" s="220"/>
      <c r="H482" s="220"/>
      <c r="I482" s="220"/>
      <c r="J482" s="220"/>
      <c r="K482" s="220"/>
      <c r="L482" s="220"/>
      <c r="M482" s="220"/>
      <c r="N482" s="220"/>
      <c r="O482" s="220"/>
      <c r="P482" s="220"/>
      <c r="Q482" s="220"/>
      <c r="R482" s="220"/>
      <c r="S482" s="116" t="str">
        <f t="shared" si="77"/>
        <v>NO</v>
      </c>
      <c r="T482" s="116" t="str">
        <f t="shared" si="68"/>
        <v>,,,,,,,,,,,,,,</v>
      </c>
      <c r="U482" s="220" t="s">
        <v>625</v>
      </c>
      <c r="V482" s="220"/>
      <c r="W482" s="220"/>
      <c r="X482" s="220"/>
      <c r="Y482" s="220"/>
      <c r="Z482" s="220"/>
      <c r="AA482" s="220"/>
      <c r="AB482" s="220"/>
      <c r="AC482" s="220"/>
      <c r="AD482" s="220"/>
      <c r="AE482" s="220"/>
      <c r="AF482" s="220"/>
      <c r="AG482" s="220"/>
      <c r="AH482" s="220"/>
      <c r="AI482" s="220"/>
      <c r="AJ482" s="220"/>
      <c r="AK482" s="220"/>
      <c r="AL482" s="220"/>
      <c r="AM482" s="220"/>
      <c r="AN482" s="220"/>
      <c r="AO482" s="220"/>
      <c r="AP482" s="220"/>
      <c r="AQ482" s="220"/>
      <c r="AR482" s="220"/>
      <c r="AS482" s="220"/>
      <c r="AT482" s="220"/>
      <c r="AU482" s="220"/>
      <c r="AV482" s="220"/>
      <c r="AW482" s="220"/>
      <c r="AX482" s="220"/>
      <c r="AY482" s="220"/>
      <c r="AZ482" s="220"/>
      <c r="BA482" s="220"/>
      <c r="BB482" s="220"/>
      <c r="BC482" s="220"/>
      <c r="BD482" s="220"/>
      <c r="BE482" s="220"/>
      <c r="BF482" s="220"/>
      <c r="BG482" s="220"/>
      <c r="BH482" s="220"/>
      <c r="BI482" s="220"/>
      <c r="BJ482" s="220"/>
      <c r="BK482" s="220"/>
      <c r="BL482" s="220"/>
      <c r="BM482" s="220"/>
      <c r="BN482" s="220"/>
      <c r="BO482" s="116" t="str">
        <f t="shared" si="69"/>
        <v>VDDCX</v>
      </c>
      <c r="BP482" s="116" t="str">
        <f t="shared" si="70"/>
        <v>VDDCX</v>
      </c>
      <c r="BQ482" s="116">
        <f t="shared" si="71"/>
        <v>0</v>
      </c>
      <c r="BR482" s="116">
        <f t="shared" si="72"/>
        <v>0</v>
      </c>
      <c r="BS482" s="220">
        <v>1</v>
      </c>
      <c r="BT482" s="220" t="s">
        <v>605</v>
      </c>
      <c r="BU482" s="220" t="s">
        <v>591</v>
      </c>
      <c r="BV482" s="220"/>
      <c r="BW482" s="220"/>
      <c r="BX482" s="220"/>
      <c r="BY482" s="220"/>
      <c r="BZ482" s="220"/>
      <c r="CA482" s="220"/>
      <c r="CB482" s="220"/>
      <c r="CC482" s="220"/>
      <c r="CD482" s="220"/>
      <c r="CE482" s="220"/>
      <c r="CF482" s="220" t="s">
        <v>3025</v>
      </c>
      <c r="CG482" s="248" t="s">
        <v>6044</v>
      </c>
      <c r="CH482" s="208"/>
      <c r="CI482" s="128"/>
      <c r="CJ482" s="128"/>
      <c r="CK482" s="220"/>
      <c r="CL482" s="116" t="str">
        <f t="shared" si="73"/>
        <v>VDDCX</v>
      </c>
      <c r="CM482" s="116" t="str">
        <f t="shared" si="74"/>
        <v>VDDCX</v>
      </c>
      <c r="CN482" s="116">
        <f t="shared" si="75"/>
        <v>0</v>
      </c>
      <c r="CO482" s="116">
        <f t="shared" si="76"/>
        <v>0</v>
      </c>
      <c r="CP482" s="220">
        <v>1</v>
      </c>
      <c r="CQ482" s="220" t="s">
        <v>605</v>
      </c>
      <c r="CR482" s="220" t="s">
        <v>591</v>
      </c>
      <c r="CS482" s="220"/>
      <c r="CT482" s="220"/>
      <c r="CU482" s="220"/>
      <c r="CV482" s="220"/>
      <c r="CW482" s="220"/>
      <c r="CX482" s="220"/>
      <c r="CY482" s="220"/>
      <c r="CZ482" s="220"/>
      <c r="DA482" s="220"/>
      <c r="DB482" s="220"/>
      <c r="DC482" s="220" t="s">
        <v>3025</v>
      </c>
      <c r="DD482" s="134" t="s">
        <v>6045</v>
      </c>
      <c r="DE482" s="107"/>
      <c r="DF482" s="128"/>
      <c r="DG482" s="128"/>
      <c r="DH482" s="220"/>
    </row>
    <row r="483" spans="1:112" ht="13.2">
      <c r="A483" s="220"/>
      <c r="B483" s="220">
        <v>480</v>
      </c>
      <c r="C483" s="220" t="s">
        <v>625</v>
      </c>
      <c r="D483" s="220" t="s">
        <v>6046</v>
      </c>
      <c r="E483" s="220"/>
      <c r="F483" s="220" t="s">
        <v>5710</v>
      </c>
      <c r="G483" s="220"/>
      <c r="H483" s="220"/>
      <c r="I483" s="220"/>
      <c r="J483" s="220"/>
      <c r="K483" s="220"/>
      <c r="L483" s="220"/>
      <c r="M483" s="220"/>
      <c r="N483" s="220"/>
      <c r="O483" s="220"/>
      <c r="P483" s="220"/>
      <c r="Q483" s="220"/>
      <c r="R483" s="220"/>
      <c r="S483" s="116" t="str">
        <f t="shared" si="77"/>
        <v>NO</v>
      </c>
      <c r="T483" s="116" t="str">
        <f t="shared" si="68"/>
        <v>,,,,,,,,,,,,,,</v>
      </c>
      <c r="U483" s="220" t="s">
        <v>625</v>
      </c>
      <c r="V483" s="220"/>
      <c r="W483" s="220"/>
      <c r="X483" s="220"/>
      <c r="Y483" s="220"/>
      <c r="Z483" s="220"/>
      <c r="AA483" s="220"/>
      <c r="AB483" s="220"/>
      <c r="AC483" s="220"/>
      <c r="AD483" s="220"/>
      <c r="AE483" s="220"/>
      <c r="AF483" s="220"/>
      <c r="AG483" s="220"/>
      <c r="AH483" s="220"/>
      <c r="AI483" s="220"/>
      <c r="AJ483" s="220"/>
      <c r="AK483" s="220"/>
      <c r="AL483" s="220"/>
      <c r="AM483" s="220"/>
      <c r="AN483" s="220"/>
      <c r="AO483" s="220"/>
      <c r="AP483" s="220"/>
      <c r="AQ483" s="220"/>
      <c r="AR483" s="220"/>
      <c r="AS483" s="220"/>
      <c r="AT483" s="220"/>
      <c r="AU483" s="220"/>
      <c r="AV483" s="220"/>
      <c r="AW483" s="220"/>
      <c r="AX483" s="220"/>
      <c r="AY483" s="220"/>
      <c r="AZ483" s="220"/>
      <c r="BA483" s="220"/>
      <c r="BB483" s="220"/>
      <c r="BC483" s="220"/>
      <c r="BD483" s="220"/>
      <c r="BE483" s="220"/>
      <c r="BF483" s="220"/>
      <c r="BG483" s="220"/>
      <c r="BH483" s="220"/>
      <c r="BI483" s="220"/>
      <c r="BJ483" s="220"/>
      <c r="BK483" s="220"/>
      <c r="BL483" s="220"/>
      <c r="BM483" s="220"/>
      <c r="BN483" s="220"/>
      <c r="BO483" s="116" t="str">
        <f t="shared" si="69"/>
        <v>VDDCX</v>
      </c>
      <c r="BP483" s="116" t="str">
        <f t="shared" si="70"/>
        <v>VDDCX</v>
      </c>
      <c r="BQ483" s="116">
        <f t="shared" si="71"/>
        <v>0</v>
      </c>
      <c r="BR483" s="116">
        <f t="shared" si="72"/>
        <v>0</v>
      </c>
      <c r="BS483" s="220">
        <v>1</v>
      </c>
      <c r="BT483" s="220" t="s">
        <v>605</v>
      </c>
      <c r="BU483" s="220" t="s">
        <v>591</v>
      </c>
      <c r="BV483" s="220"/>
      <c r="BW483" s="220"/>
      <c r="BX483" s="220"/>
      <c r="BY483" s="220"/>
      <c r="BZ483" s="220"/>
      <c r="CA483" s="220"/>
      <c r="CB483" s="220"/>
      <c r="CC483" s="220"/>
      <c r="CD483" s="220"/>
      <c r="CE483" s="220"/>
      <c r="CF483" s="220" t="s">
        <v>3025</v>
      </c>
      <c r="CG483" s="248" t="s">
        <v>6047</v>
      </c>
      <c r="CH483" s="208"/>
      <c r="CI483" s="128"/>
      <c r="CJ483" s="128"/>
      <c r="CK483" s="220"/>
      <c r="CL483" s="116" t="str">
        <f t="shared" si="73"/>
        <v>VDDCX</v>
      </c>
      <c r="CM483" s="116" t="str">
        <f t="shared" si="74"/>
        <v>VDDCX</v>
      </c>
      <c r="CN483" s="116">
        <f t="shared" si="75"/>
        <v>0</v>
      </c>
      <c r="CO483" s="116">
        <f t="shared" si="76"/>
        <v>0</v>
      </c>
      <c r="CP483" s="220">
        <v>1</v>
      </c>
      <c r="CQ483" s="220" t="s">
        <v>605</v>
      </c>
      <c r="CR483" s="220" t="s">
        <v>591</v>
      </c>
      <c r="CS483" s="220"/>
      <c r="CT483" s="220"/>
      <c r="CU483" s="220"/>
      <c r="CV483" s="220"/>
      <c r="CW483" s="220"/>
      <c r="CX483" s="220"/>
      <c r="CY483" s="220"/>
      <c r="CZ483" s="220"/>
      <c r="DA483" s="220"/>
      <c r="DB483" s="220"/>
      <c r="DC483" s="220" t="s">
        <v>3025</v>
      </c>
      <c r="DD483" s="134" t="s">
        <v>6048</v>
      </c>
      <c r="DE483" s="107"/>
      <c r="DF483" s="128"/>
      <c r="DG483" s="128"/>
      <c r="DH483" s="220"/>
    </row>
    <row r="484" spans="1:112" ht="13.2">
      <c r="A484" s="220"/>
      <c r="B484" s="220">
        <v>481</v>
      </c>
      <c r="C484" s="220" t="s">
        <v>625</v>
      </c>
      <c r="D484" s="220" t="s">
        <v>6049</v>
      </c>
      <c r="E484" s="220"/>
      <c r="F484" s="220" t="s">
        <v>5710</v>
      </c>
      <c r="G484" s="220"/>
      <c r="H484" s="220"/>
      <c r="I484" s="220"/>
      <c r="J484" s="220"/>
      <c r="K484" s="220"/>
      <c r="L484" s="220"/>
      <c r="M484" s="220"/>
      <c r="N484" s="220"/>
      <c r="O484" s="220"/>
      <c r="P484" s="220"/>
      <c r="Q484" s="220"/>
      <c r="R484" s="220"/>
      <c r="S484" s="116" t="str">
        <f t="shared" si="77"/>
        <v>NO</v>
      </c>
      <c r="T484" s="116" t="str">
        <f t="shared" si="68"/>
        <v>,,,,,,,,,,,,,,</v>
      </c>
      <c r="U484" s="220" t="s">
        <v>625</v>
      </c>
      <c r="V484" s="220"/>
      <c r="W484" s="220"/>
      <c r="X484" s="220"/>
      <c r="Y484" s="220"/>
      <c r="Z484" s="220"/>
      <c r="AA484" s="220"/>
      <c r="AB484" s="220"/>
      <c r="AC484" s="220"/>
      <c r="AD484" s="220"/>
      <c r="AE484" s="220"/>
      <c r="AF484" s="220"/>
      <c r="AG484" s="220"/>
      <c r="AH484" s="220"/>
      <c r="AI484" s="220"/>
      <c r="AJ484" s="220"/>
      <c r="AK484" s="220"/>
      <c r="AL484" s="220"/>
      <c r="AM484" s="220"/>
      <c r="AN484" s="220"/>
      <c r="AO484" s="220"/>
      <c r="AP484" s="220"/>
      <c r="AQ484" s="220"/>
      <c r="AR484" s="220"/>
      <c r="AS484" s="220"/>
      <c r="AT484" s="220"/>
      <c r="AU484" s="220"/>
      <c r="AV484" s="220"/>
      <c r="AW484" s="220"/>
      <c r="AX484" s="220"/>
      <c r="AY484" s="220"/>
      <c r="AZ484" s="220"/>
      <c r="BA484" s="220"/>
      <c r="BB484" s="220"/>
      <c r="BC484" s="220"/>
      <c r="BD484" s="220"/>
      <c r="BE484" s="220"/>
      <c r="BF484" s="220"/>
      <c r="BG484" s="220"/>
      <c r="BH484" s="220"/>
      <c r="BI484" s="220"/>
      <c r="BJ484" s="220"/>
      <c r="BK484" s="220"/>
      <c r="BL484" s="220"/>
      <c r="BM484" s="220"/>
      <c r="BN484" s="220"/>
      <c r="BO484" s="116" t="str">
        <f t="shared" si="69"/>
        <v>VDDCX</v>
      </c>
      <c r="BP484" s="116" t="str">
        <f t="shared" si="70"/>
        <v>VDDCX</v>
      </c>
      <c r="BQ484" s="116">
        <f t="shared" si="71"/>
        <v>0</v>
      </c>
      <c r="BR484" s="116">
        <f t="shared" si="72"/>
        <v>0</v>
      </c>
      <c r="BS484" s="220">
        <v>1</v>
      </c>
      <c r="BT484" s="220" t="s">
        <v>605</v>
      </c>
      <c r="BU484" s="220" t="s">
        <v>591</v>
      </c>
      <c r="BV484" s="220"/>
      <c r="BW484" s="220"/>
      <c r="BX484" s="220"/>
      <c r="BY484" s="220"/>
      <c r="BZ484" s="220"/>
      <c r="CA484" s="220"/>
      <c r="CB484" s="220"/>
      <c r="CC484" s="220"/>
      <c r="CD484" s="220"/>
      <c r="CE484" s="220"/>
      <c r="CF484" s="220" t="s">
        <v>3025</v>
      </c>
      <c r="CG484" s="248" t="s">
        <v>6050</v>
      </c>
      <c r="CH484" s="208"/>
      <c r="CI484" s="128"/>
      <c r="CJ484" s="128"/>
      <c r="CK484" s="220"/>
      <c r="CL484" s="116" t="str">
        <f t="shared" si="73"/>
        <v>VDDCX</v>
      </c>
      <c r="CM484" s="116" t="str">
        <f t="shared" si="74"/>
        <v>VDDCX</v>
      </c>
      <c r="CN484" s="116">
        <f t="shared" si="75"/>
        <v>0</v>
      </c>
      <c r="CO484" s="116">
        <f t="shared" si="76"/>
        <v>0</v>
      </c>
      <c r="CP484" s="220">
        <v>1</v>
      </c>
      <c r="CQ484" s="220" t="s">
        <v>605</v>
      </c>
      <c r="CR484" s="220" t="s">
        <v>591</v>
      </c>
      <c r="CS484" s="220"/>
      <c r="CT484" s="220"/>
      <c r="CU484" s="220"/>
      <c r="CV484" s="220"/>
      <c r="CW484" s="220"/>
      <c r="CX484" s="220"/>
      <c r="CY484" s="220"/>
      <c r="CZ484" s="220"/>
      <c r="DA484" s="220"/>
      <c r="DB484" s="220"/>
      <c r="DC484" s="220" t="s">
        <v>3025</v>
      </c>
      <c r="DD484" s="134" t="s">
        <v>6051</v>
      </c>
      <c r="DE484" s="107"/>
      <c r="DF484" s="128"/>
      <c r="DG484" s="128"/>
      <c r="DH484" s="220"/>
    </row>
    <row r="485" spans="1:112" ht="13.2">
      <c r="A485" s="220"/>
      <c r="B485" s="220">
        <v>482</v>
      </c>
      <c r="C485" s="220" t="s">
        <v>625</v>
      </c>
      <c r="D485" s="220" t="s">
        <v>6052</v>
      </c>
      <c r="E485" s="220"/>
      <c r="F485" s="220" t="s">
        <v>5710</v>
      </c>
      <c r="G485" s="220"/>
      <c r="H485" s="220"/>
      <c r="I485" s="220"/>
      <c r="J485" s="220"/>
      <c r="K485" s="220"/>
      <c r="L485" s="220"/>
      <c r="M485" s="220"/>
      <c r="N485" s="220"/>
      <c r="O485" s="220"/>
      <c r="P485" s="220"/>
      <c r="Q485" s="220"/>
      <c r="R485" s="220"/>
      <c r="S485" s="116" t="str">
        <f t="shared" si="77"/>
        <v>NO</v>
      </c>
      <c r="T485" s="116" t="str">
        <f t="shared" si="68"/>
        <v>,,,,,,,,,,,,,,</v>
      </c>
      <c r="U485" s="220" t="s">
        <v>625</v>
      </c>
      <c r="V485" s="220"/>
      <c r="W485" s="220"/>
      <c r="X485" s="220"/>
      <c r="Y485" s="220"/>
      <c r="Z485" s="220"/>
      <c r="AA485" s="220"/>
      <c r="AB485" s="220"/>
      <c r="AC485" s="220"/>
      <c r="AD485" s="220"/>
      <c r="AE485" s="220"/>
      <c r="AF485" s="220"/>
      <c r="AG485" s="220"/>
      <c r="AH485" s="220"/>
      <c r="AI485" s="220"/>
      <c r="AJ485" s="220"/>
      <c r="AK485" s="220"/>
      <c r="AL485" s="220"/>
      <c r="AM485" s="220"/>
      <c r="AN485" s="220"/>
      <c r="AO485" s="220"/>
      <c r="AP485" s="220"/>
      <c r="AQ485" s="220"/>
      <c r="AR485" s="220"/>
      <c r="AS485" s="220"/>
      <c r="AT485" s="220"/>
      <c r="AU485" s="220"/>
      <c r="AV485" s="220"/>
      <c r="AW485" s="220"/>
      <c r="AX485" s="220"/>
      <c r="AY485" s="220"/>
      <c r="AZ485" s="220"/>
      <c r="BA485" s="220"/>
      <c r="BB485" s="220"/>
      <c r="BC485" s="220"/>
      <c r="BD485" s="220"/>
      <c r="BE485" s="220"/>
      <c r="BF485" s="220"/>
      <c r="BG485" s="220"/>
      <c r="BH485" s="220"/>
      <c r="BI485" s="220"/>
      <c r="BJ485" s="220"/>
      <c r="BK485" s="220"/>
      <c r="BL485" s="220"/>
      <c r="BM485" s="220"/>
      <c r="BN485" s="220"/>
      <c r="BO485" s="116" t="str">
        <f t="shared" si="69"/>
        <v>VDDCX</v>
      </c>
      <c r="BP485" s="116" t="str">
        <f t="shared" si="70"/>
        <v>VDDCX</v>
      </c>
      <c r="BQ485" s="116">
        <f t="shared" si="71"/>
        <v>0</v>
      </c>
      <c r="BR485" s="116">
        <f t="shared" si="72"/>
        <v>0</v>
      </c>
      <c r="BS485" s="220">
        <v>1</v>
      </c>
      <c r="BT485" s="220" t="s">
        <v>605</v>
      </c>
      <c r="BU485" s="220" t="s">
        <v>591</v>
      </c>
      <c r="BV485" s="220"/>
      <c r="BW485" s="220"/>
      <c r="BX485" s="220"/>
      <c r="BY485" s="220"/>
      <c r="BZ485" s="220"/>
      <c r="CA485" s="220"/>
      <c r="CB485" s="220"/>
      <c r="CC485" s="220"/>
      <c r="CD485" s="220"/>
      <c r="CE485" s="220"/>
      <c r="CF485" s="220" t="s">
        <v>3025</v>
      </c>
      <c r="CG485" s="248" t="s">
        <v>6053</v>
      </c>
      <c r="CH485" s="208"/>
      <c r="CI485" s="128"/>
      <c r="CJ485" s="128"/>
      <c r="CK485" s="220"/>
      <c r="CL485" s="116" t="str">
        <f t="shared" si="73"/>
        <v>VDDCX</v>
      </c>
      <c r="CM485" s="116" t="str">
        <f t="shared" si="74"/>
        <v>VDDCX</v>
      </c>
      <c r="CN485" s="116">
        <f t="shared" si="75"/>
        <v>0</v>
      </c>
      <c r="CO485" s="116">
        <f t="shared" si="76"/>
        <v>0</v>
      </c>
      <c r="CP485" s="220">
        <v>1</v>
      </c>
      <c r="CQ485" s="220" t="s">
        <v>605</v>
      </c>
      <c r="CR485" s="220" t="s">
        <v>591</v>
      </c>
      <c r="CS485" s="220"/>
      <c r="CT485" s="220"/>
      <c r="CU485" s="220"/>
      <c r="CV485" s="220"/>
      <c r="CW485" s="220"/>
      <c r="CX485" s="220"/>
      <c r="CY485" s="220"/>
      <c r="CZ485" s="220"/>
      <c r="DA485" s="220"/>
      <c r="DB485" s="220"/>
      <c r="DC485" s="220" t="s">
        <v>3025</v>
      </c>
      <c r="DD485" s="134" t="s">
        <v>6054</v>
      </c>
      <c r="DE485" s="107"/>
      <c r="DF485" s="128"/>
      <c r="DG485" s="128"/>
      <c r="DH485" s="220"/>
    </row>
    <row r="486" spans="1:112" ht="13.2">
      <c r="A486" s="220"/>
      <c r="B486" s="220">
        <v>483</v>
      </c>
      <c r="C486" s="220" t="s">
        <v>625</v>
      </c>
      <c r="D486" s="220" t="s">
        <v>6055</v>
      </c>
      <c r="E486" s="220"/>
      <c r="F486" s="220" t="s">
        <v>5710</v>
      </c>
      <c r="G486" s="220"/>
      <c r="H486" s="220"/>
      <c r="I486" s="220"/>
      <c r="J486" s="220"/>
      <c r="K486" s="220"/>
      <c r="L486" s="220"/>
      <c r="M486" s="220"/>
      <c r="N486" s="220"/>
      <c r="O486" s="220"/>
      <c r="P486" s="220"/>
      <c r="Q486" s="220"/>
      <c r="R486" s="220"/>
      <c r="S486" s="116" t="str">
        <f t="shared" si="77"/>
        <v>NO</v>
      </c>
      <c r="T486" s="116" t="str">
        <f t="shared" si="68"/>
        <v>,,,,,,,,,,,,,,</v>
      </c>
      <c r="U486" s="220" t="s">
        <v>625</v>
      </c>
      <c r="V486" s="220"/>
      <c r="W486" s="220"/>
      <c r="X486" s="220"/>
      <c r="Y486" s="220"/>
      <c r="Z486" s="220"/>
      <c r="AA486" s="220"/>
      <c r="AB486" s="220"/>
      <c r="AC486" s="220"/>
      <c r="AD486" s="220"/>
      <c r="AE486" s="220"/>
      <c r="AF486" s="220"/>
      <c r="AG486" s="220"/>
      <c r="AH486" s="220"/>
      <c r="AI486" s="220"/>
      <c r="AJ486" s="220"/>
      <c r="AK486" s="220"/>
      <c r="AL486" s="220"/>
      <c r="AM486" s="220"/>
      <c r="AN486" s="220"/>
      <c r="AO486" s="220"/>
      <c r="AP486" s="220"/>
      <c r="AQ486" s="220"/>
      <c r="AR486" s="220"/>
      <c r="AS486" s="220"/>
      <c r="AT486" s="220"/>
      <c r="AU486" s="220"/>
      <c r="AV486" s="220"/>
      <c r="AW486" s="220"/>
      <c r="AX486" s="220"/>
      <c r="AY486" s="220"/>
      <c r="AZ486" s="220"/>
      <c r="BA486" s="220"/>
      <c r="BB486" s="220"/>
      <c r="BC486" s="220"/>
      <c r="BD486" s="220"/>
      <c r="BE486" s="220"/>
      <c r="BF486" s="220"/>
      <c r="BG486" s="220"/>
      <c r="BH486" s="220"/>
      <c r="BI486" s="220"/>
      <c r="BJ486" s="220"/>
      <c r="BK486" s="220"/>
      <c r="BL486" s="220"/>
      <c r="BM486" s="220"/>
      <c r="BN486" s="220"/>
      <c r="BO486" s="116" t="str">
        <f t="shared" si="69"/>
        <v>VDDCX</v>
      </c>
      <c r="BP486" s="116" t="str">
        <f t="shared" si="70"/>
        <v>VDDCX</v>
      </c>
      <c r="BQ486" s="116">
        <f t="shared" si="71"/>
        <v>0</v>
      </c>
      <c r="BR486" s="116">
        <f t="shared" si="72"/>
        <v>0</v>
      </c>
      <c r="BS486" s="220">
        <v>1</v>
      </c>
      <c r="BT486" s="220" t="s">
        <v>605</v>
      </c>
      <c r="BU486" s="220" t="s">
        <v>591</v>
      </c>
      <c r="BV486" s="220"/>
      <c r="BW486" s="220"/>
      <c r="BX486" s="220"/>
      <c r="BY486" s="220"/>
      <c r="BZ486" s="220"/>
      <c r="CA486" s="220"/>
      <c r="CB486" s="220"/>
      <c r="CC486" s="220"/>
      <c r="CD486" s="220"/>
      <c r="CE486" s="220"/>
      <c r="CF486" s="220" t="s">
        <v>3025</v>
      </c>
      <c r="CG486" s="248" t="s">
        <v>6056</v>
      </c>
      <c r="CH486" s="208"/>
      <c r="CI486" s="128"/>
      <c r="CJ486" s="128"/>
      <c r="CK486" s="220"/>
      <c r="CL486" s="116" t="str">
        <f t="shared" si="73"/>
        <v>VDDCX</v>
      </c>
      <c r="CM486" s="116" t="str">
        <f t="shared" si="74"/>
        <v>VDDCX</v>
      </c>
      <c r="CN486" s="116">
        <f t="shared" si="75"/>
        <v>0</v>
      </c>
      <c r="CO486" s="116">
        <f t="shared" si="76"/>
        <v>0</v>
      </c>
      <c r="CP486" s="220">
        <v>1</v>
      </c>
      <c r="CQ486" s="220" t="s">
        <v>605</v>
      </c>
      <c r="CR486" s="220" t="s">
        <v>591</v>
      </c>
      <c r="CS486" s="220"/>
      <c r="CT486" s="220"/>
      <c r="CU486" s="220"/>
      <c r="CV486" s="220"/>
      <c r="CW486" s="220"/>
      <c r="CX486" s="220"/>
      <c r="CY486" s="220"/>
      <c r="CZ486" s="220"/>
      <c r="DA486" s="220"/>
      <c r="DB486" s="220"/>
      <c r="DC486" s="220" t="s">
        <v>3025</v>
      </c>
      <c r="DD486" s="134" t="s">
        <v>6057</v>
      </c>
      <c r="DE486" s="107"/>
      <c r="DF486" s="128"/>
      <c r="DG486" s="128"/>
      <c r="DH486" s="220"/>
    </row>
    <row r="487" spans="1:112" ht="13.2">
      <c r="A487" s="220"/>
      <c r="B487" s="220">
        <v>484</v>
      </c>
      <c r="C487" s="220" t="s">
        <v>625</v>
      </c>
      <c r="D487" s="220" t="s">
        <v>6058</v>
      </c>
      <c r="E487" s="220"/>
      <c r="F487" s="220" t="s">
        <v>5710</v>
      </c>
      <c r="G487" s="220"/>
      <c r="H487" s="220"/>
      <c r="I487" s="220"/>
      <c r="J487" s="220"/>
      <c r="K487" s="220"/>
      <c r="L487" s="220"/>
      <c r="M487" s="220"/>
      <c r="N487" s="220"/>
      <c r="O487" s="220"/>
      <c r="P487" s="220"/>
      <c r="Q487" s="220"/>
      <c r="R487" s="220"/>
      <c r="S487" s="116" t="str">
        <f t="shared" si="77"/>
        <v>NO</v>
      </c>
      <c r="T487" s="116" t="str">
        <f t="shared" si="68"/>
        <v>,,,,,,,,,,,,,,</v>
      </c>
      <c r="U487" s="220" t="s">
        <v>625</v>
      </c>
      <c r="V487" s="220"/>
      <c r="W487" s="220"/>
      <c r="X487" s="220"/>
      <c r="Y487" s="220"/>
      <c r="Z487" s="220"/>
      <c r="AA487" s="220"/>
      <c r="AB487" s="220"/>
      <c r="AC487" s="220"/>
      <c r="AD487" s="220"/>
      <c r="AE487" s="220"/>
      <c r="AF487" s="220"/>
      <c r="AG487" s="220"/>
      <c r="AH487" s="220"/>
      <c r="AI487" s="220"/>
      <c r="AJ487" s="220"/>
      <c r="AK487" s="220"/>
      <c r="AL487" s="220"/>
      <c r="AM487" s="220"/>
      <c r="AN487" s="220"/>
      <c r="AO487" s="220"/>
      <c r="AP487" s="220"/>
      <c r="AQ487" s="220"/>
      <c r="AR487" s="220"/>
      <c r="AS487" s="220"/>
      <c r="AT487" s="220"/>
      <c r="AU487" s="220"/>
      <c r="AV487" s="220"/>
      <c r="AW487" s="220"/>
      <c r="AX487" s="220"/>
      <c r="AY487" s="220"/>
      <c r="AZ487" s="220"/>
      <c r="BA487" s="220"/>
      <c r="BB487" s="220"/>
      <c r="BC487" s="220"/>
      <c r="BD487" s="220"/>
      <c r="BE487" s="220"/>
      <c r="BF487" s="220"/>
      <c r="BG487" s="220"/>
      <c r="BH487" s="220"/>
      <c r="BI487" s="220"/>
      <c r="BJ487" s="220"/>
      <c r="BK487" s="220"/>
      <c r="BL487" s="220"/>
      <c r="BM487" s="220"/>
      <c r="BN487" s="220"/>
      <c r="BO487" s="116" t="str">
        <f t="shared" si="69"/>
        <v>VDDCX</v>
      </c>
      <c r="BP487" s="116" t="str">
        <f t="shared" si="70"/>
        <v>VDDCX</v>
      </c>
      <c r="BQ487" s="116">
        <f t="shared" si="71"/>
        <v>0</v>
      </c>
      <c r="BR487" s="116">
        <f t="shared" si="72"/>
        <v>0</v>
      </c>
      <c r="BS487" s="220">
        <v>1</v>
      </c>
      <c r="BT487" s="220" t="s">
        <v>605</v>
      </c>
      <c r="BU487" s="220" t="s">
        <v>591</v>
      </c>
      <c r="BV487" s="220"/>
      <c r="BW487" s="220"/>
      <c r="BX487" s="220"/>
      <c r="BY487" s="220"/>
      <c r="BZ487" s="220"/>
      <c r="CA487" s="220"/>
      <c r="CB487" s="220"/>
      <c r="CC487" s="220"/>
      <c r="CD487" s="220"/>
      <c r="CE487" s="220"/>
      <c r="CF487" s="220" t="s">
        <v>3025</v>
      </c>
      <c r="CG487" s="248" t="s">
        <v>6059</v>
      </c>
      <c r="CH487" s="208"/>
      <c r="CI487" s="128"/>
      <c r="CJ487" s="128"/>
      <c r="CK487" s="220"/>
      <c r="CL487" s="116" t="str">
        <f t="shared" si="73"/>
        <v>VDDCX</v>
      </c>
      <c r="CM487" s="116" t="str">
        <f t="shared" si="74"/>
        <v>VDDCX</v>
      </c>
      <c r="CN487" s="116">
        <f t="shared" si="75"/>
        <v>0</v>
      </c>
      <c r="CO487" s="116">
        <f t="shared" si="76"/>
        <v>0</v>
      </c>
      <c r="CP487" s="220">
        <v>1</v>
      </c>
      <c r="CQ487" s="220" t="s">
        <v>605</v>
      </c>
      <c r="CR487" s="220" t="s">
        <v>591</v>
      </c>
      <c r="CS487" s="220"/>
      <c r="CT487" s="220"/>
      <c r="CU487" s="220"/>
      <c r="CV487" s="220"/>
      <c r="CW487" s="220"/>
      <c r="CX487" s="220"/>
      <c r="CY487" s="220"/>
      <c r="CZ487" s="220"/>
      <c r="DA487" s="220"/>
      <c r="DB487" s="220"/>
      <c r="DC487" s="220" t="s">
        <v>3025</v>
      </c>
      <c r="DD487" s="134" t="s">
        <v>6060</v>
      </c>
      <c r="DE487" s="107"/>
      <c r="DF487" s="128"/>
      <c r="DG487" s="128"/>
      <c r="DH487" s="220"/>
    </row>
    <row r="488" spans="1:112" ht="13.2">
      <c r="A488" s="220"/>
      <c r="B488" s="220">
        <v>485</v>
      </c>
      <c r="C488" s="220" t="s">
        <v>625</v>
      </c>
      <c r="D488" s="220" t="s">
        <v>6061</v>
      </c>
      <c r="E488" s="220"/>
      <c r="F488" s="220" t="s">
        <v>5710</v>
      </c>
      <c r="G488" s="220"/>
      <c r="H488" s="220"/>
      <c r="I488" s="220"/>
      <c r="J488" s="220"/>
      <c r="K488" s="220"/>
      <c r="L488" s="220"/>
      <c r="M488" s="220"/>
      <c r="N488" s="220"/>
      <c r="O488" s="220"/>
      <c r="P488" s="220"/>
      <c r="Q488" s="220"/>
      <c r="R488" s="220"/>
      <c r="S488" s="116" t="str">
        <f t="shared" si="77"/>
        <v>NO</v>
      </c>
      <c r="T488" s="116" t="str">
        <f t="shared" si="68"/>
        <v>,,,,,,,,,,,,,,</v>
      </c>
      <c r="U488" s="220" t="s">
        <v>625</v>
      </c>
      <c r="V488" s="220"/>
      <c r="W488" s="220"/>
      <c r="X488" s="220"/>
      <c r="Y488" s="220"/>
      <c r="Z488" s="220"/>
      <c r="AA488" s="220"/>
      <c r="AB488" s="220"/>
      <c r="AC488" s="220"/>
      <c r="AD488" s="220"/>
      <c r="AE488" s="220"/>
      <c r="AF488" s="220"/>
      <c r="AG488" s="220"/>
      <c r="AH488" s="220"/>
      <c r="AI488" s="220"/>
      <c r="AJ488" s="220"/>
      <c r="AK488" s="220"/>
      <c r="AL488" s="220"/>
      <c r="AM488" s="220"/>
      <c r="AN488" s="220"/>
      <c r="AO488" s="220"/>
      <c r="AP488" s="220"/>
      <c r="AQ488" s="220"/>
      <c r="AR488" s="220"/>
      <c r="AS488" s="220"/>
      <c r="AT488" s="220"/>
      <c r="AU488" s="220"/>
      <c r="AV488" s="220"/>
      <c r="AW488" s="220"/>
      <c r="AX488" s="220"/>
      <c r="AY488" s="220"/>
      <c r="AZ488" s="220"/>
      <c r="BA488" s="220"/>
      <c r="BB488" s="220"/>
      <c r="BC488" s="220"/>
      <c r="BD488" s="220"/>
      <c r="BE488" s="220"/>
      <c r="BF488" s="220"/>
      <c r="BG488" s="220"/>
      <c r="BH488" s="220"/>
      <c r="BI488" s="220"/>
      <c r="BJ488" s="220"/>
      <c r="BK488" s="220"/>
      <c r="BL488" s="220"/>
      <c r="BM488" s="220"/>
      <c r="BN488" s="220"/>
      <c r="BO488" s="116" t="str">
        <f t="shared" si="69"/>
        <v>VDDCX</v>
      </c>
      <c r="BP488" s="116" t="str">
        <f t="shared" si="70"/>
        <v>VDDCX</v>
      </c>
      <c r="BQ488" s="116">
        <f t="shared" si="71"/>
        <v>0</v>
      </c>
      <c r="BR488" s="116">
        <f t="shared" si="72"/>
        <v>0</v>
      </c>
      <c r="BS488" s="220">
        <v>1</v>
      </c>
      <c r="BT488" s="220" t="s">
        <v>605</v>
      </c>
      <c r="BU488" s="220" t="s">
        <v>591</v>
      </c>
      <c r="BV488" s="220"/>
      <c r="BW488" s="220"/>
      <c r="BX488" s="220"/>
      <c r="BY488" s="220"/>
      <c r="BZ488" s="220"/>
      <c r="CA488" s="220"/>
      <c r="CB488" s="220"/>
      <c r="CC488" s="220"/>
      <c r="CD488" s="220"/>
      <c r="CE488" s="220"/>
      <c r="CF488" s="220" t="s">
        <v>3025</v>
      </c>
      <c r="CG488" s="248" t="s">
        <v>6062</v>
      </c>
      <c r="CH488" s="208"/>
      <c r="CI488" s="128"/>
      <c r="CJ488" s="128"/>
      <c r="CK488" s="220"/>
      <c r="CL488" s="116" t="str">
        <f t="shared" si="73"/>
        <v>VDDCX</v>
      </c>
      <c r="CM488" s="116" t="str">
        <f t="shared" si="74"/>
        <v>VDDCX</v>
      </c>
      <c r="CN488" s="116">
        <f t="shared" si="75"/>
        <v>0</v>
      </c>
      <c r="CO488" s="116">
        <f t="shared" si="76"/>
        <v>0</v>
      </c>
      <c r="CP488" s="220">
        <v>1</v>
      </c>
      <c r="CQ488" s="220" t="s">
        <v>605</v>
      </c>
      <c r="CR488" s="220" t="s">
        <v>591</v>
      </c>
      <c r="CS488" s="220"/>
      <c r="CT488" s="220"/>
      <c r="CU488" s="220"/>
      <c r="CV488" s="220"/>
      <c r="CW488" s="220"/>
      <c r="CX488" s="220"/>
      <c r="CY488" s="220"/>
      <c r="CZ488" s="220"/>
      <c r="DA488" s="220"/>
      <c r="DB488" s="220"/>
      <c r="DC488" s="220" t="s">
        <v>3025</v>
      </c>
      <c r="DD488" s="134" t="s">
        <v>6063</v>
      </c>
      <c r="DE488" s="107"/>
      <c r="DF488" s="128"/>
      <c r="DG488" s="128"/>
      <c r="DH488" s="220"/>
    </row>
    <row r="489" spans="1:112" ht="13.2">
      <c r="A489" s="220"/>
      <c r="B489" s="220">
        <v>486</v>
      </c>
      <c r="C489" s="220" t="s">
        <v>625</v>
      </c>
      <c r="D489" s="220" t="s">
        <v>6064</v>
      </c>
      <c r="E489" s="220"/>
      <c r="F489" s="220" t="s">
        <v>5710</v>
      </c>
      <c r="G489" s="220"/>
      <c r="H489" s="220"/>
      <c r="I489" s="220"/>
      <c r="J489" s="220"/>
      <c r="K489" s="220"/>
      <c r="L489" s="220"/>
      <c r="M489" s="220"/>
      <c r="N489" s="220"/>
      <c r="O489" s="220"/>
      <c r="P489" s="220"/>
      <c r="Q489" s="220"/>
      <c r="R489" s="220"/>
      <c r="S489" s="116" t="str">
        <f t="shared" si="77"/>
        <v>NO</v>
      </c>
      <c r="T489" s="116" t="str">
        <f t="shared" si="68"/>
        <v>,,,,,,,,,,,,,,</v>
      </c>
      <c r="U489" s="220" t="s">
        <v>625</v>
      </c>
      <c r="V489" s="220"/>
      <c r="W489" s="220"/>
      <c r="X489" s="220"/>
      <c r="Y489" s="220"/>
      <c r="Z489" s="220"/>
      <c r="AA489" s="220"/>
      <c r="AB489" s="220"/>
      <c r="AC489" s="220"/>
      <c r="AD489" s="220"/>
      <c r="AE489" s="220"/>
      <c r="AF489" s="220"/>
      <c r="AG489" s="220"/>
      <c r="AH489" s="220"/>
      <c r="AI489" s="220"/>
      <c r="AJ489" s="220"/>
      <c r="AK489" s="220"/>
      <c r="AL489" s="220"/>
      <c r="AM489" s="220"/>
      <c r="AN489" s="220"/>
      <c r="AO489" s="220"/>
      <c r="AP489" s="220"/>
      <c r="AQ489" s="220"/>
      <c r="AR489" s="220"/>
      <c r="AS489" s="220"/>
      <c r="AT489" s="220"/>
      <c r="AU489" s="220"/>
      <c r="AV489" s="220"/>
      <c r="AW489" s="220"/>
      <c r="AX489" s="220"/>
      <c r="AY489" s="220"/>
      <c r="AZ489" s="220"/>
      <c r="BA489" s="220"/>
      <c r="BB489" s="220"/>
      <c r="BC489" s="220"/>
      <c r="BD489" s="220"/>
      <c r="BE489" s="220"/>
      <c r="BF489" s="220"/>
      <c r="BG489" s="220"/>
      <c r="BH489" s="220"/>
      <c r="BI489" s="220"/>
      <c r="BJ489" s="220"/>
      <c r="BK489" s="220"/>
      <c r="BL489" s="220"/>
      <c r="BM489" s="220"/>
      <c r="BN489" s="220"/>
      <c r="BO489" s="116" t="str">
        <f t="shared" si="69"/>
        <v>VDDCX</v>
      </c>
      <c r="BP489" s="116" t="str">
        <f t="shared" si="70"/>
        <v>VDDCX</v>
      </c>
      <c r="BQ489" s="116">
        <f t="shared" si="71"/>
        <v>0</v>
      </c>
      <c r="BR489" s="116">
        <f t="shared" si="72"/>
        <v>0</v>
      </c>
      <c r="BS489" s="220">
        <v>1</v>
      </c>
      <c r="BT489" s="220" t="s">
        <v>605</v>
      </c>
      <c r="BU489" s="220" t="s">
        <v>591</v>
      </c>
      <c r="BV489" s="220"/>
      <c r="BW489" s="220"/>
      <c r="BX489" s="220"/>
      <c r="BY489" s="220"/>
      <c r="BZ489" s="220"/>
      <c r="CA489" s="220"/>
      <c r="CB489" s="220"/>
      <c r="CC489" s="220"/>
      <c r="CD489" s="220"/>
      <c r="CE489" s="220"/>
      <c r="CF489" s="220" t="s">
        <v>3025</v>
      </c>
      <c r="CG489" s="248" t="s">
        <v>6065</v>
      </c>
      <c r="CH489" s="208"/>
      <c r="CI489" s="128"/>
      <c r="CJ489" s="128"/>
      <c r="CK489" s="220"/>
      <c r="CL489" s="116" t="str">
        <f t="shared" si="73"/>
        <v>VDDCX</v>
      </c>
      <c r="CM489" s="116" t="str">
        <f t="shared" si="74"/>
        <v>VDDCX</v>
      </c>
      <c r="CN489" s="116">
        <f t="shared" si="75"/>
        <v>0</v>
      </c>
      <c r="CO489" s="116">
        <f t="shared" si="76"/>
        <v>0</v>
      </c>
      <c r="CP489" s="220">
        <v>1</v>
      </c>
      <c r="CQ489" s="220" t="s">
        <v>605</v>
      </c>
      <c r="CR489" s="220" t="s">
        <v>591</v>
      </c>
      <c r="CS489" s="220"/>
      <c r="CT489" s="220"/>
      <c r="CU489" s="220"/>
      <c r="CV489" s="220"/>
      <c r="CW489" s="220"/>
      <c r="CX489" s="220"/>
      <c r="CY489" s="220"/>
      <c r="CZ489" s="220"/>
      <c r="DA489" s="220"/>
      <c r="DB489" s="220"/>
      <c r="DC489" s="220" t="s">
        <v>3025</v>
      </c>
      <c r="DD489" s="134" t="s">
        <v>6066</v>
      </c>
      <c r="DE489" s="107"/>
      <c r="DF489" s="128"/>
      <c r="DG489" s="128"/>
      <c r="DH489" s="220"/>
    </row>
    <row r="490" spans="1:112" ht="13.2">
      <c r="A490" s="220"/>
      <c r="B490" s="220">
        <v>487</v>
      </c>
      <c r="C490" s="220" t="s">
        <v>625</v>
      </c>
      <c r="D490" s="220" t="s">
        <v>6067</v>
      </c>
      <c r="E490" s="220"/>
      <c r="F490" s="220" t="s">
        <v>5710</v>
      </c>
      <c r="G490" s="220"/>
      <c r="H490" s="220"/>
      <c r="I490" s="220"/>
      <c r="J490" s="220"/>
      <c r="K490" s="220"/>
      <c r="L490" s="220"/>
      <c r="M490" s="220"/>
      <c r="N490" s="220"/>
      <c r="O490" s="220"/>
      <c r="P490" s="220"/>
      <c r="Q490" s="220"/>
      <c r="R490" s="220"/>
      <c r="S490" s="116" t="str">
        <f t="shared" si="77"/>
        <v>NO</v>
      </c>
      <c r="T490" s="116" t="str">
        <f t="shared" si="68"/>
        <v>,,,,,,,,,,,,,,</v>
      </c>
      <c r="U490" s="220" t="s">
        <v>625</v>
      </c>
      <c r="V490" s="220"/>
      <c r="W490" s="220"/>
      <c r="X490" s="220"/>
      <c r="Y490" s="220"/>
      <c r="Z490" s="220"/>
      <c r="AA490" s="220"/>
      <c r="AB490" s="220"/>
      <c r="AC490" s="220"/>
      <c r="AD490" s="220"/>
      <c r="AE490" s="220"/>
      <c r="AF490" s="220"/>
      <c r="AG490" s="220"/>
      <c r="AH490" s="220"/>
      <c r="AI490" s="220"/>
      <c r="AJ490" s="220"/>
      <c r="AK490" s="220"/>
      <c r="AL490" s="220"/>
      <c r="AM490" s="220"/>
      <c r="AN490" s="220"/>
      <c r="AO490" s="220"/>
      <c r="AP490" s="220"/>
      <c r="AQ490" s="220"/>
      <c r="AR490" s="220"/>
      <c r="AS490" s="220"/>
      <c r="AT490" s="220"/>
      <c r="AU490" s="220"/>
      <c r="AV490" s="220"/>
      <c r="AW490" s="220"/>
      <c r="AX490" s="220"/>
      <c r="AY490" s="220"/>
      <c r="AZ490" s="220"/>
      <c r="BA490" s="220"/>
      <c r="BB490" s="220"/>
      <c r="BC490" s="220"/>
      <c r="BD490" s="220"/>
      <c r="BE490" s="220"/>
      <c r="BF490" s="220"/>
      <c r="BG490" s="220"/>
      <c r="BH490" s="220"/>
      <c r="BI490" s="220"/>
      <c r="BJ490" s="220"/>
      <c r="BK490" s="220"/>
      <c r="BL490" s="220"/>
      <c r="BM490" s="220"/>
      <c r="BN490" s="220"/>
      <c r="BO490" s="116" t="str">
        <f t="shared" si="69"/>
        <v>VDDCX</v>
      </c>
      <c r="BP490" s="116" t="str">
        <f t="shared" si="70"/>
        <v>VDDCX</v>
      </c>
      <c r="BQ490" s="116">
        <f t="shared" si="71"/>
        <v>0</v>
      </c>
      <c r="BR490" s="116">
        <f t="shared" si="72"/>
        <v>0</v>
      </c>
      <c r="BS490" s="220">
        <v>1</v>
      </c>
      <c r="BT490" s="220" t="s">
        <v>605</v>
      </c>
      <c r="BU490" s="220" t="s">
        <v>591</v>
      </c>
      <c r="BV490" s="220"/>
      <c r="BW490" s="220"/>
      <c r="BX490" s="220"/>
      <c r="BY490" s="220"/>
      <c r="BZ490" s="220"/>
      <c r="CA490" s="220"/>
      <c r="CB490" s="220"/>
      <c r="CC490" s="220"/>
      <c r="CD490" s="220"/>
      <c r="CE490" s="220"/>
      <c r="CF490" s="220" t="s">
        <v>3025</v>
      </c>
      <c r="CG490" s="248" t="s">
        <v>6068</v>
      </c>
      <c r="CH490" s="208"/>
      <c r="CI490" s="128"/>
      <c r="CJ490" s="128"/>
      <c r="CK490" s="220"/>
      <c r="CL490" s="116" t="str">
        <f t="shared" si="73"/>
        <v>VDDCX</v>
      </c>
      <c r="CM490" s="116" t="str">
        <f t="shared" si="74"/>
        <v>VDDCX</v>
      </c>
      <c r="CN490" s="116">
        <f t="shared" si="75"/>
        <v>0</v>
      </c>
      <c r="CO490" s="116">
        <f t="shared" si="76"/>
        <v>0</v>
      </c>
      <c r="CP490" s="220">
        <v>1</v>
      </c>
      <c r="CQ490" s="220" t="s">
        <v>605</v>
      </c>
      <c r="CR490" s="220" t="s">
        <v>591</v>
      </c>
      <c r="CS490" s="220"/>
      <c r="CT490" s="220"/>
      <c r="CU490" s="220"/>
      <c r="CV490" s="220"/>
      <c r="CW490" s="220"/>
      <c r="CX490" s="220"/>
      <c r="CY490" s="220"/>
      <c r="CZ490" s="220"/>
      <c r="DA490" s="220"/>
      <c r="DB490" s="220"/>
      <c r="DC490" s="220" t="s">
        <v>3025</v>
      </c>
      <c r="DD490" s="134" t="s">
        <v>6069</v>
      </c>
      <c r="DE490" s="107"/>
      <c r="DF490" s="128"/>
      <c r="DG490" s="128"/>
      <c r="DH490" s="220"/>
    </row>
    <row r="491" spans="1:112" ht="13.2">
      <c r="A491" s="220"/>
      <c r="B491" s="220">
        <v>488</v>
      </c>
      <c r="C491" s="220" t="s">
        <v>625</v>
      </c>
      <c r="D491" s="220" t="s">
        <v>6070</v>
      </c>
      <c r="E491" s="220"/>
      <c r="F491" s="220" t="s">
        <v>5710</v>
      </c>
      <c r="G491" s="220"/>
      <c r="H491" s="220"/>
      <c r="I491" s="220"/>
      <c r="J491" s="220"/>
      <c r="K491" s="220"/>
      <c r="L491" s="220"/>
      <c r="M491" s="220"/>
      <c r="N491" s="220"/>
      <c r="O491" s="220"/>
      <c r="P491" s="220"/>
      <c r="Q491" s="220"/>
      <c r="R491" s="220"/>
      <c r="S491" s="116" t="str">
        <f t="shared" si="77"/>
        <v>NO</v>
      </c>
      <c r="T491" s="116" t="str">
        <f t="shared" si="68"/>
        <v>,,,,,,,,,,,,,,</v>
      </c>
      <c r="U491" s="220" t="s">
        <v>625</v>
      </c>
      <c r="V491" s="220"/>
      <c r="W491" s="220"/>
      <c r="X491" s="220"/>
      <c r="Y491" s="220"/>
      <c r="Z491" s="220"/>
      <c r="AA491" s="220"/>
      <c r="AB491" s="220"/>
      <c r="AC491" s="220"/>
      <c r="AD491" s="220"/>
      <c r="AE491" s="220"/>
      <c r="AF491" s="220"/>
      <c r="AG491" s="220"/>
      <c r="AH491" s="220"/>
      <c r="AI491" s="220"/>
      <c r="AJ491" s="220"/>
      <c r="AK491" s="220"/>
      <c r="AL491" s="220"/>
      <c r="AM491" s="220"/>
      <c r="AN491" s="220"/>
      <c r="AO491" s="220"/>
      <c r="AP491" s="220"/>
      <c r="AQ491" s="220"/>
      <c r="AR491" s="220"/>
      <c r="AS491" s="220"/>
      <c r="AT491" s="220"/>
      <c r="AU491" s="220"/>
      <c r="AV491" s="220"/>
      <c r="AW491" s="220"/>
      <c r="AX491" s="220"/>
      <c r="AY491" s="220"/>
      <c r="AZ491" s="220"/>
      <c r="BA491" s="220"/>
      <c r="BB491" s="220"/>
      <c r="BC491" s="220"/>
      <c r="BD491" s="220"/>
      <c r="BE491" s="220"/>
      <c r="BF491" s="220"/>
      <c r="BG491" s="220"/>
      <c r="BH491" s="220"/>
      <c r="BI491" s="220"/>
      <c r="BJ491" s="220"/>
      <c r="BK491" s="220"/>
      <c r="BL491" s="220"/>
      <c r="BM491" s="220"/>
      <c r="BN491" s="220"/>
      <c r="BO491" s="116" t="str">
        <f t="shared" si="69"/>
        <v>VDDCX</v>
      </c>
      <c r="BP491" s="116" t="str">
        <f t="shared" si="70"/>
        <v>VDDCX</v>
      </c>
      <c r="BQ491" s="116">
        <f t="shared" si="71"/>
        <v>0</v>
      </c>
      <c r="BR491" s="116">
        <f t="shared" si="72"/>
        <v>0</v>
      </c>
      <c r="BS491" s="220">
        <v>1</v>
      </c>
      <c r="BT491" s="220" t="s">
        <v>605</v>
      </c>
      <c r="BU491" s="220" t="s">
        <v>591</v>
      </c>
      <c r="BV491" s="220"/>
      <c r="BW491" s="220"/>
      <c r="BX491" s="220"/>
      <c r="BY491" s="220"/>
      <c r="BZ491" s="220"/>
      <c r="CA491" s="220"/>
      <c r="CB491" s="220"/>
      <c r="CC491" s="220"/>
      <c r="CD491" s="220"/>
      <c r="CE491" s="220"/>
      <c r="CF491" s="220" t="s">
        <v>3025</v>
      </c>
      <c r="CG491" s="248" t="s">
        <v>6071</v>
      </c>
      <c r="CH491" s="208"/>
      <c r="CI491" s="128"/>
      <c r="CJ491" s="128"/>
      <c r="CK491" s="220"/>
      <c r="CL491" s="116" t="str">
        <f t="shared" si="73"/>
        <v>VDDCX</v>
      </c>
      <c r="CM491" s="116" t="str">
        <f t="shared" si="74"/>
        <v>VDDCX</v>
      </c>
      <c r="CN491" s="116">
        <f t="shared" si="75"/>
        <v>0</v>
      </c>
      <c r="CO491" s="116">
        <f t="shared" si="76"/>
        <v>0</v>
      </c>
      <c r="CP491" s="220">
        <v>1</v>
      </c>
      <c r="CQ491" s="220" t="s">
        <v>605</v>
      </c>
      <c r="CR491" s="220" t="s">
        <v>591</v>
      </c>
      <c r="CS491" s="220"/>
      <c r="CT491" s="220"/>
      <c r="CU491" s="220"/>
      <c r="CV491" s="220"/>
      <c r="CW491" s="220"/>
      <c r="CX491" s="220"/>
      <c r="CY491" s="220"/>
      <c r="CZ491" s="220"/>
      <c r="DA491" s="220"/>
      <c r="DB491" s="220"/>
      <c r="DC491" s="220" t="s">
        <v>3025</v>
      </c>
      <c r="DD491" s="134" t="s">
        <v>6072</v>
      </c>
      <c r="DE491" s="107"/>
      <c r="DF491" s="128"/>
      <c r="DG491" s="128"/>
      <c r="DH491" s="220"/>
    </row>
    <row r="492" spans="1:112" ht="13.2">
      <c r="A492" s="220"/>
      <c r="B492" s="220">
        <v>489</v>
      </c>
      <c r="C492" s="220" t="s">
        <v>625</v>
      </c>
      <c r="D492" s="220" t="s">
        <v>6073</v>
      </c>
      <c r="E492" s="220"/>
      <c r="F492" s="220" t="s">
        <v>5710</v>
      </c>
      <c r="G492" s="220"/>
      <c r="H492" s="220"/>
      <c r="I492" s="220"/>
      <c r="J492" s="220"/>
      <c r="K492" s="220"/>
      <c r="L492" s="220"/>
      <c r="M492" s="220"/>
      <c r="N492" s="220"/>
      <c r="O492" s="220"/>
      <c r="P492" s="220"/>
      <c r="Q492" s="220"/>
      <c r="R492" s="220"/>
      <c r="S492" s="116" t="str">
        <f t="shared" si="77"/>
        <v>NO</v>
      </c>
      <c r="T492" s="116" t="str">
        <f t="shared" si="68"/>
        <v>,,,,,,,,,,,,,,</v>
      </c>
      <c r="U492" s="220" t="s">
        <v>625</v>
      </c>
      <c r="V492" s="220"/>
      <c r="W492" s="220"/>
      <c r="X492" s="220"/>
      <c r="Y492" s="220"/>
      <c r="Z492" s="220"/>
      <c r="AA492" s="220"/>
      <c r="AB492" s="220"/>
      <c r="AC492" s="220"/>
      <c r="AD492" s="220"/>
      <c r="AE492" s="220"/>
      <c r="AF492" s="220"/>
      <c r="AG492" s="220"/>
      <c r="AH492" s="220"/>
      <c r="AI492" s="220"/>
      <c r="AJ492" s="220"/>
      <c r="AK492" s="220"/>
      <c r="AL492" s="220"/>
      <c r="AM492" s="220"/>
      <c r="AN492" s="220"/>
      <c r="AO492" s="220"/>
      <c r="AP492" s="220"/>
      <c r="AQ492" s="220"/>
      <c r="AR492" s="220"/>
      <c r="AS492" s="220"/>
      <c r="AT492" s="220"/>
      <c r="AU492" s="220"/>
      <c r="AV492" s="220"/>
      <c r="AW492" s="220"/>
      <c r="AX492" s="220"/>
      <c r="AY492" s="220"/>
      <c r="AZ492" s="220"/>
      <c r="BA492" s="220"/>
      <c r="BB492" s="220"/>
      <c r="BC492" s="220"/>
      <c r="BD492" s="220"/>
      <c r="BE492" s="220"/>
      <c r="BF492" s="220"/>
      <c r="BG492" s="220"/>
      <c r="BH492" s="220"/>
      <c r="BI492" s="220"/>
      <c r="BJ492" s="220"/>
      <c r="BK492" s="220"/>
      <c r="BL492" s="220"/>
      <c r="BM492" s="220"/>
      <c r="BN492" s="220"/>
      <c r="BO492" s="116" t="str">
        <f t="shared" si="69"/>
        <v>VDDCX</v>
      </c>
      <c r="BP492" s="116" t="str">
        <f t="shared" si="70"/>
        <v>VDDCX</v>
      </c>
      <c r="BQ492" s="116">
        <f t="shared" si="71"/>
        <v>0</v>
      </c>
      <c r="BR492" s="116">
        <f t="shared" si="72"/>
        <v>0</v>
      </c>
      <c r="BS492" s="220">
        <v>1</v>
      </c>
      <c r="BT492" s="220" t="s">
        <v>605</v>
      </c>
      <c r="BU492" s="220" t="s">
        <v>591</v>
      </c>
      <c r="BV492" s="220"/>
      <c r="BW492" s="220"/>
      <c r="BX492" s="220"/>
      <c r="BY492" s="220"/>
      <c r="BZ492" s="220"/>
      <c r="CA492" s="220"/>
      <c r="CB492" s="220"/>
      <c r="CC492" s="220"/>
      <c r="CD492" s="220"/>
      <c r="CE492" s="220"/>
      <c r="CF492" s="220" t="s">
        <v>3025</v>
      </c>
      <c r="CG492" s="248" t="s">
        <v>6074</v>
      </c>
      <c r="CH492" s="208"/>
      <c r="CI492" s="128"/>
      <c r="CJ492" s="128"/>
      <c r="CK492" s="220"/>
      <c r="CL492" s="116" t="str">
        <f t="shared" si="73"/>
        <v>VDDCX</v>
      </c>
      <c r="CM492" s="116" t="str">
        <f t="shared" si="74"/>
        <v>VDDCX</v>
      </c>
      <c r="CN492" s="116">
        <f t="shared" si="75"/>
        <v>0</v>
      </c>
      <c r="CO492" s="116">
        <f t="shared" si="76"/>
        <v>0</v>
      </c>
      <c r="CP492" s="220">
        <v>1</v>
      </c>
      <c r="CQ492" s="220" t="s">
        <v>605</v>
      </c>
      <c r="CR492" s="220" t="s">
        <v>591</v>
      </c>
      <c r="CS492" s="220"/>
      <c r="CT492" s="220"/>
      <c r="CU492" s="220"/>
      <c r="CV492" s="220"/>
      <c r="CW492" s="220"/>
      <c r="CX492" s="220"/>
      <c r="CY492" s="220"/>
      <c r="CZ492" s="220"/>
      <c r="DA492" s="220"/>
      <c r="DB492" s="220"/>
      <c r="DC492" s="220" t="s">
        <v>3025</v>
      </c>
      <c r="DD492" s="134" t="s">
        <v>6075</v>
      </c>
      <c r="DE492" s="107"/>
      <c r="DF492" s="128"/>
      <c r="DG492" s="128"/>
      <c r="DH492" s="220"/>
    </row>
    <row r="493" spans="1:112" ht="13.2">
      <c r="A493" s="220"/>
      <c r="B493" s="220">
        <v>490</v>
      </c>
      <c r="C493" s="220" t="s">
        <v>625</v>
      </c>
      <c r="D493" s="220" t="s">
        <v>6076</v>
      </c>
      <c r="E493" s="220"/>
      <c r="F493" s="220" t="s">
        <v>5710</v>
      </c>
      <c r="G493" s="220"/>
      <c r="H493" s="220"/>
      <c r="I493" s="220"/>
      <c r="J493" s="220"/>
      <c r="K493" s="220"/>
      <c r="L493" s="220"/>
      <c r="M493" s="220"/>
      <c r="N493" s="220"/>
      <c r="O493" s="220"/>
      <c r="P493" s="220"/>
      <c r="Q493" s="220"/>
      <c r="R493" s="220"/>
      <c r="S493" s="116" t="str">
        <f t="shared" si="77"/>
        <v>NO</v>
      </c>
      <c r="T493" s="116" t="str">
        <f t="shared" si="68"/>
        <v>,,,,,,,,,,,,,,</v>
      </c>
      <c r="U493" s="220" t="s">
        <v>625</v>
      </c>
      <c r="V493" s="220"/>
      <c r="W493" s="220"/>
      <c r="X493" s="220"/>
      <c r="Y493" s="220"/>
      <c r="Z493" s="220"/>
      <c r="AA493" s="220"/>
      <c r="AB493" s="220"/>
      <c r="AC493" s="220"/>
      <c r="AD493" s="220"/>
      <c r="AE493" s="220"/>
      <c r="AF493" s="220"/>
      <c r="AG493" s="220"/>
      <c r="AH493" s="220"/>
      <c r="AI493" s="220"/>
      <c r="AJ493" s="220"/>
      <c r="AK493" s="220"/>
      <c r="AL493" s="220"/>
      <c r="AM493" s="220"/>
      <c r="AN493" s="220"/>
      <c r="AO493" s="220"/>
      <c r="AP493" s="220"/>
      <c r="AQ493" s="220"/>
      <c r="AR493" s="220"/>
      <c r="AS493" s="220"/>
      <c r="AT493" s="220"/>
      <c r="AU493" s="220"/>
      <c r="AV493" s="220"/>
      <c r="AW493" s="220"/>
      <c r="AX493" s="220"/>
      <c r="AY493" s="220"/>
      <c r="AZ493" s="220"/>
      <c r="BA493" s="220"/>
      <c r="BB493" s="220"/>
      <c r="BC493" s="220"/>
      <c r="BD493" s="220"/>
      <c r="BE493" s="220"/>
      <c r="BF493" s="220"/>
      <c r="BG493" s="220"/>
      <c r="BH493" s="220"/>
      <c r="BI493" s="220"/>
      <c r="BJ493" s="220"/>
      <c r="BK493" s="220"/>
      <c r="BL493" s="220"/>
      <c r="BM493" s="220"/>
      <c r="BN493" s="220"/>
      <c r="BO493" s="116" t="str">
        <f t="shared" si="69"/>
        <v>VDDCX</v>
      </c>
      <c r="BP493" s="116" t="str">
        <f t="shared" si="70"/>
        <v>VDDCX</v>
      </c>
      <c r="BQ493" s="116">
        <f t="shared" si="71"/>
        <v>0</v>
      </c>
      <c r="BR493" s="116">
        <f t="shared" si="72"/>
        <v>0</v>
      </c>
      <c r="BS493" s="220">
        <v>1</v>
      </c>
      <c r="BT493" s="220" t="s">
        <v>605</v>
      </c>
      <c r="BU493" s="220" t="s">
        <v>591</v>
      </c>
      <c r="BV493" s="220"/>
      <c r="BW493" s="220"/>
      <c r="BX493" s="220"/>
      <c r="BY493" s="220"/>
      <c r="BZ493" s="220"/>
      <c r="CA493" s="220"/>
      <c r="CB493" s="220"/>
      <c r="CC493" s="220"/>
      <c r="CD493" s="220"/>
      <c r="CE493" s="220"/>
      <c r="CF493" s="220" t="s">
        <v>3025</v>
      </c>
      <c r="CG493" s="248" t="s">
        <v>6077</v>
      </c>
      <c r="CH493" s="208"/>
      <c r="CI493" s="128"/>
      <c r="CJ493" s="128"/>
      <c r="CK493" s="220"/>
      <c r="CL493" s="116" t="str">
        <f t="shared" si="73"/>
        <v>VDDCX</v>
      </c>
      <c r="CM493" s="116" t="str">
        <f t="shared" si="74"/>
        <v>VDDCX</v>
      </c>
      <c r="CN493" s="116">
        <f t="shared" si="75"/>
        <v>0</v>
      </c>
      <c r="CO493" s="116">
        <f t="shared" si="76"/>
        <v>0</v>
      </c>
      <c r="CP493" s="220">
        <v>1</v>
      </c>
      <c r="CQ493" s="220" t="s">
        <v>605</v>
      </c>
      <c r="CR493" s="220" t="s">
        <v>591</v>
      </c>
      <c r="CS493" s="220"/>
      <c r="CT493" s="220"/>
      <c r="CU493" s="220"/>
      <c r="CV493" s="220"/>
      <c r="CW493" s="220"/>
      <c r="CX493" s="220"/>
      <c r="CY493" s="220"/>
      <c r="CZ493" s="220"/>
      <c r="DA493" s="220"/>
      <c r="DB493" s="220"/>
      <c r="DC493" s="220" t="s">
        <v>3025</v>
      </c>
      <c r="DD493" s="134" t="s">
        <v>6078</v>
      </c>
      <c r="DE493" s="107"/>
      <c r="DF493" s="128"/>
      <c r="DG493" s="128"/>
      <c r="DH493" s="220"/>
    </row>
    <row r="494" spans="1:112" ht="13.2">
      <c r="A494" s="220"/>
      <c r="B494" s="220">
        <v>491</v>
      </c>
      <c r="C494" s="220" t="s">
        <v>625</v>
      </c>
      <c r="D494" s="220" t="s">
        <v>6079</v>
      </c>
      <c r="E494" s="220"/>
      <c r="F494" s="220" t="s">
        <v>5710</v>
      </c>
      <c r="G494" s="220"/>
      <c r="H494" s="220"/>
      <c r="I494" s="220"/>
      <c r="J494" s="220"/>
      <c r="K494" s="220"/>
      <c r="L494" s="220"/>
      <c r="M494" s="220"/>
      <c r="N494" s="220"/>
      <c r="O494" s="220"/>
      <c r="P494" s="220"/>
      <c r="Q494" s="220"/>
      <c r="R494" s="220"/>
      <c r="S494" s="116" t="str">
        <f t="shared" si="77"/>
        <v>NO</v>
      </c>
      <c r="T494" s="116" t="str">
        <f t="shared" si="68"/>
        <v>,,,,,,,,,,,,,,</v>
      </c>
      <c r="U494" s="220" t="s">
        <v>625</v>
      </c>
      <c r="V494" s="220"/>
      <c r="W494" s="220"/>
      <c r="X494" s="220"/>
      <c r="Y494" s="220"/>
      <c r="Z494" s="220"/>
      <c r="AA494" s="220"/>
      <c r="AB494" s="220"/>
      <c r="AC494" s="220"/>
      <c r="AD494" s="220"/>
      <c r="AE494" s="220"/>
      <c r="AF494" s="220"/>
      <c r="AG494" s="220"/>
      <c r="AH494" s="220"/>
      <c r="AI494" s="220"/>
      <c r="AJ494" s="220"/>
      <c r="AK494" s="220"/>
      <c r="AL494" s="220"/>
      <c r="AM494" s="220"/>
      <c r="AN494" s="220"/>
      <c r="AO494" s="220"/>
      <c r="AP494" s="220"/>
      <c r="AQ494" s="220"/>
      <c r="AR494" s="220"/>
      <c r="AS494" s="220"/>
      <c r="AT494" s="220"/>
      <c r="AU494" s="220"/>
      <c r="AV494" s="220"/>
      <c r="AW494" s="220"/>
      <c r="AX494" s="220"/>
      <c r="AY494" s="220"/>
      <c r="AZ494" s="220"/>
      <c r="BA494" s="220"/>
      <c r="BB494" s="220"/>
      <c r="BC494" s="220"/>
      <c r="BD494" s="220"/>
      <c r="BE494" s="220"/>
      <c r="BF494" s="220"/>
      <c r="BG494" s="220"/>
      <c r="BH494" s="220"/>
      <c r="BI494" s="220"/>
      <c r="BJ494" s="220"/>
      <c r="BK494" s="220"/>
      <c r="BL494" s="220"/>
      <c r="BM494" s="220"/>
      <c r="BN494" s="220"/>
      <c r="BO494" s="116" t="str">
        <f t="shared" si="69"/>
        <v>VDDCX</v>
      </c>
      <c r="BP494" s="116" t="str">
        <f t="shared" si="70"/>
        <v>VDDCX</v>
      </c>
      <c r="BQ494" s="116">
        <f t="shared" si="71"/>
        <v>0</v>
      </c>
      <c r="BR494" s="116">
        <f t="shared" si="72"/>
        <v>0</v>
      </c>
      <c r="BS494" s="220">
        <v>1</v>
      </c>
      <c r="BT494" s="220" t="s">
        <v>605</v>
      </c>
      <c r="BU494" s="220" t="s">
        <v>591</v>
      </c>
      <c r="BV494" s="220"/>
      <c r="BW494" s="220"/>
      <c r="BX494" s="220"/>
      <c r="BY494" s="220"/>
      <c r="BZ494" s="220"/>
      <c r="CA494" s="220"/>
      <c r="CB494" s="220"/>
      <c r="CC494" s="220"/>
      <c r="CD494" s="220"/>
      <c r="CE494" s="220"/>
      <c r="CF494" s="220" t="s">
        <v>3025</v>
      </c>
      <c r="CG494" s="248" t="s">
        <v>6080</v>
      </c>
      <c r="CH494" s="208"/>
      <c r="CI494" s="128"/>
      <c r="CJ494" s="128"/>
      <c r="CK494" s="220"/>
      <c r="CL494" s="116" t="str">
        <f t="shared" si="73"/>
        <v>VDDCX</v>
      </c>
      <c r="CM494" s="116" t="str">
        <f t="shared" si="74"/>
        <v>VDDCX</v>
      </c>
      <c r="CN494" s="116">
        <f t="shared" si="75"/>
        <v>0</v>
      </c>
      <c r="CO494" s="116">
        <f t="shared" si="76"/>
        <v>0</v>
      </c>
      <c r="CP494" s="220">
        <v>1</v>
      </c>
      <c r="CQ494" s="220" t="s">
        <v>605</v>
      </c>
      <c r="CR494" s="220" t="s">
        <v>591</v>
      </c>
      <c r="CS494" s="220"/>
      <c r="CT494" s="220"/>
      <c r="CU494" s="220"/>
      <c r="CV494" s="220"/>
      <c r="CW494" s="220"/>
      <c r="CX494" s="220"/>
      <c r="CY494" s="220"/>
      <c r="CZ494" s="220"/>
      <c r="DA494" s="220"/>
      <c r="DB494" s="220"/>
      <c r="DC494" s="220" t="s">
        <v>3025</v>
      </c>
      <c r="DD494" s="134" t="s">
        <v>6081</v>
      </c>
      <c r="DE494" s="107"/>
      <c r="DF494" s="128"/>
      <c r="DG494" s="128"/>
      <c r="DH494" s="220"/>
    </row>
    <row r="495" spans="1:112" ht="13.2">
      <c r="A495" s="220"/>
      <c r="B495" s="220">
        <v>492</v>
      </c>
      <c r="C495" s="220" t="s">
        <v>625</v>
      </c>
      <c r="D495" s="220" t="s">
        <v>6082</v>
      </c>
      <c r="E495" s="220"/>
      <c r="F495" s="220" t="s">
        <v>5710</v>
      </c>
      <c r="G495" s="220"/>
      <c r="H495" s="220"/>
      <c r="I495" s="220"/>
      <c r="J495" s="220"/>
      <c r="K495" s="220"/>
      <c r="L495" s="220"/>
      <c r="M495" s="220"/>
      <c r="N495" s="220"/>
      <c r="O495" s="220"/>
      <c r="P495" s="220"/>
      <c r="Q495" s="220"/>
      <c r="R495" s="220"/>
      <c r="S495" s="116" t="str">
        <f t="shared" si="77"/>
        <v>NO</v>
      </c>
      <c r="T495" s="116" t="str">
        <f t="shared" si="68"/>
        <v>,,,,,,,,,,,,,,</v>
      </c>
      <c r="U495" s="220" t="s">
        <v>625</v>
      </c>
      <c r="V495" s="220"/>
      <c r="W495" s="220"/>
      <c r="X495" s="220"/>
      <c r="Y495" s="220"/>
      <c r="Z495" s="220"/>
      <c r="AA495" s="220"/>
      <c r="AB495" s="220"/>
      <c r="AC495" s="220"/>
      <c r="AD495" s="220"/>
      <c r="AE495" s="220"/>
      <c r="AF495" s="220"/>
      <c r="AG495" s="220"/>
      <c r="AH495" s="220"/>
      <c r="AI495" s="220"/>
      <c r="AJ495" s="220"/>
      <c r="AK495" s="220"/>
      <c r="AL495" s="220"/>
      <c r="AM495" s="220"/>
      <c r="AN495" s="220"/>
      <c r="AO495" s="220"/>
      <c r="AP495" s="220"/>
      <c r="AQ495" s="220"/>
      <c r="AR495" s="220"/>
      <c r="AS495" s="220"/>
      <c r="AT495" s="220"/>
      <c r="AU495" s="220"/>
      <c r="AV495" s="220"/>
      <c r="AW495" s="220"/>
      <c r="AX495" s="220"/>
      <c r="AY495" s="220"/>
      <c r="AZ495" s="220"/>
      <c r="BA495" s="220"/>
      <c r="BB495" s="220"/>
      <c r="BC495" s="220"/>
      <c r="BD495" s="220"/>
      <c r="BE495" s="220"/>
      <c r="BF495" s="220"/>
      <c r="BG495" s="220"/>
      <c r="BH495" s="220"/>
      <c r="BI495" s="220"/>
      <c r="BJ495" s="220"/>
      <c r="BK495" s="220"/>
      <c r="BL495" s="220"/>
      <c r="BM495" s="220"/>
      <c r="BN495" s="220"/>
      <c r="BO495" s="116" t="str">
        <f t="shared" si="69"/>
        <v>VDDCX</v>
      </c>
      <c r="BP495" s="116" t="str">
        <f t="shared" si="70"/>
        <v>VDDCX</v>
      </c>
      <c r="BQ495" s="116">
        <f t="shared" si="71"/>
        <v>0</v>
      </c>
      <c r="BR495" s="116">
        <f t="shared" si="72"/>
        <v>0</v>
      </c>
      <c r="BS495" s="220">
        <v>1</v>
      </c>
      <c r="BT495" s="220" t="s">
        <v>605</v>
      </c>
      <c r="BU495" s="220" t="s">
        <v>591</v>
      </c>
      <c r="BV495" s="220"/>
      <c r="BW495" s="220"/>
      <c r="BX495" s="220"/>
      <c r="BY495" s="220"/>
      <c r="BZ495" s="220"/>
      <c r="CA495" s="220"/>
      <c r="CB495" s="220"/>
      <c r="CC495" s="220"/>
      <c r="CD495" s="220"/>
      <c r="CE495" s="220"/>
      <c r="CF495" s="220" t="s">
        <v>3025</v>
      </c>
      <c r="CG495" s="248" t="s">
        <v>6083</v>
      </c>
      <c r="CH495" s="208"/>
      <c r="CI495" s="128"/>
      <c r="CJ495" s="128"/>
      <c r="CK495" s="220"/>
      <c r="CL495" s="116" t="str">
        <f t="shared" si="73"/>
        <v>VDDCX</v>
      </c>
      <c r="CM495" s="116" t="str">
        <f t="shared" si="74"/>
        <v>VDDCX</v>
      </c>
      <c r="CN495" s="116">
        <f t="shared" si="75"/>
        <v>0</v>
      </c>
      <c r="CO495" s="116">
        <f t="shared" si="76"/>
        <v>0</v>
      </c>
      <c r="CP495" s="220">
        <v>1</v>
      </c>
      <c r="CQ495" s="220" t="s">
        <v>605</v>
      </c>
      <c r="CR495" s="220" t="s">
        <v>591</v>
      </c>
      <c r="CS495" s="220"/>
      <c r="CT495" s="220"/>
      <c r="CU495" s="220"/>
      <c r="CV495" s="220"/>
      <c r="CW495" s="220"/>
      <c r="CX495" s="220"/>
      <c r="CY495" s="220"/>
      <c r="CZ495" s="220"/>
      <c r="DA495" s="220"/>
      <c r="DB495" s="220"/>
      <c r="DC495" s="220" t="s">
        <v>3025</v>
      </c>
      <c r="DD495" s="134" t="s">
        <v>6084</v>
      </c>
      <c r="DE495" s="107"/>
      <c r="DF495" s="128"/>
      <c r="DG495" s="128"/>
      <c r="DH495" s="220"/>
    </row>
    <row r="496" spans="1:112" ht="13.2">
      <c r="A496" s="220"/>
      <c r="B496" s="220">
        <v>493</v>
      </c>
      <c r="C496" s="220" t="s">
        <v>625</v>
      </c>
      <c r="D496" s="220" t="s">
        <v>6085</v>
      </c>
      <c r="E496" s="220"/>
      <c r="F496" s="220" t="s">
        <v>5710</v>
      </c>
      <c r="G496" s="220"/>
      <c r="H496" s="220"/>
      <c r="I496" s="220"/>
      <c r="J496" s="220"/>
      <c r="K496" s="220"/>
      <c r="L496" s="220"/>
      <c r="M496" s="220"/>
      <c r="N496" s="220"/>
      <c r="O496" s="220"/>
      <c r="P496" s="220"/>
      <c r="Q496" s="220"/>
      <c r="R496" s="220"/>
      <c r="S496" s="116" t="str">
        <f t="shared" si="77"/>
        <v>NO</v>
      </c>
      <c r="T496" s="116" t="str">
        <f t="shared" si="68"/>
        <v>,,,,,,,,,,,,,,</v>
      </c>
      <c r="U496" s="220" t="s">
        <v>625</v>
      </c>
      <c r="V496" s="220"/>
      <c r="W496" s="220"/>
      <c r="X496" s="220"/>
      <c r="Y496" s="220"/>
      <c r="Z496" s="220"/>
      <c r="AA496" s="220"/>
      <c r="AB496" s="220"/>
      <c r="AC496" s="220"/>
      <c r="AD496" s="220"/>
      <c r="AE496" s="220"/>
      <c r="AF496" s="220"/>
      <c r="AG496" s="220"/>
      <c r="AH496" s="220"/>
      <c r="AI496" s="220"/>
      <c r="AJ496" s="220"/>
      <c r="AK496" s="220"/>
      <c r="AL496" s="220"/>
      <c r="AM496" s="220"/>
      <c r="AN496" s="220"/>
      <c r="AO496" s="220"/>
      <c r="AP496" s="220"/>
      <c r="AQ496" s="220"/>
      <c r="AR496" s="220"/>
      <c r="AS496" s="220"/>
      <c r="AT496" s="220"/>
      <c r="AU496" s="220"/>
      <c r="AV496" s="220"/>
      <c r="AW496" s="220"/>
      <c r="AX496" s="220"/>
      <c r="AY496" s="220"/>
      <c r="AZ496" s="220"/>
      <c r="BA496" s="220"/>
      <c r="BB496" s="220"/>
      <c r="BC496" s="220"/>
      <c r="BD496" s="220"/>
      <c r="BE496" s="220"/>
      <c r="BF496" s="220"/>
      <c r="BG496" s="220"/>
      <c r="BH496" s="220"/>
      <c r="BI496" s="220"/>
      <c r="BJ496" s="220"/>
      <c r="BK496" s="220"/>
      <c r="BL496" s="220"/>
      <c r="BM496" s="220"/>
      <c r="BN496" s="220"/>
      <c r="BO496" s="116" t="str">
        <f t="shared" si="69"/>
        <v>VDDCX</v>
      </c>
      <c r="BP496" s="116" t="str">
        <f t="shared" si="70"/>
        <v>VDDCX</v>
      </c>
      <c r="BQ496" s="116">
        <f t="shared" si="71"/>
        <v>0</v>
      </c>
      <c r="BR496" s="116">
        <f t="shared" si="72"/>
        <v>0</v>
      </c>
      <c r="BS496" s="220">
        <v>1</v>
      </c>
      <c r="BT496" s="220" t="s">
        <v>605</v>
      </c>
      <c r="BU496" s="220" t="s">
        <v>591</v>
      </c>
      <c r="BV496" s="220"/>
      <c r="BW496" s="220"/>
      <c r="BX496" s="220"/>
      <c r="BY496" s="220"/>
      <c r="BZ496" s="220"/>
      <c r="CA496" s="220"/>
      <c r="CB496" s="220"/>
      <c r="CC496" s="220"/>
      <c r="CD496" s="220"/>
      <c r="CE496" s="220"/>
      <c r="CF496" s="220" t="s">
        <v>3025</v>
      </c>
      <c r="CG496" s="248" t="s">
        <v>6086</v>
      </c>
      <c r="CH496" s="208"/>
      <c r="CI496" s="128"/>
      <c r="CJ496" s="128"/>
      <c r="CK496" s="220"/>
      <c r="CL496" s="116" t="str">
        <f t="shared" si="73"/>
        <v>VDDCX</v>
      </c>
      <c r="CM496" s="116" t="str">
        <f t="shared" si="74"/>
        <v>VDDCX</v>
      </c>
      <c r="CN496" s="116">
        <f t="shared" si="75"/>
        <v>0</v>
      </c>
      <c r="CO496" s="116">
        <f t="shared" si="76"/>
        <v>0</v>
      </c>
      <c r="CP496" s="220">
        <v>1</v>
      </c>
      <c r="CQ496" s="220" t="s">
        <v>605</v>
      </c>
      <c r="CR496" s="220" t="s">
        <v>591</v>
      </c>
      <c r="CS496" s="220"/>
      <c r="CT496" s="220"/>
      <c r="CU496" s="220"/>
      <c r="CV496" s="220"/>
      <c r="CW496" s="220"/>
      <c r="CX496" s="220"/>
      <c r="CY496" s="220"/>
      <c r="CZ496" s="220"/>
      <c r="DA496" s="220"/>
      <c r="DB496" s="220"/>
      <c r="DC496" s="220" t="s">
        <v>3025</v>
      </c>
      <c r="DD496" s="134" t="s">
        <v>6087</v>
      </c>
      <c r="DE496" s="107"/>
      <c r="DF496" s="128"/>
      <c r="DG496" s="128"/>
      <c r="DH496" s="220"/>
    </row>
    <row r="497" spans="1:112" ht="13.2">
      <c r="A497" s="220"/>
      <c r="B497" s="220">
        <v>494</v>
      </c>
      <c r="C497" s="220" t="s">
        <v>625</v>
      </c>
      <c r="D497" s="220" t="s">
        <v>6088</v>
      </c>
      <c r="E497" s="220"/>
      <c r="F497" s="220" t="s">
        <v>5710</v>
      </c>
      <c r="G497" s="220"/>
      <c r="H497" s="220"/>
      <c r="I497" s="220"/>
      <c r="J497" s="220"/>
      <c r="K497" s="220"/>
      <c r="L497" s="220"/>
      <c r="M497" s="220"/>
      <c r="N497" s="220"/>
      <c r="O497" s="220"/>
      <c r="P497" s="220"/>
      <c r="Q497" s="220"/>
      <c r="R497" s="220"/>
      <c r="S497" s="116" t="str">
        <f t="shared" si="77"/>
        <v>NO</v>
      </c>
      <c r="T497" s="116" t="str">
        <f t="shared" si="68"/>
        <v>,,,,,,,,,,,,,,</v>
      </c>
      <c r="U497" s="220" t="s">
        <v>625</v>
      </c>
      <c r="V497" s="220"/>
      <c r="W497" s="220"/>
      <c r="X497" s="220"/>
      <c r="Y497" s="220"/>
      <c r="Z497" s="220"/>
      <c r="AA497" s="220"/>
      <c r="AB497" s="220"/>
      <c r="AC497" s="220"/>
      <c r="AD497" s="220"/>
      <c r="AE497" s="220"/>
      <c r="AF497" s="220"/>
      <c r="AG497" s="220"/>
      <c r="AH497" s="220"/>
      <c r="AI497" s="220"/>
      <c r="AJ497" s="220"/>
      <c r="AK497" s="220"/>
      <c r="AL497" s="220"/>
      <c r="AM497" s="220"/>
      <c r="AN497" s="220"/>
      <c r="AO497" s="220"/>
      <c r="AP497" s="220"/>
      <c r="AQ497" s="220"/>
      <c r="AR497" s="220"/>
      <c r="AS497" s="220"/>
      <c r="AT497" s="220"/>
      <c r="AU497" s="220"/>
      <c r="AV497" s="220"/>
      <c r="AW497" s="220"/>
      <c r="AX497" s="220"/>
      <c r="AY497" s="220"/>
      <c r="AZ497" s="220"/>
      <c r="BA497" s="220"/>
      <c r="BB497" s="220"/>
      <c r="BC497" s="220"/>
      <c r="BD497" s="220"/>
      <c r="BE497" s="220"/>
      <c r="BF497" s="220"/>
      <c r="BG497" s="220"/>
      <c r="BH497" s="220"/>
      <c r="BI497" s="220"/>
      <c r="BJ497" s="220"/>
      <c r="BK497" s="220"/>
      <c r="BL497" s="220"/>
      <c r="BM497" s="220"/>
      <c r="BN497" s="220"/>
      <c r="BO497" s="116" t="str">
        <f t="shared" si="69"/>
        <v>VDDCX</v>
      </c>
      <c r="BP497" s="116" t="str">
        <f t="shared" si="70"/>
        <v>VDDCX</v>
      </c>
      <c r="BQ497" s="116">
        <f t="shared" si="71"/>
        <v>0</v>
      </c>
      <c r="BR497" s="116">
        <f t="shared" si="72"/>
        <v>0</v>
      </c>
      <c r="BS497" s="220">
        <v>1</v>
      </c>
      <c r="BT497" s="220" t="s">
        <v>605</v>
      </c>
      <c r="BU497" s="220" t="s">
        <v>591</v>
      </c>
      <c r="BV497" s="220"/>
      <c r="BW497" s="220"/>
      <c r="BX497" s="220"/>
      <c r="BY497" s="220"/>
      <c r="BZ497" s="220"/>
      <c r="CA497" s="220"/>
      <c r="CB497" s="220"/>
      <c r="CC497" s="220"/>
      <c r="CD497" s="220"/>
      <c r="CE497" s="220"/>
      <c r="CF497" s="220" t="s">
        <v>3025</v>
      </c>
      <c r="CG497" s="248" t="s">
        <v>6089</v>
      </c>
      <c r="CH497" s="208"/>
      <c r="CI497" s="128"/>
      <c r="CJ497" s="128"/>
      <c r="CK497" s="220"/>
      <c r="CL497" s="116" t="str">
        <f t="shared" si="73"/>
        <v>VDDCX</v>
      </c>
      <c r="CM497" s="116" t="str">
        <f t="shared" si="74"/>
        <v>VDDCX</v>
      </c>
      <c r="CN497" s="116">
        <f t="shared" si="75"/>
        <v>0</v>
      </c>
      <c r="CO497" s="116">
        <f t="shared" si="76"/>
        <v>0</v>
      </c>
      <c r="CP497" s="220">
        <v>1</v>
      </c>
      <c r="CQ497" s="220" t="s">
        <v>605</v>
      </c>
      <c r="CR497" s="220" t="s">
        <v>591</v>
      </c>
      <c r="CS497" s="220"/>
      <c r="CT497" s="220"/>
      <c r="CU497" s="220"/>
      <c r="CV497" s="220"/>
      <c r="CW497" s="220"/>
      <c r="CX497" s="220"/>
      <c r="CY497" s="220"/>
      <c r="CZ497" s="220"/>
      <c r="DA497" s="220"/>
      <c r="DB497" s="220"/>
      <c r="DC497" s="220" t="s">
        <v>3025</v>
      </c>
      <c r="DD497" s="134" t="s">
        <v>6090</v>
      </c>
      <c r="DE497" s="107"/>
      <c r="DF497" s="128"/>
      <c r="DG497" s="128"/>
      <c r="DH497" s="220"/>
    </row>
    <row r="498" spans="1:112" ht="13.2">
      <c r="A498" s="220"/>
      <c r="B498" s="220">
        <v>495</v>
      </c>
      <c r="C498" s="220" t="s">
        <v>625</v>
      </c>
      <c r="D498" s="220" t="s">
        <v>6091</v>
      </c>
      <c r="E498" s="220"/>
      <c r="F498" s="220" t="s">
        <v>5710</v>
      </c>
      <c r="G498" s="220"/>
      <c r="H498" s="220"/>
      <c r="I498" s="220"/>
      <c r="J498" s="220"/>
      <c r="K498" s="220"/>
      <c r="L498" s="220"/>
      <c r="M498" s="220"/>
      <c r="N498" s="220"/>
      <c r="O498" s="220"/>
      <c r="P498" s="220"/>
      <c r="Q498" s="220"/>
      <c r="R498" s="220"/>
      <c r="S498" s="116" t="str">
        <f t="shared" si="77"/>
        <v>NO</v>
      </c>
      <c r="T498" s="116" t="str">
        <f t="shared" si="68"/>
        <v>,,,,,,,,,,,,,,</v>
      </c>
      <c r="U498" s="220" t="s">
        <v>625</v>
      </c>
      <c r="V498" s="220"/>
      <c r="W498" s="220"/>
      <c r="X498" s="220"/>
      <c r="Y498" s="220"/>
      <c r="Z498" s="220"/>
      <c r="AA498" s="220"/>
      <c r="AB498" s="220"/>
      <c r="AC498" s="220"/>
      <c r="AD498" s="220"/>
      <c r="AE498" s="220"/>
      <c r="AF498" s="220"/>
      <c r="AG498" s="220"/>
      <c r="AH498" s="220"/>
      <c r="AI498" s="220"/>
      <c r="AJ498" s="220"/>
      <c r="AK498" s="220"/>
      <c r="AL498" s="220"/>
      <c r="AM498" s="220"/>
      <c r="AN498" s="220"/>
      <c r="AO498" s="220"/>
      <c r="AP498" s="220"/>
      <c r="AQ498" s="220"/>
      <c r="AR498" s="220"/>
      <c r="AS498" s="220"/>
      <c r="AT498" s="220"/>
      <c r="AU498" s="220"/>
      <c r="AV498" s="220"/>
      <c r="AW498" s="220"/>
      <c r="AX498" s="220"/>
      <c r="AY498" s="220"/>
      <c r="AZ498" s="220"/>
      <c r="BA498" s="220"/>
      <c r="BB498" s="220"/>
      <c r="BC498" s="220"/>
      <c r="BD498" s="220"/>
      <c r="BE498" s="220"/>
      <c r="BF498" s="220"/>
      <c r="BG498" s="220"/>
      <c r="BH498" s="220"/>
      <c r="BI498" s="220"/>
      <c r="BJ498" s="220"/>
      <c r="BK498" s="220"/>
      <c r="BL498" s="220"/>
      <c r="BM498" s="220"/>
      <c r="BN498" s="220"/>
      <c r="BO498" s="116" t="str">
        <f t="shared" si="69"/>
        <v>VDDCX</v>
      </c>
      <c r="BP498" s="116" t="str">
        <f t="shared" si="70"/>
        <v>VDDCX</v>
      </c>
      <c r="BQ498" s="116">
        <f t="shared" si="71"/>
        <v>0</v>
      </c>
      <c r="BR498" s="116">
        <f t="shared" si="72"/>
        <v>0</v>
      </c>
      <c r="BS498" s="220">
        <v>1</v>
      </c>
      <c r="BT498" s="220" t="s">
        <v>605</v>
      </c>
      <c r="BU498" s="220" t="s">
        <v>591</v>
      </c>
      <c r="BV498" s="220"/>
      <c r="BW498" s="220"/>
      <c r="BX498" s="220"/>
      <c r="BY498" s="220"/>
      <c r="BZ498" s="220"/>
      <c r="CA498" s="220"/>
      <c r="CB498" s="220"/>
      <c r="CC498" s="220"/>
      <c r="CD498" s="220"/>
      <c r="CE498" s="220"/>
      <c r="CF498" s="220" t="s">
        <v>3025</v>
      </c>
      <c r="CG498" s="248" t="s">
        <v>6092</v>
      </c>
      <c r="CH498" s="208"/>
      <c r="CI498" s="128"/>
      <c r="CJ498" s="128"/>
      <c r="CK498" s="220"/>
      <c r="CL498" s="116" t="str">
        <f t="shared" si="73"/>
        <v>VDDCX</v>
      </c>
      <c r="CM498" s="116" t="str">
        <f t="shared" si="74"/>
        <v>VDDCX</v>
      </c>
      <c r="CN498" s="116">
        <f t="shared" si="75"/>
        <v>0</v>
      </c>
      <c r="CO498" s="116">
        <f t="shared" si="76"/>
        <v>0</v>
      </c>
      <c r="CP498" s="220">
        <v>1</v>
      </c>
      <c r="CQ498" s="220" t="s">
        <v>605</v>
      </c>
      <c r="CR498" s="220" t="s">
        <v>591</v>
      </c>
      <c r="CS498" s="220"/>
      <c r="CT498" s="220"/>
      <c r="CU498" s="220"/>
      <c r="CV498" s="220"/>
      <c r="CW498" s="220"/>
      <c r="CX498" s="220"/>
      <c r="CY498" s="220"/>
      <c r="CZ498" s="220"/>
      <c r="DA498" s="220"/>
      <c r="DB498" s="220"/>
      <c r="DC498" s="220" t="s">
        <v>3025</v>
      </c>
      <c r="DD498" s="134" t="s">
        <v>6093</v>
      </c>
      <c r="DE498" s="107"/>
      <c r="DF498" s="128"/>
      <c r="DG498" s="128"/>
      <c r="DH498" s="220"/>
    </row>
    <row r="499" spans="1:112" ht="13.2">
      <c r="A499" s="220"/>
      <c r="B499" s="220">
        <v>496</v>
      </c>
      <c r="C499" s="220" t="s">
        <v>625</v>
      </c>
      <c r="D499" s="220" t="s">
        <v>6094</v>
      </c>
      <c r="E499" s="220"/>
      <c r="F499" s="220" t="s">
        <v>5710</v>
      </c>
      <c r="G499" s="220"/>
      <c r="H499" s="220"/>
      <c r="I499" s="220"/>
      <c r="J499" s="220"/>
      <c r="K499" s="220"/>
      <c r="L499" s="220"/>
      <c r="M499" s="220"/>
      <c r="N499" s="220"/>
      <c r="O499" s="220"/>
      <c r="P499" s="220"/>
      <c r="Q499" s="220"/>
      <c r="R499" s="220"/>
      <c r="S499" s="116" t="str">
        <f t="shared" si="77"/>
        <v>NO</v>
      </c>
      <c r="T499" s="116" t="str">
        <f t="shared" si="68"/>
        <v>,,,,,,,,,,,,,,</v>
      </c>
      <c r="U499" s="220" t="s">
        <v>625</v>
      </c>
      <c r="V499" s="220"/>
      <c r="W499" s="220"/>
      <c r="X499" s="220"/>
      <c r="Y499" s="220"/>
      <c r="Z499" s="220"/>
      <c r="AA499" s="220"/>
      <c r="AB499" s="220"/>
      <c r="AC499" s="220"/>
      <c r="AD499" s="220"/>
      <c r="AE499" s="220"/>
      <c r="AF499" s="220"/>
      <c r="AG499" s="220"/>
      <c r="AH499" s="220"/>
      <c r="AI499" s="220"/>
      <c r="AJ499" s="220"/>
      <c r="AK499" s="220"/>
      <c r="AL499" s="220"/>
      <c r="AM499" s="220"/>
      <c r="AN499" s="220"/>
      <c r="AO499" s="220"/>
      <c r="AP499" s="220"/>
      <c r="AQ499" s="220"/>
      <c r="AR499" s="220"/>
      <c r="AS499" s="220"/>
      <c r="AT499" s="220"/>
      <c r="AU499" s="220"/>
      <c r="AV499" s="220"/>
      <c r="AW499" s="220"/>
      <c r="AX499" s="220"/>
      <c r="AY499" s="220"/>
      <c r="AZ499" s="220"/>
      <c r="BA499" s="220"/>
      <c r="BB499" s="220"/>
      <c r="BC499" s="220"/>
      <c r="BD499" s="220"/>
      <c r="BE499" s="220"/>
      <c r="BF499" s="220"/>
      <c r="BG499" s="220"/>
      <c r="BH499" s="220"/>
      <c r="BI499" s="220"/>
      <c r="BJ499" s="220"/>
      <c r="BK499" s="220"/>
      <c r="BL499" s="220"/>
      <c r="BM499" s="220"/>
      <c r="BN499" s="220"/>
      <c r="BO499" s="116" t="str">
        <f t="shared" si="69"/>
        <v>VDDCX</v>
      </c>
      <c r="BP499" s="116" t="str">
        <f t="shared" si="70"/>
        <v>VDDCX</v>
      </c>
      <c r="BQ499" s="116">
        <f t="shared" si="71"/>
        <v>0</v>
      </c>
      <c r="BR499" s="116">
        <f t="shared" si="72"/>
        <v>0</v>
      </c>
      <c r="BS499" s="220">
        <v>1</v>
      </c>
      <c r="BT499" s="220" t="s">
        <v>605</v>
      </c>
      <c r="BU499" s="220" t="s">
        <v>591</v>
      </c>
      <c r="BV499" s="220"/>
      <c r="BW499" s="220"/>
      <c r="BX499" s="220"/>
      <c r="BY499" s="220"/>
      <c r="BZ499" s="220"/>
      <c r="CA499" s="220"/>
      <c r="CB499" s="220"/>
      <c r="CC499" s="220"/>
      <c r="CD499" s="220"/>
      <c r="CE499" s="220"/>
      <c r="CF499" s="220" t="s">
        <v>3025</v>
      </c>
      <c r="CG499" s="248" t="s">
        <v>6095</v>
      </c>
      <c r="CH499" s="208"/>
      <c r="CI499" s="128"/>
      <c r="CJ499" s="128"/>
      <c r="CK499" s="220"/>
      <c r="CL499" s="116" t="str">
        <f t="shared" si="73"/>
        <v>VDDCX</v>
      </c>
      <c r="CM499" s="116" t="str">
        <f t="shared" si="74"/>
        <v>VDDCX</v>
      </c>
      <c r="CN499" s="116">
        <f t="shared" si="75"/>
        <v>0</v>
      </c>
      <c r="CO499" s="116">
        <f t="shared" si="76"/>
        <v>0</v>
      </c>
      <c r="CP499" s="220">
        <v>1</v>
      </c>
      <c r="CQ499" s="220" t="s">
        <v>605</v>
      </c>
      <c r="CR499" s="220" t="s">
        <v>591</v>
      </c>
      <c r="CS499" s="220"/>
      <c r="CT499" s="220"/>
      <c r="CU499" s="220"/>
      <c r="CV499" s="220"/>
      <c r="CW499" s="220"/>
      <c r="CX499" s="220"/>
      <c r="CY499" s="220"/>
      <c r="CZ499" s="220"/>
      <c r="DA499" s="220"/>
      <c r="DB499" s="220"/>
      <c r="DC499" s="220" t="s">
        <v>3025</v>
      </c>
      <c r="DD499" s="134" t="s">
        <v>6096</v>
      </c>
      <c r="DE499" s="107"/>
      <c r="DF499" s="128"/>
      <c r="DG499" s="128"/>
      <c r="DH499" s="220"/>
    </row>
    <row r="500" spans="1:112" ht="13.2">
      <c r="A500" s="220"/>
      <c r="B500" s="220">
        <v>497</v>
      </c>
      <c r="C500" s="220" t="s">
        <v>625</v>
      </c>
      <c r="D500" s="220" t="s">
        <v>6097</v>
      </c>
      <c r="E500" s="220"/>
      <c r="F500" s="220" t="s">
        <v>5710</v>
      </c>
      <c r="G500" s="220"/>
      <c r="H500" s="220"/>
      <c r="I500" s="220"/>
      <c r="J500" s="220"/>
      <c r="K500" s="220"/>
      <c r="L500" s="220"/>
      <c r="M500" s="220"/>
      <c r="N500" s="220"/>
      <c r="O500" s="220"/>
      <c r="P500" s="220"/>
      <c r="Q500" s="220"/>
      <c r="R500" s="220"/>
      <c r="S500" s="116" t="str">
        <f t="shared" si="77"/>
        <v>NO</v>
      </c>
      <c r="T500" s="116" t="str">
        <f t="shared" si="68"/>
        <v>,,,,,,,,,,,,,,</v>
      </c>
      <c r="U500" s="220" t="s">
        <v>625</v>
      </c>
      <c r="V500" s="220"/>
      <c r="W500" s="220"/>
      <c r="X500" s="220"/>
      <c r="Y500" s="220"/>
      <c r="Z500" s="220"/>
      <c r="AA500" s="220"/>
      <c r="AB500" s="220"/>
      <c r="AC500" s="220"/>
      <c r="AD500" s="220"/>
      <c r="AE500" s="220"/>
      <c r="AF500" s="220"/>
      <c r="AG500" s="220"/>
      <c r="AH500" s="220"/>
      <c r="AI500" s="220"/>
      <c r="AJ500" s="220"/>
      <c r="AK500" s="220"/>
      <c r="AL500" s="220"/>
      <c r="AM500" s="220"/>
      <c r="AN500" s="220"/>
      <c r="AO500" s="220"/>
      <c r="AP500" s="220"/>
      <c r="AQ500" s="220"/>
      <c r="AR500" s="220"/>
      <c r="AS500" s="220"/>
      <c r="AT500" s="220"/>
      <c r="AU500" s="220"/>
      <c r="AV500" s="220"/>
      <c r="AW500" s="220"/>
      <c r="AX500" s="220"/>
      <c r="AY500" s="220"/>
      <c r="AZ500" s="220"/>
      <c r="BA500" s="220"/>
      <c r="BB500" s="220"/>
      <c r="BC500" s="220"/>
      <c r="BD500" s="220"/>
      <c r="BE500" s="220"/>
      <c r="BF500" s="220"/>
      <c r="BG500" s="220"/>
      <c r="BH500" s="220"/>
      <c r="BI500" s="220"/>
      <c r="BJ500" s="220"/>
      <c r="BK500" s="220"/>
      <c r="BL500" s="220"/>
      <c r="BM500" s="220"/>
      <c r="BN500" s="220"/>
      <c r="BO500" s="116" t="str">
        <f t="shared" si="69"/>
        <v>VDDCX</v>
      </c>
      <c r="BP500" s="116" t="str">
        <f t="shared" si="70"/>
        <v>VDDCX</v>
      </c>
      <c r="BQ500" s="116">
        <f t="shared" si="71"/>
        <v>0</v>
      </c>
      <c r="BR500" s="116">
        <f t="shared" si="72"/>
        <v>0</v>
      </c>
      <c r="BS500" s="220">
        <v>1</v>
      </c>
      <c r="BT500" s="220" t="s">
        <v>605</v>
      </c>
      <c r="BU500" s="220" t="s">
        <v>591</v>
      </c>
      <c r="BV500" s="220"/>
      <c r="BW500" s="220"/>
      <c r="BX500" s="220"/>
      <c r="BY500" s="220"/>
      <c r="BZ500" s="220"/>
      <c r="CA500" s="220"/>
      <c r="CB500" s="220"/>
      <c r="CC500" s="220"/>
      <c r="CD500" s="220"/>
      <c r="CE500" s="220"/>
      <c r="CF500" s="220" t="s">
        <v>3025</v>
      </c>
      <c r="CG500" s="248" t="s">
        <v>6098</v>
      </c>
      <c r="CH500" s="208"/>
      <c r="CI500" s="128"/>
      <c r="CJ500" s="128"/>
      <c r="CK500" s="220"/>
      <c r="CL500" s="116" t="str">
        <f t="shared" si="73"/>
        <v>VDDCX</v>
      </c>
      <c r="CM500" s="116" t="str">
        <f t="shared" si="74"/>
        <v>VDDCX</v>
      </c>
      <c r="CN500" s="116">
        <f t="shared" si="75"/>
        <v>0</v>
      </c>
      <c r="CO500" s="116">
        <f t="shared" si="76"/>
        <v>0</v>
      </c>
      <c r="CP500" s="220">
        <v>1</v>
      </c>
      <c r="CQ500" s="220" t="s">
        <v>605</v>
      </c>
      <c r="CR500" s="220" t="s">
        <v>591</v>
      </c>
      <c r="CS500" s="220"/>
      <c r="CT500" s="220"/>
      <c r="CU500" s="220"/>
      <c r="CV500" s="220"/>
      <c r="CW500" s="220"/>
      <c r="CX500" s="220"/>
      <c r="CY500" s="220"/>
      <c r="CZ500" s="220"/>
      <c r="DA500" s="220"/>
      <c r="DB500" s="220"/>
      <c r="DC500" s="220" t="s">
        <v>3025</v>
      </c>
      <c r="DD500" s="134" t="s">
        <v>6099</v>
      </c>
      <c r="DE500" s="107"/>
      <c r="DF500" s="128"/>
      <c r="DG500" s="128"/>
      <c r="DH500" s="220"/>
    </row>
    <row r="501" spans="1:112" ht="13.2">
      <c r="A501" s="220"/>
      <c r="B501" s="220">
        <v>498</v>
      </c>
      <c r="C501" s="220" t="s">
        <v>625</v>
      </c>
      <c r="D501" s="220" t="s">
        <v>6100</v>
      </c>
      <c r="E501" s="220"/>
      <c r="F501" s="220" t="s">
        <v>5710</v>
      </c>
      <c r="G501" s="220"/>
      <c r="H501" s="220"/>
      <c r="I501" s="220"/>
      <c r="J501" s="220"/>
      <c r="K501" s="220"/>
      <c r="L501" s="220"/>
      <c r="M501" s="220"/>
      <c r="N501" s="220"/>
      <c r="O501" s="220"/>
      <c r="P501" s="220"/>
      <c r="Q501" s="220"/>
      <c r="R501" s="220"/>
      <c r="S501" s="116" t="str">
        <f t="shared" si="77"/>
        <v>NO</v>
      </c>
      <c r="T501" s="116" t="str">
        <f t="shared" si="68"/>
        <v>,,,,,,,,,,,,,,</v>
      </c>
      <c r="U501" s="220" t="s">
        <v>625</v>
      </c>
      <c r="V501" s="220"/>
      <c r="W501" s="220"/>
      <c r="X501" s="220"/>
      <c r="Y501" s="220"/>
      <c r="Z501" s="220"/>
      <c r="AA501" s="220"/>
      <c r="AB501" s="220"/>
      <c r="AC501" s="220"/>
      <c r="AD501" s="220"/>
      <c r="AE501" s="220"/>
      <c r="AF501" s="220"/>
      <c r="AG501" s="220"/>
      <c r="AH501" s="220"/>
      <c r="AI501" s="220"/>
      <c r="AJ501" s="220"/>
      <c r="AK501" s="220"/>
      <c r="AL501" s="220"/>
      <c r="AM501" s="220"/>
      <c r="AN501" s="220"/>
      <c r="AO501" s="220"/>
      <c r="AP501" s="220"/>
      <c r="AQ501" s="220"/>
      <c r="AR501" s="220"/>
      <c r="AS501" s="220"/>
      <c r="AT501" s="220"/>
      <c r="AU501" s="220"/>
      <c r="AV501" s="220"/>
      <c r="AW501" s="220"/>
      <c r="AX501" s="220"/>
      <c r="AY501" s="220"/>
      <c r="AZ501" s="220"/>
      <c r="BA501" s="220"/>
      <c r="BB501" s="220"/>
      <c r="BC501" s="220"/>
      <c r="BD501" s="220"/>
      <c r="BE501" s="220"/>
      <c r="BF501" s="220"/>
      <c r="BG501" s="220"/>
      <c r="BH501" s="220"/>
      <c r="BI501" s="220"/>
      <c r="BJ501" s="220"/>
      <c r="BK501" s="220"/>
      <c r="BL501" s="220"/>
      <c r="BM501" s="220"/>
      <c r="BN501" s="220"/>
      <c r="BO501" s="116" t="str">
        <f t="shared" si="69"/>
        <v>VDDCX</v>
      </c>
      <c r="BP501" s="116" t="str">
        <f t="shared" si="70"/>
        <v>VDDCX</v>
      </c>
      <c r="BQ501" s="116">
        <f t="shared" si="71"/>
        <v>0</v>
      </c>
      <c r="BR501" s="116">
        <f t="shared" si="72"/>
        <v>0</v>
      </c>
      <c r="BS501" s="220">
        <v>1</v>
      </c>
      <c r="BT501" s="220" t="s">
        <v>605</v>
      </c>
      <c r="BU501" s="220" t="s">
        <v>591</v>
      </c>
      <c r="BV501" s="220"/>
      <c r="BW501" s="220"/>
      <c r="BX501" s="220"/>
      <c r="BY501" s="220"/>
      <c r="BZ501" s="220"/>
      <c r="CA501" s="220"/>
      <c r="CB501" s="220"/>
      <c r="CC501" s="220"/>
      <c r="CD501" s="220"/>
      <c r="CE501" s="220"/>
      <c r="CF501" s="220" t="s">
        <v>3025</v>
      </c>
      <c r="CG501" s="248" t="s">
        <v>6101</v>
      </c>
      <c r="CH501" s="208"/>
      <c r="CI501" s="128"/>
      <c r="CJ501" s="128"/>
      <c r="CK501" s="220"/>
      <c r="CL501" s="116" t="str">
        <f t="shared" si="73"/>
        <v>VDDCX</v>
      </c>
      <c r="CM501" s="116" t="str">
        <f t="shared" si="74"/>
        <v>VDDCX</v>
      </c>
      <c r="CN501" s="116">
        <f t="shared" si="75"/>
        <v>0</v>
      </c>
      <c r="CO501" s="116">
        <f t="shared" si="76"/>
        <v>0</v>
      </c>
      <c r="CP501" s="220">
        <v>1</v>
      </c>
      <c r="CQ501" s="220" t="s">
        <v>605</v>
      </c>
      <c r="CR501" s="220" t="s">
        <v>591</v>
      </c>
      <c r="CS501" s="220"/>
      <c r="CT501" s="220"/>
      <c r="CU501" s="220"/>
      <c r="CV501" s="220"/>
      <c r="CW501" s="220"/>
      <c r="CX501" s="220"/>
      <c r="CY501" s="220"/>
      <c r="CZ501" s="220"/>
      <c r="DA501" s="220"/>
      <c r="DB501" s="220"/>
      <c r="DC501" s="220" t="s">
        <v>3025</v>
      </c>
      <c r="DD501" s="134" t="s">
        <v>6102</v>
      </c>
      <c r="DE501" s="107"/>
      <c r="DF501" s="128"/>
      <c r="DG501" s="128"/>
      <c r="DH501" s="220"/>
    </row>
    <row r="502" spans="1:112" ht="13.2">
      <c r="A502" s="220"/>
      <c r="B502" s="220">
        <v>499</v>
      </c>
      <c r="C502" s="220" t="s">
        <v>625</v>
      </c>
      <c r="D502" s="220" t="s">
        <v>6103</v>
      </c>
      <c r="E502" s="220"/>
      <c r="F502" s="220" t="s">
        <v>5710</v>
      </c>
      <c r="G502" s="220"/>
      <c r="H502" s="220"/>
      <c r="I502" s="220"/>
      <c r="J502" s="220"/>
      <c r="K502" s="220"/>
      <c r="L502" s="220"/>
      <c r="M502" s="220"/>
      <c r="N502" s="220"/>
      <c r="O502" s="220"/>
      <c r="P502" s="220"/>
      <c r="Q502" s="220"/>
      <c r="R502" s="220"/>
      <c r="S502" s="116" t="str">
        <f t="shared" si="77"/>
        <v>NO</v>
      </c>
      <c r="T502" s="116" t="str">
        <f t="shared" si="68"/>
        <v>,,,,,,,,,,,,,,</v>
      </c>
      <c r="U502" s="220" t="s">
        <v>625</v>
      </c>
      <c r="V502" s="220"/>
      <c r="W502" s="220"/>
      <c r="X502" s="220"/>
      <c r="Y502" s="220"/>
      <c r="Z502" s="220"/>
      <c r="AA502" s="220"/>
      <c r="AB502" s="220"/>
      <c r="AC502" s="220"/>
      <c r="AD502" s="220"/>
      <c r="AE502" s="220"/>
      <c r="AF502" s="220"/>
      <c r="AG502" s="220"/>
      <c r="AH502" s="220"/>
      <c r="AI502" s="220"/>
      <c r="AJ502" s="220"/>
      <c r="AK502" s="220"/>
      <c r="AL502" s="220"/>
      <c r="AM502" s="220"/>
      <c r="AN502" s="220"/>
      <c r="AO502" s="220"/>
      <c r="AP502" s="220"/>
      <c r="AQ502" s="220"/>
      <c r="AR502" s="220"/>
      <c r="AS502" s="220"/>
      <c r="AT502" s="220"/>
      <c r="AU502" s="220"/>
      <c r="AV502" s="220"/>
      <c r="AW502" s="220"/>
      <c r="AX502" s="220"/>
      <c r="AY502" s="220"/>
      <c r="AZ502" s="220"/>
      <c r="BA502" s="220"/>
      <c r="BB502" s="220"/>
      <c r="BC502" s="220"/>
      <c r="BD502" s="220"/>
      <c r="BE502" s="220"/>
      <c r="BF502" s="220"/>
      <c r="BG502" s="220"/>
      <c r="BH502" s="220"/>
      <c r="BI502" s="220"/>
      <c r="BJ502" s="220"/>
      <c r="BK502" s="220"/>
      <c r="BL502" s="220"/>
      <c r="BM502" s="220"/>
      <c r="BN502" s="220"/>
      <c r="BO502" s="116" t="str">
        <f t="shared" si="69"/>
        <v>VDDCX</v>
      </c>
      <c r="BP502" s="116" t="str">
        <f t="shared" si="70"/>
        <v>VDDCX</v>
      </c>
      <c r="BQ502" s="116">
        <f t="shared" si="71"/>
        <v>0</v>
      </c>
      <c r="BR502" s="116">
        <f t="shared" si="72"/>
        <v>0</v>
      </c>
      <c r="BS502" s="220">
        <v>1</v>
      </c>
      <c r="BT502" s="220" t="s">
        <v>605</v>
      </c>
      <c r="BU502" s="220" t="s">
        <v>591</v>
      </c>
      <c r="BV502" s="220"/>
      <c r="BW502" s="220"/>
      <c r="BX502" s="220"/>
      <c r="BY502" s="220"/>
      <c r="BZ502" s="220"/>
      <c r="CA502" s="220"/>
      <c r="CB502" s="220"/>
      <c r="CC502" s="220"/>
      <c r="CD502" s="220"/>
      <c r="CE502" s="220"/>
      <c r="CF502" s="220" t="s">
        <v>3025</v>
      </c>
      <c r="CG502" s="248" t="s">
        <v>6104</v>
      </c>
      <c r="CH502" s="208"/>
      <c r="CI502" s="128"/>
      <c r="CJ502" s="128"/>
      <c r="CK502" s="220"/>
      <c r="CL502" s="116" t="str">
        <f t="shared" si="73"/>
        <v>VDDCX</v>
      </c>
      <c r="CM502" s="116" t="str">
        <f t="shared" si="74"/>
        <v>VDDCX</v>
      </c>
      <c r="CN502" s="116">
        <f t="shared" si="75"/>
        <v>0</v>
      </c>
      <c r="CO502" s="116">
        <f t="shared" si="76"/>
        <v>0</v>
      </c>
      <c r="CP502" s="220">
        <v>1</v>
      </c>
      <c r="CQ502" s="220" t="s">
        <v>605</v>
      </c>
      <c r="CR502" s="220" t="s">
        <v>591</v>
      </c>
      <c r="CS502" s="220"/>
      <c r="CT502" s="220"/>
      <c r="CU502" s="220"/>
      <c r="CV502" s="220"/>
      <c r="CW502" s="220"/>
      <c r="CX502" s="220"/>
      <c r="CY502" s="220"/>
      <c r="CZ502" s="220"/>
      <c r="DA502" s="220"/>
      <c r="DB502" s="220"/>
      <c r="DC502" s="220" t="s">
        <v>3025</v>
      </c>
      <c r="DD502" s="134" t="s">
        <v>6105</v>
      </c>
      <c r="DE502" s="107"/>
      <c r="DF502" s="128"/>
      <c r="DG502" s="128"/>
      <c r="DH502" s="220"/>
    </row>
    <row r="503" spans="1:112" ht="13.2">
      <c r="A503" s="220"/>
      <c r="B503" s="220">
        <v>500</v>
      </c>
      <c r="C503" s="220" t="s">
        <v>625</v>
      </c>
      <c r="D503" s="220" t="s">
        <v>6106</v>
      </c>
      <c r="E503" s="220"/>
      <c r="F503" s="220" t="s">
        <v>5710</v>
      </c>
      <c r="G503" s="220"/>
      <c r="H503" s="220"/>
      <c r="I503" s="220"/>
      <c r="J503" s="220"/>
      <c r="K503" s="220"/>
      <c r="L503" s="220"/>
      <c r="M503" s="220"/>
      <c r="N503" s="220"/>
      <c r="O503" s="220"/>
      <c r="P503" s="220"/>
      <c r="Q503" s="220"/>
      <c r="R503" s="220"/>
      <c r="S503" s="116" t="str">
        <f t="shared" si="77"/>
        <v>NO</v>
      </c>
      <c r="T503" s="116" t="str">
        <f t="shared" si="68"/>
        <v>,,,,,,,,,,,,,,</v>
      </c>
      <c r="U503" s="220" t="s">
        <v>625</v>
      </c>
      <c r="V503" s="220"/>
      <c r="W503" s="220"/>
      <c r="X503" s="220"/>
      <c r="Y503" s="220"/>
      <c r="Z503" s="220"/>
      <c r="AA503" s="220"/>
      <c r="AB503" s="220"/>
      <c r="AC503" s="220"/>
      <c r="AD503" s="220"/>
      <c r="AE503" s="220"/>
      <c r="AF503" s="220"/>
      <c r="AG503" s="220"/>
      <c r="AH503" s="220"/>
      <c r="AI503" s="220"/>
      <c r="AJ503" s="220"/>
      <c r="AK503" s="220"/>
      <c r="AL503" s="220"/>
      <c r="AM503" s="220"/>
      <c r="AN503" s="220"/>
      <c r="AO503" s="220"/>
      <c r="AP503" s="220"/>
      <c r="AQ503" s="220"/>
      <c r="AR503" s="220"/>
      <c r="AS503" s="220"/>
      <c r="AT503" s="220"/>
      <c r="AU503" s="220"/>
      <c r="AV503" s="220"/>
      <c r="AW503" s="220"/>
      <c r="AX503" s="220"/>
      <c r="AY503" s="220"/>
      <c r="AZ503" s="220"/>
      <c r="BA503" s="220"/>
      <c r="BB503" s="220"/>
      <c r="BC503" s="220"/>
      <c r="BD503" s="220"/>
      <c r="BE503" s="220"/>
      <c r="BF503" s="220"/>
      <c r="BG503" s="220"/>
      <c r="BH503" s="220"/>
      <c r="BI503" s="220"/>
      <c r="BJ503" s="220"/>
      <c r="BK503" s="220"/>
      <c r="BL503" s="220"/>
      <c r="BM503" s="220"/>
      <c r="BN503" s="220"/>
      <c r="BO503" s="116" t="str">
        <f t="shared" si="69"/>
        <v>VDDCX</v>
      </c>
      <c r="BP503" s="116" t="str">
        <f t="shared" si="70"/>
        <v>VDDCX</v>
      </c>
      <c r="BQ503" s="116">
        <f t="shared" si="71"/>
        <v>0</v>
      </c>
      <c r="BR503" s="116">
        <f t="shared" si="72"/>
        <v>0</v>
      </c>
      <c r="BS503" s="220">
        <v>1</v>
      </c>
      <c r="BT503" s="220" t="s">
        <v>605</v>
      </c>
      <c r="BU503" s="220" t="s">
        <v>591</v>
      </c>
      <c r="BV503" s="220"/>
      <c r="BW503" s="220"/>
      <c r="BX503" s="220"/>
      <c r="BY503" s="220"/>
      <c r="BZ503" s="220"/>
      <c r="CA503" s="220"/>
      <c r="CB503" s="220"/>
      <c r="CC503" s="220"/>
      <c r="CD503" s="220"/>
      <c r="CE503" s="220"/>
      <c r="CF503" s="220" t="s">
        <v>3025</v>
      </c>
      <c r="CG503" s="248" t="s">
        <v>6107</v>
      </c>
      <c r="CH503" s="208"/>
      <c r="CI503" s="128"/>
      <c r="CJ503" s="128"/>
      <c r="CK503" s="220"/>
      <c r="CL503" s="116" t="str">
        <f t="shared" si="73"/>
        <v>VDDCX</v>
      </c>
      <c r="CM503" s="116" t="str">
        <f t="shared" si="74"/>
        <v>VDDCX</v>
      </c>
      <c r="CN503" s="116">
        <f t="shared" si="75"/>
        <v>0</v>
      </c>
      <c r="CO503" s="116">
        <f t="shared" si="76"/>
        <v>0</v>
      </c>
      <c r="CP503" s="220">
        <v>1</v>
      </c>
      <c r="CQ503" s="220" t="s">
        <v>605</v>
      </c>
      <c r="CR503" s="220" t="s">
        <v>591</v>
      </c>
      <c r="CS503" s="220"/>
      <c r="CT503" s="220"/>
      <c r="CU503" s="220"/>
      <c r="CV503" s="220"/>
      <c r="CW503" s="220"/>
      <c r="CX503" s="220"/>
      <c r="CY503" s="220"/>
      <c r="CZ503" s="220"/>
      <c r="DA503" s="220"/>
      <c r="DB503" s="220"/>
      <c r="DC503" s="220" t="s">
        <v>3025</v>
      </c>
      <c r="DD503" s="134" t="s">
        <v>6108</v>
      </c>
      <c r="DE503" s="107"/>
      <c r="DF503" s="128"/>
      <c r="DG503" s="128"/>
      <c r="DH503" s="220"/>
    </row>
    <row r="504" spans="1:112" ht="13.2">
      <c r="A504" s="220"/>
      <c r="B504" s="220">
        <v>501</v>
      </c>
      <c r="C504" s="220" t="s">
        <v>625</v>
      </c>
      <c r="D504" s="220" t="s">
        <v>6109</v>
      </c>
      <c r="E504" s="220"/>
      <c r="F504" s="220" t="s">
        <v>5710</v>
      </c>
      <c r="G504" s="220"/>
      <c r="H504" s="220"/>
      <c r="I504" s="220"/>
      <c r="J504" s="220"/>
      <c r="K504" s="220"/>
      <c r="L504" s="220"/>
      <c r="M504" s="220"/>
      <c r="N504" s="220"/>
      <c r="O504" s="220"/>
      <c r="P504" s="220"/>
      <c r="Q504" s="220"/>
      <c r="R504" s="220"/>
      <c r="S504" s="116" t="str">
        <f t="shared" si="77"/>
        <v>NO</v>
      </c>
      <c r="T504" s="116" t="str">
        <f t="shared" si="68"/>
        <v>,,,,,,,,,,,,,,</v>
      </c>
      <c r="U504" s="220" t="s">
        <v>625</v>
      </c>
      <c r="V504" s="220"/>
      <c r="W504" s="220"/>
      <c r="X504" s="220"/>
      <c r="Y504" s="220"/>
      <c r="Z504" s="220"/>
      <c r="AA504" s="220"/>
      <c r="AB504" s="220"/>
      <c r="AC504" s="220"/>
      <c r="AD504" s="220"/>
      <c r="AE504" s="220"/>
      <c r="AF504" s="220"/>
      <c r="AG504" s="220"/>
      <c r="AH504" s="220"/>
      <c r="AI504" s="220"/>
      <c r="AJ504" s="220"/>
      <c r="AK504" s="220"/>
      <c r="AL504" s="220"/>
      <c r="AM504" s="220"/>
      <c r="AN504" s="220"/>
      <c r="AO504" s="220"/>
      <c r="AP504" s="220"/>
      <c r="AQ504" s="220"/>
      <c r="AR504" s="220"/>
      <c r="AS504" s="220"/>
      <c r="AT504" s="220"/>
      <c r="AU504" s="220"/>
      <c r="AV504" s="220"/>
      <c r="AW504" s="220"/>
      <c r="AX504" s="220"/>
      <c r="AY504" s="220"/>
      <c r="AZ504" s="220"/>
      <c r="BA504" s="220"/>
      <c r="BB504" s="220"/>
      <c r="BC504" s="220"/>
      <c r="BD504" s="220"/>
      <c r="BE504" s="220"/>
      <c r="BF504" s="220"/>
      <c r="BG504" s="220"/>
      <c r="BH504" s="220"/>
      <c r="BI504" s="220"/>
      <c r="BJ504" s="220"/>
      <c r="BK504" s="220"/>
      <c r="BL504" s="220"/>
      <c r="BM504" s="220"/>
      <c r="BN504" s="220"/>
      <c r="BO504" s="116" t="str">
        <f t="shared" si="69"/>
        <v>VDDCX</v>
      </c>
      <c r="BP504" s="116" t="str">
        <f t="shared" si="70"/>
        <v>VDDCX</v>
      </c>
      <c r="BQ504" s="116">
        <f t="shared" si="71"/>
        <v>0</v>
      </c>
      <c r="BR504" s="116">
        <f t="shared" si="72"/>
        <v>0</v>
      </c>
      <c r="BS504" s="220">
        <v>1</v>
      </c>
      <c r="BT504" s="220" t="s">
        <v>605</v>
      </c>
      <c r="BU504" s="220" t="s">
        <v>591</v>
      </c>
      <c r="BV504" s="220"/>
      <c r="BW504" s="220"/>
      <c r="BX504" s="220"/>
      <c r="BY504" s="220"/>
      <c r="BZ504" s="220"/>
      <c r="CA504" s="220"/>
      <c r="CB504" s="220"/>
      <c r="CC504" s="220"/>
      <c r="CD504" s="220"/>
      <c r="CE504" s="220"/>
      <c r="CF504" s="220" t="s">
        <v>3025</v>
      </c>
      <c r="CG504" s="248" t="s">
        <v>6110</v>
      </c>
      <c r="CH504" s="208"/>
      <c r="CI504" s="128"/>
      <c r="CJ504" s="128"/>
      <c r="CK504" s="220"/>
      <c r="CL504" s="116" t="str">
        <f t="shared" si="73"/>
        <v>VDDCX</v>
      </c>
      <c r="CM504" s="116" t="str">
        <f t="shared" si="74"/>
        <v>VDDCX</v>
      </c>
      <c r="CN504" s="116">
        <f t="shared" si="75"/>
        <v>0</v>
      </c>
      <c r="CO504" s="116">
        <f t="shared" si="76"/>
        <v>0</v>
      </c>
      <c r="CP504" s="220">
        <v>1</v>
      </c>
      <c r="CQ504" s="220" t="s">
        <v>605</v>
      </c>
      <c r="CR504" s="220" t="s">
        <v>591</v>
      </c>
      <c r="CS504" s="220"/>
      <c r="CT504" s="220"/>
      <c r="CU504" s="220"/>
      <c r="CV504" s="220"/>
      <c r="CW504" s="220"/>
      <c r="CX504" s="220"/>
      <c r="CY504" s="220"/>
      <c r="CZ504" s="220"/>
      <c r="DA504" s="220"/>
      <c r="DB504" s="220"/>
      <c r="DC504" s="220" t="s">
        <v>3025</v>
      </c>
      <c r="DD504" s="134" t="s">
        <v>6111</v>
      </c>
      <c r="DE504" s="107"/>
      <c r="DF504" s="128"/>
      <c r="DG504" s="128"/>
      <c r="DH504" s="220"/>
    </row>
    <row r="505" spans="1:112" ht="13.2">
      <c r="A505" s="220"/>
      <c r="B505" s="220">
        <v>502</v>
      </c>
      <c r="C505" s="220" t="s">
        <v>625</v>
      </c>
      <c r="D505" s="220" t="s">
        <v>6112</v>
      </c>
      <c r="E505" s="220"/>
      <c r="F505" s="220" t="s">
        <v>5710</v>
      </c>
      <c r="G505" s="220"/>
      <c r="H505" s="220"/>
      <c r="I505" s="220"/>
      <c r="J505" s="220"/>
      <c r="K505" s="220"/>
      <c r="L505" s="220"/>
      <c r="M505" s="220"/>
      <c r="N505" s="220"/>
      <c r="O505" s="220"/>
      <c r="P505" s="220"/>
      <c r="Q505" s="220"/>
      <c r="R505" s="220"/>
      <c r="S505" s="116" t="str">
        <f t="shared" si="77"/>
        <v>NO</v>
      </c>
      <c r="T505" s="116" t="str">
        <f t="shared" si="68"/>
        <v>,,,,,,,,,,,,,,</v>
      </c>
      <c r="U505" s="220" t="s">
        <v>625</v>
      </c>
      <c r="V505" s="220"/>
      <c r="W505" s="220"/>
      <c r="X505" s="220"/>
      <c r="Y505" s="220"/>
      <c r="Z505" s="220"/>
      <c r="AA505" s="220"/>
      <c r="AB505" s="220"/>
      <c r="AC505" s="220"/>
      <c r="AD505" s="220"/>
      <c r="AE505" s="220"/>
      <c r="AF505" s="220"/>
      <c r="AG505" s="220"/>
      <c r="AH505" s="220"/>
      <c r="AI505" s="220"/>
      <c r="AJ505" s="220"/>
      <c r="AK505" s="220"/>
      <c r="AL505" s="220"/>
      <c r="AM505" s="220"/>
      <c r="AN505" s="220"/>
      <c r="AO505" s="220"/>
      <c r="AP505" s="220"/>
      <c r="AQ505" s="220"/>
      <c r="AR505" s="220"/>
      <c r="AS505" s="220"/>
      <c r="AT505" s="220"/>
      <c r="AU505" s="220"/>
      <c r="AV505" s="220"/>
      <c r="AW505" s="220"/>
      <c r="AX505" s="220"/>
      <c r="AY505" s="220"/>
      <c r="AZ505" s="220"/>
      <c r="BA505" s="220"/>
      <c r="BB505" s="220"/>
      <c r="BC505" s="220"/>
      <c r="BD505" s="220"/>
      <c r="BE505" s="220"/>
      <c r="BF505" s="220"/>
      <c r="BG505" s="220"/>
      <c r="BH505" s="220"/>
      <c r="BI505" s="220"/>
      <c r="BJ505" s="220"/>
      <c r="BK505" s="220"/>
      <c r="BL505" s="220"/>
      <c r="BM505" s="220"/>
      <c r="BN505" s="220"/>
      <c r="BO505" s="116" t="str">
        <f t="shared" si="69"/>
        <v>VDDCX</v>
      </c>
      <c r="BP505" s="116" t="str">
        <f t="shared" si="70"/>
        <v>VDDCX</v>
      </c>
      <c r="BQ505" s="116">
        <f t="shared" si="71"/>
        <v>0</v>
      </c>
      <c r="BR505" s="116">
        <f t="shared" si="72"/>
        <v>0</v>
      </c>
      <c r="BS505" s="220">
        <v>1</v>
      </c>
      <c r="BT505" s="220" t="s">
        <v>605</v>
      </c>
      <c r="BU505" s="220" t="s">
        <v>591</v>
      </c>
      <c r="BV505" s="220"/>
      <c r="BW505" s="220"/>
      <c r="BX505" s="220"/>
      <c r="BY505" s="220"/>
      <c r="BZ505" s="220"/>
      <c r="CA505" s="220"/>
      <c r="CB505" s="220"/>
      <c r="CC505" s="220"/>
      <c r="CD505" s="220"/>
      <c r="CE505" s="220"/>
      <c r="CF505" s="220" t="s">
        <v>3025</v>
      </c>
      <c r="CG505" s="248" t="s">
        <v>6113</v>
      </c>
      <c r="CH505" s="208"/>
      <c r="CI505" s="128"/>
      <c r="CJ505" s="128"/>
      <c r="CK505" s="220"/>
      <c r="CL505" s="116" t="str">
        <f t="shared" si="73"/>
        <v>VDDCX</v>
      </c>
      <c r="CM505" s="116" t="str">
        <f t="shared" si="74"/>
        <v>VDDCX</v>
      </c>
      <c r="CN505" s="116">
        <f t="shared" si="75"/>
        <v>0</v>
      </c>
      <c r="CO505" s="116">
        <f t="shared" si="76"/>
        <v>0</v>
      </c>
      <c r="CP505" s="220">
        <v>1</v>
      </c>
      <c r="CQ505" s="220" t="s">
        <v>605</v>
      </c>
      <c r="CR505" s="220" t="s">
        <v>591</v>
      </c>
      <c r="CS505" s="220"/>
      <c r="CT505" s="220"/>
      <c r="CU505" s="220"/>
      <c r="CV505" s="220"/>
      <c r="CW505" s="220"/>
      <c r="CX505" s="220"/>
      <c r="CY505" s="220"/>
      <c r="CZ505" s="220"/>
      <c r="DA505" s="220"/>
      <c r="DB505" s="220"/>
      <c r="DC505" s="220" t="s">
        <v>3025</v>
      </c>
      <c r="DD505" s="134" t="s">
        <v>6114</v>
      </c>
      <c r="DE505" s="107"/>
      <c r="DF505" s="128"/>
      <c r="DG505" s="128"/>
      <c r="DH505" s="220"/>
    </row>
    <row r="506" spans="1:112" ht="13.2">
      <c r="A506" s="220"/>
      <c r="B506" s="220">
        <v>503</v>
      </c>
      <c r="C506" s="220" t="s">
        <v>625</v>
      </c>
      <c r="D506" s="220" t="s">
        <v>6115</v>
      </c>
      <c r="E506" s="220"/>
      <c r="F506" s="220" t="s">
        <v>5710</v>
      </c>
      <c r="G506" s="220"/>
      <c r="H506" s="220"/>
      <c r="I506" s="220"/>
      <c r="J506" s="220"/>
      <c r="K506" s="220"/>
      <c r="L506" s="220"/>
      <c r="M506" s="220"/>
      <c r="N506" s="220"/>
      <c r="O506" s="220"/>
      <c r="P506" s="220"/>
      <c r="Q506" s="220"/>
      <c r="R506" s="220"/>
      <c r="S506" s="116" t="str">
        <f t="shared" si="77"/>
        <v>NO</v>
      </c>
      <c r="T506" s="116" t="str">
        <f t="shared" si="68"/>
        <v>,,,,,,,,,,,,,,</v>
      </c>
      <c r="U506" s="220" t="s">
        <v>625</v>
      </c>
      <c r="V506" s="220"/>
      <c r="W506" s="220"/>
      <c r="X506" s="220"/>
      <c r="Y506" s="220"/>
      <c r="Z506" s="220"/>
      <c r="AA506" s="220"/>
      <c r="AB506" s="220"/>
      <c r="AC506" s="220"/>
      <c r="AD506" s="220"/>
      <c r="AE506" s="220"/>
      <c r="AF506" s="220"/>
      <c r="AG506" s="220"/>
      <c r="AH506" s="220"/>
      <c r="AI506" s="220"/>
      <c r="AJ506" s="220"/>
      <c r="AK506" s="220"/>
      <c r="AL506" s="220"/>
      <c r="AM506" s="220"/>
      <c r="AN506" s="220"/>
      <c r="AO506" s="220"/>
      <c r="AP506" s="220"/>
      <c r="AQ506" s="220"/>
      <c r="AR506" s="220"/>
      <c r="AS506" s="220"/>
      <c r="AT506" s="220"/>
      <c r="AU506" s="220"/>
      <c r="AV506" s="220"/>
      <c r="AW506" s="220"/>
      <c r="AX506" s="220"/>
      <c r="AY506" s="220"/>
      <c r="AZ506" s="220"/>
      <c r="BA506" s="220"/>
      <c r="BB506" s="220"/>
      <c r="BC506" s="220"/>
      <c r="BD506" s="220"/>
      <c r="BE506" s="220"/>
      <c r="BF506" s="220"/>
      <c r="BG506" s="220"/>
      <c r="BH506" s="220"/>
      <c r="BI506" s="220"/>
      <c r="BJ506" s="220"/>
      <c r="BK506" s="220"/>
      <c r="BL506" s="220"/>
      <c r="BM506" s="220"/>
      <c r="BN506" s="220"/>
      <c r="BO506" s="116" t="str">
        <f t="shared" si="69"/>
        <v>VDDCX</v>
      </c>
      <c r="BP506" s="116" t="str">
        <f t="shared" si="70"/>
        <v>VDDCX</v>
      </c>
      <c r="BQ506" s="116">
        <f t="shared" si="71"/>
        <v>0</v>
      </c>
      <c r="BR506" s="116">
        <f t="shared" si="72"/>
        <v>0</v>
      </c>
      <c r="BS506" s="220">
        <v>1</v>
      </c>
      <c r="BT506" s="220" t="s">
        <v>605</v>
      </c>
      <c r="BU506" s="220" t="s">
        <v>591</v>
      </c>
      <c r="BV506" s="220"/>
      <c r="BW506" s="220"/>
      <c r="BX506" s="220"/>
      <c r="BY506" s="220"/>
      <c r="BZ506" s="220"/>
      <c r="CA506" s="220"/>
      <c r="CB506" s="220"/>
      <c r="CC506" s="220"/>
      <c r="CD506" s="220"/>
      <c r="CE506" s="220"/>
      <c r="CF506" s="220" t="s">
        <v>3025</v>
      </c>
      <c r="CG506" s="248" t="s">
        <v>6116</v>
      </c>
      <c r="CH506" s="208"/>
      <c r="CI506" s="128"/>
      <c r="CJ506" s="128"/>
      <c r="CK506" s="220"/>
      <c r="CL506" s="116" t="str">
        <f t="shared" si="73"/>
        <v>VDDCX</v>
      </c>
      <c r="CM506" s="116" t="str">
        <f t="shared" si="74"/>
        <v>VDDCX</v>
      </c>
      <c r="CN506" s="116">
        <f t="shared" si="75"/>
        <v>0</v>
      </c>
      <c r="CO506" s="116">
        <f t="shared" si="76"/>
        <v>0</v>
      </c>
      <c r="CP506" s="220">
        <v>1</v>
      </c>
      <c r="CQ506" s="220" t="s">
        <v>605</v>
      </c>
      <c r="CR506" s="220" t="s">
        <v>591</v>
      </c>
      <c r="CS506" s="220"/>
      <c r="CT506" s="220"/>
      <c r="CU506" s="220"/>
      <c r="CV506" s="220"/>
      <c r="CW506" s="220"/>
      <c r="CX506" s="220"/>
      <c r="CY506" s="220"/>
      <c r="CZ506" s="220"/>
      <c r="DA506" s="220"/>
      <c r="DB506" s="220"/>
      <c r="DC506" s="220" t="s">
        <v>3025</v>
      </c>
      <c r="DD506" s="134" t="s">
        <v>6117</v>
      </c>
      <c r="DE506" s="107"/>
      <c r="DF506" s="128"/>
      <c r="DG506" s="128"/>
      <c r="DH506" s="220"/>
    </row>
    <row r="507" spans="1:112" ht="13.2">
      <c r="A507" s="220"/>
      <c r="B507" s="220">
        <v>504</v>
      </c>
      <c r="C507" s="220" t="s">
        <v>625</v>
      </c>
      <c r="D507" s="220" t="s">
        <v>6118</v>
      </c>
      <c r="E507" s="220"/>
      <c r="F507" s="220" t="s">
        <v>5710</v>
      </c>
      <c r="G507" s="220"/>
      <c r="H507" s="220"/>
      <c r="I507" s="220"/>
      <c r="J507" s="220"/>
      <c r="K507" s="220"/>
      <c r="L507" s="220"/>
      <c r="M507" s="220"/>
      <c r="N507" s="220"/>
      <c r="O507" s="220"/>
      <c r="P507" s="220"/>
      <c r="Q507" s="220"/>
      <c r="R507" s="220"/>
      <c r="S507" s="116" t="str">
        <f t="shared" si="77"/>
        <v>NO</v>
      </c>
      <c r="T507" s="116" t="str">
        <f t="shared" si="68"/>
        <v>,,,,,,,,,,,,,,</v>
      </c>
      <c r="U507" s="220" t="s">
        <v>625</v>
      </c>
      <c r="V507" s="220"/>
      <c r="W507" s="220"/>
      <c r="X507" s="220"/>
      <c r="Y507" s="220"/>
      <c r="Z507" s="220"/>
      <c r="AA507" s="220"/>
      <c r="AB507" s="220"/>
      <c r="AC507" s="220"/>
      <c r="AD507" s="220"/>
      <c r="AE507" s="220"/>
      <c r="AF507" s="220"/>
      <c r="AG507" s="220"/>
      <c r="AH507" s="220"/>
      <c r="AI507" s="220"/>
      <c r="AJ507" s="220"/>
      <c r="AK507" s="220"/>
      <c r="AL507" s="220"/>
      <c r="AM507" s="220"/>
      <c r="AN507" s="220"/>
      <c r="AO507" s="220"/>
      <c r="AP507" s="220"/>
      <c r="AQ507" s="220"/>
      <c r="AR507" s="220"/>
      <c r="AS507" s="220"/>
      <c r="AT507" s="220"/>
      <c r="AU507" s="220"/>
      <c r="AV507" s="220"/>
      <c r="AW507" s="220"/>
      <c r="AX507" s="220"/>
      <c r="AY507" s="220"/>
      <c r="AZ507" s="220"/>
      <c r="BA507" s="220"/>
      <c r="BB507" s="220"/>
      <c r="BC507" s="220"/>
      <c r="BD507" s="220"/>
      <c r="BE507" s="220"/>
      <c r="BF507" s="220"/>
      <c r="BG507" s="220"/>
      <c r="BH507" s="220"/>
      <c r="BI507" s="220"/>
      <c r="BJ507" s="220"/>
      <c r="BK507" s="220"/>
      <c r="BL507" s="220"/>
      <c r="BM507" s="220"/>
      <c r="BN507" s="220"/>
      <c r="BO507" s="116" t="str">
        <f t="shared" si="69"/>
        <v>VDDCX</v>
      </c>
      <c r="BP507" s="116" t="str">
        <f t="shared" si="70"/>
        <v>VDDCX</v>
      </c>
      <c r="BQ507" s="116">
        <f t="shared" si="71"/>
        <v>0</v>
      </c>
      <c r="BR507" s="116">
        <f t="shared" si="72"/>
        <v>0</v>
      </c>
      <c r="BS507" s="220">
        <v>1</v>
      </c>
      <c r="BT507" s="220" t="s">
        <v>605</v>
      </c>
      <c r="BU507" s="220" t="s">
        <v>591</v>
      </c>
      <c r="BV507" s="220"/>
      <c r="BW507" s="220"/>
      <c r="BX507" s="220"/>
      <c r="BY507" s="220"/>
      <c r="BZ507" s="220"/>
      <c r="CA507" s="220"/>
      <c r="CB507" s="220"/>
      <c r="CC507" s="220"/>
      <c r="CD507" s="220"/>
      <c r="CE507" s="220"/>
      <c r="CF507" s="220" t="s">
        <v>3025</v>
      </c>
      <c r="CG507" s="248" t="s">
        <v>6119</v>
      </c>
      <c r="CH507" s="208"/>
      <c r="CI507" s="128"/>
      <c r="CJ507" s="128"/>
      <c r="CK507" s="220"/>
      <c r="CL507" s="116" t="str">
        <f t="shared" si="73"/>
        <v>VDDCX</v>
      </c>
      <c r="CM507" s="116" t="str">
        <f t="shared" si="74"/>
        <v>VDDCX</v>
      </c>
      <c r="CN507" s="116">
        <f t="shared" si="75"/>
        <v>0</v>
      </c>
      <c r="CO507" s="116">
        <f t="shared" si="76"/>
        <v>0</v>
      </c>
      <c r="CP507" s="220">
        <v>1</v>
      </c>
      <c r="CQ507" s="220" t="s">
        <v>605</v>
      </c>
      <c r="CR507" s="220" t="s">
        <v>591</v>
      </c>
      <c r="CS507" s="220"/>
      <c r="CT507" s="220"/>
      <c r="CU507" s="220"/>
      <c r="CV507" s="220"/>
      <c r="CW507" s="220"/>
      <c r="CX507" s="220"/>
      <c r="CY507" s="220"/>
      <c r="CZ507" s="220"/>
      <c r="DA507" s="220"/>
      <c r="DB507" s="220"/>
      <c r="DC507" s="220" t="s">
        <v>3025</v>
      </c>
      <c r="DD507" s="134" t="s">
        <v>6120</v>
      </c>
      <c r="DE507" s="107"/>
      <c r="DF507" s="128"/>
      <c r="DG507" s="128"/>
      <c r="DH507" s="220"/>
    </row>
    <row r="508" spans="1:112" ht="13.2">
      <c r="A508" s="220"/>
      <c r="B508" s="220">
        <v>505</v>
      </c>
      <c r="C508" s="220" t="s">
        <v>625</v>
      </c>
      <c r="D508" s="220" t="s">
        <v>6121</v>
      </c>
      <c r="E508" s="220"/>
      <c r="F508" s="220" t="s">
        <v>5710</v>
      </c>
      <c r="G508" s="220"/>
      <c r="H508" s="220"/>
      <c r="I508" s="220"/>
      <c r="J508" s="220"/>
      <c r="K508" s="220"/>
      <c r="L508" s="220"/>
      <c r="M508" s="220"/>
      <c r="N508" s="220"/>
      <c r="O508" s="220"/>
      <c r="P508" s="220"/>
      <c r="Q508" s="220"/>
      <c r="R508" s="220"/>
      <c r="S508" s="116" t="str">
        <f t="shared" si="77"/>
        <v>NO</v>
      </c>
      <c r="T508" s="116" t="str">
        <f t="shared" si="68"/>
        <v>,,,,,,,,,,,,,,</v>
      </c>
      <c r="U508" s="220" t="s">
        <v>625</v>
      </c>
      <c r="V508" s="220"/>
      <c r="W508" s="220"/>
      <c r="X508" s="220"/>
      <c r="Y508" s="220"/>
      <c r="Z508" s="220"/>
      <c r="AA508" s="220"/>
      <c r="AB508" s="220"/>
      <c r="AC508" s="220"/>
      <c r="AD508" s="220"/>
      <c r="AE508" s="220"/>
      <c r="AF508" s="220"/>
      <c r="AG508" s="220"/>
      <c r="AH508" s="220"/>
      <c r="AI508" s="220"/>
      <c r="AJ508" s="220"/>
      <c r="AK508" s="220"/>
      <c r="AL508" s="220"/>
      <c r="AM508" s="220"/>
      <c r="AN508" s="220"/>
      <c r="AO508" s="220"/>
      <c r="AP508" s="220"/>
      <c r="AQ508" s="220"/>
      <c r="AR508" s="220"/>
      <c r="AS508" s="220"/>
      <c r="AT508" s="220"/>
      <c r="AU508" s="220"/>
      <c r="AV508" s="220"/>
      <c r="AW508" s="220"/>
      <c r="AX508" s="220"/>
      <c r="AY508" s="220"/>
      <c r="AZ508" s="220"/>
      <c r="BA508" s="220"/>
      <c r="BB508" s="220"/>
      <c r="BC508" s="220"/>
      <c r="BD508" s="220"/>
      <c r="BE508" s="220"/>
      <c r="BF508" s="220"/>
      <c r="BG508" s="220"/>
      <c r="BH508" s="220"/>
      <c r="BI508" s="220"/>
      <c r="BJ508" s="220"/>
      <c r="BK508" s="220"/>
      <c r="BL508" s="220"/>
      <c r="BM508" s="220"/>
      <c r="BN508" s="220"/>
      <c r="BO508" s="116" t="str">
        <f t="shared" si="69"/>
        <v>VDDCX</v>
      </c>
      <c r="BP508" s="116" t="str">
        <f t="shared" si="70"/>
        <v>VDDCX</v>
      </c>
      <c r="BQ508" s="116">
        <f t="shared" si="71"/>
        <v>0</v>
      </c>
      <c r="BR508" s="116">
        <f t="shared" si="72"/>
        <v>0</v>
      </c>
      <c r="BS508" s="220">
        <v>1</v>
      </c>
      <c r="BT508" s="220" t="s">
        <v>605</v>
      </c>
      <c r="BU508" s="220" t="s">
        <v>591</v>
      </c>
      <c r="BV508" s="220"/>
      <c r="BW508" s="220"/>
      <c r="BX508" s="220"/>
      <c r="BY508" s="220"/>
      <c r="BZ508" s="220"/>
      <c r="CA508" s="220"/>
      <c r="CB508" s="220"/>
      <c r="CC508" s="220"/>
      <c r="CD508" s="220"/>
      <c r="CE508" s="220"/>
      <c r="CF508" s="220" t="s">
        <v>3025</v>
      </c>
      <c r="CG508" s="248" t="s">
        <v>6122</v>
      </c>
      <c r="CH508" s="208"/>
      <c r="CI508" s="128"/>
      <c r="CJ508" s="128"/>
      <c r="CK508" s="220"/>
      <c r="CL508" s="116" t="str">
        <f t="shared" si="73"/>
        <v>VDDCX</v>
      </c>
      <c r="CM508" s="116" t="str">
        <f t="shared" si="74"/>
        <v>VDDCX</v>
      </c>
      <c r="CN508" s="116">
        <f t="shared" si="75"/>
        <v>0</v>
      </c>
      <c r="CO508" s="116">
        <f t="shared" si="76"/>
        <v>0</v>
      </c>
      <c r="CP508" s="220">
        <v>1</v>
      </c>
      <c r="CQ508" s="220" t="s">
        <v>605</v>
      </c>
      <c r="CR508" s="220" t="s">
        <v>591</v>
      </c>
      <c r="CS508" s="220"/>
      <c r="CT508" s="220"/>
      <c r="CU508" s="220"/>
      <c r="CV508" s="220"/>
      <c r="CW508" s="220"/>
      <c r="CX508" s="220"/>
      <c r="CY508" s="220"/>
      <c r="CZ508" s="220"/>
      <c r="DA508" s="220"/>
      <c r="DB508" s="220"/>
      <c r="DC508" s="220" t="s">
        <v>3025</v>
      </c>
      <c r="DD508" s="134" t="s">
        <v>6123</v>
      </c>
      <c r="DE508" s="107"/>
      <c r="DF508" s="128"/>
      <c r="DG508" s="128"/>
      <c r="DH508" s="220"/>
    </row>
    <row r="509" spans="1:112" ht="13.2">
      <c r="A509" s="220"/>
      <c r="B509" s="220">
        <v>506</v>
      </c>
      <c r="C509" s="220" t="s">
        <v>625</v>
      </c>
      <c r="D509" s="220" t="s">
        <v>6124</v>
      </c>
      <c r="E509" s="220"/>
      <c r="F509" s="220" t="s">
        <v>5710</v>
      </c>
      <c r="G509" s="220"/>
      <c r="H509" s="220"/>
      <c r="I509" s="220"/>
      <c r="J509" s="220"/>
      <c r="K509" s="220"/>
      <c r="L509" s="220"/>
      <c r="M509" s="220"/>
      <c r="N509" s="220"/>
      <c r="O509" s="220"/>
      <c r="P509" s="220"/>
      <c r="Q509" s="220"/>
      <c r="R509" s="220"/>
      <c r="S509" s="116" t="str">
        <f t="shared" si="77"/>
        <v>NO</v>
      </c>
      <c r="T509" s="116" t="str">
        <f t="shared" si="68"/>
        <v>,,,,,,,,,,,,,,</v>
      </c>
      <c r="U509" s="220" t="s">
        <v>625</v>
      </c>
      <c r="V509" s="220"/>
      <c r="W509" s="220"/>
      <c r="X509" s="220"/>
      <c r="Y509" s="220"/>
      <c r="Z509" s="220"/>
      <c r="AA509" s="220"/>
      <c r="AB509" s="220"/>
      <c r="AC509" s="220"/>
      <c r="AD509" s="220"/>
      <c r="AE509" s="220"/>
      <c r="AF509" s="220"/>
      <c r="AG509" s="220"/>
      <c r="AH509" s="220"/>
      <c r="AI509" s="220"/>
      <c r="AJ509" s="220"/>
      <c r="AK509" s="220"/>
      <c r="AL509" s="220"/>
      <c r="AM509" s="220"/>
      <c r="AN509" s="220"/>
      <c r="AO509" s="220"/>
      <c r="AP509" s="220"/>
      <c r="AQ509" s="220"/>
      <c r="AR509" s="220"/>
      <c r="AS509" s="220"/>
      <c r="AT509" s="220"/>
      <c r="AU509" s="220"/>
      <c r="AV509" s="220"/>
      <c r="AW509" s="220"/>
      <c r="AX509" s="220"/>
      <c r="AY509" s="220"/>
      <c r="AZ509" s="220"/>
      <c r="BA509" s="220"/>
      <c r="BB509" s="220"/>
      <c r="BC509" s="220"/>
      <c r="BD509" s="220"/>
      <c r="BE509" s="220"/>
      <c r="BF509" s="220"/>
      <c r="BG509" s="220"/>
      <c r="BH509" s="220"/>
      <c r="BI509" s="220"/>
      <c r="BJ509" s="220"/>
      <c r="BK509" s="220"/>
      <c r="BL509" s="220"/>
      <c r="BM509" s="220"/>
      <c r="BN509" s="220"/>
      <c r="BO509" s="116" t="str">
        <f t="shared" si="69"/>
        <v>VDDCX</v>
      </c>
      <c r="BP509" s="116" t="str">
        <f t="shared" si="70"/>
        <v>VDDCX</v>
      </c>
      <c r="BQ509" s="116">
        <f t="shared" si="71"/>
        <v>0</v>
      </c>
      <c r="BR509" s="116">
        <f t="shared" si="72"/>
        <v>0</v>
      </c>
      <c r="BS509" s="220">
        <v>1</v>
      </c>
      <c r="BT509" s="220" t="s">
        <v>605</v>
      </c>
      <c r="BU509" s="220" t="s">
        <v>591</v>
      </c>
      <c r="BV509" s="220"/>
      <c r="BW509" s="220"/>
      <c r="BX509" s="220"/>
      <c r="BY509" s="220"/>
      <c r="BZ509" s="220"/>
      <c r="CA509" s="220"/>
      <c r="CB509" s="220"/>
      <c r="CC509" s="220"/>
      <c r="CD509" s="220"/>
      <c r="CE509" s="220"/>
      <c r="CF509" s="220" t="s">
        <v>3025</v>
      </c>
      <c r="CG509" s="248" t="s">
        <v>6125</v>
      </c>
      <c r="CH509" s="208"/>
      <c r="CI509" s="128"/>
      <c r="CJ509" s="128"/>
      <c r="CK509" s="220"/>
      <c r="CL509" s="116" t="str">
        <f t="shared" si="73"/>
        <v>VDDCX</v>
      </c>
      <c r="CM509" s="116" t="str">
        <f t="shared" si="74"/>
        <v>VDDCX</v>
      </c>
      <c r="CN509" s="116">
        <f t="shared" si="75"/>
        <v>0</v>
      </c>
      <c r="CO509" s="116">
        <f t="shared" si="76"/>
        <v>0</v>
      </c>
      <c r="CP509" s="220">
        <v>1</v>
      </c>
      <c r="CQ509" s="220" t="s">
        <v>605</v>
      </c>
      <c r="CR509" s="220" t="s">
        <v>591</v>
      </c>
      <c r="CS509" s="220"/>
      <c r="CT509" s="220"/>
      <c r="CU509" s="220"/>
      <c r="CV509" s="220"/>
      <c r="CW509" s="220"/>
      <c r="CX509" s="220"/>
      <c r="CY509" s="220"/>
      <c r="CZ509" s="220"/>
      <c r="DA509" s="220"/>
      <c r="DB509" s="220"/>
      <c r="DC509" s="220" t="s">
        <v>3025</v>
      </c>
      <c r="DD509" s="134" t="s">
        <v>6126</v>
      </c>
      <c r="DE509" s="107"/>
      <c r="DF509" s="128"/>
      <c r="DG509" s="128"/>
      <c r="DH509" s="220"/>
    </row>
    <row r="510" spans="1:112" ht="13.2">
      <c r="A510" s="220"/>
      <c r="B510" s="220">
        <v>507</v>
      </c>
      <c r="C510" s="220" t="s">
        <v>625</v>
      </c>
      <c r="D510" s="220" t="s">
        <v>6127</v>
      </c>
      <c r="E510" s="220"/>
      <c r="F510" s="220" t="s">
        <v>5710</v>
      </c>
      <c r="G510" s="220"/>
      <c r="H510" s="220"/>
      <c r="I510" s="220"/>
      <c r="J510" s="220"/>
      <c r="K510" s="220"/>
      <c r="L510" s="220"/>
      <c r="M510" s="220"/>
      <c r="N510" s="220"/>
      <c r="O510" s="220"/>
      <c r="P510" s="220"/>
      <c r="Q510" s="220"/>
      <c r="R510" s="220"/>
      <c r="S510" s="116" t="str">
        <f t="shared" si="77"/>
        <v>NO</v>
      </c>
      <c r="T510" s="116" t="str">
        <f t="shared" si="68"/>
        <v>,,,,,,,,,,,,,,</v>
      </c>
      <c r="U510" s="220" t="s">
        <v>625</v>
      </c>
      <c r="V510" s="220"/>
      <c r="W510" s="220"/>
      <c r="X510" s="220"/>
      <c r="Y510" s="220"/>
      <c r="Z510" s="220"/>
      <c r="AA510" s="220"/>
      <c r="AB510" s="220"/>
      <c r="AC510" s="220"/>
      <c r="AD510" s="220"/>
      <c r="AE510" s="220"/>
      <c r="AF510" s="220"/>
      <c r="AG510" s="220"/>
      <c r="AH510" s="220"/>
      <c r="AI510" s="220"/>
      <c r="AJ510" s="220"/>
      <c r="AK510" s="220"/>
      <c r="AL510" s="220"/>
      <c r="AM510" s="220"/>
      <c r="AN510" s="220"/>
      <c r="AO510" s="220"/>
      <c r="AP510" s="220"/>
      <c r="AQ510" s="220"/>
      <c r="AR510" s="220"/>
      <c r="AS510" s="220"/>
      <c r="AT510" s="220"/>
      <c r="AU510" s="220"/>
      <c r="AV510" s="220"/>
      <c r="AW510" s="220"/>
      <c r="AX510" s="220"/>
      <c r="AY510" s="220"/>
      <c r="AZ510" s="220"/>
      <c r="BA510" s="220"/>
      <c r="BB510" s="220"/>
      <c r="BC510" s="220"/>
      <c r="BD510" s="220"/>
      <c r="BE510" s="220"/>
      <c r="BF510" s="220"/>
      <c r="BG510" s="220"/>
      <c r="BH510" s="220"/>
      <c r="BI510" s="220"/>
      <c r="BJ510" s="220"/>
      <c r="BK510" s="220"/>
      <c r="BL510" s="220"/>
      <c r="BM510" s="220"/>
      <c r="BN510" s="220"/>
      <c r="BO510" s="116" t="str">
        <f t="shared" si="69"/>
        <v>VDDCX</v>
      </c>
      <c r="BP510" s="116" t="str">
        <f t="shared" si="70"/>
        <v>VDDCX</v>
      </c>
      <c r="BQ510" s="116">
        <f t="shared" si="71"/>
        <v>0</v>
      </c>
      <c r="BR510" s="116">
        <f t="shared" si="72"/>
        <v>0</v>
      </c>
      <c r="BS510" s="220">
        <v>1</v>
      </c>
      <c r="BT510" s="220" t="s">
        <v>605</v>
      </c>
      <c r="BU510" s="220" t="s">
        <v>591</v>
      </c>
      <c r="BV510" s="220"/>
      <c r="BW510" s="220"/>
      <c r="BX510" s="220"/>
      <c r="BY510" s="220"/>
      <c r="BZ510" s="220"/>
      <c r="CA510" s="220"/>
      <c r="CB510" s="220"/>
      <c r="CC510" s="220"/>
      <c r="CD510" s="220"/>
      <c r="CE510" s="220"/>
      <c r="CF510" s="220" t="s">
        <v>3025</v>
      </c>
      <c r="CG510" s="248" t="s">
        <v>6128</v>
      </c>
      <c r="CH510" s="208"/>
      <c r="CI510" s="128"/>
      <c r="CJ510" s="128"/>
      <c r="CK510" s="220"/>
      <c r="CL510" s="116" t="str">
        <f t="shared" si="73"/>
        <v>VDDCX</v>
      </c>
      <c r="CM510" s="116" t="str">
        <f t="shared" si="74"/>
        <v>VDDCX</v>
      </c>
      <c r="CN510" s="116">
        <f t="shared" si="75"/>
        <v>0</v>
      </c>
      <c r="CO510" s="116">
        <f t="shared" si="76"/>
        <v>0</v>
      </c>
      <c r="CP510" s="220">
        <v>1</v>
      </c>
      <c r="CQ510" s="220" t="s">
        <v>605</v>
      </c>
      <c r="CR510" s="220" t="s">
        <v>591</v>
      </c>
      <c r="CS510" s="220"/>
      <c r="CT510" s="220"/>
      <c r="CU510" s="220"/>
      <c r="CV510" s="220"/>
      <c r="CW510" s="220"/>
      <c r="CX510" s="220"/>
      <c r="CY510" s="220"/>
      <c r="CZ510" s="220"/>
      <c r="DA510" s="220"/>
      <c r="DB510" s="220"/>
      <c r="DC510" s="220" t="s">
        <v>3025</v>
      </c>
      <c r="DD510" s="134" t="s">
        <v>6129</v>
      </c>
      <c r="DE510" s="107"/>
      <c r="DF510" s="128"/>
      <c r="DG510" s="128"/>
      <c r="DH510" s="220"/>
    </row>
    <row r="511" spans="1:112" ht="13.2">
      <c r="A511" s="220"/>
      <c r="B511" s="220">
        <v>508</v>
      </c>
      <c r="C511" s="220" t="s">
        <v>625</v>
      </c>
      <c r="D511" s="220" t="s">
        <v>6130</v>
      </c>
      <c r="E511" s="220"/>
      <c r="F511" s="220" t="s">
        <v>5710</v>
      </c>
      <c r="G511" s="220"/>
      <c r="H511" s="220"/>
      <c r="I511" s="220"/>
      <c r="J511" s="220"/>
      <c r="K511" s="220"/>
      <c r="L511" s="220"/>
      <c r="M511" s="220"/>
      <c r="N511" s="220"/>
      <c r="O511" s="220"/>
      <c r="P511" s="220"/>
      <c r="Q511" s="220"/>
      <c r="R511" s="220"/>
      <c r="S511" s="116" t="str">
        <f t="shared" si="77"/>
        <v>NO</v>
      </c>
      <c r="T511" s="116" t="str">
        <f t="shared" si="68"/>
        <v>,,,,,,,,,,,,,,</v>
      </c>
      <c r="U511" s="220" t="s">
        <v>625</v>
      </c>
      <c r="V511" s="220"/>
      <c r="W511" s="220"/>
      <c r="X511" s="220"/>
      <c r="Y511" s="220"/>
      <c r="Z511" s="220"/>
      <c r="AA511" s="220"/>
      <c r="AB511" s="220"/>
      <c r="AC511" s="220"/>
      <c r="AD511" s="220"/>
      <c r="AE511" s="220"/>
      <c r="AF511" s="220"/>
      <c r="AG511" s="220"/>
      <c r="AH511" s="220"/>
      <c r="AI511" s="220"/>
      <c r="AJ511" s="220"/>
      <c r="AK511" s="220"/>
      <c r="AL511" s="220"/>
      <c r="AM511" s="220"/>
      <c r="AN511" s="220"/>
      <c r="AO511" s="220"/>
      <c r="AP511" s="220"/>
      <c r="AQ511" s="220"/>
      <c r="AR511" s="220"/>
      <c r="AS511" s="220"/>
      <c r="AT511" s="220"/>
      <c r="AU511" s="220"/>
      <c r="AV511" s="220"/>
      <c r="AW511" s="220"/>
      <c r="AX511" s="220"/>
      <c r="AY511" s="220"/>
      <c r="AZ511" s="220"/>
      <c r="BA511" s="220"/>
      <c r="BB511" s="220"/>
      <c r="BC511" s="220"/>
      <c r="BD511" s="220"/>
      <c r="BE511" s="220"/>
      <c r="BF511" s="220"/>
      <c r="BG511" s="220"/>
      <c r="BH511" s="220"/>
      <c r="BI511" s="220"/>
      <c r="BJ511" s="220"/>
      <c r="BK511" s="220"/>
      <c r="BL511" s="220"/>
      <c r="BM511" s="220"/>
      <c r="BN511" s="220"/>
      <c r="BO511" s="116" t="str">
        <f t="shared" si="69"/>
        <v>VDDCX</v>
      </c>
      <c r="BP511" s="116" t="str">
        <f t="shared" si="70"/>
        <v>VDDCX</v>
      </c>
      <c r="BQ511" s="116">
        <f t="shared" si="71"/>
        <v>0</v>
      </c>
      <c r="BR511" s="116">
        <f t="shared" si="72"/>
        <v>0</v>
      </c>
      <c r="BS511" s="220">
        <v>1</v>
      </c>
      <c r="BT511" s="220" t="s">
        <v>605</v>
      </c>
      <c r="BU511" s="220" t="s">
        <v>591</v>
      </c>
      <c r="BV511" s="220"/>
      <c r="BW511" s="220"/>
      <c r="BX511" s="220"/>
      <c r="BY511" s="220"/>
      <c r="BZ511" s="220"/>
      <c r="CA511" s="220"/>
      <c r="CB511" s="220"/>
      <c r="CC511" s="220"/>
      <c r="CD511" s="220"/>
      <c r="CE511" s="220"/>
      <c r="CF511" s="220" t="s">
        <v>3025</v>
      </c>
      <c r="CG511" s="248" t="s">
        <v>6131</v>
      </c>
      <c r="CH511" s="208"/>
      <c r="CI511" s="128"/>
      <c r="CJ511" s="128"/>
      <c r="CK511" s="220"/>
      <c r="CL511" s="116" t="str">
        <f t="shared" si="73"/>
        <v>VDDCX</v>
      </c>
      <c r="CM511" s="116" t="str">
        <f t="shared" si="74"/>
        <v>VDDCX</v>
      </c>
      <c r="CN511" s="116">
        <f t="shared" si="75"/>
        <v>0</v>
      </c>
      <c r="CO511" s="116">
        <f t="shared" si="76"/>
        <v>0</v>
      </c>
      <c r="CP511" s="220">
        <v>1</v>
      </c>
      <c r="CQ511" s="220" t="s">
        <v>605</v>
      </c>
      <c r="CR511" s="220" t="s">
        <v>591</v>
      </c>
      <c r="CS511" s="220"/>
      <c r="CT511" s="220"/>
      <c r="CU511" s="220"/>
      <c r="CV511" s="220"/>
      <c r="CW511" s="220"/>
      <c r="CX511" s="220"/>
      <c r="CY511" s="220"/>
      <c r="CZ511" s="220"/>
      <c r="DA511" s="220"/>
      <c r="DB511" s="220"/>
      <c r="DC511" s="220" t="s">
        <v>3025</v>
      </c>
      <c r="DD511" s="134" t="s">
        <v>6132</v>
      </c>
      <c r="DE511" s="107"/>
      <c r="DF511" s="128"/>
      <c r="DG511" s="128"/>
      <c r="DH511" s="220"/>
    </row>
    <row r="512" spans="1:112" ht="13.2">
      <c r="A512" s="220"/>
      <c r="B512" s="220">
        <v>509</v>
      </c>
      <c r="C512" s="220" t="s">
        <v>625</v>
      </c>
      <c r="D512" s="220" t="s">
        <v>6133</v>
      </c>
      <c r="E512" s="220"/>
      <c r="F512" s="220" t="s">
        <v>5710</v>
      </c>
      <c r="G512" s="220"/>
      <c r="H512" s="220"/>
      <c r="I512" s="220"/>
      <c r="J512" s="220"/>
      <c r="K512" s="220"/>
      <c r="L512" s="220"/>
      <c r="M512" s="220"/>
      <c r="N512" s="220"/>
      <c r="O512" s="220"/>
      <c r="P512" s="220"/>
      <c r="Q512" s="220"/>
      <c r="R512" s="220"/>
      <c r="S512" s="116" t="str">
        <f t="shared" si="77"/>
        <v>NO</v>
      </c>
      <c r="T512" s="116" t="str">
        <f t="shared" si="68"/>
        <v>,,,,,,,,,,,,,,</v>
      </c>
      <c r="U512" s="220" t="s">
        <v>625</v>
      </c>
      <c r="V512" s="220"/>
      <c r="W512" s="220"/>
      <c r="X512" s="220"/>
      <c r="Y512" s="220"/>
      <c r="Z512" s="220"/>
      <c r="AA512" s="220"/>
      <c r="AB512" s="220"/>
      <c r="AC512" s="220"/>
      <c r="AD512" s="220"/>
      <c r="AE512" s="220"/>
      <c r="AF512" s="220"/>
      <c r="AG512" s="220"/>
      <c r="AH512" s="220"/>
      <c r="AI512" s="220"/>
      <c r="AJ512" s="220"/>
      <c r="AK512" s="220"/>
      <c r="AL512" s="220"/>
      <c r="AM512" s="220"/>
      <c r="AN512" s="220"/>
      <c r="AO512" s="220"/>
      <c r="AP512" s="220"/>
      <c r="AQ512" s="220"/>
      <c r="AR512" s="220"/>
      <c r="AS512" s="220"/>
      <c r="AT512" s="220"/>
      <c r="AU512" s="220"/>
      <c r="AV512" s="220"/>
      <c r="AW512" s="220"/>
      <c r="AX512" s="220"/>
      <c r="AY512" s="220"/>
      <c r="AZ512" s="220"/>
      <c r="BA512" s="220"/>
      <c r="BB512" s="220"/>
      <c r="BC512" s="220"/>
      <c r="BD512" s="220"/>
      <c r="BE512" s="220"/>
      <c r="BF512" s="220"/>
      <c r="BG512" s="220"/>
      <c r="BH512" s="220"/>
      <c r="BI512" s="220"/>
      <c r="BJ512" s="220"/>
      <c r="BK512" s="220"/>
      <c r="BL512" s="220"/>
      <c r="BM512" s="220"/>
      <c r="BN512" s="220"/>
      <c r="BO512" s="116" t="str">
        <f t="shared" si="69"/>
        <v>VDDCX</v>
      </c>
      <c r="BP512" s="116" t="str">
        <f t="shared" si="70"/>
        <v>VDDCX</v>
      </c>
      <c r="BQ512" s="116">
        <f t="shared" si="71"/>
        <v>0</v>
      </c>
      <c r="BR512" s="116">
        <f t="shared" si="72"/>
        <v>0</v>
      </c>
      <c r="BS512" s="220">
        <v>1</v>
      </c>
      <c r="BT512" s="220" t="s">
        <v>605</v>
      </c>
      <c r="BU512" s="220" t="s">
        <v>591</v>
      </c>
      <c r="BV512" s="220"/>
      <c r="BW512" s="220"/>
      <c r="BX512" s="220"/>
      <c r="BY512" s="220"/>
      <c r="BZ512" s="220"/>
      <c r="CA512" s="220"/>
      <c r="CB512" s="220"/>
      <c r="CC512" s="220"/>
      <c r="CD512" s="220"/>
      <c r="CE512" s="220"/>
      <c r="CF512" s="220" t="s">
        <v>3025</v>
      </c>
      <c r="CG512" s="248" t="s">
        <v>6134</v>
      </c>
      <c r="CH512" s="208"/>
      <c r="CI512" s="128"/>
      <c r="CJ512" s="128"/>
      <c r="CK512" s="220"/>
      <c r="CL512" s="116" t="str">
        <f t="shared" si="73"/>
        <v>VDDCX</v>
      </c>
      <c r="CM512" s="116" t="str">
        <f t="shared" si="74"/>
        <v>VDDCX</v>
      </c>
      <c r="CN512" s="116">
        <f t="shared" si="75"/>
        <v>0</v>
      </c>
      <c r="CO512" s="116">
        <f t="shared" si="76"/>
        <v>0</v>
      </c>
      <c r="CP512" s="220">
        <v>1</v>
      </c>
      <c r="CQ512" s="220" t="s">
        <v>605</v>
      </c>
      <c r="CR512" s="220" t="s">
        <v>591</v>
      </c>
      <c r="CS512" s="220"/>
      <c r="CT512" s="220"/>
      <c r="CU512" s="220"/>
      <c r="CV512" s="220"/>
      <c r="CW512" s="220"/>
      <c r="CX512" s="220"/>
      <c r="CY512" s="220"/>
      <c r="CZ512" s="220"/>
      <c r="DA512" s="220"/>
      <c r="DB512" s="220"/>
      <c r="DC512" s="220" t="s">
        <v>3025</v>
      </c>
      <c r="DD512" s="134" t="s">
        <v>6135</v>
      </c>
      <c r="DE512" s="107"/>
      <c r="DF512" s="128"/>
      <c r="DG512" s="128"/>
      <c r="DH512" s="220"/>
    </row>
    <row r="513" spans="1:112" ht="13.2">
      <c r="A513" s="220"/>
      <c r="B513" s="220">
        <v>510</v>
      </c>
      <c r="C513" s="220" t="s">
        <v>625</v>
      </c>
      <c r="D513" s="220" t="s">
        <v>6136</v>
      </c>
      <c r="E513" s="220"/>
      <c r="F513" s="220" t="s">
        <v>5710</v>
      </c>
      <c r="G513" s="220"/>
      <c r="H513" s="220"/>
      <c r="I513" s="220"/>
      <c r="J513" s="220"/>
      <c r="K513" s="220"/>
      <c r="L513" s="220"/>
      <c r="M513" s="220"/>
      <c r="N513" s="220"/>
      <c r="O513" s="220"/>
      <c r="P513" s="220"/>
      <c r="Q513" s="220"/>
      <c r="R513" s="220"/>
      <c r="S513" s="116" t="str">
        <f t="shared" si="77"/>
        <v>NO</v>
      </c>
      <c r="T513" s="116" t="str">
        <f t="shared" si="68"/>
        <v>,,,,,,,,,,,,,,</v>
      </c>
      <c r="U513" s="220" t="s">
        <v>625</v>
      </c>
      <c r="V513" s="220"/>
      <c r="W513" s="220"/>
      <c r="X513" s="220"/>
      <c r="Y513" s="220"/>
      <c r="Z513" s="220"/>
      <c r="AA513" s="220"/>
      <c r="AB513" s="220"/>
      <c r="AC513" s="220"/>
      <c r="AD513" s="220"/>
      <c r="AE513" s="220"/>
      <c r="AF513" s="220"/>
      <c r="AG513" s="220"/>
      <c r="AH513" s="220"/>
      <c r="AI513" s="220"/>
      <c r="AJ513" s="220"/>
      <c r="AK513" s="220"/>
      <c r="AL513" s="220"/>
      <c r="AM513" s="220"/>
      <c r="AN513" s="220"/>
      <c r="AO513" s="220"/>
      <c r="AP513" s="220"/>
      <c r="AQ513" s="220"/>
      <c r="AR513" s="220"/>
      <c r="AS513" s="220"/>
      <c r="AT513" s="220"/>
      <c r="AU513" s="220"/>
      <c r="AV513" s="220"/>
      <c r="AW513" s="220"/>
      <c r="AX513" s="220"/>
      <c r="AY513" s="220"/>
      <c r="AZ513" s="220"/>
      <c r="BA513" s="220"/>
      <c r="BB513" s="220"/>
      <c r="BC513" s="220"/>
      <c r="BD513" s="220"/>
      <c r="BE513" s="220"/>
      <c r="BF513" s="220"/>
      <c r="BG513" s="220"/>
      <c r="BH513" s="220"/>
      <c r="BI513" s="220"/>
      <c r="BJ513" s="220"/>
      <c r="BK513" s="220"/>
      <c r="BL513" s="220"/>
      <c r="BM513" s="220"/>
      <c r="BN513" s="220"/>
      <c r="BO513" s="116" t="str">
        <f t="shared" si="69"/>
        <v>VDDCX</v>
      </c>
      <c r="BP513" s="116" t="str">
        <f t="shared" si="70"/>
        <v>VDDCX</v>
      </c>
      <c r="BQ513" s="116">
        <f t="shared" si="71"/>
        <v>0</v>
      </c>
      <c r="BR513" s="116">
        <f t="shared" si="72"/>
        <v>0</v>
      </c>
      <c r="BS513" s="220">
        <v>1</v>
      </c>
      <c r="BT513" s="220" t="s">
        <v>605</v>
      </c>
      <c r="BU513" s="220" t="s">
        <v>591</v>
      </c>
      <c r="BV513" s="220"/>
      <c r="BW513" s="220"/>
      <c r="BX513" s="220"/>
      <c r="BY513" s="220"/>
      <c r="BZ513" s="220"/>
      <c r="CA513" s="220"/>
      <c r="CB513" s="220"/>
      <c r="CC513" s="220"/>
      <c r="CD513" s="220"/>
      <c r="CE513" s="220"/>
      <c r="CF513" s="220" t="s">
        <v>3025</v>
      </c>
      <c r="CG513" s="248" t="s">
        <v>6137</v>
      </c>
      <c r="CH513" s="208"/>
      <c r="CI513" s="128"/>
      <c r="CJ513" s="128"/>
      <c r="CK513" s="220"/>
      <c r="CL513" s="116" t="str">
        <f t="shared" si="73"/>
        <v>VDDCX</v>
      </c>
      <c r="CM513" s="116" t="str">
        <f t="shared" si="74"/>
        <v>VDDCX</v>
      </c>
      <c r="CN513" s="116">
        <f t="shared" si="75"/>
        <v>0</v>
      </c>
      <c r="CO513" s="116">
        <f t="shared" si="76"/>
        <v>0</v>
      </c>
      <c r="CP513" s="220">
        <v>1</v>
      </c>
      <c r="CQ513" s="220" t="s">
        <v>605</v>
      </c>
      <c r="CR513" s="220" t="s">
        <v>591</v>
      </c>
      <c r="CS513" s="220"/>
      <c r="CT513" s="220"/>
      <c r="CU513" s="220"/>
      <c r="CV513" s="220"/>
      <c r="CW513" s="220"/>
      <c r="CX513" s="220"/>
      <c r="CY513" s="220"/>
      <c r="CZ513" s="220"/>
      <c r="DA513" s="220"/>
      <c r="DB513" s="220"/>
      <c r="DC513" s="220" t="s">
        <v>3025</v>
      </c>
      <c r="DD513" s="134" t="s">
        <v>6138</v>
      </c>
      <c r="DE513" s="107"/>
      <c r="DF513" s="128"/>
      <c r="DG513" s="128"/>
      <c r="DH513" s="220"/>
    </row>
    <row r="514" spans="1:112" ht="13.2">
      <c r="A514" s="220"/>
      <c r="B514" s="220">
        <v>511</v>
      </c>
      <c r="C514" s="220" t="s">
        <v>593</v>
      </c>
      <c r="D514" s="220" t="s">
        <v>6139</v>
      </c>
      <c r="E514" s="220"/>
      <c r="F514" s="220" t="s">
        <v>5938</v>
      </c>
      <c r="G514" s="220"/>
      <c r="H514" s="220"/>
      <c r="I514" s="220"/>
      <c r="J514" s="220"/>
      <c r="K514" s="220"/>
      <c r="L514" s="220"/>
      <c r="M514" s="220"/>
      <c r="N514" s="220"/>
      <c r="O514" s="220"/>
      <c r="P514" s="220"/>
      <c r="Q514" s="220"/>
      <c r="R514" s="220"/>
      <c r="S514" s="116" t="str">
        <f t="shared" si="77"/>
        <v>NO</v>
      </c>
      <c r="T514" s="116" t="str">
        <f t="shared" si="68"/>
        <v>,,,,,,,,,,,,,,</v>
      </c>
      <c r="U514" s="220" t="s">
        <v>593</v>
      </c>
      <c r="V514" s="220"/>
      <c r="W514" s="220"/>
      <c r="X514" s="220"/>
      <c r="Y514" s="220"/>
      <c r="Z514" s="220"/>
      <c r="AA514" s="220"/>
      <c r="AB514" s="220"/>
      <c r="AC514" s="220"/>
      <c r="AD514" s="220"/>
      <c r="AE514" s="220"/>
      <c r="AF514" s="220"/>
      <c r="AG514" s="220"/>
      <c r="AH514" s="220"/>
      <c r="AI514" s="220"/>
      <c r="AJ514" s="220"/>
      <c r="AK514" s="220"/>
      <c r="AL514" s="220"/>
      <c r="AM514" s="220"/>
      <c r="AN514" s="220"/>
      <c r="AO514" s="220"/>
      <c r="AP514" s="220"/>
      <c r="AQ514" s="220"/>
      <c r="AR514" s="220"/>
      <c r="AS514" s="220"/>
      <c r="AT514" s="220"/>
      <c r="AU514" s="220"/>
      <c r="AV514" s="220"/>
      <c r="AW514" s="220"/>
      <c r="AX514" s="220"/>
      <c r="AY514" s="220"/>
      <c r="AZ514" s="220"/>
      <c r="BA514" s="220"/>
      <c r="BB514" s="220"/>
      <c r="BC514" s="220"/>
      <c r="BD514" s="220"/>
      <c r="BE514" s="220"/>
      <c r="BF514" s="220"/>
      <c r="BG514" s="220"/>
      <c r="BH514" s="220"/>
      <c r="BI514" s="220"/>
      <c r="BJ514" s="220"/>
      <c r="BK514" s="220"/>
      <c r="BL514" s="220"/>
      <c r="BM514" s="220"/>
      <c r="BN514" s="220"/>
      <c r="BO514" s="116" t="str">
        <f t="shared" si="69"/>
        <v>VDDIO_CK_EBI0</v>
      </c>
      <c r="BP514" s="116" t="str">
        <f t="shared" si="70"/>
        <v>VDDIO_CK_EBI0</v>
      </c>
      <c r="BQ514" s="116">
        <f t="shared" si="71"/>
        <v>0</v>
      </c>
      <c r="BR514" s="116">
        <f t="shared" si="72"/>
        <v>0</v>
      </c>
      <c r="BS514" s="220">
        <v>1</v>
      </c>
      <c r="BT514" s="220" t="s">
        <v>592</v>
      </c>
      <c r="BU514" s="220" t="s">
        <v>591</v>
      </c>
      <c r="BV514" s="220"/>
      <c r="BW514" s="220"/>
      <c r="BX514" s="220"/>
      <c r="BY514" s="220"/>
      <c r="BZ514" s="220"/>
      <c r="CA514" s="220"/>
      <c r="CB514" s="220"/>
      <c r="CC514" s="220"/>
      <c r="CD514" s="220"/>
      <c r="CE514" s="220"/>
      <c r="CF514" s="220" t="s">
        <v>3025</v>
      </c>
      <c r="CG514" s="248" t="s">
        <v>6140</v>
      </c>
      <c r="CH514" s="208"/>
      <c r="CI514" s="128"/>
      <c r="CJ514" s="128"/>
      <c r="CK514" s="220"/>
      <c r="CL514" s="116" t="str">
        <f t="shared" si="73"/>
        <v>VDDIO_CK_EBI0</v>
      </c>
      <c r="CM514" s="116" t="str">
        <f t="shared" si="74"/>
        <v>VDDIO_CK_EBI0</v>
      </c>
      <c r="CN514" s="116">
        <f t="shared" si="75"/>
        <v>0</v>
      </c>
      <c r="CO514" s="116">
        <f t="shared" si="76"/>
        <v>0</v>
      </c>
      <c r="CP514" s="220">
        <v>1</v>
      </c>
      <c r="CQ514" s="220" t="s">
        <v>592</v>
      </c>
      <c r="CR514" s="220" t="s">
        <v>591</v>
      </c>
      <c r="CS514" s="220"/>
      <c r="CT514" s="220"/>
      <c r="CU514" s="220"/>
      <c r="CV514" s="220"/>
      <c r="CW514" s="220"/>
      <c r="CX514" s="220"/>
      <c r="CY514" s="220"/>
      <c r="CZ514" s="220"/>
      <c r="DA514" s="220"/>
      <c r="DB514" s="220"/>
      <c r="DC514" s="220" t="s">
        <v>3025</v>
      </c>
      <c r="DD514" s="134" t="s">
        <v>6141</v>
      </c>
      <c r="DE514" s="107"/>
      <c r="DF514" s="128"/>
      <c r="DG514" s="128"/>
      <c r="DH514" s="220"/>
    </row>
    <row r="515" spans="1:112" ht="13.2">
      <c r="A515" s="220"/>
      <c r="B515" s="220">
        <v>512</v>
      </c>
      <c r="C515" s="220" t="s">
        <v>595</v>
      </c>
      <c r="D515" s="220" t="s">
        <v>6142</v>
      </c>
      <c r="E515" s="220"/>
      <c r="F515" s="220" t="s">
        <v>5938</v>
      </c>
      <c r="G515" s="220"/>
      <c r="H515" s="220"/>
      <c r="I515" s="220"/>
      <c r="J515" s="220"/>
      <c r="K515" s="220"/>
      <c r="L515" s="220"/>
      <c r="M515" s="220"/>
      <c r="N515" s="220"/>
      <c r="O515" s="220"/>
      <c r="P515" s="220"/>
      <c r="Q515" s="220"/>
      <c r="R515" s="220"/>
      <c r="S515" s="116" t="str">
        <f t="shared" si="77"/>
        <v>NO</v>
      </c>
      <c r="T515" s="116" t="str">
        <f t="shared" si="68"/>
        <v>,,,,,,,,,,,,,,</v>
      </c>
      <c r="U515" s="220" t="s">
        <v>595</v>
      </c>
      <c r="V515" s="220"/>
      <c r="W515" s="220"/>
      <c r="X515" s="220"/>
      <c r="Y515" s="220"/>
      <c r="Z515" s="220"/>
      <c r="AA515" s="220"/>
      <c r="AB515" s="220"/>
      <c r="AC515" s="220"/>
      <c r="AD515" s="220"/>
      <c r="AE515" s="220"/>
      <c r="AF515" s="220"/>
      <c r="AG515" s="220"/>
      <c r="AH515" s="220"/>
      <c r="AI515" s="220"/>
      <c r="AJ515" s="220"/>
      <c r="AK515" s="220"/>
      <c r="AL515" s="220"/>
      <c r="AM515" s="220"/>
      <c r="AN515" s="220"/>
      <c r="AO515" s="220"/>
      <c r="AP515" s="220"/>
      <c r="AQ515" s="220"/>
      <c r="AR515" s="220"/>
      <c r="AS515" s="220"/>
      <c r="AT515" s="220"/>
      <c r="AU515" s="220"/>
      <c r="AV515" s="220"/>
      <c r="AW515" s="220"/>
      <c r="AX515" s="220"/>
      <c r="AY515" s="220"/>
      <c r="AZ515" s="220"/>
      <c r="BA515" s="220"/>
      <c r="BB515" s="220"/>
      <c r="BC515" s="220"/>
      <c r="BD515" s="220"/>
      <c r="BE515" s="220"/>
      <c r="BF515" s="220"/>
      <c r="BG515" s="220"/>
      <c r="BH515" s="220"/>
      <c r="BI515" s="220"/>
      <c r="BJ515" s="220"/>
      <c r="BK515" s="220"/>
      <c r="BL515" s="220"/>
      <c r="BM515" s="220"/>
      <c r="BN515" s="220"/>
      <c r="BO515" s="116" t="str">
        <f t="shared" si="69"/>
        <v>VDDIO_CK_EBI1</v>
      </c>
      <c r="BP515" s="116" t="str">
        <f t="shared" si="70"/>
        <v>VDDIO_CK_EBI1</v>
      </c>
      <c r="BQ515" s="116">
        <f t="shared" si="71"/>
        <v>0</v>
      </c>
      <c r="BR515" s="116">
        <f t="shared" si="72"/>
        <v>0</v>
      </c>
      <c r="BS515" s="220">
        <v>1</v>
      </c>
      <c r="BT515" s="220" t="s">
        <v>592</v>
      </c>
      <c r="BU515" s="220" t="s">
        <v>591</v>
      </c>
      <c r="BV515" s="220"/>
      <c r="BW515" s="220"/>
      <c r="BX515" s="220"/>
      <c r="BY515" s="220"/>
      <c r="BZ515" s="220"/>
      <c r="CA515" s="220"/>
      <c r="CB515" s="220"/>
      <c r="CC515" s="220"/>
      <c r="CD515" s="220"/>
      <c r="CE515" s="220"/>
      <c r="CF515" s="220" t="s">
        <v>3025</v>
      </c>
      <c r="CG515" s="248" t="s">
        <v>6143</v>
      </c>
      <c r="CH515" s="208"/>
      <c r="CI515" s="128"/>
      <c r="CJ515" s="128"/>
      <c r="CK515" s="220"/>
      <c r="CL515" s="116" t="str">
        <f t="shared" si="73"/>
        <v>VDDIO_CK_EBI1</v>
      </c>
      <c r="CM515" s="116" t="str">
        <f t="shared" si="74"/>
        <v>VDDIO_CK_EBI1</v>
      </c>
      <c r="CN515" s="116">
        <f t="shared" si="75"/>
        <v>0</v>
      </c>
      <c r="CO515" s="116">
        <f t="shared" si="76"/>
        <v>0</v>
      </c>
      <c r="CP515" s="220">
        <v>1</v>
      </c>
      <c r="CQ515" s="220" t="s">
        <v>592</v>
      </c>
      <c r="CR515" s="220" t="s">
        <v>591</v>
      </c>
      <c r="CS515" s="220"/>
      <c r="CT515" s="220"/>
      <c r="CU515" s="220"/>
      <c r="CV515" s="220"/>
      <c r="CW515" s="220"/>
      <c r="CX515" s="220"/>
      <c r="CY515" s="220"/>
      <c r="CZ515" s="220"/>
      <c r="DA515" s="220"/>
      <c r="DB515" s="220"/>
      <c r="DC515" s="220" t="s">
        <v>3025</v>
      </c>
      <c r="DD515" s="134" t="s">
        <v>6144</v>
      </c>
      <c r="DE515" s="107"/>
      <c r="DF515" s="128"/>
      <c r="DG515" s="128"/>
      <c r="DH515" s="220"/>
    </row>
    <row r="516" spans="1:112" ht="13.2">
      <c r="A516" s="220"/>
      <c r="B516" s="220">
        <v>513</v>
      </c>
      <c r="C516" s="220" t="s">
        <v>597</v>
      </c>
      <c r="D516" s="220" t="s">
        <v>6145</v>
      </c>
      <c r="E516" s="220"/>
      <c r="F516" s="220" t="s">
        <v>5938</v>
      </c>
      <c r="G516" s="220"/>
      <c r="H516" s="220"/>
      <c r="I516" s="220"/>
      <c r="J516" s="220"/>
      <c r="K516" s="220"/>
      <c r="L516" s="220"/>
      <c r="M516" s="220"/>
      <c r="N516" s="220"/>
      <c r="O516" s="220"/>
      <c r="P516" s="220"/>
      <c r="Q516" s="220"/>
      <c r="R516" s="220"/>
      <c r="S516" s="116" t="str">
        <f t="shared" si="77"/>
        <v>NO</v>
      </c>
      <c r="T516" s="116" t="str">
        <f t="shared" ref="T516:T579" si="78">CONCATENATE(V516,",",Y516,",",AB516,",",AE516,",",AH516,",",AK516,",",AN516,",",AQ516,",",AT516,",",AW516,",",AZ516,",",BC516,",",BF516,",",BI516,",",BL516,)</f>
        <v>,,,,,,,,,,,,,,</v>
      </c>
      <c r="U516" s="220" t="s">
        <v>597</v>
      </c>
      <c r="V516" s="220"/>
      <c r="W516" s="220"/>
      <c r="X516" s="220"/>
      <c r="Y516" s="220"/>
      <c r="Z516" s="220"/>
      <c r="AA516" s="220"/>
      <c r="AB516" s="220"/>
      <c r="AC516" s="220"/>
      <c r="AD516" s="220"/>
      <c r="AE516" s="220"/>
      <c r="AF516" s="220"/>
      <c r="AG516" s="220"/>
      <c r="AH516" s="220"/>
      <c r="AI516" s="220"/>
      <c r="AJ516" s="220"/>
      <c r="AK516" s="220"/>
      <c r="AL516" s="220"/>
      <c r="AM516" s="220"/>
      <c r="AN516" s="220"/>
      <c r="AO516" s="220"/>
      <c r="AP516" s="220"/>
      <c r="AQ516" s="220"/>
      <c r="AR516" s="220"/>
      <c r="AS516" s="220"/>
      <c r="AT516" s="220"/>
      <c r="AU516" s="220"/>
      <c r="AV516" s="220"/>
      <c r="AW516" s="220"/>
      <c r="AX516" s="220"/>
      <c r="AY516" s="220"/>
      <c r="AZ516" s="220"/>
      <c r="BA516" s="220"/>
      <c r="BB516" s="220"/>
      <c r="BC516" s="220"/>
      <c r="BD516" s="220"/>
      <c r="BE516" s="220"/>
      <c r="BF516" s="220"/>
      <c r="BG516" s="220"/>
      <c r="BH516" s="220"/>
      <c r="BI516" s="220"/>
      <c r="BJ516" s="220"/>
      <c r="BK516" s="220"/>
      <c r="BL516" s="220"/>
      <c r="BM516" s="220"/>
      <c r="BN516" s="220"/>
      <c r="BO516" s="116" t="str">
        <f t="shared" ref="BO516:BO579" si="79">IF($S516 = "NO",$U516,IF(BP516 = "Invalid PM Setting", BP516, IF(OR($AR516 = BS516,$AU516 = BS516,$AX516 = BS516,$BA516 = BS516,$BD516 = BS516,$BG516 = BS516,$BJ516 = BS516,$BM516 = BS516), "Select QUP Port",BP516)))</f>
        <v>VDDIO_EBI</v>
      </c>
      <c r="BP516" s="116" t="str">
        <f t="shared" ref="BP516:BP579" si="80">IF(BS516=1,$U516,IF(BS516=2,$X516,IF(BS516=3,$AA516,IF(BS516=4,$AD516,IF(BS516=5,$AG516,IF(BS516=6,$AJ516,IF(BS516=7,$AM516,IF(BS516=8,$AP516,IF(BS516=9,$AS516,IF(BS516=10,$AV516,IF(BS516=11,$AY516, IF(BS516=12,$BB516, IF(BS516=13,$BE516,IF(BS516=14,$BH516,IF(BS516=15,$BK516,"Invalid PM Setting")))))))))))))))</f>
        <v>VDDIO_EBI</v>
      </c>
      <c r="BQ516" s="116">
        <f t="shared" ref="BQ516:BQ579" si="81">IF($S516="NO",$V516,IF(BR516 = "Invalid PM Setting", BR516, IF(OR($AR516 = BS516,$AU516 = BS516,$AX516 = BS516,$BA516 = BS516,$BD516 = BS516,$BG516 = BS516,$BJ516 = BS516,$BM516 = BS516), "Select QUP Port",BR516)))</f>
        <v>0</v>
      </c>
      <c r="BR516" s="116">
        <f t="shared" ref="BR516:BR579" si="82">IF(BS516=1,$V516,IF(BS516=2,$Y516,IF(BS516=3,$AB516,IF(BS516=4,$AE516,IF(BS516=5,$AH516,IF(BS516=6,$AK516,IF(BS516=7,$AN516,IF(BS516=8,$AQ516,IF(BS516=9,$AT516,IF(BS516=10,$AW516,IF(BS516=11,$AZ516,IF(BS516=12,$BC516,IF(BS516=13,$BF516,IF(BS516=14,$BI516, IF(BS516=15,$BL516,"Invalid PM Setting")))))))))))))))</f>
        <v>0</v>
      </c>
      <c r="BS516" s="220">
        <v>1</v>
      </c>
      <c r="BT516" s="220" t="s">
        <v>592</v>
      </c>
      <c r="BU516" s="220" t="s">
        <v>591</v>
      </c>
      <c r="BV516" s="220"/>
      <c r="BW516" s="220"/>
      <c r="BX516" s="220"/>
      <c r="BY516" s="220"/>
      <c r="BZ516" s="220"/>
      <c r="CA516" s="220"/>
      <c r="CB516" s="220"/>
      <c r="CC516" s="220"/>
      <c r="CD516" s="220"/>
      <c r="CE516" s="220"/>
      <c r="CF516" s="220" t="s">
        <v>3025</v>
      </c>
      <c r="CG516" s="248" t="s">
        <v>6146</v>
      </c>
      <c r="CH516" s="208"/>
      <c r="CI516" s="128"/>
      <c r="CJ516" s="128"/>
      <c r="CK516" s="220"/>
      <c r="CL516" s="116" t="str">
        <f t="shared" ref="CL516:CL579" si="83">IF($S516 = "NO",$U516,IF(CM516 = "Invalid PM Setting", CM516, IF(OR($AR516 = CP516,$AU516 = CP516,$AX516 = CP516,$BA516 = CP516,$BD516 = CP516,$BG516 = CP516,$BJ516 = CP516,$BM516 = CP516), "Select QUP Port",CM516)))</f>
        <v>VDDIO_EBI</v>
      </c>
      <c r="CM516" s="116" t="str">
        <f t="shared" ref="CM516:CM579" si="84">IF(CP516=1,$U516,IF(CP516=2,$X516,IF(CP516=3,$AA516,IF(CP516=4,$AD516,IF(CP516=5,$AG516,IF(CP516=6,$AJ516,IF(CP516=7,$AM516,IF(CP516=8,$AP516,IF(CP516=9,$AS516,IF(CP516=10,$AV516,IF(CP516=11,$AY516, IF(CP516=12,$BB516, IF(CP516=13,$BE516,IF(CP516=14,$BH516,IF(CP516=15,$BK516,"Invalid PM Setting")))))))))))))))</f>
        <v>VDDIO_EBI</v>
      </c>
      <c r="CN516" s="116">
        <f t="shared" ref="CN516:CN579" si="85">IF($S516="NO",$V516,IF(CO516 = "Invalid PM Setting", CO516, IF(OR($AR516 = CP516,$AU516 = CP516,$AX516 = CP516,$BA516 = CP516,$BD516 = CP516,$BG516 = CP516,$BJ516 = CP516,$BM516 = CP516), "Select QUP Port",CO516)))</f>
        <v>0</v>
      </c>
      <c r="CO516" s="116">
        <f t="shared" ref="CO516:CO579" si="86">IF(CP516=1,$V516,IF(CP516=2,$Y516,IF(CP516=3,$AB516,IF(CP516=4,$AE516,IF(CP516=5,$AH516,IF(CP516=6,$AK516,IF(CP516=7,$AN516,IF(CP516=8,$AQ516,IF(CP516=9,$AT516,IF(CP516=10,$AW516,IF(CP516=11,$AZ516,IF(CP516=12,$BC516,IF(CP516=13,$BF516,IF(CP516=14,$BI516, IF(CP516=15,$BL516,"Invalid PM Setting")))))))))))))))</f>
        <v>0</v>
      </c>
      <c r="CP516" s="220">
        <v>1</v>
      </c>
      <c r="CQ516" s="220" t="s">
        <v>592</v>
      </c>
      <c r="CR516" s="220" t="s">
        <v>591</v>
      </c>
      <c r="CS516" s="220"/>
      <c r="CT516" s="220"/>
      <c r="CU516" s="220"/>
      <c r="CV516" s="220"/>
      <c r="CW516" s="220"/>
      <c r="CX516" s="220"/>
      <c r="CY516" s="220"/>
      <c r="CZ516" s="220"/>
      <c r="DA516" s="220"/>
      <c r="DB516" s="220"/>
      <c r="DC516" s="220" t="s">
        <v>3025</v>
      </c>
      <c r="DD516" s="134" t="s">
        <v>6147</v>
      </c>
      <c r="DE516" s="107"/>
      <c r="DF516" s="128"/>
      <c r="DG516" s="128"/>
      <c r="DH516" s="220"/>
    </row>
    <row r="517" spans="1:112" ht="13.2">
      <c r="A517" s="220"/>
      <c r="B517" s="220">
        <v>514</v>
      </c>
      <c r="C517" s="220" t="s">
        <v>597</v>
      </c>
      <c r="D517" s="220" t="s">
        <v>6148</v>
      </c>
      <c r="E517" s="220"/>
      <c r="F517" s="220" t="s">
        <v>5938</v>
      </c>
      <c r="G517" s="220"/>
      <c r="H517" s="220"/>
      <c r="I517" s="220"/>
      <c r="J517" s="220"/>
      <c r="K517" s="220"/>
      <c r="L517" s="220"/>
      <c r="M517" s="220"/>
      <c r="N517" s="220"/>
      <c r="O517" s="220"/>
      <c r="P517" s="220"/>
      <c r="Q517" s="220"/>
      <c r="R517" s="220"/>
      <c r="S517" s="116" t="str">
        <f t="shared" si="77"/>
        <v>NO</v>
      </c>
      <c r="T517" s="116" t="str">
        <f t="shared" si="78"/>
        <v>,,,,,,,,,,,,,,</v>
      </c>
      <c r="U517" s="220" t="s">
        <v>597</v>
      </c>
      <c r="V517" s="220"/>
      <c r="W517" s="220"/>
      <c r="X517" s="220"/>
      <c r="Y517" s="220"/>
      <c r="Z517" s="220"/>
      <c r="AA517" s="220"/>
      <c r="AB517" s="220"/>
      <c r="AC517" s="220"/>
      <c r="AD517" s="220"/>
      <c r="AE517" s="220"/>
      <c r="AF517" s="220"/>
      <c r="AG517" s="220"/>
      <c r="AH517" s="220"/>
      <c r="AI517" s="220"/>
      <c r="AJ517" s="220"/>
      <c r="AK517" s="220"/>
      <c r="AL517" s="220"/>
      <c r="AM517" s="220"/>
      <c r="AN517" s="220"/>
      <c r="AO517" s="220"/>
      <c r="AP517" s="220"/>
      <c r="AQ517" s="220"/>
      <c r="AR517" s="220"/>
      <c r="AS517" s="220"/>
      <c r="AT517" s="220"/>
      <c r="AU517" s="220"/>
      <c r="AV517" s="220"/>
      <c r="AW517" s="220"/>
      <c r="AX517" s="220"/>
      <c r="AY517" s="220"/>
      <c r="AZ517" s="220"/>
      <c r="BA517" s="220"/>
      <c r="BB517" s="220"/>
      <c r="BC517" s="220"/>
      <c r="BD517" s="220"/>
      <c r="BE517" s="220"/>
      <c r="BF517" s="220"/>
      <c r="BG517" s="220"/>
      <c r="BH517" s="220"/>
      <c r="BI517" s="220"/>
      <c r="BJ517" s="220"/>
      <c r="BK517" s="220"/>
      <c r="BL517" s="220"/>
      <c r="BM517" s="220"/>
      <c r="BN517" s="220"/>
      <c r="BO517" s="116" t="str">
        <f t="shared" si="79"/>
        <v>VDDIO_EBI</v>
      </c>
      <c r="BP517" s="116" t="str">
        <f t="shared" si="80"/>
        <v>VDDIO_EBI</v>
      </c>
      <c r="BQ517" s="116">
        <f t="shared" si="81"/>
        <v>0</v>
      </c>
      <c r="BR517" s="116">
        <f t="shared" si="82"/>
        <v>0</v>
      </c>
      <c r="BS517" s="220">
        <v>1</v>
      </c>
      <c r="BT517" s="220" t="s">
        <v>592</v>
      </c>
      <c r="BU517" s="220" t="s">
        <v>591</v>
      </c>
      <c r="BV517" s="220"/>
      <c r="BW517" s="220"/>
      <c r="BX517" s="220"/>
      <c r="BY517" s="220"/>
      <c r="BZ517" s="220"/>
      <c r="CA517" s="220"/>
      <c r="CB517" s="220"/>
      <c r="CC517" s="220"/>
      <c r="CD517" s="220"/>
      <c r="CE517" s="220"/>
      <c r="CF517" s="220" t="s">
        <v>3025</v>
      </c>
      <c r="CG517" s="248" t="s">
        <v>6149</v>
      </c>
      <c r="CH517" s="208"/>
      <c r="CI517" s="128"/>
      <c r="CJ517" s="128"/>
      <c r="CK517" s="220"/>
      <c r="CL517" s="116" t="str">
        <f t="shared" si="83"/>
        <v>VDDIO_EBI</v>
      </c>
      <c r="CM517" s="116" t="str">
        <f t="shared" si="84"/>
        <v>VDDIO_EBI</v>
      </c>
      <c r="CN517" s="116">
        <f t="shared" si="85"/>
        <v>0</v>
      </c>
      <c r="CO517" s="116">
        <f t="shared" si="86"/>
        <v>0</v>
      </c>
      <c r="CP517" s="220">
        <v>1</v>
      </c>
      <c r="CQ517" s="220" t="s">
        <v>592</v>
      </c>
      <c r="CR517" s="220" t="s">
        <v>591</v>
      </c>
      <c r="CS517" s="220"/>
      <c r="CT517" s="220"/>
      <c r="CU517" s="220"/>
      <c r="CV517" s="220"/>
      <c r="CW517" s="220"/>
      <c r="CX517" s="220"/>
      <c r="CY517" s="220"/>
      <c r="CZ517" s="220"/>
      <c r="DA517" s="220"/>
      <c r="DB517" s="220"/>
      <c r="DC517" s="220" t="s">
        <v>3025</v>
      </c>
      <c r="DD517" s="134" t="s">
        <v>6150</v>
      </c>
      <c r="DE517" s="107"/>
      <c r="DF517" s="128"/>
      <c r="DG517" s="128"/>
      <c r="DH517" s="220"/>
    </row>
    <row r="518" spans="1:112" ht="13.2">
      <c r="A518" s="220"/>
      <c r="B518" s="220">
        <v>515</v>
      </c>
      <c r="C518" s="220" t="s">
        <v>597</v>
      </c>
      <c r="D518" s="220" t="s">
        <v>6151</v>
      </c>
      <c r="E518" s="220"/>
      <c r="F518" s="220" t="s">
        <v>5938</v>
      </c>
      <c r="G518" s="220"/>
      <c r="H518" s="220"/>
      <c r="I518" s="220"/>
      <c r="J518" s="220"/>
      <c r="K518" s="220"/>
      <c r="L518" s="220"/>
      <c r="M518" s="220"/>
      <c r="N518" s="220"/>
      <c r="O518" s="220"/>
      <c r="P518" s="220"/>
      <c r="Q518" s="220"/>
      <c r="R518" s="220"/>
      <c r="S518" s="116" t="str">
        <f t="shared" si="77"/>
        <v>NO</v>
      </c>
      <c r="T518" s="116" t="str">
        <f t="shared" si="78"/>
        <v>,,,,,,,,,,,,,,</v>
      </c>
      <c r="U518" s="220" t="s">
        <v>597</v>
      </c>
      <c r="V518" s="220"/>
      <c r="W518" s="220"/>
      <c r="X518" s="220"/>
      <c r="Y518" s="220"/>
      <c r="Z518" s="220"/>
      <c r="AA518" s="220"/>
      <c r="AB518" s="220"/>
      <c r="AC518" s="220"/>
      <c r="AD518" s="220"/>
      <c r="AE518" s="220"/>
      <c r="AF518" s="220"/>
      <c r="AG518" s="220"/>
      <c r="AH518" s="220"/>
      <c r="AI518" s="220"/>
      <c r="AJ518" s="220"/>
      <c r="AK518" s="220"/>
      <c r="AL518" s="220"/>
      <c r="AM518" s="220"/>
      <c r="AN518" s="220"/>
      <c r="AO518" s="220"/>
      <c r="AP518" s="220"/>
      <c r="AQ518" s="220"/>
      <c r="AR518" s="220"/>
      <c r="AS518" s="220"/>
      <c r="AT518" s="220"/>
      <c r="AU518" s="220"/>
      <c r="AV518" s="220"/>
      <c r="AW518" s="220"/>
      <c r="AX518" s="220"/>
      <c r="AY518" s="220"/>
      <c r="AZ518" s="220"/>
      <c r="BA518" s="220"/>
      <c r="BB518" s="220"/>
      <c r="BC518" s="220"/>
      <c r="BD518" s="220"/>
      <c r="BE518" s="220"/>
      <c r="BF518" s="220"/>
      <c r="BG518" s="220"/>
      <c r="BH518" s="220"/>
      <c r="BI518" s="220"/>
      <c r="BJ518" s="220"/>
      <c r="BK518" s="220"/>
      <c r="BL518" s="220"/>
      <c r="BM518" s="220"/>
      <c r="BN518" s="220"/>
      <c r="BO518" s="116" t="str">
        <f t="shared" si="79"/>
        <v>VDDIO_EBI</v>
      </c>
      <c r="BP518" s="116" t="str">
        <f t="shared" si="80"/>
        <v>VDDIO_EBI</v>
      </c>
      <c r="BQ518" s="116">
        <f t="shared" si="81"/>
        <v>0</v>
      </c>
      <c r="BR518" s="116">
        <f t="shared" si="82"/>
        <v>0</v>
      </c>
      <c r="BS518" s="220">
        <v>1</v>
      </c>
      <c r="BT518" s="220" t="s">
        <v>592</v>
      </c>
      <c r="BU518" s="220" t="s">
        <v>591</v>
      </c>
      <c r="BV518" s="220"/>
      <c r="BW518" s="220"/>
      <c r="BX518" s="220"/>
      <c r="BY518" s="220"/>
      <c r="BZ518" s="220"/>
      <c r="CA518" s="220"/>
      <c r="CB518" s="220"/>
      <c r="CC518" s="220"/>
      <c r="CD518" s="220"/>
      <c r="CE518" s="220"/>
      <c r="CF518" s="220" t="s">
        <v>3025</v>
      </c>
      <c r="CG518" s="248" t="s">
        <v>6152</v>
      </c>
      <c r="CH518" s="208"/>
      <c r="CI518" s="128"/>
      <c r="CJ518" s="128"/>
      <c r="CK518" s="220"/>
      <c r="CL518" s="116" t="str">
        <f t="shared" si="83"/>
        <v>VDDIO_EBI</v>
      </c>
      <c r="CM518" s="116" t="str">
        <f t="shared" si="84"/>
        <v>VDDIO_EBI</v>
      </c>
      <c r="CN518" s="116">
        <f t="shared" si="85"/>
        <v>0</v>
      </c>
      <c r="CO518" s="116">
        <f t="shared" si="86"/>
        <v>0</v>
      </c>
      <c r="CP518" s="220">
        <v>1</v>
      </c>
      <c r="CQ518" s="220" t="s">
        <v>592</v>
      </c>
      <c r="CR518" s="220" t="s">
        <v>591</v>
      </c>
      <c r="CS518" s="220"/>
      <c r="CT518" s="220"/>
      <c r="CU518" s="220"/>
      <c r="CV518" s="220"/>
      <c r="CW518" s="220"/>
      <c r="CX518" s="220"/>
      <c r="CY518" s="220"/>
      <c r="CZ518" s="220"/>
      <c r="DA518" s="220"/>
      <c r="DB518" s="220"/>
      <c r="DC518" s="220" t="s">
        <v>3025</v>
      </c>
      <c r="DD518" s="134" t="s">
        <v>6153</v>
      </c>
      <c r="DE518" s="107"/>
      <c r="DF518" s="128"/>
      <c r="DG518" s="128"/>
      <c r="DH518" s="220"/>
    </row>
    <row r="519" spans="1:112" ht="13.2">
      <c r="A519" s="220"/>
      <c r="B519" s="220">
        <v>516</v>
      </c>
      <c r="C519" s="220" t="s">
        <v>597</v>
      </c>
      <c r="D519" s="220" t="s">
        <v>6154</v>
      </c>
      <c r="E519" s="220"/>
      <c r="F519" s="220" t="s">
        <v>5938</v>
      </c>
      <c r="G519" s="220"/>
      <c r="H519" s="220"/>
      <c r="I519" s="220"/>
      <c r="J519" s="220"/>
      <c r="K519" s="220"/>
      <c r="L519" s="220"/>
      <c r="M519" s="220"/>
      <c r="N519" s="220"/>
      <c r="O519" s="220"/>
      <c r="P519" s="220"/>
      <c r="Q519" s="220"/>
      <c r="R519" s="220"/>
      <c r="S519" s="116" t="str">
        <f t="shared" si="77"/>
        <v>NO</v>
      </c>
      <c r="T519" s="116" t="str">
        <f t="shared" si="78"/>
        <v>,,,,,,,,,,,,,,</v>
      </c>
      <c r="U519" s="220" t="s">
        <v>597</v>
      </c>
      <c r="V519" s="220"/>
      <c r="W519" s="220"/>
      <c r="X519" s="220"/>
      <c r="Y519" s="220"/>
      <c r="Z519" s="220"/>
      <c r="AA519" s="220"/>
      <c r="AB519" s="220"/>
      <c r="AC519" s="220"/>
      <c r="AD519" s="220"/>
      <c r="AE519" s="220"/>
      <c r="AF519" s="220"/>
      <c r="AG519" s="220"/>
      <c r="AH519" s="220"/>
      <c r="AI519" s="220"/>
      <c r="AJ519" s="220"/>
      <c r="AK519" s="220"/>
      <c r="AL519" s="220"/>
      <c r="AM519" s="220"/>
      <c r="AN519" s="220"/>
      <c r="AO519" s="220"/>
      <c r="AP519" s="220"/>
      <c r="AQ519" s="220"/>
      <c r="AR519" s="220"/>
      <c r="AS519" s="220"/>
      <c r="AT519" s="220"/>
      <c r="AU519" s="220"/>
      <c r="AV519" s="220"/>
      <c r="AW519" s="220"/>
      <c r="AX519" s="220"/>
      <c r="AY519" s="220"/>
      <c r="AZ519" s="220"/>
      <c r="BA519" s="220"/>
      <c r="BB519" s="220"/>
      <c r="BC519" s="220"/>
      <c r="BD519" s="220"/>
      <c r="BE519" s="220"/>
      <c r="BF519" s="220"/>
      <c r="BG519" s="220"/>
      <c r="BH519" s="220"/>
      <c r="BI519" s="220"/>
      <c r="BJ519" s="220"/>
      <c r="BK519" s="220"/>
      <c r="BL519" s="220"/>
      <c r="BM519" s="220"/>
      <c r="BN519" s="220"/>
      <c r="BO519" s="116" t="str">
        <f t="shared" si="79"/>
        <v>VDDIO_EBI</v>
      </c>
      <c r="BP519" s="116" t="str">
        <f t="shared" si="80"/>
        <v>VDDIO_EBI</v>
      </c>
      <c r="BQ519" s="116">
        <f t="shared" si="81"/>
        <v>0</v>
      </c>
      <c r="BR519" s="116">
        <f t="shared" si="82"/>
        <v>0</v>
      </c>
      <c r="BS519" s="220">
        <v>1</v>
      </c>
      <c r="BT519" s="220" t="s">
        <v>592</v>
      </c>
      <c r="BU519" s="220" t="s">
        <v>591</v>
      </c>
      <c r="BV519" s="220"/>
      <c r="BW519" s="220"/>
      <c r="BX519" s="220"/>
      <c r="BY519" s="220"/>
      <c r="BZ519" s="220"/>
      <c r="CA519" s="220"/>
      <c r="CB519" s="220"/>
      <c r="CC519" s="220"/>
      <c r="CD519" s="220"/>
      <c r="CE519" s="220"/>
      <c r="CF519" s="220" t="s">
        <v>3025</v>
      </c>
      <c r="CG519" s="248" t="s">
        <v>6155</v>
      </c>
      <c r="CH519" s="208"/>
      <c r="CI519" s="128"/>
      <c r="CJ519" s="128"/>
      <c r="CK519" s="220"/>
      <c r="CL519" s="116" t="str">
        <f t="shared" si="83"/>
        <v>VDDIO_EBI</v>
      </c>
      <c r="CM519" s="116" t="str">
        <f t="shared" si="84"/>
        <v>VDDIO_EBI</v>
      </c>
      <c r="CN519" s="116">
        <f t="shared" si="85"/>
        <v>0</v>
      </c>
      <c r="CO519" s="116">
        <f t="shared" si="86"/>
        <v>0</v>
      </c>
      <c r="CP519" s="220">
        <v>1</v>
      </c>
      <c r="CQ519" s="220" t="s">
        <v>592</v>
      </c>
      <c r="CR519" s="220" t="s">
        <v>591</v>
      </c>
      <c r="CS519" s="220"/>
      <c r="CT519" s="220"/>
      <c r="CU519" s="220"/>
      <c r="CV519" s="220"/>
      <c r="CW519" s="220"/>
      <c r="CX519" s="220"/>
      <c r="CY519" s="220"/>
      <c r="CZ519" s="220"/>
      <c r="DA519" s="220"/>
      <c r="DB519" s="220"/>
      <c r="DC519" s="220" t="s">
        <v>3025</v>
      </c>
      <c r="DD519" s="134" t="s">
        <v>6156</v>
      </c>
      <c r="DE519" s="107"/>
      <c r="DF519" s="128"/>
      <c r="DG519" s="128"/>
      <c r="DH519" s="220"/>
    </row>
    <row r="520" spans="1:112" ht="13.2">
      <c r="A520" s="220"/>
      <c r="B520" s="220">
        <v>517</v>
      </c>
      <c r="C520" s="220" t="s">
        <v>597</v>
      </c>
      <c r="D520" s="220" t="s">
        <v>6157</v>
      </c>
      <c r="E520" s="220"/>
      <c r="F520" s="220" t="s">
        <v>5938</v>
      </c>
      <c r="G520" s="220"/>
      <c r="H520" s="220"/>
      <c r="I520" s="220"/>
      <c r="J520" s="220"/>
      <c r="K520" s="220"/>
      <c r="L520" s="220"/>
      <c r="M520" s="220"/>
      <c r="N520" s="220"/>
      <c r="O520" s="220"/>
      <c r="P520" s="220"/>
      <c r="Q520" s="220"/>
      <c r="R520" s="220"/>
      <c r="S520" s="116" t="str">
        <f t="shared" si="77"/>
        <v>NO</v>
      </c>
      <c r="T520" s="116" t="str">
        <f t="shared" si="78"/>
        <v>,,,,,,,,,,,,,,</v>
      </c>
      <c r="U520" s="220" t="s">
        <v>597</v>
      </c>
      <c r="V520" s="220"/>
      <c r="W520" s="220"/>
      <c r="X520" s="220"/>
      <c r="Y520" s="220"/>
      <c r="Z520" s="220"/>
      <c r="AA520" s="220"/>
      <c r="AB520" s="220"/>
      <c r="AC520" s="220"/>
      <c r="AD520" s="220"/>
      <c r="AE520" s="220"/>
      <c r="AF520" s="220"/>
      <c r="AG520" s="220"/>
      <c r="AH520" s="220"/>
      <c r="AI520" s="220"/>
      <c r="AJ520" s="220"/>
      <c r="AK520" s="220"/>
      <c r="AL520" s="220"/>
      <c r="AM520" s="220"/>
      <c r="AN520" s="220"/>
      <c r="AO520" s="220"/>
      <c r="AP520" s="220"/>
      <c r="AQ520" s="220"/>
      <c r="AR520" s="220"/>
      <c r="AS520" s="220"/>
      <c r="AT520" s="220"/>
      <c r="AU520" s="220"/>
      <c r="AV520" s="220"/>
      <c r="AW520" s="220"/>
      <c r="AX520" s="220"/>
      <c r="AY520" s="220"/>
      <c r="AZ520" s="220"/>
      <c r="BA520" s="220"/>
      <c r="BB520" s="220"/>
      <c r="BC520" s="220"/>
      <c r="BD520" s="220"/>
      <c r="BE520" s="220"/>
      <c r="BF520" s="220"/>
      <c r="BG520" s="220"/>
      <c r="BH520" s="220"/>
      <c r="BI520" s="220"/>
      <c r="BJ520" s="220"/>
      <c r="BK520" s="220"/>
      <c r="BL520" s="220"/>
      <c r="BM520" s="220"/>
      <c r="BN520" s="220"/>
      <c r="BO520" s="116" t="str">
        <f t="shared" si="79"/>
        <v>VDDIO_EBI</v>
      </c>
      <c r="BP520" s="116" t="str">
        <f t="shared" si="80"/>
        <v>VDDIO_EBI</v>
      </c>
      <c r="BQ520" s="116">
        <f t="shared" si="81"/>
        <v>0</v>
      </c>
      <c r="BR520" s="116">
        <f t="shared" si="82"/>
        <v>0</v>
      </c>
      <c r="BS520" s="220">
        <v>1</v>
      </c>
      <c r="BT520" s="220" t="s">
        <v>592</v>
      </c>
      <c r="BU520" s="220" t="s">
        <v>591</v>
      </c>
      <c r="BV520" s="220"/>
      <c r="BW520" s="220"/>
      <c r="BX520" s="220"/>
      <c r="BY520" s="220"/>
      <c r="BZ520" s="220"/>
      <c r="CA520" s="220"/>
      <c r="CB520" s="220"/>
      <c r="CC520" s="220"/>
      <c r="CD520" s="220"/>
      <c r="CE520" s="220"/>
      <c r="CF520" s="220" t="s">
        <v>3025</v>
      </c>
      <c r="CG520" s="248" t="s">
        <v>6158</v>
      </c>
      <c r="CH520" s="208"/>
      <c r="CI520" s="128"/>
      <c r="CJ520" s="128"/>
      <c r="CK520" s="220"/>
      <c r="CL520" s="116" t="str">
        <f t="shared" si="83"/>
        <v>VDDIO_EBI</v>
      </c>
      <c r="CM520" s="116" t="str">
        <f t="shared" si="84"/>
        <v>VDDIO_EBI</v>
      </c>
      <c r="CN520" s="116">
        <f t="shared" si="85"/>
        <v>0</v>
      </c>
      <c r="CO520" s="116">
        <f t="shared" si="86"/>
        <v>0</v>
      </c>
      <c r="CP520" s="220">
        <v>1</v>
      </c>
      <c r="CQ520" s="220" t="s">
        <v>592</v>
      </c>
      <c r="CR520" s="220" t="s">
        <v>591</v>
      </c>
      <c r="CS520" s="220"/>
      <c r="CT520" s="220"/>
      <c r="CU520" s="220"/>
      <c r="CV520" s="220"/>
      <c r="CW520" s="220"/>
      <c r="CX520" s="220"/>
      <c r="CY520" s="220"/>
      <c r="CZ520" s="220"/>
      <c r="DA520" s="220"/>
      <c r="DB520" s="220"/>
      <c r="DC520" s="220" t="s">
        <v>3025</v>
      </c>
      <c r="DD520" s="134" t="s">
        <v>6159</v>
      </c>
      <c r="DE520" s="107"/>
      <c r="DF520" s="128"/>
      <c r="DG520" s="128"/>
      <c r="DH520" s="220"/>
    </row>
    <row r="521" spans="1:112" ht="13.2">
      <c r="A521" s="220"/>
      <c r="B521" s="220">
        <v>518</v>
      </c>
      <c r="C521" s="220" t="s">
        <v>597</v>
      </c>
      <c r="D521" s="220" t="s">
        <v>6160</v>
      </c>
      <c r="E521" s="220"/>
      <c r="F521" s="220" t="s">
        <v>5938</v>
      </c>
      <c r="G521" s="220"/>
      <c r="H521" s="220"/>
      <c r="I521" s="220"/>
      <c r="J521" s="220"/>
      <c r="K521" s="220"/>
      <c r="L521" s="220"/>
      <c r="M521" s="220"/>
      <c r="N521" s="220"/>
      <c r="O521" s="220"/>
      <c r="P521" s="220"/>
      <c r="Q521" s="220"/>
      <c r="R521" s="220"/>
      <c r="S521" s="116" t="str">
        <f t="shared" si="77"/>
        <v>NO</v>
      </c>
      <c r="T521" s="116" t="str">
        <f t="shared" si="78"/>
        <v>,,,,,,,,,,,,,,</v>
      </c>
      <c r="U521" s="220" t="s">
        <v>597</v>
      </c>
      <c r="V521" s="220"/>
      <c r="W521" s="220"/>
      <c r="X521" s="220"/>
      <c r="Y521" s="220"/>
      <c r="Z521" s="220"/>
      <c r="AA521" s="220"/>
      <c r="AB521" s="220"/>
      <c r="AC521" s="220"/>
      <c r="AD521" s="220"/>
      <c r="AE521" s="220"/>
      <c r="AF521" s="220"/>
      <c r="AG521" s="220"/>
      <c r="AH521" s="220"/>
      <c r="AI521" s="220"/>
      <c r="AJ521" s="220"/>
      <c r="AK521" s="220"/>
      <c r="AL521" s="220"/>
      <c r="AM521" s="220"/>
      <c r="AN521" s="220"/>
      <c r="AO521" s="220"/>
      <c r="AP521" s="220"/>
      <c r="AQ521" s="220"/>
      <c r="AR521" s="220"/>
      <c r="AS521" s="220"/>
      <c r="AT521" s="220"/>
      <c r="AU521" s="220"/>
      <c r="AV521" s="220"/>
      <c r="AW521" s="220"/>
      <c r="AX521" s="220"/>
      <c r="AY521" s="220"/>
      <c r="AZ521" s="220"/>
      <c r="BA521" s="220"/>
      <c r="BB521" s="220"/>
      <c r="BC521" s="220"/>
      <c r="BD521" s="220"/>
      <c r="BE521" s="220"/>
      <c r="BF521" s="220"/>
      <c r="BG521" s="220"/>
      <c r="BH521" s="220"/>
      <c r="BI521" s="220"/>
      <c r="BJ521" s="220"/>
      <c r="BK521" s="220"/>
      <c r="BL521" s="220"/>
      <c r="BM521" s="220"/>
      <c r="BN521" s="220"/>
      <c r="BO521" s="116" t="str">
        <f t="shared" si="79"/>
        <v>VDDIO_EBI</v>
      </c>
      <c r="BP521" s="116" t="str">
        <f t="shared" si="80"/>
        <v>VDDIO_EBI</v>
      </c>
      <c r="BQ521" s="116">
        <f t="shared" si="81"/>
        <v>0</v>
      </c>
      <c r="BR521" s="116">
        <f t="shared" si="82"/>
        <v>0</v>
      </c>
      <c r="BS521" s="220">
        <v>1</v>
      </c>
      <c r="BT521" s="220" t="s">
        <v>592</v>
      </c>
      <c r="BU521" s="220" t="s">
        <v>591</v>
      </c>
      <c r="BV521" s="220"/>
      <c r="BW521" s="220"/>
      <c r="BX521" s="220"/>
      <c r="BY521" s="220"/>
      <c r="BZ521" s="220"/>
      <c r="CA521" s="220"/>
      <c r="CB521" s="220"/>
      <c r="CC521" s="220"/>
      <c r="CD521" s="220"/>
      <c r="CE521" s="220"/>
      <c r="CF521" s="220" t="s">
        <v>3025</v>
      </c>
      <c r="CG521" s="248" t="s">
        <v>6161</v>
      </c>
      <c r="CH521" s="208"/>
      <c r="CI521" s="128"/>
      <c r="CJ521" s="128"/>
      <c r="CK521" s="220"/>
      <c r="CL521" s="116" t="str">
        <f t="shared" si="83"/>
        <v>VDDIO_EBI</v>
      </c>
      <c r="CM521" s="116" t="str">
        <f t="shared" si="84"/>
        <v>VDDIO_EBI</v>
      </c>
      <c r="CN521" s="116">
        <f t="shared" si="85"/>
        <v>0</v>
      </c>
      <c r="CO521" s="116">
        <f t="shared" si="86"/>
        <v>0</v>
      </c>
      <c r="CP521" s="220">
        <v>1</v>
      </c>
      <c r="CQ521" s="220" t="s">
        <v>592</v>
      </c>
      <c r="CR521" s="220" t="s">
        <v>591</v>
      </c>
      <c r="CS521" s="220"/>
      <c r="CT521" s="220"/>
      <c r="CU521" s="220"/>
      <c r="CV521" s="220"/>
      <c r="CW521" s="220"/>
      <c r="CX521" s="220"/>
      <c r="CY521" s="220"/>
      <c r="CZ521" s="220"/>
      <c r="DA521" s="220"/>
      <c r="DB521" s="220"/>
      <c r="DC521" s="220" t="s">
        <v>3025</v>
      </c>
      <c r="DD521" s="134" t="s">
        <v>6162</v>
      </c>
      <c r="DE521" s="107"/>
      <c r="DF521" s="128"/>
      <c r="DG521" s="128"/>
      <c r="DH521" s="220"/>
    </row>
    <row r="522" spans="1:112" ht="13.2">
      <c r="A522" s="220"/>
      <c r="B522" s="220">
        <v>519</v>
      </c>
      <c r="C522" s="220" t="s">
        <v>597</v>
      </c>
      <c r="D522" s="220" t="s">
        <v>6163</v>
      </c>
      <c r="E522" s="220"/>
      <c r="F522" s="220" t="s">
        <v>5938</v>
      </c>
      <c r="G522" s="220"/>
      <c r="H522" s="220"/>
      <c r="I522" s="220"/>
      <c r="J522" s="220"/>
      <c r="K522" s="220"/>
      <c r="L522" s="220"/>
      <c r="M522" s="220"/>
      <c r="N522" s="220"/>
      <c r="O522" s="220"/>
      <c r="P522" s="220"/>
      <c r="Q522" s="220"/>
      <c r="R522" s="220"/>
      <c r="S522" s="116" t="str">
        <f t="shared" si="77"/>
        <v>NO</v>
      </c>
      <c r="T522" s="116" t="str">
        <f t="shared" si="78"/>
        <v>,,,,,,,,,,,,,,</v>
      </c>
      <c r="U522" s="220" t="s">
        <v>597</v>
      </c>
      <c r="V522" s="220"/>
      <c r="W522" s="220"/>
      <c r="X522" s="220"/>
      <c r="Y522" s="220"/>
      <c r="Z522" s="220"/>
      <c r="AA522" s="220"/>
      <c r="AB522" s="220"/>
      <c r="AC522" s="220"/>
      <c r="AD522" s="220"/>
      <c r="AE522" s="220"/>
      <c r="AF522" s="220"/>
      <c r="AG522" s="220"/>
      <c r="AH522" s="220"/>
      <c r="AI522" s="220"/>
      <c r="AJ522" s="220"/>
      <c r="AK522" s="220"/>
      <c r="AL522" s="220"/>
      <c r="AM522" s="220"/>
      <c r="AN522" s="220"/>
      <c r="AO522" s="220"/>
      <c r="AP522" s="220"/>
      <c r="AQ522" s="220"/>
      <c r="AR522" s="220"/>
      <c r="AS522" s="220"/>
      <c r="AT522" s="220"/>
      <c r="AU522" s="220"/>
      <c r="AV522" s="220"/>
      <c r="AW522" s="220"/>
      <c r="AX522" s="220"/>
      <c r="AY522" s="220"/>
      <c r="AZ522" s="220"/>
      <c r="BA522" s="220"/>
      <c r="BB522" s="220"/>
      <c r="BC522" s="220"/>
      <c r="BD522" s="220"/>
      <c r="BE522" s="220"/>
      <c r="BF522" s="220"/>
      <c r="BG522" s="220"/>
      <c r="BH522" s="220"/>
      <c r="BI522" s="220"/>
      <c r="BJ522" s="220"/>
      <c r="BK522" s="220"/>
      <c r="BL522" s="220"/>
      <c r="BM522" s="220"/>
      <c r="BN522" s="220"/>
      <c r="BO522" s="116" t="str">
        <f t="shared" si="79"/>
        <v>VDDIO_EBI</v>
      </c>
      <c r="BP522" s="116" t="str">
        <f t="shared" si="80"/>
        <v>VDDIO_EBI</v>
      </c>
      <c r="BQ522" s="116">
        <f t="shared" si="81"/>
        <v>0</v>
      </c>
      <c r="BR522" s="116">
        <f t="shared" si="82"/>
        <v>0</v>
      </c>
      <c r="BS522" s="220">
        <v>1</v>
      </c>
      <c r="BT522" s="220" t="s">
        <v>592</v>
      </c>
      <c r="BU522" s="220" t="s">
        <v>591</v>
      </c>
      <c r="BV522" s="220"/>
      <c r="BW522" s="220"/>
      <c r="BX522" s="220"/>
      <c r="BY522" s="220"/>
      <c r="BZ522" s="220"/>
      <c r="CA522" s="220"/>
      <c r="CB522" s="220"/>
      <c r="CC522" s="220"/>
      <c r="CD522" s="220"/>
      <c r="CE522" s="220"/>
      <c r="CF522" s="220" t="s">
        <v>3025</v>
      </c>
      <c r="CG522" s="248" t="s">
        <v>6164</v>
      </c>
      <c r="CH522" s="208"/>
      <c r="CI522" s="128"/>
      <c r="CJ522" s="128"/>
      <c r="CK522" s="220"/>
      <c r="CL522" s="116" t="str">
        <f t="shared" si="83"/>
        <v>VDDIO_EBI</v>
      </c>
      <c r="CM522" s="116" t="str">
        <f t="shared" si="84"/>
        <v>VDDIO_EBI</v>
      </c>
      <c r="CN522" s="116">
        <f t="shared" si="85"/>
        <v>0</v>
      </c>
      <c r="CO522" s="116">
        <f t="shared" si="86"/>
        <v>0</v>
      </c>
      <c r="CP522" s="220">
        <v>1</v>
      </c>
      <c r="CQ522" s="220" t="s">
        <v>592</v>
      </c>
      <c r="CR522" s="220" t="s">
        <v>591</v>
      </c>
      <c r="CS522" s="220"/>
      <c r="CT522" s="220"/>
      <c r="CU522" s="220"/>
      <c r="CV522" s="220"/>
      <c r="CW522" s="220"/>
      <c r="CX522" s="220"/>
      <c r="CY522" s="220"/>
      <c r="CZ522" s="220"/>
      <c r="DA522" s="220"/>
      <c r="DB522" s="220"/>
      <c r="DC522" s="220" t="s">
        <v>3025</v>
      </c>
      <c r="DD522" s="134" t="s">
        <v>6165</v>
      </c>
      <c r="DE522" s="107"/>
      <c r="DF522" s="128"/>
      <c r="DG522" s="128"/>
      <c r="DH522" s="220"/>
    </row>
    <row r="523" spans="1:112" ht="13.2">
      <c r="A523" s="220"/>
      <c r="B523" s="220">
        <v>520</v>
      </c>
      <c r="C523" s="220" t="s">
        <v>794</v>
      </c>
      <c r="D523" s="220" t="s">
        <v>6166</v>
      </c>
      <c r="E523" s="220"/>
      <c r="F523" s="220" t="s">
        <v>5885</v>
      </c>
      <c r="G523" s="220"/>
      <c r="H523" s="220"/>
      <c r="I523" s="220"/>
      <c r="J523" s="220"/>
      <c r="K523" s="220"/>
      <c r="L523" s="220"/>
      <c r="M523" s="220"/>
      <c r="N523" s="220"/>
      <c r="O523" s="220"/>
      <c r="P523" s="220"/>
      <c r="Q523" s="220"/>
      <c r="R523" s="220"/>
      <c r="S523" s="116" t="str">
        <f t="shared" si="77"/>
        <v>NO</v>
      </c>
      <c r="T523" s="116" t="str">
        <f t="shared" si="78"/>
        <v>,,,,,,,,,,,,,,</v>
      </c>
      <c r="U523" s="220" t="s">
        <v>794</v>
      </c>
      <c r="V523" s="220"/>
      <c r="W523" s="220"/>
      <c r="X523" s="220"/>
      <c r="Y523" s="220"/>
      <c r="Z523" s="220"/>
      <c r="AA523" s="220"/>
      <c r="AB523" s="220"/>
      <c r="AC523" s="220"/>
      <c r="AD523" s="220"/>
      <c r="AE523" s="220"/>
      <c r="AF523" s="220"/>
      <c r="AG523" s="220"/>
      <c r="AH523" s="220"/>
      <c r="AI523" s="220"/>
      <c r="AJ523" s="220"/>
      <c r="AK523" s="220"/>
      <c r="AL523" s="220"/>
      <c r="AM523" s="220"/>
      <c r="AN523" s="220"/>
      <c r="AO523" s="220"/>
      <c r="AP523" s="220"/>
      <c r="AQ523" s="220"/>
      <c r="AR523" s="220"/>
      <c r="AS523" s="220"/>
      <c r="AT523" s="220"/>
      <c r="AU523" s="220"/>
      <c r="AV523" s="220"/>
      <c r="AW523" s="220"/>
      <c r="AX523" s="220"/>
      <c r="AY523" s="220"/>
      <c r="AZ523" s="220"/>
      <c r="BA523" s="220"/>
      <c r="BB523" s="220"/>
      <c r="BC523" s="220"/>
      <c r="BD523" s="220"/>
      <c r="BE523" s="220"/>
      <c r="BF523" s="220"/>
      <c r="BG523" s="220"/>
      <c r="BH523" s="220"/>
      <c r="BI523" s="220"/>
      <c r="BJ523" s="220"/>
      <c r="BK523" s="220"/>
      <c r="BL523" s="220"/>
      <c r="BM523" s="220"/>
      <c r="BN523" s="220"/>
      <c r="BO523" s="116" t="str">
        <f t="shared" si="79"/>
        <v>VDDPX_0</v>
      </c>
      <c r="BP523" s="116" t="str">
        <f t="shared" si="80"/>
        <v>VDDPX_0</v>
      </c>
      <c r="BQ523" s="116">
        <f t="shared" si="81"/>
        <v>0</v>
      </c>
      <c r="BR523" s="116">
        <f t="shared" si="82"/>
        <v>0</v>
      </c>
      <c r="BS523" s="220">
        <v>1</v>
      </c>
      <c r="BT523" s="220" t="s">
        <v>793</v>
      </c>
      <c r="BU523" s="220" t="s">
        <v>591</v>
      </c>
      <c r="BV523" s="220"/>
      <c r="BW523" s="220"/>
      <c r="BX523" s="220"/>
      <c r="BY523" s="220"/>
      <c r="BZ523" s="220"/>
      <c r="CA523" s="220"/>
      <c r="CB523" s="220"/>
      <c r="CC523" s="220"/>
      <c r="CD523" s="220"/>
      <c r="CE523" s="220"/>
      <c r="CF523" s="220" t="s">
        <v>3025</v>
      </c>
      <c r="CG523" s="248" t="s">
        <v>6167</v>
      </c>
      <c r="CH523" s="208"/>
      <c r="CI523" s="128"/>
      <c r="CJ523" s="128"/>
      <c r="CK523" s="220"/>
      <c r="CL523" s="116" t="str">
        <f t="shared" si="83"/>
        <v>VDDPX_0</v>
      </c>
      <c r="CM523" s="116" t="str">
        <f t="shared" si="84"/>
        <v>VDDPX_0</v>
      </c>
      <c r="CN523" s="116">
        <f t="shared" si="85"/>
        <v>0</v>
      </c>
      <c r="CO523" s="116">
        <f t="shared" si="86"/>
        <v>0</v>
      </c>
      <c r="CP523" s="220">
        <v>1</v>
      </c>
      <c r="CQ523" s="220" t="s">
        <v>793</v>
      </c>
      <c r="CR523" s="220" t="s">
        <v>591</v>
      </c>
      <c r="CS523" s="220"/>
      <c r="CT523" s="220"/>
      <c r="CU523" s="220"/>
      <c r="CV523" s="220"/>
      <c r="CW523" s="220"/>
      <c r="CX523" s="220"/>
      <c r="CY523" s="220"/>
      <c r="CZ523" s="220"/>
      <c r="DA523" s="220"/>
      <c r="DB523" s="220"/>
      <c r="DC523" s="220" t="s">
        <v>3025</v>
      </c>
      <c r="DD523" s="134" t="s">
        <v>6168</v>
      </c>
      <c r="DE523" s="107"/>
      <c r="DF523" s="128"/>
      <c r="DG523" s="128"/>
      <c r="DH523" s="220"/>
    </row>
    <row r="524" spans="1:112" ht="13.2">
      <c r="A524" s="220"/>
      <c r="B524" s="220">
        <v>521</v>
      </c>
      <c r="C524" s="220" t="s">
        <v>794</v>
      </c>
      <c r="D524" s="220" t="s">
        <v>6169</v>
      </c>
      <c r="E524" s="220"/>
      <c r="F524" s="220" t="s">
        <v>5885</v>
      </c>
      <c r="G524" s="220"/>
      <c r="H524" s="220"/>
      <c r="I524" s="220"/>
      <c r="J524" s="220"/>
      <c r="K524" s="220"/>
      <c r="L524" s="220"/>
      <c r="M524" s="220"/>
      <c r="N524" s="220"/>
      <c r="O524" s="220"/>
      <c r="P524" s="220"/>
      <c r="Q524" s="220"/>
      <c r="R524" s="220"/>
      <c r="S524" s="116" t="str">
        <f t="shared" si="77"/>
        <v>NO</v>
      </c>
      <c r="T524" s="116" t="str">
        <f t="shared" si="78"/>
        <v>,,,,,,,,,,,,,,</v>
      </c>
      <c r="U524" s="220" t="s">
        <v>794</v>
      </c>
      <c r="V524" s="220"/>
      <c r="W524" s="220"/>
      <c r="X524" s="220"/>
      <c r="Y524" s="220"/>
      <c r="Z524" s="220"/>
      <c r="AA524" s="220"/>
      <c r="AB524" s="220"/>
      <c r="AC524" s="220"/>
      <c r="AD524" s="220"/>
      <c r="AE524" s="220"/>
      <c r="AF524" s="220"/>
      <c r="AG524" s="220"/>
      <c r="AH524" s="220"/>
      <c r="AI524" s="220"/>
      <c r="AJ524" s="220"/>
      <c r="AK524" s="220"/>
      <c r="AL524" s="220"/>
      <c r="AM524" s="220"/>
      <c r="AN524" s="220"/>
      <c r="AO524" s="220"/>
      <c r="AP524" s="220"/>
      <c r="AQ524" s="220"/>
      <c r="AR524" s="220"/>
      <c r="AS524" s="220"/>
      <c r="AT524" s="220"/>
      <c r="AU524" s="220"/>
      <c r="AV524" s="220"/>
      <c r="AW524" s="220"/>
      <c r="AX524" s="220"/>
      <c r="AY524" s="220"/>
      <c r="AZ524" s="220"/>
      <c r="BA524" s="220"/>
      <c r="BB524" s="220"/>
      <c r="BC524" s="220"/>
      <c r="BD524" s="220"/>
      <c r="BE524" s="220"/>
      <c r="BF524" s="220"/>
      <c r="BG524" s="220"/>
      <c r="BH524" s="220"/>
      <c r="BI524" s="220"/>
      <c r="BJ524" s="220"/>
      <c r="BK524" s="220"/>
      <c r="BL524" s="220"/>
      <c r="BM524" s="220"/>
      <c r="BN524" s="220"/>
      <c r="BO524" s="116" t="str">
        <f t="shared" si="79"/>
        <v>VDDPX_0</v>
      </c>
      <c r="BP524" s="116" t="str">
        <f t="shared" si="80"/>
        <v>VDDPX_0</v>
      </c>
      <c r="BQ524" s="116">
        <f t="shared" si="81"/>
        <v>0</v>
      </c>
      <c r="BR524" s="116">
        <f t="shared" si="82"/>
        <v>0</v>
      </c>
      <c r="BS524" s="220">
        <v>1</v>
      </c>
      <c r="BT524" s="220" t="s">
        <v>793</v>
      </c>
      <c r="BU524" s="220" t="s">
        <v>591</v>
      </c>
      <c r="BV524" s="220"/>
      <c r="BW524" s="220"/>
      <c r="BX524" s="220"/>
      <c r="BY524" s="220"/>
      <c r="BZ524" s="220"/>
      <c r="CA524" s="220"/>
      <c r="CB524" s="220"/>
      <c r="CC524" s="220"/>
      <c r="CD524" s="220"/>
      <c r="CE524" s="220"/>
      <c r="CF524" s="220" t="s">
        <v>3025</v>
      </c>
      <c r="CG524" s="248" t="s">
        <v>6170</v>
      </c>
      <c r="CH524" s="208"/>
      <c r="CI524" s="128"/>
      <c r="CJ524" s="128"/>
      <c r="CK524" s="220"/>
      <c r="CL524" s="116" t="str">
        <f t="shared" si="83"/>
        <v>VDDPX_0</v>
      </c>
      <c r="CM524" s="116" t="str">
        <f t="shared" si="84"/>
        <v>VDDPX_0</v>
      </c>
      <c r="CN524" s="116">
        <f t="shared" si="85"/>
        <v>0</v>
      </c>
      <c r="CO524" s="116">
        <f t="shared" si="86"/>
        <v>0</v>
      </c>
      <c r="CP524" s="220">
        <v>1</v>
      </c>
      <c r="CQ524" s="220" t="s">
        <v>793</v>
      </c>
      <c r="CR524" s="220" t="s">
        <v>591</v>
      </c>
      <c r="CS524" s="220"/>
      <c r="CT524" s="220"/>
      <c r="CU524" s="220"/>
      <c r="CV524" s="220"/>
      <c r="CW524" s="220"/>
      <c r="CX524" s="220"/>
      <c r="CY524" s="220"/>
      <c r="CZ524" s="220"/>
      <c r="DA524" s="220"/>
      <c r="DB524" s="220"/>
      <c r="DC524" s="220" t="s">
        <v>3025</v>
      </c>
      <c r="DD524" s="134" t="s">
        <v>6171</v>
      </c>
      <c r="DE524" s="107"/>
      <c r="DF524" s="128"/>
      <c r="DG524" s="128"/>
      <c r="DH524" s="220"/>
    </row>
    <row r="525" spans="1:112" ht="90" customHeight="1">
      <c r="A525" s="220"/>
      <c r="B525" s="220">
        <v>522</v>
      </c>
      <c r="C525" s="220" t="s">
        <v>744</v>
      </c>
      <c r="D525" s="220" t="s">
        <v>6172</v>
      </c>
      <c r="E525" s="220"/>
      <c r="F525" s="220" t="s">
        <v>5885</v>
      </c>
      <c r="G525" s="220"/>
      <c r="H525" s="220"/>
      <c r="I525" s="220"/>
      <c r="J525" s="220"/>
      <c r="K525" s="220"/>
      <c r="L525" s="220"/>
      <c r="M525" s="220"/>
      <c r="N525" s="220"/>
      <c r="O525" s="220"/>
      <c r="P525" s="220"/>
      <c r="Q525" s="220"/>
      <c r="R525" s="220"/>
      <c r="S525" s="116" t="str">
        <f t="shared" si="77"/>
        <v>NO</v>
      </c>
      <c r="T525" s="116" t="str">
        <f t="shared" si="78"/>
        <v>,,,,,,,,,,,,,,</v>
      </c>
      <c r="U525" s="220" t="s">
        <v>744</v>
      </c>
      <c r="V525" s="220"/>
      <c r="W525" s="220"/>
      <c r="X525" s="220"/>
      <c r="Y525" s="220"/>
      <c r="Z525" s="220"/>
      <c r="AA525" s="220"/>
      <c r="AB525" s="220"/>
      <c r="AC525" s="220"/>
      <c r="AD525" s="220"/>
      <c r="AE525" s="220"/>
      <c r="AF525" s="220"/>
      <c r="AG525" s="220"/>
      <c r="AH525" s="220"/>
      <c r="AI525" s="220"/>
      <c r="AJ525" s="220"/>
      <c r="AK525" s="220"/>
      <c r="AL525" s="220"/>
      <c r="AM525" s="220"/>
      <c r="AN525" s="220"/>
      <c r="AO525" s="220"/>
      <c r="AP525" s="220"/>
      <c r="AQ525" s="220"/>
      <c r="AR525" s="220"/>
      <c r="AS525" s="220"/>
      <c r="AT525" s="220"/>
      <c r="AU525" s="220"/>
      <c r="AV525" s="220"/>
      <c r="AW525" s="220"/>
      <c r="AX525" s="220"/>
      <c r="AY525" s="220"/>
      <c r="AZ525" s="220"/>
      <c r="BA525" s="220"/>
      <c r="BB525" s="220"/>
      <c r="BC525" s="220"/>
      <c r="BD525" s="220"/>
      <c r="BE525" s="220"/>
      <c r="BF525" s="220"/>
      <c r="BG525" s="220"/>
      <c r="BH525" s="220"/>
      <c r="BI525" s="220"/>
      <c r="BJ525" s="220"/>
      <c r="BK525" s="220"/>
      <c r="BL525" s="220"/>
      <c r="BM525" s="220"/>
      <c r="BN525" s="220"/>
      <c r="BO525" s="116" t="str">
        <f t="shared" si="79"/>
        <v>VDDPX_1</v>
      </c>
      <c r="BP525" s="116" t="str">
        <f t="shared" si="80"/>
        <v>VDDPX_1</v>
      </c>
      <c r="BQ525" s="116">
        <f t="shared" si="81"/>
        <v>0</v>
      </c>
      <c r="BR525" s="116">
        <f t="shared" si="82"/>
        <v>0</v>
      </c>
      <c r="BS525" s="220">
        <v>1</v>
      </c>
      <c r="BT525" s="220" t="s">
        <v>743</v>
      </c>
      <c r="BU525" s="220" t="s">
        <v>591</v>
      </c>
      <c r="BV525" s="220"/>
      <c r="BW525" s="220"/>
      <c r="BX525" s="220"/>
      <c r="BY525" s="220"/>
      <c r="BZ525" s="220"/>
      <c r="CA525" s="220"/>
      <c r="CB525" s="220"/>
      <c r="CC525" s="220"/>
      <c r="CD525" s="220"/>
      <c r="CE525" s="220"/>
      <c r="CF525" s="220" t="s">
        <v>3025</v>
      </c>
      <c r="CG525" s="248" t="s">
        <v>6173</v>
      </c>
      <c r="CH525" s="208"/>
      <c r="CI525" s="128"/>
      <c r="CJ525" s="128"/>
      <c r="CK525" s="220"/>
      <c r="CL525" s="116" t="str">
        <f t="shared" si="83"/>
        <v>VDDPX_1</v>
      </c>
      <c r="CM525" s="116" t="str">
        <f t="shared" si="84"/>
        <v>VDDPX_1</v>
      </c>
      <c r="CN525" s="116">
        <f t="shared" si="85"/>
        <v>0</v>
      </c>
      <c r="CO525" s="116">
        <f t="shared" si="86"/>
        <v>0</v>
      </c>
      <c r="CP525" s="220">
        <v>1</v>
      </c>
      <c r="CQ525" s="220" t="s">
        <v>743</v>
      </c>
      <c r="CR525" s="220" t="s">
        <v>591</v>
      </c>
      <c r="CS525" s="220"/>
      <c r="CT525" s="220"/>
      <c r="CU525" s="220"/>
      <c r="CV525" s="220"/>
      <c r="CW525" s="220"/>
      <c r="CX525" s="220"/>
      <c r="CY525" s="220"/>
      <c r="CZ525" s="220"/>
      <c r="DA525" s="220"/>
      <c r="DB525" s="220"/>
      <c r="DC525" s="220" t="s">
        <v>3025</v>
      </c>
      <c r="DD525" s="134" t="s">
        <v>6174</v>
      </c>
      <c r="DE525" s="107"/>
      <c r="DF525" s="128"/>
      <c r="DG525" s="128"/>
      <c r="DH525" s="220"/>
    </row>
    <row r="526" spans="1:112" ht="13.2">
      <c r="A526" s="220"/>
      <c r="B526" s="220">
        <v>523</v>
      </c>
      <c r="C526" s="220" t="s">
        <v>759</v>
      </c>
      <c r="D526" s="220" t="s">
        <v>6175</v>
      </c>
      <c r="E526" s="220"/>
      <c r="F526" s="220" t="s">
        <v>5885</v>
      </c>
      <c r="G526" s="220"/>
      <c r="H526" s="220"/>
      <c r="I526" s="220"/>
      <c r="J526" s="220"/>
      <c r="K526" s="220"/>
      <c r="L526" s="220"/>
      <c r="M526" s="220"/>
      <c r="N526" s="220"/>
      <c r="O526" s="220"/>
      <c r="P526" s="220"/>
      <c r="Q526" s="220"/>
      <c r="R526" s="220"/>
      <c r="S526" s="116" t="str">
        <f t="shared" si="77"/>
        <v>NO</v>
      </c>
      <c r="T526" s="116" t="str">
        <f t="shared" si="78"/>
        <v>,,,,,,,,,,,,,,</v>
      </c>
      <c r="U526" s="220" t="s">
        <v>759</v>
      </c>
      <c r="V526" s="220"/>
      <c r="W526" s="220"/>
      <c r="X526" s="220"/>
      <c r="Y526" s="220"/>
      <c r="Z526" s="220"/>
      <c r="AA526" s="220"/>
      <c r="AB526" s="220"/>
      <c r="AC526" s="220"/>
      <c r="AD526" s="220"/>
      <c r="AE526" s="220"/>
      <c r="AF526" s="220"/>
      <c r="AG526" s="220"/>
      <c r="AH526" s="220"/>
      <c r="AI526" s="220"/>
      <c r="AJ526" s="220"/>
      <c r="AK526" s="220"/>
      <c r="AL526" s="220"/>
      <c r="AM526" s="220"/>
      <c r="AN526" s="220"/>
      <c r="AO526" s="220"/>
      <c r="AP526" s="220"/>
      <c r="AQ526" s="220"/>
      <c r="AR526" s="220"/>
      <c r="AS526" s="220"/>
      <c r="AT526" s="220"/>
      <c r="AU526" s="220"/>
      <c r="AV526" s="220"/>
      <c r="AW526" s="220"/>
      <c r="AX526" s="220"/>
      <c r="AY526" s="220"/>
      <c r="AZ526" s="220"/>
      <c r="BA526" s="220"/>
      <c r="BB526" s="220"/>
      <c r="BC526" s="220"/>
      <c r="BD526" s="220"/>
      <c r="BE526" s="220"/>
      <c r="BF526" s="220"/>
      <c r="BG526" s="220"/>
      <c r="BH526" s="220"/>
      <c r="BI526" s="220"/>
      <c r="BJ526" s="220"/>
      <c r="BK526" s="220"/>
      <c r="BL526" s="220"/>
      <c r="BM526" s="220"/>
      <c r="BN526" s="220"/>
      <c r="BO526" s="116" t="str">
        <f t="shared" si="79"/>
        <v>VDDPX_10</v>
      </c>
      <c r="BP526" s="116" t="str">
        <f t="shared" si="80"/>
        <v>VDDPX_10</v>
      </c>
      <c r="BQ526" s="116">
        <f t="shared" si="81"/>
        <v>0</v>
      </c>
      <c r="BR526" s="116">
        <f t="shared" si="82"/>
        <v>0</v>
      </c>
      <c r="BS526" s="220">
        <v>1</v>
      </c>
      <c r="BT526" s="220" t="s">
        <v>746</v>
      </c>
      <c r="BU526" s="220" t="s">
        <v>591</v>
      </c>
      <c r="BV526" s="220"/>
      <c r="BW526" s="220"/>
      <c r="BX526" s="220"/>
      <c r="BY526" s="220"/>
      <c r="BZ526" s="220"/>
      <c r="CA526" s="220"/>
      <c r="CB526" s="220"/>
      <c r="CC526" s="220"/>
      <c r="CD526" s="220"/>
      <c r="CE526" s="220"/>
      <c r="CF526" s="220" t="s">
        <v>3025</v>
      </c>
      <c r="CG526" s="248" t="s">
        <v>6176</v>
      </c>
      <c r="CH526" s="208"/>
      <c r="CI526" s="128"/>
      <c r="CJ526" s="128"/>
      <c r="CK526" s="220"/>
      <c r="CL526" s="116" t="str">
        <f t="shared" si="83"/>
        <v>VDDPX_10</v>
      </c>
      <c r="CM526" s="116" t="str">
        <f t="shared" si="84"/>
        <v>VDDPX_10</v>
      </c>
      <c r="CN526" s="116">
        <f t="shared" si="85"/>
        <v>0</v>
      </c>
      <c r="CO526" s="116">
        <f t="shared" si="86"/>
        <v>0</v>
      </c>
      <c r="CP526" s="220">
        <v>1</v>
      </c>
      <c r="CQ526" s="220" t="s">
        <v>746</v>
      </c>
      <c r="CR526" s="220" t="s">
        <v>591</v>
      </c>
      <c r="CS526" s="220"/>
      <c r="CT526" s="220"/>
      <c r="CU526" s="220"/>
      <c r="CV526" s="220"/>
      <c r="CW526" s="220"/>
      <c r="CX526" s="220"/>
      <c r="CY526" s="220"/>
      <c r="CZ526" s="220"/>
      <c r="DA526" s="220"/>
      <c r="DB526" s="220"/>
      <c r="DC526" s="220" t="s">
        <v>3025</v>
      </c>
      <c r="DD526" s="134" t="s">
        <v>6177</v>
      </c>
      <c r="DE526" s="107"/>
      <c r="DF526" s="128"/>
      <c r="DG526" s="128"/>
      <c r="DH526" s="220"/>
    </row>
    <row r="527" spans="1:112" ht="122.25" customHeight="1">
      <c r="A527" s="220"/>
      <c r="B527" s="220">
        <v>524</v>
      </c>
      <c r="C527" s="220" t="s">
        <v>785</v>
      </c>
      <c r="D527" s="220" t="s">
        <v>6178</v>
      </c>
      <c r="E527" s="220"/>
      <c r="F527" s="220" t="s">
        <v>5885</v>
      </c>
      <c r="G527" s="220"/>
      <c r="H527" s="220"/>
      <c r="I527" s="220"/>
      <c r="J527" s="220"/>
      <c r="K527" s="220"/>
      <c r="L527" s="220"/>
      <c r="M527" s="220"/>
      <c r="N527" s="220"/>
      <c r="O527" s="220"/>
      <c r="P527" s="220"/>
      <c r="Q527" s="220"/>
      <c r="R527" s="220"/>
      <c r="S527" s="116" t="str">
        <f t="shared" si="77"/>
        <v>NO</v>
      </c>
      <c r="T527" s="116" t="str">
        <f t="shared" si="78"/>
        <v>,,,,,,,,,,,,,,</v>
      </c>
      <c r="U527" s="220" t="s">
        <v>785</v>
      </c>
      <c r="V527" s="220"/>
      <c r="W527" s="220"/>
      <c r="X527" s="220"/>
      <c r="Y527" s="220"/>
      <c r="Z527" s="220"/>
      <c r="AA527" s="220"/>
      <c r="AB527" s="220"/>
      <c r="AC527" s="220"/>
      <c r="AD527" s="220"/>
      <c r="AE527" s="220"/>
      <c r="AF527" s="220"/>
      <c r="AG527" s="220"/>
      <c r="AH527" s="220"/>
      <c r="AI527" s="220"/>
      <c r="AJ527" s="220"/>
      <c r="AK527" s="220"/>
      <c r="AL527" s="220"/>
      <c r="AM527" s="220"/>
      <c r="AN527" s="220"/>
      <c r="AO527" s="220"/>
      <c r="AP527" s="220"/>
      <c r="AQ527" s="220"/>
      <c r="AR527" s="220"/>
      <c r="AS527" s="220"/>
      <c r="AT527" s="220"/>
      <c r="AU527" s="220"/>
      <c r="AV527" s="220"/>
      <c r="AW527" s="220"/>
      <c r="AX527" s="220"/>
      <c r="AY527" s="220"/>
      <c r="AZ527" s="220"/>
      <c r="BA527" s="220"/>
      <c r="BB527" s="220"/>
      <c r="BC527" s="220"/>
      <c r="BD527" s="220"/>
      <c r="BE527" s="220"/>
      <c r="BF527" s="220"/>
      <c r="BG527" s="220"/>
      <c r="BH527" s="220"/>
      <c r="BI527" s="220"/>
      <c r="BJ527" s="220"/>
      <c r="BK527" s="220"/>
      <c r="BL527" s="220"/>
      <c r="BM527" s="220"/>
      <c r="BN527" s="220"/>
      <c r="BO527" s="116" t="str">
        <f t="shared" si="79"/>
        <v>VDDPX_11</v>
      </c>
      <c r="BP527" s="116" t="str">
        <f t="shared" si="80"/>
        <v>VDDPX_11</v>
      </c>
      <c r="BQ527" s="116">
        <f t="shared" si="81"/>
        <v>0</v>
      </c>
      <c r="BR527" s="116">
        <f t="shared" si="82"/>
        <v>0</v>
      </c>
      <c r="BS527" s="220">
        <v>1</v>
      </c>
      <c r="BT527" s="220" t="s">
        <v>768</v>
      </c>
      <c r="BU527" s="220" t="s">
        <v>591</v>
      </c>
      <c r="BV527" s="220"/>
      <c r="BW527" s="220"/>
      <c r="BX527" s="220"/>
      <c r="BY527" s="220"/>
      <c r="BZ527" s="220"/>
      <c r="CA527" s="220"/>
      <c r="CB527" s="220"/>
      <c r="CC527" s="220"/>
      <c r="CD527" s="220"/>
      <c r="CE527" s="220"/>
      <c r="CF527" s="220" t="s">
        <v>3025</v>
      </c>
      <c r="CG527" s="248" t="s">
        <v>6179</v>
      </c>
      <c r="CH527" s="208"/>
      <c r="CI527" s="128"/>
      <c r="CJ527" s="128"/>
      <c r="CK527" s="220"/>
      <c r="CL527" s="116" t="str">
        <f t="shared" si="83"/>
        <v>VDDPX_11</v>
      </c>
      <c r="CM527" s="116" t="str">
        <f t="shared" si="84"/>
        <v>VDDPX_11</v>
      </c>
      <c r="CN527" s="116">
        <f t="shared" si="85"/>
        <v>0</v>
      </c>
      <c r="CO527" s="116">
        <f t="shared" si="86"/>
        <v>0</v>
      </c>
      <c r="CP527" s="220">
        <v>1</v>
      </c>
      <c r="CQ527" s="220" t="s">
        <v>768</v>
      </c>
      <c r="CR527" s="220" t="s">
        <v>591</v>
      </c>
      <c r="CS527" s="220"/>
      <c r="CT527" s="220"/>
      <c r="CU527" s="220"/>
      <c r="CV527" s="220"/>
      <c r="CW527" s="220"/>
      <c r="CX527" s="220"/>
      <c r="CY527" s="220"/>
      <c r="CZ527" s="220"/>
      <c r="DA527" s="220"/>
      <c r="DB527" s="220"/>
      <c r="DC527" s="220" t="s">
        <v>3025</v>
      </c>
      <c r="DD527" s="134" t="s">
        <v>6180</v>
      </c>
      <c r="DE527" s="107"/>
      <c r="DF527" s="128"/>
      <c r="DG527" s="128"/>
      <c r="DH527" s="220"/>
    </row>
    <row r="528" spans="1:112" ht="39.6">
      <c r="A528" s="220"/>
      <c r="B528" s="220">
        <v>525</v>
      </c>
      <c r="C528" s="220" t="s">
        <v>788</v>
      </c>
      <c r="D528" s="220" t="s">
        <v>6181</v>
      </c>
      <c r="E528" s="220"/>
      <c r="F528" s="220" t="s">
        <v>5885</v>
      </c>
      <c r="G528" s="220"/>
      <c r="H528" s="220"/>
      <c r="I528" s="220"/>
      <c r="J528" s="220"/>
      <c r="K528" s="220"/>
      <c r="L528" s="220"/>
      <c r="M528" s="220"/>
      <c r="N528" s="220"/>
      <c r="O528" s="220"/>
      <c r="P528" s="220"/>
      <c r="Q528" s="220"/>
      <c r="R528" s="220"/>
      <c r="S528" s="116" t="str">
        <f t="shared" si="77"/>
        <v>NO</v>
      </c>
      <c r="T528" s="116" t="str">
        <f t="shared" si="78"/>
        <v>,,,,,,,,,,,,,,</v>
      </c>
      <c r="U528" s="220" t="s">
        <v>788</v>
      </c>
      <c r="V528" s="220"/>
      <c r="W528" s="220"/>
      <c r="X528" s="220"/>
      <c r="Y528" s="220"/>
      <c r="Z528" s="220"/>
      <c r="AA528" s="220"/>
      <c r="AB528" s="220"/>
      <c r="AC528" s="220"/>
      <c r="AD528" s="220"/>
      <c r="AE528" s="220"/>
      <c r="AF528" s="220"/>
      <c r="AG528" s="220"/>
      <c r="AH528" s="220"/>
      <c r="AI528" s="220"/>
      <c r="AJ528" s="220"/>
      <c r="AK528" s="220"/>
      <c r="AL528" s="220"/>
      <c r="AM528" s="220"/>
      <c r="AN528" s="220"/>
      <c r="AO528" s="220"/>
      <c r="AP528" s="220"/>
      <c r="AQ528" s="220"/>
      <c r="AR528" s="220"/>
      <c r="AS528" s="220"/>
      <c r="AT528" s="220"/>
      <c r="AU528" s="220"/>
      <c r="AV528" s="220"/>
      <c r="AW528" s="220"/>
      <c r="AX528" s="220"/>
      <c r="AY528" s="220"/>
      <c r="AZ528" s="220"/>
      <c r="BA528" s="220"/>
      <c r="BB528" s="220"/>
      <c r="BC528" s="220"/>
      <c r="BD528" s="220"/>
      <c r="BE528" s="220"/>
      <c r="BF528" s="220"/>
      <c r="BG528" s="220"/>
      <c r="BH528" s="220"/>
      <c r="BI528" s="220"/>
      <c r="BJ528" s="220"/>
      <c r="BK528" s="220"/>
      <c r="BL528" s="220"/>
      <c r="BM528" s="220"/>
      <c r="BN528" s="220"/>
      <c r="BO528" s="116" t="str">
        <f t="shared" si="79"/>
        <v>VDDPX_2</v>
      </c>
      <c r="BP528" s="116" t="str">
        <f t="shared" si="80"/>
        <v>VDDPX_2</v>
      </c>
      <c r="BQ528" s="116">
        <f t="shared" si="81"/>
        <v>0</v>
      </c>
      <c r="BR528" s="116">
        <f t="shared" si="82"/>
        <v>0</v>
      </c>
      <c r="BS528" s="220">
        <v>1</v>
      </c>
      <c r="BT528" s="220" t="s">
        <v>787</v>
      </c>
      <c r="BU528" s="220" t="s">
        <v>591</v>
      </c>
      <c r="BV528" s="220"/>
      <c r="BW528" s="220"/>
      <c r="BX528" s="220"/>
      <c r="BY528" s="220"/>
      <c r="BZ528" s="220"/>
      <c r="CA528" s="220" t="s">
        <v>35</v>
      </c>
      <c r="CB528" s="220"/>
      <c r="CC528" s="220"/>
      <c r="CD528" s="220" t="s">
        <v>38</v>
      </c>
      <c r="CE528" s="220" t="s">
        <v>3087</v>
      </c>
      <c r="CF528" s="220" t="s">
        <v>3025</v>
      </c>
      <c r="CG528" s="246" t="s">
        <v>6182</v>
      </c>
      <c r="CH528" s="249" t="s">
        <v>6183</v>
      </c>
      <c r="CI528" s="128"/>
      <c r="CJ528" s="129"/>
      <c r="CK528" s="220"/>
      <c r="CL528" s="116" t="str">
        <f t="shared" si="83"/>
        <v>VDDPX_2</v>
      </c>
      <c r="CM528" s="116" t="str">
        <f t="shared" si="84"/>
        <v>VDDPX_2</v>
      </c>
      <c r="CN528" s="116">
        <f t="shared" si="85"/>
        <v>0</v>
      </c>
      <c r="CO528" s="116">
        <f t="shared" si="86"/>
        <v>0</v>
      </c>
      <c r="CP528" s="220">
        <v>1</v>
      </c>
      <c r="CQ528" s="220" t="s">
        <v>787</v>
      </c>
      <c r="CR528" s="220" t="s">
        <v>591</v>
      </c>
      <c r="CS528" s="220"/>
      <c r="CT528" s="220"/>
      <c r="CU528" s="220"/>
      <c r="CV528" s="220"/>
      <c r="CW528" s="220"/>
      <c r="CX528" s="220" t="s">
        <v>35</v>
      </c>
      <c r="CY528" s="220"/>
      <c r="CZ528" s="220"/>
      <c r="DA528" s="220" t="s">
        <v>38</v>
      </c>
      <c r="DB528" s="220" t="s">
        <v>3087</v>
      </c>
      <c r="DC528" s="220" t="s">
        <v>3025</v>
      </c>
      <c r="DD528" s="132" t="s">
        <v>6184</v>
      </c>
      <c r="DE528" s="127" t="s">
        <v>6185</v>
      </c>
      <c r="DF528" s="128"/>
      <c r="DG528" s="129"/>
      <c r="DH528" s="220"/>
    </row>
    <row r="529" spans="1:112" ht="13.2">
      <c r="A529" s="220"/>
      <c r="B529" s="220">
        <v>526</v>
      </c>
      <c r="C529" s="220" t="s">
        <v>574</v>
      </c>
      <c r="D529" s="220" t="s">
        <v>6186</v>
      </c>
      <c r="E529" s="220"/>
      <c r="F529" s="220" t="s">
        <v>5885</v>
      </c>
      <c r="G529" s="220"/>
      <c r="H529" s="220"/>
      <c r="I529" s="220"/>
      <c r="J529" s="220"/>
      <c r="K529" s="220"/>
      <c r="L529" s="220"/>
      <c r="M529" s="220"/>
      <c r="N529" s="220"/>
      <c r="O529" s="220"/>
      <c r="P529" s="220"/>
      <c r="Q529" s="220"/>
      <c r="R529" s="220"/>
      <c r="S529" s="116" t="str">
        <f t="shared" si="77"/>
        <v>NO</v>
      </c>
      <c r="T529" s="116" t="str">
        <f t="shared" si="78"/>
        <v>,,,,,,,,,,,,,,</v>
      </c>
      <c r="U529" s="220" t="s">
        <v>574</v>
      </c>
      <c r="V529" s="220"/>
      <c r="W529" s="220"/>
      <c r="X529" s="220"/>
      <c r="Y529" s="220"/>
      <c r="Z529" s="220"/>
      <c r="AA529" s="220"/>
      <c r="AB529" s="220"/>
      <c r="AC529" s="220"/>
      <c r="AD529" s="220"/>
      <c r="AE529" s="220"/>
      <c r="AF529" s="220"/>
      <c r="AG529" s="220"/>
      <c r="AH529" s="220"/>
      <c r="AI529" s="220"/>
      <c r="AJ529" s="220"/>
      <c r="AK529" s="220"/>
      <c r="AL529" s="220"/>
      <c r="AM529" s="220"/>
      <c r="AN529" s="220"/>
      <c r="AO529" s="220"/>
      <c r="AP529" s="220"/>
      <c r="AQ529" s="220"/>
      <c r="AR529" s="220"/>
      <c r="AS529" s="220"/>
      <c r="AT529" s="220"/>
      <c r="AU529" s="220"/>
      <c r="AV529" s="220"/>
      <c r="AW529" s="220"/>
      <c r="AX529" s="220"/>
      <c r="AY529" s="220"/>
      <c r="AZ529" s="220"/>
      <c r="BA529" s="220"/>
      <c r="BB529" s="220"/>
      <c r="BC529" s="220"/>
      <c r="BD529" s="220"/>
      <c r="BE529" s="220"/>
      <c r="BF529" s="220"/>
      <c r="BG529" s="220"/>
      <c r="BH529" s="220"/>
      <c r="BI529" s="220"/>
      <c r="BJ529" s="220"/>
      <c r="BK529" s="220"/>
      <c r="BL529" s="220"/>
      <c r="BM529" s="220"/>
      <c r="BN529" s="220"/>
      <c r="BO529" s="116" t="str">
        <f t="shared" si="79"/>
        <v>VDDPX_3</v>
      </c>
      <c r="BP529" s="116" t="str">
        <f t="shared" si="80"/>
        <v>VDDPX_3</v>
      </c>
      <c r="BQ529" s="116">
        <f t="shared" si="81"/>
        <v>0</v>
      </c>
      <c r="BR529" s="116">
        <f t="shared" si="82"/>
        <v>0</v>
      </c>
      <c r="BS529" s="220">
        <v>1</v>
      </c>
      <c r="BT529" s="116" t="s">
        <v>573</v>
      </c>
      <c r="BU529" s="116" t="s">
        <v>572</v>
      </c>
      <c r="BV529" s="220"/>
      <c r="BW529" s="220"/>
      <c r="BX529" s="220"/>
      <c r="BY529" s="220"/>
      <c r="BZ529" s="220"/>
      <c r="CA529" s="220"/>
      <c r="CB529" s="220"/>
      <c r="CC529" s="220"/>
      <c r="CD529" s="220"/>
      <c r="CE529" s="220"/>
      <c r="CF529" s="220" t="s">
        <v>3025</v>
      </c>
      <c r="CG529" s="248" t="s">
        <v>6187</v>
      </c>
      <c r="CH529" s="208"/>
      <c r="CI529" s="128"/>
      <c r="CJ529" s="128"/>
      <c r="CK529" s="220"/>
      <c r="CL529" s="116" t="str">
        <f t="shared" si="83"/>
        <v>VDDPX_3</v>
      </c>
      <c r="CM529" s="116" t="str">
        <f t="shared" si="84"/>
        <v>VDDPX_3</v>
      </c>
      <c r="CN529" s="116">
        <f t="shared" si="85"/>
        <v>0</v>
      </c>
      <c r="CO529" s="116">
        <f t="shared" si="86"/>
        <v>0</v>
      </c>
      <c r="CP529" s="220">
        <v>1</v>
      </c>
      <c r="CQ529" s="116" t="s">
        <v>573</v>
      </c>
      <c r="CR529" s="116" t="s">
        <v>572</v>
      </c>
      <c r="CS529" s="220"/>
      <c r="CT529" s="220"/>
      <c r="CU529" s="220"/>
      <c r="CV529" s="220"/>
      <c r="CW529" s="220"/>
      <c r="CX529" s="220"/>
      <c r="CY529" s="220"/>
      <c r="CZ529" s="220"/>
      <c r="DA529" s="220"/>
      <c r="DB529" s="220"/>
      <c r="DC529" s="220" t="s">
        <v>3025</v>
      </c>
      <c r="DD529" s="134" t="s">
        <v>6188</v>
      </c>
      <c r="DE529" s="107"/>
      <c r="DF529" s="128"/>
      <c r="DG529" s="128"/>
      <c r="DH529" s="220"/>
    </row>
    <row r="530" spans="1:112" ht="13.2">
      <c r="A530" s="220"/>
      <c r="B530" s="220">
        <v>527</v>
      </c>
      <c r="C530" s="220" t="s">
        <v>574</v>
      </c>
      <c r="D530" s="220" t="s">
        <v>6189</v>
      </c>
      <c r="E530" s="220"/>
      <c r="F530" s="220" t="s">
        <v>5885</v>
      </c>
      <c r="G530" s="220"/>
      <c r="H530" s="220"/>
      <c r="I530" s="220"/>
      <c r="J530" s="220"/>
      <c r="K530" s="220"/>
      <c r="L530" s="220"/>
      <c r="M530" s="220"/>
      <c r="N530" s="220"/>
      <c r="O530" s="220"/>
      <c r="P530" s="220"/>
      <c r="Q530" s="220"/>
      <c r="R530" s="220"/>
      <c r="S530" s="116" t="str">
        <f t="shared" si="77"/>
        <v>NO</v>
      </c>
      <c r="T530" s="116" t="str">
        <f t="shared" si="78"/>
        <v>,,,,,,,,,,,,,,</v>
      </c>
      <c r="U530" s="220" t="s">
        <v>574</v>
      </c>
      <c r="V530" s="220"/>
      <c r="W530" s="220"/>
      <c r="X530" s="220"/>
      <c r="Y530" s="220"/>
      <c r="Z530" s="220"/>
      <c r="AA530" s="220"/>
      <c r="AB530" s="220"/>
      <c r="AC530" s="220"/>
      <c r="AD530" s="220"/>
      <c r="AE530" s="220"/>
      <c r="AF530" s="220"/>
      <c r="AG530" s="220"/>
      <c r="AH530" s="220"/>
      <c r="AI530" s="220"/>
      <c r="AJ530" s="220"/>
      <c r="AK530" s="220"/>
      <c r="AL530" s="220"/>
      <c r="AM530" s="220"/>
      <c r="AN530" s="220"/>
      <c r="AO530" s="220"/>
      <c r="AP530" s="220"/>
      <c r="AQ530" s="220"/>
      <c r="AR530" s="220"/>
      <c r="AS530" s="220"/>
      <c r="AT530" s="220"/>
      <c r="AU530" s="220"/>
      <c r="AV530" s="220"/>
      <c r="AW530" s="220"/>
      <c r="AX530" s="220"/>
      <c r="AY530" s="220"/>
      <c r="AZ530" s="220"/>
      <c r="BA530" s="220"/>
      <c r="BB530" s="220"/>
      <c r="BC530" s="220"/>
      <c r="BD530" s="220"/>
      <c r="BE530" s="220"/>
      <c r="BF530" s="220"/>
      <c r="BG530" s="220"/>
      <c r="BH530" s="220"/>
      <c r="BI530" s="220"/>
      <c r="BJ530" s="220"/>
      <c r="BK530" s="220"/>
      <c r="BL530" s="220"/>
      <c r="BM530" s="220"/>
      <c r="BN530" s="220"/>
      <c r="BO530" s="116" t="str">
        <f t="shared" si="79"/>
        <v>VDDPX_3</v>
      </c>
      <c r="BP530" s="116" t="str">
        <f t="shared" si="80"/>
        <v>VDDPX_3</v>
      </c>
      <c r="BQ530" s="116">
        <f t="shared" si="81"/>
        <v>0</v>
      </c>
      <c r="BR530" s="116">
        <f t="shared" si="82"/>
        <v>0</v>
      </c>
      <c r="BS530" s="220">
        <v>1</v>
      </c>
      <c r="BT530" s="116" t="s">
        <v>573</v>
      </c>
      <c r="BU530" s="116" t="s">
        <v>572</v>
      </c>
      <c r="BV530" s="220"/>
      <c r="BW530" s="220"/>
      <c r="BX530" s="220"/>
      <c r="BY530" s="220"/>
      <c r="BZ530" s="220"/>
      <c r="CA530" s="220"/>
      <c r="CB530" s="220"/>
      <c r="CC530" s="220"/>
      <c r="CD530" s="220"/>
      <c r="CE530" s="220"/>
      <c r="CF530" s="220" t="s">
        <v>3025</v>
      </c>
      <c r="CG530" s="248" t="s">
        <v>6190</v>
      </c>
      <c r="CH530" s="208"/>
      <c r="CI530" s="128"/>
      <c r="CJ530" s="128"/>
      <c r="CK530" s="220"/>
      <c r="CL530" s="116" t="str">
        <f t="shared" si="83"/>
        <v>VDDPX_3</v>
      </c>
      <c r="CM530" s="116" t="str">
        <f t="shared" si="84"/>
        <v>VDDPX_3</v>
      </c>
      <c r="CN530" s="116">
        <f t="shared" si="85"/>
        <v>0</v>
      </c>
      <c r="CO530" s="116">
        <f t="shared" si="86"/>
        <v>0</v>
      </c>
      <c r="CP530" s="220">
        <v>1</v>
      </c>
      <c r="CQ530" s="116" t="s">
        <v>573</v>
      </c>
      <c r="CR530" s="116" t="s">
        <v>572</v>
      </c>
      <c r="CS530" s="220"/>
      <c r="CT530" s="220"/>
      <c r="CU530" s="220"/>
      <c r="CV530" s="220"/>
      <c r="CW530" s="220"/>
      <c r="CX530" s="220"/>
      <c r="CY530" s="220"/>
      <c r="CZ530" s="220"/>
      <c r="DA530" s="220"/>
      <c r="DB530" s="220"/>
      <c r="DC530" s="220" t="s">
        <v>3025</v>
      </c>
      <c r="DD530" s="134" t="s">
        <v>6191</v>
      </c>
      <c r="DE530" s="107"/>
      <c r="DF530" s="128"/>
      <c r="DG530" s="128"/>
      <c r="DH530" s="220"/>
    </row>
    <row r="531" spans="1:112" ht="13.2">
      <c r="A531" s="220"/>
      <c r="B531" s="220">
        <v>528</v>
      </c>
      <c r="C531" s="220" t="s">
        <v>574</v>
      </c>
      <c r="D531" s="220" t="s">
        <v>6192</v>
      </c>
      <c r="E531" s="220"/>
      <c r="F531" s="220" t="s">
        <v>5885</v>
      </c>
      <c r="G531" s="220"/>
      <c r="H531" s="220"/>
      <c r="I531" s="220"/>
      <c r="J531" s="220"/>
      <c r="K531" s="220"/>
      <c r="L531" s="220"/>
      <c r="M531" s="220"/>
      <c r="N531" s="220"/>
      <c r="O531" s="220"/>
      <c r="P531" s="220"/>
      <c r="Q531" s="220"/>
      <c r="R531" s="220"/>
      <c r="S531" s="116" t="str">
        <f t="shared" si="77"/>
        <v>NO</v>
      </c>
      <c r="T531" s="116" t="str">
        <f t="shared" si="78"/>
        <v>,,,,,,,,,,,,,,</v>
      </c>
      <c r="U531" s="220" t="s">
        <v>574</v>
      </c>
      <c r="V531" s="220"/>
      <c r="W531" s="220"/>
      <c r="X531" s="220"/>
      <c r="Y531" s="220"/>
      <c r="Z531" s="220"/>
      <c r="AA531" s="220"/>
      <c r="AB531" s="220"/>
      <c r="AC531" s="220"/>
      <c r="AD531" s="220"/>
      <c r="AE531" s="220"/>
      <c r="AF531" s="220"/>
      <c r="AG531" s="220"/>
      <c r="AH531" s="220"/>
      <c r="AI531" s="220"/>
      <c r="AJ531" s="220"/>
      <c r="AK531" s="220"/>
      <c r="AL531" s="220"/>
      <c r="AM531" s="220"/>
      <c r="AN531" s="220"/>
      <c r="AO531" s="220"/>
      <c r="AP531" s="220"/>
      <c r="AQ531" s="220"/>
      <c r="AR531" s="220"/>
      <c r="AS531" s="220"/>
      <c r="AT531" s="220"/>
      <c r="AU531" s="220"/>
      <c r="AV531" s="220"/>
      <c r="AW531" s="220"/>
      <c r="AX531" s="220"/>
      <c r="AY531" s="220"/>
      <c r="AZ531" s="220"/>
      <c r="BA531" s="220"/>
      <c r="BB531" s="220"/>
      <c r="BC531" s="220"/>
      <c r="BD531" s="220"/>
      <c r="BE531" s="220"/>
      <c r="BF531" s="220"/>
      <c r="BG531" s="220"/>
      <c r="BH531" s="220"/>
      <c r="BI531" s="220"/>
      <c r="BJ531" s="220"/>
      <c r="BK531" s="220"/>
      <c r="BL531" s="220"/>
      <c r="BM531" s="220"/>
      <c r="BN531" s="220"/>
      <c r="BO531" s="116" t="str">
        <f t="shared" si="79"/>
        <v>VDDPX_3</v>
      </c>
      <c r="BP531" s="116" t="str">
        <f t="shared" si="80"/>
        <v>VDDPX_3</v>
      </c>
      <c r="BQ531" s="116">
        <f t="shared" si="81"/>
        <v>0</v>
      </c>
      <c r="BR531" s="116">
        <f t="shared" si="82"/>
        <v>0</v>
      </c>
      <c r="BS531" s="220">
        <v>1</v>
      </c>
      <c r="BT531" s="116" t="s">
        <v>573</v>
      </c>
      <c r="BU531" s="116" t="s">
        <v>572</v>
      </c>
      <c r="BV531" s="220"/>
      <c r="BW531" s="220"/>
      <c r="BX531" s="220"/>
      <c r="BY531" s="220"/>
      <c r="BZ531" s="220"/>
      <c r="CA531" s="220"/>
      <c r="CB531" s="220"/>
      <c r="CC531" s="220"/>
      <c r="CD531" s="220"/>
      <c r="CE531" s="220"/>
      <c r="CF531" s="220" t="s">
        <v>3025</v>
      </c>
      <c r="CG531" s="248" t="s">
        <v>6193</v>
      </c>
      <c r="CH531" s="208"/>
      <c r="CI531" s="128"/>
      <c r="CJ531" s="128"/>
      <c r="CK531" s="220"/>
      <c r="CL531" s="116" t="str">
        <f t="shared" si="83"/>
        <v>VDDPX_3</v>
      </c>
      <c r="CM531" s="116" t="str">
        <f t="shared" si="84"/>
        <v>VDDPX_3</v>
      </c>
      <c r="CN531" s="116">
        <f t="shared" si="85"/>
        <v>0</v>
      </c>
      <c r="CO531" s="116">
        <f t="shared" si="86"/>
        <v>0</v>
      </c>
      <c r="CP531" s="220">
        <v>1</v>
      </c>
      <c r="CQ531" s="116" t="s">
        <v>573</v>
      </c>
      <c r="CR531" s="116" t="s">
        <v>572</v>
      </c>
      <c r="CS531" s="220"/>
      <c r="CT531" s="220"/>
      <c r="CU531" s="220"/>
      <c r="CV531" s="220"/>
      <c r="CW531" s="220"/>
      <c r="CX531" s="220"/>
      <c r="CY531" s="220"/>
      <c r="CZ531" s="220"/>
      <c r="DA531" s="220"/>
      <c r="DB531" s="220"/>
      <c r="DC531" s="220" t="s">
        <v>3025</v>
      </c>
      <c r="DD531" s="134" t="s">
        <v>6194</v>
      </c>
      <c r="DE531" s="107"/>
      <c r="DF531" s="128"/>
      <c r="DG531" s="128"/>
      <c r="DH531" s="220"/>
    </row>
    <row r="532" spans="1:112" ht="13.2">
      <c r="A532" s="220"/>
      <c r="B532" s="220">
        <v>529</v>
      </c>
      <c r="C532" s="220" t="s">
        <v>574</v>
      </c>
      <c r="D532" s="220" t="s">
        <v>6195</v>
      </c>
      <c r="E532" s="220"/>
      <c r="F532" s="220" t="s">
        <v>5885</v>
      </c>
      <c r="G532" s="220"/>
      <c r="H532" s="220"/>
      <c r="I532" s="220"/>
      <c r="J532" s="220"/>
      <c r="K532" s="220"/>
      <c r="L532" s="220"/>
      <c r="M532" s="220"/>
      <c r="N532" s="220"/>
      <c r="O532" s="220"/>
      <c r="P532" s="220"/>
      <c r="Q532" s="220"/>
      <c r="R532" s="220"/>
      <c r="S532" s="116" t="str">
        <f t="shared" si="77"/>
        <v>NO</v>
      </c>
      <c r="T532" s="116" t="str">
        <f t="shared" si="78"/>
        <v>,,,,,,,,,,,,,,</v>
      </c>
      <c r="U532" s="220" t="s">
        <v>574</v>
      </c>
      <c r="V532" s="220"/>
      <c r="W532" s="220"/>
      <c r="X532" s="220"/>
      <c r="Y532" s="220"/>
      <c r="Z532" s="220"/>
      <c r="AA532" s="220"/>
      <c r="AB532" s="220"/>
      <c r="AC532" s="220"/>
      <c r="AD532" s="220"/>
      <c r="AE532" s="220"/>
      <c r="AF532" s="220"/>
      <c r="AG532" s="220"/>
      <c r="AH532" s="220"/>
      <c r="AI532" s="220"/>
      <c r="AJ532" s="220"/>
      <c r="AK532" s="220"/>
      <c r="AL532" s="220"/>
      <c r="AM532" s="220"/>
      <c r="AN532" s="220"/>
      <c r="AO532" s="220"/>
      <c r="AP532" s="220"/>
      <c r="AQ532" s="220"/>
      <c r="AR532" s="220"/>
      <c r="AS532" s="220"/>
      <c r="AT532" s="220"/>
      <c r="AU532" s="220"/>
      <c r="AV532" s="220"/>
      <c r="AW532" s="220"/>
      <c r="AX532" s="220"/>
      <c r="AY532" s="220"/>
      <c r="AZ532" s="220"/>
      <c r="BA532" s="220"/>
      <c r="BB532" s="220"/>
      <c r="BC532" s="220"/>
      <c r="BD532" s="220"/>
      <c r="BE532" s="220"/>
      <c r="BF532" s="220"/>
      <c r="BG532" s="220"/>
      <c r="BH532" s="220"/>
      <c r="BI532" s="220"/>
      <c r="BJ532" s="220"/>
      <c r="BK532" s="220"/>
      <c r="BL532" s="220"/>
      <c r="BM532" s="220"/>
      <c r="BN532" s="220"/>
      <c r="BO532" s="116" t="str">
        <f t="shared" si="79"/>
        <v>VDDPX_3</v>
      </c>
      <c r="BP532" s="116" t="str">
        <f t="shared" si="80"/>
        <v>VDDPX_3</v>
      </c>
      <c r="BQ532" s="116">
        <f t="shared" si="81"/>
        <v>0</v>
      </c>
      <c r="BR532" s="116">
        <f t="shared" si="82"/>
        <v>0</v>
      </c>
      <c r="BS532" s="220">
        <v>1</v>
      </c>
      <c r="BT532" s="116" t="s">
        <v>573</v>
      </c>
      <c r="BU532" s="116" t="s">
        <v>572</v>
      </c>
      <c r="BV532" s="220"/>
      <c r="BW532" s="220"/>
      <c r="BX532" s="220"/>
      <c r="BY532" s="220"/>
      <c r="BZ532" s="220"/>
      <c r="CA532" s="220"/>
      <c r="CB532" s="220"/>
      <c r="CC532" s="220"/>
      <c r="CD532" s="220"/>
      <c r="CE532" s="220"/>
      <c r="CF532" s="220" t="s">
        <v>3025</v>
      </c>
      <c r="CG532" s="248" t="s">
        <v>6196</v>
      </c>
      <c r="CH532" s="208"/>
      <c r="CI532" s="128"/>
      <c r="CJ532" s="128"/>
      <c r="CK532" s="220"/>
      <c r="CL532" s="116" t="str">
        <f t="shared" si="83"/>
        <v>VDDPX_3</v>
      </c>
      <c r="CM532" s="116" t="str">
        <f t="shared" si="84"/>
        <v>VDDPX_3</v>
      </c>
      <c r="CN532" s="116">
        <f t="shared" si="85"/>
        <v>0</v>
      </c>
      <c r="CO532" s="116">
        <f t="shared" si="86"/>
        <v>0</v>
      </c>
      <c r="CP532" s="220">
        <v>1</v>
      </c>
      <c r="CQ532" s="116" t="s">
        <v>573</v>
      </c>
      <c r="CR532" s="116" t="s">
        <v>572</v>
      </c>
      <c r="CS532" s="220"/>
      <c r="CT532" s="220"/>
      <c r="CU532" s="220"/>
      <c r="CV532" s="220"/>
      <c r="CW532" s="220"/>
      <c r="CX532" s="220"/>
      <c r="CY532" s="220"/>
      <c r="CZ532" s="220"/>
      <c r="DA532" s="220"/>
      <c r="DB532" s="220"/>
      <c r="DC532" s="220" t="s">
        <v>3025</v>
      </c>
      <c r="DD532" s="134" t="s">
        <v>6197</v>
      </c>
      <c r="DE532" s="107"/>
      <c r="DF532" s="128"/>
      <c r="DG532" s="128"/>
      <c r="DH532" s="220"/>
    </row>
    <row r="533" spans="1:112" ht="13.2">
      <c r="A533" s="220"/>
      <c r="B533" s="220">
        <v>530</v>
      </c>
      <c r="C533" s="220" t="s">
        <v>574</v>
      </c>
      <c r="D533" s="220" t="s">
        <v>6198</v>
      </c>
      <c r="E533" s="220"/>
      <c r="F533" s="220" t="s">
        <v>5885</v>
      </c>
      <c r="G533" s="220"/>
      <c r="H533" s="220"/>
      <c r="I533" s="220"/>
      <c r="J533" s="220"/>
      <c r="K533" s="220"/>
      <c r="L533" s="220"/>
      <c r="M533" s="220"/>
      <c r="N533" s="220"/>
      <c r="O533" s="220"/>
      <c r="P533" s="220"/>
      <c r="Q533" s="220"/>
      <c r="R533" s="220"/>
      <c r="S533" s="116" t="str">
        <f t="shared" si="77"/>
        <v>NO</v>
      </c>
      <c r="T533" s="116" t="str">
        <f t="shared" si="78"/>
        <v>,,,,,,,,,,,,,,</v>
      </c>
      <c r="U533" s="220" t="s">
        <v>574</v>
      </c>
      <c r="V533" s="220"/>
      <c r="W533" s="220"/>
      <c r="X533" s="220"/>
      <c r="Y533" s="220"/>
      <c r="Z533" s="220"/>
      <c r="AA533" s="220"/>
      <c r="AB533" s="220"/>
      <c r="AC533" s="220"/>
      <c r="AD533" s="220"/>
      <c r="AE533" s="220"/>
      <c r="AF533" s="220"/>
      <c r="AG533" s="220"/>
      <c r="AH533" s="220"/>
      <c r="AI533" s="220"/>
      <c r="AJ533" s="220"/>
      <c r="AK533" s="220"/>
      <c r="AL533" s="220"/>
      <c r="AM533" s="220"/>
      <c r="AN533" s="220"/>
      <c r="AO533" s="220"/>
      <c r="AP533" s="220"/>
      <c r="AQ533" s="220"/>
      <c r="AR533" s="220"/>
      <c r="AS533" s="220"/>
      <c r="AT533" s="220"/>
      <c r="AU533" s="220"/>
      <c r="AV533" s="220"/>
      <c r="AW533" s="220"/>
      <c r="AX533" s="220"/>
      <c r="AY533" s="220"/>
      <c r="AZ533" s="220"/>
      <c r="BA533" s="220"/>
      <c r="BB533" s="220"/>
      <c r="BC533" s="220"/>
      <c r="BD533" s="220"/>
      <c r="BE533" s="220"/>
      <c r="BF533" s="220"/>
      <c r="BG533" s="220"/>
      <c r="BH533" s="220"/>
      <c r="BI533" s="220"/>
      <c r="BJ533" s="220"/>
      <c r="BK533" s="220"/>
      <c r="BL533" s="220"/>
      <c r="BM533" s="220"/>
      <c r="BN533" s="220"/>
      <c r="BO533" s="116" t="str">
        <f t="shared" si="79"/>
        <v>VDDPX_3</v>
      </c>
      <c r="BP533" s="116" t="str">
        <f t="shared" si="80"/>
        <v>VDDPX_3</v>
      </c>
      <c r="BQ533" s="116">
        <f t="shared" si="81"/>
        <v>0</v>
      </c>
      <c r="BR533" s="116">
        <f t="shared" si="82"/>
        <v>0</v>
      </c>
      <c r="BS533" s="220">
        <v>1</v>
      </c>
      <c r="BT533" s="116" t="s">
        <v>573</v>
      </c>
      <c r="BU533" s="116" t="s">
        <v>572</v>
      </c>
      <c r="BV533" s="220"/>
      <c r="BW533" s="220"/>
      <c r="BX533" s="220"/>
      <c r="BY533" s="220"/>
      <c r="BZ533" s="220"/>
      <c r="CA533" s="220"/>
      <c r="CB533" s="220"/>
      <c r="CC533" s="220"/>
      <c r="CD533" s="220"/>
      <c r="CE533" s="220"/>
      <c r="CF533" s="220" t="s">
        <v>3025</v>
      </c>
      <c r="CG533" s="248" t="s">
        <v>6199</v>
      </c>
      <c r="CH533" s="208"/>
      <c r="CI533" s="128"/>
      <c r="CJ533" s="128"/>
      <c r="CK533" s="220"/>
      <c r="CL533" s="116" t="str">
        <f t="shared" si="83"/>
        <v>VDDPX_3</v>
      </c>
      <c r="CM533" s="116" t="str">
        <f t="shared" si="84"/>
        <v>VDDPX_3</v>
      </c>
      <c r="CN533" s="116">
        <f t="shared" si="85"/>
        <v>0</v>
      </c>
      <c r="CO533" s="116">
        <f t="shared" si="86"/>
        <v>0</v>
      </c>
      <c r="CP533" s="220">
        <v>1</v>
      </c>
      <c r="CQ533" s="116" t="s">
        <v>573</v>
      </c>
      <c r="CR533" s="116" t="s">
        <v>572</v>
      </c>
      <c r="CS533" s="220"/>
      <c r="CT533" s="220"/>
      <c r="CU533" s="220"/>
      <c r="CV533" s="220"/>
      <c r="CW533" s="220"/>
      <c r="CX533" s="220"/>
      <c r="CY533" s="220"/>
      <c r="CZ533" s="220"/>
      <c r="DA533" s="220"/>
      <c r="DB533" s="220"/>
      <c r="DC533" s="220" t="s">
        <v>3025</v>
      </c>
      <c r="DD533" s="134" t="s">
        <v>6200</v>
      </c>
      <c r="DE533" s="107"/>
      <c r="DF533" s="128"/>
      <c r="DG533" s="128"/>
      <c r="DH533" s="220"/>
    </row>
    <row r="534" spans="1:112" ht="13.2">
      <c r="A534" s="220"/>
      <c r="B534" s="220">
        <v>531</v>
      </c>
      <c r="C534" s="220" t="s">
        <v>574</v>
      </c>
      <c r="D534" s="220" t="s">
        <v>6201</v>
      </c>
      <c r="E534" s="220"/>
      <c r="F534" s="220" t="s">
        <v>5885</v>
      </c>
      <c r="G534" s="220"/>
      <c r="H534" s="220"/>
      <c r="I534" s="220"/>
      <c r="J534" s="220"/>
      <c r="K534" s="220"/>
      <c r="L534" s="220"/>
      <c r="M534" s="220"/>
      <c r="N534" s="220"/>
      <c r="O534" s="220"/>
      <c r="P534" s="220"/>
      <c r="Q534" s="220"/>
      <c r="R534" s="220"/>
      <c r="S534" s="116" t="str">
        <f t="shared" si="77"/>
        <v>NO</v>
      </c>
      <c r="T534" s="116" t="str">
        <f t="shared" si="78"/>
        <v>,,,,,,,,,,,,,,</v>
      </c>
      <c r="U534" s="220" t="s">
        <v>574</v>
      </c>
      <c r="V534" s="220"/>
      <c r="W534" s="220"/>
      <c r="X534" s="220"/>
      <c r="Y534" s="220"/>
      <c r="Z534" s="220"/>
      <c r="AA534" s="220"/>
      <c r="AB534" s="220"/>
      <c r="AC534" s="220"/>
      <c r="AD534" s="220"/>
      <c r="AE534" s="220"/>
      <c r="AF534" s="220"/>
      <c r="AG534" s="220"/>
      <c r="AH534" s="220"/>
      <c r="AI534" s="220"/>
      <c r="AJ534" s="220"/>
      <c r="AK534" s="220"/>
      <c r="AL534" s="220"/>
      <c r="AM534" s="220"/>
      <c r="AN534" s="220"/>
      <c r="AO534" s="220"/>
      <c r="AP534" s="220"/>
      <c r="AQ534" s="220"/>
      <c r="AR534" s="220"/>
      <c r="AS534" s="220"/>
      <c r="AT534" s="220"/>
      <c r="AU534" s="220"/>
      <c r="AV534" s="220"/>
      <c r="AW534" s="220"/>
      <c r="AX534" s="220"/>
      <c r="AY534" s="220"/>
      <c r="AZ534" s="220"/>
      <c r="BA534" s="220"/>
      <c r="BB534" s="220"/>
      <c r="BC534" s="220"/>
      <c r="BD534" s="220"/>
      <c r="BE534" s="220"/>
      <c r="BF534" s="220"/>
      <c r="BG534" s="220"/>
      <c r="BH534" s="220"/>
      <c r="BI534" s="220"/>
      <c r="BJ534" s="220"/>
      <c r="BK534" s="220"/>
      <c r="BL534" s="220"/>
      <c r="BM534" s="220"/>
      <c r="BN534" s="220"/>
      <c r="BO534" s="116" t="str">
        <f t="shared" si="79"/>
        <v>VDDPX_3</v>
      </c>
      <c r="BP534" s="116" t="str">
        <f t="shared" si="80"/>
        <v>VDDPX_3</v>
      </c>
      <c r="BQ534" s="116">
        <f t="shared" si="81"/>
        <v>0</v>
      </c>
      <c r="BR534" s="116">
        <f t="shared" si="82"/>
        <v>0</v>
      </c>
      <c r="BS534" s="220">
        <v>1</v>
      </c>
      <c r="BT534" s="116" t="s">
        <v>573</v>
      </c>
      <c r="BU534" s="116" t="s">
        <v>572</v>
      </c>
      <c r="BV534" s="220"/>
      <c r="BW534" s="220"/>
      <c r="BX534" s="220"/>
      <c r="BY534" s="220"/>
      <c r="BZ534" s="220"/>
      <c r="CA534" s="220"/>
      <c r="CB534" s="220"/>
      <c r="CC534" s="220"/>
      <c r="CD534" s="220"/>
      <c r="CE534" s="220"/>
      <c r="CF534" s="220" t="s">
        <v>3025</v>
      </c>
      <c r="CG534" s="248" t="s">
        <v>6202</v>
      </c>
      <c r="CH534" s="208"/>
      <c r="CI534" s="128"/>
      <c r="CJ534" s="128"/>
      <c r="CK534" s="220"/>
      <c r="CL534" s="116" t="str">
        <f t="shared" si="83"/>
        <v>VDDPX_3</v>
      </c>
      <c r="CM534" s="116" t="str">
        <f t="shared" si="84"/>
        <v>VDDPX_3</v>
      </c>
      <c r="CN534" s="116">
        <f t="shared" si="85"/>
        <v>0</v>
      </c>
      <c r="CO534" s="116">
        <f t="shared" si="86"/>
        <v>0</v>
      </c>
      <c r="CP534" s="220">
        <v>1</v>
      </c>
      <c r="CQ534" s="116" t="s">
        <v>573</v>
      </c>
      <c r="CR534" s="116" t="s">
        <v>572</v>
      </c>
      <c r="CS534" s="220"/>
      <c r="CT534" s="220"/>
      <c r="CU534" s="220"/>
      <c r="CV534" s="220"/>
      <c r="CW534" s="220"/>
      <c r="CX534" s="220"/>
      <c r="CY534" s="220"/>
      <c r="CZ534" s="220"/>
      <c r="DA534" s="220"/>
      <c r="DB534" s="220"/>
      <c r="DC534" s="220" t="s">
        <v>3025</v>
      </c>
      <c r="DD534" s="134" t="s">
        <v>6203</v>
      </c>
      <c r="DE534" s="107"/>
      <c r="DF534" s="128"/>
      <c r="DG534" s="128"/>
      <c r="DH534" s="220"/>
    </row>
    <row r="535" spans="1:112" ht="13.2">
      <c r="A535" s="220"/>
      <c r="B535" s="220">
        <v>532</v>
      </c>
      <c r="C535" s="220" t="s">
        <v>574</v>
      </c>
      <c r="D535" s="220" t="s">
        <v>6204</v>
      </c>
      <c r="E535" s="220"/>
      <c r="F535" s="220" t="s">
        <v>5885</v>
      </c>
      <c r="G535" s="220"/>
      <c r="H535" s="220"/>
      <c r="I535" s="220"/>
      <c r="J535" s="220"/>
      <c r="K535" s="220"/>
      <c r="L535" s="220"/>
      <c r="M535" s="220"/>
      <c r="N535" s="220"/>
      <c r="O535" s="220"/>
      <c r="P535" s="220"/>
      <c r="Q535" s="220"/>
      <c r="R535" s="220"/>
      <c r="S535" s="116" t="str">
        <f t="shared" si="77"/>
        <v>NO</v>
      </c>
      <c r="T535" s="116" t="str">
        <f t="shared" si="78"/>
        <v>,,,,,,,,,,,,,,</v>
      </c>
      <c r="U535" s="220" t="s">
        <v>574</v>
      </c>
      <c r="V535" s="220"/>
      <c r="W535" s="220"/>
      <c r="X535" s="220"/>
      <c r="Y535" s="220"/>
      <c r="Z535" s="220"/>
      <c r="AA535" s="220"/>
      <c r="AB535" s="220"/>
      <c r="AC535" s="220"/>
      <c r="AD535" s="220"/>
      <c r="AE535" s="220"/>
      <c r="AF535" s="220"/>
      <c r="AG535" s="220"/>
      <c r="AH535" s="220"/>
      <c r="AI535" s="220"/>
      <c r="AJ535" s="220"/>
      <c r="AK535" s="220"/>
      <c r="AL535" s="220"/>
      <c r="AM535" s="220"/>
      <c r="AN535" s="220"/>
      <c r="AO535" s="220"/>
      <c r="AP535" s="220"/>
      <c r="AQ535" s="220"/>
      <c r="AR535" s="220"/>
      <c r="AS535" s="220"/>
      <c r="AT535" s="220"/>
      <c r="AU535" s="220"/>
      <c r="AV535" s="220"/>
      <c r="AW535" s="220"/>
      <c r="AX535" s="220"/>
      <c r="AY535" s="220"/>
      <c r="AZ535" s="220"/>
      <c r="BA535" s="220"/>
      <c r="BB535" s="220"/>
      <c r="BC535" s="220"/>
      <c r="BD535" s="220"/>
      <c r="BE535" s="220"/>
      <c r="BF535" s="220"/>
      <c r="BG535" s="220"/>
      <c r="BH535" s="220"/>
      <c r="BI535" s="220"/>
      <c r="BJ535" s="220"/>
      <c r="BK535" s="220"/>
      <c r="BL535" s="220"/>
      <c r="BM535" s="220"/>
      <c r="BN535" s="220"/>
      <c r="BO535" s="116" t="str">
        <f t="shared" si="79"/>
        <v>VDDPX_3</v>
      </c>
      <c r="BP535" s="116" t="str">
        <f t="shared" si="80"/>
        <v>VDDPX_3</v>
      </c>
      <c r="BQ535" s="116">
        <f t="shared" si="81"/>
        <v>0</v>
      </c>
      <c r="BR535" s="116">
        <f t="shared" si="82"/>
        <v>0</v>
      </c>
      <c r="BS535" s="220">
        <v>1</v>
      </c>
      <c r="BT535" s="116" t="s">
        <v>573</v>
      </c>
      <c r="BU535" s="116" t="s">
        <v>572</v>
      </c>
      <c r="BV535" s="220"/>
      <c r="BW535" s="220"/>
      <c r="BX535" s="220"/>
      <c r="BY535" s="220"/>
      <c r="BZ535" s="220"/>
      <c r="CA535" s="220"/>
      <c r="CB535" s="220"/>
      <c r="CC535" s="220"/>
      <c r="CD535" s="220"/>
      <c r="CE535" s="220"/>
      <c r="CF535" s="220" t="s">
        <v>3025</v>
      </c>
      <c r="CG535" s="248" t="s">
        <v>6205</v>
      </c>
      <c r="CH535" s="208"/>
      <c r="CI535" s="128"/>
      <c r="CJ535" s="128"/>
      <c r="CK535" s="220"/>
      <c r="CL535" s="116" t="str">
        <f t="shared" si="83"/>
        <v>VDDPX_3</v>
      </c>
      <c r="CM535" s="116" t="str">
        <f t="shared" si="84"/>
        <v>VDDPX_3</v>
      </c>
      <c r="CN535" s="116">
        <f t="shared" si="85"/>
        <v>0</v>
      </c>
      <c r="CO535" s="116">
        <f t="shared" si="86"/>
        <v>0</v>
      </c>
      <c r="CP535" s="220">
        <v>1</v>
      </c>
      <c r="CQ535" s="116" t="s">
        <v>573</v>
      </c>
      <c r="CR535" s="116" t="s">
        <v>572</v>
      </c>
      <c r="CS535" s="220"/>
      <c r="CT535" s="220"/>
      <c r="CU535" s="220"/>
      <c r="CV535" s="220"/>
      <c r="CW535" s="220"/>
      <c r="CX535" s="220"/>
      <c r="CY535" s="220"/>
      <c r="CZ535" s="220"/>
      <c r="DA535" s="220"/>
      <c r="DB535" s="220"/>
      <c r="DC535" s="220" t="s">
        <v>3025</v>
      </c>
      <c r="DD535" s="134" t="s">
        <v>6206</v>
      </c>
      <c r="DE535" s="107"/>
      <c r="DF535" s="128"/>
      <c r="DG535" s="128"/>
      <c r="DH535" s="220"/>
    </row>
    <row r="536" spans="1:112" ht="13.2">
      <c r="A536" s="220"/>
      <c r="B536" s="220">
        <v>533</v>
      </c>
      <c r="C536" s="220" t="s">
        <v>574</v>
      </c>
      <c r="D536" s="220" t="s">
        <v>6207</v>
      </c>
      <c r="E536" s="220"/>
      <c r="F536" s="220" t="s">
        <v>5885</v>
      </c>
      <c r="G536" s="220"/>
      <c r="H536" s="220"/>
      <c r="I536" s="220"/>
      <c r="J536" s="220"/>
      <c r="K536" s="220"/>
      <c r="L536" s="220"/>
      <c r="M536" s="220"/>
      <c r="N536" s="220"/>
      <c r="O536" s="220"/>
      <c r="P536" s="220"/>
      <c r="Q536" s="220"/>
      <c r="R536" s="220"/>
      <c r="S536" s="116" t="str">
        <f t="shared" si="77"/>
        <v>NO</v>
      </c>
      <c r="T536" s="116" t="str">
        <f t="shared" si="78"/>
        <v>,,,,,,,,,,,,,,</v>
      </c>
      <c r="U536" s="220" t="s">
        <v>574</v>
      </c>
      <c r="V536" s="220"/>
      <c r="W536" s="220"/>
      <c r="X536" s="220"/>
      <c r="Y536" s="220"/>
      <c r="Z536" s="220"/>
      <c r="AA536" s="220"/>
      <c r="AB536" s="220"/>
      <c r="AC536" s="220"/>
      <c r="AD536" s="220"/>
      <c r="AE536" s="220"/>
      <c r="AF536" s="220"/>
      <c r="AG536" s="220"/>
      <c r="AH536" s="220"/>
      <c r="AI536" s="220"/>
      <c r="AJ536" s="220"/>
      <c r="AK536" s="220"/>
      <c r="AL536" s="220"/>
      <c r="AM536" s="220"/>
      <c r="AN536" s="220"/>
      <c r="AO536" s="220"/>
      <c r="AP536" s="220"/>
      <c r="AQ536" s="220"/>
      <c r="AR536" s="220"/>
      <c r="AS536" s="220"/>
      <c r="AT536" s="220"/>
      <c r="AU536" s="220"/>
      <c r="AV536" s="220"/>
      <c r="AW536" s="220"/>
      <c r="AX536" s="220"/>
      <c r="AY536" s="220"/>
      <c r="AZ536" s="220"/>
      <c r="BA536" s="220"/>
      <c r="BB536" s="220"/>
      <c r="BC536" s="220"/>
      <c r="BD536" s="220"/>
      <c r="BE536" s="220"/>
      <c r="BF536" s="220"/>
      <c r="BG536" s="220"/>
      <c r="BH536" s="220"/>
      <c r="BI536" s="220"/>
      <c r="BJ536" s="220"/>
      <c r="BK536" s="220"/>
      <c r="BL536" s="220"/>
      <c r="BM536" s="220"/>
      <c r="BN536" s="220"/>
      <c r="BO536" s="116" t="str">
        <f t="shared" si="79"/>
        <v>VDDPX_3</v>
      </c>
      <c r="BP536" s="116" t="str">
        <f t="shared" si="80"/>
        <v>VDDPX_3</v>
      </c>
      <c r="BQ536" s="116">
        <f t="shared" si="81"/>
        <v>0</v>
      </c>
      <c r="BR536" s="116">
        <f t="shared" si="82"/>
        <v>0</v>
      </c>
      <c r="BS536" s="220">
        <v>1</v>
      </c>
      <c r="BT536" s="116" t="s">
        <v>573</v>
      </c>
      <c r="BU536" s="116" t="s">
        <v>572</v>
      </c>
      <c r="BV536" s="220"/>
      <c r="BW536" s="220"/>
      <c r="BX536" s="220"/>
      <c r="BY536" s="220"/>
      <c r="BZ536" s="220"/>
      <c r="CA536" s="220"/>
      <c r="CB536" s="220"/>
      <c r="CC536" s="220"/>
      <c r="CD536" s="220"/>
      <c r="CE536" s="220"/>
      <c r="CF536" s="220" t="s">
        <v>3025</v>
      </c>
      <c r="CG536" s="248" t="s">
        <v>6208</v>
      </c>
      <c r="CH536" s="208"/>
      <c r="CI536" s="128"/>
      <c r="CJ536" s="128"/>
      <c r="CK536" s="220"/>
      <c r="CL536" s="116" t="str">
        <f t="shared" si="83"/>
        <v>VDDPX_3</v>
      </c>
      <c r="CM536" s="116" t="str">
        <f t="shared" si="84"/>
        <v>VDDPX_3</v>
      </c>
      <c r="CN536" s="116">
        <f t="shared" si="85"/>
        <v>0</v>
      </c>
      <c r="CO536" s="116">
        <f t="shared" si="86"/>
        <v>0</v>
      </c>
      <c r="CP536" s="220">
        <v>1</v>
      </c>
      <c r="CQ536" s="116" t="s">
        <v>573</v>
      </c>
      <c r="CR536" s="116" t="s">
        <v>572</v>
      </c>
      <c r="CS536" s="220"/>
      <c r="CT536" s="220"/>
      <c r="CU536" s="220"/>
      <c r="CV536" s="220"/>
      <c r="CW536" s="220"/>
      <c r="CX536" s="220"/>
      <c r="CY536" s="220"/>
      <c r="CZ536" s="220"/>
      <c r="DA536" s="220"/>
      <c r="DB536" s="220"/>
      <c r="DC536" s="220" t="s">
        <v>3025</v>
      </c>
      <c r="DD536" s="134" t="s">
        <v>6209</v>
      </c>
      <c r="DE536" s="107"/>
      <c r="DF536" s="128"/>
      <c r="DG536" s="128"/>
      <c r="DH536" s="220"/>
    </row>
    <row r="537" spans="1:112" ht="13.2">
      <c r="A537" s="220"/>
      <c r="B537" s="220">
        <v>534</v>
      </c>
      <c r="C537" s="220" t="s">
        <v>574</v>
      </c>
      <c r="D537" s="220" t="s">
        <v>6210</v>
      </c>
      <c r="E537" s="220"/>
      <c r="F537" s="220" t="s">
        <v>5885</v>
      </c>
      <c r="G537" s="220"/>
      <c r="H537" s="220"/>
      <c r="I537" s="220"/>
      <c r="J537" s="220"/>
      <c r="K537" s="220"/>
      <c r="L537" s="220"/>
      <c r="M537" s="220"/>
      <c r="N537" s="220"/>
      <c r="O537" s="220"/>
      <c r="P537" s="220"/>
      <c r="Q537" s="220"/>
      <c r="R537" s="220"/>
      <c r="S537" s="116" t="str">
        <f t="shared" si="77"/>
        <v>NO</v>
      </c>
      <c r="T537" s="116" t="str">
        <f t="shared" si="78"/>
        <v>,,,,,,,,,,,,,,</v>
      </c>
      <c r="U537" s="220" t="s">
        <v>574</v>
      </c>
      <c r="V537" s="220"/>
      <c r="W537" s="220"/>
      <c r="X537" s="220"/>
      <c r="Y537" s="220"/>
      <c r="Z537" s="220"/>
      <c r="AA537" s="220"/>
      <c r="AB537" s="220"/>
      <c r="AC537" s="220"/>
      <c r="AD537" s="220"/>
      <c r="AE537" s="220"/>
      <c r="AF537" s="220"/>
      <c r="AG537" s="220"/>
      <c r="AH537" s="220"/>
      <c r="AI537" s="220"/>
      <c r="AJ537" s="220"/>
      <c r="AK537" s="220"/>
      <c r="AL537" s="220"/>
      <c r="AM537" s="220"/>
      <c r="AN537" s="220"/>
      <c r="AO537" s="220"/>
      <c r="AP537" s="220"/>
      <c r="AQ537" s="220"/>
      <c r="AR537" s="220"/>
      <c r="AS537" s="220"/>
      <c r="AT537" s="220"/>
      <c r="AU537" s="220"/>
      <c r="AV537" s="220"/>
      <c r="AW537" s="220"/>
      <c r="AX537" s="220"/>
      <c r="AY537" s="220"/>
      <c r="AZ537" s="220"/>
      <c r="BA537" s="220"/>
      <c r="BB537" s="220"/>
      <c r="BC537" s="220"/>
      <c r="BD537" s="220"/>
      <c r="BE537" s="220"/>
      <c r="BF537" s="220"/>
      <c r="BG537" s="220"/>
      <c r="BH537" s="220"/>
      <c r="BI537" s="220"/>
      <c r="BJ537" s="220"/>
      <c r="BK537" s="220"/>
      <c r="BL537" s="220"/>
      <c r="BM537" s="220"/>
      <c r="BN537" s="220"/>
      <c r="BO537" s="116" t="str">
        <f t="shared" si="79"/>
        <v>VDDPX_3</v>
      </c>
      <c r="BP537" s="116" t="str">
        <f t="shared" si="80"/>
        <v>VDDPX_3</v>
      </c>
      <c r="BQ537" s="116">
        <f t="shared" si="81"/>
        <v>0</v>
      </c>
      <c r="BR537" s="116">
        <f t="shared" si="82"/>
        <v>0</v>
      </c>
      <c r="BS537" s="220">
        <v>1</v>
      </c>
      <c r="BT537" s="116" t="s">
        <v>573</v>
      </c>
      <c r="BU537" s="116" t="s">
        <v>572</v>
      </c>
      <c r="BV537" s="220"/>
      <c r="BW537" s="220"/>
      <c r="BX537" s="220"/>
      <c r="BY537" s="220"/>
      <c r="BZ537" s="220"/>
      <c r="CA537" s="220"/>
      <c r="CB537" s="220"/>
      <c r="CC537" s="220"/>
      <c r="CD537" s="220"/>
      <c r="CE537" s="220"/>
      <c r="CF537" s="220" t="s">
        <v>3025</v>
      </c>
      <c r="CG537" s="248" t="s">
        <v>6211</v>
      </c>
      <c r="CH537" s="208"/>
      <c r="CI537" s="128"/>
      <c r="CJ537" s="128"/>
      <c r="CK537" s="220"/>
      <c r="CL537" s="116" t="str">
        <f t="shared" si="83"/>
        <v>VDDPX_3</v>
      </c>
      <c r="CM537" s="116" t="str">
        <f t="shared" si="84"/>
        <v>VDDPX_3</v>
      </c>
      <c r="CN537" s="116">
        <f t="shared" si="85"/>
        <v>0</v>
      </c>
      <c r="CO537" s="116">
        <f t="shared" si="86"/>
        <v>0</v>
      </c>
      <c r="CP537" s="220">
        <v>1</v>
      </c>
      <c r="CQ537" s="116" t="s">
        <v>573</v>
      </c>
      <c r="CR537" s="116" t="s">
        <v>572</v>
      </c>
      <c r="CS537" s="220"/>
      <c r="CT537" s="220"/>
      <c r="CU537" s="220"/>
      <c r="CV537" s="220"/>
      <c r="CW537" s="220"/>
      <c r="CX537" s="220"/>
      <c r="CY537" s="220"/>
      <c r="CZ537" s="220"/>
      <c r="DA537" s="220"/>
      <c r="DB537" s="220"/>
      <c r="DC537" s="220" t="s">
        <v>3025</v>
      </c>
      <c r="DD537" s="134" t="s">
        <v>6212</v>
      </c>
      <c r="DE537" s="107"/>
      <c r="DF537" s="128"/>
      <c r="DG537" s="128"/>
      <c r="DH537" s="220"/>
    </row>
    <row r="538" spans="1:112" ht="13.2">
      <c r="A538" s="220"/>
      <c r="B538" s="220">
        <v>535</v>
      </c>
      <c r="C538" s="220" t="s">
        <v>574</v>
      </c>
      <c r="D538" s="220" t="s">
        <v>6213</v>
      </c>
      <c r="E538" s="220"/>
      <c r="F538" s="220" t="s">
        <v>5885</v>
      </c>
      <c r="G538" s="220"/>
      <c r="H538" s="220"/>
      <c r="I538" s="220"/>
      <c r="J538" s="220"/>
      <c r="K538" s="220"/>
      <c r="L538" s="220"/>
      <c r="M538" s="220"/>
      <c r="N538" s="220"/>
      <c r="O538" s="220"/>
      <c r="P538" s="220"/>
      <c r="Q538" s="220"/>
      <c r="R538" s="220"/>
      <c r="S538" s="116" t="str">
        <f t="shared" si="77"/>
        <v>NO</v>
      </c>
      <c r="T538" s="116" t="str">
        <f t="shared" si="78"/>
        <v>,,,,,,,,,,,,,,</v>
      </c>
      <c r="U538" s="220" t="s">
        <v>574</v>
      </c>
      <c r="V538" s="220"/>
      <c r="W538" s="220"/>
      <c r="X538" s="220"/>
      <c r="Y538" s="220"/>
      <c r="Z538" s="220"/>
      <c r="AA538" s="220"/>
      <c r="AB538" s="220"/>
      <c r="AC538" s="220"/>
      <c r="AD538" s="220"/>
      <c r="AE538" s="220"/>
      <c r="AF538" s="220"/>
      <c r="AG538" s="220"/>
      <c r="AH538" s="220"/>
      <c r="AI538" s="220"/>
      <c r="AJ538" s="220"/>
      <c r="AK538" s="220"/>
      <c r="AL538" s="220"/>
      <c r="AM538" s="220"/>
      <c r="AN538" s="220"/>
      <c r="AO538" s="220"/>
      <c r="AP538" s="220"/>
      <c r="AQ538" s="220"/>
      <c r="AR538" s="220"/>
      <c r="AS538" s="220"/>
      <c r="AT538" s="220"/>
      <c r="AU538" s="220"/>
      <c r="AV538" s="220"/>
      <c r="AW538" s="220"/>
      <c r="AX538" s="220"/>
      <c r="AY538" s="220"/>
      <c r="AZ538" s="220"/>
      <c r="BA538" s="220"/>
      <c r="BB538" s="220"/>
      <c r="BC538" s="220"/>
      <c r="BD538" s="220"/>
      <c r="BE538" s="220"/>
      <c r="BF538" s="220"/>
      <c r="BG538" s="220"/>
      <c r="BH538" s="220"/>
      <c r="BI538" s="220"/>
      <c r="BJ538" s="220"/>
      <c r="BK538" s="220"/>
      <c r="BL538" s="220"/>
      <c r="BM538" s="220"/>
      <c r="BN538" s="220"/>
      <c r="BO538" s="116" t="str">
        <f t="shared" si="79"/>
        <v>VDDPX_3</v>
      </c>
      <c r="BP538" s="116" t="str">
        <f t="shared" si="80"/>
        <v>VDDPX_3</v>
      </c>
      <c r="BQ538" s="116">
        <f t="shared" si="81"/>
        <v>0</v>
      </c>
      <c r="BR538" s="116">
        <f t="shared" si="82"/>
        <v>0</v>
      </c>
      <c r="BS538" s="220">
        <v>1</v>
      </c>
      <c r="BT538" s="116" t="s">
        <v>573</v>
      </c>
      <c r="BU538" s="116" t="s">
        <v>572</v>
      </c>
      <c r="BV538" s="220"/>
      <c r="BW538" s="220"/>
      <c r="BX538" s="220"/>
      <c r="BY538" s="220"/>
      <c r="BZ538" s="220"/>
      <c r="CA538" s="220"/>
      <c r="CB538" s="220"/>
      <c r="CC538" s="220"/>
      <c r="CD538" s="220"/>
      <c r="CE538" s="220"/>
      <c r="CF538" s="220" t="s">
        <v>3025</v>
      </c>
      <c r="CG538" s="248" t="s">
        <v>6214</v>
      </c>
      <c r="CH538" s="208"/>
      <c r="CI538" s="128"/>
      <c r="CJ538" s="128"/>
      <c r="CK538" s="220"/>
      <c r="CL538" s="116" t="str">
        <f t="shared" si="83"/>
        <v>VDDPX_3</v>
      </c>
      <c r="CM538" s="116" t="str">
        <f t="shared" si="84"/>
        <v>VDDPX_3</v>
      </c>
      <c r="CN538" s="116">
        <f t="shared" si="85"/>
        <v>0</v>
      </c>
      <c r="CO538" s="116">
        <f t="shared" si="86"/>
        <v>0</v>
      </c>
      <c r="CP538" s="220">
        <v>1</v>
      </c>
      <c r="CQ538" s="116" t="s">
        <v>573</v>
      </c>
      <c r="CR538" s="116" t="s">
        <v>572</v>
      </c>
      <c r="CS538" s="220"/>
      <c r="CT538" s="220"/>
      <c r="CU538" s="220"/>
      <c r="CV538" s="220"/>
      <c r="CW538" s="220"/>
      <c r="CX538" s="220"/>
      <c r="CY538" s="220"/>
      <c r="CZ538" s="220"/>
      <c r="DA538" s="220"/>
      <c r="DB538" s="220"/>
      <c r="DC538" s="220" t="s">
        <v>3025</v>
      </c>
      <c r="DD538" s="134" t="s">
        <v>6215</v>
      </c>
      <c r="DE538" s="107"/>
      <c r="DF538" s="128"/>
      <c r="DG538" s="128"/>
      <c r="DH538" s="220"/>
    </row>
    <row r="539" spans="1:112" ht="13.2">
      <c r="A539" s="220"/>
      <c r="B539" s="220">
        <v>536</v>
      </c>
      <c r="C539" s="220" t="s">
        <v>585</v>
      </c>
      <c r="D539" s="220" t="s">
        <v>6216</v>
      </c>
      <c r="E539" s="220"/>
      <c r="F539" s="220" t="s">
        <v>5885</v>
      </c>
      <c r="G539" s="220"/>
      <c r="H539" s="220"/>
      <c r="I539" s="220"/>
      <c r="J539" s="220"/>
      <c r="K539" s="220"/>
      <c r="L539" s="220"/>
      <c r="M539" s="220"/>
      <c r="N539" s="220"/>
      <c r="O539" s="220"/>
      <c r="P539" s="220"/>
      <c r="Q539" s="220"/>
      <c r="R539" s="220"/>
      <c r="S539" s="116" t="str">
        <f t="shared" si="77"/>
        <v>NO</v>
      </c>
      <c r="T539" s="116" t="str">
        <f t="shared" si="78"/>
        <v>,,,,,,,,,,,,,,</v>
      </c>
      <c r="U539" s="220" t="s">
        <v>585</v>
      </c>
      <c r="V539" s="220"/>
      <c r="W539" s="220"/>
      <c r="X539" s="220"/>
      <c r="Y539" s="220"/>
      <c r="Z539" s="220"/>
      <c r="AA539" s="220"/>
      <c r="AB539" s="220"/>
      <c r="AC539" s="220"/>
      <c r="AD539" s="220"/>
      <c r="AE539" s="220"/>
      <c r="AF539" s="220"/>
      <c r="AG539" s="220"/>
      <c r="AH539" s="220"/>
      <c r="AI539" s="220"/>
      <c r="AJ539" s="220"/>
      <c r="AK539" s="220"/>
      <c r="AL539" s="220"/>
      <c r="AM539" s="220"/>
      <c r="AN539" s="220"/>
      <c r="AO539" s="220"/>
      <c r="AP539" s="220"/>
      <c r="AQ539" s="220"/>
      <c r="AR539" s="220"/>
      <c r="AS539" s="220"/>
      <c r="AT539" s="220"/>
      <c r="AU539" s="220"/>
      <c r="AV539" s="220"/>
      <c r="AW539" s="220"/>
      <c r="AX539" s="220"/>
      <c r="AY539" s="220"/>
      <c r="AZ539" s="220"/>
      <c r="BA539" s="220"/>
      <c r="BB539" s="220"/>
      <c r="BC539" s="220"/>
      <c r="BD539" s="220"/>
      <c r="BE539" s="220"/>
      <c r="BF539" s="220"/>
      <c r="BG539" s="220"/>
      <c r="BH539" s="220"/>
      <c r="BI539" s="220"/>
      <c r="BJ539" s="220"/>
      <c r="BK539" s="220"/>
      <c r="BL539" s="220"/>
      <c r="BM539" s="220"/>
      <c r="BN539" s="220"/>
      <c r="BO539" s="116" t="str">
        <f t="shared" si="79"/>
        <v>VDDPX_5</v>
      </c>
      <c r="BP539" s="116" t="str">
        <f t="shared" si="80"/>
        <v>VDDPX_5</v>
      </c>
      <c r="BQ539" s="116">
        <f t="shared" si="81"/>
        <v>0</v>
      </c>
      <c r="BR539" s="116">
        <f t="shared" si="82"/>
        <v>0</v>
      </c>
      <c r="BS539" s="220">
        <v>1</v>
      </c>
      <c r="BT539" s="116" t="s">
        <v>573</v>
      </c>
      <c r="BU539" s="116" t="s">
        <v>572</v>
      </c>
      <c r="BV539" s="220"/>
      <c r="BW539" s="220"/>
      <c r="BX539" s="220"/>
      <c r="BY539" s="220"/>
      <c r="BZ539" s="220"/>
      <c r="CA539" s="220"/>
      <c r="CB539" s="220"/>
      <c r="CC539" s="220"/>
      <c r="CD539" s="220"/>
      <c r="CE539" s="220"/>
      <c r="CF539" s="220" t="s">
        <v>3025</v>
      </c>
      <c r="CG539" s="248" t="s">
        <v>6217</v>
      </c>
      <c r="CH539" s="208"/>
      <c r="CI539" s="128"/>
      <c r="CJ539" s="128"/>
      <c r="CK539" s="220"/>
      <c r="CL539" s="116" t="str">
        <f t="shared" si="83"/>
        <v>VDDPX_5</v>
      </c>
      <c r="CM539" s="116" t="str">
        <f t="shared" si="84"/>
        <v>VDDPX_5</v>
      </c>
      <c r="CN539" s="116">
        <f t="shared" si="85"/>
        <v>0</v>
      </c>
      <c r="CO539" s="116">
        <f t="shared" si="86"/>
        <v>0</v>
      </c>
      <c r="CP539" s="220">
        <v>1</v>
      </c>
      <c r="CQ539" s="116" t="s">
        <v>573</v>
      </c>
      <c r="CR539" s="116" t="s">
        <v>572</v>
      </c>
      <c r="CS539" s="220"/>
      <c r="CT539" s="220"/>
      <c r="CU539" s="220"/>
      <c r="CV539" s="220"/>
      <c r="CW539" s="220"/>
      <c r="CX539" s="220"/>
      <c r="CY539" s="220"/>
      <c r="CZ539" s="220"/>
      <c r="DA539" s="220"/>
      <c r="DB539" s="220"/>
      <c r="DC539" s="220" t="s">
        <v>3025</v>
      </c>
      <c r="DD539" s="134" t="s">
        <v>6218</v>
      </c>
      <c r="DE539" s="107"/>
      <c r="DF539" s="128"/>
      <c r="DG539" s="128"/>
      <c r="DH539" s="220"/>
    </row>
    <row r="540" spans="1:112" ht="13.2">
      <c r="A540" s="220"/>
      <c r="B540" s="220">
        <v>537</v>
      </c>
      <c r="C540" s="220" t="s">
        <v>587</v>
      </c>
      <c r="D540" s="220" t="s">
        <v>6219</v>
      </c>
      <c r="E540" s="220"/>
      <c r="F540" s="220" t="s">
        <v>5885</v>
      </c>
      <c r="G540" s="220"/>
      <c r="H540" s="220"/>
      <c r="I540" s="220"/>
      <c r="J540" s="220"/>
      <c r="K540" s="220"/>
      <c r="L540" s="220"/>
      <c r="M540" s="220"/>
      <c r="N540" s="220"/>
      <c r="O540" s="220"/>
      <c r="P540" s="220"/>
      <c r="Q540" s="220"/>
      <c r="R540" s="220"/>
      <c r="S540" s="116" t="str">
        <f t="shared" si="77"/>
        <v>NO</v>
      </c>
      <c r="T540" s="116" t="str">
        <f t="shared" si="78"/>
        <v>,,,,,,,,,,,,,,</v>
      </c>
      <c r="U540" s="220" t="s">
        <v>587</v>
      </c>
      <c r="V540" s="220"/>
      <c r="W540" s="220"/>
      <c r="X540" s="220"/>
      <c r="Y540" s="220"/>
      <c r="Z540" s="220"/>
      <c r="AA540" s="220"/>
      <c r="AB540" s="220"/>
      <c r="AC540" s="220"/>
      <c r="AD540" s="220"/>
      <c r="AE540" s="220"/>
      <c r="AF540" s="220"/>
      <c r="AG540" s="220"/>
      <c r="AH540" s="220"/>
      <c r="AI540" s="220"/>
      <c r="AJ540" s="220"/>
      <c r="AK540" s="220"/>
      <c r="AL540" s="220"/>
      <c r="AM540" s="220"/>
      <c r="AN540" s="220"/>
      <c r="AO540" s="220"/>
      <c r="AP540" s="220"/>
      <c r="AQ540" s="220"/>
      <c r="AR540" s="220"/>
      <c r="AS540" s="220"/>
      <c r="AT540" s="220"/>
      <c r="AU540" s="220"/>
      <c r="AV540" s="220"/>
      <c r="AW540" s="220"/>
      <c r="AX540" s="220"/>
      <c r="AY540" s="220"/>
      <c r="AZ540" s="220"/>
      <c r="BA540" s="220"/>
      <c r="BB540" s="220"/>
      <c r="BC540" s="220"/>
      <c r="BD540" s="220"/>
      <c r="BE540" s="220"/>
      <c r="BF540" s="220"/>
      <c r="BG540" s="220"/>
      <c r="BH540" s="220"/>
      <c r="BI540" s="220"/>
      <c r="BJ540" s="220"/>
      <c r="BK540" s="220"/>
      <c r="BL540" s="220"/>
      <c r="BM540" s="220"/>
      <c r="BN540" s="220"/>
      <c r="BO540" s="116" t="str">
        <f t="shared" si="79"/>
        <v>VDDPX_6</v>
      </c>
      <c r="BP540" s="116" t="str">
        <f t="shared" si="80"/>
        <v>VDDPX_6</v>
      </c>
      <c r="BQ540" s="116">
        <f t="shared" si="81"/>
        <v>0</v>
      </c>
      <c r="BR540" s="116">
        <f t="shared" si="82"/>
        <v>0</v>
      </c>
      <c r="BS540" s="220">
        <v>1</v>
      </c>
      <c r="BT540" s="116" t="s">
        <v>573</v>
      </c>
      <c r="BU540" s="116" t="s">
        <v>572</v>
      </c>
      <c r="BV540" s="220"/>
      <c r="BW540" s="220"/>
      <c r="BX540" s="220"/>
      <c r="BY540" s="220"/>
      <c r="BZ540" s="220"/>
      <c r="CA540" s="220"/>
      <c r="CB540" s="220"/>
      <c r="CC540" s="220"/>
      <c r="CD540" s="220"/>
      <c r="CE540" s="220"/>
      <c r="CF540" s="220" t="s">
        <v>3025</v>
      </c>
      <c r="CG540" s="248" t="s">
        <v>6220</v>
      </c>
      <c r="CH540" s="208"/>
      <c r="CI540" s="128"/>
      <c r="CJ540" s="128"/>
      <c r="CK540" s="220"/>
      <c r="CL540" s="116" t="str">
        <f t="shared" si="83"/>
        <v>VDDPX_6</v>
      </c>
      <c r="CM540" s="116" t="str">
        <f t="shared" si="84"/>
        <v>VDDPX_6</v>
      </c>
      <c r="CN540" s="116">
        <f t="shared" si="85"/>
        <v>0</v>
      </c>
      <c r="CO540" s="116">
        <f t="shared" si="86"/>
        <v>0</v>
      </c>
      <c r="CP540" s="220">
        <v>1</v>
      </c>
      <c r="CQ540" s="116" t="s">
        <v>573</v>
      </c>
      <c r="CR540" s="116" t="s">
        <v>572</v>
      </c>
      <c r="CS540" s="220"/>
      <c r="CT540" s="220"/>
      <c r="CU540" s="220"/>
      <c r="CV540" s="220"/>
      <c r="CW540" s="220"/>
      <c r="CX540" s="220"/>
      <c r="CY540" s="220"/>
      <c r="CZ540" s="220"/>
      <c r="DA540" s="220"/>
      <c r="DB540" s="220"/>
      <c r="DC540" s="220" t="s">
        <v>3025</v>
      </c>
      <c r="DD540" s="134" t="s">
        <v>6221</v>
      </c>
      <c r="DE540" s="107"/>
      <c r="DF540" s="128"/>
      <c r="DG540" s="128"/>
      <c r="DH540" s="220"/>
    </row>
    <row r="541" spans="1:112" ht="13.2">
      <c r="A541" s="220"/>
      <c r="B541" s="220">
        <v>538</v>
      </c>
      <c r="C541" s="220" t="s">
        <v>589</v>
      </c>
      <c r="D541" s="220" t="s">
        <v>6222</v>
      </c>
      <c r="E541" s="220"/>
      <c r="F541" s="220" t="s">
        <v>5885</v>
      </c>
      <c r="G541" s="220"/>
      <c r="H541" s="220"/>
      <c r="I541" s="220"/>
      <c r="J541" s="220"/>
      <c r="K541" s="220"/>
      <c r="L541" s="220"/>
      <c r="M541" s="220"/>
      <c r="N541" s="220"/>
      <c r="O541" s="220"/>
      <c r="P541" s="220"/>
      <c r="Q541" s="220"/>
      <c r="R541" s="220"/>
      <c r="S541" s="116" t="str">
        <f t="shared" si="77"/>
        <v>NO</v>
      </c>
      <c r="T541" s="116" t="str">
        <f t="shared" si="78"/>
        <v>,,,,,,,,,,,,,,</v>
      </c>
      <c r="U541" s="220" t="s">
        <v>589</v>
      </c>
      <c r="V541" s="220"/>
      <c r="W541" s="220"/>
      <c r="X541" s="220"/>
      <c r="Y541" s="220"/>
      <c r="Z541" s="220"/>
      <c r="AA541" s="220"/>
      <c r="AB541" s="220"/>
      <c r="AC541" s="220"/>
      <c r="AD541" s="220"/>
      <c r="AE541" s="220"/>
      <c r="AF541" s="220"/>
      <c r="AG541" s="220"/>
      <c r="AH541" s="220"/>
      <c r="AI541" s="220"/>
      <c r="AJ541" s="220"/>
      <c r="AK541" s="220"/>
      <c r="AL541" s="220"/>
      <c r="AM541" s="220"/>
      <c r="AN541" s="220"/>
      <c r="AO541" s="220"/>
      <c r="AP541" s="220"/>
      <c r="AQ541" s="220"/>
      <c r="AR541" s="220"/>
      <c r="AS541" s="220"/>
      <c r="AT541" s="220"/>
      <c r="AU541" s="220"/>
      <c r="AV541" s="220"/>
      <c r="AW541" s="220"/>
      <c r="AX541" s="220"/>
      <c r="AY541" s="220"/>
      <c r="AZ541" s="220"/>
      <c r="BA541" s="220"/>
      <c r="BB541" s="220"/>
      <c r="BC541" s="220"/>
      <c r="BD541" s="220"/>
      <c r="BE541" s="220"/>
      <c r="BF541" s="220"/>
      <c r="BG541" s="220"/>
      <c r="BH541" s="220"/>
      <c r="BI541" s="220"/>
      <c r="BJ541" s="220"/>
      <c r="BK541" s="220"/>
      <c r="BL541" s="220"/>
      <c r="BM541" s="220"/>
      <c r="BN541" s="220"/>
      <c r="BO541" s="116" t="str">
        <f t="shared" si="79"/>
        <v>VDDPX_7</v>
      </c>
      <c r="BP541" s="116" t="str">
        <f t="shared" si="80"/>
        <v>VDDPX_7</v>
      </c>
      <c r="BQ541" s="116">
        <f t="shared" si="81"/>
        <v>0</v>
      </c>
      <c r="BR541" s="116">
        <f t="shared" si="82"/>
        <v>0</v>
      </c>
      <c r="BS541" s="220">
        <v>1</v>
      </c>
      <c r="BT541" s="115" t="s">
        <v>6223</v>
      </c>
      <c r="BU541" s="116" t="s">
        <v>572</v>
      </c>
      <c r="BV541" s="220"/>
      <c r="BW541" s="220" t="s">
        <v>6224</v>
      </c>
      <c r="BX541" s="220"/>
      <c r="BY541" s="220"/>
      <c r="BZ541" s="220"/>
      <c r="CA541" s="220"/>
      <c r="CB541" s="220"/>
      <c r="CC541" s="220"/>
      <c r="CD541" s="220"/>
      <c r="CE541" s="220"/>
      <c r="CF541" s="220" t="s">
        <v>3025</v>
      </c>
      <c r="CG541" s="248" t="s">
        <v>6225</v>
      </c>
      <c r="CH541" s="208"/>
      <c r="CI541" s="128"/>
      <c r="CJ541" s="128"/>
      <c r="CK541" s="220"/>
      <c r="CL541" s="116" t="str">
        <f t="shared" si="83"/>
        <v>VDDPX_7</v>
      </c>
      <c r="CM541" s="116" t="str">
        <f t="shared" si="84"/>
        <v>VDDPX_7</v>
      </c>
      <c r="CN541" s="116">
        <f t="shared" si="85"/>
        <v>0</v>
      </c>
      <c r="CO541" s="116">
        <f t="shared" si="86"/>
        <v>0</v>
      </c>
      <c r="CP541" s="220">
        <v>1</v>
      </c>
      <c r="CQ541" s="115" t="s">
        <v>6223</v>
      </c>
      <c r="CR541" s="116" t="s">
        <v>572</v>
      </c>
      <c r="CS541" s="220"/>
      <c r="CT541" s="220" t="s">
        <v>6224</v>
      </c>
      <c r="CU541" s="220"/>
      <c r="CV541" s="220"/>
      <c r="CW541" s="220"/>
      <c r="CX541" s="220"/>
      <c r="CY541" s="220"/>
      <c r="CZ541" s="220"/>
      <c r="DA541" s="220"/>
      <c r="DB541" s="220"/>
      <c r="DC541" s="220" t="s">
        <v>3025</v>
      </c>
      <c r="DD541" s="134" t="s">
        <v>6226</v>
      </c>
      <c r="DE541" s="107"/>
      <c r="DF541" s="128"/>
      <c r="DG541" s="128"/>
      <c r="DH541" s="220"/>
    </row>
    <row r="542" spans="1:112" ht="13.2">
      <c r="A542" s="220"/>
      <c r="B542" s="220">
        <v>539</v>
      </c>
      <c r="C542" s="220" t="s">
        <v>764</v>
      </c>
      <c r="D542" s="220" t="s">
        <v>6227</v>
      </c>
      <c r="E542" s="220"/>
      <c r="F542" s="220" t="s">
        <v>5885</v>
      </c>
      <c r="G542" s="220"/>
      <c r="H542" s="220"/>
      <c r="I542" s="220"/>
      <c r="J542" s="220"/>
      <c r="K542" s="220"/>
      <c r="L542" s="220"/>
      <c r="M542" s="220"/>
      <c r="N542" s="220"/>
      <c r="O542" s="220"/>
      <c r="P542" s="220"/>
      <c r="Q542" s="220"/>
      <c r="R542" s="220"/>
      <c r="S542" s="116" t="str">
        <f t="shared" si="77"/>
        <v>NO</v>
      </c>
      <c r="T542" s="116" t="str">
        <f t="shared" si="78"/>
        <v>,,,,,,,,,,,,,,</v>
      </c>
      <c r="U542" s="220" t="s">
        <v>764</v>
      </c>
      <c r="V542" s="220"/>
      <c r="W542" s="220"/>
      <c r="X542" s="220"/>
      <c r="Y542" s="220"/>
      <c r="Z542" s="220"/>
      <c r="AA542" s="220"/>
      <c r="AB542" s="220"/>
      <c r="AC542" s="220"/>
      <c r="AD542" s="220"/>
      <c r="AE542" s="220"/>
      <c r="AF542" s="220"/>
      <c r="AG542" s="220"/>
      <c r="AH542" s="220"/>
      <c r="AI542" s="220"/>
      <c r="AJ542" s="220"/>
      <c r="AK542" s="220"/>
      <c r="AL542" s="220"/>
      <c r="AM542" s="220"/>
      <c r="AN542" s="220"/>
      <c r="AO542" s="220"/>
      <c r="AP542" s="220"/>
      <c r="AQ542" s="220"/>
      <c r="AR542" s="220"/>
      <c r="AS542" s="220"/>
      <c r="AT542" s="220"/>
      <c r="AU542" s="220"/>
      <c r="AV542" s="220"/>
      <c r="AW542" s="220"/>
      <c r="AX542" s="220"/>
      <c r="AY542" s="220"/>
      <c r="AZ542" s="220"/>
      <c r="BA542" s="220"/>
      <c r="BB542" s="220"/>
      <c r="BC542" s="220"/>
      <c r="BD542" s="220"/>
      <c r="BE542" s="220"/>
      <c r="BF542" s="220"/>
      <c r="BG542" s="220"/>
      <c r="BH542" s="220"/>
      <c r="BI542" s="220"/>
      <c r="BJ542" s="220"/>
      <c r="BK542" s="220"/>
      <c r="BL542" s="220"/>
      <c r="BM542" s="220"/>
      <c r="BN542" s="220"/>
      <c r="BO542" s="116" t="str">
        <f t="shared" si="79"/>
        <v>VDDPX_VBIAS_SDC</v>
      </c>
      <c r="BP542" s="116" t="str">
        <f t="shared" si="80"/>
        <v>VDDPX_VBIAS_SDC</v>
      </c>
      <c r="BQ542" s="116">
        <f t="shared" si="81"/>
        <v>0</v>
      </c>
      <c r="BR542" s="116">
        <f t="shared" si="82"/>
        <v>0</v>
      </c>
      <c r="BS542" s="220">
        <v>1</v>
      </c>
      <c r="BT542" s="220" t="s">
        <v>761</v>
      </c>
      <c r="BU542" s="220" t="s">
        <v>591</v>
      </c>
      <c r="BV542" s="220"/>
      <c r="BW542" s="220"/>
      <c r="BX542" s="220"/>
      <c r="BY542" s="220"/>
      <c r="BZ542" s="220"/>
      <c r="CA542" s="220"/>
      <c r="CB542" s="220"/>
      <c r="CC542" s="220"/>
      <c r="CD542" s="220"/>
      <c r="CE542" s="220"/>
      <c r="CF542" s="220" t="s">
        <v>3025</v>
      </c>
      <c r="CG542" s="248" t="s">
        <v>6228</v>
      </c>
      <c r="CH542" s="208"/>
      <c r="CI542" s="128"/>
      <c r="CJ542" s="128"/>
      <c r="CK542" s="220"/>
      <c r="CL542" s="116" t="str">
        <f t="shared" si="83"/>
        <v>VDDPX_VBIAS_SDC</v>
      </c>
      <c r="CM542" s="116" t="str">
        <f t="shared" si="84"/>
        <v>VDDPX_VBIAS_SDC</v>
      </c>
      <c r="CN542" s="116">
        <f t="shared" si="85"/>
        <v>0</v>
      </c>
      <c r="CO542" s="116">
        <f t="shared" si="86"/>
        <v>0</v>
      </c>
      <c r="CP542" s="220">
        <v>1</v>
      </c>
      <c r="CQ542" s="220" t="s">
        <v>761</v>
      </c>
      <c r="CR542" s="220" t="s">
        <v>591</v>
      </c>
      <c r="CS542" s="220"/>
      <c r="CT542" s="220"/>
      <c r="CU542" s="220"/>
      <c r="CV542" s="220"/>
      <c r="CW542" s="220"/>
      <c r="CX542" s="220"/>
      <c r="CY542" s="220"/>
      <c r="CZ542" s="220"/>
      <c r="DA542" s="220"/>
      <c r="DB542" s="220"/>
      <c r="DC542" s="220" t="s">
        <v>3025</v>
      </c>
      <c r="DD542" s="134" t="s">
        <v>6229</v>
      </c>
      <c r="DE542" s="107"/>
      <c r="DF542" s="128"/>
      <c r="DG542" s="128"/>
      <c r="DH542" s="220"/>
    </row>
    <row r="543" spans="1:112" ht="13.2">
      <c r="A543" s="220"/>
      <c r="B543" s="220">
        <v>540</v>
      </c>
      <c r="C543" s="220" t="s">
        <v>766</v>
      </c>
      <c r="D543" s="220" t="s">
        <v>6230</v>
      </c>
      <c r="E543" s="220"/>
      <c r="F543" s="220" t="s">
        <v>5885</v>
      </c>
      <c r="G543" s="220"/>
      <c r="H543" s="220"/>
      <c r="I543" s="220"/>
      <c r="J543" s="220"/>
      <c r="K543" s="220"/>
      <c r="L543" s="220"/>
      <c r="M543" s="220"/>
      <c r="N543" s="220"/>
      <c r="O543" s="220"/>
      <c r="P543" s="220"/>
      <c r="Q543" s="220"/>
      <c r="R543" s="220"/>
      <c r="S543" s="116" t="str">
        <f t="shared" ref="S543:S606" si="87">IF(OR(V543 = "GPIO",V543 = "WUP_GPIO", V543 = "SSC_GPIO", V543 = "WUP_SSC_GPIO"),"YES","NO")</f>
        <v>NO</v>
      </c>
      <c r="T543" s="116" t="str">
        <f t="shared" si="78"/>
        <v>,,,,,,,,,,,,,,</v>
      </c>
      <c r="U543" s="220" t="s">
        <v>766</v>
      </c>
      <c r="V543" s="220"/>
      <c r="W543" s="220"/>
      <c r="X543" s="220"/>
      <c r="Y543" s="220"/>
      <c r="Z543" s="220"/>
      <c r="AA543" s="220"/>
      <c r="AB543" s="220"/>
      <c r="AC543" s="220"/>
      <c r="AD543" s="220"/>
      <c r="AE543" s="220"/>
      <c r="AF543" s="220"/>
      <c r="AG543" s="220"/>
      <c r="AH543" s="220"/>
      <c r="AI543" s="220"/>
      <c r="AJ543" s="220"/>
      <c r="AK543" s="220"/>
      <c r="AL543" s="220"/>
      <c r="AM543" s="220"/>
      <c r="AN543" s="220"/>
      <c r="AO543" s="220"/>
      <c r="AP543" s="220"/>
      <c r="AQ543" s="220"/>
      <c r="AR543" s="220"/>
      <c r="AS543" s="220"/>
      <c r="AT543" s="220"/>
      <c r="AU543" s="220"/>
      <c r="AV543" s="220"/>
      <c r="AW543" s="220"/>
      <c r="AX543" s="220"/>
      <c r="AY543" s="220"/>
      <c r="AZ543" s="220"/>
      <c r="BA543" s="220"/>
      <c r="BB543" s="220"/>
      <c r="BC543" s="220"/>
      <c r="BD543" s="220"/>
      <c r="BE543" s="220"/>
      <c r="BF543" s="220"/>
      <c r="BG543" s="220"/>
      <c r="BH543" s="220"/>
      <c r="BI543" s="220"/>
      <c r="BJ543" s="220"/>
      <c r="BK543" s="220"/>
      <c r="BL543" s="220"/>
      <c r="BM543" s="220"/>
      <c r="BN543" s="220"/>
      <c r="BO543" s="116" t="str">
        <f t="shared" si="79"/>
        <v>VDDPX_VBIAS_UIM</v>
      </c>
      <c r="BP543" s="116" t="str">
        <f t="shared" si="80"/>
        <v>VDDPX_VBIAS_UIM</v>
      </c>
      <c r="BQ543" s="116">
        <f t="shared" si="81"/>
        <v>0</v>
      </c>
      <c r="BR543" s="116">
        <f t="shared" si="82"/>
        <v>0</v>
      </c>
      <c r="BS543" s="220">
        <v>1</v>
      </c>
      <c r="BT543" s="220" t="s">
        <v>761</v>
      </c>
      <c r="BU543" s="220" t="s">
        <v>591</v>
      </c>
      <c r="BV543" s="220"/>
      <c r="BW543" s="220"/>
      <c r="BX543" s="220"/>
      <c r="BY543" s="220"/>
      <c r="BZ543" s="220"/>
      <c r="CA543" s="220"/>
      <c r="CB543" s="220"/>
      <c r="CC543" s="220"/>
      <c r="CD543" s="220"/>
      <c r="CE543" s="220"/>
      <c r="CF543" s="220" t="s">
        <v>3025</v>
      </c>
      <c r="CG543" s="248" t="s">
        <v>6231</v>
      </c>
      <c r="CH543" s="208"/>
      <c r="CI543" s="128"/>
      <c r="CJ543" s="128"/>
      <c r="CK543" s="220"/>
      <c r="CL543" s="116" t="str">
        <f t="shared" si="83"/>
        <v>VDDPX_VBIAS_UIM</v>
      </c>
      <c r="CM543" s="116" t="str">
        <f t="shared" si="84"/>
        <v>VDDPX_VBIAS_UIM</v>
      </c>
      <c r="CN543" s="116">
        <f t="shared" si="85"/>
        <v>0</v>
      </c>
      <c r="CO543" s="116">
        <f t="shared" si="86"/>
        <v>0</v>
      </c>
      <c r="CP543" s="220">
        <v>1</v>
      </c>
      <c r="CQ543" s="220" t="s">
        <v>761</v>
      </c>
      <c r="CR543" s="220" t="s">
        <v>591</v>
      </c>
      <c r="CS543" s="220"/>
      <c r="CT543" s="220"/>
      <c r="CU543" s="220"/>
      <c r="CV543" s="220"/>
      <c r="CW543" s="220"/>
      <c r="CX543" s="220"/>
      <c r="CY543" s="220"/>
      <c r="CZ543" s="220"/>
      <c r="DA543" s="220"/>
      <c r="DB543" s="220"/>
      <c r="DC543" s="220" t="s">
        <v>3025</v>
      </c>
      <c r="DD543" s="134" t="s">
        <v>6232</v>
      </c>
      <c r="DE543" s="107"/>
      <c r="DF543" s="128"/>
      <c r="DG543" s="128"/>
      <c r="DH543" s="220"/>
    </row>
    <row r="544" spans="1:112" ht="13.2">
      <c r="A544" s="220"/>
      <c r="B544" s="220">
        <v>541</v>
      </c>
      <c r="C544" s="220" t="s">
        <v>156</v>
      </c>
      <c r="D544" s="220" t="s">
        <v>6233</v>
      </c>
      <c r="E544" s="220"/>
      <c r="F544" s="220" t="s">
        <v>156</v>
      </c>
      <c r="G544" s="220"/>
      <c r="H544" s="220"/>
      <c r="I544" s="220"/>
      <c r="J544" s="220"/>
      <c r="K544" s="220"/>
      <c r="L544" s="220"/>
      <c r="M544" s="220"/>
      <c r="N544" s="220"/>
      <c r="O544" s="220"/>
      <c r="P544" s="220"/>
      <c r="Q544" s="220"/>
      <c r="R544" s="220"/>
      <c r="S544" s="116" t="str">
        <f t="shared" si="87"/>
        <v>NO</v>
      </c>
      <c r="T544" s="116" t="str">
        <f t="shared" si="78"/>
        <v>,,,,,,,,,,,,,,</v>
      </c>
      <c r="U544" s="220" t="s">
        <v>156</v>
      </c>
      <c r="V544" s="220"/>
      <c r="W544" s="220"/>
      <c r="X544" s="220"/>
      <c r="Y544" s="220"/>
      <c r="Z544" s="220"/>
      <c r="AA544" s="220"/>
      <c r="AB544" s="220"/>
      <c r="AC544" s="220"/>
      <c r="AD544" s="220"/>
      <c r="AE544" s="220"/>
      <c r="AF544" s="220"/>
      <c r="AG544" s="220"/>
      <c r="AH544" s="220"/>
      <c r="AI544" s="220"/>
      <c r="AJ544" s="220"/>
      <c r="AK544" s="220"/>
      <c r="AL544" s="220"/>
      <c r="AM544" s="220"/>
      <c r="AN544" s="220"/>
      <c r="AO544" s="220"/>
      <c r="AP544" s="220"/>
      <c r="AQ544" s="220"/>
      <c r="AR544" s="220"/>
      <c r="AS544" s="220"/>
      <c r="AT544" s="220"/>
      <c r="AU544" s="220"/>
      <c r="AV544" s="220"/>
      <c r="AW544" s="220"/>
      <c r="AX544" s="220"/>
      <c r="AY544" s="220"/>
      <c r="AZ544" s="220"/>
      <c r="BA544" s="220"/>
      <c r="BB544" s="220"/>
      <c r="BC544" s="220"/>
      <c r="BD544" s="220"/>
      <c r="BE544" s="220"/>
      <c r="BF544" s="220"/>
      <c r="BG544" s="220"/>
      <c r="BH544" s="220"/>
      <c r="BI544" s="220"/>
      <c r="BJ544" s="220"/>
      <c r="BK544" s="220"/>
      <c r="BL544" s="220"/>
      <c r="BM544" s="220"/>
      <c r="BN544" s="220"/>
      <c r="BO544" s="116" t="str">
        <f t="shared" si="79"/>
        <v>GND</v>
      </c>
      <c r="BP544" s="116" t="str">
        <f t="shared" si="80"/>
        <v>GND</v>
      </c>
      <c r="BQ544" s="116">
        <f t="shared" si="81"/>
        <v>0</v>
      </c>
      <c r="BR544" s="116">
        <f t="shared" si="82"/>
        <v>0</v>
      </c>
      <c r="BS544" s="220">
        <v>1</v>
      </c>
      <c r="BT544" s="220" t="s">
        <v>156</v>
      </c>
      <c r="BU544" s="220" t="s">
        <v>156</v>
      </c>
      <c r="BV544" s="220"/>
      <c r="BW544" s="220"/>
      <c r="BX544" s="220"/>
      <c r="BY544" s="220"/>
      <c r="BZ544" s="220"/>
      <c r="CA544" s="220"/>
      <c r="CB544" s="220"/>
      <c r="CC544" s="220"/>
      <c r="CD544" s="220"/>
      <c r="CE544" s="220"/>
      <c r="CF544" s="220" t="s">
        <v>3025</v>
      </c>
      <c r="CG544" s="248" t="s">
        <v>6234</v>
      </c>
      <c r="CH544" s="208"/>
      <c r="CI544" s="128"/>
      <c r="CJ544" s="128"/>
      <c r="CK544" s="220"/>
      <c r="CL544" s="116" t="str">
        <f t="shared" si="83"/>
        <v>GND</v>
      </c>
      <c r="CM544" s="116" t="str">
        <f t="shared" si="84"/>
        <v>GND</v>
      </c>
      <c r="CN544" s="116">
        <f t="shared" si="85"/>
        <v>0</v>
      </c>
      <c r="CO544" s="116">
        <f t="shared" si="86"/>
        <v>0</v>
      </c>
      <c r="CP544" s="220">
        <v>1</v>
      </c>
      <c r="CQ544" s="220" t="s">
        <v>156</v>
      </c>
      <c r="CR544" s="220" t="s">
        <v>156</v>
      </c>
      <c r="CS544" s="220"/>
      <c r="CT544" s="220"/>
      <c r="CU544" s="220"/>
      <c r="CV544" s="220"/>
      <c r="CW544" s="220"/>
      <c r="CX544" s="220"/>
      <c r="CY544" s="220"/>
      <c r="CZ544" s="220"/>
      <c r="DA544" s="220"/>
      <c r="DB544" s="220"/>
      <c r="DC544" s="220" t="s">
        <v>3025</v>
      </c>
      <c r="DD544" s="134" t="s">
        <v>6235</v>
      </c>
      <c r="DE544" s="107"/>
      <c r="DF544" s="128"/>
      <c r="DG544" s="128"/>
      <c r="DH544" s="220"/>
    </row>
    <row r="545" spans="1:112" ht="13.2">
      <c r="A545" s="220"/>
      <c r="B545" s="220">
        <v>542</v>
      </c>
      <c r="C545" s="220" t="s">
        <v>156</v>
      </c>
      <c r="D545" s="220" t="s">
        <v>6236</v>
      </c>
      <c r="E545" s="220"/>
      <c r="F545" s="220" t="s">
        <v>156</v>
      </c>
      <c r="G545" s="220"/>
      <c r="H545" s="220"/>
      <c r="I545" s="220"/>
      <c r="J545" s="220"/>
      <c r="K545" s="220"/>
      <c r="L545" s="220"/>
      <c r="M545" s="220"/>
      <c r="N545" s="220"/>
      <c r="O545" s="220"/>
      <c r="P545" s="220"/>
      <c r="Q545" s="220"/>
      <c r="R545" s="220"/>
      <c r="S545" s="116" t="str">
        <f t="shared" si="87"/>
        <v>NO</v>
      </c>
      <c r="T545" s="116" t="str">
        <f t="shared" si="78"/>
        <v>,,,,,,,,,,,,,,</v>
      </c>
      <c r="U545" s="220" t="s">
        <v>156</v>
      </c>
      <c r="V545" s="220"/>
      <c r="W545" s="220"/>
      <c r="X545" s="220"/>
      <c r="Y545" s="220"/>
      <c r="Z545" s="220"/>
      <c r="AA545" s="220"/>
      <c r="AB545" s="220"/>
      <c r="AC545" s="220"/>
      <c r="AD545" s="220"/>
      <c r="AE545" s="220"/>
      <c r="AF545" s="220"/>
      <c r="AG545" s="220"/>
      <c r="AH545" s="220"/>
      <c r="AI545" s="220"/>
      <c r="AJ545" s="220"/>
      <c r="AK545" s="220"/>
      <c r="AL545" s="220"/>
      <c r="AM545" s="220"/>
      <c r="AN545" s="220"/>
      <c r="AO545" s="220"/>
      <c r="AP545" s="220"/>
      <c r="AQ545" s="220"/>
      <c r="AR545" s="220"/>
      <c r="AS545" s="220"/>
      <c r="AT545" s="220"/>
      <c r="AU545" s="220"/>
      <c r="AV545" s="220"/>
      <c r="AW545" s="220"/>
      <c r="AX545" s="220"/>
      <c r="AY545" s="220"/>
      <c r="AZ545" s="220"/>
      <c r="BA545" s="220"/>
      <c r="BB545" s="220"/>
      <c r="BC545" s="220"/>
      <c r="BD545" s="220"/>
      <c r="BE545" s="220"/>
      <c r="BF545" s="220"/>
      <c r="BG545" s="220"/>
      <c r="BH545" s="220"/>
      <c r="BI545" s="220"/>
      <c r="BJ545" s="220"/>
      <c r="BK545" s="220"/>
      <c r="BL545" s="220"/>
      <c r="BM545" s="220"/>
      <c r="BN545" s="220"/>
      <c r="BO545" s="116" t="str">
        <f t="shared" si="79"/>
        <v>GND</v>
      </c>
      <c r="BP545" s="116" t="str">
        <f t="shared" si="80"/>
        <v>GND</v>
      </c>
      <c r="BQ545" s="116">
        <f t="shared" si="81"/>
        <v>0</v>
      </c>
      <c r="BR545" s="116">
        <f t="shared" si="82"/>
        <v>0</v>
      </c>
      <c r="BS545" s="220">
        <v>1</v>
      </c>
      <c r="BT545" s="220" t="s">
        <v>156</v>
      </c>
      <c r="BU545" s="220" t="s">
        <v>156</v>
      </c>
      <c r="BV545" s="220"/>
      <c r="BW545" s="220"/>
      <c r="BX545" s="220"/>
      <c r="BY545" s="220"/>
      <c r="BZ545" s="220"/>
      <c r="CA545" s="220"/>
      <c r="CB545" s="220"/>
      <c r="CC545" s="220"/>
      <c r="CD545" s="220"/>
      <c r="CE545" s="220"/>
      <c r="CF545" s="220" t="s">
        <v>3025</v>
      </c>
      <c r="CG545" s="248" t="s">
        <v>6237</v>
      </c>
      <c r="CH545" s="208"/>
      <c r="CI545" s="128"/>
      <c r="CJ545" s="128"/>
      <c r="CK545" s="220"/>
      <c r="CL545" s="116" t="str">
        <f t="shared" si="83"/>
        <v>GND</v>
      </c>
      <c r="CM545" s="116" t="str">
        <f t="shared" si="84"/>
        <v>GND</v>
      </c>
      <c r="CN545" s="116">
        <f t="shared" si="85"/>
        <v>0</v>
      </c>
      <c r="CO545" s="116">
        <f t="shared" si="86"/>
        <v>0</v>
      </c>
      <c r="CP545" s="220">
        <v>1</v>
      </c>
      <c r="CQ545" s="220" t="s">
        <v>156</v>
      </c>
      <c r="CR545" s="220" t="s">
        <v>156</v>
      </c>
      <c r="CS545" s="220"/>
      <c r="CT545" s="220"/>
      <c r="CU545" s="220"/>
      <c r="CV545" s="220"/>
      <c r="CW545" s="220"/>
      <c r="CX545" s="220"/>
      <c r="CY545" s="220"/>
      <c r="CZ545" s="220"/>
      <c r="DA545" s="220"/>
      <c r="DB545" s="220"/>
      <c r="DC545" s="220" t="s">
        <v>3025</v>
      </c>
      <c r="DD545" s="134" t="s">
        <v>6238</v>
      </c>
      <c r="DE545" s="107"/>
      <c r="DF545" s="128"/>
      <c r="DG545" s="128"/>
      <c r="DH545" s="220"/>
    </row>
    <row r="546" spans="1:112" ht="13.2">
      <c r="A546" s="220"/>
      <c r="B546" s="220">
        <v>543</v>
      </c>
      <c r="C546" s="220" t="s">
        <v>156</v>
      </c>
      <c r="D546" s="220" t="s">
        <v>6239</v>
      </c>
      <c r="E546" s="220"/>
      <c r="F546" s="220" t="s">
        <v>156</v>
      </c>
      <c r="G546" s="220"/>
      <c r="H546" s="220"/>
      <c r="I546" s="220"/>
      <c r="J546" s="220"/>
      <c r="K546" s="220"/>
      <c r="L546" s="220"/>
      <c r="M546" s="220"/>
      <c r="N546" s="220"/>
      <c r="O546" s="220"/>
      <c r="P546" s="220"/>
      <c r="Q546" s="220"/>
      <c r="R546" s="220"/>
      <c r="S546" s="116" t="str">
        <f t="shared" si="87"/>
        <v>NO</v>
      </c>
      <c r="T546" s="116" t="str">
        <f t="shared" si="78"/>
        <v>,,,,,,,,,,,,,,</v>
      </c>
      <c r="U546" s="220" t="s">
        <v>156</v>
      </c>
      <c r="V546" s="220"/>
      <c r="W546" s="220"/>
      <c r="X546" s="220"/>
      <c r="Y546" s="220"/>
      <c r="Z546" s="220"/>
      <c r="AA546" s="220"/>
      <c r="AB546" s="220"/>
      <c r="AC546" s="220"/>
      <c r="AD546" s="220"/>
      <c r="AE546" s="220"/>
      <c r="AF546" s="220"/>
      <c r="AG546" s="220"/>
      <c r="AH546" s="220"/>
      <c r="AI546" s="220"/>
      <c r="AJ546" s="220"/>
      <c r="AK546" s="220"/>
      <c r="AL546" s="220"/>
      <c r="AM546" s="220"/>
      <c r="AN546" s="220"/>
      <c r="AO546" s="220"/>
      <c r="AP546" s="220"/>
      <c r="AQ546" s="220"/>
      <c r="AR546" s="220"/>
      <c r="AS546" s="220"/>
      <c r="AT546" s="220"/>
      <c r="AU546" s="220"/>
      <c r="AV546" s="220"/>
      <c r="AW546" s="220"/>
      <c r="AX546" s="220"/>
      <c r="AY546" s="220"/>
      <c r="AZ546" s="220"/>
      <c r="BA546" s="220"/>
      <c r="BB546" s="220"/>
      <c r="BC546" s="220"/>
      <c r="BD546" s="220"/>
      <c r="BE546" s="220"/>
      <c r="BF546" s="220"/>
      <c r="BG546" s="220"/>
      <c r="BH546" s="220"/>
      <c r="BI546" s="220"/>
      <c r="BJ546" s="220"/>
      <c r="BK546" s="220"/>
      <c r="BL546" s="220"/>
      <c r="BM546" s="220"/>
      <c r="BN546" s="220"/>
      <c r="BO546" s="116" t="str">
        <f t="shared" si="79"/>
        <v>GND</v>
      </c>
      <c r="BP546" s="116" t="str">
        <f t="shared" si="80"/>
        <v>GND</v>
      </c>
      <c r="BQ546" s="116">
        <f t="shared" si="81"/>
        <v>0</v>
      </c>
      <c r="BR546" s="116">
        <f t="shared" si="82"/>
        <v>0</v>
      </c>
      <c r="BS546" s="220">
        <v>1</v>
      </c>
      <c r="BT546" s="220" t="s">
        <v>156</v>
      </c>
      <c r="BU546" s="220" t="s">
        <v>156</v>
      </c>
      <c r="BV546" s="220"/>
      <c r="BW546" s="220"/>
      <c r="BX546" s="220"/>
      <c r="BY546" s="220"/>
      <c r="BZ546" s="220"/>
      <c r="CA546" s="220"/>
      <c r="CB546" s="220"/>
      <c r="CC546" s="220"/>
      <c r="CD546" s="220"/>
      <c r="CE546" s="220"/>
      <c r="CF546" s="220" t="s">
        <v>3025</v>
      </c>
      <c r="CG546" s="248" t="s">
        <v>6240</v>
      </c>
      <c r="CH546" s="208"/>
      <c r="CI546" s="128"/>
      <c r="CJ546" s="128"/>
      <c r="CK546" s="220"/>
      <c r="CL546" s="116" t="str">
        <f t="shared" si="83"/>
        <v>GND</v>
      </c>
      <c r="CM546" s="116" t="str">
        <f t="shared" si="84"/>
        <v>GND</v>
      </c>
      <c r="CN546" s="116">
        <f t="shared" si="85"/>
        <v>0</v>
      </c>
      <c r="CO546" s="116">
        <f t="shared" si="86"/>
        <v>0</v>
      </c>
      <c r="CP546" s="220">
        <v>1</v>
      </c>
      <c r="CQ546" s="220" t="s">
        <v>156</v>
      </c>
      <c r="CR546" s="220" t="s">
        <v>156</v>
      </c>
      <c r="CS546" s="220"/>
      <c r="CT546" s="220"/>
      <c r="CU546" s="220"/>
      <c r="CV546" s="220"/>
      <c r="CW546" s="220"/>
      <c r="CX546" s="220"/>
      <c r="CY546" s="220"/>
      <c r="CZ546" s="220"/>
      <c r="DA546" s="220"/>
      <c r="DB546" s="220"/>
      <c r="DC546" s="220" t="s">
        <v>3025</v>
      </c>
      <c r="DD546" s="134" t="s">
        <v>6241</v>
      </c>
      <c r="DE546" s="107"/>
      <c r="DF546" s="128"/>
      <c r="DG546" s="128"/>
      <c r="DH546" s="220"/>
    </row>
    <row r="547" spans="1:112" ht="13.2">
      <c r="A547" s="220"/>
      <c r="B547" s="220">
        <v>544</v>
      </c>
      <c r="C547" s="220" t="s">
        <v>156</v>
      </c>
      <c r="D547" s="220" t="s">
        <v>6242</v>
      </c>
      <c r="E547" s="220"/>
      <c r="F547" s="220" t="s">
        <v>156</v>
      </c>
      <c r="G547" s="220"/>
      <c r="H547" s="220"/>
      <c r="I547" s="220"/>
      <c r="J547" s="220"/>
      <c r="K547" s="220"/>
      <c r="L547" s="220"/>
      <c r="M547" s="220"/>
      <c r="N547" s="220"/>
      <c r="O547" s="220"/>
      <c r="P547" s="220"/>
      <c r="Q547" s="220"/>
      <c r="R547" s="220"/>
      <c r="S547" s="116" t="str">
        <f t="shared" si="87"/>
        <v>NO</v>
      </c>
      <c r="T547" s="116" t="str">
        <f t="shared" si="78"/>
        <v>,,,,,,,,,,,,,,</v>
      </c>
      <c r="U547" s="220" t="s">
        <v>156</v>
      </c>
      <c r="V547" s="220"/>
      <c r="W547" s="220"/>
      <c r="X547" s="220"/>
      <c r="Y547" s="220"/>
      <c r="Z547" s="220"/>
      <c r="AA547" s="220"/>
      <c r="AB547" s="220"/>
      <c r="AC547" s="220"/>
      <c r="AD547" s="220"/>
      <c r="AE547" s="220"/>
      <c r="AF547" s="220"/>
      <c r="AG547" s="220"/>
      <c r="AH547" s="220"/>
      <c r="AI547" s="220"/>
      <c r="AJ547" s="220"/>
      <c r="AK547" s="220"/>
      <c r="AL547" s="220"/>
      <c r="AM547" s="220"/>
      <c r="AN547" s="220"/>
      <c r="AO547" s="220"/>
      <c r="AP547" s="220"/>
      <c r="AQ547" s="220"/>
      <c r="AR547" s="220"/>
      <c r="AS547" s="220"/>
      <c r="AT547" s="220"/>
      <c r="AU547" s="220"/>
      <c r="AV547" s="220"/>
      <c r="AW547" s="220"/>
      <c r="AX547" s="220"/>
      <c r="AY547" s="220"/>
      <c r="AZ547" s="220"/>
      <c r="BA547" s="220"/>
      <c r="BB547" s="220"/>
      <c r="BC547" s="220"/>
      <c r="BD547" s="220"/>
      <c r="BE547" s="220"/>
      <c r="BF547" s="220"/>
      <c r="BG547" s="220"/>
      <c r="BH547" s="220"/>
      <c r="BI547" s="220"/>
      <c r="BJ547" s="220"/>
      <c r="BK547" s="220"/>
      <c r="BL547" s="220"/>
      <c r="BM547" s="220"/>
      <c r="BN547" s="220"/>
      <c r="BO547" s="116" t="str">
        <f t="shared" si="79"/>
        <v>GND</v>
      </c>
      <c r="BP547" s="116" t="str">
        <f t="shared" si="80"/>
        <v>GND</v>
      </c>
      <c r="BQ547" s="116">
        <f t="shared" si="81"/>
        <v>0</v>
      </c>
      <c r="BR547" s="116">
        <f t="shared" si="82"/>
        <v>0</v>
      </c>
      <c r="BS547" s="220">
        <v>1</v>
      </c>
      <c r="BT547" s="220" t="s">
        <v>156</v>
      </c>
      <c r="BU547" s="220" t="s">
        <v>156</v>
      </c>
      <c r="BV547" s="220"/>
      <c r="BW547" s="220"/>
      <c r="BX547" s="220"/>
      <c r="BY547" s="220"/>
      <c r="BZ547" s="220"/>
      <c r="CA547" s="220"/>
      <c r="CB547" s="220"/>
      <c r="CC547" s="220"/>
      <c r="CD547" s="220"/>
      <c r="CE547" s="220"/>
      <c r="CF547" s="220" t="s">
        <v>3025</v>
      </c>
      <c r="CG547" s="248" t="s">
        <v>6243</v>
      </c>
      <c r="CH547" s="208"/>
      <c r="CI547" s="128"/>
      <c r="CJ547" s="128"/>
      <c r="CK547" s="220"/>
      <c r="CL547" s="116" t="str">
        <f t="shared" si="83"/>
        <v>GND</v>
      </c>
      <c r="CM547" s="116" t="str">
        <f t="shared" si="84"/>
        <v>GND</v>
      </c>
      <c r="CN547" s="116">
        <f t="shared" si="85"/>
        <v>0</v>
      </c>
      <c r="CO547" s="116">
        <f t="shared" si="86"/>
        <v>0</v>
      </c>
      <c r="CP547" s="220">
        <v>1</v>
      </c>
      <c r="CQ547" s="220" t="s">
        <v>156</v>
      </c>
      <c r="CR547" s="220" t="s">
        <v>156</v>
      </c>
      <c r="CS547" s="220"/>
      <c r="CT547" s="220"/>
      <c r="CU547" s="220"/>
      <c r="CV547" s="220"/>
      <c r="CW547" s="220"/>
      <c r="CX547" s="220"/>
      <c r="CY547" s="220"/>
      <c r="CZ547" s="220"/>
      <c r="DA547" s="220"/>
      <c r="DB547" s="220"/>
      <c r="DC547" s="220" t="s">
        <v>3025</v>
      </c>
      <c r="DD547" s="134" t="s">
        <v>6244</v>
      </c>
      <c r="DE547" s="107"/>
      <c r="DF547" s="128"/>
      <c r="DG547" s="128"/>
      <c r="DH547" s="220"/>
    </row>
    <row r="548" spans="1:112" ht="13.2">
      <c r="A548" s="220"/>
      <c r="B548" s="220">
        <v>545</v>
      </c>
      <c r="C548" s="220" t="s">
        <v>156</v>
      </c>
      <c r="D548" s="220" t="s">
        <v>6245</v>
      </c>
      <c r="E548" s="220"/>
      <c r="F548" s="220" t="s">
        <v>156</v>
      </c>
      <c r="G548" s="220"/>
      <c r="H548" s="220"/>
      <c r="I548" s="220"/>
      <c r="J548" s="220"/>
      <c r="K548" s="220"/>
      <c r="L548" s="220"/>
      <c r="M548" s="220"/>
      <c r="N548" s="220"/>
      <c r="O548" s="220"/>
      <c r="P548" s="220"/>
      <c r="Q548" s="220"/>
      <c r="R548" s="220"/>
      <c r="S548" s="116" t="str">
        <f t="shared" si="87"/>
        <v>NO</v>
      </c>
      <c r="T548" s="116" t="str">
        <f t="shared" si="78"/>
        <v>,,,,,,,,,,,,,,</v>
      </c>
      <c r="U548" s="220" t="s">
        <v>156</v>
      </c>
      <c r="V548" s="220"/>
      <c r="W548" s="220"/>
      <c r="X548" s="220"/>
      <c r="Y548" s="220"/>
      <c r="Z548" s="220"/>
      <c r="AA548" s="220"/>
      <c r="AB548" s="220"/>
      <c r="AC548" s="220"/>
      <c r="AD548" s="220"/>
      <c r="AE548" s="220"/>
      <c r="AF548" s="220"/>
      <c r="AG548" s="220"/>
      <c r="AH548" s="220"/>
      <c r="AI548" s="220"/>
      <c r="AJ548" s="220"/>
      <c r="AK548" s="220"/>
      <c r="AL548" s="220"/>
      <c r="AM548" s="220"/>
      <c r="AN548" s="220"/>
      <c r="AO548" s="220"/>
      <c r="AP548" s="220"/>
      <c r="AQ548" s="220"/>
      <c r="AR548" s="220"/>
      <c r="AS548" s="220"/>
      <c r="AT548" s="220"/>
      <c r="AU548" s="220"/>
      <c r="AV548" s="220"/>
      <c r="AW548" s="220"/>
      <c r="AX548" s="220"/>
      <c r="AY548" s="220"/>
      <c r="AZ548" s="220"/>
      <c r="BA548" s="220"/>
      <c r="BB548" s="220"/>
      <c r="BC548" s="220"/>
      <c r="BD548" s="220"/>
      <c r="BE548" s="220"/>
      <c r="BF548" s="220"/>
      <c r="BG548" s="220"/>
      <c r="BH548" s="220"/>
      <c r="BI548" s="220"/>
      <c r="BJ548" s="220"/>
      <c r="BK548" s="220"/>
      <c r="BL548" s="220"/>
      <c r="BM548" s="220"/>
      <c r="BN548" s="220"/>
      <c r="BO548" s="116" t="str">
        <f t="shared" si="79"/>
        <v>GND</v>
      </c>
      <c r="BP548" s="116" t="str">
        <f t="shared" si="80"/>
        <v>GND</v>
      </c>
      <c r="BQ548" s="116">
        <f t="shared" si="81"/>
        <v>0</v>
      </c>
      <c r="BR548" s="116">
        <f t="shared" si="82"/>
        <v>0</v>
      </c>
      <c r="BS548" s="220">
        <v>1</v>
      </c>
      <c r="BT548" s="220" t="s">
        <v>156</v>
      </c>
      <c r="BU548" s="220" t="s">
        <v>156</v>
      </c>
      <c r="BV548" s="220"/>
      <c r="BW548" s="220"/>
      <c r="BX548" s="220"/>
      <c r="BY548" s="220"/>
      <c r="BZ548" s="220"/>
      <c r="CA548" s="220"/>
      <c r="CB548" s="220"/>
      <c r="CC548" s="220"/>
      <c r="CD548" s="220"/>
      <c r="CE548" s="220"/>
      <c r="CF548" s="220" t="s">
        <v>3025</v>
      </c>
      <c r="CG548" s="248" t="s">
        <v>6246</v>
      </c>
      <c r="CH548" s="208"/>
      <c r="CI548" s="128"/>
      <c r="CJ548" s="128"/>
      <c r="CK548" s="220"/>
      <c r="CL548" s="116" t="str">
        <f t="shared" si="83"/>
        <v>GND</v>
      </c>
      <c r="CM548" s="116" t="str">
        <f t="shared" si="84"/>
        <v>GND</v>
      </c>
      <c r="CN548" s="116">
        <f t="shared" si="85"/>
        <v>0</v>
      </c>
      <c r="CO548" s="116">
        <f t="shared" si="86"/>
        <v>0</v>
      </c>
      <c r="CP548" s="220">
        <v>1</v>
      </c>
      <c r="CQ548" s="220" t="s">
        <v>156</v>
      </c>
      <c r="CR548" s="220" t="s">
        <v>156</v>
      </c>
      <c r="CS548" s="220"/>
      <c r="CT548" s="220"/>
      <c r="CU548" s="220"/>
      <c r="CV548" s="220"/>
      <c r="CW548" s="220"/>
      <c r="CX548" s="220"/>
      <c r="CY548" s="220"/>
      <c r="CZ548" s="220"/>
      <c r="DA548" s="220"/>
      <c r="DB548" s="220"/>
      <c r="DC548" s="220" t="s">
        <v>3025</v>
      </c>
      <c r="DD548" s="134" t="s">
        <v>6247</v>
      </c>
      <c r="DE548" s="107"/>
      <c r="DF548" s="128"/>
      <c r="DG548" s="128"/>
      <c r="DH548" s="220"/>
    </row>
    <row r="549" spans="1:112" ht="13.2">
      <c r="A549" s="220"/>
      <c r="B549" s="220">
        <v>546</v>
      </c>
      <c r="C549" s="220" t="s">
        <v>156</v>
      </c>
      <c r="D549" s="220" t="s">
        <v>6248</v>
      </c>
      <c r="E549" s="220"/>
      <c r="F549" s="220" t="s">
        <v>156</v>
      </c>
      <c r="G549" s="220"/>
      <c r="H549" s="220"/>
      <c r="I549" s="220"/>
      <c r="J549" s="220"/>
      <c r="K549" s="220"/>
      <c r="L549" s="220"/>
      <c r="M549" s="220"/>
      <c r="N549" s="220"/>
      <c r="O549" s="220"/>
      <c r="P549" s="220"/>
      <c r="Q549" s="220"/>
      <c r="R549" s="220"/>
      <c r="S549" s="116" t="str">
        <f t="shared" si="87"/>
        <v>NO</v>
      </c>
      <c r="T549" s="116" t="str">
        <f t="shared" si="78"/>
        <v>,,,,,,,,,,,,,,</v>
      </c>
      <c r="U549" s="220" t="s">
        <v>156</v>
      </c>
      <c r="V549" s="220"/>
      <c r="W549" s="220"/>
      <c r="X549" s="220"/>
      <c r="Y549" s="220"/>
      <c r="Z549" s="220"/>
      <c r="AA549" s="220"/>
      <c r="AB549" s="220"/>
      <c r="AC549" s="220"/>
      <c r="AD549" s="220"/>
      <c r="AE549" s="220"/>
      <c r="AF549" s="220"/>
      <c r="AG549" s="220"/>
      <c r="AH549" s="220"/>
      <c r="AI549" s="220"/>
      <c r="AJ549" s="220"/>
      <c r="AK549" s="220"/>
      <c r="AL549" s="220"/>
      <c r="AM549" s="220"/>
      <c r="AN549" s="220"/>
      <c r="AO549" s="220"/>
      <c r="AP549" s="220"/>
      <c r="AQ549" s="220"/>
      <c r="AR549" s="220"/>
      <c r="AS549" s="220"/>
      <c r="AT549" s="220"/>
      <c r="AU549" s="220"/>
      <c r="AV549" s="220"/>
      <c r="AW549" s="220"/>
      <c r="AX549" s="220"/>
      <c r="AY549" s="220"/>
      <c r="AZ549" s="220"/>
      <c r="BA549" s="220"/>
      <c r="BB549" s="220"/>
      <c r="BC549" s="220"/>
      <c r="BD549" s="220"/>
      <c r="BE549" s="220"/>
      <c r="BF549" s="220"/>
      <c r="BG549" s="220"/>
      <c r="BH549" s="220"/>
      <c r="BI549" s="220"/>
      <c r="BJ549" s="220"/>
      <c r="BK549" s="220"/>
      <c r="BL549" s="220"/>
      <c r="BM549" s="220"/>
      <c r="BN549" s="220"/>
      <c r="BO549" s="116" t="str">
        <f t="shared" si="79"/>
        <v>GND</v>
      </c>
      <c r="BP549" s="116" t="str">
        <f t="shared" si="80"/>
        <v>GND</v>
      </c>
      <c r="BQ549" s="116">
        <f t="shared" si="81"/>
        <v>0</v>
      </c>
      <c r="BR549" s="116">
        <f t="shared" si="82"/>
        <v>0</v>
      </c>
      <c r="BS549" s="220">
        <v>1</v>
      </c>
      <c r="BT549" s="220" t="s">
        <v>156</v>
      </c>
      <c r="BU549" s="220" t="s">
        <v>156</v>
      </c>
      <c r="BV549" s="220"/>
      <c r="BW549" s="220"/>
      <c r="BX549" s="220"/>
      <c r="BY549" s="220"/>
      <c r="BZ549" s="220"/>
      <c r="CA549" s="220"/>
      <c r="CB549" s="220"/>
      <c r="CC549" s="220"/>
      <c r="CD549" s="220"/>
      <c r="CE549" s="220"/>
      <c r="CF549" s="220" t="s">
        <v>3025</v>
      </c>
      <c r="CG549" s="248" t="s">
        <v>6249</v>
      </c>
      <c r="CH549" s="208"/>
      <c r="CI549" s="128"/>
      <c r="CJ549" s="128"/>
      <c r="CK549" s="220"/>
      <c r="CL549" s="116" t="str">
        <f t="shared" si="83"/>
        <v>GND</v>
      </c>
      <c r="CM549" s="116" t="str">
        <f t="shared" si="84"/>
        <v>GND</v>
      </c>
      <c r="CN549" s="116">
        <f t="shared" si="85"/>
        <v>0</v>
      </c>
      <c r="CO549" s="116">
        <f t="shared" si="86"/>
        <v>0</v>
      </c>
      <c r="CP549" s="220">
        <v>1</v>
      </c>
      <c r="CQ549" s="220" t="s">
        <v>156</v>
      </c>
      <c r="CR549" s="220" t="s">
        <v>156</v>
      </c>
      <c r="CS549" s="220"/>
      <c r="CT549" s="220"/>
      <c r="CU549" s="220"/>
      <c r="CV549" s="220"/>
      <c r="CW549" s="220"/>
      <c r="CX549" s="220"/>
      <c r="CY549" s="220"/>
      <c r="CZ549" s="220"/>
      <c r="DA549" s="220"/>
      <c r="DB549" s="220"/>
      <c r="DC549" s="220" t="s">
        <v>3025</v>
      </c>
      <c r="DD549" s="134" t="s">
        <v>6250</v>
      </c>
      <c r="DE549" s="107"/>
      <c r="DF549" s="128"/>
      <c r="DG549" s="128"/>
      <c r="DH549" s="220"/>
    </row>
    <row r="550" spans="1:112" ht="13.2">
      <c r="A550" s="220"/>
      <c r="B550" s="220">
        <v>547</v>
      </c>
      <c r="C550" s="220" t="s">
        <v>156</v>
      </c>
      <c r="D550" s="220" t="s">
        <v>6251</v>
      </c>
      <c r="E550" s="220"/>
      <c r="F550" s="220" t="s">
        <v>156</v>
      </c>
      <c r="G550" s="220"/>
      <c r="H550" s="220"/>
      <c r="I550" s="220"/>
      <c r="J550" s="220"/>
      <c r="K550" s="220"/>
      <c r="L550" s="220"/>
      <c r="M550" s="220"/>
      <c r="N550" s="220"/>
      <c r="O550" s="220"/>
      <c r="P550" s="220"/>
      <c r="Q550" s="220"/>
      <c r="R550" s="220"/>
      <c r="S550" s="116" t="str">
        <f t="shared" si="87"/>
        <v>NO</v>
      </c>
      <c r="T550" s="116" t="str">
        <f t="shared" si="78"/>
        <v>,,,,,,,,,,,,,,</v>
      </c>
      <c r="U550" s="220" t="s">
        <v>156</v>
      </c>
      <c r="V550" s="220"/>
      <c r="W550" s="220"/>
      <c r="X550" s="220"/>
      <c r="Y550" s="220"/>
      <c r="Z550" s="220"/>
      <c r="AA550" s="220"/>
      <c r="AB550" s="220"/>
      <c r="AC550" s="220"/>
      <c r="AD550" s="220"/>
      <c r="AE550" s="220"/>
      <c r="AF550" s="220"/>
      <c r="AG550" s="220"/>
      <c r="AH550" s="220"/>
      <c r="AI550" s="220"/>
      <c r="AJ550" s="220"/>
      <c r="AK550" s="220"/>
      <c r="AL550" s="220"/>
      <c r="AM550" s="220"/>
      <c r="AN550" s="220"/>
      <c r="AO550" s="220"/>
      <c r="AP550" s="220"/>
      <c r="AQ550" s="220"/>
      <c r="AR550" s="220"/>
      <c r="AS550" s="220"/>
      <c r="AT550" s="220"/>
      <c r="AU550" s="220"/>
      <c r="AV550" s="220"/>
      <c r="AW550" s="220"/>
      <c r="AX550" s="220"/>
      <c r="AY550" s="220"/>
      <c r="AZ550" s="220"/>
      <c r="BA550" s="220"/>
      <c r="BB550" s="220"/>
      <c r="BC550" s="220"/>
      <c r="BD550" s="220"/>
      <c r="BE550" s="220"/>
      <c r="BF550" s="220"/>
      <c r="BG550" s="220"/>
      <c r="BH550" s="220"/>
      <c r="BI550" s="220"/>
      <c r="BJ550" s="220"/>
      <c r="BK550" s="220"/>
      <c r="BL550" s="220"/>
      <c r="BM550" s="220"/>
      <c r="BN550" s="220"/>
      <c r="BO550" s="116" t="str">
        <f t="shared" si="79"/>
        <v>GND</v>
      </c>
      <c r="BP550" s="116" t="str">
        <f t="shared" si="80"/>
        <v>GND</v>
      </c>
      <c r="BQ550" s="116">
        <f t="shared" si="81"/>
        <v>0</v>
      </c>
      <c r="BR550" s="116">
        <f t="shared" si="82"/>
        <v>0</v>
      </c>
      <c r="BS550" s="220">
        <v>1</v>
      </c>
      <c r="BT550" s="220" t="s">
        <v>156</v>
      </c>
      <c r="BU550" s="220" t="s">
        <v>156</v>
      </c>
      <c r="BV550" s="220"/>
      <c r="BW550" s="220"/>
      <c r="BX550" s="220"/>
      <c r="BY550" s="220"/>
      <c r="BZ550" s="220"/>
      <c r="CA550" s="220"/>
      <c r="CB550" s="220"/>
      <c r="CC550" s="220"/>
      <c r="CD550" s="220"/>
      <c r="CE550" s="220"/>
      <c r="CF550" s="220" t="s">
        <v>3025</v>
      </c>
      <c r="CG550" s="248" t="s">
        <v>6252</v>
      </c>
      <c r="CH550" s="208"/>
      <c r="CI550" s="128"/>
      <c r="CJ550" s="128"/>
      <c r="CK550" s="220"/>
      <c r="CL550" s="116" t="str">
        <f t="shared" si="83"/>
        <v>GND</v>
      </c>
      <c r="CM550" s="116" t="str">
        <f t="shared" si="84"/>
        <v>GND</v>
      </c>
      <c r="CN550" s="116">
        <f t="shared" si="85"/>
        <v>0</v>
      </c>
      <c r="CO550" s="116">
        <f t="shared" si="86"/>
        <v>0</v>
      </c>
      <c r="CP550" s="220">
        <v>1</v>
      </c>
      <c r="CQ550" s="220" t="s">
        <v>156</v>
      </c>
      <c r="CR550" s="220" t="s">
        <v>156</v>
      </c>
      <c r="CS550" s="220"/>
      <c r="CT550" s="220"/>
      <c r="CU550" s="220"/>
      <c r="CV550" s="220"/>
      <c r="CW550" s="220"/>
      <c r="CX550" s="220"/>
      <c r="CY550" s="220"/>
      <c r="CZ550" s="220"/>
      <c r="DA550" s="220"/>
      <c r="DB550" s="220"/>
      <c r="DC550" s="220" t="s">
        <v>3025</v>
      </c>
      <c r="DD550" s="134" t="s">
        <v>6253</v>
      </c>
      <c r="DE550" s="107"/>
      <c r="DF550" s="128"/>
      <c r="DG550" s="128"/>
      <c r="DH550" s="220"/>
    </row>
    <row r="551" spans="1:112" ht="13.2">
      <c r="A551" s="220"/>
      <c r="B551" s="220">
        <v>548</v>
      </c>
      <c r="C551" s="220" t="s">
        <v>156</v>
      </c>
      <c r="D551" s="220" t="s">
        <v>6254</v>
      </c>
      <c r="E551" s="220"/>
      <c r="F551" s="220" t="s">
        <v>156</v>
      </c>
      <c r="G551" s="220"/>
      <c r="H551" s="220"/>
      <c r="I551" s="220"/>
      <c r="J551" s="220"/>
      <c r="K551" s="220"/>
      <c r="L551" s="220"/>
      <c r="M551" s="220"/>
      <c r="N551" s="220"/>
      <c r="O551" s="220"/>
      <c r="P551" s="220"/>
      <c r="Q551" s="220"/>
      <c r="R551" s="220"/>
      <c r="S551" s="116" t="str">
        <f t="shared" si="87"/>
        <v>NO</v>
      </c>
      <c r="T551" s="116" t="str">
        <f t="shared" si="78"/>
        <v>,,,,,,,,,,,,,,</v>
      </c>
      <c r="U551" s="220" t="s">
        <v>156</v>
      </c>
      <c r="V551" s="220"/>
      <c r="W551" s="220"/>
      <c r="X551" s="220"/>
      <c r="Y551" s="220"/>
      <c r="Z551" s="220"/>
      <c r="AA551" s="220"/>
      <c r="AB551" s="220"/>
      <c r="AC551" s="220"/>
      <c r="AD551" s="220"/>
      <c r="AE551" s="220"/>
      <c r="AF551" s="220"/>
      <c r="AG551" s="220"/>
      <c r="AH551" s="220"/>
      <c r="AI551" s="220"/>
      <c r="AJ551" s="220"/>
      <c r="AK551" s="220"/>
      <c r="AL551" s="220"/>
      <c r="AM551" s="220"/>
      <c r="AN551" s="220"/>
      <c r="AO551" s="220"/>
      <c r="AP551" s="220"/>
      <c r="AQ551" s="220"/>
      <c r="AR551" s="220"/>
      <c r="AS551" s="220"/>
      <c r="AT551" s="220"/>
      <c r="AU551" s="220"/>
      <c r="AV551" s="220"/>
      <c r="AW551" s="220"/>
      <c r="AX551" s="220"/>
      <c r="AY551" s="220"/>
      <c r="AZ551" s="220"/>
      <c r="BA551" s="220"/>
      <c r="BB551" s="220"/>
      <c r="BC551" s="220"/>
      <c r="BD551" s="220"/>
      <c r="BE551" s="220"/>
      <c r="BF551" s="220"/>
      <c r="BG551" s="220"/>
      <c r="BH551" s="220"/>
      <c r="BI551" s="220"/>
      <c r="BJ551" s="220"/>
      <c r="BK551" s="220"/>
      <c r="BL551" s="220"/>
      <c r="BM551" s="220"/>
      <c r="BN551" s="220"/>
      <c r="BO551" s="116" t="str">
        <f t="shared" si="79"/>
        <v>GND</v>
      </c>
      <c r="BP551" s="116" t="str">
        <f t="shared" si="80"/>
        <v>GND</v>
      </c>
      <c r="BQ551" s="116">
        <f t="shared" si="81"/>
        <v>0</v>
      </c>
      <c r="BR551" s="116">
        <f t="shared" si="82"/>
        <v>0</v>
      </c>
      <c r="BS551" s="220">
        <v>1</v>
      </c>
      <c r="BT551" s="220" t="s">
        <v>156</v>
      </c>
      <c r="BU551" s="220" t="s">
        <v>156</v>
      </c>
      <c r="BV551" s="220"/>
      <c r="BW551" s="220"/>
      <c r="BX551" s="220"/>
      <c r="BY551" s="220"/>
      <c r="BZ551" s="220"/>
      <c r="CA551" s="220"/>
      <c r="CB551" s="220"/>
      <c r="CC551" s="220"/>
      <c r="CD551" s="220"/>
      <c r="CE551" s="220"/>
      <c r="CF551" s="220" t="s">
        <v>3025</v>
      </c>
      <c r="CG551" s="248" t="s">
        <v>6255</v>
      </c>
      <c r="CH551" s="208"/>
      <c r="CI551" s="128"/>
      <c r="CJ551" s="128"/>
      <c r="CK551" s="220"/>
      <c r="CL551" s="116" t="str">
        <f t="shared" si="83"/>
        <v>GND</v>
      </c>
      <c r="CM551" s="116" t="str">
        <f t="shared" si="84"/>
        <v>GND</v>
      </c>
      <c r="CN551" s="116">
        <f t="shared" si="85"/>
        <v>0</v>
      </c>
      <c r="CO551" s="116">
        <f t="shared" si="86"/>
        <v>0</v>
      </c>
      <c r="CP551" s="220">
        <v>1</v>
      </c>
      <c r="CQ551" s="220" t="s">
        <v>156</v>
      </c>
      <c r="CR551" s="220" t="s">
        <v>156</v>
      </c>
      <c r="CS551" s="220"/>
      <c r="CT551" s="220"/>
      <c r="CU551" s="220"/>
      <c r="CV551" s="220"/>
      <c r="CW551" s="220"/>
      <c r="CX551" s="220"/>
      <c r="CY551" s="220"/>
      <c r="CZ551" s="220"/>
      <c r="DA551" s="220"/>
      <c r="DB551" s="220"/>
      <c r="DC551" s="220" t="s">
        <v>3025</v>
      </c>
      <c r="DD551" s="134" t="s">
        <v>6256</v>
      </c>
      <c r="DE551" s="107"/>
      <c r="DF551" s="128"/>
      <c r="DG551" s="128"/>
      <c r="DH551" s="220"/>
    </row>
    <row r="552" spans="1:112" ht="13.2">
      <c r="A552" s="220"/>
      <c r="B552" s="220">
        <v>549</v>
      </c>
      <c r="C552" s="220" t="s">
        <v>156</v>
      </c>
      <c r="D552" s="220" t="s">
        <v>6257</v>
      </c>
      <c r="E552" s="220"/>
      <c r="F552" s="220" t="s">
        <v>156</v>
      </c>
      <c r="G552" s="220"/>
      <c r="H552" s="220"/>
      <c r="I552" s="220"/>
      <c r="J552" s="220"/>
      <c r="K552" s="220"/>
      <c r="L552" s="220"/>
      <c r="M552" s="220"/>
      <c r="N552" s="220"/>
      <c r="O552" s="220"/>
      <c r="P552" s="220"/>
      <c r="Q552" s="220"/>
      <c r="R552" s="220"/>
      <c r="S552" s="116" t="str">
        <f t="shared" si="87"/>
        <v>NO</v>
      </c>
      <c r="T552" s="116" t="str">
        <f t="shared" si="78"/>
        <v>,,,,,,,,,,,,,,</v>
      </c>
      <c r="U552" s="220" t="s">
        <v>156</v>
      </c>
      <c r="V552" s="220"/>
      <c r="W552" s="220"/>
      <c r="X552" s="220"/>
      <c r="Y552" s="220"/>
      <c r="Z552" s="220"/>
      <c r="AA552" s="220"/>
      <c r="AB552" s="220"/>
      <c r="AC552" s="220"/>
      <c r="AD552" s="220"/>
      <c r="AE552" s="220"/>
      <c r="AF552" s="220"/>
      <c r="AG552" s="220"/>
      <c r="AH552" s="220"/>
      <c r="AI552" s="220"/>
      <c r="AJ552" s="220"/>
      <c r="AK552" s="220"/>
      <c r="AL552" s="220"/>
      <c r="AM552" s="220"/>
      <c r="AN552" s="220"/>
      <c r="AO552" s="220"/>
      <c r="AP552" s="220"/>
      <c r="AQ552" s="220"/>
      <c r="AR552" s="220"/>
      <c r="AS552" s="220"/>
      <c r="AT552" s="220"/>
      <c r="AU552" s="220"/>
      <c r="AV552" s="220"/>
      <c r="AW552" s="220"/>
      <c r="AX552" s="220"/>
      <c r="AY552" s="220"/>
      <c r="AZ552" s="220"/>
      <c r="BA552" s="220"/>
      <c r="BB552" s="220"/>
      <c r="BC552" s="220"/>
      <c r="BD552" s="220"/>
      <c r="BE552" s="220"/>
      <c r="BF552" s="220"/>
      <c r="BG552" s="220"/>
      <c r="BH552" s="220"/>
      <c r="BI552" s="220"/>
      <c r="BJ552" s="220"/>
      <c r="BK552" s="220"/>
      <c r="BL552" s="220"/>
      <c r="BM552" s="220"/>
      <c r="BN552" s="220"/>
      <c r="BO552" s="116" t="str">
        <f t="shared" si="79"/>
        <v>GND</v>
      </c>
      <c r="BP552" s="116" t="str">
        <f t="shared" si="80"/>
        <v>GND</v>
      </c>
      <c r="BQ552" s="116">
        <f t="shared" si="81"/>
        <v>0</v>
      </c>
      <c r="BR552" s="116">
        <f t="shared" si="82"/>
        <v>0</v>
      </c>
      <c r="BS552" s="220">
        <v>1</v>
      </c>
      <c r="BT552" s="220" t="s">
        <v>156</v>
      </c>
      <c r="BU552" s="220" t="s">
        <v>156</v>
      </c>
      <c r="BV552" s="220"/>
      <c r="BW552" s="220"/>
      <c r="BX552" s="220"/>
      <c r="BY552" s="220"/>
      <c r="BZ552" s="220"/>
      <c r="CA552" s="220"/>
      <c r="CB552" s="220"/>
      <c r="CC552" s="220"/>
      <c r="CD552" s="220"/>
      <c r="CE552" s="220"/>
      <c r="CF552" s="220" t="s">
        <v>3025</v>
      </c>
      <c r="CG552" s="248" t="s">
        <v>6258</v>
      </c>
      <c r="CH552" s="208"/>
      <c r="CI552" s="128"/>
      <c r="CJ552" s="128"/>
      <c r="CK552" s="220"/>
      <c r="CL552" s="116" t="str">
        <f t="shared" si="83"/>
        <v>GND</v>
      </c>
      <c r="CM552" s="116" t="str">
        <f t="shared" si="84"/>
        <v>GND</v>
      </c>
      <c r="CN552" s="116">
        <f t="shared" si="85"/>
        <v>0</v>
      </c>
      <c r="CO552" s="116">
        <f t="shared" si="86"/>
        <v>0</v>
      </c>
      <c r="CP552" s="220">
        <v>1</v>
      </c>
      <c r="CQ552" s="220" t="s">
        <v>156</v>
      </c>
      <c r="CR552" s="220" t="s">
        <v>156</v>
      </c>
      <c r="CS552" s="220"/>
      <c r="CT552" s="220"/>
      <c r="CU552" s="220"/>
      <c r="CV552" s="220"/>
      <c r="CW552" s="220"/>
      <c r="CX552" s="220"/>
      <c r="CY552" s="220"/>
      <c r="CZ552" s="220"/>
      <c r="DA552" s="220"/>
      <c r="DB552" s="220"/>
      <c r="DC552" s="220" t="s">
        <v>3025</v>
      </c>
      <c r="DD552" s="134" t="s">
        <v>6259</v>
      </c>
      <c r="DE552" s="107"/>
      <c r="DF552" s="128"/>
      <c r="DG552" s="128"/>
      <c r="DH552" s="220"/>
    </row>
    <row r="553" spans="1:112" ht="13.2">
      <c r="A553" s="220"/>
      <c r="B553" s="220">
        <v>550</v>
      </c>
      <c r="C553" s="220" t="s">
        <v>156</v>
      </c>
      <c r="D553" s="220" t="s">
        <v>6260</v>
      </c>
      <c r="E553" s="220"/>
      <c r="F553" s="220" t="s">
        <v>156</v>
      </c>
      <c r="G553" s="220"/>
      <c r="H553" s="220"/>
      <c r="I553" s="220"/>
      <c r="J553" s="220"/>
      <c r="K553" s="220"/>
      <c r="L553" s="220"/>
      <c r="M553" s="220"/>
      <c r="N553" s="220"/>
      <c r="O553" s="220"/>
      <c r="P553" s="220"/>
      <c r="Q553" s="220"/>
      <c r="R553" s="220"/>
      <c r="S553" s="116" t="str">
        <f t="shared" si="87"/>
        <v>NO</v>
      </c>
      <c r="T553" s="116" t="str">
        <f t="shared" si="78"/>
        <v>,,,,,,,,,,,,,,</v>
      </c>
      <c r="U553" s="220" t="s">
        <v>156</v>
      </c>
      <c r="V553" s="220"/>
      <c r="W553" s="220"/>
      <c r="X553" s="220"/>
      <c r="Y553" s="220"/>
      <c r="Z553" s="220"/>
      <c r="AA553" s="220"/>
      <c r="AB553" s="220"/>
      <c r="AC553" s="220"/>
      <c r="AD553" s="220"/>
      <c r="AE553" s="220"/>
      <c r="AF553" s="220"/>
      <c r="AG553" s="220"/>
      <c r="AH553" s="220"/>
      <c r="AI553" s="220"/>
      <c r="AJ553" s="220"/>
      <c r="AK553" s="220"/>
      <c r="AL553" s="220"/>
      <c r="AM553" s="220"/>
      <c r="AN553" s="220"/>
      <c r="AO553" s="220"/>
      <c r="AP553" s="220"/>
      <c r="AQ553" s="220"/>
      <c r="AR553" s="220"/>
      <c r="AS553" s="220"/>
      <c r="AT553" s="220"/>
      <c r="AU553" s="220"/>
      <c r="AV553" s="220"/>
      <c r="AW553" s="220"/>
      <c r="AX553" s="220"/>
      <c r="AY553" s="220"/>
      <c r="AZ553" s="220"/>
      <c r="BA553" s="220"/>
      <c r="BB553" s="220"/>
      <c r="BC553" s="220"/>
      <c r="BD553" s="220"/>
      <c r="BE553" s="220"/>
      <c r="BF553" s="220"/>
      <c r="BG553" s="220"/>
      <c r="BH553" s="220"/>
      <c r="BI553" s="220"/>
      <c r="BJ553" s="220"/>
      <c r="BK553" s="220"/>
      <c r="BL553" s="220"/>
      <c r="BM553" s="220"/>
      <c r="BN553" s="220"/>
      <c r="BO553" s="116" t="str">
        <f t="shared" si="79"/>
        <v>GND</v>
      </c>
      <c r="BP553" s="116" t="str">
        <f t="shared" si="80"/>
        <v>GND</v>
      </c>
      <c r="BQ553" s="116">
        <f t="shared" si="81"/>
        <v>0</v>
      </c>
      <c r="BR553" s="116">
        <f t="shared" si="82"/>
        <v>0</v>
      </c>
      <c r="BS553" s="220">
        <v>1</v>
      </c>
      <c r="BT553" s="220" t="s">
        <v>156</v>
      </c>
      <c r="BU553" s="220" t="s">
        <v>156</v>
      </c>
      <c r="BV553" s="220"/>
      <c r="BW553" s="220"/>
      <c r="BX553" s="220"/>
      <c r="BY553" s="220"/>
      <c r="BZ553" s="220"/>
      <c r="CA553" s="220"/>
      <c r="CB553" s="220"/>
      <c r="CC553" s="220"/>
      <c r="CD553" s="220"/>
      <c r="CE553" s="220"/>
      <c r="CF553" s="220" t="s">
        <v>3025</v>
      </c>
      <c r="CG553" s="248" t="s">
        <v>6261</v>
      </c>
      <c r="CH553" s="208"/>
      <c r="CI553" s="128"/>
      <c r="CJ553" s="128"/>
      <c r="CK553" s="220"/>
      <c r="CL553" s="116" t="str">
        <f t="shared" si="83"/>
        <v>GND</v>
      </c>
      <c r="CM553" s="116" t="str">
        <f t="shared" si="84"/>
        <v>GND</v>
      </c>
      <c r="CN553" s="116">
        <f t="shared" si="85"/>
        <v>0</v>
      </c>
      <c r="CO553" s="116">
        <f t="shared" si="86"/>
        <v>0</v>
      </c>
      <c r="CP553" s="220">
        <v>1</v>
      </c>
      <c r="CQ553" s="220" t="s">
        <v>156</v>
      </c>
      <c r="CR553" s="220" t="s">
        <v>156</v>
      </c>
      <c r="CS553" s="220"/>
      <c r="CT553" s="220"/>
      <c r="CU553" s="220"/>
      <c r="CV553" s="220"/>
      <c r="CW553" s="220"/>
      <c r="CX553" s="220"/>
      <c r="CY553" s="220"/>
      <c r="CZ553" s="220"/>
      <c r="DA553" s="220"/>
      <c r="DB553" s="220"/>
      <c r="DC553" s="220" t="s">
        <v>3025</v>
      </c>
      <c r="DD553" s="134" t="s">
        <v>6262</v>
      </c>
      <c r="DE553" s="107"/>
      <c r="DF553" s="128"/>
      <c r="DG553" s="128"/>
      <c r="DH553" s="220"/>
    </row>
    <row r="554" spans="1:112" ht="13.2">
      <c r="A554" s="220"/>
      <c r="B554" s="220">
        <v>551</v>
      </c>
      <c r="C554" s="220" t="s">
        <v>156</v>
      </c>
      <c r="D554" s="220" t="s">
        <v>6263</v>
      </c>
      <c r="E554" s="220"/>
      <c r="F554" s="220" t="s">
        <v>156</v>
      </c>
      <c r="G554" s="220"/>
      <c r="H554" s="220"/>
      <c r="I554" s="220"/>
      <c r="J554" s="220"/>
      <c r="K554" s="220"/>
      <c r="L554" s="220"/>
      <c r="M554" s="220"/>
      <c r="N554" s="220"/>
      <c r="O554" s="220"/>
      <c r="P554" s="220"/>
      <c r="Q554" s="220"/>
      <c r="R554" s="220"/>
      <c r="S554" s="116" t="str">
        <f t="shared" si="87"/>
        <v>NO</v>
      </c>
      <c r="T554" s="116" t="str">
        <f t="shared" si="78"/>
        <v>,,,,,,,,,,,,,,</v>
      </c>
      <c r="U554" s="220" t="s">
        <v>156</v>
      </c>
      <c r="V554" s="220"/>
      <c r="W554" s="220"/>
      <c r="X554" s="220"/>
      <c r="Y554" s="220"/>
      <c r="Z554" s="220"/>
      <c r="AA554" s="220"/>
      <c r="AB554" s="220"/>
      <c r="AC554" s="220"/>
      <c r="AD554" s="220"/>
      <c r="AE554" s="220"/>
      <c r="AF554" s="220"/>
      <c r="AG554" s="220"/>
      <c r="AH554" s="220"/>
      <c r="AI554" s="220"/>
      <c r="AJ554" s="220"/>
      <c r="AK554" s="220"/>
      <c r="AL554" s="220"/>
      <c r="AM554" s="220"/>
      <c r="AN554" s="220"/>
      <c r="AO554" s="220"/>
      <c r="AP554" s="220"/>
      <c r="AQ554" s="220"/>
      <c r="AR554" s="220"/>
      <c r="AS554" s="220"/>
      <c r="AT554" s="220"/>
      <c r="AU554" s="220"/>
      <c r="AV554" s="220"/>
      <c r="AW554" s="220"/>
      <c r="AX554" s="220"/>
      <c r="AY554" s="220"/>
      <c r="AZ554" s="220"/>
      <c r="BA554" s="220"/>
      <c r="BB554" s="220"/>
      <c r="BC554" s="220"/>
      <c r="BD554" s="220"/>
      <c r="BE554" s="220"/>
      <c r="BF554" s="220"/>
      <c r="BG554" s="220"/>
      <c r="BH554" s="220"/>
      <c r="BI554" s="220"/>
      <c r="BJ554" s="220"/>
      <c r="BK554" s="220"/>
      <c r="BL554" s="220"/>
      <c r="BM554" s="220"/>
      <c r="BN554" s="220"/>
      <c r="BO554" s="116" t="str">
        <f t="shared" si="79"/>
        <v>GND</v>
      </c>
      <c r="BP554" s="116" t="str">
        <f t="shared" si="80"/>
        <v>GND</v>
      </c>
      <c r="BQ554" s="116">
        <f t="shared" si="81"/>
        <v>0</v>
      </c>
      <c r="BR554" s="116">
        <f t="shared" si="82"/>
        <v>0</v>
      </c>
      <c r="BS554" s="220">
        <v>1</v>
      </c>
      <c r="BT554" s="220" t="s">
        <v>156</v>
      </c>
      <c r="BU554" s="220" t="s">
        <v>156</v>
      </c>
      <c r="BV554" s="220"/>
      <c r="BW554" s="220"/>
      <c r="BX554" s="220"/>
      <c r="BY554" s="220"/>
      <c r="BZ554" s="220"/>
      <c r="CA554" s="220"/>
      <c r="CB554" s="220"/>
      <c r="CC554" s="220"/>
      <c r="CD554" s="220"/>
      <c r="CE554" s="220"/>
      <c r="CF554" s="220" t="s">
        <v>3025</v>
      </c>
      <c r="CG554" s="248" t="s">
        <v>6264</v>
      </c>
      <c r="CH554" s="208"/>
      <c r="CI554" s="128"/>
      <c r="CJ554" s="128"/>
      <c r="CK554" s="220"/>
      <c r="CL554" s="116" t="str">
        <f t="shared" si="83"/>
        <v>GND</v>
      </c>
      <c r="CM554" s="116" t="str">
        <f t="shared" si="84"/>
        <v>GND</v>
      </c>
      <c r="CN554" s="116">
        <f t="shared" si="85"/>
        <v>0</v>
      </c>
      <c r="CO554" s="116">
        <f t="shared" si="86"/>
        <v>0</v>
      </c>
      <c r="CP554" s="220">
        <v>1</v>
      </c>
      <c r="CQ554" s="220" t="s">
        <v>156</v>
      </c>
      <c r="CR554" s="220" t="s">
        <v>156</v>
      </c>
      <c r="CS554" s="220"/>
      <c r="CT554" s="220"/>
      <c r="CU554" s="220"/>
      <c r="CV554" s="220"/>
      <c r="CW554" s="220"/>
      <c r="CX554" s="220"/>
      <c r="CY554" s="220"/>
      <c r="CZ554" s="220"/>
      <c r="DA554" s="220"/>
      <c r="DB554" s="220"/>
      <c r="DC554" s="220" t="s">
        <v>3025</v>
      </c>
      <c r="DD554" s="134" t="s">
        <v>6265</v>
      </c>
      <c r="DE554" s="107"/>
      <c r="DF554" s="128"/>
      <c r="DG554" s="128"/>
      <c r="DH554" s="220"/>
    </row>
    <row r="555" spans="1:112" ht="13.2">
      <c r="A555" s="220"/>
      <c r="B555" s="220">
        <v>552</v>
      </c>
      <c r="C555" s="220" t="s">
        <v>156</v>
      </c>
      <c r="D555" s="220" t="s">
        <v>6266</v>
      </c>
      <c r="E555" s="220"/>
      <c r="F555" s="220" t="s">
        <v>156</v>
      </c>
      <c r="G555" s="220"/>
      <c r="H555" s="220"/>
      <c r="I555" s="220"/>
      <c r="J555" s="220"/>
      <c r="K555" s="220"/>
      <c r="L555" s="220"/>
      <c r="M555" s="220"/>
      <c r="N555" s="220"/>
      <c r="O555" s="220"/>
      <c r="P555" s="220"/>
      <c r="Q555" s="220"/>
      <c r="R555" s="220"/>
      <c r="S555" s="116" t="str">
        <f t="shared" si="87"/>
        <v>NO</v>
      </c>
      <c r="T555" s="116" t="str">
        <f t="shared" si="78"/>
        <v>,,,,,,,,,,,,,,</v>
      </c>
      <c r="U555" s="220" t="s">
        <v>156</v>
      </c>
      <c r="V555" s="220"/>
      <c r="W555" s="220"/>
      <c r="X555" s="220"/>
      <c r="Y555" s="220"/>
      <c r="Z555" s="220"/>
      <c r="AA555" s="220"/>
      <c r="AB555" s="220"/>
      <c r="AC555" s="220"/>
      <c r="AD555" s="220"/>
      <c r="AE555" s="220"/>
      <c r="AF555" s="220"/>
      <c r="AG555" s="220"/>
      <c r="AH555" s="220"/>
      <c r="AI555" s="220"/>
      <c r="AJ555" s="220"/>
      <c r="AK555" s="220"/>
      <c r="AL555" s="220"/>
      <c r="AM555" s="220"/>
      <c r="AN555" s="220"/>
      <c r="AO555" s="220"/>
      <c r="AP555" s="220"/>
      <c r="AQ555" s="220"/>
      <c r="AR555" s="220"/>
      <c r="AS555" s="220"/>
      <c r="AT555" s="220"/>
      <c r="AU555" s="220"/>
      <c r="AV555" s="220"/>
      <c r="AW555" s="220"/>
      <c r="AX555" s="220"/>
      <c r="AY555" s="220"/>
      <c r="AZ555" s="220"/>
      <c r="BA555" s="220"/>
      <c r="BB555" s="220"/>
      <c r="BC555" s="220"/>
      <c r="BD555" s="220"/>
      <c r="BE555" s="220"/>
      <c r="BF555" s="220"/>
      <c r="BG555" s="220"/>
      <c r="BH555" s="220"/>
      <c r="BI555" s="220"/>
      <c r="BJ555" s="220"/>
      <c r="BK555" s="220"/>
      <c r="BL555" s="220"/>
      <c r="BM555" s="220"/>
      <c r="BN555" s="220"/>
      <c r="BO555" s="116" t="str">
        <f t="shared" si="79"/>
        <v>GND</v>
      </c>
      <c r="BP555" s="116" t="str">
        <f t="shared" si="80"/>
        <v>GND</v>
      </c>
      <c r="BQ555" s="116">
        <f t="shared" si="81"/>
        <v>0</v>
      </c>
      <c r="BR555" s="116">
        <f t="shared" si="82"/>
        <v>0</v>
      </c>
      <c r="BS555" s="220">
        <v>1</v>
      </c>
      <c r="BT555" s="220" t="s">
        <v>156</v>
      </c>
      <c r="BU555" s="220" t="s">
        <v>156</v>
      </c>
      <c r="BV555" s="220"/>
      <c r="BW555" s="220"/>
      <c r="BX555" s="220"/>
      <c r="BY555" s="220"/>
      <c r="BZ555" s="220"/>
      <c r="CA555" s="220"/>
      <c r="CB555" s="220"/>
      <c r="CC555" s="220"/>
      <c r="CD555" s="220"/>
      <c r="CE555" s="220"/>
      <c r="CF555" s="220" t="s">
        <v>3025</v>
      </c>
      <c r="CG555" s="248" t="s">
        <v>6267</v>
      </c>
      <c r="CH555" s="208"/>
      <c r="CI555" s="128"/>
      <c r="CJ555" s="128"/>
      <c r="CK555" s="220"/>
      <c r="CL555" s="116" t="str">
        <f t="shared" si="83"/>
        <v>GND</v>
      </c>
      <c r="CM555" s="116" t="str">
        <f t="shared" si="84"/>
        <v>GND</v>
      </c>
      <c r="CN555" s="116">
        <f t="shared" si="85"/>
        <v>0</v>
      </c>
      <c r="CO555" s="116">
        <f t="shared" si="86"/>
        <v>0</v>
      </c>
      <c r="CP555" s="220">
        <v>1</v>
      </c>
      <c r="CQ555" s="220" t="s">
        <v>156</v>
      </c>
      <c r="CR555" s="220" t="s">
        <v>156</v>
      </c>
      <c r="CS555" s="220"/>
      <c r="CT555" s="220"/>
      <c r="CU555" s="220"/>
      <c r="CV555" s="220"/>
      <c r="CW555" s="220"/>
      <c r="CX555" s="220"/>
      <c r="CY555" s="220"/>
      <c r="CZ555" s="220"/>
      <c r="DA555" s="220"/>
      <c r="DB555" s="220"/>
      <c r="DC555" s="220" t="s">
        <v>3025</v>
      </c>
      <c r="DD555" s="134" t="s">
        <v>6268</v>
      </c>
      <c r="DE555" s="107"/>
      <c r="DF555" s="128"/>
      <c r="DG555" s="128"/>
      <c r="DH555" s="220"/>
    </row>
    <row r="556" spans="1:112" ht="13.2">
      <c r="A556" s="220"/>
      <c r="B556" s="220">
        <v>553</v>
      </c>
      <c r="C556" s="220" t="s">
        <v>156</v>
      </c>
      <c r="D556" s="220" t="s">
        <v>6269</v>
      </c>
      <c r="E556" s="220"/>
      <c r="F556" s="220" t="s">
        <v>156</v>
      </c>
      <c r="G556" s="220"/>
      <c r="H556" s="220"/>
      <c r="I556" s="220"/>
      <c r="J556" s="220"/>
      <c r="K556" s="220"/>
      <c r="L556" s="220"/>
      <c r="M556" s="220"/>
      <c r="N556" s="220"/>
      <c r="O556" s="220"/>
      <c r="P556" s="220"/>
      <c r="Q556" s="220"/>
      <c r="R556" s="220"/>
      <c r="S556" s="116" t="str">
        <f t="shared" si="87"/>
        <v>NO</v>
      </c>
      <c r="T556" s="116" t="str">
        <f t="shared" si="78"/>
        <v>,,,,,,,,,,,,,,</v>
      </c>
      <c r="U556" s="220" t="s">
        <v>156</v>
      </c>
      <c r="V556" s="220"/>
      <c r="W556" s="220"/>
      <c r="X556" s="220"/>
      <c r="Y556" s="220"/>
      <c r="Z556" s="220"/>
      <c r="AA556" s="220"/>
      <c r="AB556" s="220"/>
      <c r="AC556" s="220"/>
      <c r="AD556" s="220"/>
      <c r="AE556" s="220"/>
      <c r="AF556" s="220"/>
      <c r="AG556" s="220"/>
      <c r="AH556" s="220"/>
      <c r="AI556" s="220"/>
      <c r="AJ556" s="220"/>
      <c r="AK556" s="220"/>
      <c r="AL556" s="220"/>
      <c r="AM556" s="220"/>
      <c r="AN556" s="220"/>
      <c r="AO556" s="220"/>
      <c r="AP556" s="220"/>
      <c r="AQ556" s="220"/>
      <c r="AR556" s="220"/>
      <c r="AS556" s="220"/>
      <c r="AT556" s="220"/>
      <c r="AU556" s="220"/>
      <c r="AV556" s="220"/>
      <c r="AW556" s="220"/>
      <c r="AX556" s="220"/>
      <c r="AY556" s="220"/>
      <c r="AZ556" s="220"/>
      <c r="BA556" s="220"/>
      <c r="BB556" s="220"/>
      <c r="BC556" s="220"/>
      <c r="BD556" s="220"/>
      <c r="BE556" s="220"/>
      <c r="BF556" s="220"/>
      <c r="BG556" s="220"/>
      <c r="BH556" s="220"/>
      <c r="BI556" s="220"/>
      <c r="BJ556" s="220"/>
      <c r="BK556" s="220"/>
      <c r="BL556" s="220"/>
      <c r="BM556" s="220"/>
      <c r="BN556" s="220"/>
      <c r="BO556" s="116" t="str">
        <f t="shared" si="79"/>
        <v>GND</v>
      </c>
      <c r="BP556" s="116" t="str">
        <f t="shared" si="80"/>
        <v>GND</v>
      </c>
      <c r="BQ556" s="116">
        <f t="shared" si="81"/>
        <v>0</v>
      </c>
      <c r="BR556" s="116">
        <f t="shared" si="82"/>
        <v>0</v>
      </c>
      <c r="BS556" s="220">
        <v>1</v>
      </c>
      <c r="BT556" s="220" t="s">
        <v>156</v>
      </c>
      <c r="BU556" s="220" t="s">
        <v>156</v>
      </c>
      <c r="BV556" s="220"/>
      <c r="BW556" s="220"/>
      <c r="BX556" s="220"/>
      <c r="BY556" s="220"/>
      <c r="BZ556" s="220"/>
      <c r="CA556" s="220"/>
      <c r="CB556" s="220"/>
      <c r="CC556" s="220"/>
      <c r="CD556" s="220"/>
      <c r="CE556" s="220"/>
      <c r="CF556" s="220" t="s">
        <v>3025</v>
      </c>
      <c r="CG556" s="248" t="s">
        <v>6270</v>
      </c>
      <c r="CH556" s="208"/>
      <c r="CI556" s="128"/>
      <c r="CJ556" s="128"/>
      <c r="CK556" s="220"/>
      <c r="CL556" s="116" t="str">
        <f t="shared" si="83"/>
        <v>GND</v>
      </c>
      <c r="CM556" s="116" t="str">
        <f t="shared" si="84"/>
        <v>GND</v>
      </c>
      <c r="CN556" s="116">
        <f t="shared" si="85"/>
        <v>0</v>
      </c>
      <c r="CO556" s="116">
        <f t="shared" si="86"/>
        <v>0</v>
      </c>
      <c r="CP556" s="220">
        <v>1</v>
      </c>
      <c r="CQ556" s="220" t="s">
        <v>156</v>
      </c>
      <c r="CR556" s="220" t="s">
        <v>156</v>
      </c>
      <c r="CS556" s="220"/>
      <c r="CT556" s="220"/>
      <c r="CU556" s="220"/>
      <c r="CV556" s="220"/>
      <c r="CW556" s="220"/>
      <c r="CX556" s="220"/>
      <c r="CY556" s="220"/>
      <c r="CZ556" s="220"/>
      <c r="DA556" s="220"/>
      <c r="DB556" s="220"/>
      <c r="DC556" s="220" t="s">
        <v>3025</v>
      </c>
      <c r="DD556" s="134" t="s">
        <v>6271</v>
      </c>
      <c r="DE556" s="107"/>
      <c r="DF556" s="128"/>
      <c r="DG556" s="128"/>
      <c r="DH556" s="220"/>
    </row>
    <row r="557" spans="1:112" ht="13.2">
      <c r="A557" s="220"/>
      <c r="B557" s="220">
        <v>554</v>
      </c>
      <c r="C557" s="220" t="s">
        <v>156</v>
      </c>
      <c r="D557" s="220" t="s">
        <v>6272</v>
      </c>
      <c r="E557" s="220"/>
      <c r="F557" s="220" t="s">
        <v>156</v>
      </c>
      <c r="G557" s="220"/>
      <c r="H557" s="220"/>
      <c r="I557" s="220"/>
      <c r="J557" s="220"/>
      <c r="K557" s="220"/>
      <c r="L557" s="220"/>
      <c r="M557" s="220"/>
      <c r="N557" s="220"/>
      <c r="O557" s="220"/>
      <c r="P557" s="220"/>
      <c r="Q557" s="220"/>
      <c r="R557" s="220"/>
      <c r="S557" s="116" t="str">
        <f t="shared" si="87"/>
        <v>NO</v>
      </c>
      <c r="T557" s="116" t="str">
        <f t="shared" si="78"/>
        <v>,,,,,,,,,,,,,,</v>
      </c>
      <c r="U557" s="220" t="s">
        <v>156</v>
      </c>
      <c r="V557" s="220"/>
      <c r="W557" s="220"/>
      <c r="X557" s="220"/>
      <c r="Y557" s="220"/>
      <c r="Z557" s="220"/>
      <c r="AA557" s="220"/>
      <c r="AB557" s="220"/>
      <c r="AC557" s="220"/>
      <c r="AD557" s="220"/>
      <c r="AE557" s="220"/>
      <c r="AF557" s="220"/>
      <c r="AG557" s="220"/>
      <c r="AH557" s="220"/>
      <c r="AI557" s="220"/>
      <c r="AJ557" s="220"/>
      <c r="AK557" s="220"/>
      <c r="AL557" s="220"/>
      <c r="AM557" s="220"/>
      <c r="AN557" s="220"/>
      <c r="AO557" s="220"/>
      <c r="AP557" s="220"/>
      <c r="AQ557" s="220"/>
      <c r="AR557" s="220"/>
      <c r="AS557" s="220"/>
      <c r="AT557" s="220"/>
      <c r="AU557" s="220"/>
      <c r="AV557" s="220"/>
      <c r="AW557" s="220"/>
      <c r="AX557" s="220"/>
      <c r="AY557" s="220"/>
      <c r="AZ557" s="220"/>
      <c r="BA557" s="220"/>
      <c r="BB557" s="220"/>
      <c r="BC557" s="220"/>
      <c r="BD557" s="220"/>
      <c r="BE557" s="220"/>
      <c r="BF557" s="220"/>
      <c r="BG557" s="220"/>
      <c r="BH557" s="220"/>
      <c r="BI557" s="220"/>
      <c r="BJ557" s="220"/>
      <c r="BK557" s="220"/>
      <c r="BL557" s="220"/>
      <c r="BM557" s="220"/>
      <c r="BN557" s="220"/>
      <c r="BO557" s="116" t="str">
        <f t="shared" si="79"/>
        <v>GND</v>
      </c>
      <c r="BP557" s="116" t="str">
        <f t="shared" si="80"/>
        <v>GND</v>
      </c>
      <c r="BQ557" s="116">
        <f t="shared" si="81"/>
        <v>0</v>
      </c>
      <c r="BR557" s="116">
        <f t="shared" si="82"/>
        <v>0</v>
      </c>
      <c r="BS557" s="220">
        <v>1</v>
      </c>
      <c r="BT557" s="220" t="s">
        <v>156</v>
      </c>
      <c r="BU557" s="220" t="s">
        <v>156</v>
      </c>
      <c r="BV557" s="220"/>
      <c r="BW557" s="220"/>
      <c r="BX557" s="220"/>
      <c r="BY557" s="220"/>
      <c r="BZ557" s="220"/>
      <c r="CA557" s="220"/>
      <c r="CB557" s="220"/>
      <c r="CC557" s="220"/>
      <c r="CD557" s="220"/>
      <c r="CE557" s="220"/>
      <c r="CF557" s="220" t="s">
        <v>3025</v>
      </c>
      <c r="CG557" s="248" t="s">
        <v>6273</v>
      </c>
      <c r="CH557" s="208"/>
      <c r="CI557" s="128"/>
      <c r="CJ557" s="128"/>
      <c r="CK557" s="220"/>
      <c r="CL557" s="116" t="str">
        <f t="shared" si="83"/>
        <v>GND</v>
      </c>
      <c r="CM557" s="116" t="str">
        <f t="shared" si="84"/>
        <v>GND</v>
      </c>
      <c r="CN557" s="116">
        <f t="shared" si="85"/>
        <v>0</v>
      </c>
      <c r="CO557" s="116">
        <f t="shared" si="86"/>
        <v>0</v>
      </c>
      <c r="CP557" s="220">
        <v>1</v>
      </c>
      <c r="CQ557" s="220" t="s">
        <v>156</v>
      </c>
      <c r="CR557" s="220" t="s">
        <v>156</v>
      </c>
      <c r="CS557" s="220"/>
      <c r="CT557" s="220"/>
      <c r="CU557" s="220"/>
      <c r="CV557" s="220"/>
      <c r="CW557" s="220"/>
      <c r="CX557" s="220"/>
      <c r="CY557" s="220"/>
      <c r="CZ557" s="220"/>
      <c r="DA557" s="220"/>
      <c r="DB557" s="220"/>
      <c r="DC557" s="220" t="s">
        <v>3025</v>
      </c>
      <c r="DD557" s="134" t="s">
        <v>6274</v>
      </c>
      <c r="DE557" s="107"/>
      <c r="DF557" s="128"/>
      <c r="DG557" s="128"/>
      <c r="DH557" s="220"/>
    </row>
    <row r="558" spans="1:112" ht="13.2">
      <c r="A558" s="220"/>
      <c r="B558" s="220">
        <v>555</v>
      </c>
      <c r="C558" s="220" t="s">
        <v>156</v>
      </c>
      <c r="D558" s="220" t="s">
        <v>6275</v>
      </c>
      <c r="E558" s="220"/>
      <c r="F558" s="220" t="s">
        <v>156</v>
      </c>
      <c r="G558" s="220"/>
      <c r="H558" s="220"/>
      <c r="I558" s="220"/>
      <c r="J558" s="220"/>
      <c r="K558" s="220"/>
      <c r="L558" s="220"/>
      <c r="M558" s="220"/>
      <c r="N558" s="220"/>
      <c r="O558" s="220"/>
      <c r="P558" s="220"/>
      <c r="Q558" s="220"/>
      <c r="R558" s="220"/>
      <c r="S558" s="116" t="str">
        <f t="shared" si="87"/>
        <v>NO</v>
      </c>
      <c r="T558" s="116" t="str">
        <f t="shared" si="78"/>
        <v>,,,,,,,,,,,,,,</v>
      </c>
      <c r="U558" s="220" t="s">
        <v>156</v>
      </c>
      <c r="V558" s="220"/>
      <c r="W558" s="220"/>
      <c r="X558" s="220"/>
      <c r="Y558" s="220"/>
      <c r="Z558" s="220"/>
      <c r="AA558" s="220"/>
      <c r="AB558" s="220"/>
      <c r="AC558" s="220"/>
      <c r="AD558" s="220"/>
      <c r="AE558" s="220"/>
      <c r="AF558" s="220"/>
      <c r="AG558" s="220"/>
      <c r="AH558" s="220"/>
      <c r="AI558" s="220"/>
      <c r="AJ558" s="220"/>
      <c r="AK558" s="220"/>
      <c r="AL558" s="220"/>
      <c r="AM558" s="220"/>
      <c r="AN558" s="220"/>
      <c r="AO558" s="220"/>
      <c r="AP558" s="220"/>
      <c r="AQ558" s="220"/>
      <c r="AR558" s="220"/>
      <c r="AS558" s="220"/>
      <c r="AT558" s="220"/>
      <c r="AU558" s="220"/>
      <c r="AV558" s="220"/>
      <c r="AW558" s="220"/>
      <c r="AX558" s="220"/>
      <c r="AY558" s="220"/>
      <c r="AZ558" s="220"/>
      <c r="BA558" s="220"/>
      <c r="BB558" s="220"/>
      <c r="BC558" s="220"/>
      <c r="BD558" s="220"/>
      <c r="BE558" s="220"/>
      <c r="BF558" s="220"/>
      <c r="BG558" s="220"/>
      <c r="BH558" s="220"/>
      <c r="BI558" s="220"/>
      <c r="BJ558" s="220"/>
      <c r="BK558" s="220"/>
      <c r="BL558" s="220"/>
      <c r="BM558" s="220"/>
      <c r="BN558" s="220"/>
      <c r="BO558" s="116" t="str">
        <f t="shared" si="79"/>
        <v>GND</v>
      </c>
      <c r="BP558" s="116" t="str">
        <f t="shared" si="80"/>
        <v>GND</v>
      </c>
      <c r="BQ558" s="116">
        <f t="shared" si="81"/>
        <v>0</v>
      </c>
      <c r="BR558" s="116">
        <f t="shared" si="82"/>
        <v>0</v>
      </c>
      <c r="BS558" s="220">
        <v>1</v>
      </c>
      <c r="BT558" s="220" t="s">
        <v>156</v>
      </c>
      <c r="BU558" s="220" t="s">
        <v>156</v>
      </c>
      <c r="BV558" s="220"/>
      <c r="BW558" s="220"/>
      <c r="BX558" s="220"/>
      <c r="BY558" s="220"/>
      <c r="BZ558" s="220"/>
      <c r="CA558" s="220"/>
      <c r="CB558" s="220"/>
      <c r="CC558" s="220"/>
      <c r="CD558" s="220"/>
      <c r="CE558" s="220"/>
      <c r="CF558" s="220" t="s">
        <v>3025</v>
      </c>
      <c r="CG558" s="248" t="s">
        <v>6276</v>
      </c>
      <c r="CH558" s="208"/>
      <c r="CI558" s="128"/>
      <c r="CJ558" s="128"/>
      <c r="CK558" s="220"/>
      <c r="CL558" s="116" t="str">
        <f t="shared" si="83"/>
        <v>GND</v>
      </c>
      <c r="CM558" s="116" t="str">
        <f t="shared" si="84"/>
        <v>GND</v>
      </c>
      <c r="CN558" s="116">
        <f t="shared" si="85"/>
        <v>0</v>
      </c>
      <c r="CO558" s="116">
        <f t="shared" si="86"/>
        <v>0</v>
      </c>
      <c r="CP558" s="220">
        <v>1</v>
      </c>
      <c r="CQ558" s="220" t="s">
        <v>156</v>
      </c>
      <c r="CR558" s="220" t="s">
        <v>156</v>
      </c>
      <c r="CS558" s="220"/>
      <c r="CT558" s="220"/>
      <c r="CU558" s="220"/>
      <c r="CV558" s="220"/>
      <c r="CW558" s="220"/>
      <c r="CX558" s="220"/>
      <c r="CY558" s="220"/>
      <c r="CZ558" s="220"/>
      <c r="DA558" s="220"/>
      <c r="DB558" s="220"/>
      <c r="DC558" s="220" t="s">
        <v>3025</v>
      </c>
      <c r="DD558" s="134" t="s">
        <v>6277</v>
      </c>
      <c r="DE558" s="107"/>
      <c r="DF558" s="128"/>
      <c r="DG558" s="128"/>
      <c r="DH558" s="220"/>
    </row>
    <row r="559" spans="1:112" ht="13.2">
      <c r="A559" s="220"/>
      <c r="B559" s="220">
        <v>556</v>
      </c>
      <c r="C559" s="220" t="s">
        <v>156</v>
      </c>
      <c r="D559" s="220" t="s">
        <v>6278</v>
      </c>
      <c r="E559" s="220"/>
      <c r="F559" s="220" t="s">
        <v>156</v>
      </c>
      <c r="G559" s="220"/>
      <c r="H559" s="220"/>
      <c r="I559" s="220"/>
      <c r="J559" s="220"/>
      <c r="K559" s="220"/>
      <c r="L559" s="220"/>
      <c r="M559" s="220"/>
      <c r="N559" s="220"/>
      <c r="O559" s="220"/>
      <c r="P559" s="220"/>
      <c r="Q559" s="220"/>
      <c r="R559" s="220"/>
      <c r="S559" s="116" t="str">
        <f t="shared" si="87"/>
        <v>NO</v>
      </c>
      <c r="T559" s="116" t="str">
        <f t="shared" si="78"/>
        <v>,,,,,,,,,,,,,,</v>
      </c>
      <c r="U559" s="220" t="s">
        <v>156</v>
      </c>
      <c r="V559" s="220"/>
      <c r="W559" s="220"/>
      <c r="X559" s="220"/>
      <c r="Y559" s="220"/>
      <c r="Z559" s="220"/>
      <c r="AA559" s="220"/>
      <c r="AB559" s="220"/>
      <c r="AC559" s="220"/>
      <c r="AD559" s="220"/>
      <c r="AE559" s="220"/>
      <c r="AF559" s="220"/>
      <c r="AG559" s="220"/>
      <c r="AH559" s="220"/>
      <c r="AI559" s="220"/>
      <c r="AJ559" s="220"/>
      <c r="AK559" s="220"/>
      <c r="AL559" s="220"/>
      <c r="AM559" s="220"/>
      <c r="AN559" s="220"/>
      <c r="AO559" s="220"/>
      <c r="AP559" s="220"/>
      <c r="AQ559" s="220"/>
      <c r="AR559" s="220"/>
      <c r="AS559" s="220"/>
      <c r="AT559" s="220"/>
      <c r="AU559" s="220"/>
      <c r="AV559" s="220"/>
      <c r="AW559" s="220"/>
      <c r="AX559" s="220"/>
      <c r="AY559" s="220"/>
      <c r="AZ559" s="220"/>
      <c r="BA559" s="220"/>
      <c r="BB559" s="220"/>
      <c r="BC559" s="220"/>
      <c r="BD559" s="220"/>
      <c r="BE559" s="220"/>
      <c r="BF559" s="220"/>
      <c r="BG559" s="220"/>
      <c r="BH559" s="220"/>
      <c r="BI559" s="220"/>
      <c r="BJ559" s="220"/>
      <c r="BK559" s="220"/>
      <c r="BL559" s="220"/>
      <c r="BM559" s="220"/>
      <c r="BN559" s="220"/>
      <c r="BO559" s="116" t="str">
        <f t="shared" si="79"/>
        <v>GND</v>
      </c>
      <c r="BP559" s="116" t="str">
        <f t="shared" si="80"/>
        <v>GND</v>
      </c>
      <c r="BQ559" s="116">
        <f t="shared" si="81"/>
        <v>0</v>
      </c>
      <c r="BR559" s="116">
        <f t="shared" si="82"/>
        <v>0</v>
      </c>
      <c r="BS559" s="220">
        <v>1</v>
      </c>
      <c r="BT559" s="220" t="s">
        <v>156</v>
      </c>
      <c r="BU559" s="220" t="s">
        <v>156</v>
      </c>
      <c r="BV559" s="220"/>
      <c r="BW559" s="220"/>
      <c r="BX559" s="220"/>
      <c r="BY559" s="220"/>
      <c r="BZ559" s="220"/>
      <c r="CA559" s="220"/>
      <c r="CB559" s="220"/>
      <c r="CC559" s="220"/>
      <c r="CD559" s="220"/>
      <c r="CE559" s="220"/>
      <c r="CF559" s="220" t="s">
        <v>3025</v>
      </c>
      <c r="CG559" s="248" t="s">
        <v>6279</v>
      </c>
      <c r="CH559" s="208"/>
      <c r="CI559" s="128"/>
      <c r="CJ559" s="128"/>
      <c r="CK559" s="220"/>
      <c r="CL559" s="116" t="str">
        <f t="shared" si="83"/>
        <v>GND</v>
      </c>
      <c r="CM559" s="116" t="str">
        <f t="shared" si="84"/>
        <v>GND</v>
      </c>
      <c r="CN559" s="116">
        <f t="shared" si="85"/>
        <v>0</v>
      </c>
      <c r="CO559" s="116">
        <f t="shared" si="86"/>
        <v>0</v>
      </c>
      <c r="CP559" s="220">
        <v>1</v>
      </c>
      <c r="CQ559" s="220" t="s">
        <v>156</v>
      </c>
      <c r="CR559" s="220" t="s">
        <v>156</v>
      </c>
      <c r="CS559" s="220"/>
      <c r="CT559" s="220"/>
      <c r="CU559" s="220"/>
      <c r="CV559" s="220"/>
      <c r="CW559" s="220"/>
      <c r="CX559" s="220"/>
      <c r="CY559" s="220"/>
      <c r="CZ559" s="220"/>
      <c r="DA559" s="220"/>
      <c r="DB559" s="220"/>
      <c r="DC559" s="220" t="s">
        <v>3025</v>
      </c>
      <c r="DD559" s="134" t="s">
        <v>6280</v>
      </c>
      <c r="DE559" s="107"/>
      <c r="DF559" s="128"/>
      <c r="DG559" s="128"/>
      <c r="DH559" s="220"/>
    </row>
    <row r="560" spans="1:112" ht="13.2">
      <c r="A560" s="220"/>
      <c r="B560" s="220">
        <v>557</v>
      </c>
      <c r="C560" s="220" t="s">
        <v>156</v>
      </c>
      <c r="D560" s="220" t="s">
        <v>6281</v>
      </c>
      <c r="E560" s="220"/>
      <c r="F560" s="220" t="s">
        <v>156</v>
      </c>
      <c r="G560" s="220"/>
      <c r="H560" s="220"/>
      <c r="I560" s="220"/>
      <c r="J560" s="220"/>
      <c r="K560" s="220"/>
      <c r="L560" s="220"/>
      <c r="M560" s="220"/>
      <c r="N560" s="220"/>
      <c r="O560" s="220"/>
      <c r="P560" s="220"/>
      <c r="Q560" s="220"/>
      <c r="R560" s="220"/>
      <c r="S560" s="116" t="str">
        <f t="shared" si="87"/>
        <v>NO</v>
      </c>
      <c r="T560" s="116" t="str">
        <f t="shared" si="78"/>
        <v>,,,,,,,,,,,,,,</v>
      </c>
      <c r="U560" s="220" t="s">
        <v>156</v>
      </c>
      <c r="V560" s="220"/>
      <c r="W560" s="220"/>
      <c r="X560" s="220"/>
      <c r="Y560" s="220"/>
      <c r="Z560" s="220"/>
      <c r="AA560" s="220"/>
      <c r="AB560" s="220"/>
      <c r="AC560" s="220"/>
      <c r="AD560" s="220"/>
      <c r="AE560" s="220"/>
      <c r="AF560" s="220"/>
      <c r="AG560" s="220"/>
      <c r="AH560" s="220"/>
      <c r="AI560" s="220"/>
      <c r="AJ560" s="220"/>
      <c r="AK560" s="220"/>
      <c r="AL560" s="220"/>
      <c r="AM560" s="220"/>
      <c r="AN560" s="220"/>
      <c r="AO560" s="220"/>
      <c r="AP560" s="220"/>
      <c r="AQ560" s="220"/>
      <c r="AR560" s="220"/>
      <c r="AS560" s="220"/>
      <c r="AT560" s="220"/>
      <c r="AU560" s="220"/>
      <c r="AV560" s="220"/>
      <c r="AW560" s="220"/>
      <c r="AX560" s="220"/>
      <c r="AY560" s="220"/>
      <c r="AZ560" s="220"/>
      <c r="BA560" s="220"/>
      <c r="BB560" s="220"/>
      <c r="BC560" s="220"/>
      <c r="BD560" s="220"/>
      <c r="BE560" s="220"/>
      <c r="BF560" s="220"/>
      <c r="BG560" s="220"/>
      <c r="BH560" s="220"/>
      <c r="BI560" s="220"/>
      <c r="BJ560" s="220"/>
      <c r="BK560" s="220"/>
      <c r="BL560" s="220"/>
      <c r="BM560" s="220"/>
      <c r="BN560" s="220"/>
      <c r="BO560" s="116" t="str">
        <f t="shared" si="79"/>
        <v>GND</v>
      </c>
      <c r="BP560" s="116" t="str">
        <f t="shared" si="80"/>
        <v>GND</v>
      </c>
      <c r="BQ560" s="116">
        <f t="shared" si="81"/>
        <v>0</v>
      </c>
      <c r="BR560" s="116">
        <f t="shared" si="82"/>
        <v>0</v>
      </c>
      <c r="BS560" s="220">
        <v>1</v>
      </c>
      <c r="BT560" s="220" t="s">
        <v>156</v>
      </c>
      <c r="BU560" s="220" t="s">
        <v>156</v>
      </c>
      <c r="BV560" s="220"/>
      <c r="BW560" s="220"/>
      <c r="BX560" s="220"/>
      <c r="BY560" s="220"/>
      <c r="BZ560" s="220"/>
      <c r="CA560" s="220"/>
      <c r="CB560" s="220"/>
      <c r="CC560" s="220"/>
      <c r="CD560" s="220"/>
      <c r="CE560" s="220"/>
      <c r="CF560" s="220" t="s">
        <v>3025</v>
      </c>
      <c r="CG560" s="248" t="s">
        <v>6282</v>
      </c>
      <c r="CH560" s="208"/>
      <c r="CI560" s="128"/>
      <c r="CJ560" s="128"/>
      <c r="CK560" s="220"/>
      <c r="CL560" s="116" t="str">
        <f t="shared" si="83"/>
        <v>GND</v>
      </c>
      <c r="CM560" s="116" t="str">
        <f t="shared" si="84"/>
        <v>GND</v>
      </c>
      <c r="CN560" s="116">
        <f t="shared" si="85"/>
        <v>0</v>
      </c>
      <c r="CO560" s="116">
        <f t="shared" si="86"/>
        <v>0</v>
      </c>
      <c r="CP560" s="220">
        <v>1</v>
      </c>
      <c r="CQ560" s="220" t="s">
        <v>156</v>
      </c>
      <c r="CR560" s="220" t="s">
        <v>156</v>
      </c>
      <c r="CS560" s="220"/>
      <c r="CT560" s="220"/>
      <c r="CU560" s="220"/>
      <c r="CV560" s="220"/>
      <c r="CW560" s="220"/>
      <c r="CX560" s="220"/>
      <c r="CY560" s="220"/>
      <c r="CZ560" s="220"/>
      <c r="DA560" s="220"/>
      <c r="DB560" s="220"/>
      <c r="DC560" s="220" t="s">
        <v>3025</v>
      </c>
      <c r="DD560" s="134" t="s">
        <v>6283</v>
      </c>
      <c r="DE560" s="107"/>
      <c r="DF560" s="128"/>
      <c r="DG560" s="128"/>
      <c r="DH560" s="220"/>
    </row>
    <row r="561" spans="1:112" ht="13.2">
      <c r="A561" s="220"/>
      <c r="B561" s="220">
        <v>558</v>
      </c>
      <c r="C561" s="220" t="s">
        <v>156</v>
      </c>
      <c r="D561" s="220" t="s">
        <v>6284</v>
      </c>
      <c r="E561" s="220"/>
      <c r="F561" s="220" t="s">
        <v>156</v>
      </c>
      <c r="G561" s="220"/>
      <c r="H561" s="220"/>
      <c r="I561" s="220"/>
      <c r="J561" s="220"/>
      <c r="K561" s="220"/>
      <c r="L561" s="220"/>
      <c r="M561" s="220"/>
      <c r="N561" s="220"/>
      <c r="O561" s="220"/>
      <c r="P561" s="220"/>
      <c r="Q561" s="220"/>
      <c r="R561" s="220"/>
      <c r="S561" s="116" t="str">
        <f t="shared" si="87"/>
        <v>NO</v>
      </c>
      <c r="T561" s="116" t="str">
        <f t="shared" si="78"/>
        <v>,,,,,,,,,,,,,,</v>
      </c>
      <c r="U561" s="220" t="s">
        <v>156</v>
      </c>
      <c r="V561" s="220"/>
      <c r="W561" s="220"/>
      <c r="X561" s="220"/>
      <c r="Y561" s="220"/>
      <c r="Z561" s="220"/>
      <c r="AA561" s="220"/>
      <c r="AB561" s="220"/>
      <c r="AC561" s="220"/>
      <c r="AD561" s="220"/>
      <c r="AE561" s="220"/>
      <c r="AF561" s="220"/>
      <c r="AG561" s="220"/>
      <c r="AH561" s="220"/>
      <c r="AI561" s="220"/>
      <c r="AJ561" s="220"/>
      <c r="AK561" s="220"/>
      <c r="AL561" s="220"/>
      <c r="AM561" s="220"/>
      <c r="AN561" s="220"/>
      <c r="AO561" s="220"/>
      <c r="AP561" s="220"/>
      <c r="AQ561" s="220"/>
      <c r="AR561" s="220"/>
      <c r="AS561" s="220"/>
      <c r="AT561" s="220"/>
      <c r="AU561" s="220"/>
      <c r="AV561" s="220"/>
      <c r="AW561" s="220"/>
      <c r="AX561" s="220"/>
      <c r="AY561" s="220"/>
      <c r="AZ561" s="220"/>
      <c r="BA561" s="220"/>
      <c r="BB561" s="220"/>
      <c r="BC561" s="220"/>
      <c r="BD561" s="220"/>
      <c r="BE561" s="220"/>
      <c r="BF561" s="220"/>
      <c r="BG561" s="220"/>
      <c r="BH561" s="220"/>
      <c r="BI561" s="220"/>
      <c r="BJ561" s="220"/>
      <c r="BK561" s="220"/>
      <c r="BL561" s="220"/>
      <c r="BM561" s="220"/>
      <c r="BN561" s="220"/>
      <c r="BO561" s="116" t="str">
        <f t="shared" si="79"/>
        <v>GND</v>
      </c>
      <c r="BP561" s="116" t="str">
        <f t="shared" si="80"/>
        <v>GND</v>
      </c>
      <c r="BQ561" s="116">
        <f t="shared" si="81"/>
        <v>0</v>
      </c>
      <c r="BR561" s="116">
        <f t="shared" si="82"/>
        <v>0</v>
      </c>
      <c r="BS561" s="220">
        <v>1</v>
      </c>
      <c r="BT561" s="220" t="s">
        <v>156</v>
      </c>
      <c r="BU561" s="220" t="s">
        <v>156</v>
      </c>
      <c r="BV561" s="220"/>
      <c r="BW561" s="220"/>
      <c r="BX561" s="220"/>
      <c r="BY561" s="220"/>
      <c r="BZ561" s="220"/>
      <c r="CA561" s="220"/>
      <c r="CB561" s="220"/>
      <c r="CC561" s="220"/>
      <c r="CD561" s="220"/>
      <c r="CE561" s="220"/>
      <c r="CF561" s="220" t="s">
        <v>3025</v>
      </c>
      <c r="CG561" s="248" t="s">
        <v>6285</v>
      </c>
      <c r="CH561" s="208"/>
      <c r="CI561" s="128"/>
      <c r="CJ561" s="128"/>
      <c r="CK561" s="220"/>
      <c r="CL561" s="116" t="str">
        <f t="shared" si="83"/>
        <v>GND</v>
      </c>
      <c r="CM561" s="116" t="str">
        <f t="shared" si="84"/>
        <v>GND</v>
      </c>
      <c r="CN561" s="116">
        <f t="shared" si="85"/>
        <v>0</v>
      </c>
      <c r="CO561" s="116">
        <f t="shared" si="86"/>
        <v>0</v>
      </c>
      <c r="CP561" s="220">
        <v>1</v>
      </c>
      <c r="CQ561" s="220" t="s">
        <v>156</v>
      </c>
      <c r="CR561" s="220" t="s">
        <v>156</v>
      </c>
      <c r="CS561" s="220"/>
      <c r="CT561" s="220"/>
      <c r="CU561" s="220"/>
      <c r="CV561" s="220"/>
      <c r="CW561" s="220"/>
      <c r="CX561" s="220"/>
      <c r="CY561" s="220"/>
      <c r="CZ561" s="220"/>
      <c r="DA561" s="220"/>
      <c r="DB561" s="220"/>
      <c r="DC561" s="220" t="s">
        <v>3025</v>
      </c>
      <c r="DD561" s="134" t="s">
        <v>6286</v>
      </c>
      <c r="DE561" s="107"/>
      <c r="DF561" s="128"/>
      <c r="DG561" s="128"/>
      <c r="DH561" s="220"/>
    </row>
    <row r="562" spans="1:112" ht="13.2">
      <c r="A562" s="220"/>
      <c r="B562" s="220">
        <v>559</v>
      </c>
      <c r="C562" s="220" t="s">
        <v>156</v>
      </c>
      <c r="D562" s="220" t="s">
        <v>6287</v>
      </c>
      <c r="E562" s="220"/>
      <c r="F562" s="220" t="s">
        <v>156</v>
      </c>
      <c r="G562" s="220"/>
      <c r="H562" s="220"/>
      <c r="I562" s="220"/>
      <c r="J562" s="220"/>
      <c r="K562" s="220"/>
      <c r="L562" s="220"/>
      <c r="M562" s="220"/>
      <c r="N562" s="220"/>
      <c r="O562" s="220"/>
      <c r="P562" s="220"/>
      <c r="Q562" s="220"/>
      <c r="R562" s="220"/>
      <c r="S562" s="116" t="str">
        <f t="shared" si="87"/>
        <v>NO</v>
      </c>
      <c r="T562" s="116" t="str">
        <f t="shared" si="78"/>
        <v>,,,,,,,,,,,,,,</v>
      </c>
      <c r="U562" s="220" t="s">
        <v>156</v>
      </c>
      <c r="V562" s="220"/>
      <c r="W562" s="220"/>
      <c r="X562" s="220"/>
      <c r="Y562" s="220"/>
      <c r="Z562" s="220"/>
      <c r="AA562" s="220"/>
      <c r="AB562" s="220"/>
      <c r="AC562" s="220"/>
      <c r="AD562" s="220"/>
      <c r="AE562" s="220"/>
      <c r="AF562" s="220"/>
      <c r="AG562" s="220"/>
      <c r="AH562" s="220"/>
      <c r="AI562" s="220"/>
      <c r="AJ562" s="220"/>
      <c r="AK562" s="220"/>
      <c r="AL562" s="220"/>
      <c r="AM562" s="220"/>
      <c r="AN562" s="220"/>
      <c r="AO562" s="220"/>
      <c r="AP562" s="220"/>
      <c r="AQ562" s="220"/>
      <c r="AR562" s="220"/>
      <c r="AS562" s="220"/>
      <c r="AT562" s="220"/>
      <c r="AU562" s="220"/>
      <c r="AV562" s="220"/>
      <c r="AW562" s="220"/>
      <c r="AX562" s="220"/>
      <c r="AY562" s="220"/>
      <c r="AZ562" s="220"/>
      <c r="BA562" s="220"/>
      <c r="BB562" s="220"/>
      <c r="BC562" s="220"/>
      <c r="BD562" s="220"/>
      <c r="BE562" s="220"/>
      <c r="BF562" s="220"/>
      <c r="BG562" s="220"/>
      <c r="BH562" s="220"/>
      <c r="BI562" s="220"/>
      <c r="BJ562" s="220"/>
      <c r="BK562" s="220"/>
      <c r="BL562" s="220"/>
      <c r="BM562" s="220"/>
      <c r="BN562" s="220"/>
      <c r="BO562" s="116" t="str">
        <f t="shared" si="79"/>
        <v>GND</v>
      </c>
      <c r="BP562" s="116" t="str">
        <f t="shared" si="80"/>
        <v>GND</v>
      </c>
      <c r="BQ562" s="116">
        <f t="shared" si="81"/>
        <v>0</v>
      </c>
      <c r="BR562" s="116">
        <f t="shared" si="82"/>
        <v>0</v>
      </c>
      <c r="BS562" s="220">
        <v>1</v>
      </c>
      <c r="BT562" s="220" t="s">
        <v>156</v>
      </c>
      <c r="BU562" s="220" t="s">
        <v>156</v>
      </c>
      <c r="BV562" s="220"/>
      <c r="BW562" s="220"/>
      <c r="BX562" s="220"/>
      <c r="BY562" s="220"/>
      <c r="BZ562" s="220"/>
      <c r="CA562" s="220"/>
      <c r="CB562" s="220"/>
      <c r="CC562" s="220"/>
      <c r="CD562" s="220"/>
      <c r="CE562" s="220"/>
      <c r="CF562" s="220" t="s">
        <v>3025</v>
      </c>
      <c r="CG562" s="248" t="s">
        <v>6288</v>
      </c>
      <c r="CH562" s="208"/>
      <c r="CI562" s="128"/>
      <c r="CJ562" s="128"/>
      <c r="CK562" s="220"/>
      <c r="CL562" s="116" t="str">
        <f t="shared" si="83"/>
        <v>GND</v>
      </c>
      <c r="CM562" s="116" t="str">
        <f t="shared" si="84"/>
        <v>GND</v>
      </c>
      <c r="CN562" s="116">
        <f t="shared" si="85"/>
        <v>0</v>
      </c>
      <c r="CO562" s="116">
        <f t="shared" si="86"/>
        <v>0</v>
      </c>
      <c r="CP562" s="220">
        <v>1</v>
      </c>
      <c r="CQ562" s="220" t="s">
        <v>156</v>
      </c>
      <c r="CR562" s="220" t="s">
        <v>156</v>
      </c>
      <c r="CS562" s="220"/>
      <c r="CT562" s="220"/>
      <c r="CU562" s="220"/>
      <c r="CV562" s="220"/>
      <c r="CW562" s="220"/>
      <c r="CX562" s="220"/>
      <c r="CY562" s="220"/>
      <c r="CZ562" s="220"/>
      <c r="DA562" s="220"/>
      <c r="DB562" s="220"/>
      <c r="DC562" s="220" t="s">
        <v>3025</v>
      </c>
      <c r="DD562" s="134" t="s">
        <v>6289</v>
      </c>
      <c r="DE562" s="107"/>
      <c r="DF562" s="128"/>
      <c r="DG562" s="128"/>
      <c r="DH562" s="220"/>
    </row>
    <row r="563" spans="1:112" ht="13.2">
      <c r="A563" s="220"/>
      <c r="B563" s="220">
        <v>560</v>
      </c>
      <c r="C563" s="220" t="s">
        <v>156</v>
      </c>
      <c r="D563" s="220" t="s">
        <v>6290</v>
      </c>
      <c r="E563" s="220"/>
      <c r="F563" s="220" t="s">
        <v>156</v>
      </c>
      <c r="G563" s="220"/>
      <c r="H563" s="220"/>
      <c r="I563" s="220"/>
      <c r="J563" s="220"/>
      <c r="K563" s="220"/>
      <c r="L563" s="220"/>
      <c r="M563" s="220"/>
      <c r="N563" s="220"/>
      <c r="O563" s="220"/>
      <c r="P563" s="220"/>
      <c r="Q563" s="220"/>
      <c r="R563" s="220"/>
      <c r="S563" s="116" t="str">
        <f t="shared" si="87"/>
        <v>NO</v>
      </c>
      <c r="T563" s="116" t="str">
        <f t="shared" si="78"/>
        <v>,,,,,,,,,,,,,,</v>
      </c>
      <c r="U563" s="220" t="s">
        <v>156</v>
      </c>
      <c r="V563" s="220"/>
      <c r="W563" s="220"/>
      <c r="X563" s="220"/>
      <c r="Y563" s="220"/>
      <c r="Z563" s="220"/>
      <c r="AA563" s="220"/>
      <c r="AB563" s="220"/>
      <c r="AC563" s="220"/>
      <c r="AD563" s="220"/>
      <c r="AE563" s="220"/>
      <c r="AF563" s="220"/>
      <c r="AG563" s="220"/>
      <c r="AH563" s="220"/>
      <c r="AI563" s="220"/>
      <c r="AJ563" s="220"/>
      <c r="AK563" s="220"/>
      <c r="AL563" s="220"/>
      <c r="AM563" s="220"/>
      <c r="AN563" s="220"/>
      <c r="AO563" s="220"/>
      <c r="AP563" s="220"/>
      <c r="AQ563" s="220"/>
      <c r="AR563" s="220"/>
      <c r="AS563" s="220"/>
      <c r="AT563" s="220"/>
      <c r="AU563" s="220"/>
      <c r="AV563" s="220"/>
      <c r="AW563" s="220"/>
      <c r="AX563" s="220"/>
      <c r="AY563" s="220"/>
      <c r="AZ563" s="220"/>
      <c r="BA563" s="220"/>
      <c r="BB563" s="220"/>
      <c r="BC563" s="220"/>
      <c r="BD563" s="220"/>
      <c r="BE563" s="220"/>
      <c r="BF563" s="220"/>
      <c r="BG563" s="220"/>
      <c r="BH563" s="220"/>
      <c r="BI563" s="220"/>
      <c r="BJ563" s="220"/>
      <c r="BK563" s="220"/>
      <c r="BL563" s="220"/>
      <c r="BM563" s="220"/>
      <c r="BN563" s="220"/>
      <c r="BO563" s="116" t="str">
        <f t="shared" si="79"/>
        <v>GND</v>
      </c>
      <c r="BP563" s="116" t="str">
        <f t="shared" si="80"/>
        <v>GND</v>
      </c>
      <c r="BQ563" s="116">
        <f t="shared" si="81"/>
        <v>0</v>
      </c>
      <c r="BR563" s="116">
        <f t="shared" si="82"/>
        <v>0</v>
      </c>
      <c r="BS563" s="220">
        <v>1</v>
      </c>
      <c r="BT563" s="220" t="s">
        <v>156</v>
      </c>
      <c r="BU563" s="220" t="s">
        <v>156</v>
      </c>
      <c r="BV563" s="220"/>
      <c r="BW563" s="220"/>
      <c r="BX563" s="220"/>
      <c r="BY563" s="220"/>
      <c r="BZ563" s="220"/>
      <c r="CA563" s="220"/>
      <c r="CB563" s="220"/>
      <c r="CC563" s="220"/>
      <c r="CD563" s="220"/>
      <c r="CE563" s="220"/>
      <c r="CF563" s="220" t="s">
        <v>3025</v>
      </c>
      <c r="CG563" s="248" t="s">
        <v>6291</v>
      </c>
      <c r="CH563" s="208"/>
      <c r="CI563" s="128"/>
      <c r="CJ563" s="128"/>
      <c r="CK563" s="220"/>
      <c r="CL563" s="116" t="str">
        <f t="shared" si="83"/>
        <v>GND</v>
      </c>
      <c r="CM563" s="116" t="str">
        <f t="shared" si="84"/>
        <v>GND</v>
      </c>
      <c r="CN563" s="116">
        <f t="shared" si="85"/>
        <v>0</v>
      </c>
      <c r="CO563" s="116">
        <f t="shared" si="86"/>
        <v>0</v>
      </c>
      <c r="CP563" s="220">
        <v>1</v>
      </c>
      <c r="CQ563" s="220" t="s">
        <v>156</v>
      </c>
      <c r="CR563" s="220" t="s">
        <v>156</v>
      </c>
      <c r="CS563" s="220"/>
      <c r="CT563" s="220"/>
      <c r="CU563" s="220"/>
      <c r="CV563" s="220"/>
      <c r="CW563" s="220"/>
      <c r="CX563" s="220"/>
      <c r="CY563" s="220"/>
      <c r="CZ563" s="220"/>
      <c r="DA563" s="220"/>
      <c r="DB563" s="220"/>
      <c r="DC563" s="220" t="s">
        <v>3025</v>
      </c>
      <c r="DD563" s="134" t="s">
        <v>6292</v>
      </c>
      <c r="DE563" s="107"/>
      <c r="DF563" s="128"/>
      <c r="DG563" s="128"/>
      <c r="DH563" s="220"/>
    </row>
    <row r="564" spans="1:112" ht="13.2">
      <c r="A564" s="220"/>
      <c r="B564" s="220">
        <v>561</v>
      </c>
      <c r="C564" s="220" t="s">
        <v>156</v>
      </c>
      <c r="D564" s="220" t="s">
        <v>6293</v>
      </c>
      <c r="E564" s="220"/>
      <c r="F564" s="220" t="s">
        <v>156</v>
      </c>
      <c r="G564" s="220"/>
      <c r="H564" s="220"/>
      <c r="I564" s="220"/>
      <c r="J564" s="220"/>
      <c r="K564" s="220"/>
      <c r="L564" s="220"/>
      <c r="M564" s="220"/>
      <c r="N564" s="220"/>
      <c r="O564" s="220"/>
      <c r="P564" s="220"/>
      <c r="Q564" s="220"/>
      <c r="R564" s="220"/>
      <c r="S564" s="116" t="str">
        <f t="shared" si="87"/>
        <v>NO</v>
      </c>
      <c r="T564" s="116" t="str">
        <f t="shared" si="78"/>
        <v>,,,,,,,,,,,,,,</v>
      </c>
      <c r="U564" s="220" t="s">
        <v>156</v>
      </c>
      <c r="V564" s="220"/>
      <c r="W564" s="220"/>
      <c r="X564" s="220"/>
      <c r="Y564" s="220"/>
      <c r="Z564" s="220"/>
      <c r="AA564" s="220"/>
      <c r="AB564" s="220"/>
      <c r="AC564" s="220"/>
      <c r="AD564" s="220"/>
      <c r="AE564" s="220"/>
      <c r="AF564" s="220"/>
      <c r="AG564" s="220"/>
      <c r="AH564" s="220"/>
      <c r="AI564" s="220"/>
      <c r="AJ564" s="220"/>
      <c r="AK564" s="220"/>
      <c r="AL564" s="220"/>
      <c r="AM564" s="220"/>
      <c r="AN564" s="220"/>
      <c r="AO564" s="220"/>
      <c r="AP564" s="220"/>
      <c r="AQ564" s="220"/>
      <c r="AR564" s="220"/>
      <c r="AS564" s="220"/>
      <c r="AT564" s="220"/>
      <c r="AU564" s="220"/>
      <c r="AV564" s="220"/>
      <c r="AW564" s="220"/>
      <c r="AX564" s="220"/>
      <c r="AY564" s="220"/>
      <c r="AZ564" s="220"/>
      <c r="BA564" s="220"/>
      <c r="BB564" s="220"/>
      <c r="BC564" s="220"/>
      <c r="BD564" s="220"/>
      <c r="BE564" s="220"/>
      <c r="BF564" s="220"/>
      <c r="BG564" s="220"/>
      <c r="BH564" s="220"/>
      <c r="BI564" s="220"/>
      <c r="BJ564" s="220"/>
      <c r="BK564" s="220"/>
      <c r="BL564" s="220"/>
      <c r="BM564" s="220"/>
      <c r="BN564" s="220"/>
      <c r="BO564" s="116" t="str">
        <f t="shared" si="79"/>
        <v>GND</v>
      </c>
      <c r="BP564" s="116" t="str">
        <f t="shared" si="80"/>
        <v>GND</v>
      </c>
      <c r="BQ564" s="116">
        <f t="shared" si="81"/>
        <v>0</v>
      </c>
      <c r="BR564" s="116">
        <f t="shared" si="82"/>
        <v>0</v>
      </c>
      <c r="BS564" s="220">
        <v>1</v>
      </c>
      <c r="BT564" s="220" t="s">
        <v>156</v>
      </c>
      <c r="BU564" s="220" t="s">
        <v>156</v>
      </c>
      <c r="BV564" s="220"/>
      <c r="BW564" s="220"/>
      <c r="BX564" s="220"/>
      <c r="BY564" s="220"/>
      <c r="BZ564" s="220"/>
      <c r="CA564" s="220"/>
      <c r="CB564" s="220"/>
      <c r="CC564" s="220"/>
      <c r="CD564" s="220"/>
      <c r="CE564" s="220"/>
      <c r="CF564" s="220" t="s">
        <v>3025</v>
      </c>
      <c r="CG564" s="248" t="s">
        <v>6294</v>
      </c>
      <c r="CH564" s="208"/>
      <c r="CI564" s="128"/>
      <c r="CJ564" s="128"/>
      <c r="CK564" s="220"/>
      <c r="CL564" s="116" t="str">
        <f t="shared" si="83"/>
        <v>GND</v>
      </c>
      <c r="CM564" s="116" t="str">
        <f t="shared" si="84"/>
        <v>GND</v>
      </c>
      <c r="CN564" s="116">
        <f t="shared" si="85"/>
        <v>0</v>
      </c>
      <c r="CO564" s="116">
        <f t="shared" si="86"/>
        <v>0</v>
      </c>
      <c r="CP564" s="220">
        <v>1</v>
      </c>
      <c r="CQ564" s="220" t="s">
        <v>156</v>
      </c>
      <c r="CR564" s="220" t="s">
        <v>156</v>
      </c>
      <c r="CS564" s="220"/>
      <c r="CT564" s="220"/>
      <c r="CU564" s="220"/>
      <c r="CV564" s="220"/>
      <c r="CW564" s="220"/>
      <c r="CX564" s="220"/>
      <c r="CY564" s="220"/>
      <c r="CZ564" s="220"/>
      <c r="DA564" s="220"/>
      <c r="DB564" s="220"/>
      <c r="DC564" s="220" t="s">
        <v>3025</v>
      </c>
      <c r="DD564" s="134" t="s">
        <v>6295</v>
      </c>
      <c r="DE564" s="107"/>
      <c r="DF564" s="128"/>
      <c r="DG564" s="128"/>
      <c r="DH564" s="220"/>
    </row>
    <row r="565" spans="1:112" ht="13.2">
      <c r="A565" s="220"/>
      <c r="B565" s="220">
        <v>562</v>
      </c>
      <c r="C565" s="220" t="s">
        <v>156</v>
      </c>
      <c r="D565" s="220" t="s">
        <v>6296</v>
      </c>
      <c r="E565" s="220"/>
      <c r="F565" s="220" t="s">
        <v>156</v>
      </c>
      <c r="G565" s="220"/>
      <c r="H565" s="220"/>
      <c r="I565" s="220"/>
      <c r="J565" s="220"/>
      <c r="K565" s="220"/>
      <c r="L565" s="220"/>
      <c r="M565" s="220"/>
      <c r="N565" s="220"/>
      <c r="O565" s="220"/>
      <c r="P565" s="220"/>
      <c r="Q565" s="220"/>
      <c r="R565" s="220"/>
      <c r="S565" s="116" t="str">
        <f t="shared" si="87"/>
        <v>NO</v>
      </c>
      <c r="T565" s="116" t="str">
        <f t="shared" si="78"/>
        <v>,,,,,,,,,,,,,,</v>
      </c>
      <c r="U565" s="220" t="s">
        <v>156</v>
      </c>
      <c r="V565" s="220"/>
      <c r="W565" s="220"/>
      <c r="X565" s="220"/>
      <c r="Y565" s="220"/>
      <c r="Z565" s="220"/>
      <c r="AA565" s="220"/>
      <c r="AB565" s="220"/>
      <c r="AC565" s="220"/>
      <c r="AD565" s="220"/>
      <c r="AE565" s="220"/>
      <c r="AF565" s="220"/>
      <c r="AG565" s="220"/>
      <c r="AH565" s="220"/>
      <c r="AI565" s="220"/>
      <c r="AJ565" s="220"/>
      <c r="AK565" s="220"/>
      <c r="AL565" s="220"/>
      <c r="AM565" s="220"/>
      <c r="AN565" s="220"/>
      <c r="AO565" s="220"/>
      <c r="AP565" s="220"/>
      <c r="AQ565" s="220"/>
      <c r="AR565" s="220"/>
      <c r="AS565" s="220"/>
      <c r="AT565" s="220"/>
      <c r="AU565" s="220"/>
      <c r="AV565" s="220"/>
      <c r="AW565" s="220"/>
      <c r="AX565" s="220"/>
      <c r="AY565" s="220"/>
      <c r="AZ565" s="220"/>
      <c r="BA565" s="220"/>
      <c r="BB565" s="220"/>
      <c r="BC565" s="220"/>
      <c r="BD565" s="220"/>
      <c r="BE565" s="220"/>
      <c r="BF565" s="220"/>
      <c r="BG565" s="220"/>
      <c r="BH565" s="220"/>
      <c r="BI565" s="220"/>
      <c r="BJ565" s="220"/>
      <c r="BK565" s="220"/>
      <c r="BL565" s="220"/>
      <c r="BM565" s="220"/>
      <c r="BN565" s="220"/>
      <c r="BO565" s="116" t="str">
        <f t="shared" si="79"/>
        <v>GND</v>
      </c>
      <c r="BP565" s="116" t="str">
        <f t="shared" si="80"/>
        <v>GND</v>
      </c>
      <c r="BQ565" s="116">
        <f t="shared" si="81"/>
        <v>0</v>
      </c>
      <c r="BR565" s="116">
        <f t="shared" si="82"/>
        <v>0</v>
      </c>
      <c r="BS565" s="220">
        <v>1</v>
      </c>
      <c r="BT565" s="220" t="s">
        <v>156</v>
      </c>
      <c r="BU565" s="220" t="s">
        <v>156</v>
      </c>
      <c r="BV565" s="220"/>
      <c r="BW565" s="220"/>
      <c r="BX565" s="220"/>
      <c r="BY565" s="220"/>
      <c r="BZ565" s="220"/>
      <c r="CA565" s="220"/>
      <c r="CB565" s="220"/>
      <c r="CC565" s="220"/>
      <c r="CD565" s="220"/>
      <c r="CE565" s="220"/>
      <c r="CF565" s="220" t="s">
        <v>3025</v>
      </c>
      <c r="CG565" s="248" t="s">
        <v>6297</v>
      </c>
      <c r="CH565" s="208"/>
      <c r="CI565" s="128"/>
      <c r="CJ565" s="128"/>
      <c r="CK565" s="220"/>
      <c r="CL565" s="116" t="str">
        <f t="shared" si="83"/>
        <v>GND</v>
      </c>
      <c r="CM565" s="116" t="str">
        <f t="shared" si="84"/>
        <v>GND</v>
      </c>
      <c r="CN565" s="116">
        <f t="shared" si="85"/>
        <v>0</v>
      </c>
      <c r="CO565" s="116">
        <f t="shared" si="86"/>
        <v>0</v>
      </c>
      <c r="CP565" s="220">
        <v>1</v>
      </c>
      <c r="CQ565" s="220" t="s">
        <v>156</v>
      </c>
      <c r="CR565" s="220" t="s">
        <v>156</v>
      </c>
      <c r="CS565" s="220"/>
      <c r="CT565" s="220"/>
      <c r="CU565" s="220"/>
      <c r="CV565" s="220"/>
      <c r="CW565" s="220"/>
      <c r="CX565" s="220"/>
      <c r="CY565" s="220"/>
      <c r="CZ565" s="220"/>
      <c r="DA565" s="220"/>
      <c r="DB565" s="220"/>
      <c r="DC565" s="220" t="s">
        <v>3025</v>
      </c>
      <c r="DD565" s="134" t="s">
        <v>6298</v>
      </c>
      <c r="DE565" s="107"/>
      <c r="DF565" s="128"/>
      <c r="DG565" s="128"/>
      <c r="DH565" s="220"/>
    </row>
    <row r="566" spans="1:112" ht="13.2">
      <c r="A566" s="220"/>
      <c r="B566" s="220">
        <v>563</v>
      </c>
      <c r="C566" s="220" t="s">
        <v>156</v>
      </c>
      <c r="D566" s="220" t="s">
        <v>6299</v>
      </c>
      <c r="E566" s="220"/>
      <c r="F566" s="220" t="s">
        <v>156</v>
      </c>
      <c r="G566" s="220"/>
      <c r="H566" s="220"/>
      <c r="I566" s="220"/>
      <c r="J566" s="220"/>
      <c r="K566" s="220"/>
      <c r="L566" s="220"/>
      <c r="M566" s="220"/>
      <c r="N566" s="220"/>
      <c r="O566" s="220"/>
      <c r="P566" s="220"/>
      <c r="Q566" s="220"/>
      <c r="R566" s="220"/>
      <c r="S566" s="116" t="str">
        <f t="shared" si="87"/>
        <v>NO</v>
      </c>
      <c r="T566" s="116" t="str">
        <f t="shared" si="78"/>
        <v>,,,,,,,,,,,,,,</v>
      </c>
      <c r="U566" s="220" t="s">
        <v>156</v>
      </c>
      <c r="V566" s="220"/>
      <c r="W566" s="220"/>
      <c r="X566" s="220"/>
      <c r="Y566" s="220"/>
      <c r="Z566" s="220"/>
      <c r="AA566" s="220"/>
      <c r="AB566" s="220"/>
      <c r="AC566" s="220"/>
      <c r="AD566" s="220"/>
      <c r="AE566" s="220"/>
      <c r="AF566" s="220"/>
      <c r="AG566" s="220"/>
      <c r="AH566" s="220"/>
      <c r="AI566" s="220"/>
      <c r="AJ566" s="220"/>
      <c r="AK566" s="220"/>
      <c r="AL566" s="220"/>
      <c r="AM566" s="220"/>
      <c r="AN566" s="220"/>
      <c r="AO566" s="220"/>
      <c r="AP566" s="220"/>
      <c r="AQ566" s="220"/>
      <c r="AR566" s="220"/>
      <c r="AS566" s="220"/>
      <c r="AT566" s="220"/>
      <c r="AU566" s="220"/>
      <c r="AV566" s="220"/>
      <c r="AW566" s="220"/>
      <c r="AX566" s="220"/>
      <c r="AY566" s="220"/>
      <c r="AZ566" s="220"/>
      <c r="BA566" s="220"/>
      <c r="BB566" s="220"/>
      <c r="BC566" s="220"/>
      <c r="BD566" s="220"/>
      <c r="BE566" s="220"/>
      <c r="BF566" s="220"/>
      <c r="BG566" s="220"/>
      <c r="BH566" s="220"/>
      <c r="BI566" s="220"/>
      <c r="BJ566" s="220"/>
      <c r="BK566" s="220"/>
      <c r="BL566" s="220"/>
      <c r="BM566" s="220"/>
      <c r="BN566" s="220"/>
      <c r="BO566" s="116" t="str">
        <f t="shared" si="79"/>
        <v>GND</v>
      </c>
      <c r="BP566" s="116" t="str">
        <f t="shared" si="80"/>
        <v>GND</v>
      </c>
      <c r="BQ566" s="116">
        <f t="shared" si="81"/>
        <v>0</v>
      </c>
      <c r="BR566" s="116">
        <f t="shared" si="82"/>
        <v>0</v>
      </c>
      <c r="BS566" s="220">
        <v>1</v>
      </c>
      <c r="BT566" s="220" t="s">
        <v>156</v>
      </c>
      <c r="BU566" s="220" t="s">
        <v>156</v>
      </c>
      <c r="BV566" s="220"/>
      <c r="BW566" s="220"/>
      <c r="BX566" s="220"/>
      <c r="BY566" s="220"/>
      <c r="BZ566" s="220"/>
      <c r="CA566" s="220"/>
      <c r="CB566" s="220"/>
      <c r="CC566" s="220"/>
      <c r="CD566" s="220"/>
      <c r="CE566" s="220"/>
      <c r="CF566" s="220" t="s">
        <v>3025</v>
      </c>
      <c r="CG566" s="248" t="s">
        <v>6300</v>
      </c>
      <c r="CH566" s="208"/>
      <c r="CI566" s="128"/>
      <c r="CJ566" s="128"/>
      <c r="CK566" s="220"/>
      <c r="CL566" s="116" t="str">
        <f t="shared" si="83"/>
        <v>GND</v>
      </c>
      <c r="CM566" s="116" t="str">
        <f t="shared" si="84"/>
        <v>GND</v>
      </c>
      <c r="CN566" s="116">
        <f t="shared" si="85"/>
        <v>0</v>
      </c>
      <c r="CO566" s="116">
        <f t="shared" si="86"/>
        <v>0</v>
      </c>
      <c r="CP566" s="220">
        <v>1</v>
      </c>
      <c r="CQ566" s="220" t="s">
        <v>156</v>
      </c>
      <c r="CR566" s="220" t="s">
        <v>156</v>
      </c>
      <c r="CS566" s="220"/>
      <c r="CT566" s="220"/>
      <c r="CU566" s="220"/>
      <c r="CV566" s="220"/>
      <c r="CW566" s="220"/>
      <c r="CX566" s="220"/>
      <c r="CY566" s="220"/>
      <c r="CZ566" s="220"/>
      <c r="DA566" s="220"/>
      <c r="DB566" s="220"/>
      <c r="DC566" s="220" t="s">
        <v>3025</v>
      </c>
      <c r="DD566" s="134" t="s">
        <v>6301</v>
      </c>
      <c r="DE566" s="107"/>
      <c r="DF566" s="128"/>
      <c r="DG566" s="128"/>
      <c r="DH566" s="220"/>
    </row>
    <row r="567" spans="1:112" ht="13.2">
      <c r="A567" s="220"/>
      <c r="B567" s="220">
        <v>564</v>
      </c>
      <c r="C567" s="220" t="s">
        <v>156</v>
      </c>
      <c r="D567" s="220" t="s">
        <v>6302</v>
      </c>
      <c r="E567" s="220"/>
      <c r="F567" s="220" t="s">
        <v>156</v>
      </c>
      <c r="G567" s="220"/>
      <c r="H567" s="220"/>
      <c r="I567" s="220"/>
      <c r="J567" s="220"/>
      <c r="K567" s="220"/>
      <c r="L567" s="220"/>
      <c r="M567" s="220"/>
      <c r="N567" s="220"/>
      <c r="O567" s="220"/>
      <c r="P567" s="220"/>
      <c r="Q567" s="220"/>
      <c r="R567" s="220"/>
      <c r="S567" s="116" t="str">
        <f t="shared" si="87"/>
        <v>NO</v>
      </c>
      <c r="T567" s="116" t="str">
        <f t="shared" si="78"/>
        <v>,,,,,,,,,,,,,,</v>
      </c>
      <c r="U567" s="220" t="s">
        <v>156</v>
      </c>
      <c r="V567" s="220"/>
      <c r="W567" s="220"/>
      <c r="X567" s="220"/>
      <c r="Y567" s="220"/>
      <c r="Z567" s="220"/>
      <c r="AA567" s="220"/>
      <c r="AB567" s="220"/>
      <c r="AC567" s="220"/>
      <c r="AD567" s="220"/>
      <c r="AE567" s="220"/>
      <c r="AF567" s="220"/>
      <c r="AG567" s="220"/>
      <c r="AH567" s="220"/>
      <c r="AI567" s="220"/>
      <c r="AJ567" s="220"/>
      <c r="AK567" s="220"/>
      <c r="AL567" s="220"/>
      <c r="AM567" s="220"/>
      <c r="AN567" s="220"/>
      <c r="AO567" s="220"/>
      <c r="AP567" s="220"/>
      <c r="AQ567" s="220"/>
      <c r="AR567" s="220"/>
      <c r="AS567" s="220"/>
      <c r="AT567" s="220"/>
      <c r="AU567" s="220"/>
      <c r="AV567" s="220"/>
      <c r="AW567" s="220"/>
      <c r="AX567" s="220"/>
      <c r="AY567" s="220"/>
      <c r="AZ567" s="220"/>
      <c r="BA567" s="220"/>
      <c r="BB567" s="220"/>
      <c r="BC567" s="220"/>
      <c r="BD567" s="220"/>
      <c r="BE567" s="220"/>
      <c r="BF567" s="220"/>
      <c r="BG567" s="220"/>
      <c r="BH567" s="220"/>
      <c r="BI567" s="220"/>
      <c r="BJ567" s="220"/>
      <c r="BK567" s="220"/>
      <c r="BL567" s="220"/>
      <c r="BM567" s="220"/>
      <c r="BN567" s="220"/>
      <c r="BO567" s="116" t="str">
        <f t="shared" si="79"/>
        <v>GND</v>
      </c>
      <c r="BP567" s="116" t="str">
        <f t="shared" si="80"/>
        <v>GND</v>
      </c>
      <c r="BQ567" s="116">
        <f t="shared" si="81"/>
        <v>0</v>
      </c>
      <c r="BR567" s="116">
        <f t="shared" si="82"/>
        <v>0</v>
      </c>
      <c r="BS567" s="220">
        <v>1</v>
      </c>
      <c r="BT567" s="220" t="s">
        <v>156</v>
      </c>
      <c r="BU567" s="220" t="s">
        <v>156</v>
      </c>
      <c r="BV567" s="220"/>
      <c r="BW567" s="220"/>
      <c r="BX567" s="220"/>
      <c r="BY567" s="220"/>
      <c r="BZ567" s="220"/>
      <c r="CA567" s="220"/>
      <c r="CB567" s="220"/>
      <c r="CC567" s="220"/>
      <c r="CD567" s="220"/>
      <c r="CE567" s="220"/>
      <c r="CF567" s="220" t="s">
        <v>3025</v>
      </c>
      <c r="CG567" s="248" t="s">
        <v>6303</v>
      </c>
      <c r="CH567" s="208"/>
      <c r="CI567" s="128"/>
      <c r="CJ567" s="128"/>
      <c r="CK567" s="220"/>
      <c r="CL567" s="116" t="str">
        <f t="shared" si="83"/>
        <v>GND</v>
      </c>
      <c r="CM567" s="116" t="str">
        <f t="shared" si="84"/>
        <v>GND</v>
      </c>
      <c r="CN567" s="116">
        <f t="shared" si="85"/>
        <v>0</v>
      </c>
      <c r="CO567" s="116">
        <f t="shared" si="86"/>
        <v>0</v>
      </c>
      <c r="CP567" s="220">
        <v>1</v>
      </c>
      <c r="CQ567" s="220" t="s">
        <v>156</v>
      </c>
      <c r="CR567" s="220" t="s">
        <v>156</v>
      </c>
      <c r="CS567" s="220"/>
      <c r="CT567" s="220"/>
      <c r="CU567" s="220"/>
      <c r="CV567" s="220"/>
      <c r="CW567" s="220"/>
      <c r="CX567" s="220"/>
      <c r="CY567" s="220"/>
      <c r="CZ567" s="220"/>
      <c r="DA567" s="220"/>
      <c r="DB567" s="220"/>
      <c r="DC567" s="220" t="s">
        <v>3025</v>
      </c>
      <c r="DD567" s="134" t="s">
        <v>6304</v>
      </c>
      <c r="DE567" s="107"/>
      <c r="DF567" s="128"/>
      <c r="DG567" s="128"/>
      <c r="DH567" s="220"/>
    </row>
    <row r="568" spans="1:112" ht="13.2">
      <c r="A568" s="220"/>
      <c r="B568" s="220">
        <v>565</v>
      </c>
      <c r="C568" s="220" t="s">
        <v>156</v>
      </c>
      <c r="D568" s="220" t="s">
        <v>6305</v>
      </c>
      <c r="E568" s="220"/>
      <c r="F568" s="220" t="s">
        <v>156</v>
      </c>
      <c r="G568" s="220"/>
      <c r="H568" s="220"/>
      <c r="I568" s="220"/>
      <c r="J568" s="220"/>
      <c r="K568" s="220"/>
      <c r="L568" s="220"/>
      <c r="M568" s="220"/>
      <c r="N568" s="220"/>
      <c r="O568" s="220"/>
      <c r="P568" s="220"/>
      <c r="Q568" s="220"/>
      <c r="R568" s="220"/>
      <c r="S568" s="116" t="str">
        <f t="shared" si="87"/>
        <v>NO</v>
      </c>
      <c r="T568" s="116" t="str">
        <f t="shared" si="78"/>
        <v>,,,,,,,,,,,,,,</v>
      </c>
      <c r="U568" s="220" t="s">
        <v>156</v>
      </c>
      <c r="V568" s="220"/>
      <c r="W568" s="220"/>
      <c r="X568" s="220"/>
      <c r="Y568" s="220"/>
      <c r="Z568" s="220"/>
      <c r="AA568" s="220"/>
      <c r="AB568" s="220"/>
      <c r="AC568" s="220"/>
      <c r="AD568" s="220"/>
      <c r="AE568" s="220"/>
      <c r="AF568" s="220"/>
      <c r="AG568" s="220"/>
      <c r="AH568" s="220"/>
      <c r="AI568" s="220"/>
      <c r="AJ568" s="220"/>
      <c r="AK568" s="220"/>
      <c r="AL568" s="220"/>
      <c r="AM568" s="220"/>
      <c r="AN568" s="220"/>
      <c r="AO568" s="220"/>
      <c r="AP568" s="220"/>
      <c r="AQ568" s="220"/>
      <c r="AR568" s="220"/>
      <c r="AS568" s="220"/>
      <c r="AT568" s="220"/>
      <c r="AU568" s="220"/>
      <c r="AV568" s="220"/>
      <c r="AW568" s="220"/>
      <c r="AX568" s="220"/>
      <c r="AY568" s="220"/>
      <c r="AZ568" s="220"/>
      <c r="BA568" s="220"/>
      <c r="BB568" s="220"/>
      <c r="BC568" s="220"/>
      <c r="BD568" s="220"/>
      <c r="BE568" s="220"/>
      <c r="BF568" s="220"/>
      <c r="BG568" s="220"/>
      <c r="BH568" s="220"/>
      <c r="BI568" s="220"/>
      <c r="BJ568" s="220"/>
      <c r="BK568" s="220"/>
      <c r="BL568" s="220"/>
      <c r="BM568" s="220"/>
      <c r="BN568" s="220"/>
      <c r="BO568" s="116" t="str">
        <f t="shared" si="79"/>
        <v>GND</v>
      </c>
      <c r="BP568" s="116" t="str">
        <f t="shared" si="80"/>
        <v>GND</v>
      </c>
      <c r="BQ568" s="116">
        <f t="shared" si="81"/>
        <v>0</v>
      </c>
      <c r="BR568" s="116">
        <f t="shared" si="82"/>
        <v>0</v>
      </c>
      <c r="BS568" s="220">
        <v>1</v>
      </c>
      <c r="BT568" s="220" t="s">
        <v>156</v>
      </c>
      <c r="BU568" s="220" t="s">
        <v>156</v>
      </c>
      <c r="BV568" s="220"/>
      <c r="BW568" s="220"/>
      <c r="BX568" s="220"/>
      <c r="BY568" s="220"/>
      <c r="BZ568" s="220"/>
      <c r="CA568" s="220"/>
      <c r="CB568" s="220"/>
      <c r="CC568" s="220"/>
      <c r="CD568" s="220"/>
      <c r="CE568" s="220"/>
      <c r="CF568" s="220" t="s">
        <v>3025</v>
      </c>
      <c r="CG568" s="248" t="s">
        <v>6306</v>
      </c>
      <c r="CH568" s="208"/>
      <c r="CI568" s="128"/>
      <c r="CJ568" s="128"/>
      <c r="CK568" s="220"/>
      <c r="CL568" s="116" t="str">
        <f t="shared" si="83"/>
        <v>GND</v>
      </c>
      <c r="CM568" s="116" t="str">
        <f t="shared" si="84"/>
        <v>GND</v>
      </c>
      <c r="CN568" s="116">
        <f t="shared" si="85"/>
        <v>0</v>
      </c>
      <c r="CO568" s="116">
        <f t="shared" si="86"/>
        <v>0</v>
      </c>
      <c r="CP568" s="220">
        <v>1</v>
      </c>
      <c r="CQ568" s="220" t="s">
        <v>156</v>
      </c>
      <c r="CR568" s="220" t="s">
        <v>156</v>
      </c>
      <c r="CS568" s="220"/>
      <c r="CT568" s="220"/>
      <c r="CU568" s="220"/>
      <c r="CV568" s="220"/>
      <c r="CW568" s="220"/>
      <c r="CX568" s="220"/>
      <c r="CY568" s="220"/>
      <c r="CZ568" s="220"/>
      <c r="DA568" s="220"/>
      <c r="DB568" s="220"/>
      <c r="DC568" s="220" t="s">
        <v>3025</v>
      </c>
      <c r="DD568" s="134" t="s">
        <v>6307</v>
      </c>
      <c r="DE568" s="107"/>
      <c r="DF568" s="128"/>
      <c r="DG568" s="128"/>
      <c r="DH568" s="220"/>
    </row>
    <row r="569" spans="1:112" ht="13.2">
      <c r="A569" s="220"/>
      <c r="B569" s="220">
        <v>566</v>
      </c>
      <c r="C569" s="220" t="s">
        <v>156</v>
      </c>
      <c r="D569" s="220" t="s">
        <v>6308</v>
      </c>
      <c r="E569" s="220"/>
      <c r="F569" s="220" t="s">
        <v>156</v>
      </c>
      <c r="G569" s="220"/>
      <c r="H569" s="220"/>
      <c r="I569" s="220"/>
      <c r="J569" s="220"/>
      <c r="K569" s="220"/>
      <c r="L569" s="220"/>
      <c r="M569" s="220"/>
      <c r="N569" s="220"/>
      <c r="O569" s="220"/>
      <c r="P569" s="220"/>
      <c r="Q569" s="220"/>
      <c r="R569" s="220"/>
      <c r="S569" s="116" t="str">
        <f t="shared" si="87"/>
        <v>NO</v>
      </c>
      <c r="T569" s="116" t="str">
        <f t="shared" si="78"/>
        <v>,,,,,,,,,,,,,,</v>
      </c>
      <c r="U569" s="220" t="s">
        <v>156</v>
      </c>
      <c r="V569" s="220"/>
      <c r="W569" s="220"/>
      <c r="X569" s="220"/>
      <c r="Y569" s="220"/>
      <c r="Z569" s="220"/>
      <c r="AA569" s="220"/>
      <c r="AB569" s="220"/>
      <c r="AC569" s="220"/>
      <c r="AD569" s="220"/>
      <c r="AE569" s="220"/>
      <c r="AF569" s="220"/>
      <c r="AG569" s="220"/>
      <c r="AH569" s="220"/>
      <c r="AI569" s="220"/>
      <c r="AJ569" s="220"/>
      <c r="AK569" s="220"/>
      <c r="AL569" s="220"/>
      <c r="AM569" s="220"/>
      <c r="AN569" s="220"/>
      <c r="AO569" s="220"/>
      <c r="AP569" s="220"/>
      <c r="AQ569" s="220"/>
      <c r="AR569" s="220"/>
      <c r="AS569" s="220"/>
      <c r="AT569" s="220"/>
      <c r="AU569" s="220"/>
      <c r="AV569" s="220"/>
      <c r="AW569" s="220"/>
      <c r="AX569" s="220"/>
      <c r="AY569" s="220"/>
      <c r="AZ569" s="220"/>
      <c r="BA569" s="220"/>
      <c r="BB569" s="220"/>
      <c r="BC569" s="220"/>
      <c r="BD569" s="220"/>
      <c r="BE569" s="220"/>
      <c r="BF569" s="220"/>
      <c r="BG569" s="220"/>
      <c r="BH569" s="220"/>
      <c r="BI569" s="220"/>
      <c r="BJ569" s="220"/>
      <c r="BK569" s="220"/>
      <c r="BL569" s="220"/>
      <c r="BM569" s="220"/>
      <c r="BN569" s="220"/>
      <c r="BO569" s="116" t="str">
        <f t="shared" si="79"/>
        <v>GND</v>
      </c>
      <c r="BP569" s="116" t="str">
        <f t="shared" si="80"/>
        <v>GND</v>
      </c>
      <c r="BQ569" s="116">
        <f t="shared" si="81"/>
        <v>0</v>
      </c>
      <c r="BR569" s="116">
        <f t="shared" si="82"/>
        <v>0</v>
      </c>
      <c r="BS569" s="220">
        <v>1</v>
      </c>
      <c r="BT569" s="220" t="s">
        <v>156</v>
      </c>
      <c r="BU569" s="220" t="s">
        <v>156</v>
      </c>
      <c r="BV569" s="220"/>
      <c r="BW569" s="220"/>
      <c r="BX569" s="220"/>
      <c r="BY569" s="220"/>
      <c r="BZ569" s="220"/>
      <c r="CA569" s="220"/>
      <c r="CB569" s="220"/>
      <c r="CC569" s="220"/>
      <c r="CD569" s="220"/>
      <c r="CE569" s="220"/>
      <c r="CF569" s="220" t="s">
        <v>3025</v>
      </c>
      <c r="CG569" s="248" t="s">
        <v>6309</v>
      </c>
      <c r="CH569" s="208"/>
      <c r="CI569" s="128"/>
      <c r="CJ569" s="128"/>
      <c r="CK569" s="220"/>
      <c r="CL569" s="116" t="str">
        <f t="shared" si="83"/>
        <v>GND</v>
      </c>
      <c r="CM569" s="116" t="str">
        <f t="shared" si="84"/>
        <v>GND</v>
      </c>
      <c r="CN569" s="116">
        <f t="shared" si="85"/>
        <v>0</v>
      </c>
      <c r="CO569" s="116">
        <f t="shared" si="86"/>
        <v>0</v>
      </c>
      <c r="CP569" s="220">
        <v>1</v>
      </c>
      <c r="CQ569" s="220" t="s">
        <v>156</v>
      </c>
      <c r="CR569" s="220" t="s">
        <v>156</v>
      </c>
      <c r="CS569" s="220"/>
      <c r="CT569" s="220"/>
      <c r="CU569" s="220"/>
      <c r="CV569" s="220"/>
      <c r="CW569" s="220"/>
      <c r="CX569" s="220"/>
      <c r="CY569" s="220"/>
      <c r="CZ569" s="220"/>
      <c r="DA569" s="220"/>
      <c r="DB569" s="220"/>
      <c r="DC569" s="220" t="s">
        <v>3025</v>
      </c>
      <c r="DD569" s="134" t="s">
        <v>6310</v>
      </c>
      <c r="DE569" s="107"/>
      <c r="DF569" s="128"/>
      <c r="DG569" s="128"/>
      <c r="DH569" s="220"/>
    </row>
    <row r="570" spans="1:112" ht="13.2">
      <c r="A570" s="220"/>
      <c r="B570" s="220">
        <v>567</v>
      </c>
      <c r="C570" s="220" t="s">
        <v>156</v>
      </c>
      <c r="D570" s="220" t="s">
        <v>6311</v>
      </c>
      <c r="E570" s="220"/>
      <c r="F570" s="220" t="s">
        <v>156</v>
      </c>
      <c r="G570" s="220"/>
      <c r="H570" s="220"/>
      <c r="I570" s="220"/>
      <c r="J570" s="220"/>
      <c r="K570" s="220"/>
      <c r="L570" s="220"/>
      <c r="M570" s="220"/>
      <c r="N570" s="220"/>
      <c r="O570" s="220"/>
      <c r="P570" s="220"/>
      <c r="Q570" s="220"/>
      <c r="R570" s="220"/>
      <c r="S570" s="116" t="str">
        <f t="shared" si="87"/>
        <v>NO</v>
      </c>
      <c r="T570" s="116" t="str">
        <f t="shared" si="78"/>
        <v>,,,,,,,,,,,,,,</v>
      </c>
      <c r="U570" s="220" t="s">
        <v>156</v>
      </c>
      <c r="V570" s="220"/>
      <c r="W570" s="220"/>
      <c r="X570" s="220"/>
      <c r="Y570" s="220"/>
      <c r="Z570" s="220"/>
      <c r="AA570" s="220"/>
      <c r="AB570" s="220"/>
      <c r="AC570" s="220"/>
      <c r="AD570" s="220"/>
      <c r="AE570" s="220"/>
      <c r="AF570" s="220"/>
      <c r="AG570" s="220"/>
      <c r="AH570" s="220"/>
      <c r="AI570" s="220"/>
      <c r="AJ570" s="220"/>
      <c r="AK570" s="220"/>
      <c r="AL570" s="220"/>
      <c r="AM570" s="220"/>
      <c r="AN570" s="220"/>
      <c r="AO570" s="220"/>
      <c r="AP570" s="220"/>
      <c r="AQ570" s="220"/>
      <c r="AR570" s="220"/>
      <c r="AS570" s="220"/>
      <c r="AT570" s="220"/>
      <c r="AU570" s="220"/>
      <c r="AV570" s="220"/>
      <c r="AW570" s="220"/>
      <c r="AX570" s="220"/>
      <c r="AY570" s="220"/>
      <c r="AZ570" s="220"/>
      <c r="BA570" s="220"/>
      <c r="BB570" s="220"/>
      <c r="BC570" s="220"/>
      <c r="BD570" s="220"/>
      <c r="BE570" s="220"/>
      <c r="BF570" s="220"/>
      <c r="BG570" s="220"/>
      <c r="BH570" s="220"/>
      <c r="BI570" s="220"/>
      <c r="BJ570" s="220"/>
      <c r="BK570" s="220"/>
      <c r="BL570" s="220"/>
      <c r="BM570" s="220"/>
      <c r="BN570" s="220"/>
      <c r="BO570" s="116" t="str">
        <f t="shared" si="79"/>
        <v>GND</v>
      </c>
      <c r="BP570" s="116" t="str">
        <f t="shared" si="80"/>
        <v>GND</v>
      </c>
      <c r="BQ570" s="116">
        <f t="shared" si="81"/>
        <v>0</v>
      </c>
      <c r="BR570" s="116">
        <f t="shared" si="82"/>
        <v>0</v>
      </c>
      <c r="BS570" s="220">
        <v>1</v>
      </c>
      <c r="BT570" s="220" t="s">
        <v>156</v>
      </c>
      <c r="BU570" s="220" t="s">
        <v>156</v>
      </c>
      <c r="BV570" s="220"/>
      <c r="BW570" s="220"/>
      <c r="BX570" s="220"/>
      <c r="BY570" s="220"/>
      <c r="BZ570" s="220"/>
      <c r="CA570" s="220"/>
      <c r="CB570" s="220"/>
      <c r="CC570" s="220"/>
      <c r="CD570" s="220"/>
      <c r="CE570" s="220"/>
      <c r="CF570" s="220" t="s">
        <v>3025</v>
      </c>
      <c r="CG570" s="248" t="s">
        <v>6312</v>
      </c>
      <c r="CH570" s="208"/>
      <c r="CI570" s="128"/>
      <c r="CJ570" s="128"/>
      <c r="CK570" s="220"/>
      <c r="CL570" s="116" t="str">
        <f t="shared" si="83"/>
        <v>GND</v>
      </c>
      <c r="CM570" s="116" t="str">
        <f t="shared" si="84"/>
        <v>GND</v>
      </c>
      <c r="CN570" s="116">
        <f t="shared" si="85"/>
        <v>0</v>
      </c>
      <c r="CO570" s="116">
        <f t="shared" si="86"/>
        <v>0</v>
      </c>
      <c r="CP570" s="220">
        <v>1</v>
      </c>
      <c r="CQ570" s="220" t="s">
        <v>156</v>
      </c>
      <c r="CR570" s="220" t="s">
        <v>156</v>
      </c>
      <c r="CS570" s="220"/>
      <c r="CT570" s="220"/>
      <c r="CU570" s="220"/>
      <c r="CV570" s="220"/>
      <c r="CW570" s="220"/>
      <c r="CX570" s="220"/>
      <c r="CY570" s="220"/>
      <c r="CZ570" s="220"/>
      <c r="DA570" s="220"/>
      <c r="DB570" s="220"/>
      <c r="DC570" s="220" t="s">
        <v>3025</v>
      </c>
      <c r="DD570" s="134" t="s">
        <v>6313</v>
      </c>
      <c r="DE570" s="107"/>
      <c r="DF570" s="128"/>
      <c r="DG570" s="128"/>
      <c r="DH570" s="220"/>
    </row>
    <row r="571" spans="1:112" ht="13.2">
      <c r="A571" s="220"/>
      <c r="B571" s="220">
        <v>568</v>
      </c>
      <c r="C571" s="220" t="s">
        <v>156</v>
      </c>
      <c r="D571" s="220" t="s">
        <v>6314</v>
      </c>
      <c r="E571" s="220"/>
      <c r="F571" s="220" t="s">
        <v>156</v>
      </c>
      <c r="G571" s="220"/>
      <c r="H571" s="220"/>
      <c r="I571" s="220"/>
      <c r="J571" s="220"/>
      <c r="K571" s="220"/>
      <c r="L571" s="220"/>
      <c r="M571" s="220"/>
      <c r="N571" s="220"/>
      <c r="O571" s="220"/>
      <c r="P571" s="220"/>
      <c r="Q571" s="220"/>
      <c r="R571" s="220"/>
      <c r="S571" s="116" t="str">
        <f t="shared" si="87"/>
        <v>NO</v>
      </c>
      <c r="T571" s="116" t="str">
        <f t="shared" si="78"/>
        <v>,,,,,,,,,,,,,,</v>
      </c>
      <c r="U571" s="220" t="s">
        <v>156</v>
      </c>
      <c r="V571" s="220"/>
      <c r="W571" s="220"/>
      <c r="X571" s="220"/>
      <c r="Y571" s="220"/>
      <c r="Z571" s="220"/>
      <c r="AA571" s="220"/>
      <c r="AB571" s="220"/>
      <c r="AC571" s="220"/>
      <c r="AD571" s="220"/>
      <c r="AE571" s="220"/>
      <c r="AF571" s="220"/>
      <c r="AG571" s="220"/>
      <c r="AH571" s="220"/>
      <c r="AI571" s="220"/>
      <c r="AJ571" s="220"/>
      <c r="AK571" s="220"/>
      <c r="AL571" s="220"/>
      <c r="AM571" s="220"/>
      <c r="AN571" s="220"/>
      <c r="AO571" s="220"/>
      <c r="AP571" s="220"/>
      <c r="AQ571" s="220"/>
      <c r="AR571" s="220"/>
      <c r="AS571" s="220"/>
      <c r="AT571" s="220"/>
      <c r="AU571" s="220"/>
      <c r="AV571" s="220"/>
      <c r="AW571" s="220"/>
      <c r="AX571" s="220"/>
      <c r="AY571" s="220"/>
      <c r="AZ571" s="220"/>
      <c r="BA571" s="220"/>
      <c r="BB571" s="220"/>
      <c r="BC571" s="220"/>
      <c r="BD571" s="220"/>
      <c r="BE571" s="220"/>
      <c r="BF571" s="220"/>
      <c r="BG571" s="220"/>
      <c r="BH571" s="220"/>
      <c r="BI571" s="220"/>
      <c r="BJ571" s="220"/>
      <c r="BK571" s="220"/>
      <c r="BL571" s="220"/>
      <c r="BM571" s="220"/>
      <c r="BN571" s="220"/>
      <c r="BO571" s="116" t="str">
        <f t="shared" si="79"/>
        <v>GND</v>
      </c>
      <c r="BP571" s="116" t="str">
        <f t="shared" si="80"/>
        <v>GND</v>
      </c>
      <c r="BQ571" s="116">
        <f t="shared" si="81"/>
        <v>0</v>
      </c>
      <c r="BR571" s="116">
        <f t="shared" si="82"/>
        <v>0</v>
      </c>
      <c r="BS571" s="220">
        <v>1</v>
      </c>
      <c r="BT571" s="220" t="s">
        <v>156</v>
      </c>
      <c r="BU571" s="220" t="s">
        <v>156</v>
      </c>
      <c r="BV571" s="220"/>
      <c r="BW571" s="220"/>
      <c r="BX571" s="220"/>
      <c r="BY571" s="220"/>
      <c r="BZ571" s="220"/>
      <c r="CA571" s="220"/>
      <c r="CB571" s="220"/>
      <c r="CC571" s="220"/>
      <c r="CD571" s="220"/>
      <c r="CE571" s="220"/>
      <c r="CF571" s="220" t="s">
        <v>3025</v>
      </c>
      <c r="CG571" s="248" t="s">
        <v>6315</v>
      </c>
      <c r="CH571" s="208"/>
      <c r="CI571" s="128"/>
      <c r="CJ571" s="128"/>
      <c r="CK571" s="220"/>
      <c r="CL571" s="116" t="str">
        <f t="shared" si="83"/>
        <v>GND</v>
      </c>
      <c r="CM571" s="116" t="str">
        <f t="shared" si="84"/>
        <v>GND</v>
      </c>
      <c r="CN571" s="116">
        <f t="shared" si="85"/>
        <v>0</v>
      </c>
      <c r="CO571" s="116">
        <f t="shared" si="86"/>
        <v>0</v>
      </c>
      <c r="CP571" s="220">
        <v>1</v>
      </c>
      <c r="CQ571" s="220" t="s">
        <v>156</v>
      </c>
      <c r="CR571" s="220" t="s">
        <v>156</v>
      </c>
      <c r="CS571" s="220"/>
      <c r="CT571" s="220"/>
      <c r="CU571" s="220"/>
      <c r="CV571" s="220"/>
      <c r="CW571" s="220"/>
      <c r="CX571" s="220"/>
      <c r="CY571" s="220"/>
      <c r="CZ571" s="220"/>
      <c r="DA571" s="220"/>
      <c r="DB571" s="220"/>
      <c r="DC571" s="220" t="s">
        <v>3025</v>
      </c>
      <c r="DD571" s="134" t="s">
        <v>6316</v>
      </c>
      <c r="DE571" s="107"/>
      <c r="DF571" s="128"/>
      <c r="DG571" s="128"/>
      <c r="DH571" s="220"/>
    </row>
    <row r="572" spans="1:112" ht="13.2">
      <c r="A572" s="220"/>
      <c r="B572" s="220">
        <v>569</v>
      </c>
      <c r="C572" s="220" t="s">
        <v>156</v>
      </c>
      <c r="D572" s="220" t="s">
        <v>6317</v>
      </c>
      <c r="E572" s="220"/>
      <c r="F572" s="220" t="s">
        <v>156</v>
      </c>
      <c r="G572" s="220"/>
      <c r="H572" s="220"/>
      <c r="I572" s="220"/>
      <c r="J572" s="220"/>
      <c r="K572" s="220"/>
      <c r="L572" s="220"/>
      <c r="M572" s="220"/>
      <c r="N572" s="220"/>
      <c r="O572" s="220"/>
      <c r="P572" s="220"/>
      <c r="Q572" s="220"/>
      <c r="R572" s="220"/>
      <c r="S572" s="116" t="str">
        <f t="shared" si="87"/>
        <v>NO</v>
      </c>
      <c r="T572" s="116" t="str">
        <f t="shared" si="78"/>
        <v>,,,,,,,,,,,,,,</v>
      </c>
      <c r="U572" s="220" t="s">
        <v>156</v>
      </c>
      <c r="V572" s="220"/>
      <c r="W572" s="220"/>
      <c r="X572" s="220"/>
      <c r="Y572" s="220"/>
      <c r="Z572" s="220"/>
      <c r="AA572" s="220"/>
      <c r="AB572" s="220"/>
      <c r="AC572" s="220"/>
      <c r="AD572" s="220"/>
      <c r="AE572" s="220"/>
      <c r="AF572" s="220"/>
      <c r="AG572" s="220"/>
      <c r="AH572" s="220"/>
      <c r="AI572" s="220"/>
      <c r="AJ572" s="220"/>
      <c r="AK572" s="220"/>
      <c r="AL572" s="220"/>
      <c r="AM572" s="220"/>
      <c r="AN572" s="220"/>
      <c r="AO572" s="220"/>
      <c r="AP572" s="220"/>
      <c r="AQ572" s="220"/>
      <c r="AR572" s="220"/>
      <c r="AS572" s="220"/>
      <c r="AT572" s="220"/>
      <c r="AU572" s="220"/>
      <c r="AV572" s="220"/>
      <c r="AW572" s="220"/>
      <c r="AX572" s="220"/>
      <c r="AY572" s="220"/>
      <c r="AZ572" s="220"/>
      <c r="BA572" s="220"/>
      <c r="BB572" s="220"/>
      <c r="BC572" s="220"/>
      <c r="BD572" s="220"/>
      <c r="BE572" s="220"/>
      <c r="BF572" s="220"/>
      <c r="BG572" s="220"/>
      <c r="BH572" s="220"/>
      <c r="BI572" s="220"/>
      <c r="BJ572" s="220"/>
      <c r="BK572" s="220"/>
      <c r="BL572" s="220"/>
      <c r="BM572" s="220"/>
      <c r="BN572" s="220"/>
      <c r="BO572" s="116" t="str">
        <f t="shared" si="79"/>
        <v>GND</v>
      </c>
      <c r="BP572" s="116" t="str">
        <f t="shared" si="80"/>
        <v>GND</v>
      </c>
      <c r="BQ572" s="116">
        <f t="shared" si="81"/>
        <v>0</v>
      </c>
      <c r="BR572" s="116">
        <f t="shared" si="82"/>
        <v>0</v>
      </c>
      <c r="BS572" s="220">
        <v>1</v>
      </c>
      <c r="BT572" s="220" t="s">
        <v>156</v>
      </c>
      <c r="BU572" s="220" t="s">
        <v>156</v>
      </c>
      <c r="BV572" s="220"/>
      <c r="BW572" s="220"/>
      <c r="BX572" s="220"/>
      <c r="BY572" s="220"/>
      <c r="BZ572" s="220"/>
      <c r="CA572" s="220"/>
      <c r="CB572" s="220"/>
      <c r="CC572" s="220"/>
      <c r="CD572" s="220"/>
      <c r="CE572" s="220"/>
      <c r="CF572" s="220" t="s">
        <v>3025</v>
      </c>
      <c r="CG572" s="248" t="s">
        <v>6318</v>
      </c>
      <c r="CH572" s="208"/>
      <c r="CI572" s="128"/>
      <c r="CJ572" s="128"/>
      <c r="CK572" s="220"/>
      <c r="CL572" s="116" t="str">
        <f t="shared" si="83"/>
        <v>GND</v>
      </c>
      <c r="CM572" s="116" t="str">
        <f t="shared" si="84"/>
        <v>GND</v>
      </c>
      <c r="CN572" s="116">
        <f t="shared" si="85"/>
        <v>0</v>
      </c>
      <c r="CO572" s="116">
        <f t="shared" si="86"/>
        <v>0</v>
      </c>
      <c r="CP572" s="220">
        <v>1</v>
      </c>
      <c r="CQ572" s="220" t="s">
        <v>156</v>
      </c>
      <c r="CR572" s="220" t="s">
        <v>156</v>
      </c>
      <c r="CS572" s="220"/>
      <c r="CT572" s="220"/>
      <c r="CU572" s="220"/>
      <c r="CV572" s="220"/>
      <c r="CW572" s="220"/>
      <c r="CX572" s="220"/>
      <c r="CY572" s="220"/>
      <c r="CZ572" s="220"/>
      <c r="DA572" s="220"/>
      <c r="DB572" s="220"/>
      <c r="DC572" s="220" t="s">
        <v>3025</v>
      </c>
      <c r="DD572" s="134" t="s">
        <v>6319</v>
      </c>
      <c r="DE572" s="107"/>
      <c r="DF572" s="128"/>
      <c r="DG572" s="128"/>
      <c r="DH572" s="220"/>
    </row>
    <row r="573" spans="1:112" ht="13.2">
      <c r="A573" s="220"/>
      <c r="B573" s="220">
        <v>570</v>
      </c>
      <c r="C573" s="220" t="s">
        <v>156</v>
      </c>
      <c r="D573" s="220" t="s">
        <v>6320</v>
      </c>
      <c r="E573" s="220"/>
      <c r="F573" s="220" t="s">
        <v>156</v>
      </c>
      <c r="G573" s="220"/>
      <c r="H573" s="220"/>
      <c r="I573" s="220"/>
      <c r="J573" s="220"/>
      <c r="K573" s="220"/>
      <c r="L573" s="220"/>
      <c r="M573" s="220"/>
      <c r="N573" s="220"/>
      <c r="O573" s="220"/>
      <c r="P573" s="220"/>
      <c r="Q573" s="220"/>
      <c r="R573" s="220"/>
      <c r="S573" s="116" t="str">
        <f t="shared" si="87"/>
        <v>NO</v>
      </c>
      <c r="T573" s="116" t="str">
        <f t="shared" si="78"/>
        <v>,,,,,,,,,,,,,,</v>
      </c>
      <c r="U573" s="220" t="s">
        <v>156</v>
      </c>
      <c r="V573" s="220"/>
      <c r="W573" s="220"/>
      <c r="X573" s="220"/>
      <c r="Y573" s="220"/>
      <c r="Z573" s="220"/>
      <c r="AA573" s="220"/>
      <c r="AB573" s="220"/>
      <c r="AC573" s="220"/>
      <c r="AD573" s="220"/>
      <c r="AE573" s="220"/>
      <c r="AF573" s="220"/>
      <c r="AG573" s="220"/>
      <c r="AH573" s="220"/>
      <c r="AI573" s="220"/>
      <c r="AJ573" s="220"/>
      <c r="AK573" s="220"/>
      <c r="AL573" s="220"/>
      <c r="AM573" s="220"/>
      <c r="AN573" s="220"/>
      <c r="AO573" s="220"/>
      <c r="AP573" s="220"/>
      <c r="AQ573" s="220"/>
      <c r="AR573" s="220"/>
      <c r="AS573" s="220"/>
      <c r="AT573" s="220"/>
      <c r="AU573" s="220"/>
      <c r="AV573" s="220"/>
      <c r="AW573" s="220"/>
      <c r="AX573" s="220"/>
      <c r="AY573" s="220"/>
      <c r="AZ573" s="220"/>
      <c r="BA573" s="220"/>
      <c r="BB573" s="220"/>
      <c r="BC573" s="220"/>
      <c r="BD573" s="220"/>
      <c r="BE573" s="220"/>
      <c r="BF573" s="220"/>
      <c r="BG573" s="220"/>
      <c r="BH573" s="220"/>
      <c r="BI573" s="220"/>
      <c r="BJ573" s="220"/>
      <c r="BK573" s="220"/>
      <c r="BL573" s="220"/>
      <c r="BM573" s="220"/>
      <c r="BN573" s="220"/>
      <c r="BO573" s="116" t="str">
        <f t="shared" si="79"/>
        <v>GND</v>
      </c>
      <c r="BP573" s="116" t="str">
        <f t="shared" si="80"/>
        <v>GND</v>
      </c>
      <c r="BQ573" s="116">
        <f t="shared" si="81"/>
        <v>0</v>
      </c>
      <c r="BR573" s="116">
        <f t="shared" si="82"/>
        <v>0</v>
      </c>
      <c r="BS573" s="220">
        <v>1</v>
      </c>
      <c r="BT573" s="220" t="s">
        <v>156</v>
      </c>
      <c r="BU573" s="220" t="s">
        <v>156</v>
      </c>
      <c r="BV573" s="220"/>
      <c r="BW573" s="220"/>
      <c r="BX573" s="220"/>
      <c r="BY573" s="220"/>
      <c r="BZ573" s="220"/>
      <c r="CA573" s="220"/>
      <c r="CB573" s="220"/>
      <c r="CC573" s="220"/>
      <c r="CD573" s="220"/>
      <c r="CE573" s="220"/>
      <c r="CF573" s="220" t="s">
        <v>3025</v>
      </c>
      <c r="CG573" s="248" t="s">
        <v>6321</v>
      </c>
      <c r="CH573" s="208"/>
      <c r="CI573" s="128"/>
      <c r="CJ573" s="128"/>
      <c r="CK573" s="220"/>
      <c r="CL573" s="116" t="str">
        <f t="shared" si="83"/>
        <v>GND</v>
      </c>
      <c r="CM573" s="116" t="str">
        <f t="shared" si="84"/>
        <v>GND</v>
      </c>
      <c r="CN573" s="116">
        <f t="shared" si="85"/>
        <v>0</v>
      </c>
      <c r="CO573" s="116">
        <f t="shared" si="86"/>
        <v>0</v>
      </c>
      <c r="CP573" s="220">
        <v>1</v>
      </c>
      <c r="CQ573" s="220" t="s">
        <v>156</v>
      </c>
      <c r="CR573" s="220" t="s">
        <v>156</v>
      </c>
      <c r="CS573" s="220"/>
      <c r="CT573" s="220"/>
      <c r="CU573" s="220"/>
      <c r="CV573" s="220"/>
      <c r="CW573" s="220"/>
      <c r="CX573" s="220"/>
      <c r="CY573" s="220"/>
      <c r="CZ573" s="220"/>
      <c r="DA573" s="220"/>
      <c r="DB573" s="220"/>
      <c r="DC573" s="220" t="s">
        <v>3025</v>
      </c>
      <c r="DD573" s="134" t="s">
        <v>6322</v>
      </c>
      <c r="DE573" s="107"/>
      <c r="DF573" s="128"/>
      <c r="DG573" s="128"/>
      <c r="DH573" s="220"/>
    </row>
    <row r="574" spans="1:112" ht="13.2">
      <c r="A574" s="220"/>
      <c r="B574" s="220">
        <v>571</v>
      </c>
      <c r="C574" s="220" t="s">
        <v>156</v>
      </c>
      <c r="D574" s="220" t="s">
        <v>6323</v>
      </c>
      <c r="E574" s="220"/>
      <c r="F574" s="220" t="s">
        <v>156</v>
      </c>
      <c r="G574" s="220"/>
      <c r="H574" s="220"/>
      <c r="I574" s="220"/>
      <c r="J574" s="220"/>
      <c r="K574" s="220"/>
      <c r="L574" s="220"/>
      <c r="M574" s="220"/>
      <c r="N574" s="220"/>
      <c r="O574" s="220"/>
      <c r="P574" s="220"/>
      <c r="Q574" s="220"/>
      <c r="R574" s="220"/>
      <c r="S574" s="116" t="str">
        <f t="shared" si="87"/>
        <v>NO</v>
      </c>
      <c r="T574" s="116" t="str">
        <f t="shared" si="78"/>
        <v>,,,,,,,,,,,,,,</v>
      </c>
      <c r="U574" s="220" t="s">
        <v>156</v>
      </c>
      <c r="V574" s="220"/>
      <c r="W574" s="220"/>
      <c r="X574" s="220"/>
      <c r="Y574" s="220"/>
      <c r="Z574" s="220"/>
      <c r="AA574" s="220"/>
      <c r="AB574" s="220"/>
      <c r="AC574" s="220"/>
      <c r="AD574" s="220"/>
      <c r="AE574" s="220"/>
      <c r="AF574" s="220"/>
      <c r="AG574" s="220"/>
      <c r="AH574" s="220"/>
      <c r="AI574" s="220"/>
      <c r="AJ574" s="220"/>
      <c r="AK574" s="220"/>
      <c r="AL574" s="220"/>
      <c r="AM574" s="220"/>
      <c r="AN574" s="220"/>
      <c r="AO574" s="220"/>
      <c r="AP574" s="220"/>
      <c r="AQ574" s="220"/>
      <c r="AR574" s="220"/>
      <c r="AS574" s="220"/>
      <c r="AT574" s="220"/>
      <c r="AU574" s="220"/>
      <c r="AV574" s="220"/>
      <c r="AW574" s="220"/>
      <c r="AX574" s="220"/>
      <c r="AY574" s="220"/>
      <c r="AZ574" s="220"/>
      <c r="BA574" s="220"/>
      <c r="BB574" s="220"/>
      <c r="BC574" s="220"/>
      <c r="BD574" s="220"/>
      <c r="BE574" s="220"/>
      <c r="BF574" s="220"/>
      <c r="BG574" s="220"/>
      <c r="BH574" s="220"/>
      <c r="BI574" s="220"/>
      <c r="BJ574" s="220"/>
      <c r="BK574" s="220"/>
      <c r="BL574" s="220"/>
      <c r="BM574" s="220"/>
      <c r="BN574" s="220"/>
      <c r="BO574" s="116" t="str">
        <f t="shared" si="79"/>
        <v>GND</v>
      </c>
      <c r="BP574" s="116" t="str">
        <f t="shared" si="80"/>
        <v>GND</v>
      </c>
      <c r="BQ574" s="116">
        <f t="shared" si="81"/>
        <v>0</v>
      </c>
      <c r="BR574" s="116">
        <f t="shared" si="82"/>
        <v>0</v>
      </c>
      <c r="BS574" s="220">
        <v>1</v>
      </c>
      <c r="BT574" s="220" t="s">
        <v>156</v>
      </c>
      <c r="BU574" s="220" t="s">
        <v>156</v>
      </c>
      <c r="BV574" s="220"/>
      <c r="BW574" s="220"/>
      <c r="BX574" s="220"/>
      <c r="BY574" s="220"/>
      <c r="BZ574" s="220"/>
      <c r="CA574" s="220"/>
      <c r="CB574" s="220"/>
      <c r="CC574" s="220"/>
      <c r="CD574" s="220"/>
      <c r="CE574" s="220"/>
      <c r="CF574" s="220" t="s">
        <v>3025</v>
      </c>
      <c r="CG574" s="248" t="s">
        <v>6324</v>
      </c>
      <c r="CH574" s="208"/>
      <c r="CI574" s="128"/>
      <c r="CJ574" s="128"/>
      <c r="CK574" s="220"/>
      <c r="CL574" s="116" t="str">
        <f t="shared" si="83"/>
        <v>GND</v>
      </c>
      <c r="CM574" s="116" t="str">
        <f t="shared" si="84"/>
        <v>GND</v>
      </c>
      <c r="CN574" s="116">
        <f t="shared" si="85"/>
        <v>0</v>
      </c>
      <c r="CO574" s="116">
        <f t="shared" si="86"/>
        <v>0</v>
      </c>
      <c r="CP574" s="220">
        <v>1</v>
      </c>
      <c r="CQ574" s="220" t="s">
        <v>156</v>
      </c>
      <c r="CR574" s="220" t="s">
        <v>156</v>
      </c>
      <c r="CS574" s="220"/>
      <c r="CT574" s="220"/>
      <c r="CU574" s="220"/>
      <c r="CV574" s="220"/>
      <c r="CW574" s="220"/>
      <c r="CX574" s="220"/>
      <c r="CY574" s="220"/>
      <c r="CZ574" s="220"/>
      <c r="DA574" s="220"/>
      <c r="DB574" s="220"/>
      <c r="DC574" s="220" t="s">
        <v>3025</v>
      </c>
      <c r="DD574" s="134" t="s">
        <v>6325</v>
      </c>
      <c r="DE574" s="107"/>
      <c r="DF574" s="128"/>
      <c r="DG574" s="128"/>
      <c r="DH574" s="220"/>
    </row>
    <row r="575" spans="1:112" ht="13.2">
      <c r="A575" s="220"/>
      <c r="B575" s="220">
        <v>572</v>
      </c>
      <c r="C575" s="220" t="s">
        <v>156</v>
      </c>
      <c r="D575" s="220" t="s">
        <v>6326</v>
      </c>
      <c r="E575" s="220"/>
      <c r="F575" s="220" t="s">
        <v>156</v>
      </c>
      <c r="G575" s="220"/>
      <c r="H575" s="220"/>
      <c r="I575" s="220"/>
      <c r="J575" s="220"/>
      <c r="K575" s="220"/>
      <c r="L575" s="220"/>
      <c r="M575" s="220"/>
      <c r="N575" s="220"/>
      <c r="O575" s="220"/>
      <c r="P575" s="220"/>
      <c r="Q575" s="220"/>
      <c r="R575" s="220"/>
      <c r="S575" s="116" t="str">
        <f t="shared" si="87"/>
        <v>NO</v>
      </c>
      <c r="T575" s="116" t="str">
        <f t="shared" si="78"/>
        <v>,,,,,,,,,,,,,,</v>
      </c>
      <c r="U575" s="220" t="s">
        <v>156</v>
      </c>
      <c r="V575" s="220"/>
      <c r="W575" s="220"/>
      <c r="X575" s="220"/>
      <c r="Y575" s="220"/>
      <c r="Z575" s="220"/>
      <c r="AA575" s="220"/>
      <c r="AB575" s="220"/>
      <c r="AC575" s="220"/>
      <c r="AD575" s="220"/>
      <c r="AE575" s="220"/>
      <c r="AF575" s="220"/>
      <c r="AG575" s="220"/>
      <c r="AH575" s="220"/>
      <c r="AI575" s="220"/>
      <c r="AJ575" s="220"/>
      <c r="AK575" s="220"/>
      <c r="AL575" s="220"/>
      <c r="AM575" s="220"/>
      <c r="AN575" s="220"/>
      <c r="AO575" s="220"/>
      <c r="AP575" s="220"/>
      <c r="AQ575" s="220"/>
      <c r="AR575" s="220"/>
      <c r="AS575" s="220"/>
      <c r="AT575" s="220"/>
      <c r="AU575" s="220"/>
      <c r="AV575" s="220"/>
      <c r="AW575" s="220"/>
      <c r="AX575" s="220"/>
      <c r="AY575" s="220"/>
      <c r="AZ575" s="220"/>
      <c r="BA575" s="220"/>
      <c r="BB575" s="220"/>
      <c r="BC575" s="220"/>
      <c r="BD575" s="220"/>
      <c r="BE575" s="220"/>
      <c r="BF575" s="220"/>
      <c r="BG575" s="220"/>
      <c r="BH575" s="220"/>
      <c r="BI575" s="220"/>
      <c r="BJ575" s="220"/>
      <c r="BK575" s="220"/>
      <c r="BL575" s="220"/>
      <c r="BM575" s="220"/>
      <c r="BN575" s="220"/>
      <c r="BO575" s="116" t="str">
        <f t="shared" si="79"/>
        <v>GND</v>
      </c>
      <c r="BP575" s="116" t="str">
        <f t="shared" si="80"/>
        <v>GND</v>
      </c>
      <c r="BQ575" s="116">
        <f t="shared" si="81"/>
        <v>0</v>
      </c>
      <c r="BR575" s="116">
        <f t="shared" si="82"/>
        <v>0</v>
      </c>
      <c r="BS575" s="220">
        <v>1</v>
      </c>
      <c r="BT575" s="220" t="s">
        <v>156</v>
      </c>
      <c r="BU575" s="220" t="s">
        <v>156</v>
      </c>
      <c r="BV575" s="220"/>
      <c r="BW575" s="220"/>
      <c r="BX575" s="220"/>
      <c r="BY575" s="220"/>
      <c r="BZ575" s="220"/>
      <c r="CA575" s="220"/>
      <c r="CB575" s="220"/>
      <c r="CC575" s="220"/>
      <c r="CD575" s="220"/>
      <c r="CE575" s="220"/>
      <c r="CF575" s="220" t="s">
        <v>3025</v>
      </c>
      <c r="CG575" s="248" t="s">
        <v>6327</v>
      </c>
      <c r="CH575" s="208"/>
      <c r="CI575" s="128"/>
      <c r="CJ575" s="128"/>
      <c r="CK575" s="220"/>
      <c r="CL575" s="116" t="str">
        <f t="shared" si="83"/>
        <v>GND</v>
      </c>
      <c r="CM575" s="116" t="str">
        <f t="shared" si="84"/>
        <v>GND</v>
      </c>
      <c r="CN575" s="116">
        <f t="shared" si="85"/>
        <v>0</v>
      </c>
      <c r="CO575" s="116">
        <f t="shared" si="86"/>
        <v>0</v>
      </c>
      <c r="CP575" s="220">
        <v>1</v>
      </c>
      <c r="CQ575" s="220" t="s">
        <v>156</v>
      </c>
      <c r="CR575" s="220" t="s">
        <v>156</v>
      </c>
      <c r="CS575" s="220"/>
      <c r="CT575" s="220"/>
      <c r="CU575" s="220"/>
      <c r="CV575" s="220"/>
      <c r="CW575" s="220"/>
      <c r="CX575" s="220"/>
      <c r="CY575" s="220"/>
      <c r="CZ575" s="220"/>
      <c r="DA575" s="220"/>
      <c r="DB575" s="220"/>
      <c r="DC575" s="220" t="s">
        <v>3025</v>
      </c>
      <c r="DD575" s="134" t="s">
        <v>6328</v>
      </c>
      <c r="DE575" s="107"/>
      <c r="DF575" s="128"/>
      <c r="DG575" s="128"/>
      <c r="DH575" s="220"/>
    </row>
    <row r="576" spans="1:112" ht="13.2">
      <c r="A576" s="220"/>
      <c r="B576" s="220">
        <v>573</v>
      </c>
      <c r="C576" s="220" t="s">
        <v>156</v>
      </c>
      <c r="D576" s="220" t="s">
        <v>6329</v>
      </c>
      <c r="E576" s="220"/>
      <c r="F576" s="220" t="s">
        <v>156</v>
      </c>
      <c r="G576" s="220"/>
      <c r="H576" s="220"/>
      <c r="I576" s="220"/>
      <c r="J576" s="220"/>
      <c r="K576" s="220"/>
      <c r="L576" s="220"/>
      <c r="M576" s="220"/>
      <c r="N576" s="220"/>
      <c r="O576" s="220"/>
      <c r="P576" s="220"/>
      <c r="Q576" s="220"/>
      <c r="R576" s="220"/>
      <c r="S576" s="116" t="str">
        <f t="shared" si="87"/>
        <v>NO</v>
      </c>
      <c r="T576" s="116" t="str">
        <f t="shared" si="78"/>
        <v>,,,,,,,,,,,,,,</v>
      </c>
      <c r="U576" s="220" t="s">
        <v>156</v>
      </c>
      <c r="V576" s="220"/>
      <c r="W576" s="220"/>
      <c r="X576" s="220"/>
      <c r="Y576" s="220"/>
      <c r="Z576" s="220"/>
      <c r="AA576" s="220"/>
      <c r="AB576" s="220"/>
      <c r="AC576" s="220"/>
      <c r="AD576" s="220"/>
      <c r="AE576" s="220"/>
      <c r="AF576" s="220"/>
      <c r="AG576" s="220"/>
      <c r="AH576" s="220"/>
      <c r="AI576" s="220"/>
      <c r="AJ576" s="220"/>
      <c r="AK576" s="220"/>
      <c r="AL576" s="220"/>
      <c r="AM576" s="220"/>
      <c r="AN576" s="220"/>
      <c r="AO576" s="220"/>
      <c r="AP576" s="220"/>
      <c r="AQ576" s="220"/>
      <c r="AR576" s="220"/>
      <c r="AS576" s="220"/>
      <c r="AT576" s="220"/>
      <c r="AU576" s="220"/>
      <c r="AV576" s="220"/>
      <c r="AW576" s="220"/>
      <c r="AX576" s="220"/>
      <c r="AY576" s="220"/>
      <c r="AZ576" s="220"/>
      <c r="BA576" s="220"/>
      <c r="BB576" s="220"/>
      <c r="BC576" s="220"/>
      <c r="BD576" s="220"/>
      <c r="BE576" s="220"/>
      <c r="BF576" s="220"/>
      <c r="BG576" s="220"/>
      <c r="BH576" s="220"/>
      <c r="BI576" s="220"/>
      <c r="BJ576" s="220"/>
      <c r="BK576" s="220"/>
      <c r="BL576" s="220"/>
      <c r="BM576" s="220"/>
      <c r="BN576" s="220"/>
      <c r="BO576" s="116" t="str">
        <f t="shared" si="79"/>
        <v>GND</v>
      </c>
      <c r="BP576" s="116" t="str">
        <f t="shared" si="80"/>
        <v>GND</v>
      </c>
      <c r="BQ576" s="116">
        <f t="shared" si="81"/>
        <v>0</v>
      </c>
      <c r="BR576" s="116">
        <f t="shared" si="82"/>
        <v>0</v>
      </c>
      <c r="BS576" s="220">
        <v>1</v>
      </c>
      <c r="BT576" s="220" t="s">
        <v>156</v>
      </c>
      <c r="BU576" s="220" t="s">
        <v>156</v>
      </c>
      <c r="BV576" s="220"/>
      <c r="BW576" s="220"/>
      <c r="BX576" s="220"/>
      <c r="BY576" s="220"/>
      <c r="BZ576" s="220"/>
      <c r="CA576" s="220"/>
      <c r="CB576" s="220"/>
      <c r="CC576" s="220"/>
      <c r="CD576" s="220"/>
      <c r="CE576" s="220"/>
      <c r="CF576" s="220" t="s">
        <v>3025</v>
      </c>
      <c r="CG576" s="248" t="s">
        <v>6330</v>
      </c>
      <c r="CH576" s="208"/>
      <c r="CI576" s="128"/>
      <c r="CJ576" s="128"/>
      <c r="CK576" s="220"/>
      <c r="CL576" s="116" t="str">
        <f t="shared" si="83"/>
        <v>GND</v>
      </c>
      <c r="CM576" s="116" t="str">
        <f t="shared" si="84"/>
        <v>GND</v>
      </c>
      <c r="CN576" s="116">
        <f t="shared" si="85"/>
        <v>0</v>
      </c>
      <c r="CO576" s="116">
        <f t="shared" si="86"/>
        <v>0</v>
      </c>
      <c r="CP576" s="220">
        <v>1</v>
      </c>
      <c r="CQ576" s="220" t="s">
        <v>156</v>
      </c>
      <c r="CR576" s="220" t="s">
        <v>156</v>
      </c>
      <c r="CS576" s="220"/>
      <c r="CT576" s="220"/>
      <c r="CU576" s="220"/>
      <c r="CV576" s="220"/>
      <c r="CW576" s="220"/>
      <c r="CX576" s="220"/>
      <c r="CY576" s="220"/>
      <c r="CZ576" s="220"/>
      <c r="DA576" s="220"/>
      <c r="DB576" s="220"/>
      <c r="DC576" s="220" t="s">
        <v>3025</v>
      </c>
      <c r="DD576" s="134" t="s">
        <v>6331</v>
      </c>
      <c r="DE576" s="107"/>
      <c r="DF576" s="128"/>
      <c r="DG576" s="128"/>
      <c r="DH576" s="220"/>
    </row>
    <row r="577" spans="1:112" ht="13.2">
      <c r="A577" s="220"/>
      <c r="B577" s="220">
        <v>574</v>
      </c>
      <c r="C577" s="220" t="s">
        <v>156</v>
      </c>
      <c r="D577" s="220" t="s">
        <v>6332</v>
      </c>
      <c r="E577" s="220"/>
      <c r="F577" s="220" t="s">
        <v>156</v>
      </c>
      <c r="G577" s="220"/>
      <c r="H577" s="220"/>
      <c r="I577" s="220"/>
      <c r="J577" s="220"/>
      <c r="K577" s="220"/>
      <c r="L577" s="220"/>
      <c r="M577" s="220"/>
      <c r="N577" s="220"/>
      <c r="O577" s="220"/>
      <c r="P577" s="220"/>
      <c r="Q577" s="220"/>
      <c r="R577" s="220"/>
      <c r="S577" s="116" t="str">
        <f t="shared" si="87"/>
        <v>NO</v>
      </c>
      <c r="T577" s="116" t="str">
        <f t="shared" si="78"/>
        <v>,,,,,,,,,,,,,,</v>
      </c>
      <c r="U577" s="220" t="s">
        <v>156</v>
      </c>
      <c r="V577" s="220"/>
      <c r="W577" s="220"/>
      <c r="X577" s="220"/>
      <c r="Y577" s="220"/>
      <c r="Z577" s="220"/>
      <c r="AA577" s="220"/>
      <c r="AB577" s="220"/>
      <c r="AC577" s="220"/>
      <c r="AD577" s="220"/>
      <c r="AE577" s="220"/>
      <c r="AF577" s="220"/>
      <c r="AG577" s="220"/>
      <c r="AH577" s="220"/>
      <c r="AI577" s="220"/>
      <c r="AJ577" s="220"/>
      <c r="AK577" s="220"/>
      <c r="AL577" s="220"/>
      <c r="AM577" s="220"/>
      <c r="AN577" s="220"/>
      <c r="AO577" s="220"/>
      <c r="AP577" s="220"/>
      <c r="AQ577" s="220"/>
      <c r="AR577" s="220"/>
      <c r="AS577" s="220"/>
      <c r="AT577" s="220"/>
      <c r="AU577" s="220"/>
      <c r="AV577" s="220"/>
      <c r="AW577" s="220"/>
      <c r="AX577" s="220"/>
      <c r="AY577" s="220"/>
      <c r="AZ577" s="220"/>
      <c r="BA577" s="220"/>
      <c r="BB577" s="220"/>
      <c r="BC577" s="220"/>
      <c r="BD577" s="220"/>
      <c r="BE577" s="220"/>
      <c r="BF577" s="220"/>
      <c r="BG577" s="220"/>
      <c r="BH577" s="220"/>
      <c r="BI577" s="220"/>
      <c r="BJ577" s="220"/>
      <c r="BK577" s="220"/>
      <c r="BL577" s="220"/>
      <c r="BM577" s="220"/>
      <c r="BN577" s="220"/>
      <c r="BO577" s="116" t="str">
        <f t="shared" si="79"/>
        <v>GND</v>
      </c>
      <c r="BP577" s="116" t="str">
        <f t="shared" si="80"/>
        <v>GND</v>
      </c>
      <c r="BQ577" s="116">
        <f t="shared" si="81"/>
        <v>0</v>
      </c>
      <c r="BR577" s="116">
        <f t="shared" si="82"/>
        <v>0</v>
      </c>
      <c r="BS577" s="220">
        <v>1</v>
      </c>
      <c r="BT577" s="220" t="s">
        <v>156</v>
      </c>
      <c r="BU577" s="220" t="s">
        <v>156</v>
      </c>
      <c r="BV577" s="220"/>
      <c r="BW577" s="220"/>
      <c r="BX577" s="220"/>
      <c r="BY577" s="220"/>
      <c r="BZ577" s="220"/>
      <c r="CA577" s="220"/>
      <c r="CB577" s="220"/>
      <c r="CC577" s="220"/>
      <c r="CD577" s="220"/>
      <c r="CE577" s="220"/>
      <c r="CF577" s="220" t="s">
        <v>3025</v>
      </c>
      <c r="CG577" s="248" t="s">
        <v>6333</v>
      </c>
      <c r="CH577" s="208"/>
      <c r="CI577" s="128"/>
      <c r="CJ577" s="128"/>
      <c r="CK577" s="220"/>
      <c r="CL577" s="116" t="str">
        <f t="shared" si="83"/>
        <v>GND</v>
      </c>
      <c r="CM577" s="116" t="str">
        <f t="shared" si="84"/>
        <v>GND</v>
      </c>
      <c r="CN577" s="116">
        <f t="shared" si="85"/>
        <v>0</v>
      </c>
      <c r="CO577" s="116">
        <f t="shared" si="86"/>
        <v>0</v>
      </c>
      <c r="CP577" s="220">
        <v>1</v>
      </c>
      <c r="CQ577" s="220" t="s">
        <v>156</v>
      </c>
      <c r="CR577" s="220" t="s">
        <v>156</v>
      </c>
      <c r="CS577" s="220"/>
      <c r="CT577" s="220"/>
      <c r="CU577" s="220"/>
      <c r="CV577" s="220"/>
      <c r="CW577" s="220"/>
      <c r="CX577" s="220"/>
      <c r="CY577" s="220"/>
      <c r="CZ577" s="220"/>
      <c r="DA577" s="220"/>
      <c r="DB577" s="220"/>
      <c r="DC577" s="220" t="s">
        <v>3025</v>
      </c>
      <c r="DD577" s="134" t="s">
        <v>6334</v>
      </c>
      <c r="DE577" s="107"/>
      <c r="DF577" s="128"/>
      <c r="DG577" s="128"/>
      <c r="DH577" s="220"/>
    </row>
    <row r="578" spans="1:112" ht="13.2">
      <c r="A578" s="220"/>
      <c r="B578" s="220">
        <v>575</v>
      </c>
      <c r="C578" s="220" t="s">
        <v>156</v>
      </c>
      <c r="D578" s="220" t="s">
        <v>6335</v>
      </c>
      <c r="E578" s="220"/>
      <c r="F578" s="220" t="s">
        <v>156</v>
      </c>
      <c r="G578" s="220"/>
      <c r="H578" s="220"/>
      <c r="I578" s="220"/>
      <c r="J578" s="220"/>
      <c r="K578" s="220"/>
      <c r="L578" s="220"/>
      <c r="M578" s="220"/>
      <c r="N578" s="220"/>
      <c r="O578" s="220"/>
      <c r="P578" s="220"/>
      <c r="Q578" s="220"/>
      <c r="R578" s="220"/>
      <c r="S578" s="116" t="str">
        <f t="shared" si="87"/>
        <v>NO</v>
      </c>
      <c r="T578" s="116" t="str">
        <f t="shared" si="78"/>
        <v>,,,,,,,,,,,,,,</v>
      </c>
      <c r="U578" s="220" t="s">
        <v>156</v>
      </c>
      <c r="V578" s="220"/>
      <c r="W578" s="220"/>
      <c r="X578" s="220"/>
      <c r="Y578" s="220"/>
      <c r="Z578" s="220"/>
      <c r="AA578" s="220"/>
      <c r="AB578" s="220"/>
      <c r="AC578" s="220"/>
      <c r="AD578" s="220"/>
      <c r="AE578" s="220"/>
      <c r="AF578" s="220"/>
      <c r="AG578" s="220"/>
      <c r="AH578" s="220"/>
      <c r="AI578" s="220"/>
      <c r="AJ578" s="220"/>
      <c r="AK578" s="220"/>
      <c r="AL578" s="220"/>
      <c r="AM578" s="220"/>
      <c r="AN578" s="220"/>
      <c r="AO578" s="220"/>
      <c r="AP578" s="220"/>
      <c r="AQ578" s="220"/>
      <c r="AR578" s="220"/>
      <c r="AS578" s="220"/>
      <c r="AT578" s="220"/>
      <c r="AU578" s="220"/>
      <c r="AV578" s="220"/>
      <c r="AW578" s="220"/>
      <c r="AX578" s="220"/>
      <c r="AY578" s="220"/>
      <c r="AZ578" s="220"/>
      <c r="BA578" s="220"/>
      <c r="BB578" s="220"/>
      <c r="BC578" s="220"/>
      <c r="BD578" s="220"/>
      <c r="BE578" s="220"/>
      <c r="BF578" s="220"/>
      <c r="BG578" s="220"/>
      <c r="BH578" s="220"/>
      <c r="BI578" s="220"/>
      <c r="BJ578" s="220"/>
      <c r="BK578" s="220"/>
      <c r="BL578" s="220"/>
      <c r="BM578" s="220"/>
      <c r="BN578" s="220"/>
      <c r="BO578" s="116" t="str">
        <f t="shared" si="79"/>
        <v>GND</v>
      </c>
      <c r="BP578" s="116" t="str">
        <f t="shared" si="80"/>
        <v>GND</v>
      </c>
      <c r="BQ578" s="116">
        <f t="shared" si="81"/>
        <v>0</v>
      </c>
      <c r="BR578" s="116">
        <f t="shared" si="82"/>
        <v>0</v>
      </c>
      <c r="BS578" s="220">
        <v>1</v>
      </c>
      <c r="BT578" s="220" t="s">
        <v>156</v>
      </c>
      <c r="BU578" s="220" t="s">
        <v>156</v>
      </c>
      <c r="BV578" s="220"/>
      <c r="BW578" s="220"/>
      <c r="BX578" s="220"/>
      <c r="BY578" s="220"/>
      <c r="BZ578" s="220"/>
      <c r="CA578" s="220"/>
      <c r="CB578" s="220"/>
      <c r="CC578" s="220"/>
      <c r="CD578" s="220"/>
      <c r="CE578" s="220"/>
      <c r="CF578" s="220" t="s">
        <v>3025</v>
      </c>
      <c r="CG578" s="248" t="s">
        <v>6336</v>
      </c>
      <c r="CH578" s="208"/>
      <c r="CI578" s="128"/>
      <c r="CJ578" s="128"/>
      <c r="CK578" s="220"/>
      <c r="CL578" s="116" t="str">
        <f t="shared" si="83"/>
        <v>GND</v>
      </c>
      <c r="CM578" s="116" t="str">
        <f t="shared" si="84"/>
        <v>GND</v>
      </c>
      <c r="CN578" s="116">
        <f t="shared" si="85"/>
        <v>0</v>
      </c>
      <c r="CO578" s="116">
        <f t="shared" si="86"/>
        <v>0</v>
      </c>
      <c r="CP578" s="220">
        <v>1</v>
      </c>
      <c r="CQ578" s="220" t="s">
        <v>156</v>
      </c>
      <c r="CR578" s="220" t="s">
        <v>156</v>
      </c>
      <c r="CS578" s="220"/>
      <c r="CT578" s="220"/>
      <c r="CU578" s="220"/>
      <c r="CV578" s="220"/>
      <c r="CW578" s="220"/>
      <c r="CX578" s="220"/>
      <c r="CY578" s="220"/>
      <c r="CZ578" s="220"/>
      <c r="DA578" s="220"/>
      <c r="DB578" s="220"/>
      <c r="DC578" s="220" t="s">
        <v>3025</v>
      </c>
      <c r="DD578" s="134" t="s">
        <v>6337</v>
      </c>
      <c r="DE578" s="107"/>
      <c r="DF578" s="128"/>
      <c r="DG578" s="128"/>
      <c r="DH578" s="220"/>
    </row>
    <row r="579" spans="1:112" ht="13.2">
      <c r="A579" s="220"/>
      <c r="B579" s="220">
        <v>576</v>
      </c>
      <c r="C579" s="220" t="s">
        <v>156</v>
      </c>
      <c r="D579" s="220" t="s">
        <v>6338</v>
      </c>
      <c r="E579" s="220"/>
      <c r="F579" s="220" t="s">
        <v>156</v>
      </c>
      <c r="G579" s="220"/>
      <c r="H579" s="220"/>
      <c r="I579" s="220"/>
      <c r="J579" s="220"/>
      <c r="K579" s="220"/>
      <c r="L579" s="220"/>
      <c r="M579" s="220"/>
      <c r="N579" s="220"/>
      <c r="O579" s="220"/>
      <c r="P579" s="220"/>
      <c r="Q579" s="220"/>
      <c r="R579" s="220"/>
      <c r="S579" s="116" t="str">
        <f t="shared" si="87"/>
        <v>NO</v>
      </c>
      <c r="T579" s="116" t="str">
        <f t="shared" si="78"/>
        <v>,,,,,,,,,,,,,,</v>
      </c>
      <c r="U579" s="220" t="s">
        <v>156</v>
      </c>
      <c r="V579" s="220"/>
      <c r="W579" s="220"/>
      <c r="X579" s="220"/>
      <c r="Y579" s="220"/>
      <c r="Z579" s="220"/>
      <c r="AA579" s="220"/>
      <c r="AB579" s="220"/>
      <c r="AC579" s="220"/>
      <c r="AD579" s="220"/>
      <c r="AE579" s="220"/>
      <c r="AF579" s="220"/>
      <c r="AG579" s="220"/>
      <c r="AH579" s="220"/>
      <c r="AI579" s="220"/>
      <c r="AJ579" s="220"/>
      <c r="AK579" s="220"/>
      <c r="AL579" s="220"/>
      <c r="AM579" s="220"/>
      <c r="AN579" s="220"/>
      <c r="AO579" s="220"/>
      <c r="AP579" s="220"/>
      <c r="AQ579" s="220"/>
      <c r="AR579" s="220"/>
      <c r="AS579" s="220"/>
      <c r="AT579" s="220"/>
      <c r="AU579" s="220"/>
      <c r="AV579" s="220"/>
      <c r="AW579" s="220"/>
      <c r="AX579" s="220"/>
      <c r="AY579" s="220"/>
      <c r="AZ579" s="220"/>
      <c r="BA579" s="220"/>
      <c r="BB579" s="220"/>
      <c r="BC579" s="220"/>
      <c r="BD579" s="220"/>
      <c r="BE579" s="220"/>
      <c r="BF579" s="220"/>
      <c r="BG579" s="220"/>
      <c r="BH579" s="220"/>
      <c r="BI579" s="220"/>
      <c r="BJ579" s="220"/>
      <c r="BK579" s="220"/>
      <c r="BL579" s="220"/>
      <c r="BM579" s="220"/>
      <c r="BN579" s="220"/>
      <c r="BO579" s="116" t="str">
        <f t="shared" si="79"/>
        <v>GND</v>
      </c>
      <c r="BP579" s="116" t="str">
        <f t="shared" si="80"/>
        <v>GND</v>
      </c>
      <c r="BQ579" s="116">
        <f t="shared" si="81"/>
        <v>0</v>
      </c>
      <c r="BR579" s="116">
        <f t="shared" si="82"/>
        <v>0</v>
      </c>
      <c r="BS579" s="220">
        <v>1</v>
      </c>
      <c r="BT579" s="220" t="s">
        <v>156</v>
      </c>
      <c r="BU579" s="220" t="s">
        <v>156</v>
      </c>
      <c r="BV579" s="220"/>
      <c r="BW579" s="220"/>
      <c r="BX579" s="220"/>
      <c r="BY579" s="220"/>
      <c r="BZ579" s="220"/>
      <c r="CA579" s="220"/>
      <c r="CB579" s="220"/>
      <c r="CC579" s="220"/>
      <c r="CD579" s="220"/>
      <c r="CE579" s="220"/>
      <c r="CF579" s="220" t="s">
        <v>3025</v>
      </c>
      <c r="CG579" s="248" t="s">
        <v>6339</v>
      </c>
      <c r="CH579" s="208"/>
      <c r="CI579" s="128"/>
      <c r="CJ579" s="128"/>
      <c r="CK579" s="220"/>
      <c r="CL579" s="116" t="str">
        <f t="shared" si="83"/>
        <v>GND</v>
      </c>
      <c r="CM579" s="116" t="str">
        <f t="shared" si="84"/>
        <v>GND</v>
      </c>
      <c r="CN579" s="116">
        <f t="shared" si="85"/>
        <v>0</v>
      </c>
      <c r="CO579" s="116">
        <f t="shared" si="86"/>
        <v>0</v>
      </c>
      <c r="CP579" s="220">
        <v>1</v>
      </c>
      <c r="CQ579" s="220" t="s">
        <v>156</v>
      </c>
      <c r="CR579" s="220" t="s">
        <v>156</v>
      </c>
      <c r="CS579" s="220"/>
      <c r="CT579" s="220"/>
      <c r="CU579" s="220"/>
      <c r="CV579" s="220"/>
      <c r="CW579" s="220"/>
      <c r="CX579" s="220"/>
      <c r="CY579" s="220"/>
      <c r="CZ579" s="220"/>
      <c r="DA579" s="220"/>
      <c r="DB579" s="220"/>
      <c r="DC579" s="220" t="s">
        <v>3025</v>
      </c>
      <c r="DD579" s="134" t="s">
        <v>6340</v>
      </c>
      <c r="DE579" s="107"/>
      <c r="DF579" s="128"/>
      <c r="DG579" s="128"/>
      <c r="DH579" s="220"/>
    </row>
    <row r="580" spans="1:112" ht="13.2">
      <c r="A580" s="220"/>
      <c r="B580" s="220">
        <v>577</v>
      </c>
      <c r="C580" s="220" t="s">
        <v>156</v>
      </c>
      <c r="D580" s="220" t="s">
        <v>6341</v>
      </c>
      <c r="E580" s="220"/>
      <c r="F580" s="220" t="s">
        <v>156</v>
      </c>
      <c r="G580" s="220"/>
      <c r="H580" s="220"/>
      <c r="I580" s="220"/>
      <c r="J580" s="220"/>
      <c r="K580" s="220"/>
      <c r="L580" s="220"/>
      <c r="M580" s="220"/>
      <c r="N580" s="220"/>
      <c r="O580" s="220"/>
      <c r="P580" s="220"/>
      <c r="Q580" s="220"/>
      <c r="R580" s="220"/>
      <c r="S580" s="116" t="str">
        <f t="shared" si="87"/>
        <v>NO</v>
      </c>
      <c r="T580" s="116" t="str">
        <f t="shared" ref="T580:T643" si="88">CONCATENATE(V580,",",Y580,",",AB580,",",AE580,",",AH580,",",AK580,",",AN580,",",AQ580,",",AT580,",",AW580,",",AZ580,",",BC580,",",BF580,",",BI580,",",BL580,)</f>
        <v>,,,,,,,,,,,,,,</v>
      </c>
      <c r="U580" s="220" t="s">
        <v>156</v>
      </c>
      <c r="V580" s="220"/>
      <c r="W580" s="220"/>
      <c r="X580" s="220"/>
      <c r="Y580" s="220"/>
      <c r="Z580" s="220"/>
      <c r="AA580" s="220"/>
      <c r="AB580" s="220"/>
      <c r="AC580" s="220"/>
      <c r="AD580" s="220"/>
      <c r="AE580" s="220"/>
      <c r="AF580" s="220"/>
      <c r="AG580" s="220"/>
      <c r="AH580" s="220"/>
      <c r="AI580" s="220"/>
      <c r="AJ580" s="220"/>
      <c r="AK580" s="220"/>
      <c r="AL580" s="220"/>
      <c r="AM580" s="220"/>
      <c r="AN580" s="220"/>
      <c r="AO580" s="220"/>
      <c r="AP580" s="220"/>
      <c r="AQ580" s="220"/>
      <c r="AR580" s="220"/>
      <c r="AS580" s="220"/>
      <c r="AT580" s="220"/>
      <c r="AU580" s="220"/>
      <c r="AV580" s="220"/>
      <c r="AW580" s="220"/>
      <c r="AX580" s="220"/>
      <c r="AY580" s="220"/>
      <c r="AZ580" s="220"/>
      <c r="BA580" s="220"/>
      <c r="BB580" s="220"/>
      <c r="BC580" s="220"/>
      <c r="BD580" s="220"/>
      <c r="BE580" s="220"/>
      <c r="BF580" s="220"/>
      <c r="BG580" s="220"/>
      <c r="BH580" s="220"/>
      <c r="BI580" s="220"/>
      <c r="BJ580" s="220"/>
      <c r="BK580" s="220"/>
      <c r="BL580" s="220"/>
      <c r="BM580" s="220"/>
      <c r="BN580" s="220"/>
      <c r="BO580" s="116" t="str">
        <f t="shared" ref="BO580:BO643" si="89">IF($S580 = "NO",$U580,IF(BP580 = "Invalid PM Setting", BP580, IF(OR($AR580 = BS580,$AU580 = BS580,$AX580 = BS580,$BA580 = BS580,$BD580 = BS580,$BG580 = BS580,$BJ580 = BS580,$BM580 = BS580), "Select QUP Port",BP580)))</f>
        <v>GND</v>
      </c>
      <c r="BP580" s="116" t="str">
        <f t="shared" ref="BP580:BP643" si="90">IF(BS580=1,$U580,IF(BS580=2,$X580,IF(BS580=3,$AA580,IF(BS580=4,$AD580,IF(BS580=5,$AG580,IF(BS580=6,$AJ580,IF(BS580=7,$AM580,IF(BS580=8,$AP580,IF(BS580=9,$AS580,IF(BS580=10,$AV580,IF(BS580=11,$AY580, IF(BS580=12,$BB580, IF(BS580=13,$BE580,IF(BS580=14,$BH580,IF(BS580=15,$BK580,"Invalid PM Setting")))))))))))))))</f>
        <v>GND</v>
      </c>
      <c r="BQ580" s="116">
        <f t="shared" ref="BQ580:BQ643" si="91">IF($S580="NO",$V580,IF(BR580 = "Invalid PM Setting", BR580, IF(OR($AR580 = BS580,$AU580 = BS580,$AX580 = BS580,$BA580 = BS580,$BD580 = BS580,$BG580 = BS580,$BJ580 = BS580,$BM580 = BS580), "Select QUP Port",BR580)))</f>
        <v>0</v>
      </c>
      <c r="BR580" s="116">
        <f t="shared" ref="BR580:BR643" si="92">IF(BS580=1,$V580,IF(BS580=2,$Y580,IF(BS580=3,$AB580,IF(BS580=4,$AE580,IF(BS580=5,$AH580,IF(BS580=6,$AK580,IF(BS580=7,$AN580,IF(BS580=8,$AQ580,IF(BS580=9,$AT580,IF(BS580=10,$AW580,IF(BS580=11,$AZ580,IF(BS580=12,$BC580,IF(BS580=13,$BF580,IF(BS580=14,$BI580, IF(BS580=15,$BL580,"Invalid PM Setting")))))))))))))))</f>
        <v>0</v>
      </c>
      <c r="BS580" s="220">
        <v>1</v>
      </c>
      <c r="BT580" s="220" t="s">
        <v>156</v>
      </c>
      <c r="BU580" s="220" t="s">
        <v>156</v>
      </c>
      <c r="BV580" s="220"/>
      <c r="BW580" s="220"/>
      <c r="BX580" s="220"/>
      <c r="BY580" s="220"/>
      <c r="BZ580" s="220"/>
      <c r="CA580" s="220"/>
      <c r="CB580" s="220"/>
      <c r="CC580" s="220"/>
      <c r="CD580" s="220"/>
      <c r="CE580" s="220"/>
      <c r="CF580" s="220" t="s">
        <v>3025</v>
      </c>
      <c r="CG580" s="248" t="s">
        <v>6342</v>
      </c>
      <c r="CH580" s="208"/>
      <c r="CI580" s="128"/>
      <c r="CJ580" s="128"/>
      <c r="CK580" s="220"/>
      <c r="CL580" s="116" t="str">
        <f t="shared" ref="CL580:CL643" si="93">IF($S580 = "NO",$U580,IF(CM580 = "Invalid PM Setting", CM580, IF(OR($AR580 = CP580,$AU580 = CP580,$AX580 = CP580,$BA580 = CP580,$BD580 = CP580,$BG580 = CP580,$BJ580 = CP580,$BM580 = CP580), "Select QUP Port",CM580)))</f>
        <v>GND</v>
      </c>
      <c r="CM580" s="116" t="str">
        <f t="shared" ref="CM580:CM643" si="94">IF(CP580=1,$U580,IF(CP580=2,$X580,IF(CP580=3,$AA580,IF(CP580=4,$AD580,IF(CP580=5,$AG580,IF(CP580=6,$AJ580,IF(CP580=7,$AM580,IF(CP580=8,$AP580,IF(CP580=9,$AS580,IF(CP580=10,$AV580,IF(CP580=11,$AY580, IF(CP580=12,$BB580, IF(CP580=13,$BE580,IF(CP580=14,$BH580,IF(CP580=15,$BK580,"Invalid PM Setting")))))))))))))))</f>
        <v>GND</v>
      </c>
      <c r="CN580" s="116">
        <f t="shared" ref="CN580:CN643" si="95">IF($S580="NO",$V580,IF(CO580 = "Invalid PM Setting", CO580, IF(OR($AR580 = CP580,$AU580 = CP580,$AX580 = CP580,$BA580 = CP580,$BD580 = CP580,$BG580 = CP580,$BJ580 = CP580,$BM580 = CP580), "Select QUP Port",CO580)))</f>
        <v>0</v>
      </c>
      <c r="CO580" s="116">
        <f t="shared" ref="CO580:CO643" si="96">IF(CP580=1,$V580,IF(CP580=2,$Y580,IF(CP580=3,$AB580,IF(CP580=4,$AE580,IF(CP580=5,$AH580,IF(CP580=6,$AK580,IF(CP580=7,$AN580,IF(CP580=8,$AQ580,IF(CP580=9,$AT580,IF(CP580=10,$AW580,IF(CP580=11,$AZ580,IF(CP580=12,$BC580,IF(CP580=13,$BF580,IF(CP580=14,$BI580, IF(CP580=15,$BL580,"Invalid PM Setting")))))))))))))))</f>
        <v>0</v>
      </c>
      <c r="CP580" s="220">
        <v>1</v>
      </c>
      <c r="CQ580" s="220" t="s">
        <v>156</v>
      </c>
      <c r="CR580" s="220" t="s">
        <v>156</v>
      </c>
      <c r="CS580" s="220"/>
      <c r="CT580" s="220"/>
      <c r="CU580" s="220"/>
      <c r="CV580" s="220"/>
      <c r="CW580" s="220"/>
      <c r="CX580" s="220"/>
      <c r="CY580" s="220"/>
      <c r="CZ580" s="220"/>
      <c r="DA580" s="220"/>
      <c r="DB580" s="220"/>
      <c r="DC580" s="220" t="s">
        <v>3025</v>
      </c>
      <c r="DD580" s="134" t="s">
        <v>6343</v>
      </c>
      <c r="DE580" s="107"/>
      <c r="DF580" s="128"/>
      <c r="DG580" s="128"/>
      <c r="DH580" s="220"/>
    </row>
    <row r="581" spans="1:112" ht="13.2">
      <c r="A581" s="220"/>
      <c r="B581" s="220">
        <v>578</v>
      </c>
      <c r="C581" s="220" t="s">
        <v>156</v>
      </c>
      <c r="D581" s="220" t="s">
        <v>6344</v>
      </c>
      <c r="E581" s="220"/>
      <c r="F581" s="220" t="s">
        <v>156</v>
      </c>
      <c r="G581" s="220"/>
      <c r="H581" s="220"/>
      <c r="I581" s="220"/>
      <c r="J581" s="220"/>
      <c r="K581" s="220"/>
      <c r="L581" s="220"/>
      <c r="M581" s="220"/>
      <c r="N581" s="220"/>
      <c r="O581" s="220"/>
      <c r="P581" s="220"/>
      <c r="Q581" s="220"/>
      <c r="R581" s="220"/>
      <c r="S581" s="116" t="str">
        <f t="shared" si="87"/>
        <v>NO</v>
      </c>
      <c r="T581" s="116" t="str">
        <f t="shared" si="88"/>
        <v>,,,,,,,,,,,,,,</v>
      </c>
      <c r="U581" s="220" t="s">
        <v>156</v>
      </c>
      <c r="V581" s="220"/>
      <c r="W581" s="220"/>
      <c r="X581" s="220"/>
      <c r="Y581" s="220"/>
      <c r="Z581" s="220"/>
      <c r="AA581" s="220"/>
      <c r="AB581" s="220"/>
      <c r="AC581" s="220"/>
      <c r="AD581" s="220"/>
      <c r="AE581" s="220"/>
      <c r="AF581" s="220"/>
      <c r="AG581" s="220"/>
      <c r="AH581" s="220"/>
      <c r="AI581" s="220"/>
      <c r="AJ581" s="220"/>
      <c r="AK581" s="220"/>
      <c r="AL581" s="220"/>
      <c r="AM581" s="220"/>
      <c r="AN581" s="220"/>
      <c r="AO581" s="220"/>
      <c r="AP581" s="220"/>
      <c r="AQ581" s="220"/>
      <c r="AR581" s="220"/>
      <c r="AS581" s="220"/>
      <c r="AT581" s="220"/>
      <c r="AU581" s="220"/>
      <c r="AV581" s="220"/>
      <c r="AW581" s="220"/>
      <c r="AX581" s="220"/>
      <c r="AY581" s="220"/>
      <c r="AZ581" s="220"/>
      <c r="BA581" s="220"/>
      <c r="BB581" s="220"/>
      <c r="BC581" s="220"/>
      <c r="BD581" s="220"/>
      <c r="BE581" s="220"/>
      <c r="BF581" s="220"/>
      <c r="BG581" s="220"/>
      <c r="BH581" s="220"/>
      <c r="BI581" s="220"/>
      <c r="BJ581" s="220"/>
      <c r="BK581" s="220"/>
      <c r="BL581" s="220"/>
      <c r="BM581" s="220"/>
      <c r="BN581" s="220"/>
      <c r="BO581" s="116" t="str">
        <f t="shared" si="89"/>
        <v>GND</v>
      </c>
      <c r="BP581" s="116" t="str">
        <f t="shared" si="90"/>
        <v>GND</v>
      </c>
      <c r="BQ581" s="116">
        <f t="shared" si="91"/>
        <v>0</v>
      </c>
      <c r="BR581" s="116">
        <f t="shared" si="92"/>
        <v>0</v>
      </c>
      <c r="BS581" s="220">
        <v>1</v>
      </c>
      <c r="BT581" s="220" t="s">
        <v>156</v>
      </c>
      <c r="BU581" s="220" t="s">
        <v>156</v>
      </c>
      <c r="BV581" s="220"/>
      <c r="BW581" s="220"/>
      <c r="BX581" s="220"/>
      <c r="BY581" s="220"/>
      <c r="BZ581" s="220"/>
      <c r="CA581" s="220"/>
      <c r="CB581" s="220"/>
      <c r="CC581" s="220"/>
      <c r="CD581" s="220"/>
      <c r="CE581" s="220"/>
      <c r="CF581" s="220" t="s">
        <v>3025</v>
      </c>
      <c r="CG581" s="248" t="s">
        <v>6345</v>
      </c>
      <c r="CH581" s="208"/>
      <c r="CI581" s="128"/>
      <c r="CJ581" s="128"/>
      <c r="CK581" s="220"/>
      <c r="CL581" s="116" t="str">
        <f t="shared" si="93"/>
        <v>GND</v>
      </c>
      <c r="CM581" s="116" t="str">
        <f t="shared" si="94"/>
        <v>GND</v>
      </c>
      <c r="CN581" s="116">
        <f t="shared" si="95"/>
        <v>0</v>
      </c>
      <c r="CO581" s="116">
        <f t="shared" si="96"/>
        <v>0</v>
      </c>
      <c r="CP581" s="220">
        <v>1</v>
      </c>
      <c r="CQ581" s="220" t="s">
        <v>156</v>
      </c>
      <c r="CR581" s="220" t="s">
        <v>156</v>
      </c>
      <c r="CS581" s="220"/>
      <c r="CT581" s="220"/>
      <c r="CU581" s="220"/>
      <c r="CV581" s="220"/>
      <c r="CW581" s="220"/>
      <c r="CX581" s="220"/>
      <c r="CY581" s="220"/>
      <c r="CZ581" s="220"/>
      <c r="DA581" s="220"/>
      <c r="DB581" s="220"/>
      <c r="DC581" s="220" t="s">
        <v>3025</v>
      </c>
      <c r="DD581" s="134" t="s">
        <v>6346</v>
      </c>
      <c r="DE581" s="107"/>
      <c r="DF581" s="128"/>
      <c r="DG581" s="128"/>
      <c r="DH581" s="220"/>
    </row>
    <row r="582" spans="1:112" ht="13.2">
      <c r="A582" s="220"/>
      <c r="B582" s="220">
        <v>579</v>
      </c>
      <c r="C582" s="220" t="s">
        <v>156</v>
      </c>
      <c r="D582" s="220" t="s">
        <v>6347</v>
      </c>
      <c r="E582" s="220"/>
      <c r="F582" s="220" t="s">
        <v>156</v>
      </c>
      <c r="G582" s="220"/>
      <c r="H582" s="220"/>
      <c r="I582" s="220"/>
      <c r="J582" s="220"/>
      <c r="K582" s="220"/>
      <c r="L582" s="220"/>
      <c r="M582" s="220"/>
      <c r="N582" s="220"/>
      <c r="O582" s="220"/>
      <c r="P582" s="220"/>
      <c r="Q582" s="220"/>
      <c r="R582" s="220"/>
      <c r="S582" s="116" t="str">
        <f t="shared" si="87"/>
        <v>NO</v>
      </c>
      <c r="T582" s="116" t="str">
        <f t="shared" si="88"/>
        <v>,,,,,,,,,,,,,,</v>
      </c>
      <c r="U582" s="220" t="s">
        <v>156</v>
      </c>
      <c r="V582" s="220"/>
      <c r="W582" s="220"/>
      <c r="X582" s="220"/>
      <c r="Y582" s="220"/>
      <c r="Z582" s="220"/>
      <c r="AA582" s="220"/>
      <c r="AB582" s="220"/>
      <c r="AC582" s="220"/>
      <c r="AD582" s="220"/>
      <c r="AE582" s="220"/>
      <c r="AF582" s="220"/>
      <c r="AG582" s="220"/>
      <c r="AH582" s="220"/>
      <c r="AI582" s="220"/>
      <c r="AJ582" s="220"/>
      <c r="AK582" s="220"/>
      <c r="AL582" s="220"/>
      <c r="AM582" s="220"/>
      <c r="AN582" s="220"/>
      <c r="AO582" s="220"/>
      <c r="AP582" s="220"/>
      <c r="AQ582" s="220"/>
      <c r="AR582" s="220"/>
      <c r="AS582" s="220"/>
      <c r="AT582" s="220"/>
      <c r="AU582" s="220"/>
      <c r="AV582" s="220"/>
      <c r="AW582" s="220"/>
      <c r="AX582" s="220"/>
      <c r="AY582" s="220"/>
      <c r="AZ582" s="220"/>
      <c r="BA582" s="220"/>
      <c r="BB582" s="220"/>
      <c r="BC582" s="220"/>
      <c r="BD582" s="220"/>
      <c r="BE582" s="220"/>
      <c r="BF582" s="220"/>
      <c r="BG582" s="220"/>
      <c r="BH582" s="220"/>
      <c r="BI582" s="220"/>
      <c r="BJ582" s="220"/>
      <c r="BK582" s="220"/>
      <c r="BL582" s="220"/>
      <c r="BM582" s="220"/>
      <c r="BN582" s="220"/>
      <c r="BO582" s="116" t="str">
        <f t="shared" si="89"/>
        <v>GND</v>
      </c>
      <c r="BP582" s="116" t="str">
        <f t="shared" si="90"/>
        <v>GND</v>
      </c>
      <c r="BQ582" s="116">
        <f t="shared" si="91"/>
        <v>0</v>
      </c>
      <c r="BR582" s="116">
        <f t="shared" si="92"/>
        <v>0</v>
      </c>
      <c r="BS582" s="220">
        <v>1</v>
      </c>
      <c r="BT582" s="220" t="s">
        <v>156</v>
      </c>
      <c r="BU582" s="220" t="s">
        <v>156</v>
      </c>
      <c r="BV582" s="220"/>
      <c r="BW582" s="220"/>
      <c r="BX582" s="220"/>
      <c r="BY582" s="220"/>
      <c r="BZ582" s="220"/>
      <c r="CA582" s="220"/>
      <c r="CB582" s="220"/>
      <c r="CC582" s="220"/>
      <c r="CD582" s="220"/>
      <c r="CE582" s="220"/>
      <c r="CF582" s="220" t="s">
        <v>3025</v>
      </c>
      <c r="CG582" s="248" t="s">
        <v>6348</v>
      </c>
      <c r="CH582" s="208"/>
      <c r="CI582" s="128"/>
      <c r="CJ582" s="128"/>
      <c r="CK582" s="220"/>
      <c r="CL582" s="116" t="str">
        <f t="shared" si="93"/>
        <v>GND</v>
      </c>
      <c r="CM582" s="116" t="str">
        <f t="shared" si="94"/>
        <v>GND</v>
      </c>
      <c r="CN582" s="116">
        <f t="shared" si="95"/>
        <v>0</v>
      </c>
      <c r="CO582" s="116">
        <f t="shared" si="96"/>
        <v>0</v>
      </c>
      <c r="CP582" s="220">
        <v>1</v>
      </c>
      <c r="CQ582" s="220" t="s">
        <v>156</v>
      </c>
      <c r="CR582" s="220" t="s">
        <v>156</v>
      </c>
      <c r="CS582" s="220"/>
      <c r="CT582" s="220"/>
      <c r="CU582" s="220"/>
      <c r="CV582" s="220"/>
      <c r="CW582" s="220"/>
      <c r="CX582" s="220"/>
      <c r="CY582" s="220"/>
      <c r="CZ582" s="220"/>
      <c r="DA582" s="220"/>
      <c r="DB582" s="220"/>
      <c r="DC582" s="220" t="s">
        <v>3025</v>
      </c>
      <c r="DD582" s="134" t="s">
        <v>6349</v>
      </c>
      <c r="DE582" s="107"/>
      <c r="DF582" s="128"/>
      <c r="DG582" s="128"/>
      <c r="DH582" s="220"/>
    </row>
    <row r="583" spans="1:112" ht="13.2">
      <c r="A583" s="220"/>
      <c r="B583" s="220">
        <v>580</v>
      </c>
      <c r="C583" s="220" t="s">
        <v>156</v>
      </c>
      <c r="D583" s="220" t="s">
        <v>6350</v>
      </c>
      <c r="E583" s="220"/>
      <c r="F583" s="220" t="s">
        <v>156</v>
      </c>
      <c r="G583" s="220"/>
      <c r="H583" s="220"/>
      <c r="I583" s="220"/>
      <c r="J583" s="220"/>
      <c r="K583" s="220"/>
      <c r="L583" s="220"/>
      <c r="M583" s="220"/>
      <c r="N583" s="220"/>
      <c r="O583" s="220"/>
      <c r="P583" s="220"/>
      <c r="Q583" s="220"/>
      <c r="R583" s="220"/>
      <c r="S583" s="116" t="str">
        <f t="shared" si="87"/>
        <v>NO</v>
      </c>
      <c r="T583" s="116" t="str">
        <f t="shared" si="88"/>
        <v>,,,,,,,,,,,,,,</v>
      </c>
      <c r="U583" s="220" t="s">
        <v>156</v>
      </c>
      <c r="V583" s="220"/>
      <c r="W583" s="220"/>
      <c r="X583" s="220"/>
      <c r="Y583" s="220"/>
      <c r="Z583" s="220"/>
      <c r="AA583" s="220"/>
      <c r="AB583" s="220"/>
      <c r="AC583" s="220"/>
      <c r="AD583" s="220"/>
      <c r="AE583" s="220"/>
      <c r="AF583" s="220"/>
      <c r="AG583" s="220"/>
      <c r="AH583" s="220"/>
      <c r="AI583" s="220"/>
      <c r="AJ583" s="220"/>
      <c r="AK583" s="220"/>
      <c r="AL583" s="220"/>
      <c r="AM583" s="220"/>
      <c r="AN583" s="220"/>
      <c r="AO583" s="220"/>
      <c r="AP583" s="220"/>
      <c r="AQ583" s="220"/>
      <c r="AR583" s="220"/>
      <c r="AS583" s="220"/>
      <c r="AT583" s="220"/>
      <c r="AU583" s="220"/>
      <c r="AV583" s="220"/>
      <c r="AW583" s="220"/>
      <c r="AX583" s="220"/>
      <c r="AY583" s="220"/>
      <c r="AZ583" s="220"/>
      <c r="BA583" s="220"/>
      <c r="BB583" s="220"/>
      <c r="BC583" s="220"/>
      <c r="BD583" s="220"/>
      <c r="BE583" s="220"/>
      <c r="BF583" s="220"/>
      <c r="BG583" s="220"/>
      <c r="BH583" s="220"/>
      <c r="BI583" s="220"/>
      <c r="BJ583" s="220"/>
      <c r="BK583" s="220"/>
      <c r="BL583" s="220"/>
      <c r="BM583" s="220"/>
      <c r="BN583" s="220"/>
      <c r="BO583" s="116" t="str">
        <f t="shared" si="89"/>
        <v>GND</v>
      </c>
      <c r="BP583" s="116" t="str">
        <f t="shared" si="90"/>
        <v>GND</v>
      </c>
      <c r="BQ583" s="116">
        <f t="shared" si="91"/>
        <v>0</v>
      </c>
      <c r="BR583" s="116">
        <f t="shared" si="92"/>
        <v>0</v>
      </c>
      <c r="BS583" s="220">
        <v>1</v>
      </c>
      <c r="BT583" s="220" t="s">
        <v>156</v>
      </c>
      <c r="BU583" s="220" t="s">
        <v>156</v>
      </c>
      <c r="BV583" s="220"/>
      <c r="BW583" s="220"/>
      <c r="BX583" s="220"/>
      <c r="BY583" s="220"/>
      <c r="BZ583" s="220"/>
      <c r="CA583" s="220"/>
      <c r="CB583" s="220"/>
      <c r="CC583" s="220"/>
      <c r="CD583" s="220"/>
      <c r="CE583" s="220"/>
      <c r="CF583" s="220" t="s">
        <v>3025</v>
      </c>
      <c r="CG583" s="248" t="s">
        <v>6351</v>
      </c>
      <c r="CH583" s="208"/>
      <c r="CI583" s="128"/>
      <c r="CJ583" s="128"/>
      <c r="CK583" s="220"/>
      <c r="CL583" s="116" t="str">
        <f t="shared" si="93"/>
        <v>GND</v>
      </c>
      <c r="CM583" s="116" t="str">
        <f t="shared" si="94"/>
        <v>GND</v>
      </c>
      <c r="CN583" s="116">
        <f t="shared" si="95"/>
        <v>0</v>
      </c>
      <c r="CO583" s="116">
        <f t="shared" si="96"/>
        <v>0</v>
      </c>
      <c r="CP583" s="220">
        <v>1</v>
      </c>
      <c r="CQ583" s="220" t="s">
        <v>156</v>
      </c>
      <c r="CR583" s="220" t="s">
        <v>156</v>
      </c>
      <c r="CS583" s="220"/>
      <c r="CT583" s="220"/>
      <c r="CU583" s="220"/>
      <c r="CV583" s="220"/>
      <c r="CW583" s="220"/>
      <c r="CX583" s="220"/>
      <c r="CY583" s="220"/>
      <c r="CZ583" s="220"/>
      <c r="DA583" s="220"/>
      <c r="DB583" s="220"/>
      <c r="DC583" s="220" t="s">
        <v>3025</v>
      </c>
      <c r="DD583" s="134" t="s">
        <v>6352</v>
      </c>
      <c r="DE583" s="107"/>
      <c r="DF583" s="128"/>
      <c r="DG583" s="128"/>
      <c r="DH583" s="220"/>
    </row>
    <row r="584" spans="1:112" ht="13.2">
      <c r="A584" s="220"/>
      <c r="B584" s="220">
        <v>581</v>
      </c>
      <c r="C584" s="220" t="s">
        <v>156</v>
      </c>
      <c r="D584" s="220" t="s">
        <v>6353</v>
      </c>
      <c r="E584" s="220"/>
      <c r="F584" s="220" t="s">
        <v>156</v>
      </c>
      <c r="G584" s="220"/>
      <c r="H584" s="220"/>
      <c r="I584" s="220"/>
      <c r="J584" s="220"/>
      <c r="K584" s="220"/>
      <c r="L584" s="220"/>
      <c r="M584" s="220"/>
      <c r="N584" s="220"/>
      <c r="O584" s="220"/>
      <c r="P584" s="220"/>
      <c r="Q584" s="220"/>
      <c r="R584" s="220"/>
      <c r="S584" s="116" t="str">
        <f t="shared" si="87"/>
        <v>NO</v>
      </c>
      <c r="T584" s="116" t="str">
        <f t="shared" si="88"/>
        <v>,,,,,,,,,,,,,,</v>
      </c>
      <c r="U584" s="220" t="s">
        <v>156</v>
      </c>
      <c r="V584" s="220"/>
      <c r="W584" s="220"/>
      <c r="X584" s="220"/>
      <c r="Y584" s="220"/>
      <c r="Z584" s="220"/>
      <c r="AA584" s="220"/>
      <c r="AB584" s="220"/>
      <c r="AC584" s="220"/>
      <c r="AD584" s="220"/>
      <c r="AE584" s="220"/>
      <c r="AF584" s="220"/>
      <c r="AG584" s="220"/>
      <c r="AH584" s="220"/>
      <c r="AI584" s="220"/>
      <c r="AJ584" s="220"/>
      <c r="AK584" s="220"/>
      <c r="AL584" s="220"/>
      <c r="AM584" s="220"/>
      <c r="AN584" s="220"/>
      <c r="AO584" s="220"/>
      <c r="AP584" s="220"/>
      <c r="AQ584" s="220"/>
      <c r="AR584" s="220"/>
      <c r="AS584" s="220"/>
      <c r="AT584" s="220"/>
      <c r="AU584" s="220"/>
      <c r="AV584" s="220"/>
      <c r="AW584" s="220"/>
      <c r="AX584" s="220"/>
      <c r="AY584" s="220"/>
      <c r="AZ584" s="220"/>
      <c r="BA584" s="220"/>
      <c r="BB584" s="220"/>
      <c r="BC584" s="220"/>
      <c r="BD584" s="220"/>
      <c r="BE584" s="220"/>
      <c r="BF584" s="220"/>
      <c r="BG584" s="220"/>
      <c r="BH584" s="220"/>
      <c r="BI584" s="220"/>
      <c r="BJ584" s="220"/>
      <c r="BK584" s="220"/>
      <c r="BL584" s="220"/>
      <c r="BM584" s="220"/>
      <c r="BN584" s="220"/>
      <c r="BO584" s="116" t="str">
        <f t="shared" si="89"/>
        <v>GND</v>
      </c>
      <c r="BP584" s="116" t="str">
        <f t="shared" si="90"/>
        <v>GND</v>
      </c>
      <c r="BQ584" s="116">
        <f t="shared" si="91"/>
        <v>0</v>
      </c>
      <c r="BR584" s="116">
        <f t="shared" si="92"/>
        <v>0</v>
      </c>
      <c r="BS584" s="220">
        <v>1</v>
      </c>
      <c r="BT584" s="220" t="s">
        <v>156</v>
      </c>
      <c r="BU584" s="220" t="s">
        <v>156</v>
      </c>
      <c r="BV584" s="220"/>
      <c r="BW584" s="220"/>
      <c r="BX584" s="220"/>
      <c r="BY584" s="220"/>
      <c r="BZ584" s="220"/>
      <c r="CA584" s="220"/>
      <c r="CB584" s="220"/>
      <c r="CC584" s="220"/>
      <c r="CD584" s="220"/>
      <c r="CE584" s="220"/>
      <c r="CF584" s="220" t="s">
        <v>3025</v>
      </c>
      <c r="CG584" s="248" t="s">
        <v>6354</v>
      </c>
      <c r="CH584" s="208"/>
      <c r="CI584" s="128"/>
      <c r="CJ584" s="128"/>
      <c r="CK584" s="220"/>
      <c r="CL584" s="116" t="str">
        <f t="shared" si="93"/>
        <v>GND</v>
      </c>
      <c r="CM584" s="116" t="str">
        <f t="shared" si="94"/>
        <v>GND</v>
      </c>
      <c r="CN584" s="116">
        <f t="shared" si="95"/>
        <v>0</v>
      </c>
      <c r="CO584" s="116">
        <f t="shared" si="96"/>
        <v>0</v>
      </c>
      <c r="CP584" s="220">
        <v>1</v>
      </c>
      <c r="CQ584" s="220" t="s">
        <v>156</v>
      </c>
      <c r="CR584" s="220" t="s">
        <v>156</v>
      </c>
      <c r="CS584" s="220"/>
      <c r="CT584" s="220"/>
      <c r="CU584" s="220"/>
      <c r="CV584" s="220"/>
      <c r="CW584" s="220"/>
      <c r="CX584" s="220"/>
      <c r="CY584" s="220"/>
      <c r="CZ584" s="220"/>
      <c r="DA584" s="220"/>
      <c r="DB584" s="220"/>
      <c r="DC584" s="220" t="s">
        <v>3025</v>
      </c>
      <c r="DD584" s="134" t="s">
        <v>6355</v>
      </c>
      <c r="DE584" s="107"/>
      <c r="DF584" s="128"/>
      <c r="DG584" s="128"/>
      <c r="DH584" s="220"/>
    </row>
    <row r="585" spans="1:112" ht="13.2">
      <c r="A585" s="220"/>
      <c r="B585" s="220">
        <v>582</v>
      </c>
      <c r="C585" s="220" t="s">
        <v>156</v>
      </c>
      <c r="D585" s="220" t="s">
        <v>6356</v>
      </c>
      <c r="E585" s="220"/>
      <c r="F585" s="220" t="s">
        <v>156</v>
      </c>
      <c r="G585" s="220"/>
      <c r="H585" s="220"/>
      <c r="I585" s="220"/>
      <c r="J585" s="220"/>
      <c r="K585" s="220"/>
      <c r="L585" s="220"/>
      <c r="M585" s="220"/>
      <c r="N585" s="220"/>
      <c r="O585" s="220"/>
      <c r="P585" s="220"/>
      <c r="Q585" s="220"/>
      <c r="R585" s="220"/>
      <c r="S585" s="116" t="str">
        <f t="shared" si="87"/>
        <v>NO</v>
      </c>
      <c r="T585" s="116" t="str">
        <f t="shared" si="88"/>
        <v>,,,,,,,,,,,,,,</v>
      </c>
      <c r="U585" s="220" t="s">
        <v>156</v>
      </c>
      <c r="V585" s="220"/>
      <c r="W585" s="220"/>
      <c r="X585" s="220"/>
      <c r="Y585" s="220"/>
      <c r="Z585" s="220"/>
      <c r="AA585" s="220"/>
      <c r="AB585" s="220"/>
      <c r="AC585" s="220"/>
      <c r="AD585" s="220"/>
      <c r="AE585" s="220"/>
      <c r="AF585" s="220"/>
      <c r="AG585" s="220"/>
      <c r="AH585" s="220"/>
      <c r="AI585" s="220"/>
      <c r="AJ585" s="220"/>
      <c r="AK585" s="220"/>
      <c r="AL585" s="220"/>
      <c r="AM585" s="220"/>
      <c r="AN585" s="220"/>
      <c r="AO585" s="220"/>
      <c r="AP585" s="220"/>
      <c r="AQ585" s="220"/>
      <c r="AR585" s="220"/>
      <c r="AS585" s="220"/>
      <c r="AT585" s="220"/>
      <c r="AU585" s="220"/>
      <c r="AV585" s="220"/>
      <c r="AW585" s="220"/>
      <c r="AX585" s="220"/>
      <c r="AY585" s="220"/>
      <c r="AZ585" s="220"/>
      <c r="BA585" s="220"/>
      <c r="BB585" s="220"/>
      <c r="BC585" s="220"/>
      <c r="BD585" s="220"/>
      <c r="BE585" s="220"/>
      <c r="BF585" s="220"/>
      <c r="BG585" s="220"/>
      <c r="BH585" s="220"/>
      <c r="BI585" s="220"/>
      <c r="BJ585" s="220"/>
      <c r="BK585" s="220"/>
      <c r="BL585" s="220"/>
      <c r="BM585" s="220"/>
      <c r="BN585" s="220"/>
      <c r="BO585" s="116" t="str">
        <f t="shared" si="89"/>
        <v>GND</v>
      </c>
      <c r="BP585" s="116" t="str">
        <f t="shared" si="90"/>
        <v>GND</v>
      </c>
      <c r="BQ585" s="116">
        <f t="shared" si="91"/>
        <v>0</v>
      </c>
      <c r="BR585" s="116">
        <f t="shared" si="92"/>
        <v>0</v>
      </c>
      <c r="BS585" s="220">
        <v>1</v>
      </c>
      <c r="BT585" s="220" t="s">
        <v>156</v>
      </c>
      <c r="BU585" s="220" t="s">
        <v>156</v>
      </c>
      <c r="BV585" s="220"/>
      <c r="BW585" s="220"/>
      <c r="BX585" s="220"/>
      <c r="BY585" s="220"/>
      <c r="BZ585" s="220"/>
      <c r="CA585" s="220"/>
      <c r="CB585" s="220"/>
      <c r="CC585" s="220"/>
      <c r="CD585" s="220"/>
      <c r="CE585" s="220"/>
      <c r="CF585" s="220" t="s">
        <v>3025</v>
      </c>
      <c r="CG585" s="248" t="s">
        <v>6357</v>
      </c>
      <c r="CH585" s="208"/>
      <c r="CI585" s="128"/>
      <c r="CJ585" s="128"/>
      <c r="CK585" s="220"/>
      <c r="CL585" s="116" t="str">
        <f t="shared" si="93"/>
        <v>GND</v>
      </c>
      <c r="CM585" s="116" t="str">
        <f t="shared" si="94"/>
        <v>GND</v>
      </c>
      <c r="CN585" s="116">
        <f t="shared" si="95"/>
        <v>0</v>
      </c>
      <c r="CO585" s="116">
        <f t="shared" si="96"/>
        <v>0</v>
      </c>
      <c r="CP585" s="220">
        <v>1</v>
      </c>
      <c r="CQ585" s="220" t="s">
        <v>156</v>
      </c>
      <c r="CR585" s="220" t="s">
        <v>156</v>
      </c>
      <c r="CS585" s="220"/>
      <c r="CT585" s="220"/>
      <c r="CU585" s="220"/>
      <c r="CV585" s="220"/>
      <c r="CW585" s="220"/>
      <c r="CX585" s="220"/>
      <c r="CY585" s="220"/>
      <c r="CZ585" s="220"/>
      <c r="DA585" s="220"/>
      <c r="DB585" s="220"/>
      <c r="DC585" s="220" t="s">
        <v>3025</v>
      </c>
      <c r="DD585" s="134" t="s">
        <v>6358</v>
      </c>
      <c r="DE585" s="107"/>
      <c r="DF585" s="128"/>
      <c r="DG585" s="128"/>
      <c r="DH585" s="220"/>
    </row>
    <row r="586" spans="1:112" ht="13.2">
      <c r="A586" s="220"/>
      <c r="B586" s="220">
        <v>583</v>
      </c>
      <c r="C586" s="220" t="s">
        <v>156</v>
      </c>
      <c r="D586" s="220" t="s">
        <v>6359</v>
      </c>
      <c r="E586" s="220"/>
      <c r="F586" s="220" t="s">
        <v>156</v>
      </c>
      <c r="G586" s="220"/>
      <c r="H586" s="220"/>
      <c r="I586" s="220"/>
      <c r="J586" s="220"/>
      <c r="K586" s="220"/>
      <c r="L586" s="220"/>
      <c r="M586" s="220"/>
      <c r="N586" s="220"/>
      <c r="O586" s="220"/>
      <c r="P586" s="220"/>
      <c r="Q586" s="220"/>
      <c r="R586" s="220"/>
      <c r="S586" s="116" t="str">
        <f t="shared" si="87"/>
        <v>NO</v>
      </c>
      <c r="T586" s="116" t="str">
        <f t="shared" si="88"/>
        <v>,,,,,,,,,,,,,,</v>
      </c>
      <c r="U586" s="220" t="s">
        <v>156</v>
      </c>
      <c r="V586" s="220"/>
      <c r="W586" s="220"/>
      <c r="X586" s="220"/>
      <c r="Y586" s="220"/>
      <c r="Z586" s="220"/>
      <c r="AA586" s="220"/>
      <c r="AB586" s="220"/>
      <c r="AC586" s="220"/>
      <c r="AD586" s="220"/>
      <c r="AE586" s="220"/>
      <c r="AF586" s="220"/>
      <c r="AG586" s="220"/>
      <c r="AH586" s="220"/>
      <c r="AI586" s="220"/>
      <c r="AJ586" s="220"/>
      <c r="AK586" s="220"/>
      <c r="AL586" s="220"/>
      <c r="AM586" s="220"/>
      <c r="AN586" s="220"/>
      <c r="AO586" s="220"/>
      <c r="AP586" s="220"/>
      <c r="AQ586" s="220"/>
      <c r="AR586" s="220"/>
      <c r="AS586" s="220"/>
      <c r="AT586" s="220"/>
      <c r="AU586" s="220"/>
      <c r="AV586" s="220"/>
      <c r="AW586" s="220"/>
      <c r="AX586" s="220"/>
      <c r="AY586" s="220"/>
      <c r="AZ586" s="220"/>
      <c r="BA586" s="220"/>
      <c r="BB586" s="220"/>
      <c r="BC586" s="220"/>
      <c r="BD586" s="220"/>
      <c r="BE586" s="220"/>
      <c r="BF586" s="220"/>
      <c r="BG586" s="220"/>
      <c r="BH586" s="220"/>
      <c r="BI586" s="220"/>
      <c r="BJ586" s="220"/>
      <c r="BK586" s="220"/>
      <c r="BL586" s="220"/>
      <c r="BM586" s="220"/>
      <c r="BN586" s="220"/>
      <c r="BO586" s="116" t="str">
        <f t="shared" si="89"/>
        <v>GND</v>
      </c>
      <c r="BP586" s="116" t="str">
        <f t="shared" si="90"/>
        <v>GND</v>
      </c>
      <c r="BQ586" s="116">
        <f t="shared" si="91"/>
        <v>0</v>
      </c>
      <c r="BR586" s="116">
        <f t="shared" si="92"/>
        <v>0</v>
      </c>
      <c r="BS586" s="220">
        <v>1</v>
      </c>
      <c r="BT586" s="220" t="s">
        <v>156</v>
      </c>
      <c r="BU586" s="220" t="s">
        <v>156</v>
      </c>
      <c r="BV586" s="220"/>
      <c r="BW586" s="220"/>
      <c r="BX586" s="220"/>
      <c r="BY586" s="220"/>
      <c r="BZ586" s="220"/>
      <c r="CA586" s="220"/>
      <c r="CB586" s="220"/>
      <c r="CC586" s="220"/>
      <c r="CD586" s="220"/>
      <c r="CE586" s="220"/>
      <c r="CF586" s="220" t="s">
        <v>3025</v>
      </c>
      <c r="CG586" s="248" t="s">
        <v>6360</v>
      </c>
      <c r="CH586" s="208"/>
      <c r="CI586" s="128"/>
      <c r="CJ586" s="128"/>
      <c r="CK586" s="220"/>
      <c r="CL586" s="116" t="str">
        <f t="shared" si="93"/>
        <v>GND</v>
      </c>
      <c r="CM586" s="116" t="str">
        <f t="shared" si="94"/>
        <v>GND</v>
      </c>
      <c r="CN586" s="116">
        <f t="shared" si="95"/>
        <v>0</v>
      </c>
      <c r="CO586" s="116">
        <f t="shared" si="96"/>
        <v>0</v>
      </c>
      <c r="CP586" s="220">
        <v>1</v>
      </c>
      <c r="CQ586" s="220" t="s">
        <v>156</v>
      </c>
      <c r="CR586" s="220" t="s">
        <v>156</v>
      </c>
      <c r="CS586" s="220"/>
      <c r="CT586" s="220"/>
      <c r="CU586" s="220"/>
      <c r="CV586" s="220"/>
      <c r="CW586" s="220"/>
      <c r="CX586" s="220"/>
      <c r="CY586" s="220"/>
      <c r="CZ586" s="220"/>
      <c r="DA586" s="220"/>
      <c r="DB586" s="220"/>
      <c r="DC586" s="220" t="s">
        <v>3025</v>
      </c>
      <c r="DD586" s="134" t="s">
        <v>6361</v>
      </c>
      <c r="DE586" s="107"/>
      <c r="DF586" s="128"/>
      <c r="DG586" s="128"/>
      <c r="DH586" s="220"/>
    </row>
    <row r="587" spans="1:112" ht="13.2">
      <c r="A587" s="220"/>
      <c r="B587" s="220">
        <v>584</v>
      </c>
      <c r="C587" s="220" t="s">
        <v>156</v>
      </c>
      <c r="D587" s="220" t="s">
        <v>6362</v>
      </c>
      <c r="E587" s="220"/>
      <c r="F587" s="220" t="s">
        <v>156</v>
      </c>
      <c r="G587" s="220"/>
      <c r="H587" s="220"/>
      <c r="I587" s="220"/>
      <c r="J587" s="220"/>
      <c r="K587" s="220"/>
      <c r="L587" s="220"/>
      <c r="M587" s="220"/>
      <c r="N587" s="220"/>
      <c r="O587" s="220"/>
      <c r="P587" s="220"/>
      <c r="Q587" s="220"/>
      <c r="R587" s="220"/>
      <c r="S587" s="116" t="str">
        <f t="shared" si="87"/>
        <v>NO</v>
      </c>
      <c r="T587" s="116" t="str">
        <f t="shared" si="88"/>
        <v>,,,,,,,,,,,,,,</v>
      </c>
      <c r="U587" s="220" t="s">
        <v>156</v>
      </c>
      <c r="V587" s="220"/>
      <c r="W587" s="220"/>
      <c r="X587" s="220"/>
      <c r="Y587" s="220"/>
      <c r="Z587" s="220"/>
      <c r="AA587" s="220"/>
      <c r="AB587" s="220"/>
      <c r="AC587" s="220"/>
      <c r="AD587" s="220"/>
      <c r="AE587" s="220"/>
      <c r="AF587" s="220"/>
      <c r="AG587" s="220"/>
      <c r="AH587" s="220"/>
      <c r="AI587" s="220"/>
      <c r="AJ587" s="220"/>
      <c r="AK587" s="220"/>
      <c r="AL587" s="220"/>
      <c r="AM587" s="220"/>
      <c r="AN587" s="220"/>
      <c r="AO587" s="220"/>
      <c r="AP587" s="220"/>
      <c r="AQ587" s="220"/>
      <c r="AR587" s="220"/>
      <c r="AS587" s="220"/>
      <c r="AT587" s="220"/>
      <c r="AU587" s="220"/>
      <c r="AV587" s="220"/>
      <c r="AW587" s="220"/>
      <c r="AX587" s="220"/>
      <c r="AY587" s="220"/>
      <c r="AZ587" s="220"/>
      <c r="BA587" s="220"/>
      <c r="BB587" s="220"/>
      <c r="BC587" s="220"/>
      <c r="BD587" s="220"/>
      <c r="BE587" s="220"/>
      <c r="BF587" s="220"/>
      <c r="BG587" s="220"/>
      <c r="BH587" s="220"/>
      <c r="BI587" s="220"/>
      <c r="BJ587" s="220"/>
      <c r="BK587" s="220"/>
      <c r="BL587" s="220"/>
      <c r="BM587" s="220"/>
      <c r="BN587" s="220"/>
      <c r="BO587" s="116" t="str">
        <f t="shared" si="89"/>
        <v>GND</v>
      </c>
      <c r="BP587" s="116" t="str">
        <f t="shared" si="90"/>
        <v>GND</v>
      </c>
      <c r="BQ587" s="116">
        <f t="shared" si="91"/>
        <v>0</v>
      </c>
      <c r="BR587" s="116">
        <f t="shared" si="92"/>
        <v>0</v>
      </c>
      <c r="BS587" s="220">
        <v>1</v>
      </c>
      <c r="BT587" s="220" t="s">
        <v>156</v>
      </c>
      <c r="BU587" s="220" t="s">
        <v>156</v>
      </c>
      <c r="BV587" s="220"/>
      <c r="BW587" s="220"/>
      <c r="BX587" s="220"/>
      <c r="BY587" s="220"/>
      <c r="BZ587" s="220"/>
      <c r="CA587" s="220"/>
      <c r="CB587" s="220"/>
      <c r="CC587" s="220"/>
      <c r="CD587" s="220"/>
      <c r="CE587" s="220"/>
      <c r="CF587" s="220" t="s">
        <v>3025</v>
      </c>
      <c r="CG587" s="248" t="s">
        <v>6363</v>
      </c>
      <c r="CH587" s="208"/>
      <c r="CI587" s="128"/>
      <c r="CJ587" s="128"/>
      <c r="CK587" s="220"/>
      <c r="CL587" s="116" t="str">
        <f t="shared" si="93"/>
        <v>GND</v>
      </c>
      <c r="CM587" s="116" t="str">
        <f t="shared" si="94"/>
        <v>GND</v>
      </c>
      <c r="CN587" s="116">
        <f t="shared" si="95"/>
        <v>0</v>
      </c>
      <c r="CO587" s="116">
        <f t="shared" si="96"/>
        <v>0</v>
      </c>
      <c r="CP587" s="220">
        <v>1</v>
      </c>
      <c r="CQ587" s="220" t="s">
        <v>156</v>
      </c>
      <c r="CR587" s="220" t="s">
        <v>156</v>
      </c>
      <c r="CS587" s="220"/>
      <c r="CT587" s="220"/>
      <c r="CU587" s="220"/>
      <c r="CV587" s="220"/>
      <c r="CW587" s="220"/>
      <c r="CX587" s="220"/>
      <c r="CY587" s="220"/>
      <c r="CZ587" s="220"/>
      <c r="DA587" s="220"/>
      <c r="DB587" s="220"/>
      <c r="DC587" s="220" t="s">
        <v>3025</v>
      </c>
      <c r="DD587" s="134" t="s">
        <v>6364</v>
      </c>
      <c r="DE587" s="107"/>
      <c r="DF587" s="128"/>
      <c r="DG587" s="128"/>
      <c r="DH587" s="220"/>
    </row>
    <row r="588" spans="1:112" ht="13.2">
      <c r="A588" s="220"/>
      <c r="B588" s="220">
        <v>585</v>
      </c>
      <c r="C588" s="220" t="s">
        <v>156</v>
      </c>
      <c r="D588" s="220" t="s">
        <v>6365</v>
      </c>
      <c r="E588" s="220"/>
      <c r="F588" s="220" t="s">
        <v>156</v>
      </c>
      <c r="G588" s="220"/>
      <c r="H588" s="220"/>
      <c r="I588" s="220"/>
      <c r="J588" s="220"/>
      <c r="K588" s="220"/>
      <c r="L588" s="220"/>
      <c r="M588" s="220"/>
      <c r="N588" s="220"/>
      <c r="O588" s="220"/>
      <c r="P588" s="220"/>
      <c r="Q588" s="220"/>
      <c r="R588" s="220"/>
      <c r="S588" s="116" t="str">
        <f t="shared" si="87"/>
        <v>NO</v>
      </c>
      <c r="T588" s="116" t="str">
        <f t="shared" si="88"/>
        <v>,,,,,,,,,,,,,,</v>
      </c>
      <c r="U588" s="220" t="s">
        <v>156</v>
      </c>
      <c r="V588" s="220"/>
      <c r="W588" s="220"/>
      <c r="X588" s="220"/>
      <c r="Y588" s="220"/>
      <c r="Z588" s="220"/>
      <c r="AA588" s="220"/>
      <c r="AB588" s="220"/>
      <c r="AC588" s="220"/>
      <c r="AD588" s="220"/>
      <c r="AE588" s="220"/>
      <c r="AF588" s="220"/>
      <c r="AG588" s="220"/>
      <c r="AH588" s="220"/>
      <c r="AI588" s="220"/>
      <c r="AJ588" s="220"/>
      <c r="AK588" s="220"/>
      <c r="AL588" s="220"/>
      <c r="AM588" s="220"/>
      <c r="AN588" s="220"/>
      <c r="AO588" s="220"/>
      <c r="AP588" s="220"/>
      <c r="AQ588" s="220"/>
      <c r="AR588" s="220"/>
      <c r="AS588" s="220"/>
      <c r="AT588" s="220"/>
      <c r="AU588" s="220"/>
      <c r="AV588" s="220"/>
      <c r="AW588" s="220"/>
      <c r="AX588" s="220"/>
      <c r="AY588" s="220"/>
      <c r="AZ588" s="220"/>
      <c r="BA588" s="220"/>
      <c r="BB588" s="220"/>
      <c r="BC588" s="220"/>
      <c r="BD588" s="220"/>
      <c r="BE588" s="220"/>
      <c r="BF588" s="220"/>
      <c r="BG588" s="220"/>
      <c r="BH588" s="220"/>
      <c r="BI588" s="220"/>
      <c r="BJ588" s="220"/>
      <c r="BK588" s="220"/>
      <c r="BL588" s="220"/>
      <c r="BM588" s="220"/>
      <c r="BN588" s="220"/>
      <c r="BO588" s="116" t="str">
        <f t="shared" si="89"/>
        <v>GND</v>
      </c>
      <c r="BP588" s="116" t="str">
        <f t="shared" si="90"/>
        <v>GND</v>
      </c>
      <c r="BQ588" s="116">
        <f t="shared" si="91"/>
        <v>0</v>
      </c>
      <c r="BR588" s="116">
        <f t="shared" si="92"/>
        <v>0</v>
      </c>
      <c r="BS588" s="220">
        <v>1</v>
      </c>
      <c r="BT588" s="220" t="s">
        <v>156</v>
      </c>
      <c r="BU588" s="220" t="s">
        <v>156</v>
      </c>
      <c r="BV588" s="220"/>
      <c r="BW588" s="220"/>
      <c r="BX588" s="220"/>
      <c r="BY588" s="220"/>
      <c r="BZ588" s="220"/>
      <c r="CA588" s="220"/>
      <c r="CB588" s="220"/>
      <c r="CC588" s="220"/>
      <c r="CD588" s="220"/>
      <c r="CE588" s="220"/>
      <c r="CF588" s="220" t="s">
        <v>3025</v>
      </c>
      <c r="CG588" s="248" t="s">
        <v>6366</v>
      </c>
      <c r="CH588" s="208"/>
      <c r="CI588" s="128"/>
      <c r="CJ588" s="128"/>
      <c r="CK588" s="220"/>
      <c r="CL588" s="116" t="str">
        <f t="shared" si="93"/>
        <v>GND</v>
      </c>
      <c r="CM588" s="116" t="str">
        <f t="shared" si="94"/>
        <v>GND</v>
      </c>
      <c r="CN588" s="116">
        <f t="shared" si="95"/>
        <v>0</v>
      </c>
      <c r="CO588" s="116">
        <f t="shared" si="96"/>
        <v>0</v>
      </c>
      <c r="CP588" s="220">
        <v>1</v>
      </c>
      <c r="CQ588" s="220" t="s">
        <v>156</v>
      </c>
      <c r="CR588" s="220" t="s">
        <v>156</v>
      </c>
      <c r="CS588" s="220"/>
      <c r="CT588" s="220"/>
      <c r="CU588" s="220"/>
      <c r="CV588" s="220"/>
      <c r="CW588" s="220"/>
      <c r="CX588" s="220"/>
      <c r="CY588" s="220"/>
      <c r="CZ588" s="220"/>
      <c r="DA588" s="220"/>
      <c r="DB588" s="220"/>
      <c r="DC588" s="220" t="s">
        <v>3025</v>
      </c>
      <c r="DD588" s="134" t="s">
        <v>6367</v>
      </c>
      <c r="DE588" s="107"/>
      <c r="DF588" s="128"/>
      <c r="DG588" s="128"/>
      <c r="DH588" s="220"/>
    </row>
    <row r="589" spans="1:112" ht="13.2">
      <c r="A589" s="220"/>
      <c r="B589" s="220">
        <v>586</v>
      </c>
      <c r="C589" s="220" t="s">
        <v>156</v>
      </c>
      <c r="D589" s="220" t="s">
        <v>6368</v>
      </c>
      <c r="E589" s="220"/>
      <c r="F589" s="220" t="s">
        <v>156</v>
      </c>
      <c r="G589" s="220"/>
      <c r="H589" s="220"/>
      <c r="I589" s="220"/>
      <c r="J589" s="220"/>
      <c r="K589" s="220"/>
      <c r="L589" s="220"/>
      <c r="M589" s="220"/>
      <c r="N589" s="220"/>
      <c r="O589" s="220"/>
      <c r="P589" s="220"/>
      <c r="Q589" s="220"/>
      <c r="R589" s="220"/>
      <c r="S589" s="116" t="str">
        <f t="shared" si="87"/>
        <v>NO</v>
      </c>
      <c r="T589" s="116" t="str">
        <f t="shared" si="88"/>
        <v>,,,,,,,,,,,,,,</v>
      </c>
      <c r="U589" s="220" t="s">
        <v>156</v>
      </c>
      <c r="V589" s="220"/>
      <c r="W589" s="220"/>
      <c r="X589" s="220"/>
      <c r="Y589" s="220"/>
      <c r="Z589" s="220"/>
      <c r="AA589" s="220"/>
      <c r="AB589" s="220"/>
      <c r="AC589" s="220"/>
      <c r="AD589" s="220"/>
      <c r="AE589" s="220"/>
      <c r="AF589" s="220"/>
      <c r="AG589" s="220"/>
      <c r="AH589" s="220"/>
      <c r="AI589" s="220"/>
      <c r="AJ589" s="220"/>
      <c r="AK589" s="220"/>
      <c r="AL589" s="220"/>
      <c r="AM589" s="220"/>
      <c r="AN589" s="220"/>
      <c r="AO589" s="220"/>
      <c r="AP589" s="220"/>
      <c r="AQ589" s="220"/>
      <c r="AR589" s="220"/>
      <c r="AS589" s="220"/>
      <c r="AT589" s="220"/>
      <c r="AU589" s="220"/>
      <c r="AV589" s="220"/>
      <c r="AW589" s="220"/>
      <c r="AX589" s="220"/>
      <c r="AY589" s="220"/>
      <c r="AZ589" s="220"/>
      <c r="BA589" s="220"/>
      <c r="BB589" s="220"/>
      <c r="BC589" s="220"/>
      <c r="BD589" s="220"/>
      <c r="BE589" s="220"/>
      <c r="BF589" s="220"/>
      <c r="BG589" s="220"/>
      <c r="BH589" s="220"/>
      <c r="BI589" s="220"/>
      <c r="BJ589" s="220"/>
      <c r="BK589" s="220"/>
      <c r="BL589" s="220"/>
      <c r="BM589" s="220"/>
      <c r="BN589" s="220"/>
      <c r="BO589" s="116" t="str">
        <f t="shared" si="89"/>
        <v>GND</v>
      </c>
      <c r="BP589" s="116" t="str">
        <f t="shared" si="90"/>
        <v>GND</v>
      </c>
      <c r="BQ589" s="116">
        <f t="shared" si="91"/>
        <v>0</v>
      </c>
      <c r="BR589" s="116">
        <f t="shared" si="92"/>
        <v>0</v>
      </c>
      <c r="BS589" s="220">
        <v>1</v>
      </c>
      <c r="BT589" s="220" t="s">
        <v>156</v>
      </c>
      <c r="BU589" s="220" t="s">
        <v>156</v>
      </c>
      <c r="BV589" s="220"/>
      <c r="BW589" s="220"/>
      <c r="BX589" s="220"/>
      <c r="BY589" s="220"/>
      <c r="BZ589" s="220"/>
      <c r="CA589" s="220"/>
      <c r="CB589" s="220"/>
      <c r="CC589" s="220"/>
      <c r="CD589" s="220"/>
      <c r="CE589" s="220"/>
      <c r="CF589" s="220" t="s">
        <v>3025</v>
      </c>
      <c r="CG589" s="248" t="s">
        <v>6369</v>
      </c>
      <c r="CH589" s="208"/>
      <c r="CI589" s="128"/>
      <c r="CJ589" s="128"/>
      <c r="CK589" s="220"/>
      <c r="CL589" s="116" t="str">
        <f t="shared" si="93"/>
        <v>GND</v>
      </c>
      <c r="CM589" s="116" t="str">
        <f t="shared" si="94"/>
        <v>GND</v>
      </c>
      <c r="CN589" s="116">
        <f t="shared" si="95"/>
        <v>0</v>
      </c>
      <c r="CO589" s="116">
        <f t="shared" si="96"/>
        <v>0</v>
      </c>
      <c r="CP589" s="220">
        <v>1</v>
      </c>
      <c r="CQ589" s="220" t="s">
        <v>156</v>
      </c>
      <c r="CR589" s="220" t="s">
        <v>156</v>
      </c>
      <c r="CS589" s="220"/>
      <c r="CT589" s="220"/>
      <c r="CU589" s="220"/>
      <c r="CV589" s="220"/>
      <c r="CW589" s="220"/>
      <c r="CX589" s="220"/>
      <c r="CY589" s="220"/>
      <c r="CZ589" s="220"/>
      <c r="DA589" s="220"/>
      <c r="DB589" s="220"/>
      <c r="DC589" s="220" t="s">
        <v>3025</v>
      </c>
      <c r="DD589" s="134" t="s">
        <v>6370</v>
      </c>
      <c r="DE589" s="107"/>
      <c r="DF589" s="128"/>
      <c r="DG589" s="128"/>
      <c r="DH589" s="220"/>
    </row>
    <row r="590" spans="1:112" ht="13.2">
      <c r="A590" s="220"/>
      <c r="B590" s="220">
        <v>587</v>
      </c>
      <c r="C590" s="220" t="s">
        <v>156</v>
      </c>
      <c r="D590" s="220" t="s">
        <v>6371</v>
      </c>
      <c r="E590" s="220"/>
      <c r="F590" s="220" t="s">
        <v>156</v>
      </c>
      <c r="G590" s="220"/>
      <c r="H590" s="220"/>
      <c r="I590" s="220"/>
      <c r="J590" s="220"/>
      <c r="K590" s="220"/>
      <c r="L590" s="220"/>
      <c r="M590" s="220"/>
      <c r="N590" s="220"/>
      <c r="O590" s="220"/>
      <c r="P590" s="220"/>
      <c r="Q590" s="220"/>
      <c r="R590" s="220"/>
      <c r="S590" s="116" t="str">
        <f t="shared" si="87"/>
        <v>NO</v>
      </c>
      <c r="T590" s="116" t="str">
        <f t="shared" si="88"/>
        <v>,,,,,,,,,,,,,,</v>
      </c>
      <c r="U590" s="220" t="s">
        <v>156</v>
      </c>
      <c r="V590" s="220"/>
      <c r="W590" s="220"/>
      <c r="X590" s="220"/>
      <c r="Y590" s="220"/>
      <c r="Z590" s="220"/>
      <c r="AA590" s="220"/>
      <c r="AB590" s="220"/>
      <c r="AC590" s="220"/>
      <c r="AD590" s="220"/>
      <c r="AE590" s="220"/>
      <c r="AF590" s="220"/>
      <c r="AG590" s="220"/>
      <c r="AH590" s="220"/>
      <c r="AI590" s="220"/>
      <c r="AJ590" s="220"/>
      <c r="AK590" s="220"/>
      <c r="AL590" s="220"/>
      <c r="AM590" s="220"/>
      <c r="AN590" s="220"/>
      <c r="AO590" s="220"/>
      <c r="AP590" s="220"/>
      <c r="AQ590" s="220"/>
      <c r="AR590" s="220"/>
      <c r="AS590" s="220"/>
      <c r="AT590" s="220"/>
      <c r="AU590" s="220"/>
      <c r="AV590" s="220"/>
      <c r="AW590" s="220"/>
      <c r="AX590" s="220"/>
      <c r="AY590" s="220"/>
      <c r="AZ590" s="220"/>
      <c r="BA590" s="220"/>
      <c r="BB590" s="220"/>
      <c r="BC590" s="220"/>
      <c r="BD590" s="220"/>
      <c r="BE590" s="220"/>
      <c r="BF590" s="220"/>
      <c r="BG590" s="220"/>
      <c r="BH590" s="220"/>
      <c r="BI590" s="220"/>
      <c r="BJ590" s="220"/>
      <c r="BK590" s="220"/>
      <c r="BL590" s="220"/>
      <c r="BM590" s="220"/>
      <c r="BN590" s="220"/>
      <c r="BO590" s="116" t="str">
        <f t="shared" si="89"/>
        <v>GND</v>
      </c>
      <c r="BP590" s="116" t="str">
        <f t="shared" si="90"/>
        <v>GND</v>
      </c>
      <c r="BQ590" s="116">
        <f t="shared" si="91"/>
        <v>0</v>
      </c>
      <c r="BR590" s="116">
        <f t="shared" si="92"/>
        <v>0</v>
      </c>
      <c r="BS590" s="220">
        <v>1</v>
      </c>
      <c r="BT590" s="220" t="s">
        <v>156</v>
      </c>
      <c r="BU590" s="220" t="s">
        <v>156</v>
      </c>
      <c r="BV590" s="220"/>
      <c r="BW590" s="220"/>
      <c r="BX590" s="220"/>
      <c r="BY590" s="220"/>
      <c r="BZ590" s="220"/>
      <c r="CA590" s="220"/>
      <c r="CB590" s="220"/>
      <c r="CC590" s="220"/>
      <c r="CD590" s="220"/>
      <c r="CE590" s="220"/>
      <c r="CF590" s="220" t="s">
        <v>3025</v>
      </c>
      <c r="CG590" s="248" t="s">
        <v>6372</v>
      </c>
      <c r="CH590" s="208"/>
      <c r="CI590" s="128"/>
      <c r="CJ590" s="128"/>
      <c r="CK590" s="220"/>
      <c r="CL590" s="116" t="str">
        <f t="shared" si="93"/>
        <v>GND</v>
      </c>
      <c r="CM590" s="116" t="str">
        <f t="shared" si="94"/>
        <v>GND</v>
      </c>
      <c r="CN590" s="116">
        <f t="shared" si="95"/>
        <v>0</v>
      </c>
      <c r="CO590" s="116">
        <f t="shared" si="96"/>
        <v>0</v>
      </c>
      <c r="CP590" s="220">
        <v>1</v>
      </c>
      <c r="CQ590" s="220" t="s">
        <v>156</v>
      </c>
      <c r="CR590" s="220" t="s">
        <v>156</v>
      </c>
      <c r="CS590" s="220"/>
      <c r="CT590" s="220"/>
      <c r="CU590" s="220"/>
      <c r="CV590" s="220"/>
      <c r="CW590" s="220"/>
      <c r="CX590" s="220"/>
      <c r="CY590" s="220"/>
      <c r="CZ590" s="220"/>
      <c r="DA590" s="220"/>
      <c r="DB590" s="220"/>
      <c r="DC590" s="220" t="s">
        <v>3025</v>
      </c>
      <c r="DD590" s="134" t="s">
        <v>6373</v>
      </c>
      <c r="DE590" s="107"/>
      <c r="DF590" s="128"/>
      <c r="DG590" s="128"/>
      <c r="DH590" s="220"/>
    </row>
    <row r="591" spans="1:112" ht="13.2">
      <c r="A591" s="220"/>
      <c r="B591" s="220">
        <v>588</v>
      </c>
      <c r="C591" s="220" t="s">
        <v>156</v>
      </c>
      <c r="D591" s="220" t="s">
        <v>6374</v>
      </c>
      <c r="E591" s="220"/>
      <c r="F591" s="220" t="s">
        <v>156</v>
      </c>
      <c r="G591" s="220"/>
      <c r="H591" s="220"/>
      <c r="I591" s="220"/>
      <c r="J591" s="220"/>
      <c r="K591" s="220"/>
      <c r="L591" s="220"/>
      <c r="M591" s="220"/>
      <c r="N591" s="220"/>
      <c r="O591" s="220"/>
      <c r="P591" s="220"/>
      <c r="Q591" s="220"/>
      <c r="R591" s="220"/>
      <c r="S591" s="116" t="str">
        <f t="shared" si="87"/>
        <v>NO</v>
      </c>
      <c r="T591" s="116" t="str">
        <f t="shared" si="88"/>
        <v>,,,,,,,,,,,,,,</v>
      </c>
      <c r="U591" s="220" t="s">
        <v>156</v>
      </c>
      <c r="V591" s="220"/>
      <c r="W591" s="220"/>
      <c r="X591" s="220"/>
      <c r="Y591" s="220"/>
      <c r="Z591" s="220"/>
      <c r="AA591" s="220"/>
      <c r="AB591" s="220"/>
      <c r="AC591" s="220"/>
      <c r="AD591" s="220"/>
      <c r="AE591" s="220"/>
      <c r="AF591" s="220"/>
      <c r="AG591" s="220"/>
      <c r="AH591" s="220"/>
      <c r="AI591" s="220"/>
      <c r="AJ591" s="220"/>
      <c r="AK591" s="220"/>
      <c r="AL591" s="220"/>
      <c r="AM591" s="220"/>
      <c r="AN591" s="220"/>
      <c r="AO591" s="220"/>
      <c r="AP591" s="220"/>
      <c r="AQ591" s="220"/>
      <c r="AR591" s="220"/>
      <c r="AS591" s="220"/>
      <c r="AT591" s="220"/>
      <c r="AU591" s="220"/>
      <c r="AV591" s="220"/>
      <c r="AW591" s="220"/>
      <c r="AX591" s="220"/>
      <c r="AY591" s="220"/>
      <c r="AZ591" s="220"/>
      <c r="BA591" s="220"/>
      <c r="BB591" s="220"/>
      <c r="BC591" s="220"/>
      <c r="BD591" s="220"/>
      <c r="BE591" s="220"/>
      <c r="BF591" s="220"/>
      <c r="BG591" s="220"/>
      <c r="BH591" s="220"/>
      <c r="BI591" s="220"/>
      <c r="BJ591" s="220"/>
      <c r="BK591" s="220"/>
      <c r="BL591" s="220"/>
      <c r="BM591" s="220"/>
      <c r="BN591" s="220"/>
      <c r="BO591" s="116" t="str">
        <f t="shared" si="89"/>
        <v>GND</v>
      </c>
      <c r="BP591" s="116" t="str">
        <f t="shared" si="90"/>
        <v>GND</v>
      </c>
      <c r="BQ591" s="116">
        <f t="shared" si="91"/>
        <v>0</v>
      </c>
      <c r="BR591" s="116">
        <f t="shared" si="92"/>
        <v>0</v>
      </c>
      <c r="BS591" s="220">
        <v>1</v>
      </c>
      <c r="BT591" s="220" t="s">
        <v>156</v>
      </c>
      <c r="BU591" s="220" t="s">
        <v>156</v>
      </c>
      <c r="BV591" s="220"/>
      <c r="BW591" s="220"/>
      <c r="BX591" s="220"/>
      <c r="BY591" s="220"/>
      <c r="BZ591" s="220"/>
      <c r="CA591" s="220"/>
      <c r="CB591" s="220"/>
      <c r="CC591" s="220"/>
      <c r="CD591" s="220"/>
      <c r="CE591" s="220"/>
      <c r="CF591" s="220" t="s">
        <v>3025</v>
      </c>
      <c r="CG591" s="248" t="s">
        <v>6375</v>
      </c>
      <c r="CH591" s="208"/>
      <c r="CI591" s="128"/>
      <c r="CJ591" s="128"/>
      <c r="CK591" s="220"/>
      <c r="CL591" s="116" t="str">
        <f t="shared" si="93"/>
        <v>GND</v>
      </c>
      <c r="CM591" s="116" t="str">
        <f t="shared" si="94"/>
        <v>GND</v>
      </c>
      <c r="CN591" s="116">
        <f t="shared" si="95"/>
        <v>0</v>
      </c>
      <c r="CO591" s="116">
        <f t="shared" si="96"/>
        <v>0</v>
      </c>
      <c r="CP591" s="220">
        <v>1</v>
      </c>
      <c r="CQ591" s="220" t="s">
        <v>156</v>
      </c>
      <c r="CR591" s="220" t="s">
        <v>156</v>
      </c>
      <c r="CS591" s="220"/>
      <c r="CT591" s="220"/>
      <c r="CU591" s="220"/>
      <c r="CV591" s="220"/>
      <c r="CW591" s="220"/>
      <c r="CX591" s="220"/>
      <c r="CY591" s="220"/>
      <c r="CZ591" s="220"/>
      <c r="DA591" s="220"/>
      <c r="DB591" s="220"/>
      <c r="DC591" s="220" t="s">
        <v>3025</v>
      </c>
      <c r="DD591" s="134" t="s">
        <v>6376</v>
      </c>
      <c r="DE591" s="107"/>
      <c r="DF591" s="128"/>
      <c r="DG591" s="128"/>
      <c r="DH591" s="220"/>
    </row>
    <row r="592" spans="1:112" ht="13.2">
      <c r="A592" s="220"/>
      <c r="B592" s="220">
        <v>589</v>
      </c>
      <c r="C592" s="220" t="s">
        <v>156</v>
      </c>
      <c r="D592" s="220" t="s">
        <v>6377</v>
      </c>
      <c r="E592" s="220"/>
      <c r="F592" s="220" t="s">
        <v>156</v>
      </c>
      <c r="G592" s="220"/>
      <c r="H592" s="220"/>
      <c r="I592" s="220"/>
      <c r="J592" s="220"/>
      <c r="K592" s="220"/>
      <c r="L592" s="220"/>
      <c r="M592" s="220"/>
      <c r="N592" s="220"/>
      <c r="O592" s="220"/>
      <c r="P592" s="220"/>
      <c r="Q592" s="220"/>
      <c r="R592" s="220"/>
      <c r="S592" s="116" t="str">
        <f t="shared" si="87"/>
        <v>NO</v>
      </c>
      <c r="T592" s="116" t="str">
        <f t="shared" si="88"/>
        <v>,,,,,,,,,,,,,,</v>
      </c>
      <c r="U592" s="220" t="s">
        <v>156</v>
      </c>
      <c r="V592" s="220"/>
      <c r="W592" s="220"/>
      <c r="X592" s="220"/>
      <c r="Y592" s="220"/>
      <c r="Z592" s="220"/>
      <c r="AA592" s="220"/>
      <c r="AB592" s="220"/>
      <c r="AC592" s="220"/>
      <c r="AD592" s="220"/>
      <c r="AE592" s="220"/>
      <c r="AF592" s="220"/>
      <c r="AG592" s="220"/>
      <c r="AH592" s="220"/>
      <c r="AI592" s="220"/>
      <c r="AJ592" s="220"/>
      <c r="AK592" s="220"/>
      <c r="AL592" s="220"/>
      <c r="AM592" s="220"/>
      <c r="AN592" s="220"/>
      <c r="AO592" s="220"/>
      <c r="AP592" s="220"/>
      <c r="AQ592" s="220"/>
      <c r="AR592" s="220"/>
      <c r="AS592" s="220"/>
      <c r="AT592" s="220"/>
      <c r="AU592" s="220"/>
      <c r="AV592" s="220"/>
      <c r="AW592" s="220"/>
      <c r="AX592" s="220"/>
      <c r="AY592" s="220"/>
      <c r="AZ592" s="220"/>
      <c r="BA592" s="220"/>
      <c r="BB592" s="220"/>
      <c r="BC592" s="220"/>
      <c r="BD592" s="220"/>
      <c r="BE592" s="220"/>
      <c r="BF592" s="220"/>
      <c r="BG592" s="220"/>
      <c r="BH592" s="220"/>
      <c r="BI592" s="220"/>
      <c r="BJ592" s="220"/>
      <c r="BK592" s="220"/>
      <c r="BL592" s="220"/>
      <c r="BM592" s="220"/>
      <c r="BN592" s="220"/>
      <c r="BO592" s="116" t="str">
        <f t="shared" si="89"/>
        <v>GND</v>
      </c>
      <c r="BP592" s="116" t="str">
        <f t="shared" si="90"/>
        <v>GND</v>
      </c>
      <c r="BQ592" s="116">
        <f t="shared" si="91"/>
        <v>0</v>
      </c>
      <c r="BR592" s="116">
        <f t="shared" si="92"/>
        <v>0</v>
      </c>
      <c r="BS592" s="220">
        <v>1</v>
      </c>
      <c r="BT592" s="220" t="s">
        <v>156</v>
      </c>
      <c r="BU592" s="220" t="s">
        <v>156</v>
      </c>
      <c r="BV592" s="220"/>
      <c r="BW592" s="220"/>
      <c r="BX592" s="220"/>
      <c r="BY592" s="220"/>
      <c r="BZ592" s="220"/>
      <c r="CA592" s="220"/>
      <c r="CB592" s="220"/>
      <c r="CC592" s="220"/>
      <c r="CD592" s="220"/>
      <c r="CE592" s="220"/>
      <c r="CF592" s="220" t="s">
        <v>3025</v>
      </c>
      <c r="CG592" s="248" t="s">
        <v>6378</v>
      </c>
      <c r="CH592" s="208"/>
      <c r="CI592" s="128"/>
      <c r="CJ592" s="128"/>
      <c r="CK592" s="220"/>
      <c r="CL592" s="116" t="str">
        <f t="shared" si="93"/>
        <v>GND</v>
      </c>
      <c r="CM592" s="116" t="str">
        <f t="shared" si="94"/>
        <v>GND</v>
      </c>
      <c r="CN592" s="116">
        <f t="shared" si="95"/>
        <v>0</v>
      </c>
      <c r="CO592" s="116">
        <f t="shared" si="96"/>
        <v>0</v>
      </c>
      <c r="CP592" s="220">
        <v>1</v>
      </c>
      <c r="CQ592" s="220" t="s">
        <v>156</v>
      </c>
      <c r="CR592" s="220" t="s">
        <v>156</v>
      </c>
      <c r="CS592" s="220"/>
      <c r="CT592" s="220"/>
      <c r="CU592" s="220"/>
      <c r="CV592" s="220"/>
      <c r="CW592" s="220"/>
      <c r="CX592" s="220"/>
      <c r="CY592" s="220"/>
      <c r="CZ592" s="220"/>
      <c r="DA592" s="220"/>
      <c r="DB592" s="220"/>
      <c r="DC592" s="220" t="s">
        <v>3025</v>
      </c>
      <c r="DD592" s="134" t="s">
        <v>6379</v>
      </c>
      <c r="DE592" s="107"/>
      <c r="DF592" s="128"/>
      <c r="DG592" s="128"/>
      <c r="DH592" s="220"/>
    </row>
    <row r="593" spans="1:112" ht="13.2">
      <c r="A593" s="220"/>
      <c r="B593" s="220">
        <v>590</v>
      </c>
      <c r="C593" s="220" t="s">
        <v>156</v>
      </c>
      <c r="D593" s="220" t="s">
        <v>6380</v>
      </c>
      <c r="E593" s="220"/>
      <c r="F593" s="220" t="s">
        <v>156</v>
      </c>
      <c r="G593" s="220"/>
      <c r="H593" s="220"/>
      <c r="I593" s="220"/>
      <c r="J593" s="220"/>
      <c r="K593" s="220"/>
      <c r="L593" s="220"/>
      <c r="M593" s="220"/>
      <c r="N593" s="220"/>
      <c r="O593" s="220"/>
      <c r="P593" s="220"/>
      <c r="Q593" s="220"/>
      <c r="R593" s="220"/>
      <c r="S593" s="116" t="str">
        <f t="shared" si="87"/>
        <v>NO</v>
      </c>
      <c r="T593" s="116" t="str">
        <f t="shared" si="88"/>
        <v>,,,,,,,,,,,,,,</v>
      </c>
      <c r="U593" s="220" t="s">
        <v>156</v>
      </c>
      <c r="V593" s="220"/>
      <c r="W593" s="220"/>
      <c r="X593" s="220"/>
      <c r="Y593" s="220"/>
      <c r="Z593" s="220"/>
      <c r="AA593" s="220"/>
      <c r="AB593" s="220"/>
      <c r="AC593" s="220"/>
      <c r="AD593" s="220"/>
      <c r="AE593" s="220"/>
      <c r="AF593" s="220"/>
      <c r="AG593" s="220"/>
      <c r="AH593" s="220"/>
      <c r="AI593" s="220"/>
      <c r="AJ593" s="220"/>
      <c r="AK593" s="220"/>
      <c r="AL593" s="220"/>
      <c r="AM593" s="220"/>
      <c r="AN593" s="220"/>
      <c r="AO593" s="220"/>
      <c r="AP593" s="220"/>
      <c r="AQ593" s="220"/>
      <c r="AR593" s="220"/>
      <c r="AS593" s="220"/>
      <c r="AT593" s="220"/>
      <c r="AU593" s="220"/>
      <c r="AV593" s="220"/>
      <c r="AW593" s="220"/>
      <c r="AX593" s="220"/>
      <c r="AY593" s="220"/>
      <c r="AZ593" s="220"/>
      <c r="BA593" s="220"/>
      <c r="BB593" s="220"/>
      <c r="BC593" s="220"/>
      <c r="BD593" s="220"/>
      <c r="BE593" s="220"/>
      <c r="BF593" s="220"/>
      <c r="BG593" s="220"/>
      <c r="BH593" s="220"/>
      <c r="BI593" s="220"/>
      <c r="BJ593" s="220"/>
      <c r="BK593" s="220"/>
      <c r="BL593" s="220"/>
      <c r="BM593" s="220"/>
      <c r="BN593" s="220"/>
      <c r="BO593" s="116" t="str">
        <f t="shared" si="89"/>
        <v>GND</v>
      </c>
      <c r="BP593" s="116" t="str">
        <f t="shared" si="90"/>
        <v>GND</v>
      </c>
      <c r="BQ593" s="116">
        <f t="shared" si="91"/>
        <v>0</v>
      </c>
      <c r="BR593" s="116">
        <f t="shared" si="92"/>
        <v>0</v>
      </c>
      <c r="BS593" s="220">
        <v>1</v>
      </c>
      <c r="BT593" s="220" t="s">
        <v>156</v>
      </c>
      <c r="BU593" s="220" t="s">
        <v>156</v>
      </c>
      <c r="BV593" s="220"/>
      <c r="BW593" s="220"/>
      <c r="BX593" s="220"/>
      <c r="BY593" s="220"/>
      <c r="BZ593" s="220"/>
      <c r="CA593" s="220"/>
      <c r="CB593" s="220"/>
      <c r="CC593" s="220"/>
      <c r="CD593" s="220"/>
      <c r="CE593" s="220"/>
      <c r="CF593" s="220" t="s">
        <v>3025</v>
      </c>
      <c r="CG593" s="248" t="s">
        <v>6381</v>
      </c>
      <c r="CH593" s="208"/>
      <c r="CI593" s="128"/>
      <c r="CJ593" s="128"/>
      <c r="CK593" s="220"/>
      <c r="CL593" s="116" t="str">
        <f t="shared" si="93"/>
        <v>GND</v>
      </c>
      <c r="CM593" s="116" t="str">
        <f t="shared" si="94"/>
        <v>GND</v>
      </c>
      <c r="CN593" s="116">
        <f t="shared" si="95"/>
        <v>0</v>
      </c>
      <c r="CO593" s="116">
        <f t="shared" si="96"/>
        <v>0</v>
      </c>
      <c r="CP593" s="220">
        <v>1</v>
      </c>
      <c r="CQ593" s="220" t="s">
        <v>156</v>
      </c>
      <c r="CR593" s="220" t="s">
        <v>156</v>
      </c>
      <c r="CS593" s="220"/>
      <c r="CT593" s="220"/>
      <c r="CU593" s="220"/>
      <c r="CV593" s="220"/>
      <c r="CW593" s="220"/>
      <c r="CX593" s="220"/>
      <c r="CY593" s="220"/>
      <c r="CZ593" s="220"/>
      <c r="DA593" s="220"/>
      <c r="DB593" s="220"/>
      <c r="DC593" s="220" t="s">
        <v>3025</v>
      </c>
      <c r="DD593" s="134" t="s">
        <v>6382</v>
      </c>
      <c r="DE593" s="107"/>
      <c r="DF593" s="128"/>
      <c r="DG593" s="128"/>
      <c r="DH593" s="220"/>
    </row>
    <row r="594" spans="1:112" ht="13.2">
      <c r="A594" s="220"/>
      <c r="B594" s="220">
        <v>591</v>
      </c>
      <c r="C594" s="220" t="s">
        <v>156</v>
      </c>
      <c r="D594" s="220" t="s">
        <v>6383</v>
      </c>
      <c r="E594" s="220"/>
      <c r="F594" s="220" t="s">
        <v>156</v>
      </c>
      <c r="G594" s="220"/>
      <c r="H594" s="220"/>
      <c r="I594" s="220"/>
      <c r="J594" s="220"/>
      <c r="K594" s="220"/>
      <c r="L594" s="220"/>
      <c r="M594" s="220"/>
      <c r="N594" s="220"/>
      <c r="O594" s="220"/>
      <c r="P594" s="220"/>
      <c r="Q594" s="220"/>
      <c r="R594" s="220"/>
      <c r="S594" s="116" t="str">
        <f t="shared" si="87"/>
        <v>NO</v>
      </c>
      <c r="T594" s="116" t="str">
        <f t="shared" si="88"/>
        <v>,,,,,,,,,,,,,,</v>
      </c>
      <c r="U594" s="220" t="s">
        <v>156</v>
      </c>
      <c r="V594" s="220"/>
      <c r="W594" s="220"/>
      <c r="X594" s="220"/>
      <c r="Y594" s="220"/>
      <c r="Z594" s="220"/>
      <c r="AA594" s="220"/>
      <c r="AB594" s="220"/>
      <c r="AC594" s="220"/>
      <c r="AD594" s="220"/>
      <c r="AE594" s="220"/>
      <c r="AF594" s="220"/>
      <c r="AG594" s="220"/>
      <c r="AH594" s="220"/>
      <c r="AI594" s="220"/>
      <c r="AJ594" s="220"/>
      <c r="AK594" s="220"/>
      <c r="AL594" s="220"/>
      <c r="AM594" s="220"/>
      <c r="AN594" s="220"/>
      <c r="AO594" s="220"/>
      <c r="AP594" s="220"/>
      <c r="AQ594" s="220"/>
      <c r="AR594" s="220"/>
      <c r="AS594" s="220"/>
      <c r="AT594" s="220"/>
      <c r="AU594" s="220"/>
      <c r="AV594" s="220"/>
      <c r="AW594" s="220"/>
      <c r="AX594" s="220"/>
      <c r="AY594" s="220"/>
      <c r="AZ594" s="220"/>
      <c r="BA594" s="220"/>
      <c r="BB594" s="220"/>
      <c r="BC594" s="220"/>
      <c r="BD594" s="220"/>
      <c r="BE594" s="220"/>
      <c r="BF594" s="220"/>
      <c r="BG594" s="220"/>
      <c r="BH594" s="220"/>
      <c r="BI594" s="220"/>
      <c r="BJ594" s="220"/>
      <c r="BK594" s="220"/>
      <c r="BL594" s="220"/>
      <c r="BM594" s="220"/>
      <c r="BN594" s="220"/>
      <c r="BO594" s="116" t="str">
        <f t="shared" si="89"/>
        <v>GND</v>
      </c>
      <c r="BP594" s="116" t="str">
        <f t="shared" si="90"/>
        <v>GND</v>
      </c>
      <c r="BQ594" s="116">
        <f t="shared" si="91"/>
        <v>0</v>
      </c>
      <c r="BR594" s="116">
        <f t="shared" si="92"/>
        <v>0</v>
      </c>
      <c r="BS594" s="220">
        <v>1</v>
      </c>
      <c r="BT594" s="220" t="s">
        <v>156</v>
      </c>
      <c r="BU594" s="220" t="s">
        <v>156</v>
      </c>
      <c r="BV594" s="220"/>
      <c r="BW594" s="220"/>
      <c r="BX594" s="220"/>
      <c r="BY594" s="220"/>
      <c r="BZ594" s="220"/>
      <c r="CA594" s="220"/>
      <c r="CB594" s="220"/>
      <c r="CC594" s="220"/>
      <c r="CD594" s="220"/>
      <c r="CE594" s="220"/>
      <c r="CF594" s="220" t="s">
        <v>3025</v>
      </c>
      <c r="CG594" s="248" t="s">
        <v>6384</v>
      </c>
      <c r="CH594" s="208"/>
      <c r="CI594" s="128"/>
      <c r="CJ594" s="128"/>
      <c r="CK594" s="220"/>
      <c r="CL594" s="116" t="str">
        <f t="shared" si="93"/>
        <v>GND</v>
      </c>
      <c r="CM594" s="116" t="str">
        <f t="shared" si="94"/>
        <v>GND</v>
      </c>
      <c r="CN594" s="116">
        <f t="shared" si="95"/>
        <v>0</v>
      </c>
      <c r="CO594" s="116">
        <f t="shared" si="96"/>
        <v>0</v>
      </c>
      <c r="CP594" s="220">
        <v>1</v>
      </c>
      <c r="CQ594" s="220" t="s">
        <v>156</v>
      </c>
      <c r="CR594" s="220" t="s">
        <v>156</v>
      </c>
      <c r="CS594" s="220"/>
      <c r="CT594" s="220"/>
      <c r="CU594" s="220"/>
      <c r="CV594" s="220"/>
      <c r="CW594" s="220"/>
      <c r="CX594" s="220"/>
      <c r="CY594" s="220"/>
      <c r="CZ594" s="220"/>
      <c r="DA594" s="220"/>
      <c r="DB594" s="220"/>
      <c r="DC594" s="220" t="s">
        <v>3025</v>
      </c>
      <c r="DD594" s="134" t="s">
        <v>6385</v>
      </c>
      <c r="DE594" s="107"/>
      <c r="DF594" s="128"/>
      <c r="DG594" s="128"/>
      <c r="DH594" s="220"/>
    </row>
    <row r="595" spans="1:112" ht="13.2">
      <c r="A595" s="220"/>
      <c r="B595" s="220">
        <v>592</v>
      </c>
      <c r="C595" s="220" t="s">
        <v>156</v>
      </c>
      <c r="D595" s="220" t="s">
        <v>6386</v>
      </c>
      <c r="E595" s="220"/>
      <c r="F595" s="220" t="s">
        <v>156</v>
      </c>
      <c r="G595" s="220"/>
      <c r="H595" s="220"/>
      <c r="I595" s="220"/>
      <c r="J595" s="220"/>
      <c r="K595" s="220"/>
      <c r="L595" s="220"/>
      <c r="M595" s="220"/>
      <c r="N595" s="220"/>
      <c r="O595" s="220"/>
      <c r="P595" s="220"/>
      <c r="Q595" s="220"/>
      <c r="R595" s="220"/>
      <c r="S595" s="116" t="str">
        <f t="shared" si="87"/>
        <v>NO</v>
      </c>
      <c r="T595" s="116" t="str">
        <f t="shared" si="88"/>
        <v>,,,,,,,,,,,,,,</v>
      </c>
      <c r="U595" s="220" t="s">
        <v>156</v>
      </c>
      <c r="V595" s="220"/>
      <c r="W595" s="220"/>
      <c r="X595" s="220"/>
      <c r="Y595" s="220"/>
      <c r="Z595" s="220"/>
      <c r="AA595" s="220"/>
      <c r="AB595" s="220"/>
      <c r="AC595" s="220"/>
      <c r="AD595" s="220"/>
      <c r="AE595" s="220"/>
      <c r="AF595" s="220"/>
      <c r="AG595" s="220"/>
      <c r="AH595" s="220"/>
      <c r="AI595" s="220"/>
      <c r="AJ595" s="220"/>
      <c r="AK595" s="220"/>
      <c r="AL595" s="220"/>
      <c r="AM595" s="220"/>
      <c r="AN595" s="220"/>
      <c r="AO595" s="220"/>
      <c r="AP595" s="220"/>
      <c r="AQ595" s="220"/>
      <c r="AR595" s="220"/>
      <c r="AS595" s="220"/>
      <c r="AT595" s="220"/>
      <c r="AU595" s="220"/>
      <c r="AV595" s="220"/>
      <c r="AW595" s="220"/>
      <c r="AX595" s="220"/>
      <c r="AY595" s="220"/>
      <c r="AZ595" s="220"/>
      <c r="BA595" s="220"/>
      <c r="BB595" s="220"/>
      <c r="BC595" s="220"/>
      <c r="BD595" s="220"/>
      <c r="BE595" s="220"/>
      <c r="BF595" s="220"/>
      <c r="BG595" s="220"/>
      <c r="BH595" s="220"/>
      <c r="BI595" s="220"/>
      <c r="BJ595" s="220"/>
      <c r="BK595" s="220"/>
      <c r="BL595" s="220"/>
      <c r="BM595" s="220"/>
      <c r="BN595" s="220"/>
      <c r="BO595" s="116" t="str">
        <f t="shared" si="89"/>
        <v>GND</v>
      </c>
      <c r="BP595" s="116" t="str">
        <f t="shared" si="90"/>
        <v>GND</v>
      </c>
      <c r="BQ595" s="116">
        <f t="shared" si="91"/>
        <v>0</v>
      </c>
      <c r="BR595" s="116">
        <f t="shared" si="92"/>
        <v>0</v>
      </c>
      <c r="BS595" s="220">
        <v>1</v>
      </c>
      <c r="BT595" s="220" t="s">
        <v>156</v>
      </c>
      <c r="BU595" s="220" t="s">
        <v>156</v>
      </c>
      <c r="BV595" s="220"/>
      <c r="BW595" s="220"/>
      <c r="BX595" s="220"/>
      <c r="BY595" s="220"/>
      <c r="BZ595" s="220"/>
      <c r="CA595" s="220"/>
      <c r="CB595" s="220"/>
      <c r="CC595" s="220"/>
      <c r="CD595" s="220"/>
      <c r="CE595" s="220"/>
      <c r="CF595" s="220" t="s">
        <v>3025</v>
      </c>
      <c r="CG595" s="248" t="s">
        <v>6387</v>
      </c>
      <c r="CH595" s="208"/>
      <c r="CI595" s="128"/>
      <c r="CJ595" s="128"/>
      <c r="CK595" s="220"/>
      <c r="CL595" s="116" t="str">
        <f t="shared" si="93"/>
        <v>GND</v>
      </c>
      <c r="CM595" s="116" t="str">
        <f t="shared" si="94"/>
        <v>GND</v>
      </c>
      <c r="CN595" s="116">
        <f t="shared" si="95"/>
        <v>0</v>
      </c>
      <c r="CO595" s="116">
        <f t="shared" si="96"/>
        <v>0</v>
      </c>
      <c r="CP595" s="220">
        <v>1</v>
      </c>
      <c r="CQ595" s="220" t="s">
        <v>156</v>
      </c>
      <c r="CR595" s="220" t="s">
        <v>156</v>
      </c>
      <c r="CS595" s="220"/>
      <c r="CT595" s="220"/>
      <c r="CU595" s="220"/>
      <c r="CV595" s="220"/>
      <c r="CW595" s="220"/>
      <c r="CX595" s="220"/>
      <c r="CY595" s="220"/>
      <c r="CZ595" s="220"/>
      <c r="DA595" s="220"/>
      <c r="DB595" s="220"/>
      <c r="DC595" s="220" t="s">
        <v>3025</v>
      </c>
      <c r="DD595" s="134" t="s">
        <v>6388</v>
      </c>
      <c r="DE595" s="107"/>
      <c r="DF595" s="128"/>
      <c r="DG595" s="128"/>
      <c r="DH595" s="220"/>
    </row>
    <row r="596" spans="1:112" ht="13.2">
      <c r="A596" s="220"/>
      <c r="B596" s="220">
        <v>593</v>
      </c>
      <c r="C596" s="220" t="s">
        <v>156</v>
      </c>
      <c r="D596" s="220" t="s">
        <v>6389</v>
      </c>
      <c r="E596" s="220"/>
      <c r="F596" s="220" t="s">
        <v>156</v>
      </c>
      <c r="G596" s="220"/>
      <c r="H596" s="220"/>
      <c r="I596" s="220"/>
      <c r="J596" s="220"/>
      <c r="K596" s="220"/>
      <c r="L596" s="220"/>
      <c r="M596" s="220"/>
      <c r="N596" s="220"/>
      <c r="O596" s="220"/>
      <c r="P596" s="220"/>
      <c r="Q596" s="220"/>
      <c r="R596" s="220"/>
      <c r="S596" s="116" t="str">
        <f t="shared" si="87"/>
        <v>NO</v>
      </c>
      <c r="T596" s="116" t="str">
        <f t="shared" si="88"/>
        <v>,,,,,,,,,,,,,,</v>
      </c>
      <c r="U596" s="220" t="s">
        <v>156</v>
      </c>
      <c r="V596" s="220"/>
      <c r="W596" s="220"/>
      <c r="X596" s="220"/>
      <c r="Y596" s="220"/>
      <c r="Z596" s="220"/>
      <c r="AA596" s="220"/>
      <c r="AB596" s="220"/>
      <c r="AC596" s="220"/>
      <c r="AD596" s="220"/>
      <c r="AE596" s="220"/>
      <c r="AF596" s="220"/>
      <c r="AG596" s="220"/>
      <c r="AH596" s="220"/>
      <c r="AI596" s="220"/>
      <c r="AJ596" s="220"/>
      <c r="AK596" s="220"/>
      <c r="AL596" s="220"/>
      <c r="AM596" s="220"/>
      <c r="AN596" s="220"/>
      <c r="AO596" s="220"/>
      <c r="AP596" s="220"/>
      <c r="AQ596" s="220"/>
      <c r="AR596" s="220"/>
      <c r="AS596" s="220"/>
      <c r="AT596" s="220"/>
      <c r="AU596" s="220"/>
      <c r="AV596" s="220"/>
      <c r="AW596" s="220"/>
      <c r="AX596" s="220"/>
      <c r="AY596" s="220"/>
      <c r="AZ596" s="220"/>
      <c r="BA596" s="220"/>
      <c r="BB596" s="220"/>
      <c r="BC596" s="220"/>
      <c r="BD596" s="220"/>
      <c r="BE596" s="220"/>
      <c r="BF596" s="220"/>
      <c r="BG596" s="220"/>
      <c r="BH596" s="220"/>
      <c r="BI596" s="220"/>
      <c r="BJ596" s="220"/>
      <c r="BK596" s="220"/>
      <c r="BL596" s="220"/>
      <c r="BM596" s="220"/>
      <c r="BN596" s="220"/>
      <c r="BO596" s="116" t="str">
        <f t="shared" si="89"/>
        <v>GND</v>
      </c>
      <c r="BP596" s="116" t="str">
        <f t="shared" si="90"/>
        <v>GND</v>
      </c>
      <c r="BQ596" s="116">
        <f t="shared" si="91"/>
        <v>0</v>
      </c>
      <c r="BR596" s="116">
        <f t="shared" si="92"/>
        <v>0</v>
      </c>
      <c r="BS596" s="220">
        <v>1</v>
      </c>
      <c r="BT596" s="220" t="s">
        <v>156</v>
      </c>
      <c r="BU596" s="220" t="s">
        <v>156</v>
      </c>
      <c r="BV596" s="220"/>
      <c r="BW596" s="220"/>
      <c r="BX596" s="220"/>
      <c r="BY596" s="220"/>
      <c r="BZ596" s="220"/>
      <c r="CA596" s="220"/>
      <c r="CB596" s="220"/>
      <c r="CC596" s="220"/>
      <c r="CD596" s="220"/>
      <c r="CE596" s="220"/>
      <c r="CF596" s="220" t="s">
        <v>3025</v>
      </c>
      <c r="CG596" s="248" t="s">
        <v>6390</v>
      </c>
      <c r="CH596" s="208"/>
      <c r="CI596" s="128"/>
      <c r="CJ596" s="128"/>
      <c r="CK596" s="220"/>
      <c r="CL596" s="116" t="str">
        <f t="shared" si="93"/>
        <v>GND</v>
      </c>
      <c r="CM596" s="116" t="str">
        <f t="shared" si="94"/>
        <v>GND</v>
      </c>
      <c r="CN596" s="116">
        <f t="shared" si="95"/>
        <v>0</v>
      </c>
      <c r="CO596" s="116">
        <f t="shared" si="96"/>
        <v>0</v>
      </c>
      <c r="CP596" s="220">
        <v>1</v>
      </c>
      <c r="CQ596" s="220" t="s">
        <v>156</v>
      </c>
      <c r="CR596" s="220" t="s">
        <v>156</v>
      </c>
      <c r="CS596" s="220"/>
      <c r="CT596" s="220"/>
      <c r="CU596" s="220"/>
      <c r="CV596" s="220"/>
      <c r="CW596" s="220"/>
      <c r="CX596" s="220"/>
      <c r="CY596" s="220"/>
      <c r="CZ596" s="220"/>
      <c r="DA596" s="220"/>
      <c r="DB596" s="220"/>
      <c r="DC596" s="220" t="s">
        <v>3025</v>
      </c>
      <c r="DD596" s="134" t="s">
        <v>6391</v>
      </c>
      <c r="DE596" s="107"/>
      <c r="DF596" s="128"/>
      <c r="DG596" s="128"/>
      <c r="DH596" s="220"/>
    </row>
    <row r="597" spans="1:112" ht="13.2">
      <c r="A597" s="220"/>
      <c r="B597" s="220">
        <v>594</v>
      </c>
      <c r="C597" s="220" t="s">
        <v>156</v>
      </c>
      <c r="D597" s="220" t="s">
        <v>6392</v>
      </c>
      <c r="E597" s="220"/>
      <c r="F597" s="220" t="s">
        <v>156</v>
      </c>
      <c r="G597" s="220"/>
      <c r="H597" s="220"/>
      <c r="I597" s="220"/>
      <c r="J597" s="220"/>
      <c r="K597" s="220"/>
      <c r="L597" s="220"/>
      <c r="M597" s="220"/>
      <c r="N597" s="220"/>
      <c r="O597" s="220"/>
      <c r="P597" s="220"/>
      <c r="Q597" s="220"/>
      <c r="R597" s="220"/>
      <c r="S597" s="116" t="str">
        <f t="shared" si="87"/>
        <v>NO</v>
      </c>
      <c r="T597" s="116" t="str">
        <f t="shared" si="88"/>
        <v>,,,,,,,,,,,,,,</v>
      </c>
      <c r="U597" s="220" t="s">
        <v>156</v>
      </c>
      <c r="V597" s="220"/>
      <c r="W597" s="220"/>
      <c r="X597" s="220"/>
      <c r="Y597" s="220"/>
      <c r="Z597" s="220"/>
      <c r="AA597" s="220"/>
      <c r="AB597" s="220"/>
      <c r="AC597" s="220"/>
      <c r="AD597" s="220"/>
      <c r="AE597" s="220"/>
      <c r="AF597" s="220"/>
      <c r="AG597" s="220"/>
      <c r="AH597" s="220"/>
      <c r="AI597" s="220"/>
      <c r="AJ597" s="220"/>
      <c r="AK597" s="220"/>
      <c r="AL597" s="220"/>
      <c r="AM597" s="220"/>
      <c r="AN597" s="220"/>
      <c r="AO597" s="220"/>
      <c r="AP597" s="220"/>
      <c r="AQ597" s="220"/>
      <c r="AR597" s="220"/>
      <c r="AS597" s="220"/>
      <c r="AT597" s="220"/>
      <c r="AU597" s="220"/>
      <c r="AV597" s="220"/>
      <c r="AW597" s="220"/>
      <c r="AX597" s="220"/>
      <c r="AY597" s="220"/>
      <c r="AZ597" s="220"/>
      <c r="BA597" s="220"/>
      <c r="BB597" s="220"/>
      <c r="BC597" s="220"/>
      <c r="BD597" s="220"/>
      <c r="BE597" s="220"/>
      <c r="BF597" s="220"/>
      <c r="BG597" s="220"/>
      <c r="BH597" s="220"/>
      <c r="BI597" s="220"/>
      <c r="BJ597" s="220"/>
      <c r="BK597" s="220"/>
      <c r="BL597" s="220"/>
      <c r="BM597" s="220"/>
      <c r="BN597" s="220"/>
      <c r="BO597" s="116" t="str">
        <f t="shared" si="89"/>
        <v>GND</v>
      </c>
      <c r="BP597" s="116" t="str">
        <f t="shared" si="90"/>
        <v>GND</v>
      </c>
      <c r="BQ597" s="116">
        <f t="shared" si="91"/>
        <v>0</v>
      </c>
      <c r="BR597" s="116">
        <f t="shared" si="92"/>
        <v>0</v>
      </c>
      <c r="BS597" s="220">
        <v>1</v>
      </c>
      <c r="BT597" s="220" t="s">
        <v>156</v>
      </c>
      <c r="BU597" s="220" t="s">
        <v>156</v>
      </c>
      <c r="BV597" s="220"/>
      <c r="BW597" s="220"/>
      <c r="BX597" s="220"/>
      <c r="BY597" s="220"/>
      <c r="BZ597" s="220"/>
      <c r="CA597" s="220"/>
      <c r="CB597" s="220"/>
      <c r="CC597" s="220"/>
      <c r="CD597" s="220"/>
      <c r="CE597" s="220"/>
      <c r="CF597" s="220" t="s">
        <v>3025</v>
      </c>
      <c r="CG597" s="248" t="s">
        <v>6393</v>
      </c>
      <c r="CH597" s="208"/>
      <c r="CI597" s="128"/>
      <c r="CJ597" s="128"/>
      <c r="CK597" s="220"/>
      <c r="CL597" s="116" t="str">
        <f t="shared" si="93"/>
        <v>GND</v>
      </c>
      <c r="CM597" s="116" t="str">
        <f t="shared" si="94"/>
        <v>GND</v>
      </c>
      <c r="CN597" s="116">
        <f t="shared" si="95"/>
        <v>0</v>
      </c>
      <c r="CO597" s="116">
        <f t="shared" si="96"/>
        <v>0</v>
      </c>
      <c r="CP597" s="220">
        <v>1</v>
      </c>
      <c r="CQ597" s="220" t="s">
        <v>156</v>
      </c>
      <c r="CR597" s="220" t="s">
        <v>156</v>
      </c>
      <c r="CS597" s="220"/>
      <c r="CT597" s="220"/>
      <c r="CU597" s="220"/>
      <c r="CV597" s="220"/>
      <c r="CW597" s="220"/>
      <c r="CX597" s="220"/>
      <c r="CY597" s="220"/>
      <c r="CZ597" s="220"/>
      <c r="DA597" s="220"/>
      <c r="DB597" s="220"/>
      <c r="DC597" s="220" t="s">
        <v>3025</v>
      </c>
      <c r="DD597" s="134" t="s">
        <v>6394</v>
      </c>
      <c r="DE597" s="107"/>
      <c r="DF597" s="128"/>
      <c r="DG597" s="128"/>
      <c r="DH597" s="220"/>
    </row>
    <row r="598" spans="1:112" ht="13.2">
      <c r="A598" s="220"/>
      <c r="B598" s="220">
        <v>595</v>
      </c>
      <c r="C598" s="220" t="s">
        <v>156</v>
      </c>
      <c r="D598" s="220" t="s">
        <v>6395</v>
      </c>
      <c r="E598" s="220"/>
      <c r="F598" s="220" t="s">
        <v>156</v>
      </c>
      <c r="G598" s="220"/>
      <c r="H598" s="220"/>
      <c r="I598" s="220"/>
      <c r="J598" s="220"/>
      <c r="K598" s="220"/>
      <c r="L598" s="220"/>
      <c r="M598" s="220"/>
      <c r="N598" s="220"/>
      <c r="O598" s="220"/>
      <c r="P598" s="220"/>
      <c r="Q598" s="220"/>
      <c r="R598" s="220"/>
      <c r="S598" s="116" t="str">
        <f t="shared" si="87"/>
        <v>NO</v>
      </c>
      <c r="T598" s="116" t="str">
        <f t="shared" si="88"/>
        <v>,,,,,,,,,,,,,,</v>
      </c>
      <c r="U598" s="220" t="s">
        <v>156</v>
      </c>
      <c r="V598" s="220"/>
      <c r="W598" s="220"/>
      <c r="X598" s="220"/>
      <c r="Y598" s="220"/>
      <c r="Z598" s="220"/>
      <c r="AA598" s="220"/>
      <c r="AB598" s="220"/>
      <c r="AC598" s="220"/>
      <c r="AD598" s="220"/>
      <c r="AE598" s="220"/>
      <c r="AF598" s="220"/>
      <c r="AG598" s="220"/>
      <c r="AH598" s="220"/>
      <c r="AI598" s="220"/>
      <c r="AJ598" s="220"/>
      <c r="AK598" s="220"/>
      <c r="AL598" s="220"/>
      <c r="AM598" s="220"/>
      <c r="AN598" s="220"/>
      <c r="AO598" s="220"/>
      <c r="AP598" s="220"/>
      <c r="AQ598" s="220"/>
      <c r="AR598" s="220"/>
      <c r="AS598" s="220"/>
      <c r="AT598" s="220"/>
      <c r="AU598" s="220"/>
      <c r="AV598" s="220"/>
      <c r="AW598" s="220"/>
      <c r="AX598" s="220"/>
      <c r="AY598" s="220"/>
      <c r="AZ598" s="220"/>
      <c r="BA598" s="220"/>
      <c r="BB598" s="220"/>
      <c r="BC598" s="220"/>
      <c r="BD598" s="220"/>
      <c r="BE598" s="220"/>
      <c r="BF598" s="220"/>
      <c r="BG598" s="220"/>
      <c r="BH598" s="220"/>
      <c r="BI598" s="220"/>
      <c r="BJ598" s="220"/>
      <c r="BK598" s="220"/>
      <c r="BL598" s="220"/>
      <c r="BM598" s="220"/>
      <c r="BN598" s="220"/>
      <c r="BO598" s="116" t="str">
        <f t="shared" si="89"/>
        <v>GND</v>
      </c>
      <c r="BP598" s="116" t="str">
        <f t="shared" si="90"/>
        <v>GND</v>
      </c>
      <c r="BQ598" s="116">
        <f t="shared" si="91"/>
        <v>0</v>
      </c>
      <c r="BR598" s="116">
        <f t="shared" si="92"/>
        <v>0</v>
      </c>
      <c r="BS598" s="220">
        <v>1</v>
      </c>
      <c r="BT598" s="220" t="s">
        <v>156</v>
      </c>
      <c r="BU598" s="220" t="s">
        <v>156</v>
      </c>
      <c r="BV598" s="220"/>
      <c r="BW598" s="220"/>
      <c r="BX598" s="220"/>
      <c r="BY598" s="220"/>
      <c r="BZ598" s="220"/>
      <c r="CA598" s="220"/>
      <c r="CB598" s="220"/>
      <c r="CC598" s="220"/>
      <c r="CD598" s="220"/>
      <c r="CE598" s="220"/>
      <c r="CF598" s="220" t="s">
        <v>3025</v>
      </c>
      <c r="CG598" s="248" t="s">
        <v>6396</v>
      </c>
      <c r="CH598" s="208"/>
      <c r="CI598" s="128"/>
      <c r="CJ598" s="128"/>
      <c r="CK598" s="220"/>
      <c r="CL598" s="116" t="str">
        <f t="shared" si="93"/>
        <v>GND</v>
      </c>
      <c r="CM598" s="116" t="str">
        <f t="shared" si="94"/>
        <v>GND</v>
      </c>
      <c r="CN598" s="116">
        <f t="shared" si="95"/>
        <v>0</v>
      </c>
      <c r="CO598" s="116">
        <f t="shared" si="96"/>
        <v>0</v>
      </c>
      <c r="CP598" s="220">
        <v>1</v>
      </c>
      <c r="CQ598" s="220" t="s">
        <v>156</v>
      </c>
      <c r="CR598" s="220" t="s">
        <v>156</v>
      </c>
      <c r="CS598" s="220"/>
      <c r="CT598" s="220"/>
      <c r="CU598" s="220"/>
      <c r="CV598" s="220"/>
      <c r="CW598" s="220"/>
      <c r="CX598" s="220"/>
      <c r="CY598" s="220"/>
      <c r="CZ598" s="220"/>
      <c r="DA598" s="220"/>
      <c r="DB598" s="220"/>
      <c r="DC598" s="220" t="s">
        <v>3025</v>
      </c>
      <c r="DD598" s="134" t="s">
        <v>6397</v>
      </c>
      <c r="DE598" s="107"/>
      <c r="DF598" s="128"/>
      <c r="DG598" s="128"/>
      <c r="DH598" s="220"/>
    </row>
    <row r="599" spans="1:112" ht="13.2">
      <c r="A599" s="220"/>
      <c r="B599" s="220">
        <v>596</v>
      </c>
      <c r="C599" s="220" t="s">
        <v>156</v>
      </c>
      <c r="D599" s="220" t="s">
        <v>6398</v>
      </c>
      <c r="E599" s="220"/>
      <c r="F599" s="220" t="s">
        <v>156</v>
      </c>
      <c r="G599" s="220"/>
      <c r="H599" s="220"/>
      <c r="I599" s="220"/>
      <c r="J599" s="220"/>
      <c r="K599" s="220"/>
      <c r="L599" s="220"/>
      <c r="M599" s="220"/>
      <c r="N599" s="220"/>
      <c r="O599" s="220"/>
      <c r="P599" s="220"/>
      <c r="Q599" s="220"/>
      <c r="R599" s="220"/>
      <c r="S599" s="116" t="str">
        <f t="shared" si="87"/>
        <v>NO</v>
      </c>
      <c r="T599" s="116" t="str">
        <f t="shared" si="88"/>
        <v>,,,,,,,,,,,,,,</v>
      </c>
      <c r="U599" s="220" t="s">
        <v>156</v>
      </c>
      <c r="V599" s="220"/>
      <c r="W599" s="220"/>
      <c r="X599" s="220"/>
      <c r="Y599" s="220"/>
      <c r="Z599" s="220"/>
      <c r="AA599" s="220"/>
      <c r="AB599" s="220"/>
      <c r="AC599" s="220"/>
      <c r="AD599" s="220"/>
      <c r="AE599" s="220"/>
      <c r="AF599" s="220"/>
      <c r="AG599" s="220"/>
      <c r="AH599" s="220"/>
      <c r="AI599" s="220"/>
      <c r="AJ599" s="220"/>
      <c r="AK599" s="220"/>
      <c r="AL599" s="220"/>
      <c r="AM599" s="220"/>
      <c r="AN599" s="220"/>
      <c r="AO599" s="220"/>
      <c r="AP599" s="220"/>
      <c r="AQ599" s="220"/>
      <c r="AR599" s="220"/>
      <c r="AS599" s="220"/>
      <c r="AT599" s="220"/>
      <c r="AU599" s="220"/>
      <c r="AV599" s="220"/>
      <c r="AW599" s="220"/>
      <c r="AX599" s="220"/>
      <c r="AY599" s="220"/>
      <c r="AZ599" s="220"/>
      <c r="BA599" s="220"/>
      <c r="BB599" s="220"/>
      <c r="BC599" s="220"/>
      <c r="BD599" s="220"/>
      <c r="BE599" s="220"/>
      <c r="BF599" s="220"/>
      <c r="BG599" s="220"/>
      <c r="BH599" s="220"/>
      <c r="BI599" s="220"/>
      <c r="BJ599" s="220"/>
      <c r="BK599" s="220"/>
      <c r="BL599" s="220"/>
      <c r="BM599" s="220"/>
      <c r="BN599" s="220"/>
      <c r="BO599" s="116" t="str">
        <f t="shared" si="89"/>
        <v>GND</v>
      </c>
      <c r="BP599" s="116" t="str">
        <f t="shared" si="90"/>
        <v>GND</v>
      </c>
      <c r="BQ599" s="116">
        <f t="shared" si="91"/>
        <v>0</v>
      </c>
      <c r="BR599" s="116">
        <f t="shared" si="92"/>
        <v>0</v>
      </c>
      <c r="BS599" s="220">
        <v>1</v>
      </c>
      <c r="BT599" s="220" t="s">
        <v>156</v>
      </c>
      <c r="BU599" s="220" t="s">
        <v>156</v>
      </c>
      <c r="BV599" s="220"/>
      <c r="BW599" s="220"/>
      <c r="BX599" s="220"/>
      <c r="BY599" s="220"/>
      <c r="BZ599" s="220"/>
      <c r="CA599" s="220"/>
      <c r="CB599" s="220"/>
      <c r="CC599" s="220"/>
      <c r="CD599" s="220"/>
      <c r="CE599" s="220"/>
      <c r="CF599" s="220" t="s">
        <v>3025</v>
      </c>
      <c r="CG599" s="248" t="s">
        <v>6399</v>
      </c>
      <c r="CH599" s="208"/>
      <c r="CI599" s="128"/>
      <c r="CJ599" s="128"/>
      <c r="CK599" s="220"/>
      <c r="CL599" s="116" t="str">
        <f t="shared" si="93"/>
        <v>GND</v>
      </c>
      <c r="CM599" s="116" t="str">
        <f t="shared" si="94"/>
        <v>GND</v>
      </c>
      <c r="CN599" s="116">
        <f t="shared" si="95"/>
        <v>0</v>
      </c>
      <c r="CO599" s="116">
        <f t="shared" si="96"/>
        <v>0</v>
      </c>
      <c r="CP599" s="220">
        <v>1</v>
      </c>
      <c r="CQ599" s="220" t="s">
        <v>156</v>
      </c>
      <c r="CR599" s="220" t="s">
        <v>156</v>
      </c>
      <c r="CS599" s="220"/>
      <c r="CT599" s="220"/>
      <c r="CU599" s="220"/>
      <c r="CV599" s="220"/>
      <c r="CW599" s="220"/>
      <c r="CX599" s="220"/>
      <c r="CY599" s="220"/>
      <c r="CZ599" s="220"/>
      <c r="DA599" s="220"/>
      <c r="DB599" s="220"/>
      <c r="DC599" s="220" t="s">
        <v>3025</v>
      </c>
      <c r="DD599" s="134" t="s">
        <v>6400</v>
      </c>
      <c r="DE599" s="107"/>
      <c r="DF599" s="128"/>
      <c r="DG599" s="128"/>
      <c r="DH599" s="220"/>
    </row>
    <row r="600" spans="1:112" ht="13.2">
      <c r="A600" s="220"/>
      <c r="B600" s="220">
        <v>597</v>
      </c>
      <c r="C600" s="220" t="s">
        <v>156</v>
      </c>
      <c r="D600" s="220" t="s">
        <v>6401</v>
      </c>
      <c r="E600" s="220"/>
      <c r="F600" s="220" t="s">
        <v>156</v>
      </c>
      <c r="G600" s="220"/>
      <c r="H600" s="220"/>
      <c r="I600" s="220"/>
      <c r="J600" s="220"/>
      <c r="K600" s="220"/>
      <c r="L600" s="220"/>
      <c r="M600" s="220"/>
      <c r="N600" s="220"/>
      <c r="O600" s="220"/>
      <c r="P600" s="220"/>
      <c r="Q600" s="220"/>
      <c r="R600" s="220"/>
      <c r="S600" s="116" t="str">
        <f t="shared" si="87"/>
        <v>NO</v>
      </c>
      <c r="T600" s="116" t="str">
        <f t="shared" si="88"/>
        <v>,,,,,,,,,,,,,,</v>
      </c>
      <c r="U600" s="220" t="s">
        <v>156</v>
      </c>
      <c r="V600" s="220"/>
      <c r="W600" s="220"/>
      <c r="X600" s="220"/>
      <c r="Y600" s="220"/>
      <c r="Z600" s="220"/>
      <c r="AA600" s="220"/>
      <c r="AB600" s="220"/>
      <c r="AC600" s="220"/>
      <c r="AD600" s="220"/>
      <c r="AE600" s="220"/>
      <c r="AF600" s="220"/>
      <c r="AG600" s="220"/>
      <c r="AH600" s="220"/>
      <c r="AI600" s="220"/>
      <c r="AJ600" s="220"/>
      <c r="AK600" s="220"/>
      <c r="AL600" s="220"/>
      <c r="AM600" s="220"/>
      <c r="AN600" s="220"/>
      <c r="AO600" s="220"/>
      <c r="AP600" s="220"/>
      <c r="AQ600" s="220"/>
      <c r="AR600" s="220"/>
      <c r="AS600" s="220"/>
      <c r="AT600" s="220"/>
      <c r="AU600" s="220"/>
      <c r="AV600" s="220"/>
      <c r="AW600" s="220"/>
      <c r="AX600" s="220"/>
      <c r="AY600" s="220"/>
      <c r="AZ600" s="220"/>
      <c r="BA600" s="220"/>
      <c r="BB600" s="220"/>
      <c r="BC600" s="220"/>
      <c r="BD600" s="220"/>
      <c r="BE600" s="220"/>
      <c r="BF600" s="220"/>
      <c r="BG600" s="220"/>
      <c r="BH600" s="220"/>
      <c r="BI600" s="220"/>
      <c r="BJ600" s="220"/>
      <c r="BK600" s="220"/>
      <c r="BL600" s="220"/>
      <c r="BM600" s="220"/>
      <c r="BN600" s="220"/>
      <c r="BO600" s="116" t="str">
        <f t="shared" si="89"/>
        <v>GND</v>
      </c>
      <c r="BP600" s="116" t="str">
        <f t="shared" si="90"/>
        <v>GND</v>
      </c>
      <c r="BQ600" s="116">
        <f t="shared" si="91"/>
        <v>0</v>
      </c>
      <c r="BR600" s="116">
        <f t="shared" si="92"/>
        <v>0</v>
      </c>
      <c r="BS600" s="220">
        <v>1</v>
      </c>
      <c r="BT600" s="220" t="s">
        <v>156</v>
      </c>
      <c r="BU600" s="220" t="s">
        <v>156</v>
      </c>
      <c r="BV600" s="220"/>
      <c r="BW600" s="220"/>
      <c r="BX600" s="220"/>
      <c r="BY600" s="220"/>
      <c r="BZ600" s="220"/>
      <c r="CA600" s="220"/>
      <c r="CB600" s="220"/>
      <c r="CC600" s="220"/>
      <c r="CD600" s="220"/>
      <c r="CE600" s="220"/>
      <c r="CF600" s="220" t="s">
        <v>3025</v>
      </c>
      <c r="CG600" s="248" t="s">
        <v>6402</v>
      </c>
      <c r="CH600" s="208"/>
      <c r="CI600" s="128"/>
      <c r="CJ600" s="128"/>
      <c r="CK600" s="220"/>
      <c r="CL600" s="116" t="str">
        <f t="shared" si="93"/>
        <v>GND</v>
      </c>
      <c r="CM600" s="116" t="str">
        <f t="shared" si="94"/>
        <v>GND</v>
      </c>
      <c r="CN600" s="116">
        <f t="shared" si="95"/>
        <v>0</v>
      </c>
      <c r="CO600" s="116">
        <f t="shared" si="96"/>
        <v>0</v>
      </c>
      <c r="CP600" s="220">
        <v>1</v>
      </c>
      <c r="CQ600" s="220" t="s">
        <v>156</v>
      </c>
      <c r="CR600" s="220" t="s">
        <v>156</v>
      </c>
      <c r="CS600" s="220"/>
      <c r="CT600" s="220"/>
      <c r="CU600" s="220"/>
      <c r="CV600" s="220"/>
      <c r="CW600" s="220"/>
      <c r="CX600" s="220"/>
      <c r="CY600" s="220"/>
      <c r="CZ600" s="220"/>
      <c r="DA600" s="220"/>
      <c r="DB600" s="220"/>
      <c r="DC600" s="220" t="s">
        <v>3025</v>
      </c>
      <c r="DD600" s="134" t="s">
        <v>6403</v>
      </c>
      <c r="DE600" s="107"/>
      <c r="DF600" s="128"/>
      <c r="DG600" s="128"/>
      <c r="DH600" s="220"/>
    </row>
    <row r="601" spans="1:112" ht="13.2">
      <c r="A601" s="220"/>
      <c r="B601" s="220">
        <v>598</v>
      </c>
      <c r="C601" s="220" t="s">
        <v>156</v>
      </c>
      <c r="D601" s="220" t="s">
        <v>6404</v>
      </c>
      <c r="E601" s="220"/>
      <c r="F601" s="220" t="s">
        <v>156</v>
      </c>
      <c r="G601" s="220"/>
      <c r="H601" s="220"/>
      <c r="I601" s="220"/>
      <c r="J601" s="220"/>
      <c r="K601" s="220"/>
      <c r="L601" s="220"/>
      <c r="M601" s="220"/>
      <c r="N601" s="220"/>
      <c r="O601" s="220"/>
      <c r="P601" s="220"/>
      <c r="Q601" s="220"/>
      <c r="R601" s="220"/>
      <c r="S601" s="116" t="str">
        <f t="shared" si="87"/>
        <v>NO</v>
      </c>
      <c r="T601" s="116" t="str">
        <f t="shared" si="88"/>
        <v>,,,,,,,,,,,,,,</v>
      </c>
      <c r="U601" s="220" t="s">
        <v>156</v>
      </c>
      <c r="V601" s="220"/>
      <c r="W601" s="220"/>
      <c r="X601" s="220"/>
      <c r="Y601" s="220"/>
      <c r="Z601" s="220"/>
      <c r="AA601" s="220"/>
      <c r="AB601" s="220"/>
      <c r="AC601" s="220"/>
      <c r="AD601" s="220"/>
      <c r="AE601" s="220"/>
      <c r="AF601" s="220"/>
      <c r="AG601" s="220"/>
      <c r="AH601" s="220"/>
      <c r="AI601" s="220"/>
      <c r="AJ601" s="220"/>
      <c r="AK601" s="220"/>
      <c r="AL601" s="220"/>
      <c r="AM601" s="220"/>
      <c r="AN601" s="220"/>
      <c r="AO601" s="220"/>
      <c r="AP601" s="220"/>
      <c r="AQ601" s="220"/>
      <c r="AR601" s="220"/>
      <c r="AS601" s="220"/>
      <c r="AT601" s="220"/>
      <c r="AU601" s="220"/>
      <c r="AV601" s="220"/>
      <c r="AW601" s="220"/>
      <c r="AX601" s="220"/>
      <c r="AY601" s="220"/>
      <c r="AZ601" s="220"/>
      <c r="BA601" s="220"/>
      <c r="BB601" s="220"/>
      <c r="BC601" s="220"/>
      <c r="BD601" s="220"/>
      <c r="BE601" s="220"/>
      <c r="BF601" s="220"/>
      <c r="BG601" s="220"/>
      <c r="BH601" s="220"/>
      <c r="BI601" s="220"/>
      <c r="BJ601" s="220"/>
      <c r="BK601" s="220"/>
      <c r="BL601" s="220"/>
      <c r="BM601" s="220"/>
      <c r="BN601" s="220"/>
      <c r="BO601" s="116" t="str">
        <f t="shared" si="89"/>
        <v>GND</v>
      </c>
      <c r="BP601" s="116" t="str">
        <f t="shared" si="90"/>
        <v>GND</v>
      </c>
      <c r="BQ601" s="116">
        <f t="shared" si="91"/>
        <v>0</v>
      </c>
      <c r="BR601" s="116">
        <f t="shared" si="92"/>
        <v>0</v>
      </c>
      <c r="BS601" s="220">
        <v>1</v>
      </c>
      <c r="BT601" s="220" t="s">
        <v>156</v>
      </c>
      <c r="BU601" s="220" t="s">
        <v>156</v>
      </c>
      <c r="BV601" s="220"/>
      <c r="BW601" s="220"/>
      <c r="BX601" s="220"/>
      <c r="BY601" s="220"/>
      <c r="BZ601" s="220"/>
      <c r="CA601" s="220"/>
      <c r="CB601" s="220"/>
      <c r="CC601" s="220"/>
      <c r="CD601" s="220"/>
      <c r="CE601" s="220"/>
      <c r="CF601" s="220" t="s">
        <v>3025</v>
      </c>
      <c r="CG601" s="248" t="s">
        <v>6405</v>
      </c>
      <c r="CH601" s="208"/>
      <c r="CI601" s="128"/>
      <c r="CJ601" s="128"/>
      <c r="CK601" s="220"/>
      <c r="CL601" s="116" t="str">
        <f t="shared" si="93"/>
        <v>GND</v>
      </c>
      <c r="CM601" s="116" t="str">
        <f t="shared" si="94"/>
        <v>GND</v>
      </c>
      <c r="CN601" s="116">
        <f t="shared" si="95"/>
        <v>0</v>
      </c>
      <c r="CO601" s="116">
        <f t="shared" si="96"/>
        <v>0</v>
      </c>
      <c r="CP601" s="220">
        <v>1</v>
      </c>
      <c r="CQ601" s="220" t="s">
        <v>156</v>
      </c>
      <c r="CR601" s="220" t="s">
        <v>156</v>
      </c>
      <c r="CS601" s="220"/>
      <c r="CT601" s="220"/>
      <c r="CU601" s="220"/>
      <c r="CV601" s="220"/>
      <c r="CW601" s="220"/>
      <c r="CX601" s="220"/>
      <c r="CY601" s="220"/>
      <c r="CZ601" s="220"/>
      <c r="DA601" s="220"/>
      <c r="DB601" s="220"/>
      <c r="DC601" s="220" t="s">
        <v>3025</v>
      </c>
      <c r="DD601" s="134" t="s">
        <v>6406</v>
      </c>
      <c r="DE601" s="107"/>
      <c r="DF601" s="128"/>
      <c r="DG601" s="128"/>
      <c r="DH601" s="220"/>
    </row>
    <row r="602" spans="1:112" ht="13.2">
      <c r="A602" s="220"/>
      <c r="B602" s="220">
        <v>599</v>
      </c>
      <c r="C602" s="220" t="s">
        <v>156</v>
      </c>
      <c r="D602" s="220" t="s">
        <v>6407</v>
      </c>
      <c r="E602" s="220"/>
      <c r="F602" s="220" t="s">
        <v>156</v>
      </c>
      <c r="G602" s="220"/>
      <c r="H602" s="220"/>
      <c r="I602" s="220"/>
      <c r="J602" s="220"/>
      <c r="K602" s="220"/>
      <c r="L602" s="220"/>
      <c r="M602" s="220"/>
      <c r="N602" s="220"/>
      <c r="O602" s="220"/>
      <c r="P602" s="220"/>
      <c r="Q602" s="220"/>
      <c r="R602" s="220"/>
      <c r="S602" s="116" t="str">
        <f t="shared" si="87"/>
        <v>NO</v>
      </c>
      <c r="T602" s="116" t="str">
        <f t="shared" si="88"/>
        <v>,,,,,,,,,,,,,,</v>
      </c>
      <c r="U602" s="220" t="s">
        <v>156</v>
      </c>
      <c r="V602" s="220"/>
      <c r="W602" s="220"/>
      <c r="X602" s="220"/>
      <c r="Y602" s="220"/>
      <c r="Z602" s="220"/>
      <c r="AA602" s="220"/>
      <c r="AB602" s="220"/>
      <c r="AC602" s="220"/>
      <c r="AD602" s="220"/>
      <c r="AE602" s="220"/>
      <c r="AF602" s="220"/>
      <c r="AG602" s="220"/>
      <c r="AH602" s="220"/>
      <c r="AI602" s="220"/>
      <c r="AJ602" s="220"/>
      <c r="AK602" s="220"/>
      <c r="AL602" s="220"/>
      <c r="AM602" s="220"/>
      <c r="AN602" s="220"/>
      <c r="AO602" s="220"/>
      <c r="AP602" s="220"/>
      <c r="AQ602" s="220"/>
      <c r="AR602" s="220"/>
      <c r="AS602" s="220"/>
      <c r="AT602" s="220"/>
      <c r="AU602" s="220"/>
      <c r="AV602" s="220"/>
      <c r="AW602" s="220"/>
      <c r="AX602" s="220"/>
      <c r="AY602" s="220"/>
      <c r="AZ602" s="220"/>
      <c r="BA602" s="220"/>
      <c r="BB602" s="220"/>
      <c r="BC602" s="220"/>
      <c r="BD602" s="220"/>
      <c r="BE602" s="220"/>
      <c r="BF602" s="220"/>
      <c r="BG602" s="220"/>
      <c r="BH602" s="220"/>
      <c r="BI602" s="220"/>
      <c r="BJ602" s="220"/>
      <c r="BK602" s="220"/>
      <c r="BL602" s="220"/>
      <c r="BM602" s="220"/>
      <c r="BN602" s="220"/>
      <c r="BO602" s="116" t="str">
        <f t="shared" si="89"/>
        <v>GND</v>
      </c>
      <c r="BP602" s="116" t="str">
        <f t="shared" si="90"/>
        <v>GND</v>
      </c>
      <c r="BQ602" s="116">
        <f t="shared" si="91"/>
        <v>0</v>
      </c>
      <c r="BR602" s="116">
        <f t="shared" si="92"/>
        <v>0</v>
      </c>
      <c r="BS602" s="220">
        <v>1</v>
      </c>
      <c r="BT602" s="220" t="s">
        <v>156</v>
      </c>
      <c r="BU602" s="220" t="s">
        <v>156</v>
      </c>
      <c r="BV602" s="220"/>
      <c r="BW602" s="220"/>
      <c r="BX602" s="220"/>
      <c r="BY602" s="220"/>
      <c r="BZ602" s="220"/>
      <c r="CA602" s="220"/>
      <c r="CB602" s="220"/>
      <c r="CC602" s="220"/>
      <c r="CD602" s="220"/>
      <c r="CE602" s="220"/>
      <c r="CF602" s="220" t="s">
        <v>3025</v>
      </c>
      <c r="CG602" s="248" t="s">
        <v>6408</v>
      </c>
      <c r="CH602" s="208"/>
      <c r="CI602" s="128"/>
      <c r="CJ602" s="128"/>
      <c r="CK602" s="220"/>
      <c r="CL602" s="116" t="str">
        <f t="shared" si="93"/>
        <v>GND</v>
      </c>
      <c r="CM602" s="116" t="str">
        <f t="shared" si="94"/>
        <v>GND</v>
      </c>
      <c r="CN602" s="116">
        <f t="shared" si="95"/>
        <v>0</v>
      </c>
      <c r="CO602" s="116">
        <f t="shared" si="96"/>
        <v>0</v>
      </c>
      <c r="CP602" s="220">
        <v>1</v>
      </c>
      <c r="CQ602" s="220" t="s">
        <v>156</v>
      </c>
      <c r="CR602" s="220" t="s">
        <v>156</v>
      </c>
      <c r="CS602" s="220"/>
      <c r="CT602" s="220"/>
      <c r="CU602" s="220"/>
      <c r="CV602" s="220"/>
      <c r="CW602" s="220"/>
      <c r="CX602" s="220"/>
      <c r="CY602" s="220"/>
      <c r="CZ602" s="220"/>
      <c r="DA602" s="220"/>
      <c r="DB602" s="220"/>
      <c r="DC602" s="220" t="s">
        <v>3025</v>
      </c>
      <c r="DD602" s="134" t="s">
        <v>6409</v>
      </c>
      <c r="DE602" s="107"/>
      <c r="DF602" s="128"/>
      <c r="DG602" s="128"/>
      <c r="DH602" s="220"/>
    </row>
    <row r="603" spans="1:112" ht="13.2">
      <c r="A603" s="220"/>
      <c r="B603" s="220">
        <v>600</v>
      </c>
      <c r="C603" s="220" t="s">
        <v>156</v>
      </c>
      <c r="D603" s="220" t="s">
        <v>6410</v>
      </c>
      <c r="E603" s="220"/>
      <c r="F603" s="220" t="s">
        <v>156</v>
      </c>
      <c r="G603" s="220"/>
      <c r="H603" s="220"/>
      <c r="I603" s="220"/>
      <c r="J603" s="220"/>
      <c r="K603" s="220"/>
      <c r="L603" s="220"/>
      <c r="M603" s="220"/>
      <c r="N603" s="220"/>
      <c r="O603" s="220"/>
      <c r="P603" s="220"/>
      <c r="Q603" s="220"/>
      <c r="R603" s="220"/>
      <c r="S603" s="116" t="str">
        <f t="shared" si="87"/>
        <v>NO</v>
      </c>
      <c r="T603" s="116" t="str">
        <f t="shared" si="88"/>
        <v>,,,,,,,,,,,,,,</v>
      </c>
      <c r="U603" s="220" t="s">
        <v>156</v>
      </c>
      <c r="V603" s="220"/>
      <c r="W603" s="220"/>
      <c r="X603" s="220"/>
      <c r="Y603" s="220"/>
      <c r="Z603" s="220"/>
      <c r="AA603" s="220"/>
      <c r="AB603" s="220"/>
      <c r="AC603" s="220"/>
      <c r="AD603" s="220"/>
      <c r="AE603" s="220"/>
      <c r="AF603" s="220"/>
      <c r="AG603" s="220"/>
      <c r="AH603" s="220"/>
      <c r="AI603" s="220"/>
      <c r="AJ603" s="220"/>
      <c r="AK603" s="220"/>
      <c r="AL603" s="220"/>
      <c r="AM603" s="220"/>
      <c r="AN603" s="220"/>
      <c r="AO603" s="220"/>
      <c r="AP603" s="220"/>
      <c r="AQ603" s="220"/>
      <c r="AR603" s="220"/>
      <c r="AS603" s="220"/>
      <c r="AT603" s="220"/>
      <c r="AU603" s="220"/>
      <c r="AV603" s="220"/>
      <c r="AW603" s="220"/>
      <c r="AX603" s="220"/>
      <c r="AY603" s="220"/>
      <c r="AZ603" s="220"/>
      <c r="BA603" s="220"/>
      <c r="BB603" s="220"/>
      <c r="BC603" s="220"/>
      <c r="BD603" s="220"/>
      <c r="BE603" s="220"/>
      <c r="BF603" s="220"/>
      <c r="BG603" s="220"/>
      <c r="BH603" s="220"/>
      <c r="BI603" s="220"/>
      <c r="BJ603" s="220"/>
      <c r="BK603" s="220"/>
      <c r="BL603" s="220"/>
      <c r="BM603" s="220"/>
      <c r="BN603" s="220"/>
      <c r="BO603" s="116" t="str">
        <f t="shared" si="89"/>
        <v>GND</v>
      </c>
      <c r="BP603" s="116" t="str">
        <f t="shared" si="90"/>
        <v>GND</v>
      </c>
      <c r="BQ603" s="116">
        <f t="shared" si="91"/>
        <v>0</v>
      </c>
      <c r="BR603" s="116">
        <f t="shared" si="92"/>
        <v>0</v>
      </c>
      <c r="BS603" s="220">
        <v>1</v>
      </c>
      <c r="BT603" s="220" t="s">
        <v>156</v>
      </c>
      <c r="BU603" s="220" t="s">
        <v>156</v>
      </c>
      <c r="BV603" s="220"/>
      <c r="BW603" s="220"/>
      <c r="BX603" s="220"/>
      <c r="BY603" s="220"/>
      <c r="BZ603" s="220"/>
      <c r="CA603" s="220"/>
      <c r="CB603" s="220"/>
      <c r="CC603" s="220"/>
      <c r="CD603" s="220"/>
      <c r="CE603" s="220"/>
      <c r="CF603" s="220" t="s">
        <v>3025</v>
      </c>
      <c r="CG603" s="248" t="s">
        <v>6411</v>
      </c>
      <c r="CH603" s="208"/>
      <c r="CI603" s="128"/>
      <c r="CJ603" s="128"/>
      <c r="CK603" s="220"/>
      <c r="CL603" s="116" t="str">
        <f t="shared" si="93"/>
        <v>GND</v>
      </c>
      <c r="CM603" s="116" t="str">
        <f t="shared" si="94"/>
        <v>GND</v>
      </c>
      <c r="CN603" s="116">
        <f t="shared" si="95"/>
        <v>0</v>
      </c>
      <c r="CO603" s="116">
        <f t="shared" si="96"/>
        <v>0</v>
      </c>
      <c r="CP603" s="220">
        <v>1</v>
      </c>
      <c r="CQ603" s="220" t="s">
        <v>156</v>
      </c>
      <c r="CR603" s="220" t="s">
        <v>156</v>
      </c>
      <c r="CS603" s="220"/>
      <c r="CT603" s="220"/>
      <c r="CU603" s="220"/>
      <c r="CV603" s="220"/>
      <c r="CW603" s="220"/>
      <c r="CX603" s="220"/>
      <c r="CY603" s="220"/>
      <c r="CZ603" s="220"/>
      <c r="DA603" s="220"/>
      <c r="DB603" s="220"/>
      <c r="DC603" s="220" t="s">
        <v>3025</v>
      </c>
      <c r="DD603" s="134" t="s">
        <v>6412</v>
      </c>
      <c r="DE603" s="107"/>
      <c r="DF603" s="128"/>
      <c r="DG603" s="128"/>
      <c r="DH603" s="220"/>
    </row>
    <row r="604" spans="1:112" ht="13.2">
      <c r="A604" s="220"/>
      <c r="B604" s="220">
        <v>601</v>
      </c>
      <c r="C604" s="220" t="s">
        <v>156</v>
      </c>
      <c r="D604" s="220" t="s">
        <v>6413</v>
      </c>
      <c r="E604" s="220"/>
      <c r="F604" s="220" t="s">
        <v>156</v>
      </c>
      <c r="G604" s="220"/>
      <c r="H604" s="220"/>
      <c r="I604" s="220"/>
      <c r="J604" s="220"/>
      <c r="K604" s="220"/>
      <c r="L604" s="220"/>
      <c r="M604" s="220"/>
      <c r="N604" s="220"/>
      <c r="O604" s="220"/>
      <c r="P604" s="220"/>
      <c r="Q604" s="220"/>
      <c r="R604" s="220"/>
      <c r="S604" s="116" t="str">
        <f t="shared" si="87"/>
        <v>NO</v>
      </c>
      <c r="T604" s="116" t="str">
        <f t="shared" si="88"/>
        <v>,,,,,,,,,,,,,,</v>
      </c>
      <c r="U604" s="220" t="s">
        <v>156</v>
      </c>
      <c r="V604" s="220"/>
      <c r="W604" s="220"/>
      <c r="X604" s="220"/>
      <c r="Y604" s="220"/>
      <c r="Z604" s="220"/>
      <c r="AA604" s="220"/>
      <c r="AB604" s="220"/>
      <c r="AC604" s="220"/>
      <c r="AD604" s="220"/>
      <c r="AE604" s="220"/>
      <c r="AF604" s="220"/>
      <c r="AG604" s="220"/>
      <c r="AH604" s="220"/>
      <c r="AI604" s="220"/>
      <c r="AJ604" s="220"/>
      <c r="AK604" s="220"/>
      <c r="AL604" s="220"/>
      <c r="AM604" s="220"/>
      <c r="AN604" s="220"/>
      <c r="AO604" s="220"/>
      <c r="AP604" s="220"/>
      <c r="AQ604" s="220"/>
      <c r="AR604" s="220"/>
      <c r="AS604" s="220"/>
      <c r="AT604" s="220"/>
      <c r="AU604" s="220"/>
      <c r="AV604" s="220"/>
      <c r="AW604" s="220"/>
      <c r="AX604" s="220"/>
      <c r="AY604" s="220"/>
      <c r="AZ604" s="220"/>
      <c r="BA604" s="220"/>
      <c r="BB604" s="220"/>
      <c r="BC604" s="220"/>
      <c r="BD604" s="220"/>
      <c r="BE604" s="220"/>
      <c r="BF604" s="220"/>
      <c r="BG604" s="220"/>
      <c r="BH604" s="220"/>
      <c r="BI604" s="220"/>
      <c r="BJ604" s="220"/>
      <c r="BK604" s="220"/>
      <c r="BL604" s="220"/>
      <c r="BM604" s="220"/>
      <c r="BN604" s="220"/>
      <c r="BO604" s="116" t="str">
        <f t="shared" si="89"/>
        <v>GND</v>
      </c>
      <c r="BP604" s="116" t="str">
        <f t="shared" si="90"/>
        <v>GND</v>
      </c>
      <c r="BQ604" s="116">
        <f t="shared" si="91"/>
        <v>0</v>
      </c>
      <c r="BR604" s="116">
        <f t="shared" si="92"/>
        <v>0</v>
      </c>
      <c r="BS604" s="220">
        <v>1</v>
      </c>
      <c r="BT604" s="220" t="s">
        <v>156</v>
      </c>
      <c r="BU604" s="220" t="s">
        <v>156</v>
      </c>
      <c r="BV604" s="220"/>
      <c r="BW604" s="220"/>
      <c r="BX604" s="220"/>
      <c r="BY604" s="220"/>
      <c r="BZ604" s="220"/>
      <c r="CA604" s="220"/>
      <c r="CB604" s="220"/>
      <c r="CC604" s="220"/>
      <c r="CD604" s="220"/>
      <c r="CE604" s="220"/>
      <c r="CF604" s="220" t="s">
        <v>3025</v>
      </c>
      <c r="CG604" s="248" t="s">
        <v>6414</v>
      </c>
      <c r="CH604" s="208"/>
      <c r="CI604" s="128"/>
      <c r="CJ604" s="128"/>
      <c r="CK604" s="220"/>
      <c r="CL604" s="116" t="str">
        <f t="shared" si="93"/>
        <v>GND</v>
      </c>
      <c r="CM604" s="116" t="str">
        <f t="shared" si="94"/>
        <v>GND</v>
      </c>
      <c r="CN604" s="116">
        <f t="shared" si="95"/>
        <v>0</v>
      </c>
      <c r="CO604" s="116">
        <f t="shared" si="96"/>
        <v>0</v>
      </c>
      <c r="CP604" s="220">
        <v>1</v>
      </c>
      <c r="CQ604" s="220" t="s">
        <v>156</v>
      </c>
      <c r="CR604" s="220" t="s">
        <v>156</v>
      </c>
      <c r="CS604" s="220"/>
      <c r="CT604" s="220"/>
      <c r="CU604" s="220"/>
      <c r="CV604" s="220"/>
      <c r="CW604" s="220"/>
      <c r="CX604" s="220"/>
      <c r="CY604" s="220"/>
      <c r="CZ604" s="220"/>
      <c r="DA604" s="220"/>
      <c r="DB604" s="220"/>
      <c r="DC604" s="220" t="s">
        <v>3025</v>
      </c>
      <c r="DD604" s="134" t="s">
        <v>6415</v>
      </c>
      <c r="DE604" s="107"/>
      <c r="DF604" s="128"/>
      <c r="DG604" s="128"/>
      <c r="DH604" s="220"/>
    </row>
    <row r="605" spans="1:112" ht="13.2">
      <c r="A605" s="220"/>
      <c r="B605" s="220">
        <v>602</v>
      </c>
      <c r="C605" s="220" t="s">
        <v>156</v>
      </c>
      <c r="D605" s="220" t="s">
        <v>6416</v>
      </c>
      <c r="E605" s="220"/>
      <c r="F605" s="220" t="s">
        <v>156</v>
      </c>
      <c r="G605" s="220"/>
      <c r="H605" s="220"/>
      <c r="I605" s="220"/>
      <c r="J605" s="220"/>
      <c r="K605" s="220"/>
      <c r="L605" s="220"/>
      <c r="M605" s="220"/>
      <c r="N605" s="220"/>
      <c r="O605" s="220"/>
      <c r="P605" s="220"/>
      <c r="Q605" s="220"/>
      <c r="R605" s="220"/>
      <c r="S605" s="116" t="str">
        <f t="shared" si="87"/>
        <v>NO</v>
      </c>
      <c r="T605" s="116" t="str">
        <f t="shared" si="88"/>
        <v>,,,,,,,,,,,,,,</v>
      </c>
      <c r="U605" s="220" t="s">
        <v>156</v>
      </c>
      <c r="V605" s="220"/>
      <c r="W605" s="220"/>
      <c r="X605" s="220"/>
      <c r="Y605" s="220"/>
      <c r="Z605" s="220"/>
      <c r="AA605" s="220"/>
      <c r="AB605" s="220"/>
      <c r="AC605" s="220"/>
      <c r="AD605" s="220"/>
      <c r="AE605" s="220"/>
      <c r="AF605" s="220"/>
      <c r="AG605" s="220"/>
      <c r="AH605" s="220"/>
      <c r="AI605" s="220"/>
      <c r="AJ605" s="220"/>
      <c r="AK605" s="220"/>
      <c r="AL605" s="220"/>
      <c r="AM605" s="220"/>
      <c r="AN605" s="220"/>
      <c r="AO605" s="220"/>
      <c r="AP605" s="220"/>
      <c r="AQ605" s="220"/>
      <c r="AR605" s="220"/>
      <c r="AS605" s="220"/>
      <c r="AT605" s="220"/>
      <c r="AU605" s="220"/>
      <c r="AV605" s="220"/>
      <c r="AW605" s="220"/>
      <c r="AX605" s="220"/>
      <c r="AY605" s="220"/>
      <c r="AZ605" s="220"/>
      <c r="BA605" s="220"/>
      <c r="BB605" s="220"/>
      <c r="BC605" s="220"/>
      <c r="BD605" s="220"/>
      <c r="BE605" s="220"/>
      <c r="BF605" s="220"/>
      <c r="BG605" s="220"/>
      <c r="BH605" s="220"/>
      <c r="BI605" s="220"/>
      <c r="BJ605" s="220"/>
      <c r="BK605" s="220"/>
      <c r="BL605" s="220"/>
      <c r="BM605" s="220"/>
      <c r="BN605" s="220"/>
      <c r="BO605" s="116" t="str">
        <f t="shared" si="89"/>
        <v>GND</v>
      </c>
      <c r="BP605" s="116" t="str">
        <f t="shared" si="90"/>
        <v>GND</v>
      </c>
      <c r="BQ605" s="116">
        <f t="shared" si="91"/>
        <v>0</v>
      </c>
      <c r="BR605" s="116">
        <f t="shared" si="92"/>
        <v>0</v>
      </c>
      <c r="BS605" s="220">
        <v>1</v>
      </c>
      <c r="BT605" s="220" t="s">
        <v>156</v>
      </c>
      <c r="BU605" s="220" t="s">
        <v>156</v>
      </c>
      <c r="BV605" s="220"/>
      <c r="BW605" s="220"/>
      <c r="BX605" s="220"/>
      <c r="BY605" s="220"/>
      <c r="BZ605" s="220"/>
      <c r="CA605" s="220"/>
      <c r="CB605" s="220"/>
      <c r="CC605" s="220"/>
      <c r="CD605" s="220"/>
      <c r="CE605" s="220"/>
      <c r="CF605" s="220" t="s">
        <v>3025</v>
      </c>
      <c r="CG605" s="248" t="s">
        <v>6417</v>
      </c>
      <c r="CH605" s="208"/>
      <c r="CI605" s="128"/>
      <c r="CJ605" s="128"/>
      <c r="CK605" s="220"/>
      <c r="CL605" s="116" t="str">
        <f t="shared" si="93"/>
        <v>GND</v>
      </c>
      <c r="CM605" s="116" t="str">
        <f t="shared" si="94"/>
        <v>GND</v>
      </c>
      <c r="CN605" s="116">
        <f t="shared" si="95"/>
        <v>0</v>
      </c>
      <c r="CO605" s="116">
        <f t="shared" si="96"/>
        <v>0</v>
      </c>
      <c r="CP605" s="220">
        <v>1</v>
      </c>
      <c r="CQ605" s="220" t="s">
        <v>156</v>
      </c>
      <c r="CR605" s="220" t="s">
        <v>156</v>
      </c>
      <c r="CS605" s="220"/>
      <c r="CT605" s="220"/>
      <c r="CU605" s="220"/>
      <c r="CV605" s="220"/>
      <c r="CW605" s="220"/>
      <c r="CX605" s="220"/>
      <c r="CY605" s="220"/>
      <c r="CZ605" s="220"/>
      <c r="DA605" s="220"/>
      <c r="DB605" s="220"/>
      <c r="DC605" s="220" t="s">
        <v>3025</v>
      </c>
      <c r="DD605" s="134" t="s">
        <v>6418</v>
      </c>
      <c r="DE605" s="107"/>
      <c r="DF605" s="128"/>
      <c r="DG605" s="128"/>
      <c r="DH605" s="220"/>
    </row>
    <row r="606" spans="1:112" ht="13.2">
      <c r="A606" s="220"/>
      <c r="B606" s="220">
        <v>603</v>
      </c>
      <c r="C606" s="220" t="s">
        <v>156</v>
      </c>
      <c r="D606" s="220" t="s">
        <v>6419</v>
      </c>
      <c r="E606" s="220"/>
      <c r="F606" s="220" t="s">
        <v>156</v>
      </c>
      <c r="G606" s="220"/>
      <c r="H606" s="220"/>
      <c r="I606" s="220"/>
      <c r="J606" s="220"/>
      <c r="K606" s="220"/>
      <c r="L606" s="220"/>
      <c r="M606" s="220"/>
      <c r="N606" s="220"/>
      <c r="O606" s="220"/>
      <c r="P606" s="220"/>
      <c r="Q606" s="220"/>
      <c r="R606" s="220"/>
      <c r="S606" s="116" t="str">
        <f t="shared" si="87"/>
        <v>NO</v>
      </c>
      <c r="T606" s="116" t="str">
        <f t="shared" si="88"/>
        <v>,,,,,,,,,,,,,,</v>
      </c>
      <c r="U606" s="220" t="s">
        <v>156</v>
      </c>
      <c r="V606" s="220"/>
      <c r="W606" s="220"/>
      <c r="X606" s="220"/>
      <c r="Y606" s="220"/>
      <c r="Z606" s="220"/>
      <c r="AA606" s="220"/>
      <c r="AB606" s="220"/>
      <c r="AC606" s="220"/>
      <c r="AD606" s="220"/>
      <c r="AE606" s="220"/>
      <c r="AF606" s="220"/>
      <c r="AG606" s="220"/>
      <c r="AH606" s="220"/>
      <c r="AI606" s="220"/>
      <c r="AJ606" s="220"/>
      <c r="AK606" s="220"/>
      <c r="AL606" s="220"/>
      <c r="AM606" s="220"/>
      <c r="AN606" s="220"/>
      <c r="AO606" s="220"/>
      <c r="AP606" s="220"/>
      <c r="AQ606" s="220"/>
      <c r="AR606" s="220"/>
      <c r="AS606" s="220"/>
      <c r="AT606" s="220"/>
      <c r="AU606" s="220"/>
      <c r="AV606" s="220"/>
      <c r="AW606" s="220"/>
      <c r="AX606" s="220"/>
      <c r="AY606" s="220"/>
      <c r="AZ606" s="220"/>
      <c r="BA606" s="220"/>
      <c r="BB606" s="220"/>
      <c r="BC606" s="220"/>
      <c r="BD606" s="220"/>
      <c r="BE606" s="220"/>
      <c r="BF606" s="220"/>
      <c r="BG606" s="220"/>
      <c r="BH606" s="220"/>
      <c r="BI606" s="220"/>
      <c r="BJ606" s="220"/>
      <c r="BK606" s="220"/>
      <c r="BL606" s="220"/>
      <c r="BM606" s="220"/>
      <c r="BN606" s="220"/>
      <c r="BO606" s="116" t="str">
        <f t="shared" si="89"/>
        <v>GND</v>
      </c>
      <c r="BP606" s="116" t="str">
        <f t="shared" si="90"/>
        <v>GND</v>
      </c>
      <c r="BQ606" s="116">
        <f t="shared" si="91"/>
        <v>0</v>
      </c>
      <c r="BR606" s="116">
        <f t="shared" si="92"/>
        <v>0</v>
      </c>
      <c r="BS606" s="220">
        <v>1</v>
      </c>
      <c r="BT606" s="220" t="s">
        <v>156</v>
      </c>
      <c r="BU606" s="220" t="s">
        <v>156</v>
      </c>
      <c r="BV606" s="220"/>
      <c r="BW606" s="220"/>
      <c r="BX606" s="220"/>
      <c r="BY606" s="220"/>
      <c r="BZ606" s="220"/>
      <c r="CA606" s="220"/>
      <c r="CB606" s="220"/>
      <c r="CC606" s="220"/>
      <c r="CD606" s="220"/>
      <c r="CE606" s="220"/>
      <c r="CF606" s="220" t="s">
        <v>3025</v>
      </c>
      <c r="CG606" s="248" t="s">
        <v>6420</v>
      </c>
      <c r="CH606" s="208"/>
      <c r="CI606" s="128"/>
      <c r="CJ606" s="128"/>
      <c r="CK606" s="220"/>
      <c r="CL606" s="116" t="str">
        <f t="shared" si="93"/>
        <v>GND</v>
      </c>
      <c r="CM606" s="116" t="str">
        <f t="shared" si="94"/>
        <v>GND</v>
      </c>
      <c r="CN606" s="116">
        <f t="shared" si="95"/>
        <v>0</v>
      </c>
      <c r="CO606" s="116">
        <f t="shared" si="96"/>
        <v>0</v>
      </c>
      <c r="CP606" s="220">
        <v>1</v>
      </c>
      <c r="CQ606" s="220" t="s">
        <v>156</v>
      </c>
      <c r="CR606" s="220" t="s">
        <v>156</v>
      </c>
      <c r="CS606" s="220"/>
      <c r="CT606" s="220"/>
      <c r="CU606" s="220"/>
      <c r="CV606" s="220"/>
      <c r="CW606" s="220"/>
      <c r="CX606" s="220"/>
      <c r="CY606" s="220"/>
      <c r="CZ606" s="220"/>
      <c r="DA606" s="220"/>
      <c r="DB606" s="220"/>
      <c r="DC606" s="220" t="s">
        <v>3025</v>
      </c>
      <c r="DD606" s="134" t="s">
        <v>6421</v>
      </c>
      <c r="DE606" s="107"/>
      <c r="DF606" s="128"/>
      <c r="DG606" s="128"/>
      <c r="DH606" s="220"/>
    </row>
    <row r="607" spans="1:112" ht="13.2">
      <c r="A607" s="220"/>
      <c r="B607" s="220">
        <v>604</v>
      </c>
      <c r="C607" s="220" t="s">
        <v>156</v>
      </c>
      <c r="D607" s="220" t="s">
        <v>6422</v>
      </c>
      <c r="E607" s="220"/>
      <c r="F607" s="220" t="s">
        <v>156</v>
      </c>
      <c r="G607" s="220"/>
      <c r="H607" s="220"/>
      <c r="I607" s="220"/>
      <c r="J607" s="220"/>
      <c r="K607" s="220"/>
      <c r="L607" s="220"/>
      <c r="M607" s="220"/>
      <c r="N607" s="220"/>
      <c r="O607" s="220"/>
      <c r="P607" s="220"/>
      <c r="Q607" s="220"/>
      <c r="R607" s="220"/>
      <c r="S607" s="116" t="str">
        <f t="shared" ref="S607:S670" si="97">IF(OR(V607 = "GPIO",V607 = "WUP_GPIO", V607 = "SSC_GPIO", V607 = "WUP_SSC_GPIO"),"YES","NO")</f>
        <v>NO</v>
      </c>
      <c r="T607" s="116" t="str">
        <f t="shared" si="88"/>
        <v>,,,,,,,,,,,,,,</v>
      </c>
      <c r="U607" s="220" t="s">
        <v>156</v>
      </c>
      <c r="V607" s="220"/>
      <c r="W607" s="220"/>
      <c r="X607" s="220"/>
      <c r="Y607" s="220"/>
      <c r="Z607" s="220"/>
      <c r="AA607" s="220"/>
      <c r="AB607" s="220"/>
      <c r="AC607" s="220"/>
      <c r="AD607" s="220"/>
      <c r="AE607" s="220"/>
      <c r="AF607" s="220"/>
      <c r="AG607" s="220"/>
      <c r="AH607" s="220"/>
      <c r="AI607" s="220"/>
      <c r="AJ607" s="220"/>
      <c r="AK607" s="220"/>
      <c r="AL607" s="220"/>
      <c r="AM607" s="220"/>
      <c r="AN607" s="220"/>
      <c r="AO607" s="220"/>
      <c r="AP607" s="220"/>
      <c r="AQ607" s="220"/>
      <c r="AR607" s="220"/>
      <c r="AS607" s="220"/>
      <c r="AT607" s="220"/>
      <c r="AU607" s="220"/>
      <c r="AV607" s="220"/>
      <c r="AW607" s="220"/>
      <c r="AX607" s="220"/>
      <c r="AY607" s="220"/>
      <c r="AZ607" s="220"/>
      <c r="BA607" s="220"/>
      <c r="BB607" s="220"/>
      <c r="BC607" s="220"/>
      <c r="BD607" s="220"/>
      <c r="BE607" s="220"/>
      <c r="BF607" s="220"/>
      <c r="BG607" s="220"/>
      <c r="BH607" s="220"/>
      <c r="BI607" s="220"/>
      <c r="BJ607" s="220"/>
      <c r="BK607" s="220"/>
      <c r="BL607" s="220"/>
      <c r="BM607" s="220"/>
      <c r="BN607" s="220"/>
      <c r="BO607" s="116" t="str">
        <f t="shared" si="89"/>
        <v>GND</v>
      </c>
      <c r="BP607" s="116" t="str">
        <f t="shared" si="90"/>
        <v>GND</v>
      </c>
      <c r="BQ607" s="116">
        <f t="shared" si="91"/>
        <v>0</v>
      </c>
      <c r="BR607" s="116">
        <f t="shared" si="92"/>
        <v>0</v>
      </c>
      <c r="BS607" s="220">
        <v>1</v>
      </c>
      <c r="BT607" s="220" t="s">
        <v>156</v>
      </c>
      <c r="BU607" s="220" t="s">
        <v>156</v>
      </c>
      <c r="BV607" s="220"/>
      <c r="BW607" s="220"/>
      <c r="BX607" s="220"/>
      <c r="BY607" s="220"/>
      <c r="BZ607" s="220"/>
      <c r="CA607" s="220"/>
      <c r="CB607" s="220"/>
      <c r="CC607" s="220"/>
      <c r="CD607" s="220"/>
      <c r="CE607" s="220"/>
      <c r="CF607" s="220" t="s">
        <v>3025</v>
      </c>
      <c r="CG607" s="248" t="s">
        <v>6423</v>
      </c>
      <c r="CH607" s="208"/>
      <c r="CI607" s="128"/>
      <c r="CJ607" s="128"/>
      <c r="CK607" s="220"/>
      <c r="CL607" s="116" t="str">
        <f t="shared" si="93"/>
        <v>GND</v>
      </c>
      <c r="CM607" s="116" t="str">
        <f t="shared" si="94"/>
        <v>GND</v>
      </c>
      <c r="CN607" s="116">
        <f t="shared" si="95"/>
        <v>0</v>
      </c>
      <c r="CO607" s="116">
        <f t="shared" si="96"/>
        <v>0</v>
      </c>
      <c r="CP607" s="220">
        <v>1</v>
      </c>
      <c r="CQ607" s="220" t="s">
        <v>156</v>
      </c>
      <c r="CR607" s="220" t="s">
        <v>156</v>
      </c>
      <c r="CS607" s="220"/>
      <c r="CT607" s="220"/>
      <c r="CU607" s="220"/>
      <c r="CV607" s="220"/>
      <c r="CW607" s="220"/>
      <c r="CX607" s="220"/>
      <c r="CY607" s="220"/>
      <c r="CZ607" s="220"/>
      <c r="DA607" s="220"/>
      <c r="DB607" s="220"/>
      <c r="DC607" s="220" t="s">
        <v>3025</v>
      </c>
      <c r="DD607" s="134" t="s">
        <v>6424</v>
      </c>
      <c r="DE607" s="107"/>
      <c r="DF607" s="128"/>
      <c r="DG607" s="128"/>
      <c r="DH607" s="220"/>
    </row>
    <row r="608" spans="1:112" ht="13.2">
      <c r="A608" s="220"/>
      <c r="B608" s="220">
        <v>605</v>
      </c>
      <c r="C608" s="220" t="s">
        <v>156</v>
      </c>
      <c r="D608" s="220" t="s">
        <v>6425</v>
      </c>
      <c r="E608" s="220"/>
      <c r="F608" s="220" t="s">
        <v>156</v>
      </c>
      <c r="G608" s="220"/>
      <c r="H608" s="220"/>
      <c r="I608" s="220"/>
      <c r="J608" s="220"/>
      <c r="K608" s="220"/>
      <c r="L608" s="220"/>
      <c r="M608" s="220"/>
      <c r="N608" s="220"/>
      <c r="O608" s="220"/>
      <c r="P608" s="220"/>
      <c r="Q608" s="220"/>
      <c r="R608" s="220"/>
      <c r="S608" s="116" t="str">
        <f t="shared" si="97"/>
        <v>NO</v>
      </c>
      <c r="T608" s="116" t="str">
        <f t="shared" si="88"/>
        <v>,,,,,,,,,,,,,,</v>
      </c>
      <c r="U608" s="220" t="s">
        <v>156</v>
      </c>
      <c r="V608" s="220"/>
      <c r="W608" s="220"/>
      <c r="X608" s="220"/>
      <c r="Y608" s="220"/>
      <c r="Z608" s="220"/>
      <c r="AA608" s="220"/>
      <c r="AB608" s="220"/>
      <c r="AC608" s="220"/>
      <c r="AD608" s="220"/>
      <c r="AE608" s="220"/>
      <c r="AF608" s="220"/>
      <c r="AG608" s="220"/>
      <c r="AH608" s="220"/>
      <c r="AI608" s="220"/>
      <c r="AJ608" s="220"/>
      <c r="AK608" s="220"/>
      <c r="AL608" s="220"/>
      <c r="AM608" s="220"/>
      <c r="AN608" s="220"/>
      <c r="AO608" s="220"/>
      <c r="AP608" s="220"/>
      <c r="AQ608" s="220"/>
      <c r="AR608" s="220"/>
      <c r="AS608" s="220"/>
      <c r="AT608" s="220"/>
      <c r="AU608" s="220"/>
      <c r="AV608" s="220"/>
      <c r="AW608" s="220"/>
      <c r="AX608" s="220"/>
      <c r="AY608" s="220"/>
      <c r="AZ608" s="220"/>
      <c r="BA608" s="220"/>
      <c r="BB608" s="220"/>
      <c r="BC608" s="220"/>
      <c r="BD608" s="220"/>
      <c r="BE608" s="220"/>
      <c r="BF608" s="220"/>
      <c r="BG608" s="220"/>
      <c r="BH608" s="220"/>
      <c r="BI608" s="220"/>
      <c r="BJ608" s="220"/>
      <c r="BK608" s="220"/>
      <c r="BL608" s="220"/>
      <c r="BM608" s="220"/>
      <c r="BN608" s="220"/>
      <c r="BO608" s="116" t="str">
        <f t="shared" si="89"/>
        <v>GND</v>
      </c>
      <c r="BP608" s="116" t="str">
        <f t="shared" si="90"/>
        <v>GND</v>
      </c>
      <c r="BQ608" s="116">
        <f t="shared" si="91"/>
        <v>0</v>
      </c>
      <c r="BR608" s="116">
        <f t="shared" si="92"/>
        <v>0</v>
      </c>
      <c r="BS608" s="220">
        <v>1</v>
      </c>
      <c r="BT608" s="220" t="s">
        <v>156</v>
      </c>
      <c r="BU608" s="220" t="s">
        <v>156</v>
      </c>
      <c r="BV608" s="220"/>
      <c r="BW608" s="220"/>
      <c r="BX608" s="220"/>
      <c r="BY608" s="220"/>
      <c r="BZ608" s="220"/>
      <c r="CA608" s="220"/>
      <c r="CB608" s="220"/>
      <c r="CC608" s="220"/>
      <c r="CD608" s="220"/>
      <c r="CE608" s="220"/>
      <c r="CF608" s="220" t="s">
        <v>3025</v>
      </c>
      <c r="CG608" s="248" t="s">
        <v>6426</v>
      </c>
      <c r="CH608" s="208"/>
      <c r="CI608" s="128"/>
      <c r="CJ608" s="128"/>
      <c r="CK608" s="220"/>
      <c r="CL608" s="116" t="str">
        <f t="shared" si="93"/>
        <v>GND</v>
      </c>
      <c r="CM608" s="116" t="str">
        <f t="shared" si="94"/>
        <v>GND</v>
      </c>
      <c r="CN608" s="116">
        <f t="shared" si="95"/>
        <v>0</v>
      </c>
      <c r="CO608" s="116">
        <f t="shared" si="96"/>
        <v>0</v>
      </c>
      <c r="CP608" s="220">
        <v>1</v>
      </c>
      <c r="CQ608" s="220" t="s">
        <v>156</v>
      </c>
      <c r="CR608" s="220" t="s">
        <v>156</v>
      </c>
      <c r="CS608" s="220"/>
      <c r="CT608" s="220"/>
      <c r="CU608" s="220"/>
      <c r="CV608" s="220"/>
      <c r="CW608" s="220"/>
      <c r="CX608" s="220"/>
      <c r="CY608" s="220"/>
      <c r="CZ608" s="220"/>
      <c r="DA608" s="220"/>
      <c r="DB608" s="220"/>
      <c r="DC608" s="220" t="s">
        <v>3025</v>
      </c>
      <c r="DD608" s="134" t="s">
        <v>6427</v>
      </c>
      <c r="DE608" s="107"/>
      <c r="DF608" s="128"/>
      <c r="DG608" s="128"/>
      <c r="DH608" s="220"/>
    </row>
    <row r="609" spans="1:112" ht="13.2">
      <c r="A609" s="220"/>
      <c r="B609" s="220">
        <v>606</v>
      </c>
      <c r="C609" s="220" t="s">
        <v>156</v>
      </c>
      <c r="D609" s="220" t="s">
        <v>6428</v>
      </c>
      <c r="E609" s="220"/>
      <c r="F609" s="220" t="s">
        <v>156</v>
      </c>
      <c r="G609" s="220"/>
      <c r="H609" s="220"/>
      <c r="I609" s="220"/>
      <c r="J609" s="220"/>
      <c r="K609" s="220"/>
      <c r="L609" s="220"/>
      <c r="M609" s="220"/>
      <c r="N609" s="220"/>
      <c r="O609" s="220"/>
      <c r="P609" s="220"/>
      <c r="Q609" s="220"/>
      <c r="R609" s="220"/>
      <c r="S609" s="116" t="str">
        <f t="shared" si="97"/>
        <v>NO</v>
      </c>
      <c r="T609" s="116" t="str">
        <f t="shared" si="88"/>
        <v>,,,,,,,,,,,,,,</v>
      </c>
      <c r="U609" s="220" t="s">
        <v>156</v>
      </c>
      <c r="V609" s="220"/>
      <c r="W609" s="220"/>
      <c r="X609" s="220"/>
      <c r="Y609" s="220"/>
      <c r="Z609" s="220"/>
      <c r="AA609" s="220"/>
      <c r="AB609" s="220"/>
      <c r="AC609" s="220"/>
      <c r="AD609" s="220"/>
      <c r="AE609" s="220"/>
      <c r="AF609" s="220"/>
      <c r="AG609" s="220"/>
      <c r="AH609" s="220"/>
      <c r="AI609" s="220"/>
      <c r="AJ609" s="220"/>
      <c r="AK609" s="220"/>
      <c r="AL609" s="220"/>
      <c r="AM609" s="220"/>
      <c r="AN609" s="220"/>
      <c r="AO609" s="220"/>
      <c r="AP609" s="220"/>
      <c r="AQ609" s="220"/>
      <c r="AR609" s="220"/>
      <c r="AS609" s="220"/>
      <c r="AT609" s="220"/>
      <c r="AU609" s="220"/>
      <c r="AV609" s="220"/>
      <c r="AW609" s="220"/>
      <c r="AX609" s="220"/>
      <c r="AY609" s="220"/>
      <c r="AZ609" s="220"/>
      <c r="BA609" s="220"/>
      <c r="BB609" s="220"/>
      <c r="BC609" s="220"/>
      <c r="BD609" s="220"/>
      <c r="BE609" s="220"/>
      <c r="BF609" s="220"/>
      <c r="BG609" s="220"/>
      <c r="BH609" s="220"/>
      <c r="BI609" s="220"/>
      <c r="BJ609" s="220"/>
      <c r="BK609" s="220"/>
      <c r="BL609" s="220"/>
      <c r="BM609" s="220"/>
      <c r="BN609" s="220"/>
      <c r="BO609" s="116" t="str">
        <f t="shared" si="89"/>
        <v>GND</v>
      </c>
      <c r="BP609" s="116" t="str">
        <f t="shared" si="90"/>
        <v>GND</v>
      </c>
      <c r="BQ609" s="116">
        <f t="shared" si="91"/>
        <v>0</v>
      </c>
      <c r="BR609" s="116">
        <f t="shared" si="92"/>
        <v>0</v>
      </c>
      <c r="BS609" s="220">
        <v>1</v>
      </c>
      <c r="BT609" s="220" t="s">
        <v>156</v>
      </c>
      <c r="BU609" s="220" t="s">
        <v>156</v>
      </c>
      <c r="BV609" s="220"/>
      <c r="BW609" s="220"/>
      <c r="BX609" s="220"/>
      <c r="BY609" s="220"/>
      <c r="BZ609" s="220"/>
      <c r="CA609" s="220"/>
      <c r="CB609" s="220"/>
      <c r="CC609" s="220"/>
      <c r="CD609" s="220"/>
      <c r="CE609" s="220"/>
      <c r="CF609" s="220" t="s">
        <v>3025</v>
      </c>
      <c r="CG609" s="248" t="s">
        <v>6429</v>
      </c>
      <c r="CH609" s="208"/>
      <c r="CI609" s="128"/>
      <c r="CJ609" s="128"/>
      <c r="CK609" s="220"/>
      <c r="CL609" s="116" t="str">
        <f t="shared" si="93"/>
        <v>GND</v>
      </c>
      <c r="CM609" s="116" t="str">
        <f t="shared" si="94"/>
        <v>GND</v>
      </c>
      <c r="CN609" s="116">
        <f t="shared" si="95"/>
        <v>0</v>
      </c>
      <c r="CO609" s="116">
        <f t="shared" si="96"/>
        <v>0</v>
      </c>
      <c r="CP609" s="220">
        <v>1</v>
      </c>
      <c r="CQ609" s="220" t="s">
        <v>156</v>
      </c>
      <c r="CR609" s="220" t="s">
        <v>156</v>
      </c>
      <c r="CS609" s="220"/>
      <c r="CT609" s="220"/>
      <c r="CU609" s="220"/>
      <c r="CV609" s="220"/>
      <c r="CW609" s="220"/>
      <c r="CX609" s="220"/>
      <c r="CY609" s="220"/>
      <c r="CZ609" s="220"/>
      <c r="DA609" s="220"/>
      <c r="DB609" s="220"/>
      <c r="DC609" s="220" t="s">
        <v>3025</v>
      </c>
      <c r="DD609" s="134" t="s">
        <v>6430</v>
      </c>
      <c r="DE609" s="107"/>
      <c r="DF609" s="128"/>
      <c r="DG609" s="128"/>
      <c r="DH609" s="220"/>
    </row>
    <row r="610" spans="1:112" ht="13.2">
      <c r="A610" s="220"/>
      <c r="B610" s="220">
        <v>607</v>
      </c>
      <c r="C610" s="220" t="s">
        <v>156</v>
      </c>
      <c r="D610" s="220" t="s">
        <v>6431</v>
      </c>
      <c r="E610" s="220"/>
      <c r="F610" s="220" t="s">
        <v>156</v>
      </c>
      <c r="G610" s="220"/>
      <c r="H610" s="220"/>
      <c r="I610" s="220"/>
      <c r="J610" s="220"/>
      <c r="K610" s="220"/>
      <c r="L610" s="220"/>
      <c r="M610" s="220"/>
      <c r="N610" s="220"/>
      <c r="O610" s="220"/>
      <c r="P610" s="220"/>
      <c r="Q610" s="220"/>
      <c r="R610" s="220"/>
      <c r="S610" s="116" t="str">
        <f t="shared" si="97"/>
        <v>NO</v>
      </c>
      <c r="T610" s="116" t="str">
        <f t="shared" si="88"/>
        <v>,,,,,,,,,,,,,,</v>
      </c>
      <c r="U610" s="220" t="s">
        <v>156</v>
      </c>
      <c r="V610" s="220"/>
      <c r="W610" s="220"/>
      <c r="X610" s="220"/>
      <c r="Y610" s="220"/>
      <c r="Z610" s="220"/>
      <c r="AA610" s="220"/>
      <c r="AB610" s="220"/>
      <c r="AC610" s="220"/>
      <c r="AD610" s="220"/>
      <c r="AE610" s="220"/>
      <c r="AF610" s="220"/>
      <c r="AG610" s="220"/>
      <c r="AH610" s="220"/>
      <c r="AI610" s="220"/>
      <c r="AJ610" s="220"/>
      <c r="AK610" s="220"/>
      <c r="AL610" s="220"/>
      <c r="AM610" s="220"/>
      <c r="AN610" s="220"/>
      <c r="AO610" s="220"/>
      <c r="AP610" s="220"/>
      <c r="AQ610" s="220"/>
      <c r="AR610" s="220"/>
      <c r="AS610" s="220"/>
      <c r="AT610" s="220"/>
      <c r="AU610" s="220"/>
      <c r="AV610" s="220"/>
      <c r="AW610" s="220"/>
      <c r="AX610" s="220"/>
      <c r="AY610" s="220"/>
      <c r="AZ610" s="220"/>
      <c r="BA610" s="220"/>
      <c r="BB610" s="220"/>
      <c r="BC610" s="220"/>
      <c r="BD610" s="220"/>
      <c r="BE610" s="220"/>
      <c r="BF610" s="220"/>
      <c r="BG610" s="220"/>
      <c r="BH610" s="220"/>
      <c r="BI610" s="220"/>
      <c r="BJ610" s="220"/>
      <c r="BK610" s="220"/>
      <c r="BL610" s="220"/>
      <c r="BM610" s="220"/>
      <c r="BN610" s="220"/>
      <c r="BO610" s="116" t="str">
        <f t="shared" si="89"/>
        <v>GND</v>
      </c>
      <c r="BP610" s="116" t="str">
        <f t="shared" si="90"/>
        <v>GND</v>
      </c>
      <c r="BQ610" s="116">
        <f t="shared" si="91"/>
        <v>0</v>
      </c>
      <c r="BR610" s="116">
        <f t="shared" si="92"/>
        <v>0</v>
      </c>
      <c r="BS610" s="220">
        <v>1</v>
      </c>
      <c r="BT610" s="220" t="s">
        <v>156</v>
      </c>
      <c r="BU610" s="220" t="s">
        <v>156</v>
      </c>
      <c r="BV610" s="220"/>
      <c r="BW610" s="220"/>
      <c r="BX610" s="220"/>
      <c r="BY610" s="220"/>
      <c r="BZ610" s="220"/>
      <c r="CA610" s="220"/>
      <c r="CB610" s="220"/>
      <c r="CC610" s="220"/>
      <c r="CD610" s="220"/>
      <c r="CE610" s="220"/>
      <c r="CF610" s="220" t="s">
        <v>3025</v>
      </c>
      <c r="CG610" s="248" t="s">
        <v>6432</v>
      </c>
      <c r="CH610" s="208"/>
      <c r="CI610" s="128"/>
      <c r="CJ610" s="128"/>
      <c r="CK610" s="220"/>
      <c r="CL610" s="116" t="str">
        <f t="shared" si="93"/>
        <v>GND</v>
      </c>
      <c r="CM610" s="116" t="str">
        <f t="shared" si="94"/>
        <v>GND</v>
      </c>
      <c r="CN610" s="116">
        <f t="shared" si="95"/>
        <v>0</v>
      </c>
      <c r="CO610" s="116">
        <f t="shared" si="96"/>
        <v>0</v>
      </c>
      <c r="CP610" s="220">
        <v>1</v>
      </c>
      <c r="CQ610" s="220" t="s">
        <v>156</v>
      </c>
      <c r="CR610" s="220" t="s">
        <v>156</v>
      </c>
      <c r="CS610" s="220"/>
      <c r="CT610" s="220"/>
      <c r="CU610" s="220"/>
      <c r="CV610" s="220"/>
      <c r="CW610" s="220"/>
      <c r="CX610" s="220"/>
      <c r="CY610" s="220"/>
      <c r="CZ610" s="220"/>
      <c r="DA610" s="220"/>
      <c r="DB610" s="220"/>
      <c r="DC610" s="220" t="s">
        <v>3025</v>
      </c>
      <c r="DD610" s="134" t="s">
        <v>6433</v>
      </c>
      <c r="DE610" s="107"/>
      <c r="DF610" s="128"/>
      <c r="DG610" s="128"/>
      <c r="DH610" s="220"/>
    </row>
    <row r="611" spans="1:112" ht="13.2">
      <c r="A611" s="220"/>
      <c r="B611" s="220">
        <v>608</v>
      </c>
      <c r="C611" s="220" t="s">
        <v>156</v>
      </c>
      <c r="D611" s="220" t="s">
        <v>6434</v>
      </c>
      <c r="E611" s="220"/>
      <c r="F611" s="220" t="s">
        <v>156</v>
      </c>
      <c r="G611" s="220"/>
      <c r="H611" s="220"/>
      <c r="I611" s="220"/>
      <c r="J611" s="220"/>
      <c r="K611" s="220"/>
      <c r="L611" s="220"/>
      <c r="M611" s="220"/>
      <c r="N611" s="220"/>
      <c r="O611" s="220"/>
      <c r="P611" s="220"/>
      <c r="Q611" s="220"/>
      <c r="R611" s="220"/>
      <c r="S611" s="116" t="str">
        <f t="shared" si="97"/>
        <v>NO</v>
      </c>
      <c r="T611" s="116" t="str">
        <f t="shared" si="88"/>
        <v>,,,,,,,,,,,,,,</v>
      </c>
      <c r="U611" s="220" t="s">
        <v>156</v>
      </c>
      <c r="V611" s="220"/>
      <c r="W611" s="220"/>
      <c r="X611" s="220"/>
      <c r="Y611" s="220"/>
      <c r="Z611" s="220"/>
      <c r="AA611" s="220"/>
      <c r="AB611" s="220"/>
      <c r="AC611" s="220"/>
      <c r="AD611" s="220"/>
      <c r="AE611" s="220"/>
      <c r="AF611" s="220"/>
      <c r="AG611" s="220"/>
      <c r="AH611" s="220"/>
      <c r="AI611" s="220"/>
      <c r="AJ611" s="220"/>
      <c r="AK611" s="220"/>
      <c r="AL611" s="220"/>
      <c r="AM611" s="220"/>
      <c r="AN611" s="220"/>
      <c r="AO611" s="220"/>
      <c r="AP611" s="220"/>
      <c r="AQ611" s="220"/>
      <c r="AR611" s="220"/>
      <c r="AS611" s="220"/>
      <c r="AT611" s="220"/>
      <c r="AU611" s="220"/>
      <c r="AV611" s="220"/>
      <c r="AW611" s="220"/>
      <c r="AX611" s="220"/>
      <c r="AY611" s="220"/>
      <c r="AZ611" s="220"/>
      <c r="BA611" s="220"/>
      <c r="BB611" s="220"/>
      <c r="BC611" s="220"/>
      <c r="BD611" s="220"/>
      <c r="BE611" s="220"/>
      <c r="BF611" s="220"/>
      <c r="BG611" s="220"/>
      <c r="BH611" s="220"/>
      <c r="BI611" s="220"/>
      <c r="BJ611" s="220"/>
      <c r="BK611" s="220"/>
      <c r="BL611" s="220"/>
      <c r="BM611" s="220"/>
      <c r="BN611" s="220"/>
      <c r="BO611" s="116" t="str">
        <f t="shared" si="89"/>
        <v>GND</v>
      </c>
      <c r="BP611" s="116" t="str">
        <f t="shared" si="90"/>
        <v>GND</v>
      </c>
      <c r="BQ611" s="116">
        <f t="shared" si="91"/>
        <v>0</v>
      </c>
      <c r="BR611" s="116">
        <f t="shared" si="92"/>
        <v>0</v>
      </c>
      <c r="BS611" s="220">
        <v>1</v>
      </c>
      <c r="BT611" s="220" t="s">
        <v>156</v>
      </c>
      <c r="BU611" s="220" t="s">
        <v>156</v>
      </c>
      <c r="BV611" s="220"/>
      <c r="BW611" s="220"/>
      <c r="BX611" s="220"/>
      <c r="BY611" s="220"/>
      <c r="BZ611" s="220"/>
      <c r="CA611" s="220"/>
      <c r="CB611" s="220"/>
      <c r="CC611" s="220"/>
      <c r="CD611" s="220"/>
      <c r="CE611" s="220"/>
      <c r="CF611" s="220" t="s">
        <v>3025</v>
      </c>
      <c r="CG611" s="248" t="s">
        <v>6435</v>
      </c>
      <c r="CH611" s="208"/>
      <c r="CI611" s="128"/>
      <c r="CJ611" s="128"/>
      <c r="CK611" s="220"/>
      <c r="CL611" s="116" t="str">
        <f t="shared" si="93"/>
        <v>GND</v>
      </c>
      <c r="CM611" s="116" t="str">
        <f t="shared" si="94"/>
        <v>GND</v>
      </c>
      <c r="CN611" s="116">
        <f t="shared" si="95"/>
        <v>0</v>
      </c>
      <c r="CO611" s="116">
        <f t="shared" si="96"/>
        <v>0</v>
      </c>
      <c r="CP611" s="220">
        <v>1</v>
      </c>
      <c r="CQ611" s="220" t="s">
        <v>156</v>
      </c>
      <c r="CR611" s="220" t="s">
        <v>156</v>
      </c>
      <c r="CS611" s="220"/>
      <c r="CT611" s="220"/>
      <c r="CU611" s="220"/>
      <c r="CV611" s="220"/>
      <c r="CW611" s="220"/>
      <c r="CX611" s="220"/>
      <c r="CY611" s="220"/>
      <c r="CZ611" s="220"/>
      <c r="DA611" s="220"/>
      <c r="DB611" s="220"/>
      <c r="DC611" s="220" t="s">
        <v>3025</v>
      </c>
      <c r="DD611" s="134" t="s">
        <v>6436</v>
      </c>
      <c r="DE611" s="107"/>
      <c r="DF611" s="128"/>
      <c r="DG611" s="128"/>
      <c r="DH611" s="220"/>
    </row>
    <row r="612" spans="1:112" ht="13.2">
      <c r="A612" s="220"/>
      <c r="B612" s="220">
        <v>609</v>
      </c>
      <c r="C612" s="220" t="s">
        <v>156</v>
      </c>
      <c r="D612" s="220" t="s">
        <v>6437</v>
      </c>
      <c r="E612" s="220"/>
      <c r="F612" s="220" t="s">
        <v>156</v>
      </c>
      <c r="G612" s="220"/>
      <c r="H612" s="220"/>
      <c r="I612" s="220"/>
      <c r="J612" s="220"/>
      <c r="K612" s="220"/>
      <c r="L612" s="220"/>
      <c r="M612" s="220"/>
      <c r="N612" s="220"/>
      <c r="O612" s="220"/>
      <c r="P612" s="220"/>
      <c r="Q612" s="220"/>
      <c r="R612" s="220"/>
      <c r="S612" s="116" t="str">
        <f t="shared" si="97"/>
        <v>NO</v>
      </c>
      <c r="T612" s="116" t="str">
        <f t="shared" si="88"/>
        <v>,,,,,,,,,,,,,,</v>
      </c>
      <c r="U612" s="220" t="s">
        <v>156</v>
      </c>
      <c r="V612" s="220"/>
      <c r="W612" s="220"/>
      <c r="X612" s="220"/>
      <c r="Y612" s="220"/>
      <c r="Z612" s="220"/>
      <c r="AA612" s="220"/>
      <c r="AB612" s="220"/>
      <c r="AC612" s="220"/>
      <c r="AD612" s="220"/>
      <c r="AE612" s="220"/>
      <c r="AF612" s="220"/>
      <c r="AG612" s="220"/>
      <c r="AH612" s="220"/>
      <c r="AI612" s="220"/>
      <c r="AJ612" s="220"/>
      <c r="AK612" s="220"/>
      <c r="AL612" s="220"/>
      <c r="AM612" s="220"/>
      <c r="AN612" s="220"/>
      <c r="AO612" s="220"/>
      <c r="AP612" s="220"/>
      <c r="AQ612" s="220"/>
      <c r="AR612" s="220"/>
      <c r="AS612" s="220"/>
      <c r="AT612" s="220"/>
      <c r="AU612" s="220"/>
      <c r="AV612" s="220"/>
      <c r="AW612" s="220"/>
      <c r="AX612" s="220"/>
      <c r="AY612" s="220"/>
      <c r="AZ612" s="220"/>
      <c r="BA612" s="220"/>
      <c r="BB612" s="220"/>
      <c r="BC612" s="220"/>
      <c r="BD612" s="220"/>
      <c r="BE612" s="220"/>
      <c r="BF612" s="220"/>
      <c r="BG612" s="220"/>
      <c r="BH612" s="220"/>
      <c r="BI612" s="220"/>
      <c r="BJ612" s="220"/>
      <c r="BK612" s="220"/>
      <c r="BL612" s="220"/>
      <c r="BM612" s="220"/>
      <c r="BN612" s="220"/>
      <c r="BO612" s="116" t="str">
        <f t="shared" si="89"/>
        <v>GND</v>
      </c>
      <c r="BP612" s="116" t="str">
        <f t="shared" si="90"/>
        <v>GND</v>
      </c>
      <c r="BQ612" s="116">
        <f t="shared" si="91"/>
        <v>0</v>
      </c>
      <c r="BR612" s="116">
        <f t="shared" si="92"/>
        <v>0</v>
      </c>
      <c r="BS612" s="220">
        <v>1</v>
      </c>
      <c r="BT612" s="220" t="s">
        <v>156</v>
      </c>
      <c r="BU612" s="220" t="s">
        <v>156</v>
      </c>
      <c r="BV612" s="220"/>
      <c r="BW612" s="220"/>
      <c r="BX612" s="220"/>
      <c r="BY612" s="220"/>
      <c r="BZ612" s="220"/>
      <c r="CA612" s="220"/>
      <c r="CB612" s="220"/>
      <c r="CC612" s="220"/>
      <c r="CD612" s="220"/>
      <c r="CE612" s="220"/>
      <c r="CF612" s="220" t="s">
        <v>3025</v>
      </c>
      <c r="CG612" s="248" t="s">
        <v>6438</v>
      </c>
      <c r="CH612" s="208"/>
      <c r="CI612" s="128"/>
      <c r="CJ612" s="128"/>
      <c r="CK612" s="220"/>
      <c r="CL612" s="116" t="str">
        <f t="shared" si="93"/>
        <v>GND</v>
      </c>
      <c r="CM612" s="116" t="str">
        <f t="shared" si="94"/>
        <v>GND</v>
      </c>
      <c r="CN612" s="116">
        <f t="shared" si="95"/>
        <v>0</v>
      </c>
      <c r="CO612" s="116">
        <f t="shared" si="96"/>
        <v>0</v>
      </c>
      <c r="CP612" s="220">
        <v>1</v>
      </c>
      <c r="CQ612" s="220" t="s">
        <v>156</v>
      </c>
      <c r="CR612" s="220" t="s">
        <v>156</v>
      </c>
      <c r="CS612" s="220"/>
      <c r="CT612" s="220"/>
      <c r="CU612" s="220"/>
      <c r="CV612" s="220"/>
      <c r="CW612" s="220"/>
      <c r="CX612" s="220"/>
      <c r="CY612" s="220"/>
      <c r="CZ612" s="220"/>
      <c r="DA612" s="220"/>
      <c r="DB612" s="220"/>
      <c r="DC612" s="220" t="s">
        <v>3025</v>
      </c>
      <c r="DD612" s="134" t="s">
        <v>6439</v>
      </c>
      <c r="DE612" s="107"/>
      <c r="DF612" s="128"/>
      <c r="DG612" s="128"/>
      <c r="DH612" s="220"/>
    </row>
    <row r="613" spans="1:112" ht="13.2">
      <c r="A613" s="220"/>
      <c r="B613" s="220">
        <v>610</v>
      </c>
      <c r="C613" s="220" t="s">
        <v>156</v>
      </c>
      <c r="D613" s="220" t="s">
        <v>6440</v>
      </c>
      <c r="E613" s="220"/>
      <c r="F613" s="220" t="s">
        <v>156</v>
      </c>
      <c r="G613" s="220"/>
      <c r="H613" s="220"/>
      <c r="I613" s="220"/>
      <c r="J613" s="220"/>
      <c r="K613" s="220"/>
      <c r="L613" s="220"/>
      <c r="M613" s="220"/>
      <c r="N613" s="220"/>
      <c r="O613" s="220"/>
      <c r="P613" s="220"/>
      <c r="Q613" s="220"/>
      <c r="R613" s="220"/>
      <c r="S613" s="116" t="str">
        <f t="shared" si="97"/>
        <v>NO</v>
      </c>
      <c r="T613" s="116" t="str">
        <f t="shared" si="88"/>
        <v>,,,,,,,,,,,,,,</v>
      </c>
      <c r="U613" s="220" t="s">
        <v>156</v>
      </c>
      <c r="V613" s="220"/>
      <c r="W613" s="220"/>
      <c r="X613" s="220"/>
      <c r="Y613" s="220"/>
      <c r="Z613" s="220"/>
      <c r="AA613" s="220"/>
      <c r="AB613" s="220"/>
      <c r="AC613" s="220"/>
      <c r="AD613" s="220"/>
      <c r="AE613" s="220"/>
      <c r="AF613" s="220"/>
      <c r="AG613" s="220"/>
      <c r="AH613" s="220"/>
      <c r="AI613" s="220"/>
      <c r="AJ613" s="220"/>
      <c r="AK613" s="220"/>
      <c r="AL613" s="220"/>
      <c r="AM613" s="220"/>
      <c r="AN613" s="220"/>
      <c r="AO613" s="220"/>
      <c r="AP613" s="220"/>
      <c r="AQ613" s="220"/>
      <c r="AR613" s="220"/>
      <c r="AS613" s="220"/>
      <c r="AT613" s="220"/>
      <c r="AU613" s="220"/>
      <c r="AV613" s="220"/>
      <c r="AW613" s="220"/>
      <c r="AX613" s="220"/>
      <c r="AY613" s="220"/>
      <c r="AZ613" s="220"/>
      <c r="BA613" s="220"/>
      <c r="BB613" s="220"/>
      <c r="BC613" s="220"/>
      <c r="BD613" s="220"/>
      <c r="BE613" s="220"/>
      <c r="BF613" s="220"/>
      <c r="BG613" s="220"/>
      <c r="BH613" s="220"/>
      <c r="BI613" s="220"/>
      <c r="BJ613" s="220"/>
      <c r="BK613" s="220"/>
      <c r="BL613" s="220"/>
      <c r="BM613" s="220"/>
      <c r="BN613" s="220"/>
      <c r="BO613" s="116" t="str">
        <f t="shared" si="89"/>
        <v>GND</v>
      </c>
      <c r="BP613" s="116" t="str">
        <f t="shared" si="90"/>
        <v>GND</v>
      </c>
      <c r="BQ613" s="116">
        <f t="shared" si="91"/>
        <v>0</v>
      </c>
      <c r="BR613" s="116">
        <f t="shared" si="92"/>
        <v>0</v>
      </c>
      <c r="BS613" s="220">
        <v>1</v>
      </c>
      <c r="BT613" s="220" t="s">
        <v>156</v>
      </c>
      <c r="BU613" s="220" t="s">
        <v>156</v>
      </c>
      <c r="BV613" s="220"/>
      <c r="BW613" s="220"/>
      <c r="BX613" s="220"/>
      <c r="BY613" s="220"/>
      <c r="BZ613" s="220"/>
      <c r="CA613" s="220"/>
      <c r="CB613" s="220"/>
      <c r="CC613" s="220"/>
      <c r="CD613" s="220"/>
      <c r="CE613" s="220"/>
      <c r="CF613" s="220" t="s">
        <v>3025</v>
      </c>
      <c r="CG613" s="248" t="s">
        <v>6441</v>
      </c>
      <c r="CH613" s="208"/>
      <c r="CI613" s="128"/>
      <c r="CJ613" s="128"/>
      <c r="CK613" s="220"/>
      <c r="CL613" s="116" t="str">
        <f t="shared" si="93"/>
        <v>GND</v>
      </c>
      <c r="CM613" s="116" t="str">
        <f t="shared" si="94"/>
        <v>GND</v>
      </c>
      <c r="CN613" s="116">
        <f t="shared" si="95"/>
        <v>0</v>
      </c>
      <c r="CO613" s="116">
        <f t="shared" si="96"/>
        <v>0</v>
      </c>
      <c r="CP613" s="220">
        <v>1</v>
      </c>
      <c r="CQ613" s="220" t="s">
        <v>156</v>
      </c>
      <c r="CR613" s="220" t="s">
        <v>156</v>
      </c>
      <c r="CS613" s="220"/>
      <c r="CT613" s="220"/>
      <c r="CU613" s="220"/>
      <c r="CV613" s="220"/>
      <c r="CW613" s="220"/>
      <c r="CX613" s="220"/>
      <c r="CY613" s="220"/>
      <c r="CZ613" s="220"/>
      <c r="DA613" s="220"/>
      <c r="DB613" s="220"/>
      <c r="DC613" s="220" t="s">
        <v>3025</v>
      </c>
      <c r="DD613" s="134" t="s">
        <v>6442</v>
      </c>
      <c r="DE613" s="107"/>
      <c r="DF613" s="128"/>
      <c r="DG613" s="128"/>
      <c r="DH613" s="220"/>
    </row>
    <row r="614" spans="1:112" ht="13.2">
      <c r="A614" s="220"/>
      <c r="B614" s="220">
        <v>611</v>
      </c>
      <c r="C614" s="220" t="s">
        <v>156</v>
      </c>
      <c r="D614" s="220" t="s">
        <v>6443</v>
      </c>
      <c r="E614" s="220"/>
      <c r="F614" s="220" t="s">
        <v>156</v>
      </c>
      <c r="G614" s="220"/>
      <c r="H614" s="220"/>
      <c r="I614" s="220"/>
      <c r="J614" s="220"/>
      <c r="K614" s="220"/>
      <c r="L614" s="220"/>
      <c r="M614" s="220"/>
      <c r="N614" s="220"/>
      <c r="O614" s="220"/>
      <c r="P614" s="220"/>
      <c r="Q614" s="220"/>
      <c r="R614" s="220"/>
      <c r="S614" s="116" t="str">
        <f t="shared" si="97"/>
        <v>NO</v>
      </c>
      <c r="T614" s="116" t="str">
        <f t="shared" si="88"/>
        <v>,,,,,,,,,,,,,,</v>
      </c>
      <c r="U614" s="220" t="s">
        <v>156</v>
      </c>
      <c r="V614" s="220"/>
      <c r="W614" s="220"/>
      <c r="X614" s="220"/>
      <c r="Y614" s="220"/>
      <c r="Z614" s="220"/>
      <c r="AA614" s="220"/>
      <c r="AB614" s="220"/>
      <c r="AC614" s="220"/>
      <c r="AD614" s="220"/>
      <c r="AE614" s="220"/>
      <c r="AF614" s="220"/>
      <c r="AG614" s="220"/>
      <c r="AH614" s="220"/>
      <c r="AI614" s="220"/>
      <c r="AJ614" s="220"/>
      <c r="AK614" s="220"/>
      <c r="AL614" s="220"/>
      <c r="AM614" s="220"/>
      <c r="AN614" s="220"/>
      <c r="AO614" s="220"/>
      <c r="AP614" s="220"/>
      <c r="AQ614" s="220"/>
      <c r="AR614" s="220"/>
      <c r="AS614" s="220"/>
      <c r="AT614" s="220"/>
      <c r="AU614" s="220"/>
      <c r="AV614" s="220"/>
      <c r="AW614" s="220"/>
      <c r="AX614" s="220"/>
      <c r="AY614" s="220"/>
      <c r="AZ614" s="220"/>
      <c r="BA614" s="220"/>
      <c r="BB614" s="220"/>
      <c r="BC614" s="220"/>
      <c r="BD614" s="220"/>
      <c r="BE614" s="220"/>
      <c r="BF614" s="220"/>
      <c r="BG614" s="220"/>
      <c r="BH614" s="220"/>
      <c r="BI614" s="220"/>
      <c r="BJ614" s="220"/>
      <c r="BK614" s="220"/>
      <c r="BL614" s="220"/>
      <c r="BM614" s="220"/>
      <c r="BN614" s="220"/>
      <c r="BO614" s="116" t="str">
        <f t="shared" si="89"/>
        <v>GND</v>
      </c>
      <c r="BP614" s="116" t="str">
        <f t="shared" si="90"/>
        <v>GND</v>
      </c>
      <c r="BQ614" s="116">
        <f t="shared" si="91"/>
        <v>0</v>
      </c>
      <c r="BR614" s="116">
        <f t="shared" si="92"/>
        <v>0</v>
      </c>
      <c r="BS614" s="220">
        <v>1</v>
      </c>
      <c r="BT614" s="220" t="s">
        <v>156</v>
      </c>
      <c r="BU614" s="220" t="s">
        <v>156</v>
      </c>
      <c r="BV614" s="220"/>
      <c r="BW614" s="220"/>
      <c r="BX614" s="220"/>
      <c r="BY614" s="220"/>
      <c r="BZ614" s="220"/>
      <c r="CA614" s="220"/>
      <c r="CB614" s="220"/>
      <c r="CC614" s="220"/>
      <c r="CD614" s="220"/>
      <c r="CE614" s="220"/>
      <c r="CF614" s="220" t="s">
        <v>3025</v>
      </c>
      <c r="CG614" s="248" t="s">
        <v>6444</v>
      </c>
      <c r="CH614" s="208"/>
      <c r="CI614" s="128"/>
      <c r="CJ614" s="128"/>
      <c r="CK614" s="220"/>
      <c r="CL614" s="116" t="str">
        <f t="shared" si="93"/>
        <v>GND</v>
      </c>
      <c r="CM614" s="116" t="str">
        <f t="shared" si="94"/>
        <v>GND</v>
      </c>
      <c r="CN614" s="116">
        <f t="shared" si="95"/>
        <v>0</v>
      </c>
      <c r="CO614" s="116">
        <f t="shared" si="96"/>
        <v>0</v>
      </c>
      <c r="CP614" s="220">
        <v>1</v>
      </c>
      <c r="CQ614" s="220" t="s">
        <v>156</v>
      </c>
      <c r="CR614" s="220" t="s">
        <v>156</v>
      </c>
      <c r="CS614" s="220"/>
      <c r="CT614" s="220"/>
      <c r="CU614" s="220"/>
      <c r="CV614" s="220"/>
      <c r="CW614" s="220"/>
      <c r="CX614" s="220"/>
      <c r="CY614" s="220"/>
      <c r="CZ614" s="220"/>
      <c r="DA614" s="220"/>
      <c r="DB614" s="220"/>
      <c r="DC614" s="220" t="s">
        <v>3025</v>
      </c>
      <c r="DD614" s="134" t="s">
        <v>6445</v>
      </c>
      <c r="DE614" s="107"/>
      <c r="DF614" s="128"/>
      <c r="DG614" s="128"/>
      <c r="DH614" s="220"/>
    </row>
    <row r="615" spans="1:112" ht="13.2">
      <c r="A615" s="220"/>
      <c r="B615" s="220">
        <v>612</v>
      </c>
      <c r="C615" s="220" t="s">
        <v>156</v>
      </c>
      <c r="D615" s="220" t="s">
        <v>6446</v>
      </c>
      <c r="E615" s="220"/>
      <c r="F615" s="220" t="s">
        <v>156</v>
      </c>
      <c r="G615" s="220"/>
      <c r="H615" s="220"/>
      <c r="I615" s="220"/>
      <c r="J615" s="220"/>
      <c r="K615" s="220"/>
      <c r="L615" s="220"/>
      <c r="M615" s="220"/>
      <c r="N615" s="220"/>
      <c r="O615" s="220"/>
      <c r="P615" s="220"/>
      <c r="Q615" s="220"/>
      <c r="R615" s="220"/>
      <c r="S615" s="116" t="str">
        <f t="shared" si="97"/>
        <v>NO</v>
      </c>
      <c r="T615" s="116" t="str">
        <f t="shared" si="88"/>
        <v>,,,,,,,,,,,,,,</v>
      </c>
      <c r="U615" s="220" t="s">
        <v>156</v>
      </c>
      <c r="V615" s="220"/>
      <c r="W615" s="220"/>
      <c r="X615" s="220"/>
      <c r="Y615" s="220"/>
      <c r="Z615" s="220"/>
      <c r="AA615" s="220"/>
      <c r="AB615" s="220"/>
      <c r="AC615" s="220"/>
      <c r="AD615" s="220"/>
      <c r="AE615" s="220"/>
      <c r="AF615" s="220"/>
      <c r="AG615" s="220"/>
      <c r="AH615" s="220"/>
      <c r="AI615" s="220"/>
      <c r="AJ615" s="220"/>
      <c r="AK615" s="220"/>
      <c r="AL615" s="220"/>
      <c r="AM615" s="220"/>
      <c r="AN615" s="220"/>
      <c r="AO615" s="220"/>
      <c r="AP615" s="220"/>
      <c r="AQ615" s="220"/>
      <c r="AR615" s="220"/>
      <c r="AS615" s="220"/>
      <c r="AT615" s="220"/>
      <c r="AU615" s="220"/>
      <c r="AV615" s="220"/>
      <c r="AW615" s="220"/>
      <c r="AX615" s="220"/>
      <c r="AY615" s="220"/>
      <c r="AZ615" s="220"/>
      <c r="BA615" s="220"/>
      <c r="BB615" s="220"/>
      <c r="BC615" s="220"/>
      <c r="BD615" s="220"/>
      <c r="BE615" s="220"/>
      <c r="BF615" s="220"/>
      <c r="BG615" s="220"/>
      <c r="BH615" s="220"/>
      <c r="BI615" s="220"/>
      <c r="BJ615" s="220"/>
      <c r="BK615" s="220"/>
      <c r="BL615" s="220"/>
      <c r="BM615" s="220"/>
      <c r="BN615" s="220"/>
      <c r="BO615" s="116" t="str">
        <f t="shared" si="89"/>
        <v>GND</v>
      </c>
      <c r="BP615" s="116" t="str">
        <f t="shared" si="90"/>
        <v>GND</v>
      </c>
      <c r="BQ615" s="116">
        <f t="shared" si="91"/>
        <v>0</v>
      </c>
      <c r="BR615" s="116">
        <f t="shared" si="92"/>
        <v>0</v>
      </c>
      <c r="BS615" s="220">
        <v>1</v>
      </c>
      <c r="BT615" s="220" t="s">
        <v>156</v>
      </c>
      <c r="BU615" s="220" t="s">
        <v>156</v>
      </c>
      <c r="BV615" s="220"/>
      <c r="BW615" s="220"/>
      <c r="BX615" s="220"/>
      <c r="BY615" s="220"/>
      <c r="BZ615" s="220"/>
      <c r="CA615" s="220"/>
      <c r="CB615" s="220"/>
      <c r="CC615" s="220"/>
      <c r="CD615" s="220"/>
      <c r="CE615" s="220"/>
      <c r="CF615" s="220" t="s">
        <v>3025</v>
      </c>
      <c r="CG615" s="248" t="s">
        <v>6447</v>
      </c>
      <c r="CH615" s="208"/>
      <c r="CI615" s="128"/>
      <c r="CJ615" s="128"/>
      <c r="CK615" s="220"/>
      <c r="CL615" s="116" t="str">
        <f t="shared" si="93"/>
        <v>GND</v>
      </c>
      <c r="CM615" s="116" t="str">
        <f t="shared" si="94"/>
        <v>GND</v>
      </c>
      <c r="CN615" s="116">
        <f t="shared" si="95"/>
        <v>0</v>
      </c>
      <c r="CO615" s="116">
        <f t="shared" si="96"/>
        <v>0</v>
      </c>
      <c r="CP615" s="220">
        <v>1</v>
      </c>
      <c r="CQ615" s="220" t="s">
        <v>156</v>
      </c>
      <c r="CR615" s="220" t="s">
        <v>156</v>
      </c>
      <c r="CS615" s="220"/>
      <c r="CT615" s="220"/>
      <c r="CU615" s="220"/>
      <c r="CV615" s="220"/>
      <c r="CW615" s="220"/>
      <c r="CX615" s="220"/>
      <c r="CY615" s="220"/>
      <c r="CZ615" s="220"/>
      <c r="DA615" s="220"/>
      <c r="DB615" s="220"/>
      <c r="DC615" s="220" t="s">
        <v>3025</v>
      </c>
      <c r="DD615" s="134" t="s">
        <v>6448</v>
      </c>
      <c r="DE615" s="107"/>
      <c r="DF615" s="128"/>
      <c r="DG615" s="128"/>
      <c r="DH615" s="220"/>
    </row>
    <row r="616" spans="1:112" ht="13.2">
      <c r="A616" s="220"/>
      <c r="B616" s="220">
        <v>613</v>
      </c>
      <c r="C616" s="220" t="s">
        <v>156</v>
      </c>
      <c r="D616" s="220" t="s">
        <v>6449</v>
      </c>
      <c r="E616" s="220"/>
      <c r="F616" s="220" t="s">
        <v>156</v>
      </c>
      <c r="G616" s="220"/>
      <c r="H616" s="220"/>
      <c r="I616" s="220"/>
      <c r="J616" s="220"/>
      <c r="K616" s="220"/>
      <c r="L616" s="220"/>
      <c r="M616" s="220"/>
      <c r="N616" s="220"/>
      <c r="O616" s="220"/>
      <c r="P616" s="220"/>
      <c r="Q616" s="220"/>
      <c r="R616" s="220"/>
      <c r="S616" s="116" t="str">
        <f t="shared" si="97"/>
        <v>NO</v>
      </c>
      <c r="T616" s="116" t="str">
        <f t="shared" si="88"/>
        <v>,,,,,,,,,,,,,,</v>
      </c>
      <c r="U616" s="220" t="s">
        <v>156</v>
      </c>
      <c r="V616" s="220"/>
      <c r="W616" s="220"/>
      <c r="X616" s="220"/>
      <c r="Y616" s="220"/>
      <c r="Z616" s="220"/>
      <c r="AA616" s="220"/>
      <c r="AB616" s="220"/>
      <c r="AC616" s="220"/>
      <c r="AD616" s="220"/>
      <c r="AE616" s="220"/>
      <c r="AF616" s="220"/>
      <c r="AG616" s="220"/>
      <c r="AH616" s="220"/>
      <c r="AI616" s="220"/>
      <c r="AJ616" s="220"/>
      <c r="AK616" s="220"/>
      <c r="AL616" s="220"/>
      <c r="AM616" s="220"/>
      <c r="AN616" s="220"/>
      <c r="AO616" s="220"/>
      <c r="AP616" s="220"/>
      <c r="AQ616" s="220"/>
      <c r="AR616" s="220"/>
      <c r="AS616" s="220"/>
      <c r="AT616" s="220"/>
      <c r="AU616" s="220"/>
      <c r="AV616" s="220"/>
      <c r="AW616" s="220"/>
      <c r="AX616" s="220"/>
      <c r="AY616" s="220"/>
      <c r="AZ616" s="220"/>
      <c r="BA616" s="220"/>
      <c r="BB616" s="220"/>
      <c r="BC616" s="220"/>
      <c r="BD616" s="220"/>
      <c r="BE616" s="220"/>
      <c r="BF616" s="220"/>
      <c r="BG616" s="220"/>
      <c r="BH616" s="220"/>
      <c r="BI616" s="220"/>
      <c r="BJ616" s="220"/>
      <c r="BK616" s="220"/>
      <c r="BL616" s="220"/>
      <c r="BM616" s="220"/>
      <c r="BN616" s="220"/>
      <c r="BO616" s="116" t="str">
        <f t="shared" si="89"/>
        <v>GND</v>
      </c>
      <c r="BP616" s="116" t="str">
        <f t="shared" si="90"/>
        <v>GND</v>
      </c>
      <c r="BQ616" s="116">
        <f t="shared" si="91"/>
        <v>0</v>
      </c>
      <c r="BR616" s="116">
        <f t="shared" si="92"/>
        <v>0</v>
      </c>
      <c r="BS616" s="220">
        <v>1</v>
      </c>
      <c r="BT616" s="220" t="s">
        <v>156</v>
      </c>
      <c r="BU616" s="220" t="s">
        <v>156</v>
      </c>
      <c r="BV616" s="220"/>
      <c r="BW616" s="220"/>
      <c r="BX616" s="220"/>
      <c r="BY616" s="220"/>
      <c r="BZ616" s="220"/>
      <c r="CA616" s="220"/>
      <c r="CB616" s="220"/>
      <c r="CC616" s="220"/>
      <c r="CD616" s="220"/>
      <c r="CE616" s="220"/>
      <c r="CF616" s="220" t="s">
        <v>3025</v>
      </c>
      <c r="CG616" s="248" t="s">
        <v>6450</v>
      </c>
      <c r="CH616" s="208"/>
      <c r="CI616" s="128"/>
      <c r="CJ616" s="128"/>
      <c r="CK616" s="220"/>
      <c r="CL616" s="116" t="str">
        <f t="shared" si="93"/>
        <v>GND</v>
      </c>
      <c r="CM616" s="116" t="str">
        <f t="shared" si="94"/>
        <v>GND</v>
      </c>
      <c r="CN616" s="116">
        <f t="shared" si="95"/>
        <v>0</v>
      </c>
      <c r="CO616" s="116">
        <f t="shared" si="96"/>
        <v>0</v>
      </c>
      <c r="CP616" s="220">
        <v>1</v>
      </c>
      <c r="CQ616" s="220" t="s">
        <v>156</v>
      </c>
      <c r="CR616" s="220" t="s">
        <v>156</v>
      </c>
      <c r="CS616" s="220"/>
      <c r="CT616" s="220"/>
      <c r="CU616" s="220"/>
      <c r="CV616" s="220"/>
      <c r="CW616" s="220"/>
      <c r="CX616" s="220"/>
      <c r="CY616" s="220"/>
      <c r="CZ616" s="220"/>
      <c r="DA616" s="220"/>
      <c r="DB616" s="220"/>
      <c r="DC616" s="220" t="s">
        <v>3025</v>
      </c>
      <c r="DD616" s="134" t="s">
        <v>6451</v>
      </c>
      <c r="DE616" s="107"/>
      <c r="DF616" s="128"/>
      <c r="DG616" s="128"/>
      <c r="DH616" s="220"/>
    </row>
    <row r="617" spans="1:112" ht="13.2">
      <c r="A617" s="220"/>
      <c r="B617" s="220">
        <v>614</v>
      </c>
      <c r="C617" s="220" t="s">
        <v>156</v>
      </c>
      <c r="D617" s="220" t="s">
        <v>6452</v>
      </c>
      <c r="E617" s="220"/>
      <c r="F617" s="220" t="s">
        <v>156</v>
      </c>
      <c r="G617" s="220"/>
      <c r="H617" s="220"/>
      <c r="I617" s="220"/>
      <c r="J617" s="220"/>
      <c r="K617" s="220"/>
      <c r="L617" s="220"/>
      <c r="M617" s="220"/>
      <c r="N617" s="220"/>
      <c r="O617" s="220"/>
      <c r="P617" s="220"/>
      <c r="Q617" s="220"/>
      <c r="R617" s="220"/>
      <c r="S617" s="116" t="str">
        <f t="shared" si="97"/>
        <v>NO</v>
      </c>
      <c r="T617" s="116" t="str">
        <f t="shared" si="88"/>
        <v>,,,,,,,,,,,,,,</v>
      </c>
      <c r="U617" s="220" t="s">
        <v>156</v>
      </c>
      <c r="V617" s="220"/>
      <c r="W617" s="220"/>
      <c r="X617" s="220"/>
      <c r="Y617" s="220"/>
      <c r="Z617" s="220"/>
      <c r="AA617" s="220"/>
      <c r="AB617" s="220"/>
      <c r="AC617" s="220"/>
      <c r="AD617" s="220"/>
      <c r="AE617" s="220"/>
      <c r="AF617" s="220"/>
      <c r="AG617" s="220"/>
      <c r="AH617" s="220"/>
      <c r="AI617" s="220"/>
      <c r="AJ617" s="220"/>
      <c r="AK617" s="220"/>
      <c r="AL617" s="220"/>
      <c r="AM617" s="220"/>
      <c r="AN617" s="220"/>
      <c r="AO617" s="220"/>
      <c r="AP617" s="220"/>
      <c r="AQ617" s="220"/>
      <c r="AR617" s="220"/>
      <c r="AS617" s="220"/>
      <c r="AT617" s="220"/>
      <c r="AU617" s="220"/>
      <c r="AV617" s="220"/>
      <c r="AW617" s="220"/>
      <c r="AX617" s="220"/>
      <c r="AY617" s="220"/>
      <c r="AZ617" s="220"/>
      <c r="BA617" s="220"/>
      <c r="BB617" s="220"/>
      <c r="BC617" s="220"/>
      <c r="BD617" s="220"/>
      <c r="BE617" s="220"/>
      <c r="BF617" s="220"/>
      <c r="BG617" s="220"/>
      <c r="BH617" s="220"/>
      <c r="BI617" s="220"/>
      <c r="BJ617" s="220"/>
      <c r="BK617" s="220"/>
      <c r="BL617" s="220"/>
      <c r="BM617" s="220"/>
      <c r="BN617" s="220"/>
      <c r="BO617" s="116" t="str">
        <f t="shared" si="89"/>
        <v>GND</v>
      </c>
      <c r="BP617" s="116" t="str">
        <f t="shared" si="90"/>
        <v>GND</v>
      </c>
      <c r="BQ617" s="116">
        <f t="shared" si="91"/>
        <v>0</v>
      </c>
      <c r="BR617" s="116">
        <f t="shared" si="92"/>
        <v>0</v>
      </c>
      <c r="BS617" s="220">
        <v>1</v>
      </c>
      <c r="BT617" s="220" t="s">
        <v>156</v>
      </c>
      <c r="BU617" s="220" t="s">
        <v>156</v>
      </c>
      <c r="BV617" s="220"/>
      <c r="BW617" s="220"/>
      <c r="BX617" s="220"/>
      <c r="BY617" s="220"/>
      <c r="BZ617" s="220"/>
      <c r="CA617" s="220"/>
      <c r="CB617" s="220"/>
      <c r="CC617" s="220"/>
      <c r="CD617" s="220"/>
      <c r="CE617" s="220"/>
      <c r="CF617" s="220" t="s">
        <v>3025</v>
      </c>
      <c r="CG617" s="248" t="s">
        <v>6453</v>
      </c>
      <c r="CH617" s="208"/>
      <c r="CI617" s="128"/>
      <c r="CJ617" s="128"/>
      <c r="CK617" s="220"/>
      <c r="CL617" s="116" t="str">
        <f t="shared" si="93"/>
        <v>GND</v>
      </c>
      <c r="CM617" s="116" t="str">
        <f t="shared" si="94"/>
        <v>GND</v>
      </c>
      <c r="CN617" s="116">
        <f t="shared" si="95"/>
        <v>0</v>
      </c>
      <c r="CO617" s="116">
        <f t="shared" si="96"/>
        <v>0</v>
      </c>
      <c r="CP617" s="220">
        <v>1</v>
      </c>
      <c r="CQ617" s="220" t="s">
        <v>156</v>
      </c>
      <c r="CR617" s="220" t="s">
        <v>156</v>
      </c>
      <c r="CS617" s="220"/>
      <c r="CT617" s="220"/>
      <c r="CU617" s="220"/>
      <c r="CV617" s="220"/>
      <c r="CW617" s="220"/>
      <c r="CX617" s="220"/>
      <c r="CY617" s="220"/>
      <c r="CZ617" s="220"/>
      <c r="DA617" s="220"/>
      <c r="DB617" s="220"/>
      <c r="DC617" s="220" t="s">
        <v>3025</v>
      </c>
      <c r="DD617" s="134" t="s">
        <v>6454</v>
      </c>
      <c r="DE617" s="107"/>
      <c r="DF617" s="128"/>
      <c r="DG617" s="128"/>
      <c r="DH617" s="220"/>
    </row>
    <row r="618" spans="1:112" ht="13.2">
      <c r="A618" s="220"/>
      <c r="B618" s="220">
        <v>615</v>
      </c>
      <c r="C618" s="220" t="s">
        <v>156</v>
      </c>
      <c r="D618" s="220" t="s">
        <v>6455</v>
      </c>
      <c r="E618" s="220"/>
      <c r="F618" s="220" t="s">
        <v>156</v>
      </c>
      <c r="G618" s="220"/>
      <c r="H618" s="220"/>
      <c r="I618" s="220"/>
      <c r="J618" s="220"/>
      <c r="K618" s="220"/>
      <c r="L618" s="220"/>
      <c r="M618" s="220"/>
      <c r="N618" s="220"/>
      <c r="O618" s="220"/>
      <c r="P618" s="220"/>
      <c r="Q618" s="220"/>
      <c r="R618" s="220"/>
      <c r="S618" s="116" t="str">
        <f t="shared" si="97"/>
        <v>NO</v>
      </c>
      <c r="T618" s="116" t="str">
        <f t="shared" si="88"/>
        <v>,,,,,,,,,,,,,,</v>
      </c>
      <c r="U618" s="220" t="s">
        <v>156</v>
      </c>
      <c r="V618" s="220"/>
      <c r="W618" s="220"/>
      <c r="X618" s="220"/>
      <c r="Y618" s="220"/>
      <c r="Z618" s="220"/>
      <c r="AA618" s="220"/>
      <c r="AB618" s="220"/>
      <c r="AC618" s="220"/>
      <c r="AD618" s="220"/>
      <c r="AE618" s="220"/>
      <c r="AF618" s="220"/>
      <c r="AG618" s="220"/>
      <c r="AH618" s="220"/>
      <c r="AI618" s="220"/>
      <c r="AJ618" s="220"/>
      <c r="AK618" s="220"/>
      <c r="AL618" s="220"/>
      <c r="AM618" s="220"/>
      <c r="AN618" s="220"/>
      <c r="AO618" s="220"/>
      <c r="AP618" s="220"/>
      <c r="AQ618" s="220"/>
      <c r="AR618" s="220"/>
      <c r="AS618" s="220"/>
      <c r="AT618" s="220"/>
      <c r="AU618" s="220"/>
      <c r="AV618" s="220"/>
      <c r="AW618" s="220"/>
      <c r="AX618" s="220"/>
      <c r="AY618" s="220"/>
      <c r="AZ618" s="220"/>
      <c r="BA618" s="220"/>
      <c r="BB618" s="220"/>
      <c r="BC618" s="220"/>
      <c r="BD618" s="220"/>
      <c r="BE618" s="220"/>
      <c r="BF618" s="220"/>
      <c r="BG618" s="220"/>
      <c r="BH618" s="220"/>
      <c r="BI618" s="220"/>
      <c r="BJ618" s="220"/>
      <c r="BK618" s="220"/>
      <c r="BL618" s="220"/>
      <c r="BM618" s="220"/>
      <c r="BN618" s="220"/>
      <c r="BO618" s="116" t="str">
        <f t="shared" si="89"/>
        <v>GND</v>
      </c>
      <c r="BP618" s="116" t="str">
        <f t="shared" si="90"/>
        <v>GND</v>
      </c>
      <c r="BQ618" s="116">
        <f t="shared" si="91"/>
        <v>0</v>
      </c>
      <c r="BR618" s="116">
        <f t="shared" si="92"/>
        <v>0</v>
      </c>
      <c r="BS618" s="220">
        <v>1</v>
      </c>
      <c r="BT618" s="220" t="s">
        <v>156</v>
      </c>
      <c r="BU618" s="220" t="s">
        <v>156</v>
      </c>
      <c r="BV618" s="220"/>
      <c r="BW618" s="220"/>
      <c r="BX618" s="220"/>
      <c r="BY618" s="220"/>
      <c r="BZ618" s="220"/>
      <c r="CA618" s="220"/>
      <c r="CB618" s="220"/>
      <c r="CC618" s="220"/>
      <c r="CD618" s="220"/>
      <c r="CE618" s="220"/>
      <c r="CF618" s="220" t="s">
        <v>3025</v>
      </c>
      <c r="CG618" s="248" t="s">
        <v>6456</v>
      </c>
      <c r="CH618" s="208"/>
      <c r="CI618" s="128"/>
      <c r="CJ618" s="128"/>
      <c r="CK618" s="220"/>
      <c r="CL618" s="116" t="str">
        <f t="shared" si="93"/>
        <v>GND</v>
      </c>
      <c r="CM618" s="116" t="str">
        <f t="shared" si="94"/>
        <v>GND</v>
      </c>
      <c r="CN618" s="116">
        <f t="shared" si="95"/>
        <v>0</v>
      </c>
      <c r="CO618" s="116">
        <f t="shared" si="96"/>
        <v>0</v>
      </c>
      <c r="CP618" s="220">
        <v>1</v>
      </c>
      <c r="CQ618" s="220" t="s">
        <v>156</v>
      </c>
      <c r="CR618" s="220" t="s">
        <v>156</v>
      </c>
      <c r="CS618" s="220"/>
      <c r="CT618" s="220"/>
      <c r="CU618" s="220"/>
      <c r="CV618" s="220"/>
      <c r="CW618" s="220"/>
      <c r="CX618" s="220"/>
      <c r="CY618" s="220"/>
      <c r="CZ618" s="220"/>
      <c r="DA618" s="220"/>
      <c r="DB618" s="220"/>
      <c r="DC618" s="220" t="s">
        <v>3025</v>
      </c>
      <c r="DD618" s="134" t="s">
        <v>6457</v>
      </c>
      <c r="DE618" s="107"/>
      <c r="DF618" s="128"/>
      <c r="DG618" s="128"/>
      <c r="DH618" s="220"/>
    </row>
    <row r="619" spans="1:112" ht="13.2">
      <c r="A619" s="220"/>
      <c r="B619" s="220">
        <v>616</v>
      </c>
      <c r="C619" s="220" t="s">
        <v>156</v>
      </c>
      <c r="D619" s="220" t="s">
        <v>6458</v>
      </c>
      <c r="E619" s="220"/>
      <c r="F619" s="220" t="s">
        <v>156</v>
      </c>
      <c r="G619" s="220"/>
      <c r="H619" s="220"/>
      <c r="I619" s="220"/>
      <c r="J619" s="220"/>
      <c r="K619" s="220"/>
      <c r="L619" s="220"/>
      <c r="M619" s="220"/>
      <c r="N619" s="220"/>
      <c r="O619" s="220"/>
      <c r="P619" s="220"/>
      <c r="Q619" s="220"/>
      <c r="R619" s="220"/>
      <c r="S619" s="116" t="str">
        <f t="shared" si="97"/>
        <v>NO</v>
      </c>
      <c r="T619" s="116" t="str">
        <f t="shared" si="88"/>
        <v>,,,,,,,,,,,,,,</v>
      </c>
      <c r="U619" s="220" t="s">
        <v>156</v>
      </c>
      <c r="V619" s="220"/>
      <c r="W619" s="220"/>
      <c r="X619" s="220"/>
      <c r="Y619" s="220"/>
      <c r="Z619" s="220"/>
      <c r="AA619" s="220"/>
      <c r="AB619" s="220"/>
      <c r="AC619" s="220"/>
      <c r="AD619" s="220"/>
      <c r="AE619" s="220"/>
      <c r="AF619" s="220"/>
      <c r="AG619" s="220"/>
      <c r="AH619" s="220"/>
      <c r="AI619" s="220"/>
      <c r="AJ619" s="220"/>
      <c r="AK619" s="220"/>
      <c r="AL619" s="220"/>
      <c r="AM619" s="220"/>
      <c r="AN619" s="220"/>
      <c r="AO619" s="220"/>
      <c r="AP619" s="220"/>
      <c r="AQ619" s="220"/>
      <c r="AR619" s="220"/>
      <c r="AS619" s="220"/>
      <c r="AT619" s="220"/>
      <c r="AU619" s="220"/>
      <c r="AV619" s="220"/>
      <c r="AW619" s="220"/>
      <c r="AX619" s="220"/>
      <c r="AY619" s="220"/>
      <c r="AZ619" s="220"/>
      <c r="BA619" s="220"/>
      <c r="BB619" s="220"/>
      <c r="BC619" s="220"/>
      <c r="BD619" s="220"/>
      <c r="BE619" s="220"/>
      <c r="BF619" s="220"/>
      <c r="BG619" s="220"/>
      <c r="BH619" s="220"/>
      <c r="BI619" s="220"/>
      <c r="BJ619" s="220"/>
      <c r="BK619" s="220"/>
      <c r="BL619" s="220"/>
      <c r="BM619" s="220"/>
      <c r="BN619" s="220"/>
      <c r="BO619" s="116" t="str">
        <f t="shared" si="89"/>
        <v>GND</v>
      </c>
      <c r="BP619" s="116" t="str">
        <f t="shared" si="90"/>
        <v>GND</v>
      </c>
      <c r="BQ619" s="116">
        <f t="shared" si="91"/>
        <v>0</v>
      </c>
      <c r="BR619" s="116">
        <f t="shared" si="92"/>
        <v>0</v>
      </c>
      <c r="BS619" s="220">
        <v>1</v>
      </c>
      <c r="BT619" s="220" t="s">
        <v>156</v>
      </c>
      <c r="BU619" s="220" t="s">
        <v>156</v>
      </c>
      <c r="BV619" s="220"/>
      <c r="BW619" s="220"/>
      <c r="BX619" s="220"/>
      <c r="BY619" s="220"/>
      <c r="BZ619" s="220"/>
      <c r="CA619" s="220"/>
      <c r="CB619" s="220"/>
      <c r="CC619" s="220"/>
      <c r="CD619" s="220"/>
      <c r="CE619" s="220"/>
      <c r="CF619" s="220" t="s">
        <v>3025</v>
      </c>
      <c r="CG619" s="248" t="s">
        <v>6459</v>
      </c>
      <c r="CH619" s="208"/>
      <c r="CI619" s="128"/>
      <c r="CJ619" s="128"/>
      <c r="CK619" s="220"/>
      <c r="CL619" s="116" t="str">
        <f t="shared" si="93"/>
        <v>GND</v>
      </c>
      <c r="CM619" s="116" t="str">
        <f t="shared" si="94"/>
        <v>GND</v>
      </c>
      <c r="CN619" s="116">
        <f t="shared" si="95"/>
        <v>0</v>
      </c>
      <c r="CO619" s="116">
        <f t="shared" si="96"/>
        <v>0</v>
      </c>
      <c r="CP619" s="220">
        <v>1</v>
      </c>
      <c r="CQ619" s="220" t="s">
        <v>156</v>
      </c>
      <c r="CR619" s="220" t="s">
        <v>156</v>
      </c>
      <c r="CS619" s="220"/>
      <c r="CT619" s="220"/>
      <c r="CU619" s="220"/>
      <c r="CV619" s="220"/>
      <c r="CW619" s="220"/>
      <c r="CX619" s="220"/>
      <c r="CY619" s="220"/>
      <c r="CZ619" s="220"/>
      <c r="DA619" s="220"/>
      <c r="DB619" s="220"/>
      <c r="DC619" s="220" t="s">
        <v>3025</v>
      </c>
      <c r="DD619" s="134" t="s">
        <v>6460</v>
      </c>
      <c r="DE619" s="107"/>
      <c r="DF619" s="128"/>
      <c r="DG619" s="128"/>
      <c r="DH619" s="220"/>
    </row>
    <row r="620" spans="1:112" ht="13.2">
      <c r="A620" s="220"/>
      <c r="B620" s="220">
        <v>617</v>
      </c>
      <c r="C620" s="220" t="s">
        <v>156</v>
      </c>
      <c r="D620" s="220" t="s">
        <v>6461</v>
      </c>
      <c r="E620" s="220"/>
      <c r="F620" s="220" t="s">
        <v>156</v>
      </c>
      <c r="G620" s="220"/>
      <c r="H620" s="220"/>
      <c r="I620" s="220"/>
      <c r="J620" s="220"/>
      <c r="K620" s="220"/>
      <c r="L620" s="220"/>
      <c r="M620" s="220"/>
      <c r="N620" s="220"/>
      <c r="O620" s="220"/>
      <c r="P620" s="220"/>
      <c r="Q620" s="220"/>
      <c r="R620" s="220"/>
      <c r="S620" s="116" t="str">
        <f t="shared" si="97"/>
        <v>NO</v>
      </c>
      <c r="T620" s="116" t="str">
        <f t="shared" si="88"/>
        <v>,,,,,,,,,,,,,,</v>
      </c>
      <c r="U620" s="220" t="s">
        <v>156</v>
      </c>
      <c r="V620" s="220"/>
      <c r="W620" s="220"/>
      <c r="X620" s="220"/>
      <c r="Y620" s="220"/>
      <c r="Z620" s="220"/>
      <c r="AA620" s="220"/>
      <c r="AB620" s="220"/>
      <c r="AC620" s="220"/>
      <c r="AD620" s="220"/>
      <c r="AE620" s="220"/>
      <c r="AF620" s="220"/>
      <c r="AG620" s="220"/>
      <c r="AH620" s="220"/>
      <c r="AI620" s="220"/>
      <c r="AJ620" s="220"/>
      <c r="AK620" s="220"/>
      <c r="AL620" s="220"/>
      <c r="AM620" s="220"/>
      <c r="AN620" s="220"/>
      <c r="AO620" s="220"/>
      <c r="AP620" s="220"/>
      <c r="AQ620" s="220"/>
      <c r="AR620" s="220"/>
      <c r="AS620" s="220"/>
      <c r="AT620" s="220"/>
      <c r="AU620" s="220"/>
      <c r="AV620" s="220"/>
      <c r="AW620" s="220"/>
      <c r="AX620" s="220"/>
      <c r="AY620" s="220"/>
      <c r="AZ620" s="220"/>
      <c r="BA620" s="220"/>
      <c r="BB620" s="220"/>
      <c r="BC620" s="220"/>
      <c r="BD620" s="220"/>
      <c r="BE620" s="220"/>
      <c r="BF620" s="220"/>
      <c r="BG620" s="220"/>
      <c r="BH620" s="220"/>
      <c r="BI620" s="220"/>
      <c r="BJ620" s="220"/>
      <c r="BK620" s="220"/>
      <c r="BL620" s="220"/>
      <c r="BM620" s="220"/>
      <c r="BN620" s="220"/>
      <c r="BO620" s="116" t="str">
        <f t="shared" si="89"/>
        <v>GND</v>
      </c>
      <c r="BP620" s="116" t="str">
        <f t="shared" si="90"/>
        <v>GND</v>
      </c>
      <c r="BQ620" s="116">
        <f t="shared" si="91"/>
        <v>0</v>
      </c>
      <c r="BR620" s="116">
        <f t="shared" si="92"/>
        <v>0</v>
      </c>
      <c r="BS620" s="220">
        <v>1</v>
      </c>
      <c r="BT620" s="220" t="s">
        <v>156</v>
      </c>
      <c r="BU620" s="220" t="s">
        <v>156</v>
      </c>
      <c r="BV620" s="220"/>
      <c r="BW620" s="220"/>
      <c r="BX620" s="220"/>
      <c r="BY620" s="220"/>
      <c r="BZ620" s="220"/>
      <c r="CA620" s="220"/>
      <c r="CB620" s="220"/>
      <c r="CC620" s="220"/>
      <c r="CD620" s="220"/>
      <c r="CE620" s="220"/>
      <c r="CF620" s="220" t="s">
        <v>3025</v>
      </c>
      <c r="CG620" s="248" t="s">
        <v>6462</v>
      </c>
      <c r="CH620" s="208"/>
      <c r="CI620" s="128"/>
      <c r="CJ620" s="128"/>
      <c r="CK620" s="220"/>
      <c r="CL620" s="116" t="str">
        <f t="shared" si="93"/>
        <v>GND</v>
      </c>
      <c r="CM620" s="116" t="str">
        <f t="shared" si="94"/>
        <v>GND</v>
      </c>
      <c r="CN620" s="116">
        <f t="shared" si="95"/>
        <v>0</v>
      </c>
      <c r="CO620" s="116">
        <f t="shared" si="96"/>
        <v>0</v>
      </c>
      <c r="CP620" s="220">
        <v>1</v>
      </c>
      <c r="CQ620" s="220" t="s">
        <v>156</v>
      </c>
      <c r="CR620" s="220" t="s">
        <v>156</v>
      </c>
      <c r="CS620" s="220"/>
      <c r="CT620" s="220"/>
      <c r="CU620" s="220"/>
      <c r="CV620" s="220"/>
      <c r="CW620" s="220"/>
      <c r="CX620" s="220"/>
      <c r="CY620" s="220"/>
      <c r="CZ620" s="220"/>
      <c r="DA620" s="220"/>
      <c r="DB620" s="220"/>
      <c r="DC620" s="220" t="s">
        <v>3025</v>
      </c>
      <c r="DD620" s="134" t="s">
        <v>6463</v>
      </c>
      <c r="DE620" s="107"/>
      <c r="DF620" s="128"/>
      <c r="DG620" s="128"/>
      <c r="DH620" s="220"/>
    </row>
    <row r="621" spans="1:112" ht="13.2">
      <c r="A621" s="220"/>
      <c r="B621" s="220">
        <v>618</v>
      </c>
      <c r="C621" s="220" t="s">
        <v>156</v>
      </c>
      <c r="D621" s="220" t="s">
        <v>6464</v>
      </c>
      <c r="E621" s="220"/>
      <c r="F621" s="220" t="s">
        <v>156</v>
      </c>
      <c r="G621" s="220"/>
      <c r="H621" s="220"/>
      <c r="I621" s="220"/>
      <c r="J621" s="220"/>
      <c r="K621" s="220"/>
      <c r="L621" s="220"/>
      <c r="M621" s="220"/>
      <c r="N621" s="220"/>
      <c r="O621" s="220"/>
      <c r="P621" s="220"/>
      <c r="Q621" s="220"/>
      <c r="R621" s="220"/>
      <c r="S621" s="116" t="str">
        <f t="shared" si="97"/>
        <v>NO</v>
      </c>
      <c r="T621" s="116" t="str">
        <f t="shared" si="88"/>
        <v>,,,,,,,,,,,,,,</v>
      </c>
      <c r="U621" s="220" t="s">
        <v>156</v>
      </c>
      <c r="V621" s="220"/>
      <c r="W621" s="220"/>
      <c r="X621" s="220"/>
      <c r="Y621" s="220"/>
      <c r="Z621" s="220"/>
      <c r="AA621" s="220"/>
      <c r="AB621" s="220"/>
      <c r="AC621" s="220"/>
      <c r="AD621" s="220"/>
      <c r="AE621" s="220"/>
      <c r="AF621" s="220"/>
      <c r="AG621" s="220"/>
      <c r="AH621" s="220"/>
      <c r="AI621" s="220"/>
      <c r="AJ621" s="220"/>
      <c r="AK621" s="220"/>
      <c r="AL621" s="220"/>
      <c r="AM621" s="220"/>
      <c r="AN621" s="220"/>
      <c r="AO621" s="220"/>
      <c r="AP621" s="220"/>
      <c r="AQ621" s="220"/>
      <c r="AR621" s="220"/>
      <c r="AS621" s="220"/>
      <c r="AT621" s="220"/>
      <c r="AU621" s="220"/>
      <c r="AV621" s="220"/>
      <c r="AW621" s="220"/>
      <c r="AX621" s="220"/>
      <c r="AY621" s="220"/>
      <c r="AZ621" s="220"/>
      <c r="BA621" s="220"/>
      <c r="BB621" s="220"/>
      <c r="BC621" s="220"/>
      <c r="BD621" s="220"/>
      <c r="BE621" s="220"/>
      <c r="BF621" s="220"/>
      <c r="BG621" s="220"/>
      <c r="BH621" s="220"/>
      <c r="BI621" s="220"/>
      <c r="BJ621" s="220"/>
      <c r="BK621" s="220"/>
      <c r="BL621" s="220"/>
      <c r="BM621" s="220"/>
      <c r="BN621" s="220"/>
      <c r="BO621" s="116" t="str">
        <f t="shared" si="89"/>
        <v>GND</v>
      </c>
      <c r="BP621" s="116" t="str">
        <f t="shared" si="90"/>
        <v>GND</v>
      </c>
      <c r="BQ621" s="116">
        <f t="shared" si="91"/>
        <v>0</v>
      </c>
      <c r="BR621" s="116">
        <f t="shared" si="92"/>
        <v>0</v>
      </c>
      <c r="BS621" s="220">
        <v>1</v>
      </c>
      <c r="BT621" s="220" t="s">
        <v>156</v>
      </c>
      <c r="BU621" s="220" t="s">
        <v>156</v>
      </c>
      <c r="BV621" s="220"/>
      <c r="BW621" s="220"/>
      <c r="BX621" s="220"/>
      <c r="BY621" s="220"/>
      <c r="BZ621" s="220"/>
      <c r="CA621" s="220"/>
      <c r="CB621" s="220"/>
      <c r="CC621" s="220"/>
      <c r="CD621" s="220"/>
      <c r="CE621" s="220"/>
      <c r="CF621" s="220" t="s">
        <v>3025</v>
      </c>
      <c r="CG621" s="248" t="s">
        <v>6465</v>
      </c>
      <c r="CH621" s="208"/>
      <c r="CI621" s="128"/>
      <c r="CJ621" s="128"/>
      <c r="CK621" s="220"/>
      <c r="CL621" s="116" t="str">
        <f t="shared" si="93"/>
        <v>GND</v>
      </c>
      <c r="CM621" s="116" t="str">
        <f t="shared" si="94"/>
        <v>GND</v>
      </c>
      <c r="CN621" s="116">
        <f t="shared" si="95"/>
        <v>0</v>
      </c>
      <c r="CO621" s="116">
        <f t="shared" si="96"/>
        <v>0</v>
      </c>
      <c r="CP621" s="220">
        <v>1</v>
      </c>
      <c r="CQ621" s="220" t="s">
        <v>156</v>
      </c>
      <c r="CR621" s="220" t="s">
        <v>156</v>
      </c>
      <c r="CS621" s="220"/>
      <c r="CT621" s="220"/>
      <c r="CU621" s="220"/>
      <c r="CV621" s="220"/>
      <c r="CW621" s="220"/>
      <c r="CX621" s="220"/>
      <c r="CY621" s="220"/>
      <c r="CZ621" s="220"/>
      <c r="DA621" s="220"/>
      <c r="DB621" s="220"/>
      <c r="DC621" s="220" t="s">
        <v>3025</v>
      </c>
      <c r="DD621" s="134" t="s">
        <v>6466</v>
      </c>
      <c r="DE621" s="107"/>
      <c r="DF621" s="128"/>
      <c r="DG621" s="128"/>
      <c r="DH621" s="220"/>
    </row>
    <row r="622" spans="1:112" ht="13.2">
      <c r="A622" s="220"/>
      <c r="B622" s="220">
        <v>619</v>
      </c>
      <c r="C622" s="220" t="s">
        <v>156</v>
      </c>
      <c r="D622" s="220" t="s">
        <v>6467</v>
      </c>
      <c r="E622" s="220"/>
      <c r="F622" s="220" t="s">
        <v>156</v>
      </c>
      <c r="G622" s="220"/>
      <c r="H622" s="220"/>
      <c r="I622" s="220"/>
      <c r="J622" s="220"/>
      <c r="K622" s="220"/>
      <c r="L622" s="220"/>
      <c r="M622" s="220"/>
      <c r="N622" s="220"/>
      <c r="O622" s="220"/>
      <c r="P622" s="220"/>
      <c r="Q622" s="220"/>
      <c r="R622" s="220"/>
      <c r="S622" s="116" t="str">
        <f t="shared" si="97"/>
        <v>NO</v>
      </c>
      <c r="T622" s="116" t="str">
        <f t="shared" si="88"/>
        <v>,,,,,,,,,,,,,,</v>
      </c>
      <c r="U622" s="220" t="s">
        <v>156</v>
      </c>
      <c r="V622" s="220"/>
      <c r="W622" s="220"/>
      <c r="X622" s="220"/>
      <c r="Y622" s="220"/>
      <c r="Z622" s="220"/>
      <c r="AA622" s="220"/>
      <c r="AB622" s="220"/>
      <c r="AC622" s="220"/>
      <c r="AD622" s="220"/>
      <c r="AE622" s="220"/>
      <c r="AF622" s="220"/>
      <c r="AG622" s="220"/>
      <c r="AH622" s="220"/>
      <c r="AI622" s="220"/>
      <c r="AJ622" s="220"/>
      <c r="AK622" s="220"/>
      <c r="AL622" s="220"/>
      <c r="AM622" s="220"/>
      <c r="AN622" s="220"/>
      <c r="AO622" s="220"/>
      <c r="AP622" s="220"/>
      <c r="AQ622" s="220"/>
      <c r="AR622" s="220"/>
      <c r="AS622" s="220"/>
      <c r="AT622" s="220"/>
      <c r="AU622" s="220"/>
      <c r="AV622" s="220"/>
      <c r="AW622" s="220"/>
      <c r="AX622" s="220"/>
      <c r="AY622" s="220"/>
      <c r="AZ622" s="220"/>
      <c r="BA622" s="220"/>
      <c r="BB622" s="220"/>
      <c r="BC622" s="220"/>
      <c r="BD622" s="220"/>
      <c r="BE622" s="220"/>
      <c r="BF622" s="220"/>
      <c r="BG622" s="220"/>
      <c r="BH622" s="220"/>
      <c r="BI622" s="220"/>
      <c r="BJ622" s="220"/>
      <c r="BK622" s="220"/>
      <c r="BL622" s="220"/>
      <c r="BM622" s="220"/>
      <c r="BN622" s="220"/>
      <c r="BO622" s="116" t="str">
        <f t="shared" si="89"/>
        <v>GND</v>
      </c>
      <c r="BP622" s="116" t="str">
        <f t="shared" si="90"/>
        <v>GND</v>
      </c>
      <c r="BQ622" s="116">
        <f t="shared" si="91"/>
        <v>0</v>
      </c>
      <c r="BR622" s="116">
        <f t="shared" si="92"/>
        <v>0</v>
      </c>
      <c r="BS622" s="220">
        <v>1</v>
      </c>
      <c r="BT622" s="220" t="s">
        <v>156</v>
      </c>
      <c r="BU622" s="220" t="s">
        <v>156</v>
      </c>
      <c r="BV622" s="220"/>
      <c r="BW622" s="220"/>
      <c r="BX622" s="220"/>
      <c r="BY622" s="220"/>
      <c r="BZ622" s="220"/>
      <c r="CA622" s="220"/>
      <c r="CB622" s="220"/>
      <c r="CC622" s="220"/>
      <c r="CD622" s="220"/>
      <c r="CE622" s="220"/>
      <c r="CF622" s="220" t="s">
        <v>3025</v>
      </c>
      <c r="CG622" s="248" t="s">
        <v>6468</v>
      </c>
      <c r="CH622" s="208"/>
      <c r="CI622" s="128"/>
      <c r="CJ622" s="128"/>
      <c r="CK622" s="220"/>
      <c r="CL622" s="116" t="str">
        <f t="shared" si="93"/>
        <v>GND</v>
      </c>
      <c r="CM622" s="116" t="str">
        <f t="shared" si="94"/>
        <v>GND</v>
      </c>
      <c r="CN622" s="116">
        <f t="shared" si="95"/>
        <v>0</v>
      </c>
      <c r="CO622" s="116">
        <f t="shared" si="96"/>
        <v>0</v>
      </c>
      <c r="CP622" s="220">
        <v>1</v>
      </c>
      <c r="CQ622" s="220" t="s">
        <v>156</v>
      </c>
      <c r="CR622" s="220" t="s">
        <v>156</v>
      </c>
      <c r="CS622" s="220"/>
      <c r="CT622" s="220"/>
      <c r="CU622" s="220"/>
      <c r="CV622" s="220"/>
      <c r="CW622" s="220"/>
      <c r="CX622" s="220"/>
      <c r="CY622" s="220"/>
      <c r="CZ622" s="220"/>
      <c r="DA622" s="220"/>
      <c r="DB622" s="220"/>
      <c r="DC622" s="220" t="s">
        <v>3025</v>
      </c>
      <c r="DD622" s="134" t="s">
        <v>6469</v>
      </c>
      <c r="DE622" s="107"/>
      <c r="DF622" s="128"/>
      <c r="DG622" s="128"/>
      <c r="DH622" s="220"/>
    </row>
    <row r="623" spans="1:112" ht="13.2">
      <c r="A623" s="220"/>
      <c r="B623" s="220">
        <v>620</v>
      </c>
      <c r="C623" s="220" t="s">
        <v>156</v>
      </c>
      <c r="D623" s="220" t="s">
        <v>6470</v>
      </c>
      <c r="E623" s="220"/>
      <c r="F623" s="220" t="s">
        <v>156</v>
      </c>
      <c r="G623" s="220"/>
      <c r="H623" s="220"/>
      <c r="I623" s="220"/>
      <c r="J623" s="220"/>
      <c r="K623" s="220"/>
      <c r="L623" s="220"/>
      <c r="M623" s="220"/>
      <c r="N623" s="220"/>
      <c r="O623" s="220"/>
      <c r="P623" s="220"/>
      <c r="Q623" s="220"/>
      <c r="R623" s="220"/>
      <c r="S623" s="116" t="str">
        <f t="shared" si="97"/>
        <v>NO</v>
      </c>
      <c r="T623" s="116" t="str">
        <f t="shared" si="88"/>
        <v>,,,,,,,,,,,,,,</v>
      </c>
      <c r="U623" s="220" t="s">
        <v>156</v>
      </c>
      <c r="V623" s="220"/>
      <c r="W623" s="220"/>
      <c r="X623" s="220"/>
      <c r="Y623" s="220"/>
      <c r="Z623" s="220"/>
      <c r="AA623" s="220"/>
      <c r="AB623" s="220"/>
      <c r="AC623" s="220"/>
      <c r="AD623" s="220"/>
      <c r="AE623" s="220"/>
      <c r="AF623" s="220"/>
      <c r="AG623" s="220"/>
      <c r="AH623" s="220"/>
      <c r="AI623" s="220"/>
      <c r="AJ623" s="220"/>
      <c r="AK623" s="220"/>
      <c r="AL623" s="220"/>
      <c r="AM623" s="220"/>
      <c r="AN623" s="220"/>
      <c r="AO623" s="220"/>
      <c r="AP623" s="220"/>
      <c r="AQ623" s="220"/>
      <c r="AR623" s="220"/>
      <c r="AS623" s="220"/>
      <c r="AT623" s="220"/>
      <c r="AU623" s="220"/>
      <c r="AV623" s="220"/>
      <c r="AW623" s="220"/>
      <c r="AX623" s="220"/>
      <c r="AY623" s="220"/>
      <c r="AZ623" s="220"/>
      <c r="BA623" s="220"/>
      <c r="BB623" s="220"/>
      <c r="BC623" s="220"/>
      <c r="BD623" s="220"/>
      <c r="BE623" s="220"/>
      <c r="BF623" s="220"/>
      <c r="BG623" s="220"/>
      <c r="BH623" s="220"/>
      <c r="BI623" s="220"/>
      <c r="BJ623" s="220"/>
      <c r="BK623" s="220"/>
      <c r="BL623" s="220"/>
      <c r="BM623" s="220"/>
      <c r="BN623" s="220"/>
      <c r="BO623" s="116" t="str">
        <f t="shared" si="89"/>
        <v>GND</v>
      </c>
      <c r="BP623" s="116" t="str">
        <f t="shared" si="90"/>
        <v>GND</v>
      </c>
      <c r="BQ623" s="116">
        <f t="shared" si="91"/>
        <v>0</v>
      </c>
      <c r="BR623" s="116">
        <f t="shared" si="92"/>
        <v>0</v>
      </c>
      <c r="BS623" s="220">
        <v>1</v>
      </c>
      <c r="BT623" s="220" t="s">
        <v>156</v>
      </c>
      <c r="BU623" s="220" t="s">
        <v>156</v>
      </c>
      <c r="BV623" s="220"/>
      <c r="BW623" s="220"/>
      <c r="BX623" s="220"/>
      <c r="BY623" s="220"/>
      <c r="BZ623" s="220"/>
      <c r="CA623" s="220"/>
      <c r="CB623" s="220"/>
      <c r="CC623" s="220"/>
      <c r="CD623" s="220"/>
      <c r="CE623" s="220"/>
      <c r="CF623" s="220" t="s">
        <v>3025</v>
      </c>
      <c r="CG623" s="248" t="s">
        <v>6471</v>
      </c>
      <c r="CH623" s="208"/>
      <c r="CI623" s="128"/>
      <c r="CJ623" s="128"/>
      <c r="CK623" s="220"/>
      <c r="CL623" s="116" t="str">
        <f t="shared" si="93"/>
        <v>GND</v>
      </c>
      <c r="CM623" s="116" t="str">
        <f t="shared" si="94"/>
        <v>GND</v>
      </c>
      <c r="CN623" s="116">
        <f t="shared" si="95"/>
        <v>0</v>
      </c>
      <c r="CO623" s="116">
        <f t="shared" si="96"/>
        <v>0</v>
      </c>
      <c r="CP623" s="220">
        <v>1</v>
      </c>
      <c r="CQ623" s="220" t="s">
        <v>156</v>
      </c>
      <c r="CR623" s="220" t="s">
        <v>156</v>
      </c>
      <c r="CS623" s="220"/>
      <c r="CT623" s="220"/>
      <c r="CU623" s="220"/>
      <c r="CV623" s="220"/>
      <c r="CW623" s="220"/>
      <c r="CX623" s="220"/>
      <c r="CY623" s="220"/>
      <c r="CZ623" s="220"/>
      <c r="DA623" s="220"/>
      <c r="DB623" s="220"/>
      <c r="DC623" s="220" t="s">
        <v>3025</v>
      </c>
      <c r="DD623" s="134" t="s">
        <v>6472</v>
      </c>
      <c r="DE623" s="107"/>
      <c r="DF623" s="128"/>
      <c r="DG623" s="128"/>
      <c r="DH623" s="220"/>
    </row>
    <row r="624" spans="1:112" ht="13.2">
      <c r="A624" s="220"/>
      <c r="B624" s="220">
        <v>621</v>
      </c>
      <c r="C624" s="220" t="s">
        <v>156</v>
      </c>
      <c r="D624" s="220" t="s">
        <v>6473</v>
      </c>
      <c r="E624" s="220"/>
      <c r="F624" s="220" t="s">
        <v>156</v>
      </c>
      <c r="G624" s="220"/>
      <c r="H624" s="220"/>
      <c r="I624" s="220"/>
      <c r="J624" s="220"/>
      <c r="K624" s="220"/>
      <c r="L624" s="220"/>
      <c r="M624" s="220"/>
      <c r="N624" s="220"/>
      <c r="O624" s="220"/>
      <c r="P624" s="220"/>
      <c r="Q624" s="220"/>
      <c r="R624" s="220"/>
      <c r="S624" s="116" t="str">
        <f t="shared" si="97"/>
        <v>NO</v>
      </c>
      <c r="T624" s="116" t="str">
        <f t="shared" si="88"/>
        <v>,,,,,,,,,,,,,,</v>
      </c>
      <c r="U624" s="220" t="s">
        <v>156</v>
      </c>
      <c r="V624" s="220"/>
      <c r="W624" s="220"/>
      <c r="X624" s="220"/>
      <c r="Y624" s="220"/>
      <c r="Z624" s="220"/>
      <c r="AA624" s="220"/>
      <c r="AB624" s="220"/>
      <c r="AC624" s="220"/>
      <c r="AD624" s="220"/>
      <c r="AE624" s="220"/>
      <c r="AF624" s="220"/>
      <c r="AG624" s="220"/>
      <c r="AH624" s="220"/>
      <c r="AI624" s="220"/>
      <c r="AJ624" s="220"/>
      <c r="AK624" s="220"/>
      <c r="AL624" s="220"/>
      <c r="AM624" s="220"/>
      <c r="AN624" s="220"/>
      <c r="AO624" s="220"/>
      <c r="AP624" s="220"/>
      <c r="AQ624" s="220"/>
      <c r="AR624" s="220"/>
      <c r="AS624" s="220"/>
      <c r="AT624" s="220"/>
      <c r="AU624" s="220"/>
      <c r="AV624" s="220"/>
      <c r="AW624" s="220"/>
      <c r="AX624" s="220"/>
      <c r="AY624" s="220"/>
      <c r="AZ624" s="220"/>
      <c r="BA624" s="220"/>
      <c r="BB624" s="220"/>
      <c r="BC624" s="220"/>
      <c r="BD624" s="220"/>
      <c r="BE624" s="220"/>
      <c r="BF624" s="220"/>
      <c r="BG624" s="220"/>
      <c r="BH624" s="220"/>
      <c r="BI624" s="220"/>
      <c r="BJ624" s="220"/>
      <c r="BK624" s="220"/>
      <c r="BL624" s="220"/>
      <c r="BM624" s="220"/>
      <c r="BN624" s="220"/>
      <c r="BO624" s="116" t="str">
        <f t="shared" si="89"/>
        <v>GND</v>
      </c>
      <c r="BP624" s="116" t="str">
        <f t="shared" si="90"/>
        <v>GND</v>
      </c>
      <c r="BQ624" s="116">
        <f t="shared" si="91"/>
        <v>0</v>
      </c>
      <c r="BR624" s="116">
        <f t="shared" si="92"/>
        <v>0</v>
      </c>
      <c r="BS624" s="220">
        <v>1</v>
      </c>
      <c r="BT624" s="220" t="s">
        <v>156</v>
      </c>
      <c r="BU624" s="220" t="s">
        <v>156</v>
      </c>
      <c r="BV624" s="220"/>
      <c r="BW624" s="220"/>
      <c r="BX624" s="220"/>
      <c r="BY624" s="220"/>
      <c r="BZ624" s="220"/>
      <c r="CA624" s="220"/>
      <c r="CB624" s="220"/>
      <c r="CC624" s="220"/>
      <c r="CD624" s="220"/>
      <c r="CE624" s="220"/>
      <c r="CF624" s="220" t="s">
        <v>3025</v>
      </c>
      <c r="CG624" s="248" t="s">
        <v>6474</v>
      </c>
      <c r="CH624" s="208"/>
      <c r="CI624" s="128"/>
      <c r="CJ624" s="128"/>
      <c r="CK624" s="220"/>
      <c r="CL624" s="116" t="str">
        <f t="shared" si="93"/>
        <v>GND</v>
      </c>
      <c r="CM624" s="116" t="str">
        <f t="shared" si="94"/>
        <v>GND</v>
      </c>
      <c r="CN624" s="116">
        <f t="shared" si="95"/>
        <v>0</v>
      </c>
      <c r="CO624" s="116">
        <f t="shared" si="96"/>
        <v>0</v>
      </c>
      <c r="CP624" s="220">
        <v>1</v>
      </c>
      <c r="CQ624" s="220" t="s">
        <v>156</v>
      </c>
      <c r="CR624" s="220" t="s">
        <v>156</v>
      </c>
      <c r="CS624" s="220"/>
      <c r="CT624" s="220"/>
      <c r="CU624" s="220"/>
      <c r="CV624" s="220"/>
      <c r="CW624" s="220"/>
      <c r="CX624" s="220"/>
      <c r="CY624" s="220"/>
      <c r="CZ624" s="220"/>
      <c r="DA624" s="220"/>
      <c r="DB624" s="220"/>
      <c r="DC624" s="220" t="s">
        <v>3025</v>
      </c>
      <c r="DD624" s="134" t="s">
        <v>6475</v>
      </c>
      <c r="DE624" s="107"/>
      <c r="DF624" s="128"/>
      <c r="DG624" s="128"/>
      <c r="DH624" s="220"/>
    </row>
    <row r="625" spans="1:112" ht="13.2">
      <c r="A625" s="220"/>
      <c r="B625" s="220">
        <v>622</v>
      </c>
      <c r="C625" s="220" t="s">
        <v>156</v>
      </c>
      <c r="D625" s="220" t="s">
        <v>6476</v>
      </c>
      <c r="E625" s="220"/>
      <c r="F625" s="220" t="s">
        <v>156</v>
      </c>
      <c r="G625" s="220"/>
      <c r="H625" s="220"/>
      <c r="I625" s="220"/>
      <c r="J625" s="220"/>
      <c r="K625" s="220"/>
      <c r="L625" s="220"/>
      <c r="M625" s="220"/>
      <c r="N625" s="220"/>
      <c r="O625" s="220"/>
      <c r="P625" s="220"/>
      <c r="Q625" s="220"/>
      <c r="R625" s="220"/>
      <c r="S625" s="116" t="str">
        <f t="shared" si="97"/>
        <v>NO</v>
      </c>
      <c r="T625" s="116" t="str">
        <f t="shared" si="88"/>
        <v>,,,,,,,,,,,,,,</v>
      </c>
      <c r="U625" s="220" t="s">
        <v>156</v>
      </c>
      <c r="V625" s="220"/>
      <c r="W625" s="220"/>
      <c r="X625" s="220"/>
      <c r="Y625" s="220"/>
      <c r="Z625" s="220"/>
      <c r="AA625" s="220"/>
      <c r="AB625" s="220"/>
      <c r="AC625" s="220"/>
      <c r="AD625" s="220"/>
      <c r="AE625" s="220"/>
      <c r="AF625" s="220"/>
      <c r="AG625" s="220"/>
      <c r="AH625" s="220"/>
      <c r="AI625" s="220"/>
      <c r="AJ625" s="220"/>
      <c r="AK625" s="220"/>
      <c r="AL625" s="220"/>
      <c r="AM625" s="220"/>
      <c r="AN625" s="220"/>
      <c r="AO625" s="220"/>
      <c r="AP625" s="220"/>
      <c r="AQ625" s="220"/>
      <c r="AR625" s="220"/>
      <c r="AS625" s="220"/>
      <c r="AT625" s="220"/>
      <c r="AU625" s="220"/>
      <c r="AV625" s="220"/>
      <c r="AW625" s="220"/>
      <c r="AX625" s="220"/>
      <c r="AY625" s="220"/>
      <c r="AZ625" s="220"/>
      <c r="BA625" s="220"/>
      <c r="BB625" s="220"/>
      <c r="BC625" s="220"/>
      <c r="BD625" s="220"/>
      <c r="BE625" s="220"/>
      <c r="BF625" s="220"/>
      <c r="BG625" s="220"/>
      <c r="BH625" s="220"/>
      <c r="BI625" s="220"/>
      <c r="BJ625" s="220"/>
      <c r="BK625" s="220"/>
      <c r="BL625" s="220"/>
      <c r="BM625" s="220"/>
      <c r="BN625" s="220"/>
      <c r="BO625" s="116" t="str">
        <f t="shared" si="89"/>
        <v>GND</v>
      </c>
      <c r="BP625" s="116" t="str">
        <f t="shared" si="90"/>
        <v>GND</v>
      </c>
      <c r="BQ625" s="116">
        <f t="shared" si="91"/>
        <v>0</v>
      </c>
      <c r="BR625" s="116">
        <f t="shared" si="92"/>
        <v>0</v>
      </c>
      <c r="BS625" s="220">
        <v>1</v>
      </c>
      <c r="BT625" s="220" t="s">
        <v>156</v>
      </c>
      <c r="BU625" s="220" t="s">
        <v>156</v>
      </c>
      <c r="BV625" s="220"/>
      <c r="BW625" s="220"/>
      <c r="BX625" s="220"/>
      <c r="BY625" s="220"/>
      <c r="BZ625" s="220"/>
      <c r="CA625" s="220"/>
      <c r="CB625" s="220"/>
      <c r="CC625" s="220"/>
      <c r="CD625" s="220"/>
      <c r="CE625" s="220"/>
      <c r="CF625" s="220" t="s">
        <v>3025</v>
      </c>
      <c r="CG625" s="248" t="s">
        <v>6477</v>
      </c>
      <c r="CH625" s="208"/>
      <c r="CI625" s="128"/>
      <c r="CJ625" s="128"/>
      <c r="CK625" s="220"/>
      <c r="CL625" s="116" t="str">
        <f t="shared" si="93"/>
        <v>GND</v>
      </c>
      <c r="CM625" s="116" t="str">
        <f t="shared" si="94"/>
        <v>GND</v>
      </c>
      <c r="CN625" s="116">
        <f t="shared" si="95"/>
        <v>0</v>
      </c>
      <c r="CO625" s="116">
        <f t="shared" si="96"/>
        <v>0</v>
      </c>
      <c r="CP625" s="220">
        <v>1</v>
      </c>
      <c r="CQ625" s="220" t="s">
        <v>156</v>
      </c>
      <c r="CR625" s="220" t="s">
        <v>156</v>
      </c>
      <c r="CS625" s="220"/>
      <c r="CT625" s="220"/>
      <c r="CU625" s="220"/>
      <c r="CV625" s="220"/>
      <c r="CW625" s="220"/>
      <c r="CX625" s="220"/>
      <c r="CY625" s="220"/>
      <c r="CZ625" s="220"/>
      <c r="DA625" s="220"/>
      <c r="DB625" s="220"/>
      <c r="DC625" s="220" t="s">
        <v>3025</v>
      </c>
      <c r="DD625" s="134" t="s">
        <v>6478</v>
      </c>
      <c r="DE625" s="107"/>
      <c r="DF625" s="128"/>
      <c r="DG625" s="128"/>
      <c r="DH625" s="220"/>
    </row>
    <row r="626" spans="1:112" ht="13.2">
      <c r="A626" s="220"/>
      <c r="B626" s="220">
        <v>623</v>
      </c>
      <c r="C626" s="220" t="s">
        <v>156</v>
      </c>
      <c r="D626" s="220" t="s">
        <v>6479</v>
      </c>
      <c r="E626" s="220"/>
      <c r="F626" s="220" t="s">
        <v>156</v>
      </c>
      <c r="G626" s="220"/>
      <c r="H626" s="220"/>
      <c r="I626" s="220"/>
      <c r="J626" s="220"/>
      <c r="K626" s="220"/>
      <c r="L626" s="220"/>
      <c r="M626" s="220"/>
      <c r="N626" s="220"/>
      <c r="O626" s="220"/>
      <c r="P626" s="220"/>
      <c r="Q626" s="220"/>
      <c r="R626" s="220"/>
      <c r="S626" s="116" t="str">
        <f t="shared" si="97"/>
        <v>NO</v>
      </c>
      <c r="T626" s="116" t="str">
        <f t="shared" si="88"/>
        <v>,,,,,,,,,,,,,,</v>
      </c>
      <c r="U626" s="220" t="s">
        <v>156</v>
      </c>
      <c r="V626" s="220"/>
      <c r="W626" s="220"/>
      <c r="X626" s="220"/>
      <c r="Y626" s="220"/>
      <c r="Z626" s="220"/>
      <c r="AA626" s="220"/>
      <c r="AB626" s="220"/>
      <c r="AC626" s="220"/>
      <c r="AD626" s="220"/>
      <c r="AE626" s="220"/>
      <c r="AF626" s="220"/>
      <c r="AG626" s="220"/>
      <c r="AH626" s="220"/>
      <c r="AI626" s="220"/>
      <c r="AJ626" s="220"/>
      <c r="AK626" s="220"/>
      <c r="AL626" s="220"/>
      <c r="AM626" s="220"/>
      <c r="AN626" s="220"/>
      <c r="AO626" s="220"/>
      <c r="AP626" s="220"/>
      <c r="AQ626" s="220"/>
      <c r="AR626" s="220"/>
      <c r="AS626" s="220"/>
      <c r="AT626" s="220"/>
      <c r="AU626" s="220"/>
      <c r="AV626" s="220"/>
      <c r="AW626" s="220"/>
      <c r="AX626" s="220"/>
      <c r="AY626" s="220"/>
      <c r="AZ626" s="220"/>
      <c r="BA626" s="220"/>
      <c r="BB626" s="220"/>
      <c r="BC626" s="220"/>
      <c r="BD626" s="220"/>
      <c r="BE626" s="220"/>
      <c r="BF626" s="220"/>
      <c r="BG626" s="220"/>
      <c r="BH626" s="220"/>
      <c r="BI626" s="220"/>
      <c r="BJ626" s="220"/>
      <c r="BK626" s="220"/>
      <c r="BL626" s="220"/>
      <c r="BM626" s="220"/>
      <c r="BN626" s="220"/>
      <c r="BO626" s="116" t="str">
        <f t="shared" si="89"/>
        <v>GND</v>
      </c>
      <c r="BP626" s="116" t="str">
        <f t="shared" si="90"/>
        <v>GND</v>
      </c>
      <c r="BQ626" s="116">
        <f t="shared" si="91"/>
        <v>0</v>
      </c>
      <c r="BR626" s="116">
        <f t="shared" si="92"/>
        <v>0</v>
      </c>
      <c r="BS626" s="220">
        <v>1</v>
      </c>
      <c r="BT626" s="220" t="s">
        <v>156</v>
      </c>
      <c r="BU626" s="220" t="s">
        <v>156</v>
      </c>
      <c r="BV626" s="220"/>
      <c r="BW626" s="220"/>
      <c r="BX626" s="220"/>
      <c r="BY626" s="220"/>
      <c r="BZ626" s="220"/>
      <c r="CA626" s="220"/>
      <c r="CB626" s="220"/>
      <c r="CC626" s="220"/>
      <c r="CD626" s="220"/>
      <c r="CE626" s="220"/>
      <c r="CF626" s="220" t="s">
        <v>3025</v>
      </c>
      <c r="CG626" s="248" t="s">
        <v>6480</v>
      </c>
      <c r="CH626" s="208"/>
      <c r="CI626" s="128"/>
      <c r="CJ626" s="128"/>
      <c r="CK626" s="220"/>
      <c r="CL626" s="116" t="str">
        <f t="shared" si="93"/>
        <v>GND</v>
      </c>
      <c r="CM626" s="116" t="str">
        <f t="shared" si="94"/>
        <v>GND</v>
      </c>
      <c r="CN626" s="116">
        <f t="shared" si="95"/>
        <v>0</v>
      </c>
      <c r="CO626" s="116">
        <f t="shared" si="96"/>
        <v>0</v>
      </c>
      <c r="CP626" s="220">
        <v>1</v>
      </c>
      <c r="CQ626" s="220" t="s">
        <v>156</v>
      </c>
      <c r="CR626" s="220" t="s">
        <v>156</v>
      </c>
      <c r="CS626" s="220"/>
      <c r="CT626" s="220"/>
      <c r="CU626" s="220"/>
      <c r="CV626" s="220"/>
      <c r="CW626" s="220"/>
      <c r="CX626" s="220"/>
      <c r="CY626" s="220"/>
      <c r="CZ626" s="220"/>
      <c r="DA626" s="220"/>
      <c r="DB626" s="220"/>
      <c r="DC626" s="220" t="s">
        <v>3025</v>
      </c>
      <c r="DD626" s="134" t="s">
        <v>6481</v>
      </c>
      <c r="DE626" s="107"/>
      <c r="DF626" s="128"/>
      <c r="DG626" s="128"/>
      <c r="DH626" s="220"/>
    </row>
    <row r="627" spans="1:112" ht="13.2">
      <c r="A627" s="220"/>
      <c r="B627" s="220">
        <v>624</v>
      </c>
      <c r="C627" s="220" t="s">
        <v>156</v>
      </c>
      <c r="D627" s="220" t="s">
        <v>6482</v>
      </c>
      <c r="E627" s="220"/>
      <c r="F627" s="220" t="s">
        <v>156</v>
      </c>
      <c r="G627" s="220"/>
      <c r="H627" s="220"/>
      <c r="I627" s="220"/>
      <c r="J627" s="220"/>
      <c r="K627" s="220"/>
      <c r="L627" s="220"/>
      <c r="M627" s="220"/>
      <c r="N627" s="220"/>
      <c r="O627" s="220"/>
      <c r="P627" s="220"/>
      <c r="Q627" s="220"/>
      <c r="R627" s="220"/>
      <c r="S627" s="116" t="str">
        <f t="shared" si="97"/>
        <v>NO</v>
      </c>
      <c r="T627" s="116" t="str">
        <f t="shared" si="88"/>
        <v>,,,,,,,,,,,,,,</v>
      </c>
      <c r="U627" s="220" t="s">
        <v>156</v>
      </c>
      <c r="V627" s="220"/>
      <c r="W627" s="220"/>
      <c r="X627" s="220"/>
      <c r="Y627" s="220"/>
      <c r="Z627" s="220"/>
      <c r="AA627" s="220"/>
      <c r="AB627" s="220"/>
      <c r="AC627" s="220"/>
      <c r="AD627" s="220"/>
      <c r="AE627" s="220"/>
      <c r="AF627" s="220"/>
      <c r="AG627" s="220"/>
      <c r="AH627" s="220"/>
      <c r="AI627" s="220"/>
      <c r="AJ627" s="220"/>
      <c r="AK627" s="220"/>
      <c r="AL627" s="220"/>
      <c r="AM627" s="220"/>
      <c r="AN627" s="220"/>
      <c r="AO627" s="220"/>
      <c r="AP627" s="220"/>
      <c r="AQ627" s="220"/>
      <c r="AR627" s="220"/>
      <c r="AS627" s="220"/>
      <c r="AT627" s="220"/>
      <c r="AU627" s="220"/>
      <c r="AV627" s="220"/>
      <c r="AW627" s="220"/>
      <c r="AX627" s="220"/>
      <c r="AY627" s="220"/>
      <c r="AZ627" s="220"/>
      <c r="BA627" s="220"/>
      <c r="BB627" s="220"/>
      <c r="BC627" s="220"/>
      <c r="BD627" s="220"/>
      <c r="BE627" s="220"/>
      <c r="BF627" s="220"/>
      <c r="BG627" s="220"/>
      <c r="BH627" s="220"/>
      <c r="BI627" s="220"/>
      <c r="BJ627" s="220"/>
      <c r="BK627" s="220"/>
      <c r="BL627" s="220"/>
      <c r="BM627" s="220"/>
      <c r="BN627" s="220"/>
      <c r="BO627" s="116" t="str">
        <f t="shared" si="89"/>
        <v>GND</v>
      </c>
      <c r="BP627" s="116" t="str">
        <f t="shared" si="90"/>
        <v>GND</v>
      </c>
      <c r="BQ627" s="116">
        <f t="shared" si="91"/>
        <v>0</v>
      </c>
      <c r="BR627" s="116">
        <f t="shared" si="92"/>
        <v>0</v>
      </c>
      <c r="BS627" s="220">
        <v>1</v>
      </c>
      <c r="BT627" s="220" t="s">
        <v>156</v>
      </c>
      <c r="BU627" s="220" t="s">
        <v>156</v>
      </c>
      <c r="BV627" s="220"/>
      <c r="BW627" s="220"/>
      <c r="BX627" s="220"/>
      <c r="BY627" s="220"/>
      <c r="BZ627" s="220"/>
      <c r="CA627" s="220"/>
      <c r="CB627" s="220"/>
      <c r="CC627" s="220"/>
      <c r="CD627" s="220"/>
      <c r="CE627" s="220"/>
      <c r="CF627" s="220" t="s">
        <v>3025</v>
      </c>
      <c r="CG627" s="248" t="s">
        <v>6483</v>
      </c>
      <c r="CH627" s="208"/>
      <c r="CI627" s="128"/>
      <c r="CJ627" s="128"/>
      <c r="CK627" s="220"/>
      <c r="CL627" s="116" t="str">
        <f t="shared" si="93"/>
        <v>GND</v>
      </c>
      <c r="CM627" s="116" t="str">
        <f t="shared" si="94"/>
        <v>GND</v>
      </c>
      <c r="CN627" s="116">
        <f t="shared" si="95"/>
        <v>0</v>
      </c>
      <c r="CO627" s="116">
        <f t="shared" si="96"/>
        <v>0</v>
      </c>
      <c r="CP627" s="220">
        <v>1</v>
      </c>
      <c r="CQ627" s="220" t="s">
        <v>156</v>
      </c>
      <c r="CR627" s="220" t="s">
        <v>156</v>
      </c>
      <c r="CS627" s="220"/>
      <c r="CT627" s="220"/>
      <c r="CU627" s="220"/>
      <c r="CV627" s="220"/>
      <c r="CW627" s="220"/>
      <c r="CX627" s="220"/>
      <c r="CY627" s="220"/>
      <c r="CZ627" s="220"/>
      <c r="DA627" s="220"/>
      <c r="DB627" s="220"/>
      <c r="DC627" s="220" t="s">
        <v>3025</v>
      </c>
      <c r="DD627" s="134" t="s">
        <v>6484</v>
      </c>
      <c r="DE627" s="107"/>
      <c r="DF627" s="128"/>
      <c r="DG627" s="128"/>
      <c r="DH627" s="220"/>
    </row>
    <row r="628" spans="1:112" ht="13.2">
      <c r="A628" s="220"/>
      <c r="B628" s="220">
        <v>625</v>
      </c>
      <c r="C628" s="220" t="s">
        <v>156</v>
      </c>
      <c r="D628" s="220" t="s">
        <v>6485</v>
      </c>
      <c r="E628" s="220"/>
      <c r="F628" s="220" t="s">
        <v>156</v>
      </c>
      <c r="G628" s="220"/>
      <c r="H628" s="220"/>
      <c r="I628" s="220"/>
      <c r="J628" s="220"/>
      <c r="K628" s="220"/>
      <c r="L628" s="220"/>
      <c r="M628" s="220"/>
      <c r="N628" s="220"/>
      <c r="O628" s="220"/>
      <c r="P628" s="220"/>
      <c r="Q628" s="220"/>
      <c r="R628" s="220"/>
      <c r="S628" s="116" t="str">
        <f t="shared" si="97"/>
        <v>NO</v>
      </c>
      <c r="T628" s="116" t="str">
        <f t="shared" si="88"/>
        <v>,,,,,,,,,,,,,,</v>
      </c>
      <c r="U628" s="220" t="s">
        <v>156</v>
      </c>
      <c r="V628" s="220"/>
      <c r="W628" s="220"/>
      <c r="X628" s="220"/>
      <c r="Y628" s="220"/>
      <c r="Z628" s="220"/>
      <c r="AA628" s="220"/>
      <c r="AB628" s="220"/>
      <c r="AC628" s="220"/>
      <c r="AD628" s="220"/>
      <c r="AE628" s="220"/>
      <c r="AF628" s="220"/>
      <c r="AG628" s="220"/>
      <c r="AH628" s="220"/>
      <c r="AI628" s="220"/>
      <c r="AJ628" s="220"/>
      <c r="AK628" s="220"/>
      <c r="AL628" s="220"/>
      <c r="AM628" s="220"/>
      <c r="AN628" s="220"/>
      <c r="AO628" s="220"/>
      <c r="AP628" s="220"/>
      <c r="AQ628" s="220"/>
      <c r="AR628" s="220"/>
      <c r="AS628" s="220"/>
      <c r="AT628" s="220"/>
      <c r="AU628" s="220"/>
      <c r="AV628" s="220"/>
      <c r="AW628" s="220"/>
      <c r="AX628" s="220"/>
      <c r="AY628" s="220"/>
      <c r="AZ628" s="220"/>
      <c r="BA628" s="220"/>
      <c r="BB628" s="220"/>
      <c r="BC628" s="220"/>
      <c r="BD628" s="220"/>
      <c r="BE628" s="220"/>
      <c r="BF628" s="220"/>
      <c r="BG628" s="220"/>
      <c r="BH628" s="220"/>
      <c r="BI628" s="220"/>
      <c r="BJ628" s="220"/>
      <c r="BK628" s="220"/>
      <c r="BL628" s="220"/>
      <c r="BM628" s="220"/>
      <c r="BN628" s="220"/>
      <c r="BO628" s="116" t="str">
        <f t="shared" si="89"/>
        <v>GND</v>
      </c>
      <c r="BP628" s="116" t="str">
        <f t="shared" si="90"/>
        <v>GND</v>
      </c>
      <c r="BQ628" s="116">
        <f t="shared" si="91"/>
        <v>0</v>
      </c>
      <c r="BR628" s="116">
        <f t="shared" si="92"/>
        <v>0</v>
      </c>
      <c r="BS628" s="220">
        <v>1</v>
      </c>
      <c r="BT628" s="220" t="s">
        <v>156</v>
      </c>
      <c r="BU628" s="220" t="s">
        <v>156</v>
      </c>
      <c r="BV628" s="220"/>
      <c r="BW628" s="220"/>
      <c r="BX628" s="220"/>
      <c r="BY628" s="220"/>
      <c r="BZ628" s="220"/>
      <c r="CA628" s="220"/>
      <c r="CB628" s="220"/>
      <c r="CC628" s="220"/>
      <c r="CD628" s="220"/>
      <c r="CE628" s="220"/>
      <c r="CF628" s="220" t="s">
        <v>3025</v>
      </c>
      <c r="CG628" s="248" t="s">
        <v>6486</v>
      </c>
      <c r="CH628" s="208"/>
      <c r="CI628" s="128"/>
      <c r="CJ628" s="128"/>
      <c r="CK628" s="220"/>
      <c r="CL628" s="116" t="str">
        <f t="shared" si="93"/>
        <v>GND</v>
      </c>
      <c r="CM628" s="116" t="str">
        <f t="shared" si="94"/>
        <v>GND</v>
      </c>
      <c r="CN628" s="116">
        <f t="shared" si="95"/>
        <v>0</v>
      </c>
      <c r="CO628" s="116">
        <f t="shared" si="96"/>
        <v>0</v>
      </c>
      <c r="CP628" s="220">
        <v>1</v>
      </c>
      <c r="CQ628" s="220" t="s">
        <v>156</v>
      </c>
      <c r="CR628" s="220" t="s">
        <v>156</v>
      </c>
      <c r="CS628" s="220"/>
      <c r="CT628" s="220"/>
      <c r="CU628" s="220"/>
      <c r="CV628" s="220"/>
      <c r="CW628" s="220"/>
      <c r="CX628" s="220"/>
      <c r="CY628" s="220"/>
      <c r="CZ628" s="220"/>
      <c r="DA628" s="220"/>
      <c r="DB628" s="220"/>
      <c r="DC628" s="220" t="s">
        <v>3025</v>
      </c>
      <c r="DD628" s="134" t="s">
        <v>6487</v>
      </c>
      <c r="DE628" s="107"/>
      <c r="DF628" s="128"/>
      <c r="DG628" s="128"/>
      <c r="DH628" s="220"/>
    </row>
    <row r="629" spans="1:112" ht="13.2">
      <c r="A629" s="220"/>
      <c r="B629" s="220">
        <v>626</v>
      </c>
      <c r="C629" s="220" t="s">
        <v>156</v>
      </c>
      <c r="D629" s="220" t="s">
        <v>6488</v>
      </c>
      <c r="E629" s="220"/>
      <c r="F629" s="220" t="s">
        <v>156</v>
      </c>
      <c r="G629" s="220"/>
      <c r="H629" s="220"/>
      <c r="I629" s="220"/>
      <c r="J629" s="220"/>
      <c r="K629" s="220"/>
      <c r="L629" s="220"/>
      <c r="M629" s="220"/>
      <c r="N629" s="220"/>
      <c r="O629" s="220"/>
      <c r="P629" s="220"/>
      <c r="Q629" s="220"/>
      <c r="R629" s="220"/>
      <c r="S629" s="116" t="str">
        <f t="shared" si="97"/>
        <v>NO</v>
      </c>
      <c r="T629" s="116" t="str">
        <f t="shared" si="88"/>
        <v>,,,,,,,,,,,,,,</v>
      </c>
      <c r="U629" s="220" t="s">
        <v>156</v>
      </c>
      <c r="V629" s="220"/>
      <c r="W629" s="220"/>
      <c r="X629" s="220"/>
      <c r="Y629" s="220"/>
      <c r="Z629" s="220"/>
      <c r="AA629" s="220"/>
      <c r="AB629" s="220"/>
      <c r="AC629" s="220"/>
      <c r="AD629" s="220"/>
      <c r="AE629" s="220"/>
      <c r="AF629" s="220"/>
      <c r="AG629" s="220"/>
      <c r="AH629" s="220"/>
      <c r="AI629" s="220"/>
      <c r="AJ629" s="220"/>
      <c r="AK629" s="220"/>
      <c r="AL629" s="220"/>
      <c r="AM629" s="220"/>
      <c r="AN629" s="220"/>
      <c r="AO629" s="220"/>
      <c r="AP629" s="220"/>
      <c r="AQ629" s="220"/>
      <c r="AR629" s="220"/>
      <c r="AS629" s="220"/>
      <c r="AT629" s="220"/>
      <c r="AU629" s="220"/>
      <c r="AV629" s="220"/>
      <c r="AW629" s="220"/>
      <c r="AX629" s="220"/>
      <c r="AY629" s="220"/>
      <c r="AZ629" s="220"/>
      <c r="BA629" s="220"/>
      <c r="BB629" s="220"/>
      <c r="BC629" s="220"/>
      <c r="BD629" s="220"/>
      <c r="BE629" s="220"/>
      <c r="BF629" s="220"/>
      <c r="BG629" s="220"/>
      <c r="BH629" s="220"/>
      <c r="BI629" s="220"/>
      <c r="BJ629" s="220"/>
      <c r="BK629" s="220"/>
      <c r="BL629" s="220"/>
      <c r="BM629" s="220"/>
      <c r="BN629" s="220"/>
      <c r="BO629" s="116" t="str">
        <f t="shared" si="89"/>
        <v>GND</v>
      </c>
      <c r="BP629" s="116" t="str">
        <f t="shared" si="90"/>
        <v>GND</v>
      </c>
      <c r="BQ629" s="116">
        <f t="shared" si="91"/>
        <v>0</v>
      </c>
      <c r="BR629" s="116">
        <f t="shared" si="92"/>
        <v>0</v>
      </c>
      <c r="BS629" s="220">
        <v>1</v>
      </c>
      <c r="BT629" s="220" t="s">
        <v>156</v>
      </c>
      <c r="BU629" s="220" t="s">
        <v>156</v>
      </c>
      <c r="BV629" s="220"/>
      <c r="BW629" s="220"/>
      <c r="BX629" s="220"/>
      <c r="BY629" s="220"/>
      <c r="BZ629" s="220"/>
      <c r="CA629" s="220"/>
      <c r="CB629" s="220"/>
      <c r="CC629" s="220"/>
      <c r="CD629" s="220"/>
      <c r="CE629" s="220"/>
      <c r="CF629" s="220" t="s">
        <v>3025</v>
      </c>
      <c r="CG629" s="248" t="s">
        <v>6489</v>
      </c>
      <c r="CH629" s="208"/>
      <c r="CI629" s="128"/>
      <c r="CJ629" s="128"/>
      <c r="CK629" s="220"/>
      <c r="CL629" s="116" t="str">
        <f t="shared" si="93"/>
        <v>GND</v>
      </c>
      <c r="CM629" s="116" t="str">
        <f t="shared" si="94"/>
        <v>GND</v>
      </c>
      <c r="CN629" s="116">
        <f t="shared" si="95"/>
        <v>0</v>
      </c>
      <c r="CO629" s="116">
        <f t="shared" si="96"/>
        <v>0</v>
      </c>
      <c r="CP629" s="220">
        <v>1</v>
      </c>
      <c r="CQ629" s="220" t="s">
        <v>156</v>
      </c>
      <c r="CR629" s="220" t="s">
        <v>156</v>
      </c>
      <c r="CS629" s="220"/>
      <c r="CT629" s="220"/>
      <c r="CU629" s="220"/>
      <c r="CV629" s="220"/>
      <c r="CW629" s="220"/>
      <c r="CX629" s="220"/>
      <c r="CY629" s="220"/>
      <c r="CZ629" s="220"/>
      <c r="DA629" s="220"/>
      <c r="DB629" s="220"/>
      <c r="DC629" s="220" t="s">
        <v>3025</v>
      </c>
      <c r="DD629" s="134" t="s">
        <v>6490</v>
      </c>
      <c r="DE629" s="107"/>
      <c r="DF629" s="128"/>
      <c r="DG629" s="128"/>
      <c r="DH629" s="220"/>
    </row>
    <row r="630" spans="1:112" ht="13.2">
      <c r="A630" s="220"/>
      <c r="B630" s="220">
        <v>627</v>
      </c>
      <c r="C630" s="220" t="s">
        <v>156</v>
      </c>
      <c r="D630" s="220" t="s">
        <v>6491</v>
      </c>
      <c r="E630" s="220"/>
      <c r="F630" s="220" t="s">
        <v>156</v>
      </c>
      <c r="G630" s="220"/>
      <c r="H630" s="220"/>
      <c r="I630" s="220"/>
      <c r="J630" s="220"/>
      <c r="K630" s="220"/>
      <c r="L630" s="220"/>
      <c r="M630" s="220"/>
      <c r="N630" s="220"/>
      <c r="O630" s="220"/>
      <c r="P630" s="220"/>
      <c r="Q630" s="220"/>
      <c r="R630" s="220"/>
      <c r="S630" s="116" t="str">
        <f t="shared" si="97"/>
        <v>NO</v>
      </c>
      <c r="T630" s="116" t="str">
        <f t="shared" si="88"/>
        <v>,,,,,,,,,,,,,,</v>
      </c>
      <c r="U630" s="220" t="s">
        <v>156</v>
      </c>
      <c r="V630" s="220"/>
      <c r="W630" s="220"/>
      <c r="X630" s="220"/>
      <c r="Y630" s="220"/>
      <c r="Z630" s="220"/>
      <c r="AA630" s="220"/>
      <c r="AB630" s="220"/>
      <c r="AC630" s="220"/>
      <c r="AD630" s="220"/>
      <c r="AE630" s="220"/>
      <c r="AF630" s="220"/>
      <c r="AG630" s="220"/>
      <c r="AH630" s="220"/>
      <c r="AI630" s="220"/>
      <c r="AJ630" s="220"/>
      <c r="AK630" s="220"/>
      <c r="AL630" s="220"/>
      <c r="AM630" s="220"/>
      <c r="AN630" s="220"/>
      <c r="AO630" s="220"/>
      <c r="AP630" s="220"/>
      <c r="AQ630" s="220"/>
      <c r="AR630" s="220"/>
      <c r="AS630" s="220"/>
      <c r="AT630" s="220"/>
      <c r="AU630" s="220"/>
      <c r="AV630" s="220"/>
      <c r="AW630" s="220"/>
      <c r="AX630" s="220"/>
      <c r="AY630" s="220"/>
      <c r="AZ630" s="220"/>
      <c r="BA630" s="220"/>
      <c r="BB630" s="220"/>
      <c r="BC630" s="220"/>
      <c r="BD630" s="220"/>
      <c r="BE630" s="220"/>
      <c r="BF630" s="220"/>
      <c r="BG630" s="220"/>
      <c r="BH630" s="220"/>
      <c r="BI630" s="220"/>
      <c r="BJ630" s="220"/>
      <c r="BK630" s="220"/>
      <c r="BL630" s="220"/>
      <c r="BM630" s="220"/>
      <c r="BN630" s="220"/>
      <c r="BO630" s="116" t="str">
        <f t="shared" si="89"/>
        <v>GND</v>
      </c>
      <c r="BP630" s="116" t="str">
        <f t="shared" si="90"/>
        <v>GND</v>
      </c>
      <c r="BQ630" s="116">
        <f t="shared" si="91"/>
        <v>0</v>
      </c>
      <c r="BR630" s="116">
        <f t="shared" si="92"/>
        <v>0</v>
      </c>
      <c r="BS630" s="220">
        <v>1</v>
      </c>
      <c r="BT630" s="220" t="s">
        <v>156</v>
      </c>
      <c r="BU630" s="220" t="s">
        <v>156</v>
      </c>
      <c r="BV630" s="220"/>
      <c r="BW630" s="220"/>
      <c r="BX630" s="220"/>
      <c r="BY630" s="220"/>
      <c r="BZ630" s="220"/>
      <c r="CA630" s="220"/>
      <c r="CB630" s="220"/>
      <c r="CC630" s="220"/>
      <c r="CD630" s="220"/>
      <c r="CE630" s="220"/>
      <c r="CF630" s="220" t="s">
        <v>3025</v>
      </c>
      <c r="CG630" s="248" t="s">
        <v>6492</v>
      </c>
      <c r="CH630" s="208"/>
      <c r="CI630" s="128"/>
      <c r="CJ630" s="128"/>
      <c r="CK630" s="220"/>
      <c r="CL630" s="116" t="str">
        <f t="shared" si="93"/>
        <v>GND</v>
      </c>
      <c r="CM630" s="116" t="str">
        <f t="shared" si="94"/>
        <v>GND</v>
      </c>
      <c r="CN630" s="116">
        <f t="shared" si="95"/>
        <v>0</v>
      </c>
      <c r="CO630" s="116">
        <f t="shared" si="96"/>
        <v>0</v>
      </c>
      <c r="CP630" s="220">
        <v>1</v>
      </c>
      <c r="CQ630" s="220" t="s">
        <v>156</v>
      </c>
      <c r="CR630" s="220" t="s">
        <v>156</v>
      </c>
      <c r="CS630" s="220"/>
      <c r="CT630" s="220"/>
      <c r="CU630" s="220"/>
      <c r="CV630" s="220"/>
      <c r="CW630" s="220"/>
      <c r="CX630" s="220"/>
      <c r="CY630" s="220"/>
      <c r="CZ630" s="220"/>
      <c r="DA630" s="220"/>
      <c r="DB630" s="220"/>
      <c r="DC630" s="220" t="s">
        <v>3025</v>
      </c>
      <c r="DD630" s="134" t="s">
        <v>6493</v>
      </c>
      <c r="DE630" s="107"/>
      <c r="DF630" s="128"/>
      <c r="DG630" s="128"/>
      <c r="DH630" s="220"/>
    </row>
    <row r="631" spans="1:112" ht="13.2">
      <c r="A631" s="220"/>
      <c r="B631" s="220">
        <v>628</v>
      </c>
      <c r="C631" s="220" t="s">
        <v>156</v>
      </c>
      <c r="D631" s="220" t="s">
        <v>6494</v>
      </c>
      <c r="E631" s="220"/>
      <c r="F631" s="220" t="s">
        <v>156</v>
      </c>
      <c r="G631" s="220"/>
      <c r="H631" s="220"/>
      <c r="I631" s="220"/>
      <c r="J631" s="220"/>
      <c r="K631" s="220"/>
      <c r="L631" s="220"/>
      <c r="M631" s="220"/>
      <c r="N631" s="220"/>
      <c r="O631" s="220"/>
      <c r="P631" s="220"/>
      <c r="Q631" s="220"/>
      <c r="R631" s="220"/>
      <c r="S631" s="116" t="str">
        <f t="shared" si="97"/>
        <v>NO</v>
      </c>
      <c r="T631" s="116" t="str">
        <f t="shared" si="88"/>
        <v>,,,,,,,,,,,,,,</v>
      </c>
      <c r="U631" s="220" t="s">
        <v>156</v>
      </c>
      <c r="V631" s="220"/>
      <c r="W631" s="220"/>
      <c r="X631" s="220"/>
      <c r="Y631" s="220"/>
      <c r="Z631" s="220"/>
      <c r="AA631" s="220"/>
      <c r="AB631" s="220"/>
      <c r="AC631" s="220"/>
      <c r="AD631" s="220"/>
      <c r="AE631" s="220"/>
      <c r="AF631" s="220"/>
      <c r="AG631" s="220"/>
      <c r="AH631" s="220"/>
      <c r="AI631" s="220"/>
      <c r="AJ631" s="220"/>
      <c r="AK631" s="220"/>
      <c r="AL631" s="220"/>
      <c r="AM631" s="220"/>
      <c r="AN631" s="220"/>
      <c r="AO631" s="220"/>
      <c r="AP631" s="220"/>
      <c r="AQ631" s="220"/>
      <c r="AR631" s="220"/>
      <c r="AS631" s="220"/>
      <c r="AT631" s="220"/>
      <c r="AU631" s="220"/>
      <c r="AV631" s="220"/>
      <c r="AW631" s="220"/>
      <c r="AX631" s="220"/>
      <c r="AY631" s="220"/>
      <c r="AZ631" s="220"/>
      <c r="BA631" s="220"/>
      <c r="BB631" s="220"/>
      <c r="BC631" s="220"/>
      <c r="BD631" s="220"/>
      <c r="BE631" s="220"/>
      <c r="BF631" s="220"/>
      <c r="BG631" s="220"/>
      <c r="BH631" s="220"/>
      <c r="BI631" s="220"/>
      <c r="BJ631" s="220"/>
      <c r="BK631" s="220"/>
      <c r="BL631" s="220"/>
      <c r="BM631" s="220"/>
      <c r="BN631" s="220"/>
      <c r="BO631" s="116" t="str">
        <f t="shared" si="89"/>
        <v>GND</v>
      </c>
      <c r="BP631" s="116" t="str">
        <f t="shared" si="90"/>
        <v>GND</v>
      </c>
      <c r="BQ631" s="116">
        <f t="shared" si="91"/>
        <v>0</v>
      </c>
      <c r="BR631" s="116">
        <f t="shared" si="92"/>
        <v>0</v>
      </c>
      <c r="BS631" s="220">
        <v>1</v>
      </c>
      <c r="BT631" s="220" t="s">
        <v>156</v>
      </c>
      <c r="BU631" s="220" t="s">
        <v>156</v>
      </c>
      <c r="BV631" s="220"/>
      <c r="BW631" s="220"/>
      <c r="BX631" s="220"/>
      <c r="BY631" s="220"/>
      <c r="BZ631" s="220"/>
      <c r="CA631" s="220"/>
      <c r="CB631" s="220"/>
      <c r="CC631" s="220"/>
      <c r="CD631" s="220"/>
      <c r="CE631" s="220"/>
      <c r="CF631" s="220" t="s">
        <v>3025</v>
      </c>
      <c r="CG631" s="248" t="s">
        <v>6495</v>
      </c>
      <c r="CH631" s="208"/>
      <c r="CI631" s="128"/>
      <c r="CJ631" s="128"/>
      <c r="CK631" s="220"/>
      <c r="CL631" s="116" t="str">
        <f t="shared" si="93"/>
        <v>GND</v>
      </c>
      <c r="CM631" s="116" t="str">
        <f t="shared" si="94"/>
        <v>GND</v>
      </c>
      <c r="CN631" s="116">
        <f t="shared" si="95"/>
        <v>0</v>
      </c>
      <c r="CO631" s="116">
        <f t="shared" si="96"/>
        <v>0</v>
      </c>
      <c r="CP631" s="220">
        <v>1</v>
      </c>
      <c r="CQ631" s="220" t="s">
        <v>156</v>
      </c>
      <c r="CR631" s="220" t="s">
        <v>156</v>
      </c>
      <c r="CS631" s="220"/>
      <c r="CT631" s="220"/>
      <c r="CU631" s="220"/>
      <c r="CV631" s="220"/>
      <c r="CW631" s="220"/>
      <c r="CX631" s="220"/>
      <c r="CY631" s="220"/>
      <c r="CZ631" s="220"/>
      <c r="DA631" s="220"/>
      <c r="DB631" s="220"/>
      <c r="DC631" s="220" t="s">
        <v>3025</v>
      </c>
      <c r="DD631" s="134" t="s">
        <v>6496</v>
      </c>
      <c r="DE631" s="107"/>
      <c r="DF631" s="128"/>
      <c r="DG631" s="128"/>
      <c r="DH631" s="220"/>
    </row>
    <row r="632" spans="1:112" ht="13.2">
      <c r="A632" s="220"/>
      <c r="B632" s="220">
        <v>629</v>
      </c>
      <c r="C632" s="220" t="s">
        <v>156</v>
      </c>
      <c r="D632" s="220" t="s">
        <v>6497</v>
      </c>
      <c r="E632" s="220"/>
      <c r="F632" s="220" t="s">
        <v>156</v>
      </c>
      <c r="G632" s="220"/>
      <c r="H632" s="220"/>
      <c r="I632" s="220"/>
      <c r="J632" s="220"/>
      <c r="K632" s="220"/>
      <c r="L632" s="220"/>
      <c r="M632" s="220"/>
      <c r="N632" s="220"/>
      <c r="O632" s="220"/>
      <c r="P632" s="220"/>
      <c r="Q632" s="220"/>
      <c r="R632" s="220"/>
      <c r="S632" s="116" t="str">
        <f t="shared" si="97"/>
        <v>NO</v>
      </c>
      <c r="T632" s="116" t="str">
        <f t="shared" si="88"/>
        <v>,,,,,,,,,,,,,,</v>
      </c>
      <c r="U632" s="220" t="s">
        <v>156</v>
      </c>
      <c r="V632" s="220"/>
      <c r="W632" s="220"/>
      <c r="X632" s="220"/>
      <c r="Y632" s="220"/>
      <c r="Z632" s="220"/>
      <c r="AA632" s="220"/>
      <c r="AB632" s="220"/>
      <c r="AC632" s="220"/>
      <c r="AD632" s="220"/>
      <c r="AE632" s="220"/>
      <c r="AF632" s="220"/>
      <c r="AG632" s="220"/>
      <c r="AH632" s="220"/>
      <c r="AI632" s="220"/>
      <c r="AJ632" s="220"/>
      <c r="AK632" s="220"/>
      <c r="AL632" s="220"/>
      <c r="AM632" s="220"/>
      <c r="AN632" s="220"/>
      <c r="AO632" s="220"/>
      <c r="AP632" s="220"/>
      <c r="AQ632" s="220"/>
      <c r="AR632" s="220"/>
      <c r="AS632" s="220"/>
      <c r="AT632" s="220"/>
      <c r="AU632" s="220"/>
      <c r="AV632" s="220"/>
      <c r="AW632" s="220"/>
      <c r="AX632" s="220"/>
      <c r="AY632" s="220"/>
      <c r="AZ632" s="220"/>
      <c r="BA632" s="220"/>
      <c r="BB632" s="220"/>
      <c r="BC632" s="220"/>
      <c r="BD632" s="220"/>
      <c r="BE632" s="220"/>
      <c r="BF632" s="220"/>
      <c r="BG632" s="220"/>
      <c r="BH632" s="220"/>
      <c r="BI632" s="220"/>
      <c r="BJ632" s="220"/>
      <c r="BK632" s="220"/>
      <c r="BL632" s="220"/>
      <c r="BM632" s="220"/>
      <c r="BN632" s="220"/>
      <c r="BO632" s="116" t="str">
        <f t="shared" si="89"/>
        <v>GND</v>
      </c>
      <c r="BP632" s="116" t="str">
        <f t="shared" si="90"/>
        <v>GND</v>
      </c>
      <c r="BQ632" s="116">
        <f t="shared" si="91"/>
        <v>0</v>
      </c>
      <c r="BR632" s="116">
        <f t="shared" si="92"/>
        <v>0</v>
      </c>
      <c r="BS632" s="220">
        <v>1</v>
      </c>
      <c r="BT632" s="220" t="s">
        <v>156</v>
      </c>
      <c r="BU632" s="220" t="s">
        <v>156</v>
      </c>
      <c r="BV632" s="220"/>
      <c r="BW632" s="220"/>
      <c r="BX632" s="220"/>
      <c r="BY632" s="220"/>
      <c r="BZ632" s="220"/>
      <c r="CA632" s="220"/>
      <c r="CB632" s="220"/>
      <c r="CC632" s="220"/>
      <c r="CD632" s="220"/>
      <c r="CE632" s="220"/>
      <c r="CF632" s="220" t="s">
        <v>3025</v>
      </c>
      <c r="CG632" s="248" t="s">
        <v>6498</v>
      </c>
      <c r="CH632" s="208"/>
      <c r="CI632" s="128"/>
      <c r="CJ632" s="128"/>
      <c r="CK632" s="220"/>
      <c r="CL632" s="116" t="str">
        <f t="shared" si="93"/>
        <v>GND</v>
      </c>
      <c r="CM632" s="116" t="str">
        <f t="shared" si="94"/>
        <v>GND</v>
      </c>
      <c r="CN632" s="116">
        <f t="shared" si="95"/>
        <v>0</v>
      </c>
      <c r="CO632" s="116">
        <f t="shared" si="96"/>
        <v>0</v>
      </c>
      <c r="CP632" s="220">
        <v>1</v>
      </c>
      <c r="CQ632" s="220" t="s">
        <v>156</v>
      </c>
      <c r="CR632" s="220" t="s">
        <v>156</v>
      </c>
      <c r="CS632" s="220"/>
      <c r="CT632" s="220"/>
      <c r="CU632" s="220"/>
      <c r="CV632" s="220"/>
      <c r="CW632" s="220"/>
      <c r="CX632" s="220"/>
      <c r="CY632" s="220"/>
      <c r="CZ632" s="220"/>
      <c r="DA632" s="220"/>
      <c r="DB632" s="220"/>
      <c r="DC632" s="220" t="s">
        <v>3025</v>
      </c>
      <c r="DD632" s="134" t="s">
        <v>6499</v>
      </c>
      <c r="DE632" s="107"/>
      <c r="DF632" s="128"/>
      <c r="DG632" s="128"/>
      <c r="DH632" s="220"/>
    </row>
    <row r="633" spans="1:112" ht="13.2">
      <c r="A633" s="220"/>
      <c r="B633" s="220">
        <v>630</v>
      </c>
      <c r="C633" s="220" t="s">
        <v>156</v>
      </c>
      <c r="D633" s="220" t="s">
        <v>6500</v>
      </c>
      <c r="E633" s="220"/>
      <c r="F633" s="220" t="s">
        <v>156</v>
      </c>
      <c r="G633" s="220"/>
      <c r="H633" s="220"/>
      <c r="I633" s="220"/>
      <c r="J633" s="220"/>
      <c r="K633" s="220"/>
      <c r="L633" s="220"/>
      <c r="M633" s="220"/>
      <c r="N633" s="220"/>
      <c r="O633" s="220"/>
      <c r="P633" s="220"/>
      <c r="Q633" s="220"/>
      <c r="R633" s="220"/>
      <c r="S633" s="116" t="str">
        <f t="shared" si="97"/>
        <v>NO</v>
      </c>
      <c r="T633" s="116" t="str">
        <f t="shared" si="88"/>
        <v>,,,,,,,,,,,,,,</v>
      </c>
      <c r="U633" s="220" t="s">
        <v>156</v>
      </c>
      <c r="V633" s="220"/>
      <c r="W633" s="220"/>
      <c r="X633" s="220"/>
      <c r="Y633" s="220"/>
      <c r="Z633" s="220"/>
      <c r="AA633" s="220"/>
      <c r="AB633" s="220"/>
      <c r="AC633" s="220"/>
      <c r="AD633" s="220"/>
      <c r="AE633" s="220"/>
      <c r="AF633" s="220"/>
      <c r="AG633" s="220"/>
      <c r="AH633" s="220"/>
      <c r="AI633" s="220"/>
      <c r="AJ633" s="220"/>
      <c r="AK633" s="220"/>
      <c r="AL633" s="220"/>
      <c r="AM633" s="220"/>
      <c r="AN633" s="220"/>
      <c r="AO633" s="220"/>
      <c r="AP633" s="220"/>
      <c r="AQ633" s="220"/>
      <c r="AR633" s="220"/>
      <c r="AS633" s="220"/>
      <c r="AT633" s="220"/>
      <c r="AU633" s="220"/>
      <c r="AV633" s="220"/>
      <c r="AW633" s="220"/>
      <c r="AX633" s="220"/>
      <c r="AY633" s="220"/>
      <c r="AZ633" s="220"/>
      <c r="BA633" s="220"/>
      <c r="BB633" s="220"/>
      <c r="BC633" s="220"/>
      <c r="BD633" s="220"/>
      <c r="BE633" s="220"/>
      <c r="BF633" s="220"/>
      <c r="BG633" s="220"/>
      <c r="BH633" s="220"/>
      <c r="BI633" s="220"/>
      <c r="BJ633" s="220"/>
      <c r="BK633" s="220"/>
      <c r="BL633" s="220"/>
      <c r="BM633" s="220"/>
      <c r="BN633" s="220"/>
      <c r="BO633" s="116" t="str">
        <f t="shared" si="89"/>
        <v>GND</v>
      </c>
      <c r="BP633" s="116" t="str">
        <f t="shared" si="90"/>
        <v>GND</v>
      </c>
      <c r="BQ633" s="116">
        <f t="shared" si="91"/>
        <v>0</v>
      </c>
      <c r="BR633" s="116">
        <f t="shared" si="92"/>
        <v>0</v>
      </c>
      <c r="BS633" s="220">
        <v>1</v>
      </c>
      <c r="BT633" s="220" t="s">
        <v>156</v>
      </c>
      <c r="BU633" s="220" t="s">
        <v>156</v>
      </c>
      <c r="BV633" s="220"/>
      <c r="BW633" s="220"/>
      <c r="BX633" s="220"/>
      <c r="BY633" s="220"/>
      <c r="BZ633" s="220"/>
      <c r="CA633" s="220"/>
      <c r="CB633" s="220"/>
      <c r="CC633" s="220"/>
      <c r="CD633" s="220"/>
      <c r="CE633" s="220"/>
      <c r="CF633" s="220" t="s">
        <v>3025</v>
      </c>
      <c r="CG633" s="248" t="s">
        <v>6501</v>
      </c>
      <c r="CH633" s="208"/>
      <c r="CI633" s="128"/>
      <c r="CJ633" s="128"/>
      <c r="CK633" s="220"/>
      <c r="CL633" s="116" t="str">
        <f t="shared" si="93"/>
        <v>GND</v>
      </c>
      <c r="CM633" s="116" t="str">
        <f t="shared" si="94"/>
        <v>GND</v>
      </c>
      <c r="CN633" s="116">
        <f t="shared" si="95"/>
        <v>0</v>
      </c>
      <c r="CO633" s="116">
        <f t="shared" si="96"/>
        <v>0</v>
      </c>
      <c r="CP633" s="220">
        <v>1</v>
      </c>
      <c r="CQ633" s="220" t="s">
        <v>156</v>
      </c>
      <c r="CR633" s="220" t="s">
        <v>156</v>
      </c>
      <c r="CS633" s="220"/>
      <c r="CT633" s="220"/>
      <c r="CU633" s="220"/>
      <c r="CV633" s="220"/>
      <c r="CW633" s="220"/>
      <c r="CX633" s="220"/>
      <c r="CY633" s="220"/>
      <c r="CZ633" s="220"/>
      <c r="DA633" s="220"/>
      <c r="DB633" s="220"/>
      <c r="DC633" s="220" t="s">
        <v>3025</v>
      </c>
      <c r="DD633" s="134" t="s">
        <v>6502</v>
      </c>
      <c r="DE633" s="107"/>
      <c r="DF633" s="128"/>
      <c r="DG633" s="128"/>
      <c r="DH633" s="220"/>
    </row>
    <row r="634" spans="1:112" ht="13.2">
      <c r="A634" s="220"/>
      <c r="B634" s="220">
        <v>631</v>
      </c>
      <c r="C634" s="220" t="s">
        <v>156</v>
      </c>
      <c r="D634" s="220" t="s">
        <v>6503</v>
      </c>
      <c r="E634" s="220"/>
      <c r="F634" s="220" t="s">
        <v>156</v>
      </c>
      <c r="G634" s="220"/>
      <c r="H634" s="220"/>
      <c r="I634" s="220"/>
      <c r="J634" s="220"/>
      <c r="K634" s="220"/>
      <c r="L634" s="220"/>
      <c r="M634" s="220"/>
      <c r="N634" s="220"/>
      <c r="O634" s="220"/>
      <c r="P634" s="220"/>
      <c r="Q634" s="220"/>
      <c r="R634" s="220"/>
      <c r="S634" s="116" t="str">
        <f t="shared" si="97"/>
        <v>NO</v>
      </c>
      <c r="T634" s="116" t="str">
        <f t="shared" si="88"/>
        <v>,,,,,,,,,,,,,,</v>
      </c>
      <c r="U634" s="220" t="s">
        <v>156</v>
      </c>
      <c r="V634" s="220"/>
      <c r="W634" s="220"/>
      <c r="X634" s="220"/>
      <c r="Y634" s="220"/>
      <c r="Z634" s="220"/>
      <c r="AA634" s="220"/>
      <c r="AB634" s="220"/>
      <c r="AC634" s="220"/>
      <c r="AD634" s="220"/>
      <c r="AE634" s="220"/>
      <c r="AF634" s="220"/>
      <c r="AG634" s="220"/>
      <c r="AH634" s="220"/>
      <c r="AI634" s="220"/>
      <c r="AJ634" s="220"/>
      <c r="AK634" s="220"/>
      <c r="AL634" s="220"/>
      <c r="AM634" s="220"/>
      <c r="AN634" s="220"/>
      <c r="AO634" s="220"/>
      <c r="AP634" s="220"/>
      <c r="AQ634" s="220"/>
      <c r="AR634" s="220"/>
      <c r="AS634" s="220"/>
      <c r="AT634" s="220"/>
      <c r="AU634" s="220"/>
      <c r="AV634" s="220"/>
      <c r="AW634" s="220"/>
      <c r="AX634" s="220"/>
      <c r="AY634" s="220"/>
      <c r="AZ634" s="220"/>
      <c r="BA634" s="220"/>
      <c r="BB634" s="220"/>
      <c r="BC634" s="220"/>
      <c r="BD634" s="220"/>
      <c r="BE634" s="220"/>
      <c r="BF634" s="220"/>
      <c r="BG634" s="220"/>
      <c r="BH634" s="220"/>
      <c r="BI634" s="220"/>
      <c r="BJ634" s="220"/>
      <c r="BK634" s="220"/>
      <c r="BL634" s="220"/>
      <c r="BM634" s="220"/>
      <c r="BN634" s="220"/>
      <c r="BO634" s="116" t="str">
        <f t="shared" si="89"/>
        <v>GND</v>
      </c>
      <c r="BP634" s="116" t="str">
        <f t="shared" si="90"/>
        <v>GND</v>
      </c>
      <c r="BQ634" s="116">
        <f t="shared" si="91"/>
        <v>0</v>
      </c>
      <c r="BR634" s="116">
        <f t="shared" si="92"/>
        <v>0</v>
      </c>
      <c r="BS634" s="220">
        <v>1</v>
      </c>
      <c r="BT634" s="220" t="s">
        <v>156</v>
      </c>
      <c r="BU634" s="220" t="s">
        <v>156</v>
      </c>
      <c r="BV634" s="220"/>
      <c r="BW634" s="220"/>
      <c r="BX634" s="220"/>
      <c r="BY634" s="220"/>
      <c r="BZ634" s="220"/>
      <c r="CA634" s="220"/>
      <c r="CB634" s="220"/>
      <c r="CC634" s="220"/>
      <c r="CD634" s="220"/>
      <c r="CE634" s="220"/>
      <c r="CF634" s="220" t="s">
        <v>3025</v>
      </c>
      <c r="CG634" s="248" t="s">
        <v>6504</v>
      </c>
      <c r="CH634" s="208"/>
      <c r="CI634" s="128"/>
      <c r="CJ634" s="128"/>
      <c r="CK634" s="220"/>
      <c r="CL634" s="116" t="str">
        <f t="shared" si="93"/>
        <v>GND</v>
      </c>
      <c r="CM634" s="116" t="str">
        <f t="shared" si="94"/>
        <v>GND</v>
      </c>
      <c r="CN634" s="116">
        <f t="shared" si="95"/>
        <v>0</v>
      </c>
      <c r="CO634" s="116">
        <f t="shared" si="96"/>
        <v>0</v>
      </c>
      <c r="CP634" s="220">
        <v>1</v>
      </c>
      <c r="CQ634" s="220" t="s">
        <v>156</v>
      </c>
      <c r="CR634" s="220" t="s">
        <v>156</v>
      </c>
      <c r="CS634" s="220"/>
      <c r="CT634" s="220"/>
      <c r="CU634" s="220"/>
      <c r="CV634" s="220"/>
      <c r="CW634" s="220"/>
      <c r="CX634" s="220"/>
      <c r="CY634" s="220"/>
      <c r="CZ634" s="220"/>
      <c r="DA634" s="220"/>
      <c r="DB634" s="220"/>
      <c r="DC634" s="220" t="s">
        <v>3025</v>
      </c>
      <c r="DD634" s="134" t="s">
        <v>6505</v>
      </c>
      <c r="DE634" s="107"/>
      <c r="DF634" s="128"/>
      <c r="DG634" s="128"/>
      <c r="DH634" s="220"/>
    </row>
    <row r="635" spans="1:112" ht="13.2">
      <c r="A635" s="220"/>
      <c r="B635" s="220">
        <v>632</v>
      </c>
      <c r="C635" s="220" t="s">
        <v>156</v>
      </c>
      <c r="D635" s="220" t="s">
        <v>6506</v>
      </c>
      <c r="E635" s="220"/>
      <c r="F635" s="220" t="s">
        <v>156</v>
      </c>
      <c r="G635" s="220"/>
      <c r="H635" s="220"/>
      <c r="I635" s="220"/>
      <c r="J635" s="220"/>
      <c r="K635" s="220"/>
      <c r="L635" s="220"/>
      <c r="M635" s="220"/>
      <c r="N635" s="220"/>
      <c r="O635" s="220"/>
      <c r="P635" s="220"/>
      <c r="Q635" s="220"/>
      <c r="R635" s="220"/>
      <c r="S635" s="116" t="str">
        <f t="shared" si="97"/>
        <v>NO</v>
      </c>
      <c r="T635" s="116" t="str">
        <f t="shared" si="88"/>
        <v>,,,,,,,,,,,,,,</v>
      </c>
      <c r="U635" s="220" t="s">
        <v>156</v>
      </c>
      <c r="V635" s="220"/>
      <c r="W635" s="220"/>
      <c r="X635" s="220"/>
      <c r="Y635" s="220"/>
      <c r="Z635" s="220"/>
      <c r="AA635" s="220"/>
      <c r="AB635" s="220"/>
      <c r="AC635" s="220"/>
      <c r="AD635" s="220"/>
      <c r="AE635" s="220"/>
      <c r="AF635" s="220"/>
      <c r="AG635" s="220"/>
      <c r="AH635" s="220"/>
      <c r="AI635" s="220"/>
      <c r="AJ635" s="220"/>
      <c r="AK635" s="220"/>
      <c r="AL635" s="220"/>
      <c r="AM635" s="220"/>
      <c r="AN635" s="220"/>
      <c r="AO635" s="220"/>
      <c r="AP635" s="220"/>
      <c r="AQ635" s="220"/>
      <c r="AR635" s="220"/>
      <c r="AS635" s="220"/>
      <c r="AT635" s="220"/>
      <c r="AU635" s="220"/>
      <c r="AV635" s="220"/>
      <c r="AW635" s="220"/>
      <c r="AX635" s="220"/>
      <c r="AY635" s="220"/>
      <c r="AZ635" s="220"/>
      <c r="BA635" s="220"/>
      <c r="BB635" s="220"/>
      <c r="BC635" s="220"/>
      <c r="BD635" s="220"/>
      <c r="BE635" s="220"/>
      <c r="BF635" s="220"/>
      <c r="BG635" s="220"/>
      <c r="BH635" s="220"/>
      <c r="BI635" s="220"/>
      <c r="BJ635" s="220"/>
      <c r="BK635" s="220"/>
      <c r="BL635" s="220"/>
      <c r="BM635" s="220"/>
      <c r="BN635" s="220"/>
      <c r="BO635" s="116" t="str">
        <f t="shared" si="89"/>
        <v>GND</v>
      </c>
      <c r="BP635" s="116" t="str">
        <f t="shared" si="90"/>
        <v>GND</v>
      </c>
      <c r="BQ635" s="116">
        <f t="shared" si="91"/>
        <v>0</v>
      </c>
      <c r="BR635" s="116">
        <f t="shared" si="92"/>
        <v>0</v>
      </c>
      <c r="BS635" s="220">
        <v>1</v>
      </c>
      <c r="BT635" s="220" t="s">
        <v>156</v>
      </c>
      <c r="BU635" s="220" t="s">
        <v>156</v>
      </c>
      <c r="BV635" s="220"/>
      <c r="BW635" s="220"/>
      <c r="BX635" s="220"/>
      <c r="BY635" s="220"/>
      <c r="BZ635" s="220"/>
      <c r="CA635" s="220"/>
      <c r="CB635" s="220"/>
      <c r="CC635" s="220"/>
      <c r="CD635" s="220"/>
      <c r="CE635" s="220"/>
      <c r="CF635" s="220" t="s">
        <v>3025</v>
      </c>
      <c r="CG635" s="248" t="s">
        <v>6507</v>
      </c>
      <c r="CH635" s="208"/>
      <c r="CI635" s="128"/>
      <c r="CJ635" s="128"/>
      <c r="CK635" s="220"/>
      <c r="CL635" s="116" t="str">
        <f t="shared" si="93"/>
        <v>GND</v>
      </c>
      <c r="CM635" s="116" t="str">
        <f t="shared" si="94"/>
        <v>GND</v>
      </c>
      <c r="CN635" s="116">
        <f t="shared" si="95"/>
        <v>0</v>
      </c>
      <c r="CO635" s="116">
        <f t="shared" si="96"/>
        <v>0</v>
      </c>
      <c r="CP635" s="220">
        <v>1</v>
      </c>
      <c r="CQ635" s="220" t="s">
        <v>156</v>
      </c>
      <c r="CR635" s="220" t="s">
        <v>156</v>
      </c>
      <c r="CS635" s="220"/>
      <c r="CT635" s="220"/>
      <c r="CU635" s="220"/>
      <c r="CV635" s="220"/>
      <c r="CW635" s="220"/>
      <c r="CX635" s="220"/>
      <c r="CY635" s="220"/>
      <c r="CZ635" s="220"/>
      <c r="DA635" s="220"/>
      <c r="DB635" s="220"/>
      <c r="DC635" s="220" t="s">
        <v>3025</v>
      </c>
      <c r="DD635" s="134" t="s">
        <v>6508</v>
      </c>
      <c r="DE635" s="107"/>
      <c r="DF635" s="128"/>
      <c r="DG635" s="128"/>
      <c r="DH635" s="220"/>
    </row>
    <row r="636" spans="1:112" ht="13.2">
      <c r="A636" s="220"/>
      <c r="B636" s="220">
        <v>633</v>
      </c>
      <c r="C636" s="220" t="s">
        <v>156</v>
      </c>
      <c r="D636" s="220" t="s">
        <v>6509</v>
      </c>
      <c r="E636" s="220"/>
      <c r="F636" s="220" t="s">
        <v>156</v>
      </c>
      <c r="G636" s="220"/>
      <c r="H636" s="220"/>
      <c r="I636" s="220"/>
      <c r="J636" s="220"/>
      <c r="K636" s="220"/>
      <c r="L636" s="220"/>
      <c r="M636" s="220"/>
      <c r="N636" s="220"/>
      <c r="O636" s="220"/>
      <c r="P636" s="220"/>
      <c r="Q636" s="220"/>
      <c r="R636" s="220"/>
      <c r="S636" s="116" t="str">
        <f t="shared" si="97"/>
        <v>NO</v>
      </c>
      <c r="T636" s="116" t="str">
        <f t="shared" si="88"/>
        <v>,,,,,,,,,,,,,,</v>
      </c>
      <c r="U636" s="220" t="s">
        <v>156</v>
      </c>
      <c r="V636" s="220"/>
      <c r="W636" s="220"/>
      <c r="X636" s="220"/>
      <c r="Y636" s="220"/>
      <c r="Z636" s="220"/>
      <c r="AA636" s="220"/>
      <c r="AB636" s="220"/>
      <c r="AC636" s="220"/>
      <c r="AD636" s="220"/>
      <c r="AE636" s="220"/>
      <c r="AF636" s="220"/>
      <c r="AG636" s="220"/>
      <c r="AH636" s="220"/>
      <c r="AI636" s="220"/>
      <c r="AJ636" s="220"/>
      <c r="AK636" s="220"/>
      <c r="AL636" s="220"/>
      <c r="AM636" s="220"/>
      <c r="AN636" s="220"/>
      <c r="AO636" s="220"/>
      <c r="AP636" s="220"/>
      <c r="AQ636" s="220"/>
      <c r="AR636" s="220"/>
      <c r="AS636" s="220"/>
      <c r="AT636" s="220"/>
      <c r="AU636" s="220"/>
      <c r="AV636" s="220"/>
      <c r="AW636" s="220"/>
      <c r="AX636" s="220"/>
      <c r="AY636" s="220"/>
      <c r="AZ636" s="220"/>
      <c r="BA636" s="220"/>
      <c r="BB636" s="220"/>
      <c r="BC636" s="220"/>
      <c r="BD636" s="220"/>
      <c r="BE636" s="220"/>
      <c r="BF636" s="220"/>
      <c r="BG636" s="220"/>
      <c r="BH636" s="220"/>
      <c r="BI636" s="220"/>
      <c r="BJ636" s="220"/>
      <c r="BK636" s="220"/>
      <c r="BL636" s="220"/>
      <c r="BM636" s="220"/>
      <c r="BN636" s="220"/>
      <c r="BO636" s="116" t="str">
        <f t="shared" si="89"/>
        <v>GND</v>
      </c>
      <c r="BP636" s="116" t="str">
        <f t="shared" si="90"/>
        <v>GND</v>
      </c>
      <c r="BQ636" s="116">
        <f t="shared" si="91"/>
        <v>0</v>
      </c>
      <c r="BR636" s="116">
        <f t="shared" si="92"/>
        <v>0</v>
      </c>
      <c r="BS636" s="220">
        <v>1</v>
      </c>
      <c r="BT636" s="220" t="s">
        <v>156</v>
      </c>
      <c r="BU636" s="220" t="s">
        <v>156</v>
      </c>
      <c r="BV636" s="220"/>
      <c r="BW636" s="220"/>
      <c r="BX636" s="220"/>
      <c r="BY636" s="220"/>
      <c r="BZ636" s="220"/>
      <c r="CA636" s="220"/>
      <c r="CB636" s="220"/>
      <c r="CC636" s="220"/>
      <c r="CD636" s="220"/>
      <c r="CE636" s="220"/>
      <c r="CF636" s="220" t="s">
        <v>3025</v>
      </c>
      <c r="CG636" s="248" t="s">
        <v>6510</v>
      </c>
      <c r="CH636" s="208"/>
      <c r="CI636" s="128"/>
      <c r="CJ636" s="128"/>
      <c r="CK636" s="220"/>
      <c r="CL636" s="116" t="str">
        <f t="shared" si="93"/>
        <v>GND</v>
      </c>
      <c r="CM636" s="116" t="str">
        <f t="shared" si="94"/>
        <v>GND</v>
      </c>
      <c r="CN636" s="116">
        <f t="shared" si="95"/>
        <v>0</v>
      </c>
      <c r="CO636" s="116">
        <f t="shared" si="96"/>
        <v>0</v>
      </c>
      <c r="CP636" s="220">
        <v>1</v>
      </c>
      <c r="CQ636" s="220" t="s">
        <v>156</v>
      </c>
      <c r="CR636" s="220" t="s">
        <v>156</v>
      </c>
      <c r="CS636" s="220"/>
      <c r="CT636" s="220"/>
      <c r="CU636" s="220"/>
      <c r="CV636" s="220"/>
      <c r="CW636" s="220"/>
      <c r="CX636" s="220"/>
      <c r="CY636" s="220"/>
      <c r="CZ636" s="220"/>
      <c r="DA636" s="220"/>
      <c r="DB636" s="220"/>
      <c r="DC636" s="220" t="s">
        <v>3025</v>
      </c>
      <c r="DD636" s="134" t="s">
        <v>6511</v>
      </c>
      <c r="DE636" s="107"/>
      <c r="DF636" s="128"/>
      <c r="DG636" s="128"/>
      <c r="DH636" s="220"/>
    </row>
    <row r="637" spans="1:112" ht="13.2">
      <c r="A637" s="220"/>
      <c r="B637" s="220">
        <v>634</v>
      </c>
      <c r="C637" s="220" t="s">
        <v>156</v>
      </c>
      <c r="D637" s="220" t="s">
        <v>6512</v>
      </c>
      <c r="E637" s="220"/>
      <c r="F637" s="220" t="s">
        <v>156</v>
      </c>
      <c r="G637" s="220"/>
      <c r="H637" s="220"/>
      <c r="I637" s="220"/>
      <c r="J637" s="220"/>
      <c r="K637" s="220"/>
      <c r="L637" s="220"/>
      <c r="M637" s="220"/>
      <c r="N637" s="220"/>
      <c r="O637" s="220"/>
      <c r="P637" s="220"/>
      <c r="Q637" s="220"/>
      <c r="R637" s="220"/>
      <c r="S637" s="116" t="str">
        <f t="shared" si="97"/>
        <v>NO</v>
      </c>
      <c r="T637" s="116" t="str">
        <f t="shared" si="88"/>
        <v>,,,,,,,,,,,,,,</v>
      </c>
      <c r="U637" s="220" t="s">
        <v>156</v>
      </c>
      <c r="V637" s="220"/>
      <c r="W637" s="220"/>
      <c r="X637" s="220"/>
      <c r="Y637" s="220"/>
      <c r="Z637" s="220"/>
      <c r="AA637" s="220"/>
      <c r="AB637" s="220"/>
      <c r="AC637" s="220"/>
      <c r="AD637" s="220"/>
      <c r="AE637" s="220"/>
      <c r="AF637" s="220"/>
      <c r="AG637" s="220"/>
      <c r="AH637" s="220"/>
      <c r="AI637" s="220"/>
      <c r="AJ637" s="220"/>
      <c r="AK637" s="220"/>
      <c r="AL637" s="220"/>
      <c r="AM637" s="220"/>
      <c r="AN637" s="220"/>
      <c r="AO637" s="220"/>
      <c r="AP637" s="220"/>
      <c r="AQ637" s="220"/>
      <c r="AR637" s="220"/>
      <c r="AS637" s="220"/>
      <c r="AT637" s="220"/>
      <c r="AU637" s="220"/>
      <c r="AV637" s="220"/>
      <c r="AW637" s="220"/>
      <c r="AX637" s="220"/>
      <c r="AY637" s="220"/>
      <c r="AZ637" s="220"/>
      <c r="BA637" s="220"/>
      <c r="BB637" s="220"/>
      <c r="BC637" s="220"/>
      <c r="BD637" s="220"/>
      <c r="BE637" s="220"/>
      <c r="BF637" s="220"/>
      <c r="BG637" s="220"/>
      <c r="BH637" s="220"/>
      <c r="BI637" s="220"/>
      <c r="BJ637" s="220"/>
      <c r="BK637" s="220"/>
      <c r="BL637" s="220"/>
      <c r="BM637" s="220"/>
      <c r="BN637" s="220"/>
      <c r="BO637" s="116" t="str">
        <f t="shared" si="89"/>
        <v>GND</v>
      </c>
      <c r="BP637" s="116" t="str">
        <f t="shared" si="90"/>
        <v>GND</v>
      </c>
      <c r="BQ637" s="116">
        <f t="shared" si="91"/>
        <v>0</v>
      </c>
      <c r="BR637" s="116">
        <f t="shared" si="92"/>
        <v>0</v>
      </c>
      <c r="BS637" s="220">
        <v>1</v>
      </c>
      <c r="BT637" s="220" t="s">
        <v>156</v>
      </c>
      <c r="BU637" s="220" t="s">
        <v>156</v>
      </c>
      <c r="BV637" s="220"/>
      <c r="BW637" s="220"/>
      <c r="BX637" s="220"/>
      <c r="BY637" s="220"/>
      <c r="BZ637" s="220"/>
      <c r="CA637" s="220"/>
      <c r="CB637" s="220"/>
      <c r="CC637" s="220"/>
      <c r="CD637" s="220"/>
      <c r="CE637" s="220"/>
      <c r="CF637" s="220" t="s">
        <v>3025</v>
      </c>
      <c r="CG637" s="248" t="s">
        <v>6513</v>
      </c>
      <c r="CH637" s="208"/>
      <c r="CI637" s="128"/>
      <c r="CJ637" s="128"/>
      <c r="CK637" s="220"/>
      <c r="CL637" s="116" t="str">
        <f t="shared" si="93"/>
        <v>GND</v>
      </c>
      <c r="CM637" s="116" t="str">
        <f t="shared" si="94"/>
        <v>GND</v>
      </c>
      <c r="CN637" s="116">
        <f t="shared" si="95"/>
        <v>0</v>
      </c>
      <c r="CO637" s="116">
        <f t="shared" si="96"/>
        <v>0</v>
      </c>
      <c r="CP637" s="220">
        <v>1</v>
      </c>
      <c r="CQ637" s="220" t="s">
        <v>156</v>
      </c>
      <c r="CR637" s="220" t="s">
        <v>156</v>
      </c>
      <c r="CS637" s="220"/>
      <c r="CT637" s="220"/>
      <c r="CU637" s="220"/>
      <c r="CV637" s="220"/>
      <c r="CW637" s="220"/>
      <c r="CX637" s="220"/>
      <c r="CY637" s="220"/>
      <c r="CZ637" s="220"/>
      <c r="DA637" s="220"/>
      <c r="DB637" s="220"/>
      <c r="DC637" s="220" t="s">
        <v>3025</v>
      </c>
      <c r="DD637" s="134" t="s">
        <v>6514</v>
      </c>
      <c r="DE637" s="107"/>
      <c r="DF637" s="128"/>
      <c r="DG637" s="128"/>
      <c r="DH637" s="220"/>
    </row>
    <row r="638" spans="1:112" ht="13.2">
      <c r="A638" s="220"/>
      <c r="B638" s="220">
        <v>635</v>
      </c>
      <c r="C638" s="220" t="s">
        <v>156</v>
      </c>
      <c r="D638" s="220" t="s">
        <v>6515</v>
      </c>
      <c r="E638" s="220"/>
      <c r="F638" s="220" t="s">
        <v>156</v>
      </c>
      <c r="G638" s="220"/>
      <c r="H638" s="220"/>
      <c r="I638" s="220"/>
      <c r="J638" s="220"/>
      <c r="K638" s="220"/>
      <c r="L638" s="220"/>
      <c r="M638" s="220"/>
      <c r="N638" s="220"/>
      <c r="O638" s="220"/>
      <c r="P638" s="220"/>
      <c r="Q638" s="220"/>
      <c r="R638" s="220"/>
      <c r="S638" s="116" t="str">
        <f t="shared" si="97"/>
        <v>NO</v>
      </c>
      <c r="T638" s="116" t="str">
        <f t="shared" si="88"/>
        <v>,,,,,,,,,,,,,,</v>
      </c>
      <c r="U638" s="220" t="s">
        <v>156</v>
      </c>
      <c r="V638" s="220"/>
      <c r="W638" s="220"/>
      <c r="X638" s="220"/>
      <c r="Y638" s="220"/>
      <c r="Z638" s="220"/>
      <c r="AA638" s="220"/>
      <c r="AB638" s="220"/>
      <c r="AC638" s="220"/>
      <c r="AD638" s="220"/>
      <c r="AE638" s="220"/>
      <c r="AF638" s="220"/>
      <c r="AG638" s="220"/>
      <c r="AH638" s="220"/>
      <c r="AI638" s="220"/>
      <c r="AJ638" s="220"/>
      <c r="AK638" s="220"/>
      <c r="AL638" s="220"/>
      <c r="AM638" s="220"/>
      <c r="AN638" s="220"/>
      <c r="AO638" s="220"/>
      <c r="AP638" s="220"/>
      <c r="AQ638" s="220"/>
      <c r="AR638" s="220"/>
      <c r="AS638" s="220"/>
      <c r="AT638" s="220"/>
      <c r="AU638" s="220"/>
      <c r="AV638" s="220"/>
      <c r="AW638" s="220"/>
      <c r="AX638" s="220"/>
      <c r="AY638" s="220"/>
      <c r="AZ638" s="220"/>
      <c r="BA638" s="220"/>
      <c r="BB638" s="220"/>
      <c r="BC638" s="220"/>
      <c r="BD638" s="220"/>
      <c r="BE638" s="220"/>
      <c r="BF638" s="220"/>
      <c r="BG638" s="220"/>
      <c r="BH638" s="220"/>
      <c r="BI638" s="220"/>
      <c r="BJ638" s="220"/>
      <c r="BK638" s="220"/>
      <c r="BL638" s="220"/>
      <c r="BM638" s="220"/>
      <c r="BN638" s="220"/>
      <c r="BO638" s="116" t="str">
        <f t="shared" si="89"/>
        <v>GND</v>
      </c>
      <c r="BP638" s="116" t="str">
        <f t="shared" si="90"/>
        <v>GND</v>
      </c>
      <c r="BQ638" s="116">
        <f t="shared" si="91"/>
        <v>0</v>
      </c>
      <c r="BR638" s="116">
        <f t="shared" si="92"/>
        <v>0</v>
      </c>
      <c r="BS638" s="220">
        <v>1</v>
      </c>
      <c r="BT638" s="220" t="s">
        <v>156</v>
      </c>
      <c r="BU638" s="220" t="s">
        <v>156</v>
      </c>
      <c r="BV638" s="220"/>
      <c r="BW638" s="220"/>
      <c r="BX638" s="220"/>
      <c r="BY638" s="220"/>
      <c r="BZ638" s="220"/>
      <c r="CA638" s="220"/>
      <c r="CB638" s="220"/>
      <c r="CC638" s="220"/>
      <c r="CD638" s="220"/>
      <c r="CE638" s="220"/>
      <c r="CF638" s="220" t="s">
        <v>3025</v>
      </c>
      <c r="CG638" s="248" t="s">
        <v>6516</v>
      </c>
      <c r="CH638" s="208"/>
      <c r="CI638" s="128"/>
      <c r="CJ638" s="128"/>
      <c r="CK638" s="220"/>
      <c r="CL638" s="116" t="str">
        <f t="shared" si="93"/>
        <v>GND</v>
      </c>
      <c r="CM638" s="116" t="str">
        <f t="shared" si="94"/>
        <v>GND</v>
      </c>
      <c r="CN638" s="116">
        <f t="shared" si="95"/>
        <v>0</v>
      </c>
      <c r="CO638" s="116">
        <f t="shared" si="96"/>
        <v>0</v>
      </c>
      <c r="CP638" s="220">
        <v>1</v>
      </c>
      <c r="CQ638" s="220" t="s">
        <v>156</v>
      </c>
      <c r="CR638" s="220" t="s">
        <v>156</v>
      </c>
      <c r="CS638" s="220"/>
      <c r="CT638" s="220"/>
      <c r="CU638" s="220"/>
      <c r="CV638" s="220"/>
      <c r="CW638" s="220"/>
      <c r="CX638" s="220"/>
      <c r="CY638" s="220"/>
      <c r="CZ638" s="220"/>
      <c r="DA638" s="220"/>
      <c r="DB638" s="220"/>
      <c r="DC638" s="220" t="s">
        <v>3025</v>
      </c>
      <c r="DD638" s="134" t="s">
        <v>6517</v>
      </c>
      <c r="DE638" s="107"/>
      <c r="DF638" s="128"/>
      <c r="DG638" s="128"/>
      <c r="DH638" s="220"/>
    </row>
    <row r="639" spans="1:112" ht="13.2">
      <c r="A639" s="220"/>
      <c r="B639" s="220">
        <v>636</v>
      </c>
      <c r="C639" s="220" t="s">
        <v>156</v>
      </c>
      <c r="D639" s="220" t="s">
        <v>6518</v>
      </c>
      <c r="E639" s="220"/>
      <c r="F639" s="220" t="s">
        <v>156</v>
      </c>
      <c r="G639" s="220"/>
      <c r="H639" s="220"/>
      <c r="I639" s="220"/>
      <c r="J639" s="220"/>
      <c r="K639" s="220"/>
      <c r="L639" s="220"/>
      <c r="M639" s="220"/>
      <c r="N639" s="220"/>
      <c r="O639" s="220"/>
      <c r="P639" s="220"/>
      <c r="Q639" s="220"/>
      <c r="R639" s="220"/>
      <c r="S639" s="116" t="str">
        <f t="shared" si="97"/>
        <v>NO</v>
      </c>
      <c r="T639" s="116" t="str">
        <f t="shared" si="88"/>
        <v>,,,,,,,,,,,,,,</v>
      </c>
      <c r="U639" s="220" t="s">
        <v>156</v>
      </c>
      <c r="V639" s="220"/>
      <c r="W639" s="220"/>
      <c r="X639" s="220"/>
      <c r="Y639" s="220"/>
      <c r="Z639" s="220"/>
      <c r="AA639" s="220"/>
      <c r="AB639" s="220"/>
      <c r="AC639" s="220"/>
      <c r="AD639" s="220"/>
      <c r="AE639" s="220"/>
      <c r="AF639" s="220"/>
      <c r="AG639" s="220"/>
      <c r="AH639" s="220"/>
      <c r="AI639" s="220"/>
      <c r="AJ639" s="220"/>
      <c r="AK639" s="220"/>
      <c r="AL639" s="220"/>
      <c r="AM639" s="220"/>
      <c r="AN639" s="220"/>
      <c r="AO639" s="220"/>
      <c r="AP639" s="220"/>
      <c r="AQ639" s="220"/>
      <c r="AR639" s="220"/>
      <c r="AS639" s="220"/>
      <c r="AT639" s="220"/>
      <c r="AU639" s="220"/>
      <c r="AV639" s="220"/>
      <c r="AW639" s="220"/>
      <c r="AX639" s="220"/>
      <c r="AY639" s="220"/>
      <c r="AZ639" s="220"/>
      <c r="BA639" s="220"/>
      <c r="BB639" s="220"/>
      <c r="BC639" s="220"/>
      <c r="BD639" s="220"/>
      <c r="BE639" s="220"/>
      <c r="BF639" s="220"/>
      <c r="BG639" s="220"/>
      <c r="BH639" s="220"/>
      <c r="BI639" s="220"/>
      <c r="BJ639" s="220"/>
      <c r="BK639" s="220"/>
      <c r="BL639" s="220"/>
      <c r="BM639" s="220"/>
      <c r="BN639" s="220"/>
      <c r="BO639" s="116" t="str">
        <f t="shared" si="89"/>
        <v>GND</v>
      </c>
      <c r="BP639" s="116" t="str">
        <f t="shared" si="90"/>
        <v>GND</v>
      </c>
      <c r="BQ639" s="116">
        <f t="shared" si="91"/>
        <v>0</v>
      </c>
      <c r="BR639" s="116">
        <f t="shared" si="92"/>
        <v>0</v>
      </c>
      <c r="BS639" s="220">
        <v>1</v>
      </c>
      <c r="BT639" s="220" t="s">
        <v>156</v>
      </c>
      <c r="BU639" s="220" t="s">
        <v>156</v>
      </c>
      <c r="BV639" s="220"/>
      <c r="BW639" s="220"/>
      <c r="BX639" s="220"/>
      <c r="BY639" s="220"/>
      <c r="BZ639" s="220"/>
      <c r="CA639" s="220"/>
      <c r="CB639" s="220"/>
      <c r="CC639" s="220"/>
      <c r="CD639" s="220"/>
      <c r="CE639" s="220"/>
      <c r="CF639" s="220" t="s">
        <v>3025</v>
      </c>
      <c r="CG639" s="248" t="s">
        <v>6519</v>
      </c>
      <c r="CH639" s="208"/>
      <c r="CI639" s="128"/>
      <c r="CJ639" s="128"/>
      <c r="CK639" s="220"/>
      <c r="CL639" s="116" t="str">
        <f t="shared" si="93"/>
        <v>GND</v>
      </c>
      <c r="CM639" s="116" t="str">
        <f t="shared" si="94"/>
        <v>GND</v>
      </c>
      <c r="CN639" s="116">
        <f t="shared" si="95"/>
        <v>0</v>
      </c>
      <c r="CO639" s="116">
        <f t="shared" si="96"/>
        <v>0</v>
      </c>
      <c r="CP639" s="220">
        <v>1</v>
      </c>
      <c r="CQ639" s="220" t="s">
        <v>156</v>
      </c>
      <c r="CR639" s="220" t="s">
        <v>156</v>
      </c>
      <c r="CS639" s="220"/>
      <c r="CT639" s="220"/>
      <c r="CU639" s="220"/>
      <c r="CV639" s="220"/>
      <c r="CW639" s="220"/>
      <c r="CX639" s="220"/>
      <c r="CY639" s="220"/>
      <c r="CZ639" s="220"/>
      <c r="DA639" s="220"/>
      <c r="DB639" s="220"/>
      <c r="DC639" s="220" t="s">
        <v>3025</v>
      </c>
      <c r="DD639" s="134" t="s">
        <v>6520</v>
      </c>
      <c r="DE639" s="107"/>
      <c r="DF639" s="128"/>
      <c r="DG639" s="128"/>
      <c r="DH639" s="220"/>
    </row>
    <row r="640" spans="1:112" ht="13.2">
      <c r="A640" s="220"/>
      <c r="B640" s="220">
        <v>637</v>
      </c>
      <c r="C640" s="220" t="s">
        <v>156</v>
      </c>
      <c r="D640" s="220" t="s">
        <v>6521</v>
      </c>
      <c r="E640" s="220"/>
      <c r="F640" s="220" t="s">
        <v>156</v>
      </c>
      <c r="G640" s="220"/>
      <c r="H640" s="220"/>
      <c r="I640" s="220"/>
      <c r="J640" s="220"/>
      <c r="K640" s="220"/>
      <c r="L640" s="220"/>
      <c r="M640" s="220"/>
      <c r="N640" s="220"/>
      <c r="O640" s="220"/>
      <c r="P640" s="220"/>
      <c r="Q640" s="220"/>
      <c r="R640" s="220"/>
      <c r="S640" s="116" t="str">
        <f t="shared" si="97"/>
        <v>NO</v>
      </c>
      <c r="T640" s="116" t="str">
        <f t="shared" si="88"/>
        <v>,,,,,,,,,,,,,,</v>
      </c>
      <c r="U640" s="220" t="s">
        <v>156</v>
      </c>
      <c r="V640" s="220"/>
      <c r="W640" s="220"/>
      <c r="X640" s="220"/>
      <c r="Y640" s="220"/>
      <c r="Z640" s="220"/>
      <c r="AA640" s="220"/>
      <c r="AB640" s="220"/>
      <c r="AC640" s="220"/>
      <c r="AD640" s="220"/>
      <c r="AE640" s="220"/>
      <c r="AF640" s="220"/>
      <c r="AG640" s="220"/>
      <c r="AH640" s="220"/>
      <c r="AI640" s="220"/>
      <c r="AJ640" s="220"/>
      <c r="AK640" s="220"/>
      <c r="AL640" s="220"/>
      <c r="AM640" s="220"/>
      <c r="AN640" s="220"/>
      <c r="AO640" s="220"/>
      <c r="AP640" s="220"/>
      <c r="AQ640" s="220"/>
      <c r="AR640" s="220"/>
      <c r="AS640" s="220"/>
      <c r="AT640" s="220"/>
      <c r="AU640" s="220"/>
      <c r="AV640" s="220"/>
      <c r="AW640" s="220"/>
      <c r="AX640" s="220"/>
      <c r="AY640" s="220"/>
      <c r="AZ640" s="220"/>
      <c r="BA640" s="220"/>
      <c r="BB640" s="220"/>
      <c r="BC640" s="220"/>
      <c r="BD640" s="220"/>
      <c r="BE640" s="220"/>
      <c r="BF640" s="220"/>
      <c r="BG640" s="220"/>
      <c r="BH640" s="220"/>
      <c r="BI640" s="220"/>
      <c r="BJ640" s="220"/>
      <c r="BK640" s="220"/>
      <c r="BL640" s="220"/>
      <c r="BM640" s="220"/>
      <c r="BN640" s="220"/>
      <c r="BO640" s="116" t="str">
        <f t="shared" si="89"/>
        <v>GND</v>
      </c>
      <c r="BP640" s="116" t="str">
        <f t="shared" si="90"/>
        <v>GND</v>
      </c>
      <c r="BQ640" s="116">
        <f t="shared" si="91"/>
        <v>0</v>
      </c>
      <c r="BR640" s="116">
        <f t="shared" si="92"/>
        <v>0</v>
      </c>
      <c r="BS640" s="220">
        <v>1</v>
      </c>
      <c r="BT640" s="220" t="s">
        <v>156</v>
      </c>
      <c r="BU640" s="220" t="s">
        <v>156</v>
      </c>
      <c r="BV640" s="220"/>
      <c r="BW640" s="220"/>
      <c r="BX640" s="220"/>
      <c r="BY640" s="220"/>
      <c r="BZ640" s="220"/>
      <c r="CA640" s="220"/>
      <c r="CB640" s="220"/>
      <c r="CC640" s="220"/>
      <c r="CD640" s="220"/>
      <c r="CE640" s="220"/>
      <c r="CF640" s="220" t="s">
        <v>3025</v>
      </c>
      <c r="CG640" s="248" t="s">
        <v>6522</v>
      </c>
      <c r="CH640" s="208"/>
      <c r="CI640" s="128"/>
      <c r="CJ640" s="128"/>
      <c r="CK640" s="220"/>
      <c r="CL640" s="116" t="str">
        <f t="shared" si="93"/>
        <v>GND</v>
      </c>
      <c r="CM640" s="116" t="str">
        <f t="shared" si="94"/>
        <v>GND</v>
      </c>
      <c r="CN640" s="116">
        <f t="shared" si="95"/>
        <v>0</v>
      </c>
      <c r="CO640" s="116">
        <f t="shared" si="96"/>
        <v>0</v>
      </c>
      <c r="CP640" s="220">
        <v>1</v>
      </c>
      <c r="CQ640" s="220" t="s">
        <v>156</v>
      </c>
      <c r="CR640" s="220" t="s">
        <v>156</v>
      </c>
      <c r="CS640" s="220"/>
      <c r="CT640" s="220"/>
      <c r="CU640" s="220"/>
      <c r="CV640" s="220"/>
      <c r="CW640" s="220"/>
      <c r="CX640" s="220"/>
      <c r="CY640" s="220"/>
      <c r="CZ640" s="220"/>
      <c r="DA640" s="220"/>
      <c r="DB640" s="220"/>
      <c r="DC640" s="220" t="s">
        <v>3025</v>
      </c>
      <c r="DD640" s="134" t="s">
        <v>6523</v>
      </c>
      <c r="DE640" s="107"/>
      <c r="DF640" s="128"/>
      <c r="DG640" s="128"/>
      <c r="DH640" s="220"/>
    </row>
    <row r="641" spans="1:112" ht="13.2">
      <c r="A641" s="220"/>
      <c r="B641" s="220">
        <v>638</v>
      </c>
      <c r="C641" s="220" t="s">
        <v>156</v>
      </c>
      <c r="D641" s="220" t="s">
        <v>6524</v>
      </c>
      <c r="E641" s="220"/>
      <c r="F641" s="220" t="s">
        <v>156</v>
      </c>
      <c r="G641" s="220"/>
      <c r="H641" s="220"/>
      <c r="I641" s="220"/>
      <c r="J641" s="220"/>
      <c r="K641" s="220"/>
      <c r="L641" s="220"/>
      <c r="M641" s="220"/>
      <c r="N641" s="220"/>
      <c r="O641" s="220"/>
      <c r="P641" s="220"/>
      <c r="Q641" s="220"/>
      <c r="R641" s="220"/>
      <c r="S641" s="116" t="str">
        <f t="shared" si="97"/>
        <v>NO</v>
      </c>
      <c r="T641" s="116" t="str">
        <f t="shared" si="88"/>
        <v>,,,,,,,,,,,,,,</v>
      </c>
      <c r="U641" s="220" t="s">
        <v>156</v>
      </c>
      <c r="V641" s="220"/>
      <c r="W641" s="220"/>
      <c r="X641" s="220"/>
      <c r="Y641" s="220"/>
      <c r="Z641" s="220"/>
      <c r="AA641" s="220"/>
      <c r="AB641" s="220"/>
      <c r="AC641" s="220"/>
      <c r="AD641" s="220"/>
      <c r="AE641" s="220"/>
      <c r="AF641" s="220"/>
      <c r="AG641" s="220"/>
      <c r="AH641" s="220"/>
      <c r="AI641" s="220"/>
      <c r="AJ641" s="220"/>
      <c r="AK641" s="220"/>
      <c r="AL641" s="220"/>
      <c r="AM641" s="220"/>
      <c r="AN641" s="220"/>
      <c r="AO641" s="220"/>
      <c r="AP641" s="220"/>
      <c r="AQ641" s="220"/>
      <c r="AR641" s="220"/>
      <c r="AS641" s="220"/>
      <c r="AT641" s="220"/>
      <c r="AU641" s="220"/>
      <c r="AV641" s="220"/>
      <c r="AW641" s="220"/>
      <c r="AX641" s="220"/>
      <c r="AY641" s="220"/>
      <c r="AZ641" s="220"/>
      <c r="BA641" s="220"/>
      <c r="BB641" s="220"/>
      <c r="BC641" s="220"/>
      <c r="BD641" s="220"/>
      <c r="BE641" s="220"/>
      <c r="BF641" s="220"/>
      <c r="BG641" s="220"/>
      <c r="BH641" s="220"/>
      <c r="BI641" s="220"/>
      <c r="BJ641" s="220"/>
      <c r="BK641" s="220"/>
      <c r="BL641" s="220"/>
      <c r="BM641" s="220"/>
      <c r="BN641" s="220"/>
      <c r="BO641" s="116" t="str">
        <f t="shared" si="89"/>
        <v>GND</v>
      </c>
      <c r="BP641" s="116" t="str">
        <f t="shared" si="90"/>
        <v>GND</v>
      </c>
      <c r="BQ641" s="116">
        <f t="shared" si="91"/>
        <v>0</v>
      </c>
      <c r="BR641" s="116">
        <f t="shared" si="92"/>
        <v>0</v>
      </c>
      <c r="BS641" s="220">
        <v>1</v>
      </c>
      <c r="BT641" s="220" t="s">
        <v>156</v>
      </c>
      <c r="BU641" s="220" t="s">
        <v>156</v>
      </c>
      <c r="BV641" s="220"/>
      <c r="BW641" s="220"/>
      <c r="BX641" s="220"/>
      <c r="BY641" s="220"/>
      <c r="BZ641" s="220"/>
      <c r="CA641" s="220"/>
      <c r="CB641" s="220"/>
      <c r="CC641" s="220"/>
      <c r="CD641" s="220"/>
      <c r="CE641" s="220"/>
      <c r="CF641" s="220" t="s">
        <v>3025</v>
      </c>
      <c r="CG641" s="248" t="s">
        <v>6525</v>
      </c>
      <c r="CH641" s="208"/>
      <c r="CI641" s="128"/>
      <c r="CJ641" s="128"/>
      <c r="CK641" s="220"/>
      <c r="CL641" s="116" t="str">
        <f t="shared" si="93"/>
        <v>GND</v>
      </c>
      <c r="CM641" s="116" t="str">
        <f t="shared" si="94"/>
        <v>GND</v>
      </c>
      <c r="CN641" s="116">
        <f t="shared" si="95"/>
        <v>0</v>
      </c>
      <c r="CO641" s="116">
        <f t="shared" si="96"/>
        <v>0</v>
      </c>
      <c r="CP641" s="220">
        <v>1</v>
      </c>
      <c r="CQ641" s="220" t="s">
        <v>156</v>
      </c>
      <c r="CR641" s="220" t="s">
        <v>156</v>
      </c>
      <c r="CS641" s="220"/>
      <c r="CT641" s="220"/>
      <c r="CU641" s="220"/>
      <c r="CV641" s="220"/>
      <c r="CW641" s="220"/>
      <c r="CX641" s="220"/>
      <c r="CY641" s="220"/>
      <c r="CZ641" s="220"/>
      <c r="DA641" s="220"/>
      <c r="DB641" s="220"/>
      <c r="DC641" s="220" t="s">
        <v>3025</v>
      </c>
      <c r="DD641" s="134" t="s">
        <v>6526</v>
      </c>
      <c r="DE641" s="107"/>
      <c r="DF641" s="128"/>
      <c r="DG641" s="128"/>
      <c r="DH641" s="220"/>
    </row>
    <row r="642" spans="1:112" ht="13.2">
      <c r="A642" s="220"/>
      <c r="B642" s="220">
        <v>639</v>
      </c>
      <c r="C642" s="220" t="s">
        <v>156</v>
      </c>
      <c r="D642" s="220" t="s">
        <v>6527</v>
      </c>
      <c r="E642" s="220"/>
      <c r="F642" s="220" t="s">
        <v>156</v>
      </c>
      <c r="G642" s="220"/>
      <c r="H642" s="220"/>
      <c r="I642" s="220"/>
      <c r="J642" s="220"/>
      <c r="K642" s="220"/>
      <c r="L642" s="220"/>
      <c r="M642" s="220"/>
      <c r="N642" s="220"/>
      <c r="O642" s="220"/>
      <c r="P642" s="220"/>
      <c r="Q642" s="220"/>
      <c r="R642" s="220"/>
      <c r="S642" s="116" t="str">
        <f t="shared" si="97"/>
        <v>NO</v>
      </c>
      <c r="T642" s="116" t="str">
        <f t="shared" si="88"/>
        <v>,,,,,,,,,,,,,,</v>
      </c>
      <c r="U642" s="220" t="s">
        <v>156</v>
      </c>
      <c r="V642" s="220"/>
      <c r="W642" s="220"/>
      <c r="X642" s="220"/>
      <c r="Y642" s="220"/>
      <c r="Z642" s="220"/>
      <c r="AA642" s="220"/>
      <c r="AB642" s="220"/>
      <c r="AC642" s="220"/>
      <c r="AD642" s="220"/>
      <c r="AE642" s="220"/>
      <c r="AF642" s="220"/>
      <c r="AG642" s="220"/>
      <c r="AH642" s="220"/>
      <c r="AI642" s="220"/>
      <c r="AJ642" s="220"/>
      <c r="AK642" s="220"/>
      <c r="AL642" s="220"/>
      <c r="AM642" s="220"/>
      <c r="AN642" s="220"/>
      <c r="AO642" s="220"/>
      <c r="AP642" s="220"/>
      <c r="AQ642" s="220"/>
      <c r="AR642" s="220"/>
      <c r="AS642" s="220"/>
      <c r="AT642" s="220"/>
      <c r="AU642" s="220"/>
      <c r="AV642" s="220"/>
      <c r="AW642" s="220"/>
      <c r="AX642" s="220"/>
      <c r="AY642" s="220"/>
      <c r="AZ642" s="220"/>
      <c r="BA642" s="220"/>
      <c r="BB642" s="220"/>
      <c r="BC642" s="220"/>
      <c r="BD642" s="220"/>
      <c r="BE642" s="220"/>
      <c r="BF642" s="220"/>
      <c r="BG642" s="220"/>
      <c r="BH642" s="220"/>
      <c r="BI642" s="220"/>
      <c r="BJ642" s="220"/>
      <c r="BK642" s="220"/>
      <c r="BL642" s="220"/>
      <c r="BM642" s="220"/>
      <c r="BN642" s="220"/>
      <c r="BO642" s="116" t="str">
        <f t="shared" si="89"/>
        <v>GND</v>
      </c>
      <c r="BP642" s="116" t="str">
        <f t="shared" si="90"/>
        <v>GND</v>
      </c>
      <c r="BQ642" s="116">
        <f t="shared" si="91"/>
        <v>0</v>
      </c>
      <c r="BR642" s="116">
        <f t="shared" si="92"/>
        <v>0</v>
      </c>
      <c r="BS642" s="220">
        <v>1</v>
      </c>
      <c r="BT642" s="220" t="s">
        <v>156</v>
      </c>
      <c r="BU642" s="220" t="s">
        <v>156</v>
      </c>
      <c r="BV642" s="220"/>
      <c r="BW642" s="220"/>
      <c r="BX642" s="220"/>
      <c r="BY642" s="220"/>
      <c r="BZ642" s="220"/>
      <c r="CA642" s="220"/>
      <c r="CB642" s="220"/>
      <c r="CC642" s="220"/>
      <c r="CD642" s="220"/>
      <c r="CE642" s="220"/>
      <c r="CF642" s="220" t="s">
        <v>3025</v>
      </c>
      <c r="CG642" s="248" t="s">
        <v>6528</v>
      </c>
      <c r="CH642" s="208"/>
      <c r="CI642" s="128"/>
      <c r="CJ642" s="128"/>
      <c r="CK642" s="220"/>
      <c r="CL642" s="116" t="str">
        <f t="shared" si="93"/>
        <v>GND</v>
      </c>
      <c r="CM642" s="116" t="str">
        <f t="shared" si="94"/>
        <v>GND</v>
      </c>
      <c r="CN642" s="116">
        <f t="shared" si="95"/>
        <v>0</v>
      </c>
      <c r="CO642" s="116">
        <f t="shared" si="96"/>
        <v>0</v>
      </c>
      <c r="CP642" s="220">
        <v>1</v>
      </c>
      <c r="CQ642" s="220" t="s">
        <v>156</v>
      </c>
      <c r="CR642" s="220" t="s">
        <v>156</v>
      </c>
      <c r="CS642" s="220"/>
      <c r="CT642" s="220"/>
      <c r="CU642" s="220"/>
      <c r="CV642" s="220"/>
      <c r="CW642" s="220"/>
      <c r="CX642" s="220"/>
      <c r="CY642" s="220"/>
      <c r="CZ642" s="220"/>
      <c r="DA642" s="220"/>
      <c r="DB642" s="220"/>
      <c r="DC642" s="220" t="s">
        <v>3025</v>
      </c>
      <c r="DD642" s="134" t="s">
        <v>6529</v>
      </c>
      <c r="DE642" s="107"/>
      <c r="DF642" s="128"/>
      <c r="DG642" s="128"/>
      <c r="DH642" s="220"/>
    </row>
    <row r="643" spans="1:112" ht="13.2">
      <c r="A643" s="220"/>
      <c r="B643" s="220">
        <v>640</v>
      </c>
      <c r="C643" s="220" t="s">
        <v>156</v>
      </c>
      <c r="D643" s="220" t="s">
        <v>6530</v>
      </c>
      <c r="E643" s="220"/>
      <c r="F643" s="220" t="s">
        <v>156</v>
      </c>
      <c r="G643" s="220"/>
      <c r="H643" s="220"/>
      <c r="I643" s="220"/>
      <c r="J643" s="220"/>
      <c r="K643" s="220"/>
      <c r="L643" s="220"/>
      <c r="M643" s="220"/>
      <c r="N643" s="220"/>
      <c r="O643" s="220"/>
      <c r="P643" s="220"/>
      <c r="Q643" s="220"/>
      <c r="R643" s="220"/>
      <c r="S643" s="116" t="str">
        <f t="shared" si="97"/>
        <v>NO</v>
      </c>
      <c r="T643" s="116" t="str">
        <f t="shared" si="88"/>
        <v>,,,,,,,,,,,,,,</v>
      </c>
      <c r="U643" s="220" t="s">
        <v>156</v>
      </c>
      <c r="V643" s="220"/>
      <c r="W643" s="220"/>
      <c r="X643" s="220"/>
      <c r="Y643" s="220"/>
      <c r="Z643" s="220"/>
      <c r="AA643" s="220"/>
      <c r="AB643" s="220"/>
      <c r="AC643" s="220"/>
      <c r="AD643" s="220"/>
      <c r="AE643" s="220"/>
      <c r="AF643" s="220"/>
      <c r="AG643" s="220"/>
      <c r="AH643" s="220"/>
      <c r="AI643" s="220"/>
      <c r="AJ643" s="220"/>
      <c r="AK643" s="220"/>
      <c r="AL643" s="220"/>
      <c r="AM643" s="220"/>
      <c r="AN643" s="220"/>
      <c r="AO643" s="220"/>
      <c r="AP643" s="220"/>
      <c r="AQ643" s="220"/>
      <c r="AR643" s="220"/>
      <c r="AS643" s="220"/>
      <c r="AT643" s="220"/>
      <c r="AU643" s="220"/>
      <c r="AV643" s="220"/>
      <c r="AW643" s="220"/>
      <c r="AX643" s="220"/>
      <c r="AY643" s="220"/>
      <c r="AZ643" s="220"/>
      <c r="BA643" s="220"/>
      <c r="BB643" s="220"/>
      <c r="BC643" s="220"/>
      <c r="BD643" s="220"/>
      <c r="BE643" s="220"/>
      <c r="BF643" s="220"/>
      <c r="BG643" s="220"/>
      <c r="BH643" s="220"/>
      <c r="BI643" s="220"/>
      <c r="BJ643" s="220"/>
      <c r="BK643" s="220"/>
      <c r="BL643" s="220"/>
      <c r="BM643" s="220"/>
      <c r="BN643" s="220"/>
      <c r="BO643" s="116" t="str">
        <f t="shared" si="89"/>
        <v>GND</v>
      </c>
      <c r="BP643" s="116" t="str">
        <f t="shared" si="90"/>
        <v>GND</v>
      </c>
      <c r="BQ643" s="116">
        <f t="shared" si="91"/>
        <v>0</v>
      </c>
      <c r="BR643" s="116">
        <f t="shared" si="92"/>
        <v>0</v>
      </c>
      <c r="BS643" s="220">
        <v>1</v>
      </c>
      <c r="BT643" s="220" t="s">
        <v>156</v>
      </c>
      <c r="BU643" s="220" t="s">
        <v>156</v>
      </c>
      <c r="BV643" s="220"/>
      <c r="BW643" s="220"/>
      <c r="BX643" s="220"/>
      <c r="BY643" s="220"/>
      <c r="BZ643" s="220"/>
      <c r="CA643" s="220"/>
      <c r="CB643" s="220"/>
      <c r="CC643" s="220"/>
      <c r="CD643" s="220"/>
      <c r="CE643" s="220"/>
      <c r="CF643" s="220" t="s">
        <v>3025</v>
      </c>
      <c r="CG643" s="248" t="s">
        <v>6531</v>
      </c>
      <c r="CH643" s="208"/>
      <c r="CI643" s="128"/>
      <c r="CJ643" s="128"/>
      <c r="CK643" s="220"/>
      <c r="CL643" s="116" t="str">
        <f t="shared" si="93"/>
        <v>GND</v>
      </c>
      <c r="CM643" s="116" t="str">
        <f t="shared" si="94"/>
        <v>GND</v>
      </c>
      <c r="CN643" s="116">
        <f t="shared" si="95"/>
        <v>0</v>
      </c>
      <c r="CO643" s="116">
        <f t="shared" si="96"/>
        <v>0</v>
      </c>
      <c r="CP643" s="220">
        <v>1</v>
      </c>
      <c r="CQ643" s="220" t="s">
        <v>156</v>
      </c>
      <c r="CR643" s="220" t="s">
        <v>156</v>
      </c>
      <c r="CS643" s="220"/>
      <c r="CT643" s="220"/>
      <c r="CU643" s="220"/>
      <c r="CV643" s="220"/>
      <c r="CW643" s="220"/>
      <c r="CX643" s="220"/>
      <c r="CY643" s="220"/>
      <c r="CZ643" s="220"/>
      <c r="DA643" s="220"/>
      <c r="DB643" s="220"/>
      <c r="DC643" s="220" t="s">
        <v>3025</v>
      </c>
      <c r="DD643" s="134" t="s">
        <v>6532</v>
      </c>
      <c r="DE643" s="107"/>
      <c r="DF643" s="128"/>
      <c r="DG643" s="128"/>
      <c r="DH643" s="220"/>
    </row>
    <row r="644" spans="1:112" ht="13.2">
      <c r="A644" s="220"/>
      <c r="B644" s="220">
        <v>641</v>
      </c>
      <c r="C644" s="220" t="s">
        <v>156</v>
      </c>
      <c r="D644" s="220" t="s">
        <v>6533</v>
      </c>
      <c r="E644" s="220"/>
      <c r="F644" s="220" t="s">
        <v>156</v>
      </c>
      <c r="G644" s="220"/>
      <c r="H644" s="220"/>
      <c r="I644" s="220"/>
      <c r="J644" s="220"/>
      <c r="K644" s="220"/>
      <c r="L644" s="220"/>
      <c r="M644" s="220"/>
      <c r="N644" s="220"/>
      <c r="O644" s="220"/>
      <c r="P644" s="220"/>
      <c r="Q644" s="220"/>
      <c r="R644" s="220"/>
      <c r="S644" s="116" t="str">
        <f t="shared" si="97"/>
        <v>NO</v>
      </c>
      <c r="T644" s="116" t="str">
        <f t="shared" ref="T644:T707" si="98">CONCATENATE(V644,",",Y644,",",AB644,",",AE644,",",AH644,",",AK644,",",AN644,",",AQ644,",",AT644,",",AW644,",",AZ644,",",BC644,",",BF644,",",BI644,",",BL644,)</f>
        <v>,,,,,,,,,,,,,,</v>
      </c>
      <c r="U644" s="220" t="s">
        <v>156</v>
      </c>
      <c r="V644" s="220"/>
      <c r="W644" s="220"/>
      <c r="X644" s="220"/>
      <c r="Y644" s="220"/>
      <c r="Z644" s="220"/>
      <c r="AA644" s="220"/>
      <c r="AB644" s="220"/>
      <c r="AC644" s="220"/>
      <c r="AD644" s="220"/>
      <c r="AE644" s="220"/>
      <c r="AF644" s="220"/>
      <c r="AG644" s="220"/>
      <c r="AH644" s="220"/>
      <c r="AI644" s="220"/>
      <c r="AJ644" s="220"/>
      <c r="AK644" s="220"/>
      <c r="AL644" s="220"/>
      <c r="AM644" s="220"/>
      <c r="AN644" s="220"/>
      <c r="AO644" s="220"/>
      <c r="AP644" s="220"/>
      <c r="AQ644" s="220"/>
      <c r="AR644" s="220"/>
      <c r="AS644" s="220"/>
      <c r="AT644" s="220"/>
      <c r="AU644" s="220"/>
      <c r="AV644" s="220"/>
      <c r="AW644" s="220"/>
      <c r="AX644" s="220"/>
      <c r="AY644" s="220"/>
      <c r="AZ644" s="220"/>
      <c r="BA644" s="220"/>
      <c r="BB644" s="220"/>
      <c r="BC644" s="220"/>
      <c r="BD644" s="220"/>
      <c r="BE644" s="220"/>
      <c r="BF644" s="220"/>
      <c r="BG644" s="220"/>
      <c r="BH644" s="220"/>
      <c r="BI644" s="220"/>
      <c r="BJ644" s="220"/>
      <c r="BK644" s="220"/>
      <c r="BL644" s="220"/>
      <c r="BM644" s="220"/>
      <c r="BN644" s="220"/>
      <c r="BO644" s="116" t="str">
        <f t="shared" ref="BO644:BO707" si="99">IF($S644 = "NO",$U644,IF(BP644 = "Invalid PM Setting", BP644, IF(OR($AR644 = BS644,$AU644 = BS644,$AX644 = BS644,$BA644 = BS644,$BD644 = BS644,$BG644 = BS644,$BJ644 = BS644,$BM644 = BS644), "Select QUP Port",BP644)))</f>
        <v>GND</v>
      </c>
      <c r="BP644" s="116" t="str">
        <f t="shared" ref="BP644:BP707" si="100">IF(BS644=1,$U644,IF(BS644=2,$X644,IF(BS644=3,$AA644,IF(BS644=4,$AD644,IF(BS644=5,$AG644,IF(BS644=6,$AJ644,IF(BS644=7,$AM644,IF(BS644=8,$AP644,IF(BS644=9,$AS644,IF(BS644=10,$AV644,IF(BS644=11,$AY644, IF(BS644=12,$BB644, IF(BS644=13,$BE644,IF(BS644=14,$BH644,IF(BS644=15,$BK644,"Invalid PM Setting")))))))))))))))</f>
        <v>GND</v>
      </c>
      <c r="BQ644" s="116">
        <f t="shared" ref="BQ644:BQ707" si="101">IF($S644="NO",$V644,IF(BR644 = "Invalid PM Setting", BR644, IF(OR($AR644 = BS644,$AU644 = BS644,$AX644 = BS644,$BA644 = BS644,$BD644 = BS644,$BG644 = BS644,$BJ644 = BS644,$BM644 = BS644), "Select QUP Port",BR644)))</f>
        <v>0</v>
      </c>
      <c r="BR644" s="116">
        <f t="shared" ref="BR644:BR707" si="102">IF(BS644=1,$V644,IF(BS644=2,$Y644,IF(BS644=3,$AB644,IF(BS644=4,$AE644,IF(BS644=5,$AH644,IF(BS644=6,$AK644,IF(BS644=7,$AN644,IF(BS644=8,$AQ644,IF(BS644=9,$AT644,IF(BS644=10,$AW644,IF(BS644=11,$AZ644,IF(BS644=12,$BC644,IF(BS644=13,$BF644,IF(BS644=14,$BI644, IF(BS644=15,$BL644,"Invalid PM Setting")))))))))))))))</f>
        <v>0</v>
      </c>
      <c r="BS644" s="220">
        <v>1</v>
      </c>
      <c r="BT644" s="220" t="s">
        <v>156</v>
      </c>
      <c r="BU644" s="220" t="s">
        <v>156</v>
      </c>
      <c r="BV644" s="220"/>
      <c r="BW644" s="220"/>
      <c r="BX644" s="220"/>
      <c r="BY644" s="220"/>
      <c r="BZ644" s="220"/>
      <c r="CA644" s="220"/>
      <c r="CB644" s="220"/>
      <c r="CC644" s="220"/>
      <c r="CD644" s="220"/>
      <c r="CE644" s="220"/>
      <c r="CF644" s="220" t="s">
        <v>3025</v>
      </c>
      <c r="CG644" s="248" t="s">
        <v>6534</v>
      </c>
      <c r="CH644" s="208"/>
      <c r="CI644" s="128"/>
      <c r="CJ644" s="128"/>
      <c r="CK644" s="220"/>
      <c r="CL644" s="116" t="str">
        <f t="shared" ref="CL644:CL707" si="103">IF($S644 = "NO",$U644,IF(CM644 = "Invalid PM Setting", CM644, IF(OR($AR644 = CP644,$AU644 = CP644,$AX644 = CP644,$BA644 = CP644,$BD644 = CP644,$BG644 = CP644,$BJ644 = CP644,$BM644 = CP644), "Select QUP Port",CM644)))</f>
        <v>GND</v>
      </c>
      <c r="CM644" s="116" t="str">
        <f t="shared" ref="CM644:CM707" si="104">IF(CP644=1,$U644,IF(CP644=2,$X644,IF(CP644=3,$AA644,IF(CP644=4,$AD644,IF(CP644=5,$AG644,IF(CP644=6,$AJ644,IF(CP644=7,$AM644,IF(CP644=8,$AP644,IF(CP644=9,$AS644,IF(CP644=10,$AV644,IF(CP644=11,$AY644, IF(CP644=12,$BB644, IF(CP644=13,$BE644,IF(CP644=14,$BH644,IF(CP644=15,$BK644,"Invalid PM Setting")))))))))))))))</f>
        <v>GND</v>
      </c>
      <c r="CN644" s="116">
        <f t="shared" ref="CN644:CN707" si="105">IF($S644="NO",$V644,IF(CO644 = "Invalid PM Setting", CO644, IF(OR($AR644 = CP644,$AU644 = CP644,$AX644 = CP644,$BA644 = CP644,$BD644 = CP644,$BG644 = CP644,$BJ644 = CP644,$BM644 = CP644), "Select QUP Port",CO644)))</f>
        <v>0</v>
      </c>
      <c r="CO644" s="116">
        <f t="shared" ref="CO644:CO707" si="106">IF(CP644=1,$V644,IF(CP644=2,$Y644,IF(CP644=3,$AB644,IF(CP644=4,$AE644,IF(CP644=5,$AH644,IF(CP644=6,$AK644,IF(CP644=7,$AN644,IF(CP644=8,$AQ644,IF(CP644=9,$AT644,IF(CP644=10,$AW644,IF(CP644=11,$AZ644,IF(CP644=12,$BC644,IF(CP644=13,$BF644,IF(CP644=14,$BI644, IF(CP644=15,$BL644,"Invalid PM Setting")))))))))))))))</f>
        <v>0</v>
      </c>
      <c r="CP644" s="220">
        <v>1</v>
      </c>
      <c r="CQ644" s="220" t="s">
        <v>156</v>
      </c>
      <c r="CR644" s="220" t="s">
        <v>156</v>
      </c>
      <c r="CS644" s="220"/>
      <c r="CT644" s="220"/>
      <c r="CU644" s="220"/>
      <c r="CV644" s="220"/>
      <c r="CW644" s="220"/>
      <c r="CX644" s="220"/>
      <c r="CY644" s="220"/>
      <c r="CZ644" s="220"/>
      <c r="DA644" s="220"/>
      <c r="DB644" s="220"/>
      <c r="DC644" s="220" t="s">
        <v>3025</v>
      </c>
      <c r="DD644" s="134" t="s">
        <v>6535</v>
      </c>
      <c r="DE644" s="107"/>
      <c r="DF644" s="128"/>
      <c r="DG644" s="128"/>
      <c r="DH644" s="220"/>
    </row>
    <row r="645" spans="1:112" ht="13.2">
      <c r="A645" s="220"/>
      <c r="B645" s="220">
        <v>642</v>
      </c>
      <c r="C645" s="220" t="s">
        <v>156</v>
      </c>
      <c r="D645" s="220" t="s">
        <v>6536</v>
      </c>
      <c r="E645" s="220"/>
      <c r="F645" s="220" t="s">
        <v>156</v>
      </c>
      <c r="G645" s="220"/>
      <c r="H645" s="220"/>
      <c r="I645" s="220"/>
      <c r="J645" s="220"/>
      <c r="K645" s="220"/>
      <c r="L645" s="220"/>
      <c r="M645" s="220"/>
      <c r="N645" s="220"/>
      <c r="O645" s="220"/>
      <c r="P645" s="220"/>
      <c r="Q645" s="220"/>
      <c r="R645" s="220"/>
      <c r="S645" s="116" t="str">
        <f t="shared" si="97"/>
        <v>NO</v>
      </c>
      <c r="T645" s="116" t="str">
        <f t="shared" si="98"/>
        <v>,,,,,,,,,,,,,,</v>
      </c>
      <c r="U645" s="220" t="s">
        <v>156</v>
      </c>
      <c r="V645" s="220"/>
      <c r="W645" s="220"/>
      <c r="X645" s="220"/>
      <c r="Y645" s="220"/>
      <c r="Z645" s="220"/>
      <c r="AA645" s="220"/>
      <c r="AB645" s="220"/>
      <c r="AC645" s="220"/>
      <c r="AD645" s="220"/>
      <c r="AE645" s="220"/>
      <c r="AF645" s="220"/>
      <c r="AG645" s="220"/>
      <c r="AH645" s="220"/>
      <c r="AI645" s="220"/>
      <c r="AJ645" s="220"/>
      <c r="AK645" s="220"/>
      <c r="AL645" s="220"/>
      <c r="AM645" s="220"/>
      <c r="AN645" s="220"/>
      <c r="AO645" s="220"/>
      <c r="AP645" s="220"/>
      <c r="AQ645" s="220"/>
      <c r="AR645" s="220"/>
      <c r="AS645" s="220"/>
      <c r="AT645" s="220"/>
      <c r="AU645" s="220"/>
      <c r="AV645" s="220"/>
      <c r="AW645" s="220"/>
      <c r="AX645" s="220"/>
      <c r="AY645" s="220"/>
      <c r="AZ645" s="220"/>
      <c r="BA645" s="220"/>
      <c r="BB645" s="220"/>
      <c r="BC645" s="220"/>
      <c r="BD645" s="220"/>
      <c r="BE645" s="220"/>
      <c r="BF645" s="220"/>
      <c r="BG645" s="220"/>
      <c r="BH645" s="220"/>
      <c r="BI645" s="220"/>
      <c r="BJ645" s="220"/>
      <c r="BK645" s="220"/>
      <c r="BL645" s="220"/>
      <c r="BM645" s="220"/>
      <c r="BN645" s="220"/>
      <c r="BO645" s="116" t="str">
        <f t="shared" si="99"/>
        <v>GND</v>
      </c>
      <c r="BP645" s="116" t="str">
        <f t="shared" si="100"/>
        <v>GND</v>
      </c>
      <c r="BQ645" s="116">
        <f t="shared" si="101"/>
        <v>0</v>
      </c>
      <c r="BR645" s="116">
        <f t="shared" si="102"/>
        <v>0</v>
      </c>
      <c r="BS645" s="220">
        <v>1</v>
      </c>
      <c r="BT645" s="220" t="s">
        <v>156</v>
      </c>
      <c r="BU645" s="220" t="s">
        <v>156</v>
      </c>
      <c r="BV645" s="220"/>
      <c r="BW645" s="220"/>
      <c r="BX645" s="220"/>
      <c r="BY645" s="220"/>
      <c r="BZ645" s="220"/>
      <c r="CA645" s="220"/>
      <c r="CB645" s="220"/>
      <c r="CC645" s="220"/>
      <c r="CD645" s="220"/>
      <c r="CE645" s="220"/>
      <c r="CF645" s="220" t="s">
        <v>3025</v>
      </c>
      <c r="CG645" s="248" t="s">
        <v>6537</v>
      </c>
      <c r="CH645" s="208"/>
      <c r="CI645" s="128"/>
      <c r="CJ645" s="128"/>
      <c r="CK645" s="220"/>
      <c r="CL645" s="116" t="str">
        <f t="shared" si="103"/>
        <v>GND</v>
      </c>
      <c r="CM645" s="116" t="str">
        <f t="shared" si="104"/>
        <v>GND</v>
      </c>
      <c r="CN645" s="116">
        <f t="shared" si="105"/>
        <v>0</v>
      </c>
      <c r="CO645" s="116">
        <f t="shared" si="106"/>
        <v>0</v>
      </c>
      <c r="CP645" s="220">
        <v>1</v>
      </c>
      <c r="CQ645" s="220" t="s">
        <v>156</v>
      </c>
      <c r="CR645" s="220" t="s">
        <v>156</v>
      </c>
      <c r="CS645" s="220"/>
      <c r="CT645" s="220"/>
      <c r="CU645" s="220"/>
      <c r="CV645" s="220"/>
      <c r="CW645" s="220"/>
      <c r="CX645" s="220"/>
      <c r="CY645" s="220"/>
      <c r="CZ645" s="220"/>
      <c r="DA645" s="220"/>
      <c r="DB645" s="220"/>
      <c r="DC645" s="220" t="s">
        <v>3025</v>
      </c>
      <c r="DD645" s="134" t="s">
        <v>6538</v>
      </c>
      <c r="DE645" s="107"/>
      <c r="DF645" s="128"/>
      <c r="DG645" s="128"/>
      <c r="DH645" s="220"/>
    </row>
    <row r="646" spans="1:112" ht="13.2">
      <c r="A646" s="220"/>
      <c r="B646" s="220">
        <v>643</v>
      </c>
      <c r="C646" s="220" t="s">
        <v>156</v>
      </c>
      <c r="D646" s="220" t="s">
        <v>6539</v>
      </c>
      <c r="E646" s="220"/>
      <c r="F646" s="220" t="s">
        <v>156</v>
      </c>
      <c r="G646" s="220"/>
      <c r="H646" s="220"/>
      <c r="I646" s="220"/>
      <c r="J646" s="220"/>
      <c r="K646" s="220"/>
      <c r="L646" s="220"/>
      <c r="M646" s="220"/>
      <c r="N646" s="220"/>
      <c r="O646" s="220"/>
      <c r="P646" s="220"/>
      <c r="Q646" s="220"/>
      <c r="R646" s="220"/>
      <c r="S646" s="116" t="str">
        <f t="shared" si="97"/>
        <v>NO</v>
      </c>
      <c r="T646" s="116" t="str">
        <f t="shared" si="98"/>
        <v>,,,,,,,,,,,,,,</v>
      </c>
      <c r="U646" s="220" t="s">
        <v>156</v>
      </c>
      <c r="V646" s="220"/>
      <c r="W646" s="220"/>
      <c r="X646" s="220"/>
      <c r="Y646" s="220"/>
      <c r="Z646" s="220"/>
      <c r="AA646" s="220"/>
      <c r="AB646" s="220"/>
      <c r="AC646" s="220"/>
      <c r="AD646" s="220"/>
      <c r="AE646" s="220"/>
      <c r="AF646" s="220"/>
      <c r="AG646" s="220"/>
      <c r="AH646" s="220"/>
      <c r="AI646" s="220"/>
      <c r="AJ646" s="220"/>
      <c r="AK646" s="220"/>
      <c r="AL646" s="220"/>
      <c r="AM646" s="220"/>
      <c r="AN646" s="220"/>
      <c r="AO646" s="220"/>
      <c r="AP646" s="220"/>
      <c r="AQ646" s="220"/>
      <c r="AR646" s="220"/>
      <c r="AS646" s="220"/>
      <c r="AT646" s="220"/>
      <c r="AU646" s="220"/>
      <c r="AV646" s="220"/>
      <c r="AW646" s="220"/>
      <c r="AX646" s="220"/>
      <c r="AY646" s="220"/>
      <c r="AZ646" s="220"/>
      <c r="BA646" s="220"/>
      <c r="BB646" s="220"/>
      <c r="BC646" s="220"/>
      <c r="BD646" s="220"/>
      <c r="BE646" s="220"/>
      <c r="BF646" s="220"/>
      <c r="BG646" s="220"/>
      <c r="BH646" s="220"/>
      <c r="BI646" s="220"/>
      <c r="BJ646" s="220"/>
      <c r="BK646" s="220"/>
      <c r="BL646" s="220"/>
      <c r="BM646" s="220"/>
      <c r="BN646" s="220"/>
      <c r="BO646" s="116" t="str">
        <f t="shared" si="99"/>
        <v>GND</v>
      </c>
      <c r="BP646" s="116" t="str">
        <f t="shared" si="100"/>
        <v>GND</v>
      </c>
      <c r="BQ646" s="116">
        <f t="shared" si="101"/>
        <v>0</v>
      </c>
      <c r="BR646" s="116">
        <f t="shared" si="102"/>
        <v>0</v>
      </c>
      <c r="BS646" s="220">
        <v>1</v>
      </c>
      <c r="BT646" s="220" t="s">
        <v>156</v>
      </c>
      <c r="BU646" s="220" t="s">
        <v>156</v>
      </c>
      <c r="BV646" s="220"/>
      <c r="BW646" s="220"/>
      <c r="BX646" s="220"/>
      <c r="BY646" s="220"/>
      <c r="BZ646" s="220"/>
      <c r="CA646" s="220"/>
      <c r="CB646" s="220"/>
      <c r="CC646" s="220"/>
      <c r="CD646" s="220"/>
      <c r="CE646" s="220"/>
      <c r="CF646" s="220" t="s">
        <v>3025</v>
      </c>
      <c r="CG646" s="248" t="s">
        <v>6540</v>
      </c>
      <c r="CH646" s="208"/>
      <c r="CI646" s="128"/>
      <c r="CJ646" s="128"/>
      <c r="CK646" s="220"/>
      <c r="CL646" s="116" t="str">
        <f t="shared" si="103"/>
        <v>GND</v>
      </c>
      <c r="CM646" s="116" t="str">
        <f t="shared" si="104"/>
        <v>GND</v>
      </c>
      <c r="CN646" s="116">
        <f t="shared" si="105"/>
        <v>0</v>
      </c>
      <c r="CO646" s="116">
        <f t="shared" si="106"/>
        <v>0</v>
      </c>
      <c r="CP646" s="220">
        <v>1</v>
      </c>
      <c r="CQ646" s="220" t="s">
        <v>156</v>
      </c>
      <c r="CR646" s="220" t="s">
        <v>156</v>
      </c>
      <c r="CS646" s="220"/>
      <c r="CT646" s="220"/>
      <c r="CU646" s="220"/>
      <c r="CV646" s="220"/>
      <c r="CW646" s="220"/>
      <c r="CX646" s="220"/>
      <c r="CY646" s="220"/>
      <c r="CZ646" s="220"/>
      <c r="DA646" s="220"/>
      <c r="DB646" s="220"/>
      <c r="DC646" s="220" t="s">
        <v>3025</v>
      </c>
      <c r="DD646" s="134" t="s">
        <v>6541</v>
      </c>
      <c r="DE646" s="107"/>
      <c r="DF646" s="128"/>
      <c r="DG646" s="128"/>
      <c r="DH646" s="220"/>
    </row>
    <row r="647" spans="1:112" ht="13.2">
      <c r="A647" s="220"/>
      <c r="B647" s="220">
        <v>644</v>
      </c>
      <c r="C647" s="220" t="s">
        <v>156</v>
      </c>
      <c r="D647" s="220" t="s">
        <v>6542</v>
      </c>
      <c r="E647" s="220"/>
      <c r="F647" s="220" t="s">
        <v>156</v>
      </c>
      <c r="G647" s="220"/>
      <c r="H647" s="220"/>
      <c r="I647" s="220"/>
      <c r="J647" s="220"/>
      <c r="K647" s="220"/>
      <c r="L647" s="220"/>
      <c r="M647" s="220"/>
      <c r="N647" s="220"/>
      <c r="O647" s="220"/>
      <c r="P647" s="220"/>
      <c r="Q647" s="220"/>
      <c r="R647" s="220"/>
      <c r="S647" s="116" t="str">
        <f t="shared" si="97"/>
        <v>NO</v>
      </c>
      <c r="T647" s="116" t="str">
        <f t="shared" si="98"/>
        <v>,,,,,,,,,,,,,,</v>
      </c>
      <c r="U647" s="220" t="s">
        <v>156</v>
      </c>
      <c r="V647" s="220"/>
      <c r="W647" s="220"/>
      <c r="X647" s="220"/>
      <c r="Y647" s="220"/>
      <c r="Z647" s="220"/>
      <c r="AA647" s="220"/>
      <c r="AB647" s="220"/>
      <c r="AC647" s="220"/>
      <c r="AD647" s="220"/>
      <c r="AE647" s="220"/>
      <c r="AF647" s="220"/>
      <c r="AG647" s="220"/>
      <c r="AH647" s="220"/>
      <c r="AI647" s="220"/>
      <c r="AJ647" s="220"/>
      <c r="AK647" s="220"/>
      <c r="AL647" s="220"/>
      <c r="AM647" s="220"/>
      <c r="AN647" s="220"/>
      <c r="AO647" s="220"/>
      <c r="AP647" s="220"/>
      <c r="AQ647" s="220"/>
      <c r="AR647" s="220"/>
      <c r="AS647" s="220"/>
      <c r="AT647" s="220"/>
      <c r="AU647" s="220"/>
      <c r="AV647" s="220"/>
      <c r="AW647" s="220"/>
      <c r="AX647" s="220"/>
      <c r="AY647" s="220"/>
      <c r="AZ647" s="220"/>
      <c r="BA647" s="220"/>
      <c r="BB647" s="220"/>
      <c r="BC647" s="220"/>
      <c r="BD647" s="220"/>
      <c r="BE647" s="220"/>
      <c r="BF647" s="220"/>
      <c r="BG647" s="220"/>
      <c r="BH647" s="220"/>
      <c r="BI647" s="220"/>
      <c r="BJ647" s="220"/>
      <c r="BK647" s="220"/>
      <c r="BL647" s="220"/>
      <c r="BM647" s="220"/>
      <c r="BN647" s="220"/>
      <c r="BO647" s="116" t="str">
        <f t="shared" si="99"/>
        <v>GND</v>
      </c>
      <c r="BP647" s="116" t="str">
        <f t="shared" si="100"/>
        <v>GND</v>
      </c>
      <c r="BQ647" s="116">
        <f t="shared" si="101"/>
        <v>0</v>
      </c>
      <c r="BR647" s="116">
        <f t="shared" si="102"/>
        <v>0</v>
      </c>
      <c r="BS647" s="220">
        <v>1</v>
      </c>
      <c r="BT647" s="220" t="s">
        <v>156</v>
      </c>
      <c r="BU647" s="220" t="s">
        <v>156</v>
      </c>
      <c r="BV647" s="220"/>
      <c r="BW647" s="220"/>
      <c r="BX647" s="220"/>
      <c r="BY647" s="220"/>
      <c r="BZ647" s="220"/>
      <c r="CA647" s="220"/>
      <c r="CB647" s="220"/>
      <c r="CC647" s="220"/>
      <c r="CD647" s="220"/>
      <c r="CE647" s="220"/>
      <c r="CF647" s="220" t="s">
        <v>3025</v>
      </c>
      <c r="CG647" s="248" t="s">
        <v>6543</v>
      </c>
      <c r="CH647" s="208"/>
      <c r="CI647" s="128"/>
      <c r="CJ647" s="128"/>
      <c r="CK647" s="220"/>
      <c r="CL647" s="116" t="str">
        <f t="shared" si="103"/>
        <v>GND</v>
      </c>
      <c r="CM647" s="116" t="str">
        <f t="shared" si="104"/>
        <v>GND</v>
      </c>
      <c r="CN647" s="116">
        <f t="shared" si="105"/>
        <v>0</v>
      </c>
      <c r="CO647" s="116">
        <f t="shared" si="106"/>
        <v>0</v>
      </c>
      <c r="CP647" s="220">
        <v>1</v>
      </c>
      <c r="CQ647" s="220" t="s">
        <v>156</v>
      </c>
      <c r="CR647" s="220" t="s">
        <v>156</v>
      </c>
      <c r="CS647" s="220"/>
      <c r="CT647" s="220"/>
      <c r="CU647" s="220"/>
      <c r="CV647" s="220"/>
      <c r="CW647" s="220"/>
      <c r="CX647" s="220"/>
      <c r="CY647" s="220"/>
      <c r="CZ647" s="220"/>
      <c r="DA647" s="220"/>
      <c r="DB647" s="220"/>
      <c r="DC647" s="220" t="s">
        <v>3025</v>
      </c>
      <c r="DD647" s="134" t="s">
        <v>6544</v>
      </c>
      <c r="DE647" s="107"/>
      <c r="DF647" s="128"/>
      <c r="DG647" s="128"/>
      <c r="DH647" s="220"/>
    </row>
    <row r="648" spans="1:112" ht="13.2">
      <c r="A648" s="220"/>
      <c r="B648" s="220">
        <v>645</v>
      </c>
      <c r="C648" s="220" t="s">
        <v>156</v>
      </c>
      <c r="D648" s="220" t="s">
        <v>6545</v>
      </c>
      <c r="E648" s="220"/>
      <c r="F648" s="220" t="s">
        <v>156</v>
      </c>
      <c r="G648" s="220"/>
      <c r="H648" s="220"/>
      <c r="I648" s="220"/>
      <c r="J648" s="220"/>
      <c r="K648" s="220"/>
      <c r="L648" s="220"/>
      <c r="M648" s="220"/>
      <c r="N648" s="220"/>
      <c r="O648" s="220"/>
      <c r="P648" s="220"/>
      <c r="Q648" s="220"/>
      <c r="R648" s="220"/>
      <c r="S648" s="116" t="str">
        <f t="shared" si="97"/>
        <v>NO</v>
      </c>
      <c r="T648" s="116" t="str">
        <f t="shared" si="98"/>
        <v>,,,,,,,,,,,,,,</v>
      </c>
      <c r="U648" s="220" t="s">
        <v>156</v>
      </c>
      <c r="V648" s="220"/>
      <c r="W648" s="220"/>
      <c r="X648" s="220"/>
      <c r="Y648" s="220"/>
      <c r="Z648" s="220"/>
      <c r="AA648" s="220"/>
      <c r="AB648" s="220"/>
      <c r="AC648" s="220"/>
      <c r="AD648" s="220"/>
      <c r="AE648" s="220"/>
      <c r="AF648" s="220"/>
      <c r="AG648" s="220"/>
      <c r="AH648" s="220"/>
      <c r="AI648" s="220"/>
      <c r="AJ648" s="220"/>
      <c r="AK648" s="220"/>
      <c r="AL648" s="220"/>
      <c r="AM648" s="220"/>
      <c r="AN648" s="220"/>
      <c r="AO648" s="220"/>
      <c r="AP648" s="220"/>
      <c r="AQ648" s="220"/>
      <c r="AR648" s="220"/>
      <c r="AS648" s="220"/>
      <c r="AT648" s="220"/>
      <c r="AU648" s="220"/>
      <c r="AV648" s="220"/>
      <c r="AW648" s="220"/>
      <c r="AX648" s="220"/>
      <c r="AY648" s="220"/>
      <c r="AZ648" s="220"/>
      <c r="BA648" s="220"/>
      <c r="BB648" s="220"/>
      <c r="BC648" s="220"/>
      <c r="BD648" s="220"/>
      <c r="BE648" s="220"/>
      <c r="BF648" s="220"/>
      <c r="BG648" s="220"/>
      <c r="BH648" s="220"/>
      <c r="BI648" s="220"/>
      <c r="BJ648" s="220"/>
      <c r="BK648" s="220"/>
      <c r="BL648" s="220"/>
      <c r="BM648" s="220"/>
      <c r="BN648" s="220"/>
      <c r="BO648" s="116" t="str">
        <f t="shared" si="99"/>
        <v>GND</v>
      </c>
      <c r="BP648" s="116" t="str">
        <f t="shared" si="100"/>
        <v>GND</v>
      </c>
      <c r="BQ648" s="116">
        <f t="shared" si="101"/>
        <v>0</v>
      </c>
      <c r="BR648" s="116">
        <f t="shared" si="102"/>
        <v>0</v>
      </c>
      <c r="BS648" s="220">
        <v>1</v>
      </c>
      <c r="BT648" s="220" t="s">
        <v>156</v>
      </c>
      <c r="BU648" s="220" t="s">
        <v>156</v>
      </c>
      <c r="BV648" s="220"/>
      <c r="BW648" s="220"/>
      <c r="BX648" s="220"/>
      <c r="BY648" s="220"/>
      <c r="BZ648" s="220"/>
      <c r="CA648" s="220"/>
      <c r="CB648" s="220"/>
      <c r="CC648" s="220"/>
      <c r="CD648" s="220"/>
      <c r="CE648" s="220"/>
      <c r="CF648" s="220" t="s">
        <v>3025</v>
      </c>
      <c r="CG648" s="248" t="s">
        <v>6546</v>
      </c>
      <c r="CH648" s="208"/>
      <c r="CI648" s="128"/>
      <c r="CJ648" s="128"/>
      <c r="CK648" s="220"/>
      <c r="CL648" s="116" t="str">
        <f t="shared" si="103"/>
        <v>GND</v>
      </c>
      <c r="CM648" s="116" t="str">
        <f t="shared" si="104"/>
        <v>GND</v>
      </c>
      <c r="CN648" s="116">
        <f t="shared" si="105"/>
        <v>0</v>
      </c>
      <c r="CO648" s="116">
        <f t="shared" si="106"/>
        <v>0</v>
      </c>
      <c r="CP648" s="220">
        <v>1</v>
      </c>
      <c r="CQ648" s="220" t="s">
        <v>156</v>
      </c>
      <c r="CR648" s="220" t="s">
        <v>156</v>
      </c>
      <c r="CS648" s="220"/>
      <c r="CT648" s="220"/>
      <c r="CU648" s="220"/>
      <c r="CV648" s="220"/>
      <c r="CW648" s="220"/>
      <c r="CX648" s="220"/>
      <c r="CY648" s="220"/>
      <c r="CZ648" s="220"/>
      <c r="DA648" s="220"/>
      <c r="DB648" s="220"/>
      <c r="DC648" s="220" t="s">
        <v>3025</v>
      </c>
      <c r="DD648" s="134" t="s">
        <v>6547</v>
      </c>
      <c r="DE648" s="107"/>
      <c r="DF648" s="128"/>
      <c r="DG648" s="128"/>
      <c r="DH648" s="220"/>
    </row>
    <row r="649" spans="1:112" ht="13.2">
      <c r="A649" s="220"/>
      <c r="B649" s="220">
        <v>646</v>
      </c>
      <c r="C649" s="220" t="s">
        <v>156</v>
      </c>
      <c r="D649" s="220" t="s">
        <v>6548</v>
      </c>
      <c r="E649" s="220"/>
      <c r="F649" s="220" t="s">
        <v>156</v>
      </c>
      <c r="G649" s="220"/>
      <c r="H649" s="220"/>
      <c r="I649" s="220"/>
      <c r="J649" s="220"/>
      <c r="K649" s="220"/>
      <c r="L649" s="220"/>
      <c r="M649" s="220"/>
      <c r="N649" s="220"/>
      <c r="O649" s="220"/>
      <c r="P649" s="220"/>
      <c r="Q649" s="220"/>
      <c r="R649" s="220"/>
      <c r="S649" s="116" t="str">
        <f t="shared" si="97"/>
        <v>NO</v>
      </c>
      <c r="T649" s="116" t="str">
        <f t="shared" si="98"/>
        <v>,,,,,,,,,,,,,,</v>
      </c>
      <c r="U649" s="220" t="s">
        <v>156</v>
      </c>
      <c r="V649" s="220"/>
      <c r="W649" s="220"/>
      <c r="X649" s="220"/>
      <c r="Y649" s="220"/>
      <c r="Z649" s="220"/>
      <c r="AA649" s="220"/>
      <c r="AB649" s="220"/>
      <c r="AC649" s="220"/>
      <c r="AD649" s="220"/>
      <c r="AE649" s="220"/>
      <c r="AF649" s="220"/>
      <c r="AG649" s="220"/>
      <c r="AH649" s="220"/>
      <c r="AI649" s="220"/>
      <c r="AJ649" s="220"/>
      <c r="AK649" s="220"/>
      <c r="AL649" s="220"/>
      <c r="AM649" s="220"/>
      <c r="AN649" s="220"/>
      <c r="AO649" s="220"/>
      <c r="AP649" s="220"/>
      <c r="AQ649" s="220"/>
      <c r="AR649" s="220"/>
      <c r="AS649" s="220"/>
      <c r="AT649" s="220"/>
      <c r="AU649" s="220"/>
      <c r="AV649" s="220"/>
      <c r="AW649" s="220"/>
      <c r="AX649" s="220"/>
      <c r="AY649" s="220"/>
      <c r="AZ649" s="220"/>
      <c r="BA649" s="220"/>
      <c r="BB649" s="220"/>
      <c r="BC649" s="220"/>
      <c r="BD649" s="220"/>
      <c r="BE649" s="220"/>
      <c r="BF649" s="220"/>
      <c r="BG649" s="220"/>
      <c r="BH649" s="220"/>
      <c r="BI649" s="220"/>
      <c r="BJ649" s="220"/>
      <c r="BK649" s="220"/>
      <c r="BL649" s="220"/>
      <c r="BM649" s="220"/>
      <c r="BN649" s="220"/>
      <c r="BO649" s="116" t="str">
        <f t="shared" si="99"/>
        <v>GND</v>
      </c>
      <c r="BP649" s="116" t="str">
        <f t="shared" si="100"/>
        <v>GND</v>
      </c>
      <c r="BQ649" s="116">
        <f t="shared" si="101"/>
        <v>0</v>
      </c>
      <c r="BR649" s="116">
        <f t="shared" si="102"/>
        <v>0</v>
      </c>
      <c r="BS649" s="220">
        <v>1</v>
      </c>
      <c r="BT649" s="220" t="s">
        <v>156</v>
      </c>
      <c r="BU649" s="220" t="s">
        <v>156</v>
      </c>
      <c r="BV649" s="220"/>
      <c r="BW649" s="220"/>
      <c r="BX649" s="220"/>
      <c r="BY649" s="220"/>
      <c r="BZ649" s="220"/>
      <c r="CA649" s="220"/>
      <c r="CB649" s="220"/>
      <c r="CC649" s="220"/>
      <c r="CD649" s="220"/>
      <c r="CE649" s="220"/>
      <c r="CF649" s="220" t="s">
        <v>3025</v>
      </c>
      <c r="CG649" s="248" t="s">
        <v>6549</v>
      </c>
      <c r="CH649" s="208"/>
      <c r="CI649" s="128"/>
      <c r="CJ649" s="128"/>
      <c r="CK649" s="220"/>
      <c r="CL649" s="116" t="str">
        <f t="shared" si="103"/>
        <v>GND</v>
      </c>
      <c r="CM649" s="116" t="str">
        <f t="shared" si="104"/>
        <v>GND</v>
      </c>
      <c r="CN649" s="116">
        <f t="shared" si="105"/>
        <v>0</v>
      </c>
      <c r="CO649" s="116">
        <f t="shared" si="106"/>
        <v>0</v>
      </c>
      <c r="CP649" s="220">
        <v>1</v>
      </c>
      <c r="CQ649" s="220" t="s">
        <v>156</v>
      </c>
      <c r="CR649" s="220" t="s">
        <v>156</v>
      </c>
      <c r="CS649" s="220"/>
      <c r="CT649" s="220"/>
      <c r="CU649" s="220"/>
      <c r="CV649" s="220"/>
      <c r="CW649" s="220"/>
      <c r="CX649" s="220"/>
      <c r="CY649" s="220"/>
      <c r="CZ649" s="220"/>
      <c r="DA649" s="220"/>
      <c r="DB649" s="220"/>
      <c r="DC649" s="220" t="s">
        <v>3025</v>
      </c>
      <c r="DD649" s="134" t="s">
        <v>6550</v>
      </c>
      <c r="DE649" s="107"/>
      <c r="DF649" s="128"/>
      <c r="DG649" s="128"/>
      <c r="DH649" s="220"/>
    </row>
    <row r="650" spans="1:112" ht="13.2">
      <c r="A650" s="220"/>
      <c r="B650" s="220">
        <v>647</v>
      </c>
      <c r="C650" s="220" t="s">
        <v>156</v>
      </c>
      <c r="D650" s="220" t="s">
        <v>6551</v>
      </c>
      <c r="E650" s="220"/>
      <c r="F650" s="220" t="s">
        <v>156</v>
      </c>
      <c r="G650" s="220"/>
      <c r="H650" s="220"/>
      <c r="I650" s="220"/>
      <c r="J650" s="220"/>
      <c r="K650" s="220"/>
      <c r="L650" s="220"/>
      <c r="M650" s="220"/>
      <c r="N650" s="220"/>
      <c r="O650" s="220"/>
      <c r="P650" s="220"/>
      <c r="Q650" s="220"/>
      <c r="R650" s="220"/>
      <c r="S650" s="116" t="str">
        <f t="shared" si="97"/>
        <v>NO</v>
      </c>
      <c r="T650" s="116" t="str">
        <f t="shared" si="98"/>
        <v>,,,,,,,,,,,,,,</v>
      </c>
      <c r="U650" s="220" t="s">
        <v>156</v>
      </c>
      <c r="V650" s="220"/>
      <c r="W650" s="220"/>
      <c r="X650" s="220"/>
      <c r="Y650" s="220"/>
      <c r="Z650" s="220"/>
      <c r="AA650" s="220"/>
      <c r="AB650" s="220"/>
      <c r="AC650" s="220"/>
      <c r="AD650" s="220"/>
      <c r="AE650" s="220"/>
      <c r="AF650" s="220"/>
      <c r="AG650" s="220"/>
      <c r="AH650" s="220"/>
      <c r="AI650" s="220"/>
      <c r="AJ650" s="220"/>
      <c r="AK650" s="220"/>
      <c r="AL650" s="220"/>
      <c r="AM650" s="220"/>
      <c r="AN650" s="220"/>
      <c r="AO650" s="220"/>
      <c r="AP650" s="220"/>
      <c r="AQ650" s="220"/>
      <c r="AR650" s="220"/>
      <c r="AS650" s="220"/>
      <c r="AT650" s="220"/>
      <c r="AU650" s="220"/>
      <c r="AV650" s="220"/>
      <c r="AW650" s="220"/>
      <c r="AX650" s="220"/>
      <c r="AY650" s="220"/>
      <c r="AZ650" s="220"/>
      <c r="BA650" s="220"/>
      <c r="BB650" s="220"/>
      <c r="BC650" s="220"/>
      <c r="BD650" s="220"/>
      <c r="BE650" s="220"/>
      <c r="BF650" s="220"/>
      <c r="BG650" s="220"/>
      <c r="BH650" s="220"/>
      <c r="BI650" s="220"/>
      <c r="BJ650" s="220"/>
      <c r="BK650" s="220"/>
      <c r="BL650" s="220"/>
      <c r="BM650" s="220"/>
      <c r="BN650" s="220"/>
      <c r="BO650" s="116" t="str">
        <f t="shared" si="99"/>
        <v>GND</v>
      </c>
      <c r="BP650" s="116" t="str">
        <f t="shared" si="100"/>
        <v>GND</v>
      </c>
      <c r="BQ650" s="116">
        <f t="shared" si="101"/>
        <v>0</v>
      </c>
      <c r="BR650" s="116">
        <f t="shared" si="102"/>
        <v>0</v>
      </c>
      <c r="BS650" s="220">
        <v>1</v>
      </c>
      <c r="BT650" s="220" t="s">
        <v>156</v>
      </c>
      <c r="BU650" s="220" t="s">
        <v>156</v>
      </c>
      <c r="BV650" s="220"/>
      <c r="BW650" s="220"/>
      <c r="BX650" s="220"/>
      <c r="BY650" s="220"/>
      <c r="BZ650" s="220"/>
      <c r="CA650" s="220"/>
      <c r="CB650" s="220"/>
      <c r="CC650" s="220"/>
      <c r="CD650" s="220"/>
      <c r="CE650" s="220"/>
      <c r="CF650" s="220" t="s">
        <v>3025</v>
      </c>
      <c r="CG650" s="248" t="s">
        <v>6552</v>
      </c>
      <c r="CH650" s="208"/>
      <c r="CI650" s="128"/>
      <c r="CJ650" s="128"/>
      <c r="CK650" s="220"/>
      <c r="CL650" s="116" t="str">
        <f t="shared" si="103"/>
        <v>GND</v>
      </c>
      <c r="CM650" s="116" t="str">
        <f t="shared" si="104"/>
        <v>GND</v>
      </c>
      <c r="CN650" s="116">
        <f t="shared" si="105"/>
        <v>0</v>
      </c>
      <c r="CO650" s="116">
        <f t="shared" si="106"/>
        <v>0</v>
      </c>
      <c r="CP650" s="220">
        <v>1</v>
      </c>
      <c r="CQ650" s="220" t="s">
        <v>156</v>
      </c>
      <c r="CR650" s="220" t="s">
        <v>156</v>
      </c>
      <c r="CS650" s="220"/>
      <c r="CT650" s="220"/>
      <c r="CU650" s="220"/>
      <c r="CV650" s="220"/>
      <c r="CW650" s="220"/>
      <c r="CX650" s="220"/>
      <c r="CY650" s="220"/>
      <c r="CZ650" s="220"/>
      <c r="DA650" s="220"/>
      <c r="DB650" s="220"/>
      <c r="DC650" s="220" t="s">
        <v>3025</v>
      </c>
      <c r="DD650" s="134" t="s">
        <v>6553</v>
      </c>
      <c r="DE650" s="107"/>
      <c r="DF650" s="128"/>
      <c r="DG650" s="128"/>
      <c r="DH650" s="220"/>
    </row>
    <row r="651" spans="1:112" ht="13.2">
      <c r="A651" s="220"/>
      <c r="B651" s="220">
        <v>648</v>
      </c>
      <c r="C651" s="220" t="s">
        <v>156</v>
      </c>
      <c r="D651" s="220" t="s">
        <v>6554</v>
      </c>
      <c r="E651" s="220"/>
      <c r="F651" s="220" t="s">
        <v>156</v>
      </c>
      <c r="G651" s="220"/>
      <c r="H651" s="220"/>
      <c r="I651" s="220"/>
      <c r="J651" s="220"/>
      <c r="K651" s="220"/>
      <c r="L651" s="220"/>
      <c r="M651" s="220"/>
      <c r="N651" s="220"/>
      <c r="O651" s="220"/>
      <c r="P651" s="220"/>
      <c r="Q651" s="220"/>
      <c r="R651" s="220"/>
      <c r="S651" s="116" t="str">
        <f t="shared" si="97"/>
        <v>NO</v>
      </c>
      <c r="T651" s="116" t="str">
        <f t="shared" si="98"/>
        <v>,,,,,,,,,,,,,,</v>
      </c>
      <c r="U651" s="220" t="s">
        <v>156</v>
      </c>
      <c r="V651" s="220"/>
      <c r="W651" s="220"/>
      <c r="X651" s="220"/>
      <c r="Y651" s="220"/>
      <c r="Z651" s="220"/>
      <c r="AA651" s="220"/>
      <c r="AB651" s="220"/>
      <c r="AC651" s="220"/>
      <c r="AD651" s="220"/>
      <c r="AE651" s="220"/>
      <c r="AF651" s="220"/>
      <c r="AG651" s="220"/>
      <c r="AH651" s="220"/>
      <c r="AI651" s="220"/>
      <c r="AJ651" s="220"/>
      <c r="AK651" s="220"/>
      <c r="AL651" s="220"/>
      <c r="AM651" s="220"/>
      <c r="AN651" s="220"/>
      <c r="AO651" s="220"/>
      <c r="AP651" s="220"/>
      <c r="AQ651" s="220"/>
      <c r="AR651" s="220"/>
      <c r="AS651" s="220"/>
      <c r="AT651" s="220"/>
      <c r="AU651" s="220"/>
      <c r="AV651" s="220"/>
      <c r="AW651" s="220"/>
      <c r="AX651" s="220"/>
      <c r="AY651" s="220"/>
      <c r="AZ651" s="220"/>
      <c r="BA651" s="220"/>
      <c r="BB651" s="220"/>
      <c r="BC651" s="220"/>
      <c r="BD651" s="220"/>
      <c r="BE651" s="220"/>
      <c r="BF651" s="220"/>
      <c r="BG651" s="220"/>
      <c r="BH651" s="220"/>
      <c r="BI651" s="220"/>
      <c r="BJ651" s="220"/>
      <c r="BK651" s="220"/>
      <c r="BL651" s="220"/>
      <c r="BM651" s="220"/>
      <c r="BN651" s="220"/>
      <c r="BO651" s="116" t="str">
        <f t="shared" si="99"/>
        <v>GND</v>
      </c>
      <c r="BP651" s="116" t="str">
        <f t="shared" si="100"/>
        <v>GND</v>
      </c>
      <c r="BQ651" s="116">
        <f t="shared" si="101"/>
        <v>0</v>
      </c>
      <c r="BR651" s="116">
        <f t="shared" si="102"/>
        <v>0</v>
      </c>
      <c r="BS651" s="220">
        <v>1</v>
      </c>
      <c r="BT651" s="220" t="s">
        <v>156</v>
      </c>
      <c r="BU651" s="220" t="s">
        <v>156</v>
      </c>
      <c r="BV651" s="220"/>
      <c r="BW651" s="220"/>
      <c r="BX651" s="220"/>
      <c r="BY651" s="220"/>
      <c r="BZ651" s="220"/>
      <c r="CA651" s="220"/>
      <c r="CB651" s="220"/>
      <c r="CC651" s="220"/>
      <c r="CD651" s="220"/>
      <c r="CE651" s="220"/>
      <c r="CF651" s="220" t="s">
        <v>3025</v>
      </c>
      <c r="CG651" s="248" t="s">
        <v>6555</v>
      </c>
      <c r="CH651" s="208"/>
      <c r="CI651" s="128"/>
      <c r="CJ651" s="128"/>
      <c r="CK651" s="220"/>
      <c r="CL651" s="116" t="str">
        <f t="shared" si="103"/>
        <v>GND</v>
      </c>
      <c r="CM651" s="116" t="str">
        <f t="shared" si="104"/>
        <v>GND</v>
      </c>
      <c r="CN651" s="116">
        <f t="shared" si="105"/>
        <v>0</v>
      </c>
      <c r="CO651" s="116">
        <f t="shared" si="106"/>
        <v>0</v>
      </c>
      <c r="CP651" s="220">
        <v>1</v>
      </c>
      <c r="CQ651" s="220" t="s">
        <v>156</v>
      </c>
      <c r="CR651" s="220" t="s">
        <v>156</v>
      </c>
      <c r="CS651" s="220"/>
      <c r="CT651" s="220"/>
      <c r="CU651" s="220"/>
      <c r="CV651" s="220"/>
      <c r="CW651" s="220"/>
      <c r="CX651" s="220"/>
      <c r="CY651" s="220"/>
      <c r="CZ651" s="220"/>
      <c r="DA651" s="220"/>
      <c r="DB651" s="220"/>
      <c r="DC651" s="220" t="s">
        <v>3025</v>
      </c>
      <c r="DD651" s="134" t="s">
        <v>6556</v>
      </c>
      <c r="DE651" s="107"/>
      <c r="DF651" s="128"/>
      <c r="DG651" s="128"/>
      <c r="DH651" s="220"/>
    </row>
    <row r="652" spans="1:112" ht="13.2">
      <c r="A652" s="220"/>
      <c r="B652" s="220">
        <v>649</v>
      </c>
      <c r="C652" s="220" t="s">
        <v>156</v>
      </c>
      <c r="D652" s="220" t="s">
        <v>6557</v>
      </c>
      <c r="E652" s="220"/>
      <c r="F652" s="220" t="s">
        <v>156</v>
      </c>
      <c r="G652" s="220"/>
      <c r="H652" s="220"/>
      <c r="I652" s="220"/>
      <c r="J652" s="220"/>
      <c r="K652" s="220"/>
      <c r="L652" s="220"/>
      <c r="M652" s="220"/>
      <c r="N652" s="220"/>
      <c r="O652" s="220"/>
      <c r="P652" s="220"/>
      <c r="Q652" s="220"/>
      <c r="R652" s="220"/>
      <c r="S652" s="116" t="str">
        <f t="shared" si="97"/>
        <v>NO</v>
      </c>
      <c r="T652" s="116" t="str">
        <f t="shared" si="98"/>
        <v>,,,,,,,,,,,,,,</v>
      </c>
      <c r="U652" s="220" t="s">
        <v>156</v>
      </c>
      <c r="V652" s="220"/>
      <c r="W652" s="220"/>
      <c r="X652" s="220"/>
      <c r="Y652" s="220"/>
      <c r="Z652" s="220"/>
      <c r="AA652" s="220"/>
      <c r="AB652" s="220"/>
      <c r="AC652" s="220"/>
      <c r="AD652" s="220"/>
      <c r="AE652" s="220"/>
      <c r="AF652" s="220"/>
      <c r="AG652" s="220"/>
      <c r="AH652" s="220"/>
      <c r="AI652" s="220"/>
      <c r="AJ652" s="220"/>
      <c r="AK652" s="220"/>
      <c r="AL652" s="220"/>
      <c r="AM652" s="220"/>
      <c r="AN652" s="220"/>
      <c r="AO652" s="220"/>
      <c r="AP652" s="220"/>
      <c r="AQ652" s="220"/>
      <c r="AR652" s="220"/>
      <c r="AS652" s="220"/>
      <c r="AT652" s="220"/>
      <c r="AU652" s="220"/>
      <c r="AV652" s="220"/>
      <c r="AW652" s="220"/>
      <c r="AX652" s="220"/>
      <c r="AY652" s="220"/>
      <c r="AZ652" s="220"/>
      <c r="BA652" s="220"/>
      <c r="BB652" s="220"/>
      <c r="BC652" s="220"/>
      <c r="BD652" s="220"/>
      <c r="BE652" s="220"/>
      <c r="BF652" s="220"/>
      <c r="BG652" s="220"/>
      <c r="BH652" s="220"/>
      <c r="BI652" s="220"/>
      <c r="BJ652" s="220"/>
      <c r="BK652" s="220"/>
      <c r="BL652" s="220"/>
      <c r="BM652" s="220"/>
      <c r="BN652" s="220"/>
      <c r="BO652" s="116" t="str">
        <f t="shared" si="99"/>
        <v>GND</v>
      </c>
      <c r="BP652" s="116" t="str">
        <f t="shared" si="100"/>
        <v>GND</v>
      </c>
      <c r="BQ652" s="116">
        <f t="shared" si="101"/>
        <v>0</v>
      </c>
      <c r="BR652" s="116">
        <f t="shared" si="102"/>
        <v>0</v>
      </c>
      <c r="BS652" s="220">
        <v>1</v>
      </c>
      <c r="BT652" s="220" t="s">
        <v>156</v>
      </c>
      <c r="BU652" s="220" t="s">
        <v>156</v>
      </c>
      <c r="BV652" s="220"/>
      <c r="BW652" s="220"/>
      <c r="BX652" s="220"/>
      <c r="BY652" s="220"/>
      <c r="BZ652" s="220"/>
      <c r="CA652" s="220"/>
      <c r="CB652" s="220"/>
      <c r="CC652" s="220"/>
      <c r="CD652" s="220"/>
      <c r="CE652" s="220"/>
      <c r="CF652" s="220" t="s">
        <v>3025</v>
      </c>
      <c r="CG652" s="248" t="s">
        <v>6558</v>
      </c>
      <c r="CH652" s="208"/>
      <c r="CI652" s="128"/>
      <c r="CJ652" s="128"/>
      <c r="CK652" s="220"/>
      <c r="CL652" s="116" t="str">
        <f t="shared" si="103"/>
        <v>GND</v>
      </c>
      <c r="CM652" s="116" t="str">
        <f t="shared" si="104"/>
        <v>GND</v>
      </c>
      <c r="CN652" s="116">
        <f t="shared" si="105"/>
        <v>0</v>
      </c>
      <c r="CO652" s="116">
        <f t="shared" si="106"/>
        <v>0</v>
      </c>
      <c r="CP652" s="220">
        <v>1</v>
      </c>
      <c r="CQ652" s="220" t="s">
        <v>156</v>
      </c>
      <c r="CR652" s="220" t="s">
        <v>156</v>
      </c>
      <c r="CS652" s="220"/>
      <c r="CT652" s="220"/>
      <c r="CU652" s="220"/>
      <c r="CV652" s="220"/>
      <c r="CW652" s="220"/>
      <c r="CX652" s="220"/>
      <c r="CY652" s="220"/>
      <c r="CZ652" s="220"/>
      <c r="DA652" s="220"/>
      <c r="DB652" s="220"/>
      <c r="DC652" s="220" t="s">
        <v>3025</v>
      </c>
      <c r="DD652" s="134" t="s">
        <v>6559</v>
      </c>
      <c r="DE652" s="107"/>
      <c r="DF652" s="128"/>
      <c r="DG652" s="128"/>
      <c r="DH652" s="220"/>
    </row>
    <row r="653" spans="1:112" ht="13.2">
      <c r="A653" s="220"/>
      <c r="B653" s="220">
        <v>650</v>
      </c>
      <c r="C653" s="220" t="s">
        <v>156</v>
      </c>
      <c r="D653" s="220" t="s">
        <v>6560</v>
      </c>
      <c r="E653" s="220"/>
      <c r="F653" s="220" t="s">
        <v>156</v>
      </c>
      <c r="G653" s="220"/>
      <c r="H653" s="220"/>
      <c r="I653" s="220"/>
      <c r="J653" s="220"/>
      <c r="K653" s="220"/>
      <c r="L653" s="220"/>
      <c r="M653" s="220"/>
      <c r="N653" s="220"/>
      <c r="O653" s="220"/>
      <c r="P653" s="220"/>
      <c r="Q653" s="220"/>
      <c r="R653" s="220"/>
      <c r="S653" s="116" t="str">
        <f t="shared" si="97"/>
        <v>NO</v>
      </c>
      <c r="T653" s="116" t="str">
        <f t="shared" si="98"/>
        <v>,,,,,,,,,,,,,,</v>
      </c>
      <c r="U653" s="220" t="s">
        <v>156</v>
      </c>
      <c r="V653" s="220"/>
      <c r="W653" s="220"/>
      <c r="X653" s="220"/>
      <c r="Y653" s="220"/>
      <c r="Z653" s="220"/>
      <c r="AA653" s="220"/>
      <c r="AB653" s="220"/>
      <c r="AC653" s="220"/>
      <c r="AD653" s="220"/>
      <c r="AE653" s="220"/>
      <c r="AF653" s="220"/>
      <c r="AG653" s="220"/>
      <c r="AH653" s="220"/>
      <c r="AI653" s="220"/>
      <c r="AJ653" s="220"/>
      <c r="AK653" s="220"/>
      <c r="AL653" s="220"/>
      <c r="AM653" s="220"/>
      <c r="AN653" s="220"/>
      <c r="AO653" s="220"/>
      <c r="AP653" s="220"/>
      <c r="AQ653" s="220"/>
      <c r="AR653" s="220"/>
      <c r="AS653" s="220"/>
      <c r="AT653" s="220"/>
      <c r="AU653" s="220"/>
      <c r="AV653" s="220"/>
      <c r="AW653" s="220"/>
      <c r="AX653" s="220"/>
      <c r="AY653" s="220"/>
      <c r="AZ653" s="220"/>
      <c r="BA653" s="220"/>
      <c r="BB653" s="220"/>
      <c r="BC653" s="220"/>
      <c r="BD653" s="220"/>
      <c r="BE653" s="220"/>
      <c r="BF653" s="220"/>
      <c r="BG653" s="220"/>
      <c r="BH653" s="220"/>
      <c r="BI653" s="220"/>
      <c r="BJ653" s="220"/>
      <c r="BK653" s="220"/>
      <c r="BL653" s="220"/>
      <c r="BM653" s="220"/>
      <c r="BN653" s="220"/>
      <c r="BO653" s="116" t="str">
        <f t="shared" si="99"/>
        <v>GND</v>
      </c>
      <c r="BP653" s="116" t="str">
        <f t="shared" si="100"/>
        <v>GND</v>
      </c>
      <c r="BQ653" s="116">
        <f t="shared" si="101"/>
        <v>0</v>
      </c>
      <c r="BR653" s="116">
        <f t="shared" si="102"/>
        <v>0</v>
      </c>
      <c r="BS653" s="220">
        <v>1</v>
      </c>
      <c r="BT653" s="220" t="s">
        <v>156</v>
      </c>
      <c r="BU653" s="220" t="s">
        <v>156</v>
      </c>
      <c r="BV653" s="220"/>
      <c r="BW653" s="220"/>
      <c r="BX653" s="220"/>
      <c r="BY653" s="220"/>
      <c r="BZ653" s="220"/>
      <c r="CA653" s="220"/>
      <c r="CB653" s="220"/>
      <c r="CC653" s="220"/>
      <c r="CD653" s="220"/>
      <c r="CE653" s="220"/>
      <c r="CF653" s="220" t="s">
        <v>3025</v>
      </c>
      <c r="CG653" s="248" t="s">
        <v>6561</v>
      </c>
      <c r="CH653" s="208"/>
      <c r="CI653" s="128"/>
      <c r="CJ653" s="128"/>
      <c r="CK653" s="220"/>
      <c r="CL653" s="116" t="str">
        <f t="shared" si="103"/>
        <v>GND</v>
      </c>
      <c r="CM653" s="116" t="str">
        <f t="shared" si="104"/>
        <v>GND</v>
      </c>
      <c r="CN653" s="116">
        <f t="shared" si="105"/>
        <v>0</v>
      </c>
      <c r="CO653" s="116">
        <f t="shared" si="106"/>
        <v>0</v>
      </c>
      <c r="CP653" s="220">
        <v>1</v>
      </c>
      <c r="CQ653" s="220" t="s">
        <v>156</v>
      </c>
      <c r="CR653" s="220" t="s">
        <v>156</v>
      </c>
      <c r="CS653" s="220"/>
      <c r="CT653" s="220"/>
      <c r="CU653" s="220"/>
      <c r="CV653" s="220"/>
      <c r="CW653" s="220"/>
      <c r="CX653" s="220"/>
      <c r="CY653" s="220"/>
      <c r="CZ653" s="220"/>
      <c r="DA653" s="220"/>
      <c r="DB653" s="220"/>
      <c r="DC653" s="220" t="s">
        <v>3025</v>
      </c>
      <c r="DD653" s="134" t="s">
        <v>6562</v>
      </c>
      <c r="DE653" s="107"/>
      <c r="DF653" s="128"/>
      <c r="DG653" s="128"/>
      <c r="DH653" s="220"/>
    </row>
    <row r="654" spans="1:112" ht="13.2">
      <c r="A654" s="220"/>
      <c r="B654" s="220">
        <v>651</v>
      </c>
      <c r="C654" s="220" t="s">
        <v>156</v>
      </c>
      <c r="D654" s="220" t="s">
        <v>6563</v>
      </c>
      <c r="E654" s="220"/>
      <c r="F654" s="220" t="s">
        <v>156</v>
      </c>
      <c r="G654" s="220"/>
      <c r="H654" s="220"/>
      <c r="I654" s="220"/>
      <c r="J654" s="220"/>
      <c r="K654" s="220"/>
      <c r="L654" s="220"/>
      <c r="M654" s="220"/>
      <c r="N654" s="220"/>
      <c r="O654" s="220"/>
      <c r="P654" s="220"/>
      <c r="Q654" s="220"/>
      <c r="R654" s="220"/>
      <c r="S654" s="116" t="str">
        <f t="shared" si="97"/>
        <v>NO</v>
      </c>
      <c r="T654" s="116" t="str">
        <f t="shared" si="98"/>
        <v>,,,,,,,,,,,,,,</v>
      </c>
      <c r="U654" s="220" t="s">
        <v>156</v>
      </c>
      <c r="V654" s="220"/>
      <c r="W654" s="220"/>
      <c r="X654" s="220"/>
      <c r="Y654" s="220"/>
      <c r="Z654" s="220"/>
      <c r="AA654" s="220"/>
      <c r="AB654" s="220"/>
      <c r="AC654" s="220"/>
      <c r="AD654" s="220"/>
      <c r="AE654" s="220"/>
      <c r="AF654" s="220"/>
      <c r="AG654" s="220"/>
      <c r="AH654" s="220"/>
      <c r="AI654" s="220"/>
      <c r="AJ654" s="220"/>
      <c r="AK654" s="220"/>
      <c r="AL654" s="220"/>
      <c r="AM654" s="220"/>
      <c r="AN654" s="220"/>
      <c r="AO654" s="220"/>
      <c r="AP654" s="220"/>
      <c r="AQ654" s="220"/>
      <c r="AR654" s="220"/>
      <c r="AS654" s="220"/>
      <c r="AT654" s="220"/>
      <c r="AU654" s="220"/>
      <c r="AV654" s="220"/>
      <c r="AW654" s="220"/>
      <c r="AX654" s="220"/>
      <c r="AY654" s="220"/>
      <c r="AZ654" s="220"/>
      <c r="BA654" s="220"/>
      <c r="BB654" s="220"/>
      <c r="BC654" s="220"/>
      <c r="BD654" s="220"/>
      <c r="BE654" s="220"/>
      <c r="BF654" s="220"/>
      <c r="BG654" s="220"/>
      <c r="BH654" s="220"/>
      <c r="BI654" s="220"/>
      <c r="BJ654" s="220"/>
      <c r="BK654" s="220"/>
      <c r="BL654" s="220"/>
      <c r="BM654" s="220"/>
      <c r="BN654" s="220"/>
      <c r="BO654" s="116" t="str">
        <f t="shared" si="99"/>
        <v>GND</v>
      </c>
      <c r="BP654" s="116" t="str">
        <f t="shared" si="100"/>
        <v>GND</v>
      </c>
      <c r="BQ654" s="116">
        <f t="shared" si="101"/>
        <v>0</v>
      </c>
      <c r="BR654" s="116">
        <f t="shared" si="102"/>
        <v>0</v>
      </c>
      <c r="BS654" s="220">
        <v>1</v>
      </c>
      <c r="BT654" s="220" t="s">
        <v>156</v>
      </c>
      <c r="BU654" s="220" t="s">
        <v>156</v>
      </c>
      <c r="BV654" s="220"/>
      <c r="BW654" s="220"/>
      <c r="BX654" s="220"/>
      <c r="BY654" s="220"/>
      <c r="BZ654" s="220"/>
      <c r="CA654" s="220"/>
      <c r="CB654" s="220"/>
      <c r="CC654" s="220"/>
      <c r="CD654" s="220"/>
      <c r="CE654" s="220"/>
      <c r="CF654" s="220" t="s">
        <v>3025</v>
      </c>
      <c r="CG654" s="248" t="s">
        <v>6564</v>
      </c>
      <c r="CH654" s="208"/>
      <c r="CI654" s="128"/>
      <c r="CJ654" s="128"/>
      <c r="CK654" s="220"/>
      <c r="CL654" s="116" t="str">
        <f t="shared" si="103"/>
        <v>GND</v>
      </c>
      <c r="CM654" s="116" t="str">
        <f t="shared" si="104"/>
        <v>GND</v>
      </c>
      <c r="CN654" s="116">
        <f t="shared" si="105"/>
        <v>0</v>
      </c>
      <c r="CO654" s="116">
        <f t="shared" si="106"/>
        <v>0</v>
      </c>
      <c r="CP654" s="220">
        <v>1</v>
      </c>
      <c r="CQ654" s="220" t="s">
        <v>156</v>
      </c>
      <c r="CR654" s="220" t="s">
        <v>156</v>
      </c>
      <c r="CS654" s="220"/>
      <c r="CT654" s="220"/>
      <c r="CU654" s="220"/>
      <c r="CV654" s="220"/>
      <c r="CW654" s="220"/>
      <c r="CX654" s="220"/>
      <c r="CY654" s="220"/>
      <c r="CZ654" s="220"/>
      <c r="DA654" s="220"/>
      <c r="DB654" s="220"/>
      <c r="DC654" s="220" t="s">
        <v>3025</v>
      </c>
      <c r="DD654" s="134" t="s">
        <v>6565</v>
      </c>
      <c r="DE654" s="107"/>
      <c r="DF654" s="128"/>
      <c r="DG654" s="128"/>
      <c r="DH654" s="220"/>
    </row>
    <row r="655" spans="1:112" ht="13.2">
      <c r="A655" s="220"/>
      <c r="B655" s="220">
        <v>652</v>
      </c>
      <c r="C655" s="220" t="s">
        <v>156</v>
      </c>
      <c r="D655" s="220" t="s">
        <v>6566</v>
      </c>
      <c r="E655" s="220"/>
      <c r="F655" s="220" t="s">
        <v>156</v>
      </c>
      <c r="G655" s="220"/>
      <c r="H655" s="220"/>
      <c r="I655" s="220"/>
      <c r="J655" s="220"/>
      <c r="K655" s="220"/>
      <c r="L655" s="220"/>
      <c r="M655" s="220"/>
      <c r="N655" s="220"/>
      <c r="O655" s="220"/>
      <c r="P655" s="220"/>
      <c r="Q655" s="220"/>
      <c r="R655" s="220"/>
      <c r="S655" s="116" t="str">
        <f t="shared" si="97"/>
        <v>NO</v>
      </c>
      <c r="T655" s="116" t="str">
        <f t="shared" si="98"/>
        <v>,,,,,,,,,,,,,,</v>
      </c>
      <c r="U655" s="220" t="s">
        <v>156</v>
      </c>
      <c r="V655" s="220"/>
      <c r="W655" s="220"/>
      <c r="X655" s="220"/>
      <c r="Y655" s="220"/>
      <c r="Z655" s="220"/>
      <c r="AA655" s="220"/>
      <c r="AB655" s="220"/>
      <c r="AC655" s="220"/>
      <c r="AD655" s="220"/>
      <c r="AE655" s="220"/>
      <c r="AF655" s="220"/>
      <c r="AG655" s="220"/>
      <c r="AH655" s="220"/>
      <c r="AI655" s="220"/>
      <c r="AJ655" s="220"/>
      <c r="AK655" s="220"/>
      <c r="AL655" s="220"/>
      <c r="AM655" s="220"/>
      <c r="AN655" s="220"/>
      <c r="AO655" s="220"/>
      <c r="AP655" s="220"/>
      <c r="AQ655" s="220"/>
      <c r="AR655" s="220"/>
      <c r="AS655" s="220"/>
      <c r="AT655" s="220"/>
      <c r="AU655" s="220"/>
      <c r="AV655" s="220"/>
      <c r="AW655" s="220"/>
      <c r="AX655" s="220"/>
      <c r="AY655" s="220"/>
      <c r="AZ655" s="220"/>
      <c r="BA655" s="220"/>
      <c r="BB655" s="220"/>
      <c r="BC655" s="220"/>
      <c r="BD655" s="220"/>
      <c r="BE655" s="220"/>
      <c r="BF655" s="220"/>
      <c r="BG655" s="220"/>
      <c r="BH655" s="220"/>
      <c r="BI655" s="220"/>
      <c r="BJ655" s="220"/>
      <c r="BK655" s="220"/>
      <c r="BL655" s="220"/>
      <c r="BM655" s="220"/>
      <c r="BN655" s="220"/>
      <c r="BO655" s="116" t="str">
        <f t="shared" si="99"/>
        <v>GND</v>
      </c>
      <c r="BP655" s="116" t="str">
        <f t="shared" si="100"/>
        <v>GND</v>
      </c>
      <c r="BQ655" s="116">
        <f t="shared" si="101"/>
        <v>0</v>
      </c>
      <c r="BR655" s="116">
        <f t="shared" si="102"/>
        <v>0</v>
      </c>
      <c r="BS655" s="220">
        <v>1</v>
      </c>
      <c r="BT655" s="220" t="s">
        <v>156</v>
      </c>
      <c r="BU655" s="220" t="s">
        <v>156</v>
      </c>
      <c r="BV655" s="220"/>
      <c r="BW655" s="220"/>
      <c r="BX655" s="220"/>
      <c r="BY655" s="220"/>
      <c r="BZ655" s="220"/>
      <c r="CA655" s="220"/>
      <c r="CB655" s="220"/>
      <c r="CC655" s="220"/>
      <c r="CD655" s="220"/>
      <c r="CE655" s="220"/>
      <c r="CF655" s="220" t="s">
        <v>3025</v>
      </c>
      <c r="CG655" s="248" t="s">
        <v>6567</v>
      </c>
      <c r="CH655" s="208"/>
      <c r="CI655" s="128"/>
      <c r="CJ655" s="128"/>
      <c r="CK655" s="220"/>
      <c r="CL655" s="116" t="str">
        <f t="shared" si="103"/>
        <v>GND</v>
      </c>
      <c r="CM655" s="116" t="str">
        <f t="shared" si="104"/>
        <v>GND</v>
      </c>
      <c r="CN655" s="116">
        <f t="shared" si="105"/>
        <v>0</v>
      </c>
      <c r="CO655" s="116">
        <f t="shared" si="106"/>
        <v>0</v>
      </c>
      <c r="CP655" s="220">
        <v>1</v>
      </c>
      <c r="CQ655" s="220" t="s">
        <v>156</v>
      </c>
      <c r="CR655" s="220" t="s">
        <v>156</v>
      </c>
      <c r="CS655" s="220"/>
      <c r="CT655" s="220"/>
      <c r="CU655" s="220"/>
      <c r="CV655" s="220"/>
      <c r="CW655" s="220"/>
      <c r="CX655" s="220"/>
      <c r="CY655" s="220"/>
      <c r="CZ655" s="220"/>
      <c r="DA655" s="220"/>
      <c r="DB655" s="220"/>
      <c r="DC655" s="220" t="s">
        <v>3025</v>
      </c>
      <c r="DD655" s="134" t="s">
        <v>6568</v>
      </c>
      <c r="DE655" s="107"/>
      <c r="DF655" s="128"/>
      <c r="DG655" s="128"/>
      <c r="DH655" s="220"/>
    </row>
    <row r="656" spans="1:112" ht="13.2">
      <c r="A656" s="220"/>
      <c r="B656" s="220">
        <v>653</v>
      </c>
      <c r="C656" s="220" t="s">
        <v>156</v>
      </c>
      <c r="D656" s="220" t="s">
        <v>6569</v>
      </c>
      <c r="E656" s="220"/>
      <c r="F656" s="220" t="s">
        <v>156</v>
      </c>
      <c r="G656" s="220"/>
      <c r="H656" s="220"/>
      <c r="I656" s="220"/>
      <c r="J656" s="220"/>
      <c r="K656" s="220"/>
      <c r="L656" s="220"/>
      <c r="M656" s="220"/>
      <c r="N656" s="220"/>
      <c r="O656" s="220"/>
      <c r="P656" s="220"/>
      <c r="Q656" s="220"/>
      <c r="R656" s="220"/>
      <c r="S656" s="116" t="str">
        <f t="shared" si="97"/>
        <v>NO</v>
      </c>
      <c r="T656" s="116" t="str">
        <f t="shared" si="98"/>
        <v>,,,,,,,,,,,,,,</v>
      </c>
      <c r="U656" s="220" t="s">
        <v>156</v>
      </c>
      <c r="V656" s="220"/>
      <c r="W656" s="220"/>
      <c r="X656" s="220"/>
      <c r="Y656" s="220"/>
      <c r="Z656" s="220"/>
      <c r="AA656" s="220"/>
      <c r="AB656" s="220"/>
      <c r="AC656" s="220"/>
      <c r="AD656" s="220"/>
      <c r="AE656" s="220"/>
      <c r="AF656" s="220"/>
      <c r="AG656" s="220"/>
      <c r="AH656" s="220"/>
      <c r="AI656" s="220"/>
      <c r="AJ656" s="220"/>
      <c r="AK656" s="220"/>
      <c r="AL656" s="220"/>
      <c r="AM656" s="220"/>
      <c r="AN656" s="220"/>
      <c r="AO656" s="220"/>
      <c r="AP656" s="220"/>
      <c r="AQ656" s="220"/>
      <c r="AR656" s="220"/>
      <c r="AS656" s="220"/>
      <c r="AT656" s="220"/>
      <c r="AU656" s="220"/>
      <c r="AV656" s="220"/>
      <c r="AW656" s="220"/>
      <c r="AX656" s="220"/>
      <c r="AY656" s="220"/>
      <c r="AZ656" s="220"/>
      <c r="BA656" s="220"/>
      <c r="BB656" s="220"/>
      <c r="BC656" s="220"/>
      <c r="BD656" s="220"/>
      <c r="BE656" s="220"/>
      <c r="BF656" s="220"/>
      <c r="BG656" s="220"/>
      <c r="BH656" s="220"/>
      <c r="BI656" s="220"/>
      <c r="BJ656" s="220"/>
      <c r="BK656" s="220"/>
      <c r="BL656" s="220"/>
      <c r="BM656" s="220"/>
      <c r="BN656" s="220"/>
      <c r="BO656" s="116" t="str">
        <f t="shared" si="99"/>
        <v>GND</v>
      </c>
      <c r="BP656" s="116" t="str">
        <f t="shared" si="100"/>
        <v>GND</v>
      </c>
      <c r="BQ656" s="116">
        <f t="shared" si="101"/>
        <v>0</v>
      </c>
      <c r="BR656" s="116">
        <f t="shared" si="102"/>
        <v>0</v>
      </c>
      <c r="BS656" s="220">
        <v>1</v>
      </c>
      <c r="BT656" s="220" t="s">
        <v>156</v>
      </c>
      <c r="BU656" s="220" t="s">
        <v>156</v>
      </c>
      <c r="BV656" s="220"/>
      <c r="BW656" s="220"/>
      <c r="BX656" s="220"/>
      <c r="BY656" s="220"/>
      <c r="BZ656" s="220"/>
      <c r="CA656" s="220"/>
      <c r="CB656" s="220"/>
      <c r="CC656" s="220"/>
      <c r="CD656" s="220"/>
      <c r="CE656" s="220"/>
      <c r="CF656" s="220" t="s">
        <v>3025</v>
      </c>
      <c r="CG656" s="248" t="s">
        <v>6570</v>
      </c>
      <c r="CH656" s="208"/>
      <c r="CI656" s="128"/>
      <c r="CJ656" s="128"/>
      <c r="CK656" s="220"/>
      <c r="CL656" s="116" t="str">
        <f t="shared" si="103"/>
        <v>GND</v>
      </c>
      <c r="CM656" s="116" t="str">
        <f t="shared" si="104"/>
        <v>GND</v>
      </c>
      <c r="CN656" s="116">
        <f t="shared" si="105"/>
        <v>0</v>
      </c>
      <c r="CO656" s="116">
        <f t="shared" si="106"/>
        <v>0</v>
      </c>
      <c r="CP656" s="220">
        <v>1</v>
      </c>
      <c r="CQ656" s="220" t="s">
        <v>156</v>
      </c>
      <c r="CR656" s="220" t="s">
        <v>156</v>
      </c>
      <c r="CS656" s="220"/>
      <c r="CT656" s="220"/>
      <c r="CU656" s="220"/>
      <c r="CV656" s="220"/>
      <c r="CW656" s="220"/>
      <c r="CX656" s="220"/>
      <c r="CY656" s="220"/>
      <c r="CZ656" s="220"/>
      <c r="DA656" s="220"/>
      <c r="DB656" s="220"/>
      <c r="DC656" s="220" t="s">
        <v>3025</v>
      </c>
      <c r="DD656" s="134" t="s">
        <v>6571</v>
      </c>
      <c r="DE656" s="107"/>
      <c r="DF656" s="128"/>
      <c r="DG656" s="128"/>
      <c r="DH656" s="220"/>
    </row>
    <row r="657" spans="1:112" ht="13.2">
      <c r="A657" s="220"/>
      <c r="B657" s="220">
        <v>654</v>
      </c>
      <c r="C657" s="220" t="s">
        <v>156</v>
      </c>
      <c r="D657" s="220" t="s">
        <v>6572</v>
      </c>
      <c r="E657" s="220"/>
      <c r="F657" s="220" t="s">
        <v>156</v>
      </c>
      <c r="G657" s="220"/>
      <c r="H657" s="220"/>
      <c r="I657" s="220"/>
      <c r="J657" s="220"/>
      <c r="K657" s="220"/>
      <c r="L657" s="220"/>
      <c r="M657" s="220"/>
      <c r="N657" s="220"/>
      <c r="O657" s="220"/>
      <c r="P657" s="220"/>
      <c r="Q657" s="220"/>
      <c r="R657" s="220"/>
      <c r="S657" s="116" t="str">
        <f t="shared" si="97"/>
        <v>NO</v>
      </c>
      <c r="T657" s="116" t="str">
        <f t="shared" si="98"/>
        <v>,,,,,,,,,,,,,,</v>
      </c>
      <c r="U657" s="220" t="s">
        <v>156</v>
      </c>
      <c r="V657" s="220"/>
      <c r="W657" s="220"/>
      <c r="X657" s="220"/>
      <c r="Y657" s="220"/>
      <c r="Z657" s="220"/>
      <c r="AA657" s="220"/>
      <c r="AB657" s="220"/>
      <c r="AC657" s="220"/>
      <c r="AD657" s="220"/>
      <c r="AE657" s="220"/>
      <c r="AF657" s="220"/>
      <c r="AG657" s="220"/>
      <c r="AH657" s="220"/>
      <c r="AI657" s="220"/>
      <c r="AJ657" s="220"/>
      <c r="AK657" s="220"/>
      <c r="AL657" s="220"/>
      <c r="AM657" s="220"/>
      <c r="AN657" s="220"/>
      <c r="AO657" s="220"/>
      <c r="AP657" s="220"/>
      <c r="AQ657" s="220"/>
      <c r="AR657" s="220"/>
      <c r="AS657" s="220"/>
      <c r="AT657" s="220"/>
      <c r="AU657" s="220"/>
      <c r="AV657" s="220"/>
      <c r="AW657" s="220"/>
      <c r="AX657" s="220"/>
      <c r="AY657" s="220"/>
      <c r="AZ657" s="220"/>
      <c r="BA657" s="220"/>
      <c r="BB657" s="220"/>
      <c r="BC657" s="220"/>
      <c r="BD657" s="220"/>
      <c r="BE657" s="220"/>
      <c r="BF657" s="220"/>
      <c r="BG657" s="220"/>
      <c r="BH657" s="220"/>
      <c r="BI657" s="220"/>
      <c r="BJ657" s="220"/>
      <c r="BK657" s="220"/>
      <c r="BL657" s="220"/>
      <c r="BM657" s="220"/>
      <c r="BN657" s="220"/>
      <c r="BO657" s="116" t="str">
        <f t="shared" si="99"/>
        <v>GND</v>
      </c>
      <c r="BP657" s="116" t="str">
        <f t="shared" si="100"/>
        <v>GND</v>
      </c>
      <c r="BQ657" s="116">
        <f t="shared" si="101"/>
        <v>0</v>
      </c>
      <c r="BR657" s="116">
        <f t="shared" si="102"/>
        <v>0</v>
      </c>
      <c r="BS657" s="220">
        <v>1</v>
      </c>
      <c r="BT657" s="220" t="s">
        <v>156</v>
      </c>
      <c r="BU657" s="220" t="s">
        <v>156</v>
      </c>
      <c r="BV657" s="220"/>
      <c r="BW657" s="220"/>
      <c r="BX657" s="220"/>
      <c r="BY657" s="220"/>
      <c r="BZ657" s="220"/>
      <c r="CA657" s="220"/>
      <c r="CB657" s="220"/>
      <c r="CC657" s="220"/>
      <c r="CD657" s="220"/>
      <c r="CE657" s="220"/>
      <c r="CF657" s="220" t="s">
        <v>3025</v>
      </c>
      <c r="CG657" s="248" t="s">
        <v>6573</v>
      </c>
      <c r="CH657" s="208"/>
      <c r="CI657" s="128"/>
      <c r="CJ657" s="128"/>
      <c r="CK657" s="220"/>
      <c r="CL657" s="116" t="str">
        <f t="shared" si="103"/>
        <v>GND</v>
      </c>
      <c r="CM657" s="116" t="str">
        <f t="shared" si="104"/>
        <v>GND</v>
      </c>
      <c r="CN657" s="116">
        <f t="shared" si="105"/>
        <v>0</v>
      </c>
      <c r="CO657" s="116">
        <f t="shared" si="106"/>
        <v>0</v>
      </c>
      <c r="CP657" s="220">
        <v>1</v>
      </c>
      <c r="CQ657" s="220" t="s">
        <v>156</v>
      </c>
      <c r="CR657" s="220" t="s">
        <v>156</v>
      </c>
      <c r="CS657" s="220"/>
      <c r="CT657" s="220"/>
      <c r="CU657" s="220"/>
      <c r="CV657" s="220"/>
      <c r="CW657" s="220"/>
      <c r="CX657" s="220"/>
      <c r="CY657" s="220"/>
      <c r="CZ657" s="220"/>
      <c r="DA657" s="220"/>
      <c r="DB657" s="220"/>
      <c r="DC657" s="220" t="s">
        <v>3025</v>
      </c>
      <c r="DD657" s="134" t="s">
        <v>6574</v>
      </c>
      <c r="DE657" s="107"/>
      <c r="DF657" s="128"/>
      <c r="DG657" s="128"/>
      <c r="DH657" s="220"/>
    </row>
    <row r="658" spans="1:112" ht="13.2">
      <c r="A658" s="220"/>
      <c r="B658" s="220">
        <v>655</v>
      </c>
      <c r="C658" s="220" t="s">
        <v>156</v>
      </c>
      <c r="D658" s="220" t="s">
        <v>6575</v>
      </c>
      <c r="E658" s="220"/>
      <c r="F658" s="220" t="s">
        <v>156</v>
      </c>
      <c r="G658" s="220"/>
      <c r="H658" s="220"/>
      <c r="I658" s="220"/>
      <c r="J658" s="220"/>
      <c r="K658" s="220"/>
      <c r="L658" s="220"/>
      <c r="M658" s="220"/>
      <c r="N658" s="220"/>
      <c r="O658" s="220"/>
      <c r="P658" s="220"/>
      <c r="Q658" s="220"/>
      <c r="R658" s="220"/>
      <c r="S658" s="116" t="str">
        <f t="shared" si="97"/>
        <v>NO</v>
      </c>
      <c r="T658" s="116" t="str">
        <f t="shared" si="98"/>
        <v>,,,,,,,,,,,,,,</v>
      </c>
      <c r="U658" s="220" t="s">
        <v>156</v>
      </c>
      <c r="V658" s="220"/>
      <c r="W658" s="220"/>
      <c r="X658" s="220"/>
      <c r="Y658" s="220"/>
      <c r="Z658" s="220"/>
      <c r="AA658" s="220"/>
      <c r="AB658" s="220"/>
      <c r="AC658" s="220"/>
      <c r="AD658" s="220"/>
      <c r="AE658" s="220"/>
      <c r="AF658" s="220"/>
      <c r="AG658" s="220"/>
      <c r="AH658" s="220"/>
      <c r="AI658" s="220"/>
      <c r="AJ658" s="220"/>
      <c r="AK658" s="220"/>
      <c r="AL658" s="220"/>
      <c r="AM658" s="220"/>
      <c r="AN658" s="220"/>
      <c r="AO658" s="220"/>
      <c r="AP658" s="220"/>
      <c r="AQ658" s="220"/>
      <c r="AR658" s="220"/>
      <c r="AS658" s="220"/>
      <c r="AT658" s="220"/>
      <c r="AU658" s="220"/>
      <c r="AV658" s="220"/>
      <c r="AW658" s="220"/>
      <c r="AX658" s="220"/>
      <c r="AY658" s="220"/>
      <c r="AZ658" s="220"/>
      <c r="BA658" s="220"/>
      <c r="BB658" s="220"/>
      <c r="BC658" s="220"/>
      <c r="BD658" s="220"/>
      <c r="BE658" s="220"/>
      <c r="BF658" s="220"/>
      <c r="BG658" s="220"/>
      <c r="BH658" s="220"/>
      <c r="BI658" s="220"/>
      <c r="BJ658" s="220"/>
      <c r="BK658" s="220"/>
      <c r="BL658" s="220"/>
      <c r="BM658" s="220"/>
      <c r="BN658" s="220"/>
      <c r="BO658" s="116" t="str">
        <f t="shared" si="99"/>
        <v>GND</v>
      </c>
      <c r="BP658" s="116" t="str">
        <f t="shared" si="100"/>
        <v>GND</v>
      </c>
      <c r="BQ658" s="116">
        <f t="shared" si="101"/>
        <v>0</v>
      </c>
      <c r="BR658" s="116">
        <f t="shared" si="102"/>
        <v>0</v>
      </c>
      <c r="BS658" s="220">
        <v>1</v>
      </c>
      <c r="BT658" s="220" t="s">
        <v>156</v>
      </c>
      <c r="BU658" s="220" t="s">
        <v>156</v>
      </c>
      <c r="BV658" s="220"/>
      <c r="BW658" s="220"/>
      <c r="BX658" s="220"/>
      <c r="BY658" s="220"/>
      <c r="BZ658" s="220"/>
      <c r="CA658" s="220"/>
      <c r="CB658" s="220"/>
      <c r="CC658" s="220"/>
      <c r="CD658" s="220"/>
      <c r="CE658" s="220"/>
      <c r="CF658" s="220" t="s">
        <v>3025</v>
      </c>
      <c r="CG658" s="248" t="s">
        <v>6576</v>
      </c>
      <c r="CH658" s="208"/>
      <c r="CI658" s="128"/>
      <c r="CJ658" s="128"/>
      <c r="CK658" s="220"/>
      <c r="CL658" s="116" t="str">
        <f t="shared" si="103"/>
        <v>GND</v>
      </c>
      <c r="CM658" s="116" t="str">
        <f t="shared" si="104"/>
        <v>GND</v>
      </c>
      <c r="CN658" s="116">
        <f t="shared" si="105"/>
        <v>0</v>
      </c>
      <c r="CO658" s="116">
        <f t="shared" si="106"/>
        <v>0</v>
      </c>
      <c r="CP658" s="220">
        <v>1</v>
      </c>
      <c r="CQ658" s="220" t="s">
        <v>156</v>
      </c>
      <c r="CR658" s="220" t="s">
        <v>156</v>
      </c>
      <c r="CS658" s="220"/>
      <c r="CT658" s="220"/>
      <c r="CU658" s="220"/>
      <c r="CV658" s="220"/>
      <c r="CW658" s="220"/>
      <c r="CX658" s="220"/>
      <c r="CY658" s="220"/>
      <c r="CZ658" s="220"/>
      <c r="DA658" s="220"/>
      <c r="DB658" s="220"/>
      <c r="DC658" s="220" t="s">
        <v>3025</v>
      </c>
      <c r="DD658" s="134" t="s">
        <v>6577</v>
      </c>
      <c r="DE658" s="107"/>
      <c r="DF658" s="128"/>
      <c r="DG658" s="128"/>
      <c r="DH658" s="220"/>
    </row>
    <row r="659" spans="1:112" ht="13.2">
      <c r="A659" s="220"/>
      <c r="B659" s="220">
        <v>656</v>
      </c>
      <c r="C659" s="220" t="s">
        <v>156</v>
      </c>
      <c r="D659" s="220" t="s">
        <v>6578</v>
      </c>
      <c r="E659" s="220"/>
      <c r="F659" s="220" t="s">
        <v>156</v>
      </c>
      <c r="G659" s="220"/>
      <c r="H659" s="220"/>
      <c r="I659" s="220"/>
      <c r="J659" s="220"/>
      <c r="K659" s="220"/>
      <c r="L659" s="220"/>
      <c r="M659" s="220"/>
      <c r="N659" s="220"/>
      <c r="O659" s="220"/>
      <c r="P659" s="220"/>
      <c r="Q659" s="220"/>
      <c r="R659" s="220"/>
      <c r="S659" s="116" t="str">
        <f t="shared" si="97"/>
        <v>NO</v>
      </c>
      <c r="T659" s="116" t="str">
        <f t="shared" si="98"/>
        <v>,,,,,,,,,,,,,,</v>
      </c>
      <c r="U659" s="220" t="s">
        <v>156</v>
      </c>
      <c r="V659" s="220"/>
      <c r="W659" s="220"/>
      <c r="X659" s="220"/>
      <c r="Y659" s="220"/>
      <c r="Z659" s="220"/>
      <c r="AA659" s="220"/>
      <c r="AB659" s="220"/>
      <c r="AC659" s="220"/>
      <c r="AD659" s="220"/>
      <c r="AE659" s="220"/>
      <c r="AF659" s="220"/>
      <c r="AG659" s="220"/>
      <c r="AH659" s="220"/>
      <c r="AI659" s="220"/>
      <c r="AJ659" s="220"/>
      <c r="AK659" s="220"/>
      <c r="AL659" s="220"/>
      <c r="AM659" s="220"/>
      <c r="AN659" s="220"/>
      <c r="AO659" s="220"/>
      <c r="AP659" s="220"/>
      <c r="AQ659" s="220"/>
      <c r="AR659" s="220"/>
      <c r="AS659" s="220"/>
      <c r="AT659" s="220"/>
      <c r="AU659" s="220"/>
      <c r="AV659" s="220"/>
      <c r="AW659" s="220"/>
      <c r="AX659" s="220"/>
      <c r="AY659" s="220"/>
      <c r="AZ659" s="220"/>
      <c r="BA659" s="220"/>
      <c r="BB659" s="220"/>
      <c r="BC659" s="220"/>
      <c r="BD659" s="220"/>
      <c r="BE659" s="220"/>
      <c r="BF659" s="220"/>
      <c r="BG659" s="220"/>
      <c r="BH659" s="220"/>
      <c r="BI659" s="220"/>
      <c r="BJ659" s="220"/>
      <c r="BK659" s="220"/>
      <c r="BL659" s="220"/>
      <c r="BM659" s="220"/>
      <c r="BN659" s="220"/>
      <c r="BO659" s="116" t="str">
        <f t="shared" si="99"/>
        <v>GND</v>
      </c>
      <c r="BP659" s="116" t="str">
        <f t="shared" si="100"/>
        <v>GND</v>
      </c>
      <c r="BQ659" s="116">
        <f t="shared" si="101"/>
        <v>0</v>
      </c>
      <c r="BR659" s="116">
        <f t="shared" si="102"/>
        <v>0</v>
      </c>
      <c r="BS659" s="220">
        <v>1</v>
      </c>
      <c r="BT659" s="220" t="s">
        <v>156</v>
      </c>
      <c r="BU659" s="220" t="s">
        <v>156</v>
      </c>
      <c r="BV659" s="220"/>
      <c r="BW659" s="220"/>
      <c r="BX659" s="220"/>
      <c r="BY659" s="220"/>
      <c r="BZ659" s="220"/>
      <c r="CA659" s="220"/>
      <c r="CB659" s="220"/>
      <c r="CC659" s="220"/>
      <c r="CD659" s="220"/>
      <c r="CE659" s="220"/>
      <c r="CF659" s="220" t="s">
        <v>3025</v>
      </c>
      <c r="CG659" s="248" t="s">
        <v>6579</v>
      </c>
      <c r="CH659" s="208"/>
      <c r="CI659" s="128"/>
      <c r="CJ659" s="128"/>
      <c r="CK659" s="220"/>
      <c r="CL659" s="116" t="str">
        <f t="shared" si="103"/>
        <v>GND</v>
      </c>
      <c r="CM659" s="116" t="str">
        <f t="shared" si="104"/>
        <v>GND</v>
      </c>
      <c r="CN659" s="116">
        <f t="shared" si="105"/>
        <v>0</v>
      </c>
      <c r="CO659" s="116">
        <f t="shared" si="106"/>
        <v>0</v>
      </c>
      <c r="CP659" s="220">
        <v>1</v>
      </c>
      <c r="CQ659" s="220" t="s">
        <v>156</v>
      </c>
      <c r="CR659" s="220" t="s">
        <v>156</v>
      </c>
      <c r="CS659" s="220"/>
      <c r="CT659" s="220"/>
      <c r="CU659" s="220"/>
      <c r="CV659" s="220"/>
      <c r="CW659" s="220"/>
      <c r="CX659" s="220"/>
      <c r="CY659" s="220"/>
      <c r="CZ659" s="220"/>
      <c r="DA659" s="220"/>
      <c r="DB659" s="220"/>
      <c r="DC659" s="220" t="s">
        <v>3025</v>
      </c>
      <c r="DD659" s="134" t="s">
        <v>6580</v>
      </c>
      <c r="DE659" s="107"/>
      <c r="DF659" s="128"/>
      <c r="DG659" s="128"/>
      <c r="DH659" s="220"/>
    </row>
    <row r="660" spans="1:112" ht="13.2">
      <c r="A660" s="220"/>
      <c r="B660" s="220">
        <v>657</v>
      </c>
      <c r="C660" s="220" t="s">
        <v>156</v>
      </c>
      <c r="D660" s="220" t="s">
        <v>6581</v>
      </c>
      <c r="E660" s="220"/>
      <c r="F660" s="220" t="s">
        <v>156</v>
      </c>
      <c r="G660" s="220"/>
      <c r="H660" s="220"/>
      <c r="I660" s="220"/>
      <c r="J660" s="220"/>
      <c r="K660" s="220"/>
      <c r="L660" s="220"/>
      <c r="M660" s="220"/>
      <c r="N660" s="220"/>
      <c r="O660" s="220"/>
      <c r="P660" s="220"/>
      <c r="Q660" s="220"/>
      <c r="R660" s="220"/>
      <c r="S660" s="116" t="str">
        <f t="shared" si="97"/>
        <v>NO</v>
      </c>
      <c r="T660" s="116" t="str">
        <f t="shared" si="98"/>
        <v>,,,,,,,,,,,,,,</v>
      </c>
      <c r="U660" s="220" t="s">
        <v>156</v>
      </c>
      <c r="V660" s="220"/>
      <c r="W660" s="220"/>
      <c r="X660" s="220"/>
      <c r="Y660" s="220"/>
      <c r="Z660" s="220"/>
      <c r="AA660" s="220"/>
      <c r="AB660" s="220"/>
      <c r="AC660" s="220"/>
      <c r="AD660" s="220"/>
      <c r="AE660" s="220"/>
      <c r="AF660" s="220"/>
      <c r="AG660" s="220"/>
      <c r="AH660" s="220"/>
      <c r="AI660" s="220"/>
      <c r="AJ660" s="220"/>
      <c r="AK660" s="220"/>
      <c r="AL660" s="220"/>
      <c r="AM660" s="220"/>
      <c r="AN660" s="220"/>
      <c r="AO660" s="220"/>
      <c r="AP660" s="220"/>
      <c r="AQ660" s="220"/>
      <c r="AR660" s="220"/>
      <c r="AS660" s="220"/>
      <c r="AT660" s="220"/>
      <c r="AU660" s="220"/>
      <c r="AV660" s="220"/>
      <c r="AW660" s="220"/>
      <c r="AX660" s="220"/>
      <c r="AY660" s="220"/>
      <c r="AZ660" s="220"/>
      <c r="BA660" s="220"/>
      <c r="BB660" s="220"/>
      <c r="BC660" s="220"/>
      <c r="BD660" s="220"/>
      <c r="BE660" s="220"/>
      <c r="BF660" s="220"/>
      <c r="BG660" s="220"/>
      <c r="BH660" s="220"/>
      <c r="BI660" s="220"/>
      <c r="BJ660" s="220"/>
      <c r="BK660" s="220"/>
      <c r="BL660" s="220"/>
      <c r="BM660" s="220"/>
      <c r="BN660" s="220"/>
      <c r="BO660" s="116" t="str">
        <f t="shared" si="99"/>
        <v>GND</v>
      </c>
      <c r="BP660" s="116" t="str">
        <f t="shared" si="100"/>
        <v>GND</v>
      </c>
      <c r="BQ660" s="116">
        <f t="shared" si="101"/>
        <v>0</v>
      </c>
      <c r="BR660" s="116">
        <f t="shared" si="102"/>
        <v>0</v>
      </c>
      <c r="BS660" s="220">
        <v>1</v>
      </c>
      <c r="BT660" s="220" t="s">
        <v>156</v>
      </c>
      <c r="BU660" s="220" t="s">
        <v>156</v>
      </c>
      <c r="BV660" s="220"/>
      <c r="BW660" s="220"/>
      <c r="BX660" s="220"/>
      <c r="BY660" s="220"/>
      <c r="BZ660" s="220"/>
      <c r="CA660" s="220"/>
      <c r="CB660" s="220"/>
      <c r="CC660" s="220"/>
      <c r="CD660" s="220"/>
      <c r="CE660" s="220"/>
      <c r="CF660" s="220" t="s">
        <v>3025</v>
      </c>
      <c r="CG660" s="248" t="s">
        <v>6582</v>
      </c>
      <c r="CH660" s="208"/>
      <c r="CI660" s="128"/>
      <c r="CJ660" s="128"/>
      <c r="CK660" s="220"/>
      <c r="CL660" s="116" t="str">
        <f t="shared" si="103"/>
        <v>GND</v>
      </c>
      <c r="CM660" s="116" t="str">
        <f t="shared" si="104"/>
        <v>GND</v>
      </c>
      <c r="CN660" s="116">
        <f t="shared" si="105"/>
        <v>0</v>
      </c>
      <c r="CO660" s="116">
        <f t="shared" si="106"/>
        <v>0</v>
      </c>
      <c r="CP660" s="220">
        <v>1</v>
      </c>
      <c r="CQ660" s="220" t="s">
        <v>156</v>
      </c>
      <c r="CR660" s="220" t="s">
        <v>156</v>
      </c>
      <c r="CS660" s="220"/>
      <c r="CT660" s="220"/>
      <c r="CU660" s="220"/>
      <c r="CV660" s="220"/>
      <c r="CW660" s="220"/>
      <c r="CX660" s="220"/>
      <c r="CY660" s="220"/>
      <c r="CZ660" s="220"/>
      <c r="DA660" s="220"/>
      <c r="DB660" s="220"/>
      <c r="DC660" s="220" t="s">
        <v>3025</v>
      </c>
      <c r="DD660" s="134" t="s">
        <v>6583</v>
      </c>
      <c r="DE660" s="107"/>
      <c r="DF660" s="128"/>
      <c r="DG660" s="128"/>
      <c r="DH660" s="220"/>
    </row>
    <row r="661" spans="1:112" ht="13.2">
      <c r="A661" s="220"/>
      <c r="B661" s="220">
        <v>658</v>
      </c>
      <c r="C661" s="220" t="s">
        <v>156</v>
      </c>
      <c r="D661" s="220" t="s">
        <v>6584</v>
      </c>
      <c r="E661" s="220"/>
      <c r="F661" s="220" t="s">
        <v>156</v>
      </c>
      <c r="G661" s="220"/>
      <c r="H661" s="220"/>
      <c r="I661" s="220"/>
      <c r="J661" s="220"/>
      <c r="K661" s="220"/>
      <c r="L661" s="220"/>
      <c r="M661" s="220"/>
      <c r="N661" s="220"/>
      <c r="O661" s="220"/>
      <c r="P661" s="220"/>
      <c r="Q661" s="220"/>
      <c r="R661" s="220"/>
      <c r="S661" s="116" t="str">
        <f t="shared" si="97"/>
        <v>NO</v>
      </c>
      <c r="T661" s="116" t="str">
        <f t="shared" si="98"/>
        <v>,,,,,,,,,,,,,,</v>
      </c>
      <c r="U661" s="220" t="s">
        <v>156</v>
      </c>
      <c r="V661" s="220"/>
      <c r="W661" s="220"/>
      <c r="X661" s="220"/>
      <c r="Y661" s="220"/>
      <c r="Z661" s="220"/>
      <c r="AA661" s="220"/>
      <c r="AB661" s="220"/>
      <c r="AC661" s="220"/>
      <c r="AD661" s="220"/>
      <c r="AE661" s="220"/>
      <c r="AF661" s="220"/>
      <c r="AG661" s="220"/>
      <c r="AH661" s="220"/>
      <c r="AI661" s="220"/>
      <c r="AJ661" s="220"/>
      <c r="AK661" s="220"/>
      <c r="AL661" s="220"/>
      <c r="AM661" s="220"/>
      <c r="AN661" s="220"/>
      <c r="AO661" s="220"/>
      <c r="AP661" s="220"/>
      <c r="AQ661" s="220"/>
      <c r="AR661" s="220"/>
      <c r="AS661" s="220"/>
      <c r="AT661" s="220"/>
      <c r="AU661" s="220"/>
      <c r="AV661" s="220"/>
      <c r="AW661" s="220"/>
      <c r="AX661" s="220"/>
      <c r="AY661" s="220"/>
      <c r="AZ661" s="220"/>
      <c r="BA661" s="220"/>
      <c r="BB661" s="220"/>
      <c r="BC661" s="220"/>
      <c r="BD661" s="220"/>
      <c r="BE661" s="220"/>
      <c r="BF661" s="220"/>
      <c r="BG661" s="220"/>
      <c r="BH661" s="220"/>
      <c r="BI661" s="220"/>
      <c r="BJ661" s="220"/>
      <c r="BK661" s="220"/>
      <c r="BL661" s="220"/>
      <c r="BM661" s="220"/>
      <c r="BN661" s="220"/>
      <c r="BO661" s="116" t="str">
        <f t="shared" si="99"/>
        <v>GND</v>
      </c>
      <c r="BP661" s="116" t="str">
        <f t="shared" si="100"/>
        <v>GND</v>
      </c>
      <c r="BQ661" s="116">
        <f t="shared" si="101"/>
        <v>0</v>
      </c>
      <c r="BR661" s="116">
        <f t="shared" si="102"/>
        <v>0</v>
      </c>
      <c r="BS661" s="220">
        <v>1</v>
      </c>
      <c r="BT661" s="220" t="s">
        <v>156</v>
      </c>
      <c r="BU661" s="220" t="s">
        <v>156</v>
      </c>
      <c r="BV661" s="220"/>
      <c r="BW661" s="220"/>
      <c r="BX661" s="220"/>
      <c r="BY661" s="220"/>
      <c r="BZ661" s="220"/>
      <c r="CA661" s="220"/>
      <c r="CB661" s="220"/>
      <c r="CC661" s="220"/>
      <c r="CD661" s="220"/>
      <c r="CE661" s="220"/>
      <c r="CF661" s="220" t="s">
        <v>3025</v>
      </c>
      <c r="CG661" s="248" t="s">
        <v>6585</v>
      </c>
      <c r="CH661" s="208"/>
      <c r="CI661" s="128"/>
      <c r="CJ661" s="128"/>
      <c r="CK661" s="220"/>
      <c r="CL661" s="116" t="str">
        <f t="shared" si="103"/>
        <v>GND</v>
      </c>
      <c r="CM661" s="116" t="str">
        <f t="shared" si="104"/>
        <v>GND</v>
      </c>
      <c r="CN661" s="116">
        <f t="shared" si="105"/>
        <v>0</v>
      </c>
      <c r="CO661" s="116">
        <f t="shared" si="106"/>
        <v>0</v>
      </c>
      <c r="CP661" s="220">
        <v>1</v>
      </c>
      <c r="CQ661" s="220" t="s">
        <v>156</v>
      </c>
      <c r="CR661" s="220" t="s">
        <v>156</v>
      </c>
      <c r="CS661" s="220"/>
      <c r="CT661" s="220"/>
      <c r="CU661" s="220"/>
      <c r="CV661" s="220"/>
      <c r="CW661" s="220"/>
      <c r="CX661" s="220"/>
      <c r="CY661" s="220"/>
      <c r="CZ661" s="220"/>
      <c r="DA661" s="220"/>
      <c r="DB661" s="220"/>
      <c r="DC661" s="220" t="s">
        <v>3025</v>
      </c>
      <c r="DD661" s="134" t="s">
        <v>6586</v>
      </c>
      <c r="DE661" s="107"/>
      <c r="DF661" s="128"/>
      <c r="DG661" s="128"/>
      <c r="DH661" s="220"/>
    </row>
    <row r="662" spans="1:112" ht="13.2">
      <c r="A662" s="220"/>
      <c r="B662" s="220">
        <v>659</v>
      </c>
      <c r="C662" s="220" t="s">
        <v>156</v>
      </c>
      <c r="D662" s="220" t="s">
        <v>6587</v>
      </c>
      <c r="E662" s="220"/>
      <c r="F662" s="220" t="s">
        <v>156</v>
      </c>
      <c r="G662" s="220"/>
      <c r="H662" s="220"/>
      <c r="I662" s="220"/>
      <c r="J662" s="220"/>
      <c r="K662" s="220"/>
      <c r="L662" s="220"/>
      <c r="M662" s="220"/>
      <c r="N662" s="220"/>
      <c r="O662" s="220"/>
      <c r="P662" s="220"/>
      <c r="Q662" s="220"/>
      <c r="R662" s="220"/>
      <c r="S662" s="116" t="str">
        <f t="shared" si="97"/>
        <v>NO</v>
      </c>
      <c r="T662" s="116" t="str">
        <f t="shared" si="98"/>
        <v>,,,,,,,,,,,,,,</v>
      </c>
      <c r="U662" s="220" t="s">
        <v>156</v>
      </c>
      <c r="V662" s="220"/>
      <c r="W662" s="220"/>
      <c r="X662" s="220"/>
      <c r="Y662" s="220"/>
      <c r="Z662" s="220"/>
      <c r="AA662" s="220"/>
      <c r="AB662" s="220"/>
      <c r="AC662" s="220"/>
      <c r="AD662" s="220"/>
      <c r="AE662" s="220"/>
      <c r="AF662" s="220"/>
      <c r="AG662" s="220"/>
      <c r="AH662" s="220"/>
      <c r="AI662" s="220"/>
      <c r="AJ662" s="220"/>
      <c r="AK662" s="220"/>
      <c r="AL662" s="220"/>
      <c r="AM662" s="220"/>
      <c r="AN662" s="220"/>
      <c r="AO662" s="220"/>
      <c r="AP662" s="220"/>
      <c r="AQ662" s="220"/>
      <c r="AR662" s="220"/>
      <c r="AS662" s="220"/>
      <c r="AT662" s="220"/>
      <c r="AU662" s="220"/>
      <c r="AV662" s="220"/>
      <c r="AW662" s="220"/>
      <c r="AX662" s="220"/>
      <c r="AY662" s="220"/>
      <c r="AZ662" s="220"/>
      <c r="BA662" s="220"/>
      <c r="BB662" s="220"/>
      <c r="BC662" s="220"/>
      <c r="BD662" s="220"/>
      <c r="BE662" s="220"/>
      <c r="BF662" s="220"/>
      <c r="BG662" s="220"/>
      <c r="BH662" s="220"/>
      <c r="BI662" s="220"/>
      <c r="BJ662" s="220"/>
      <c r="BK662" s="220"/>
      <c r="BL662" s="220"/>
      <c r="BM662" s="220"/>
      <c r="BN662" s="220"/>
      <c r="BO662" s="116" t="str">
        <f t="shared" si="99"/>
        <v>GND</v>
      </c>
      <c r="BP662" s="116" t="str">
        <f t="shared" si="100"/>
        <v>GND</v>
      </c>
      <c r="BQ662" s="116">
        <f t="shared" si="101"/>
        <v>0</v>
      </c>
      <c r="BR662" s="116">
        <f t="shared" si="102"/>
        <v>0</v>
      </c>
      <c r="BS662" s="220">
        <v>1</v>
      </c>
      <c r="BT662" s="220" t="s">
        <v>156</v>
      </c>
      <c r="BU662" s="220" t="s">
        <v>156</v>
      </c>
      <c r="BV662" s="220"/>
      <c r="BW662" s="220"/>
      <c r="BX662" s="220"/>
      <c r="BY662" s="220"/>
      <c r="BZ662" s="220"/>
      <c r="CA662" s="220"/>
      <c r="CB662" s="220"/>
      <c r="CC662" s="220"/>
      <c r="CD662" s="220"/>
      <c r="CE662" s="220"/>
      <c r="CF662" s="220" t="s">
        <v>3025</v>
      </c>
      <c r="CG662" s="248" t="s">
        <v>6588</v>
      </c>
      <c r="CH662" s="208"/>
      <c r="CI662" s="128"/>
      <c r="CJ662" s="128"/>
      <c r="CK662" s="220"/>
      <c r="CL662" s="116" t="str">
        <f t="shared" si="103"/>
        <v>GND</v>
      </c>
      <c r="CM662" s="116" t="str">
        <f t="shared" si="104"/>
        <v>GND</v>
      </c>
      <c r="CN662" s="116">
        <f t="shared" si="105"/>
        <v>0</v>
      </c>
      <c r="CO662" s="116">
        <f t="shared" si="106"/>
        <v>0</v>
      </c>
      <c r="CP662" s="220">
        <v>1</v>
      </c>
      <c r="CQ662" s="220" t="s">
        <v>156</v>
      </c>
      <c r="CR662" s="220" t="s">
        <v>156</v>
      </c>
      <c r="CS662" s="220"/>
      <c r="CT662" s="220"/>
      <c r="CU662" s="220"/>
      <c r="CV662" s="220"/>
      <c r="CW662" s="220"/>
      <c r="CX662" s="220"/>
      <c r="CY662" s="220"/>
      <c r="CZ662" s="220"/>
      <c r="DA662" s="220"/>
      <c r="DB662" s="220"/>
      <c r="DC662" s="220" t="s">
        <v>3025</v>
      </c>
      <c r="DD662" s="134" t="s">
        <v>6589</v>
      </c>
      <c r="DE662" s="107"/>
      <c r="DF662" s="128"/>
      <c r="DG662" s="128"/>
      <c r="DH662" s="220"/>
    </row>
    <row r="663" spans="1:112" ht="13.2">
      <c r="A663" s="220"/>
      <c r="B663" s="220">
        <v>660</v>
      </c>
      <c r="C663" s="220" t="s">
        <v>156</v>
      </c>
      <c r="D663" s="220" t="s">
        <v>6590</v>
      </c>
      <c r="E663" s="220"/>
      <c r="F663" s="220" t="s">
        <v>156</v>
      </c>
      <c r="G663" s="220"/>
      <c r="H663" s="220"/>
      <c r="I663" s="220"/>
      <c r="J663" s="220"/>
      <c r="K663" s="220"/>
      <c r="L663" s="220"/>
      <c r="M663" s="220"/>
      <c r="N663" s="220"/>
      <c r="O663" s="220"/>
      <c r="P663" s="220"/>
      <c r="Q663" s="220"/>
      <c r="R663" s="220"/>
      <c r="S663" s="116" t="str">
        <f t="shared" si="97"/>
        <v>NO</v>
      </c>
      <c r="T663" s="116" t="str">
        <f t="shared" si="98"/>
        <v>,,,,,,,,,,,,,,</v>
      </c>
      <c r="U663" s="220" t="s">
        <v>156</v>
      </c>
      <c r="V663" s="220"/>
      <c r="W663" s="220"/>
      <c r="X663" s="220"/>
      <c r="Y663" s="220"/>
      <c r="Z663" s="220"/>
      <c r="AA663" s="220"/>
      <c r="AB663" s="220"/>
      <c r="AC663" s="220"/>
      <c r="AD663" s="220"/>
      <c r="AE663" s="220"/>
      <c r="AF663" s="220"/>
      <c r="AG663" s="220"/>
      <c r="AH663" s="220"/>
      <c r="AI663" s="220"/>
      <c r="AJ663" s="220"/>
      <c r="AK663" s="220"/>
      <c r="AL663" s="220"/>
      <c r="AM663" s="220"/>
      <c r="AN663" s="220"/>
      <c r="AO663" s="220"/>
      <c r="AP663" s="220"/>
      <c r="AQ663" s="220"/>
      <c r="AR663" s="220"/>
      <c r="AS663" s="220"/>
      <c r="AT663" s="220"/>
      <c r="AU663" s="220"/>
      <c r="AV663" s="220"/>
      <c r="AW663" s="220"/>
      <c r="AX663" s="220"/>
      <c r="AY663" s="220"/>
      <c r="AZ663" s="220"/>
      <c r="BA663" s="220"/>
      <c r="BB663" s="220"/>
      <c r="BC663" s="220"/>
      <c r="BD663" s="220"/>
      <c r="BE663" s="220"/>
      <c r="BF663" s="220"/>
      <c r="BG663" s="220"/>
      <c r="BH663" s="220"/>
      <c r="BI663" s="220"/>
      <c r="BJ663" s="220"/>
      <c r="BK663" s="220"/>
      <c r="BL663" s="220"/>
      <c r="BM663" s="220"/>
      <c r="BN663" s="220"/>
      <c r="BO663" s="116" t="str">
        <f t="shared" si="99"/>
        <v>GND</v>
      </c>
      <c r="BP663" s="116" t="str">
        <f t="shared" si="100"/>
        <v>GND</v>
      </c>
      <c r="BQ663" s="116">
        <f t="shared" si="101"/>
        <v>0</v>
      </c>
      <c r="BR663" s="116">
        <f t="shared" si="102"/>
        <v>0</v>
      </c>
      <c r="BS663" s="220">
        <v>1</v>
      </c>
      <c r="BT663" s="220" t="s">
        <v>156</v>
      </c>
      <c r="BU663" s="220" t="s">
        <v>156</v>
      </c>
      <c r="BV663" s="220"/>
      <c r="BW663" s="220"/>
      <c r="BX663" s="220"/>
      <c r="BY663" s="220"/>
      <c r="BZ663" s="220"/>
      <c r="CA663" s="220"/>
      <c r="CB663" s="220"/>
      <c r="CC663" s="220"/>
      <c r="CD663" s="220"/>
      <c r="CE663" s="220"/>
      <c r="CF663" s="220" t="s">
        <v>3025</v>
      </c>
      <c r="CG663" s="248" t="s">
        <v>6591</v>
      </c>
      <c r="CH663" s="208"/>
      <c r="CI663" s="128"/>
      <c r="CJ663" s="128"/>
      <c r="CK663" s="220"/>
      <c r="CL663" s="116" t="str">
        <f t="shared" si="103"/>
        <v>GND</v>
      </c>
      <c r="CM663" s="116" t="str">
        <f t="shared" si="104"/>
        <v>GND</v>
      </c>
      <c r="CN663" s="116">
        <f t="shared" si="105"/>
        <v>0</v>
      </c>
      <c r="CO663" s="116">
        <f t="shared" si="106"/>
        <v>0</v>
      </c>
      <c r="CP663" s="220">
        <v>1</v>
      </c>
      <c r="CQ663" s="220" t="s">
        <v>156</v>
      </c>
      <c r="CR663" s="220" t="s">
        <v>156</v>
      </c>
      <c r="CS663" s="220"/>
      <c r="CT663" s="220"/>
      <c r="CU663" s="220"/>
      <c r="CV663" s="220"/>
      <c r="CW663" s="220"/>
      <c r="CX663" s="220"/>
      <c r="CY663" s="220"/>
      <c r="CZ663" s="220"/>
      <c r="DA663" s="220"/>
      <c r="DB663" s="220"/>
      <c r="DC663" s="220" t="s">
        <v>3025</v>
      </c>
      <c r="DD663" s="134" t="s">
        <v>6592</v>
      </c>
      <c r="DE663" s="107"/>
      <c r="DF663" s="128"/>
      <c r="DG663" s="128"/>
      <c r="DH663" s="220"/>
    </row>
    <row r="664" spans="1:112" ht="13.2">
      <c r="A664" s="220"/>
      <c r="B664" s="220">
        <v>661</v>
      </c>
      <c r="C664" s="220" t="s">
        <v>156</v>
      </c>
      <c r="D664" s="220" t="s">
        <v>6593</v>
      </c>
      <c r="E664" s="220"/>
      <c r="F664" s="220" t="s">
        <v>156</v>
      </c>
      <c r="G664" s="220"/>
      <c r="H664" s="220"/>
      <c r="I664" s="220"/>
      <c r="J664" s="220"/>
      <c r="K664" s="220"/>
      <c r="L664" s="220"/>
      <c r="M664" s="220"/>
      <c r="N664" s="220"/>
      <c r="O664" s="220"/>
      <c r="P664" s="220"/>
      <c r="Q664" s="220"/>
      <c r="R664" s="220"/>
      <c r="S664" s="116" t="str">
        <f t="shared" si="97"/>
        <v>NO</v>
      </c>
      <c r="T664" s="116" t="str">
        <f t="shared" si="98"/>
        <v>,,,,,,,,,,,,,,</v>
      </c>
      <c r="U664" s="220" t="s">
        <v>156</v>
      </c>
      <c r="V664" s="220"/>
      <c r="W664" s="220"/>
      <c r="X664" s="220"/>
      <c r="Y664" s="220"/>
      <c r="Z664" s="220"/>
      <c r="AA664" s="220"/>
      <c r="AB664" s="220"/>
      <c r="AC664" s="220"/>
      <c r="AD664" s="220"/>
      <c r="AE664" s="220"/>
      <c r="AF664" s="220"/>
      <c r="AG664" s="220"/>
      <c r="AH664" s="220"/>
      <c r="AI664" s="220"/>
      <c r="AJ664" s="220"/>
      <c r="AK664" s="220"/>
      <c r="AL664" s="220"/>
      <c r="AM664" s="220"/>
      <c r="AN664" s="220"/>
      <c r="AO664" s="220"/>
      <c r="AP664" s="220"/>
      <c r="AQ664" s="220"/>
      <c r="AR664" s="220"/>
      <c r="AS664" s="220"/>
      <c r="AT664" s="220"/>
      <c r="AU664" s="220"/>
      <c r="AV664" s="220"/>
      <c r="AW664" s="220"/>
      <c r="AX664" s="220"/>
      <c r="AY664" s="220"/>
      <c r="AZ664" s="220"/>
      <c r="BA664" s="220"/>
      <c r="BB664" s="220"/>
      <c r="BC664" s="220"/>
      <c r="BD664" s="220"/>
      <c r="BE664" s="220"/>
      <c r="BF664" s="220"/>
      <c r="BG664" s="220"/>
      <c r="BH664" s="220"/>
      <c r="BI664" s="220"/>
      <c r="BJ664" s="220"/>
      <c r="BK664" s="220"/>
      <c r="BL664" s="220"/>
      <c r="BM664" s="220"/>
      <c r="BN664" s="220"/>
      <c r="BO664" s="116" t="str">
        <f t="shared" si="99"/>
        <v>GND</v>
      </c>
      <c r="BP664" s="116" t="str">
        <f t="shared" si="100"/>
        <v>GND</v>
      </c>
      <c r="BQ664" s="116">
        <f t="shared" si="101"/>
        <v>0</v>
      </c>
      <c r="BR664" s="116">
        <f t="shared" si="102"/>
        <v>0</v>
      </c>
      <c r="BS664" s="220">
        <v>1</v>
      </c>
      <c r="BT664" s="220" t="s">
        <v>156</v>
      </c>
      <c r="BU664" s="220" t="s">
        <v>156</v>
      </c>
      <c r="BV664" s="220"/>
      <c r="BW664" s="220"/>
      <c r="BX664" s="220"/>
      <c r="BY664" s="220"/>
      <c r="BZ664" s="220"/>
      <c r="CA664" s="220"/>
      <c r="CB664" s="220"/>
      <c r="CC664" s="220"/>
      <c r="CD664" s="220"/>
      <c r="CE664" s="220"/>
      <c r="CF664" s="220" t="s">
        <v>3025</v>
      </c>
      <c r="CG664" s="248" t="s">
        <v>6594</v>
      </c>
      <c r="CH664" s="208"/>
      <c r="CI664" s="128"/>
      <c r="CJ664" s="128"/>
      <c r="CK664" s="220"/>
      <c r="CL664" s="116" t="str">
        <f t="shared" si="103"/>
        <v>GND</v>
      </c>
      <c r="CM664" s="116" t="str">
        <f t="shared" si="104"/>
        <v>GND</v>
      </c>
      <c r="CN664" s="116">
        <f t="shared" si="105"/>
        <v>0</v>
      </c>
      <c r="CO664" s="116">
        <f t="shared" si="106"/>
        <v>0</v>
      </c>
      <c r="CP664" s="220">
        <v>1</v>
      </c>
      <c r="CQ664" s="220" t="s">
        <v>156</v>
      </c>
      <c r="CR664" s="220" t="s">
        <v>156</v>
      </c>
      <c r="CS664" s="220"/>
      <c r="CT664" s="220"/>
      <c r="CU664" s="220"/>
      <c r="CV664" s="220"/>
      <c r="CW664" s="220"/>
      <c r="CX664" s="220"/>
      <c r="CY664" s="220"/>
      <c r="CZ664" s="220"/>
      <c r="DA664" s="220"/>
      <c r="DB664" s="220"/>
      <c r="DC664" s="220" t="s">
        <v>3025</v>
      </c>
      <c r="DD664" s="134" t="s">
        <v>6595</v>
      </c>
      <c r="DE664" s="107"/>
      <c r="DF664" s="128"/>
      <c r="DG664" s="128"/>
      <c r="DH664" s="220"/>
    </row>
    <row r="665" spans="1:112" ht="13.2">
      <c r="A665" s="220"/>
      <c r="B665" s="220">
        <v>662</v>
      </c>
      <c r="C665" s="220" t="s">
        <v>156</v>
      </c>
      <c r="D665" s="220" t="s">
        <v>6596</v>
      </c>
      <c r="E665" s="220"/>
      <c r="F665" s="220" t="s">
        <v>156</v>
      </c>
      <c r="G665" s="220"/>
      <c r="H665" s="220"/>
      <c r="I665" s="220"/>
      <c r="J665" s="220"/>
      <c r="K665" s="220"/>
      <c r="L665" s="220"/>
      <c r="M665" s="220"/>
      <c r="N665" s="220"/>
      <c r="O665" s="220"/>
      <c r="P665" s="220"/>
      <c r="Q665" s="220"/>
      <c r="R665" s="220"/>
      <c r="S665" s="116" t="str">
        <f t="shared" si="97"/>
        <v>NO</v>
      </c>
      <c r="T665" s="116" t="str">
        <f t="shared" si="98"/>
        <v>,,,,,,,,,,,,,,</v>
      </c>
      <c r="U665" s="220" t="s">
        <v>156</v>
      </c>
      <c r="V665" s="220"/>
      <c r="W665" s="220"/>
      <c r="X665" s="220"/>
      <c r="Y665" s="220"/>
      <c r="Z665" s="220"/>
      <c r="AA665" s="220"/>
      <c r="AB665" s="220"/>
      <c r="AC665" s="220"/>
      <c r="AD665" s="220"/>
      <c r="AE665" s="220"/>
      <c r="AF665" s="220"/>
      <c r="AG665" s="220"/>
      <c r="AH665" s="220"/>
      <c r="AI665" s="220"/>
      <c r="AJ665" s="220"/>
      <c r="AK665" s="220"/>
      <c r="AL665" s="220"/>
      <c r="AM665" s="220"/>
      <c r="AN665" s="220"/>
      <c r="AO665" s="220"/>
      <c r="AP665" s="220"/>
      <c r="AQ665" s="220"/>
      <c r="AR665" s="220"/>
      <c r="AS665" s="220"/>
      <c r="AT665" s="220"/>
      <c r="AU665" s="220"/>
      <c r="AV665" s="220"/>
      <c r="AW665" s="220"/>
      <c r="AX665" s="220"/>
      <c r="AY665" s="220"/>
      <c r="AZ665" s="220"/>
      <c r="BA665" s="220"/>
      <c r="BB665" s="220"/>
      <c r="BC665" s="220"/>
      <c r="BD665" s="220"/>
      <c r="BE665" s="220"/>
      <c r="BF665" s="220"/>
      <c r="BG665" s="220"/>
      <c r="BH665" s="220"/>
      <c r="BI665" s="220"/>
      <c r="BJ665" s="220"/>
      <c r="BK665" s="220"/>
      <c r="BL665" s="220"/>
      <c r="BM665" s="220"/>
      <c r="BN665" s="220"/>
      <c r="BO665" s="116" t="str">
        <f t="shared" si="99"/>
        <v>GND</v>
      </c>
      <c r="BP665" s="116" t="str">
        <f t="shared" si="100"/>
        <v>GND</v>
      </c>
      <c r="BQ665" s="116">
        <f t="shared" si="101"/>
        <v>0</v>
      </c>
      <c r="BR665" s="116">
        <f t="shared" si="102"/>
        <v>0</v>
      </c>
      <c r="BS665" s="220">
        <v>1</v>
      </c>
      <c r="BT665" s="220" t="s">
        <v>156</v>
      </c>
      <c r="BU665" s="220" t="s">
        <v>156</v>
      </c>
      <c r="BV665" s="220"/>
      <c r="BW665" s="220"/>
      <c r="BX665" s="220"/>
      <c r="BY665" s="220"/>
      <c r="BZ665" s="220"/>
      <c r="CA665" s="220"/>
      <c r="CB665" s="220"/>
      <c r="CC665" s="220"/>
      <c r="CD665" s="220"/>
      <c r="CE665" s="220"/>
      <c r="CF665" s="220" t="s">
        <v>3025</v>
      </c>
      <c r="CG665" s="248" t="s">
        <v>6597</v>
      </c>
      <c r="CH665" s="208"/>
      <c r="CI665" s="128"/>
      <c r="CJ665" s="128"/>
      <c r="CK665" s="220"/>
      <c r="CL665" s="116" t="str">
        <f t="shared" si="103"/>
        <v>GND</v>
      </c>
      <c r="CM665" s="116" t="str">
        <f t="shared" si="104"/>
        <v>GND</v>
      </c>
      <c r="CN665" s="116">
        <f t="shared" si="105"/>
        <v>0</v>
      </c>
      <c r="CO665" s="116">
        <f t="shared" si="106"/>
        <v>0</v>
      </c>
      <c r="CP665" s="220">
        <v>1</v>
      </c>
      <c r="CQ665" s="220" t="s">
        <v>156</v>
      </c>
      <c r="CR665" s="220" t="s">
        <v>156</v>
      </c>
      <c r="CS665" s="220"/>
      <c r="CT665" s="220"/>
      <c r="CU665" s="220"/>
      <c r="CV665" s="220"/>
      <c r="CW665" s="220"/>
      <c r="CX665" s="220"/>
      <c r="CY665" s="220"/>
      <c r="CZ665" s="220"/>
      <c r="DA665" s="220"/>
      <c r="DB665" s="220"/>
      <c r="DC665" s="220" t="s">
        <v>3025</v>
      </c>
      <c r="DD665" s="134" t="s">
        <v>6598</v>
      </c>
      <c r="DE665" s="107"/>
      <c r="DF665" s="128"/>
      <c r="DG665" s="128"/>
      <c r="DH665" s="220"/>
    </row>
    <row r="666" spans="1:112" ht="13.2">
      <c r="A666" s="220"/>
      <c r="B666" s="220">
        <v>663</v>
      </c>
      <c r="C666" s="220" t="s">
        <v>156</v>
      </c>
      <c r="D666" s="220" t="s">
        <v>6599</v>
      </c>
      <c r="E666" s="220"/>
      <c r="F666" s="220" t="s">
        <v>156</v>
      </c>
      <c r="G666" s="220"/>
      <c r="H666" s="220"/>
      <c r="I666" s="220"/>
      <c r="J666" s="220"/>
      <c r="K666" s="220"/>
      <c r="L666" s="220"/>
      <c r="M666" s="220"/>
      <c r="N666" s="220"/>
      <c r="O666" s="220"/>
      <c r="P666" s="220"/>
      <c r="Q666" s="220"/>
      <c r="R666" s="220"/>
      <c r="S666" s="116" t="str">
        <f t="shared" si="97"/>
        <v>NO</v>
      </c>
      <c r="T666" s="116" t="str">
        <f t="shared" si="98"/>
        <v>,,,,,,,,,,,,,,</v>
      </c>
      <c r="U666" s="220" t="s">
        <v>156</v>
      </c>
      <c r="V666" s="220"/>
      <c r="W666" s="220"/>
      <c r="X666" s="220"/>
      <c r="Y666" s="220"/>
      <c r="Z666" s="220"/>
      <c r="AA666" s="220"/>
      <c r="AB666" s="220"/>
      <c r="AC666" s="220"/>
      <c r="AD666" s="220"/>
      <c r="AE666" s="220"/>
      <c r="AF666" s="220"/>
      <c r="AG666" s="220"/>
      <c r="AH666" s="220"/>
      <c r="AI666" s="220"/>
      <c r="AJ666" s="220"/>
      <c r="AK666" s="220"/>
      <c r="AL666" s="220"/>
      <c r="AM666" s="220"/>
      <c r="AN666" s="220"/>
      <c r="AO666" s="220"/>
      <c r="AP666" s="220"/>
      <c r="AQ666" s="220"/>
      <c r="AR666" s="220"/>
      <c r="AS666" s="220"/>
      <c r="AT666" s="220"/>
      <c r="AU666" s="220"/>
      <c r="AV666" s="220"/>
      <c r="AW666" s="220"/>
      <c r="AX666" s="220"/>
      <c r="AY666" s="220"/>
      <c r="AZ666" s="220"/>
      <c r="BA666" s="220"/>
      <c r="BB666" s="220"/>
      <c r="BC666" s="220"/>
      <c r="BD666" s="220"/>
      <c r="BE666" s="220"/>
      <c r="BF666" s="220"/>
      <c r="BG666" s="220"/>
      <c r="BH666" s="220"/>
      <c r="BI666" s="220"/>
      <c r="BJ666" s="220"/>
      <c r="BK666" s="220"/>
      <c r="BL666" s="220"/>
      <c r="BM666" s="220"/>
      <c r="BN666" s="220"/>
      <c r="BO666" s="116" t="str">
        <f t="shared" si="99"/>
        <v>GND</v>
      </c>
      <c r="BP666" s="116" t="str">
        <f t="shared" si="100"/>
        <v>GND</v>
      </c>
      <c r="BQ666" s="116">
        <f t="shared" si="101"/>
        <v>0</v>
      </c>
      <c r="BR666" s="116">
        <f t="shared" si="102"/>
        <v>0</v>
      </c>
      <c r="BS666" s="220">
        <v>1</v>
      </c>
      <c r="BT666" s="220" t="s">
        <v>156</v>
      </c>
      <c r="BU666" s="220" t="s">
        <v>156</v>
      </c>
      <c r="BV666" s="220"/>
      <c r="BW666" s="220"/>
      <c r="BX666" s="220"/>
      <c r="BY666" s="220"/>
      <c r="BZ666" s="220"/>
      <c r="CA666" s="220"/>
      <c r="CB666" s="220"/>
      <c r="CC666" s="220"/>
      <c r="CD666" s="220"/>
      <c r="CE666" s="220"/>
      <c r="CF666" s="220" t="s">
        <v>3025</v>
      </c>
      <c r="CG666" s="248" t="s">
        <v>6600</v>
      </c>
      <c r="CH666" s="208"/>
      <c r="CI666" s="128"/>
      <c r="CJ666" s="128"/>
      <c r="CK666" s="220"/>
      <c r="CL666" s="116" t="str">
        <f t="shared" si="103"/>
        <v>GND</v>
      </c>
      <c r="CM666" s="116" t="str">
        <f t="shared" si="104"/>
        <v>GND</v>
      </c>
      <c r="CN666" s="116">
        <f t="shared" si="105"/>
        <v>0</v>
      </c>
      <c r="CO666" s="116">
        <f t="shared" si="106"/>
        <v>0</v>
      </c>
      <c r="CP666" s="220">
        <v>1</v>
      </c>
      <c r="CQ666" s="220" t="s">
        <v>156</v>
      </c>
      <c r="CR666" s="220" t="s">
        <v>156</v>
      </c>
      <c r="CS666" s="220"/>
      <c r="CT666" s="220"/>
      <c r="CU666" s="220"/>
      <c r="CV666" s="220"/>
      <c r="CW666" s="220"/>
      <c r="CX666" s="220"/>
      <c r="CY666" s="220"/>
      <c r="CZ666" s="220"/>
      <c r="DA666" s="220"/>
      <c r="DB666" s="220"/>
      <c r="DC666" s="220" t="s">
        <v>3025</v>
      </c>
      <c r="DD666" s="134" t="s">
        <v>6601</v>
      </c>
      <c r="DE666" s="107"/>
      <c r="DF666" s="128"/>
      <c r="DG666" s="128"/>
      <c r="DH666" s="220"/>
    </row>
    <row r="667" spans="1:112" ht="13.2">
      <c r="A667" s="220"/>
      <c r="B667" s="220">
        <v>664</v>
      </c>
      <c r="C667" s="220" t="s">
        <v>156</v>
      </c>
      <c r="D667" s="220" t="s">
        <v>6602</v>
      </c>
      <c r="E667" s="220"/>
      <c r="F667" s="220" t="s">
        <v>156</v>
      </c>
      <c r="G667" s="220"/>
      <c r="H667" s="220"/>
      <c r="I667" s="220"/>
      <c r="J667" s="220"/>
      <c r="K667" s="220"/>
      <c r="L667" s="220"/>
      <c r="M667" s="220"/>
      <c r="N667" s="220"/>
      <c r="O667" s="220"/>
      <c r="P667" s="220"/>
      <c r="Q667" s="220"/>
      <c r="R667" s="220"/>
      <c r="S667" s="116" t="str">
        <f t="shared" si="97"/>
        <v>NO</v>
      </c>
      <c r="T667" s="116" t="str">
        <f t="shared" si="98"/>
        <v>,,,,,,,,,,,,,,</v>
      </c>
      <c r="U667" s="220" t="s">
        <v>156</v>
      </c>
      <c r="V667" s="220"/>
      <c r="W667" s="220"/>
      <c r="X667" s="220"/>
      <c r="Y667" s="220"/>
      <c r="Z667" s="220"/>
      <c r="AA667" s="220"/>
      <c r="AB667" s="220"/>
      <c r="AC667" s="220"/>
      <c r="AD667" s="220"/>
      <c r="AE667" s="220"/>
      <c r="AF667" s="220"/>
      <c r="AG667" s="220"/>
      <c r="AH667" s="220"/>
      <c r="AI667" s="220"/>
      <c r="AJ667" s="220"/>
      <c r="AK667" s="220"/>
      <c r="AL667" s="220"/>
      <c r="AM667" s="220"/>
      <c r="AN667" s="220"/>
      <c r="AO667" s="220"/>
      <c r="AP667" s="220"/>
      <c r="AQ667" s="220"/>
      <c r="AR667" s="220"/>
      <c r="AS667" s="220"/>
      <c r="AT667" s="220"/>
      <c r="AU667" s="220"/>
      <c r="AV667" s="220"/>
      <c r="AW667" s="220"/>
      <c r="AX667" s="220"/>
      <c r="AY667" s="220"/>
      <c r="AZ667" s="220"/>
      <c r="BA667" s="220"/>
      <c r="BB667" s="220"/>
      <c r="BC667" s="220"/>
      <c r="BD667" s="220"/>
      <c r="BE667" s="220"/>
      <c r="BF667" s="220"/>
      <c r="BG667" s="220"/>
      <c r="BH667" s="220"/>
      <c r="BI667" s="220"/>
      <c r="BJ667" s="220"/>
      <c r="BK667" s="220"/>
      <c r="BL667" s="220"/>
      <c r="BM667" s="220"/>
      <c r="BN667" s="220"/>
      <c r="BO667" s="116" t="str">
        <f t="shared" si="99"/>
        <v>GND</v>
      </c>
      <c r="BP667" s="116" t="str">
        <f t="shared" si="100"/>
        <v>GND</v>
      </c>
      <c r="BQ667" s="116">
        <f t="shared" si="101"/>
        <v>0</v>
      </c>
      <c r="BR667" s="116">
        <f t="shared" si="102"/>
        <v>0</v>
      </c>
      <c r="BS667" s="220">
        <v>1</v>
      </c>
      <c r="BT667" s="220" t="s">
        <v>156</v>
      </c>
      <c r="BU667" s="220" t="s">
        <v>156</v>
      </c>
      <c r="BV667" s="220"/>
      <c r="BW667" s="220"/>
      <c r="BX667" s="220"/>
      <c r="BY667" s="220"/>
      <c r="BZ667" s="220"/>
      <c r="CA667" s="220"/>
      <c r="CB667" s="220"/>
      <c r="CC667" s="220"/>
      <c r="CD667" s="220"/>
      <c r="CE667" s="220"/>
      <c r="CF667" s="220" t="s">
        <v>3025</v>
      </c>
      <c r="CG667" s="248" t="s">
        <v>6603</v>
      </c>
      <c r="CH667" s="208"/>
      <c r="CI667" s="128"/>
      <c r="CJ667" s="128"/>
      <c r="CK667" s="220"/>
      <c r="CL667" s="116" t="str">
        <f t="shared" si="103"/>
        <v>GND</v>
      </c>
      <c r="CM667" s="116" t="str">
        <f t="shared" si="104"/>
        <v>GND</v>
      </c>
      <c r="CN667" s="116">
        <f t="shared" si="105"/>
        <v>0</v>
      </c>
      <c r="CO667" s="116">
        <f t="shared" si="106"/>
        <v>0</v>
      </c>
      <c r="CP667" s="220">
        <v>1</v>
      </c>
      <c r="CQ667" s="220" t="s">
        <v>156</v>
      </c>
      <c r="CR667" s="220" t="s">
        <v>156</v>
      </c>
      <c r="CS667" s="220"/>
      <c r="CT667" s="220"/>
      <c r="CU667" s="220"/>
      <c r="CV667" s="220"/>
      <c r="CW667" s="220"/>
      <c r="CX667" s="220"/>
      <c r="CY667" s="220"/>
      <c r="CZ667" s="220"/>
      <c r="DA667" s="220"/>
      <c r="DB667" s="220"/>
      <c r="DC667" s="220" t="s">
        <v>3025</v>
      </c>
      <c r="DD667" s="134" t="s">
        <v>6604</v>
      </c>
      <c r="DE667" s="107"/>
      <c r="DF667" s="128"/>
      <c r="DG667" s="128"/>
      <c r="DH667" s="220"/>
    </row>
    <row r="668" spans="1:112" ht="13.2">
      <c r="A668" s="220"/>
      <c r="B668" s="220">
        <v>665</v>
      </c>
      <c r="C668" s="220" t="s">
        <v>156</v>
      </c>
      <c r="D668" s="220" t="s">
        <v>6605</v>
      </c>
      <c r="E668" s="220"/>
      <c r="F668" s="220" t="s">
        <v>156</v>
      </c>
      <c r="G668" s="220"/>
      <c r="H668" s="220"/>
      <c r="I668" s="220"/>
      <c r="J668" s="220"/>
      <c r="K668" s="220"/>
      <c r="L668" s="220"/>
      <c r="M668" s="220"/>
      <c r="N668" s="220"/>
      <c r="O668" s="220"/>
      <c r="P668" s="220"/>
      <c r="Q668" s="220"/>
      <c r="R668" s="220"/>
      <c r="S668" s="116" t="str">
        <f t="shared" si="97"/>
        <v>NO</v>
      </c>
      <c r="T668" s="116" t="str">
        <f t="shared" si="98"/>
        <v>,,,,,,,,,,,,,,</v>
      </c>
      <c r="U668" s="220" t="s">
        <v>156</v>
      </c>
      <c r="V668" s="220"/>
      <c r="W668" s="220"/>
      <c r="X668" s="220"/>
      <c r="Y668" s="220"/>
      <c r="Z668" s="220"/>
      <c r="AA668" s="220"/>
      <c r="AB668" s="220"/>
      <c r="AC668" s="220"/>
      <c r="AD668" s="220"/>
      <c r="AE668" s="220"/>
      <c r="AF668" s="220"/>
      <c r="AG668" s="220"/>
      <c r="AH668" s="220"/>
      <c r="AI668" s="220"/>
      <c r="AJ668" s="220"/>
      <c r="AK668" s="220"/>
      <c r="AL668" s="220"/>
      <c r="AM668" s="220"/>
      <c r="AN668" s="220"/>
      <c r="AO668" s="220"/>
      <c r="AP668" s="220"/>
      <c r="AQ668" s="220"/>
      <c r="AR668" s="220"/>
      <c r="AS668" s="220"/>
      <c r="AT668" s="220"/>
      <c r="AU668" s="220"/>
      <c r="AV668" s="220"/>
      <c r="AW668" s="220"/>
      <c r="AX668" s="220"/>
      <c r="AY668" s="220"/>
      <c r="AZ668" s="220"/>
      <c r="BA668" s="220"/>
      <c r="BB668" s="220"/>
      <c r="BC668" s="220"/>
      <c r="BD668" s="220"/>
      <c r="BE668" s="220"/>
      <c r="BF668" s="220"/>
      <c r="BG668" s="220"/>
      <c r="BH668" s="220"/>
      <c r="BI668" s="220"/>
      <c r="BJ668" s="220"/>
      <c r="BK668" s="220"/>
      <c r="BL668" s="220"/>
      <c r="BM668" s="220"/>
      <c r="BN668" s="220"/>
      <c r="BO668" s="116" t="str">
        <f t="shared" si="99"/>
        <v>GND</v>
      </c>
      <c r="BP668" s="116" t="str">
        <f t="shared" si="100"/>
        <v>GND</v>
      </c>
      <c r="BQ668" s="116">
        <f t="shared" si="101"/>
        <v>0</v>
      </c>
      <c r="BR668" s="116">
        <f t="shared" si="102"/>
        <v>0</v>
      </c>
      <c r="BS668" s="220">
        <v>1</v>
      </c>
      <c r="BT668" s="220" t="s">
        <v>156</v>
      </c>
      <c r="BU668" s="220" t="s">
        <v>156</v>
      </c>
      <c r="BV668" s="220"/>
      <c r="BW668" s="220"/>
      <c r="BX668" s="220"/>
      <c r="BY668" s="220"/>
      <c r="BZ668" s="220"/>
      <c r="CA668" s="220"/>
      <c r="CB668" s="220"/>
      <c r="CC668" s="220"/>
      <c r="CD668" s="220"/>
      <c r="CE668" s="220"/>
      <c r="CF668" s="220" t="s">
        <v>3025</v>
      </c>
      <c r="CG668" s="248" t="s">
        <v>6606</v>
      </c>
      <c r="CH668" s="208"/>
      <c r="CI668" s="128"/>
      <c r="CJ668" s="128"/>
      <c r="CK668" s="220"/>
      <c r="CL668" s="116" t="str">
        <f t="shared" si="103"/>
        <v>GND</v>
      </c>
      <c r="CM668" s="116" t="str">
        <f t="shared" si="104"/>
        <v>GND</v>
      </c>
      <c r="CN668" s="116">
        <f t="shared" si="105"/>
        <v>0</v>
      </c>
      <c r="CO668" s="116">
        <f t="shared" si="106"/>
        <v>0</v>
      </c>
      <c r="CP668" s="220">
        <v>1</v>
      </c>
      <c r="CQ668" s="220" t="s">
        <v>156</v>
      </c>
      <c r="CR668" s="220" t="s">
        <v>156</v>
      </c>
      <c r="CS668" s="220"/>
      <c r="CT668" s="220"/>
      <c r="CU668" s="220"/>
      <c r="CV668" s="220"/>
      <c r="CW668" s="220"/>
      <c r="CX668" s="220"/>
      <c r="CY668" s="220"/>
      <c r="CZ668" s="220"/>
      <c r="DA668" s="220"/>
      <c r="DB668" s="220"/>
      <c r="DC668" s="220" t="s">
        <v>3025</v>
      </c>
      <c r="DD668" s="134" t="s">
        <v>6607</v>
      </c>
      <c r="DE668" s="107"/>
      <c r="DF668" s="128"/>
      <c r="DG668" s="128"/>
      <c r="DH668" s="220"/>
    </row>
    <row r="669" spans="1:112" ht="13.2">
      <c r="A669" s="220"/>
      <c r="B669" s="220">
        <v>666</v>
      </c>
      <c r="C669" s="220" t="s">
        <v>156</v>
      </c>
      <c r="D669" s="220" t="s">
        <v>6608</v>
      </c>
      <c r="E669" s="220"/>
      <c r="F669" s="220" t="s">
        <v>156</v>
      </c>
      <c r="G669" s="220"/>
      <c r="H669" s="220"/>
      <c r="I669" s="220"/>
      <c r="J669" s="220"/>
      <c r="K669" s="220"/>
      <c r="L669" s="220"/>
      <c r="M669" s="220"/>
      <c r="N669" s="220"/>
      <c r="O669" s="220"/>
      <c r="P669" s="220"/>
      <c r="Q669" s="220"/>
      <c r="R669" s="220"/>
      <c r="S669" s="116" t="str">
        <f t="shared" si="97"/>
        <v>NO</v>
      </c>
      <c r="T669" s="116" t="str">
        <f t="shared" si="98"/>
        <v>,,,,,,,,,,,,,,</v>
      </c>
      <c r="U669" s="220" t="s">
        <v>156</v>
      </c>
      <c r="V669" s="220"/>
      <c r="W669" s="220"/>
      <c r="X669" s="220"/>
      <c r="Y669" s="220"/>
      <c r="Z669" s="220"/>
      <c r="AA669" s="220"/>
      <c r="AB669" s="220"/>
      <c r="AC669" s="220"/>
      <c r="AD669" s="220"/>
      <c r="AE669" s="220"/>
      <c r="AF669" s="220"/>
      <c r="AG669" s="220"/>
      <c r="AH669" s="220"/>
      <c r="AI669" s="220"/>
      <c r="AJ669" s="220"/>
      <c r="AK669" s="220"/>
      <c r="AL669" s="220"/>
      <c r="AM669" s="220"/>
      <c r="AN669" s="220"/>
      <c r="AO669" s="220"/>
      <c r="AP669" s="220"/>
      <c r="AQ669" s="220"/>
      <c r="AR669" s="220"/>
      <c r="AS669" s="220"/>
      <c r="AT669" s="220"/>
      <c r="AU669" s="220"/>
      <c r="AV669" s="220"/>
      <c r="AW669" s="220"/>
      <c r="AX669" s="220"/>
      <c r="AY669" s="220"/>
      <c r="AZ669" s="220"/>
      <c r="BA669" s="220"/>
      <c r="BB669" s="220"/>
      <c r="BC669" s="220"/>
      <c r="BD669" s="220"/>
      <c r="BE669" s="220"/>
      <c r="BF669" s="220"/>
      <c r="BG669" s="220"/>
      <c r="BH669" s="220"/>
      <c r="BI669" s="220"/>
      <c r="BJ669" s="220"/>
      <c r="BK669" s="220"/>
      <c r="BL669" s="220"/>
      <c r="BM669" s="220"/>
      <c r="BN669" s="220"/>
      <c r="BO669" s="116" t="str">
        <f t="shared" si="99"/>
        <v>GND</v>
      </c>
      <c r="BP669" s="116" t="str">
        <f t="shared" si="100"/>
        <v>GND</v>
      </c>
      <c r="BQ669" s="116">
        <f t="shared" si="101"/>
        <v>0</v>
      </c>
      <c r="BR669" s="116">
        <f t="shared" si="102"/>
        <v>0</v>
      </c>
      <c r="BS669" s="220">
        <v>1</v>
      </c>
      <c r="BT669" s="220" t="s">
        <v>156</v>
      </c>
      <c r="BU669" s="220" t="s">
        <v>156</v>
      </c>
      <c r="BV669" s="220"/>
      <c r="BW669" s="220"/>
      <c r="BX669" s="220"/>
      <c r="BY669" s="220"/>
      <c r="BZ669" s="220"/>
      <c r="CA669" s="220"/>
      <c r="CB669" s="220"/>
      <c r="CC669" s="220"/>
      <c r="CD669" s="220"/>
      <c r="CE669" s="220"/>
      <c r="CF669" s="220" t="s">
        <v>3025</v>
      </c>
      <c r="CG669" s="248" t="s">
        <v>6609</v>
      </c>
      <c r="CH669" s="208"/>
      <c r="CI669" s="128"/>
      <c r="CJ669" s="128"/>
      <c r="CK669" s="220"/>
      <c r="CL669" s="116" t="str">
        <f t="shared" si="103"/>
        <v>GND</v>
      </c>
      <c r="CM669" s="116" t="str">
        <f t="shared" si="104"/>
        <v>GND</v>
      </c>
      <c r="CN669" s="116">
        <f t="shared" si="105"/>
        <v>0</v>
      </c>
      <c r="CO669" s="116">
        <f t="shared" si="106"/>
        <v>0</v>
      </c>
      <c r="CP669" s="220">
        <v>1</v>
      </c>
      <c r="CQ669" s="220" t="s">
        <v>156</v>
      </c>
      <c r="CR669" s="220" t="s">
        <v>156</v>
      </c>
      <c r="CS669" s="220"/>
      <c r="CT669" s="220"/>
      <c r="CU669" s="220"/>
      <c r="CV669" s="220"/>
      <c r="CW669" s="220"/>
      <c r="CX669" s="220"/>
      <c r="CY669" s="220"/>
      <c r="CZ669" s="220"/>
      <c r="DA669" s="220"/>
      <c r="DB669" s="220"/>
      <c r="DC669" s="220" t="s">
        <v>3025</v>
      </c>
      <c r="DD669" s="134" t="s">
        <v>6610</v>
      </c>
      <c r="DE669" s="107"/>
      <c r="DF669" s="128"/>
      <c r="DG669" s="128"/>
      <c r="DH669" s="220"/>
    </row>
    <row r="670" spans="1:112" ht="13.2">
      <c r="A670" s="220"/>
      <c r="B670" s="220">
        <v>667</v>
      </c>
      <c r="C670" s="220" t="s">
        <v>156</v>
      </c>
      <c r="D670" s="220" t="s">
        <v>6611</v>
      </c>
      <c r="E670" s="220"/>
      <c r="F670" s="220" t="s">
        <v>156</v>
      </c>
      <c r="G670" s="220"/>
      <c r="H670" s="220"/>
      <c r="I670" s="220"/>
      <c r="J670" s="220"/>
      <c r="K670" s="220"/>
      <c r="L670" s="220"/>
      <c r="M670" s="220"/>
      <c r="N670" s="220"/>
      <c r="O670" s="220"/>
      <c r="P670" s="220"/>
      <c r="Q670" s="220"/>
      <c r="R670" s="220"/>
      <c r="S670" s="116" t="str">
        <f t="shared" si="97"/>
        <v>NO</v>
      </c>
      <c r="T670" s="116" t="str">
        <f t="shared" si="98"/>
        <v>,,,,,,,,,,,,,,</v>
      </c>
      <c r="U670" s="220" t="s">
        <v>156</v>
      </c>
      <c r="V670" s="220"/>
      <c r="W670" s="220"/>
      <c r="X670" s="220"/>
      <c r="Y670" s="220"/>
      <c r="Z670" s="220"/>
      <c r="AA670" s="220"/>
      <c r="AB670" s="220"/>
      <c r="AC670" s="220"/>
      <c r="AD670" s="220"/>
      <c r="AE670" s="220"/>
      <c r="AF670" s="220"/>
      <c r="AG670" s="220"/>
      <c r="AH670" s="220"/>
      <c r="AI670" s="220"/>
      <c r="AJ670" s="220"/>
      <c r="AK670" s="220"/>
      <c r="AL670" s="220"/>
      <c r="AM670" s="220"/>
      <c r="AN670" s="220"/>
      <c r="AO670" s="220"/>
      <c r="AP670" s="220"/>
      <c r="AQ670" s="220"/>
      <c r="AR670" s="220"/>
      <c r="AS670" s="220"/>
      <c r="AT670" s="220"/>
      <c r="AU670" s="220"/>
      <c r="AV670" s="220"/>
      <c r="AW670" s="220"/>
      <c r="AX670" s="220"/>
      <c r="AY670" s="220"/>
      <c r="AZ670" s="220"/>
      <c r="BA670" s="220"/>
      <c r="BB670" s="220"/>
      <c r="BC670" s="220"/>
      <c r="BD670" s="220"/>
      <c r="BE670" s="220"/>
      <c r="BF670" s="220"/>
      <c r="BG670" s="220"/>
      <c r="BH670" s="220"/>
      <c r="BI670" s="220"/>
      <c r="BJ670" s="220"/>
      <c r="BK670" s="220"/>
      <c r="BL670" s="220"/>
      <c r="BM670" s="220"/>
      <c r="BN670" s="220"/>
      <c r="BO670" s="116" t="str">
        <f t="shared" si="99"/>
        <v>GND</v>
      </c>
      <c r="BP670" s="116" t="str">
        <f t="shared" si="100"/>
        <v>GND</v>
      </c>
      <c r="BQ670" s="116">
        <f t="shared" si="101"/>
        <v>0</v>
      </c>
      <c r="BR670" s="116">
        <f t="shared" si="102"/>
        <v>0</v>
      </c>
      <c r="BS670" s="220">
        <v>1</v>
      </c>
      <c r="BT670" s="220" t="s">
        <v>156</v>
      </c>
      <c r="BU670" s="220" t="s">
        <v>156</v>
      </c>
      <c r="BV670" s="220"/>
      <c r="BW670" s="220"/>
      <c r="BX670" s="220"/>
      <c r="BY670" s="220"/>
      <c r="BZ670" s="220"/>
      <c r="CA670" s="220"/>
      <c r="CB670" s="220"/>
      <c r="CC670" s="220"/>
      <c r="CD670" s="220"/>
      <c r="CE670" s="220"/>
      <c r="CF670" s="220" t="s">
        <v>3025</v>
      </c>
      <c r="CG670" s="248" t="s">
        <v>6612</v>
      </c>
      <c r="CH670" s="208"/>
      <c r="CI670" s="128"/>
      <c r="CJ670" s="128"/>
      <c r="CK670" s="220"/>
      <c r="CL670" s="116" t="str">
        <f t="shared" si="103"/>
        <v>GND</v>
      </c>
      <c r="CM670" s="116" t="str">
        <f t="shared" si="104"/>
        <v>GND</v>
      </c>
      <c r="CN670" s="116">
        <f t="shared" si="105"/>
        <v>0</v>
      </c>
      <c r="CO670" s="116">
        <f t="shared" si="106"/>
        <v>0</v>
      </c>
      <c r="CP670" s="220">
        <v>1</v>
      </c>
      <c r="CQ670" s="220" t="s">
        <v>156</v>
      </c>
      <c r="CR670" s="220" t="s">
        <v>156</v>
      </c>
      <c r="CS670" s="220"/>
      <c r="CT670" s="220"/>
      <c r="CU670" s="220"/>
      <c r="CV670" s="220"/>
      <c r="CW670" s="220"/>
      <c r="CX670" s="220"/>
      <c r="CY670" s="220"/>
      <c r="CZ670" s="220"/>
      <c r="DA670" s="220"/>
      <c r="DB670" s="220"/>
      <c r="DC670" s="220" t="s">
        <v>3025</v>
      </c>
      <c r="DD670" s="134" t="s">
        <v>6613</v>
      </c>
      <c r="DE670" s="107"/>
      <c r="DF670" s="128"/>
      <c r="DG670" s="128"/>
      <c r="DH670" s="220"/>
    </row>
    <row r="671" spans="1:112" ht="13.2">
      <c r="A671" s="220"/>
      <c r="B671" s="220">
        <v>668</v>
      </c>
      <c r="C671" s="220" t="s">
        <v>156</v>
      </c>
      <c r="D671" s="220" t="s">
        <v>6614</v>
      </c>
      <c r="E671" s="220"/>
      <c r="F671" s="220" t="s">
        <v>156</v>
      </c>
      <c r="G671" s="220"/>
      <c r="H671" s="220"/>
      <c r="I671" s="220"/>
      <c r="J671" s="220"/>
      <c r="K671" s="220"/>
      <c r="L671" s="220"/>
      <c r="M671" s="220"/>
      <c r="N671" s="220"/>
      <c r="O671" s="220"/>
      <c r="P671" s="220"/>
      <c r="Q671" s="220"/>
      <c r="R671" s="220"/>
      <c r="S671" s="116" t="str">
        <f t="shared" ref="S671:S734" si="107">IF(OR(V671 = "GPIO",V671 = "WUP_GPIO", V671 = "SSC_GPIO", V671 = "WUP_SSC_GPIO"),"YES","NO")</f>
        <v>NO</v>
      </c>
      <c r="T671" s="116" t="str">
        <f t="shared" si="98"/>
        <v>,,,,,,,,,,,,,,</v>
      </c>
      <c r="U671" s="220" t="s">
        <v>156</v>
      </c>
      <c r="V671" s="220"/>
      <c r="W671" s="220"/>
      <c r="X671" s="220"/>
      <c r="Y671" s="220"/>
      <c r="Z671" s="220"/>
      <c r="AA671" s="220"/>
      <c r="AB671" s="220"/>
      <c r="AC671" s="220"/>
      <c r="AD671" s="220"/>
      <c r="AE671" s="220"/>
      <c r="AF671" s="220"/>
      <c r="AG671" s="220"/>
      <c r="AH671" s="220"/>
      <c r="AI671" s="220"/>
      <c r="AJ671" s="220"/>
      <c r="AK671" s="220"/>
      <c r="AL671" s="220"/>
      <c r="AM671" s="220"/>
      <c r="AN671" s="220"/>
      <c r="AO671" s="220"/>
      <c r="AP671" s="220"/>
      <c r="AQ671" s="220"/>
      <c r="AR671" s="220"/>
      <c r="AS671" s="220"/>
      <c r="AT671" s="220"/>
      <c r="AU671" s="220"/>
      <c r="AV671" s="220"/>
      <c r="AW671" s="220"/>
      <c r="AX671" s="220"/>
      <c r="AY671" s="220"/>
      <c r="AZ671" s="220"/>
      <c r="BA671" s="220"/>
      <c r="BB671" s="220"/>
      <c r="BC671" s="220"/>
      <c r="BD671" s="220"/>
      <c r="BE671" s="220"/>
      <c r="BF671" s="220"/>
      <c r="BG671" s="220"/>
      <c r="BH671" s="220"/>
      <c r="BI671" s="220"/>
      <c r="BJ671" s="220"/>
      <c r="BK671" s="220"/>
      <c r="BL671" s="220"/>
      <c r="BM671" s="220"/>
      <c r="BN671" s="220"/>
      <c r="BO671" s="116" t="str">
        <f t="shared" si="99"/>
        <v>GND</v>
      </c>
      <c r="BP671" s="116" t="str">
        <f t="shared" si="100"/>
        <v>GND</v>
      </c>
      <c r="BQ671" s="116">
        <f t="shared" si="101"/>
        <v>0</v>
      </c>
      <c r="BR671" s="116">
        <f t="shared" si="102"/>
        <v>0</v>
      </c>
      <c r="BS671" s="220">
        <v>1</v>
      </c>
      <c r="BT671" s="220" t="s">
        <v>156</v>
      </c>
      <c r="BU671" s="220" t="s">
        <v>156</v>
      </c>
      <c r="BV671" s="220"/>
      <c r="BW671" s="220"/>
      <c r="BX671" s="220"/>
      <c r="BY671" s="220"/>
      <c r="BZ671" s="220"/>
      <c r="CA671" s="220"/>
      <c r="CB671" s="220"/>
      <c r="CC671" s="220"/>
      <c r="CD671" s="220"/>
      <c r="CE671" s="220"/>
      <c r="CF671" s="220" t="s">
        <v>3025</v>
      </c>
      <c r="CG671" s="248" t="s">
        <v>6615</v>
      </c>
      <c r="CH671" s="208"/>
      <c r="CI671" s="128"/>
      <c r="CJ671" s="128"/>
      <c r="CK671" s="220"/>
      <c r="CL671" s="116" t="str">
        <f t="shared" si="103"/>
        <v>GND</v>
      </c>
      <c r="CM671" s="116" t="str">
        <f t="shared" si="104"/>
        <v>GND</v>
      </c>
      <c r="CN671" s="116">
        <f t="shared" si="105"/>
        <v>0</v>
      </c>
      <c r="CO671" s="116">
        <f t="shared" si="106"/>
        <v>0</v>
      </c>
      <c r="CP671" s="220">
        <v>1</v>
      </c>
      <c r="CQ671" s="220" t="s">
        <v>156</v>
      </c>
      <c r="CR671" s="220" t="s">
        <v>156</v>
      </c>
      <c r="CS671" s="220"/>
      <c r="CT671" s="220"/>
      <c r="CU671" s="220"/>
      <c r="CV671" s="220"/>
      <c r="CW671" s="220"/>
      <c r="CX671" s="220"/>
      <c r="CY671" s="220"/>
      <c r="CZ671" s="220"/>
      <c r="DA671" s="220"/>
      <c r="DB671" s="220"/>
      <c r="DC671" s="220" t="s">
        <v>3025</v>
      </c>
      <c r="DD671" s="134" t="s">
        <v>6616</v>
      </c>
      <c r="DE671" s="107"/>
      <c r="DF671" s="128"/>
      <c r="DG671" s="128"/>
      <c r="DH671" s="220"/>
    </row>
    <row r="672" spans="1:112" ht="13.2">
      <c r="A672" s="220"/>
      <c r="B672" s="220">
        <v>669</v>
      </c>
      <c r="C672" s="220" t="s">
        <v>156</v>
      </c>
      <c r="D672" s="220" t="s">
        <v>6617</v>
      </c>
      <c r="E672" s="220"/>
      <c r="F672" s="220" t="s">
        <v>156</v>
      </c>
      <c r="G672" s="220"/>
      <c r="H672" s="220"/>
      <c r="I672" s="220"/>
      <c r="J672" s="220"/>
      <c r="K672" s="220"/>
      <c r="L672" s="220"/>
      <c r="M672" s="220"/>
      <c r="N672" s="220"/>
      <c r="O672" s="220"/>
      <c r="P672" s="220"/>
      <c r="Q672" s="220"/>
      <c r="R672" s="220"/>
      <c r="S672" s="116" t="str">
        <f t="shared" si="107"/>
        <v>NO</v>
      </c>
      <c r="T672" s="116" t="str">
        <f t="shared" si="98"/>
        <v>,,,,,,,,,,,,,,</v>
      </c>
      <c r="U672" s="220" t="s">
        <v>156</v>
      </c>
      <c r="V672" s="220"/>
      <c r="W672" s="220"/>
      <c r="X672" s="220"/>
      <c r="Y672" s="220"/>
      <c r="Z672" s="220"/>
      <c r="AA672" s="220"/>
      <c r="AB672" s="220"/>
      <c r="AC672" s="220"/>
      <c r="AD672" s="220"/>
      <c r="AE672" s="220"/>
      <c r="AF672" s="220"/>
      <c r="AG672" s="220"/>
      <c r="AH672" s="220"/>
      <c r="AI672" s="220"/>
      <c r="AJ672" s="220"/>
      <c r="AK672" s="220"/>
      <c r="AL672" s="220"/>
      <c r="AM672" s="220"/>
      <c r="AN672" s="220"/>
      <c r="AO672" s="220"/>
      <c r="AP672" s="220"/>
      <c r="AQ672" s="220"/>
      <c r="AR672" s="220"/>
      <c r="AS672" s="220"/>
      <c r="AT672" s="220"/>
      <c r="AU672" s="220"/>
      <c r="AV672" s="220"/>
      <c r="AW672" s="220"/>
      <c r="AX672" s="220"/>
      <c r="AY672" s="220"/>
      <c r="AZ672" s="220"/>
      <c r="BA672" s="220"/>
      <c r="BB672" s="220"/>
      <c r="BC672" s="220"/>
      <c r="BD672" s="220"/>
      <c r="BE672" s="220"/>
      <c r="BF672" s="220"/>
      <c r="BG672" s="220"/>
      <c r="BH672" s="220"/>
      <c r="BI672" s="220"/>
      <c r="BJ672" s="220"/>
      <c r="BK672" s="220"/>
      <c r="BL672" s="220"/>
      <c r="BM672" s="220"/>
      <c r="BN672" s="220"/>
      <c r="BO672" s="116" t="str">
        <f t="shared" si="99"/>
        <v>GND</v>
      </c>
      <c r="BP672" s="116" t="str">
        <f t="shared" si="100"/>
        <v>GND</v>
      </c>
      <c r="BQ672" s="116">
        <f t="shared" si="101"/>
        <v>0</v>
      </c>
      <c r="BR672" s="116">
        <f t="shared" si="102"/>
        <v>0</v>
      </c>
      <c r="BS672" s="220">
        <v>1</v>
      </c>
      <c r="BT672" s="220" t="s">
        <v>156</v>
      </c>
      <c r="BU672" s="220" t="s">
        <v>156</v>
      </c>
      <c r="BV672" s="220"/>
      <c r="BW672" s="220"/>
      <c r="BX672" s="220"/>
      <c r="BY672" s="220"/>
      <c r="BZ672" s="220"/>
      <c r="CA672" s="220"/>
      <c r="CB672" s="220"/>
      <c r="CC672" s="220"/>
      <c r="CD672" s="220"/>
      <c r="CE672" s="220"/>
      <c r="CF672" s="220" t="s">
        <v>3025</v>
      </c>
      <c r="CG672" s="248" t="s">
        <v>6618</v>
      </c>
      <c r="CH672" s="208"/>
      <c r="CI672" s="128"/>
      <c r="CJ672" s="128"/>
      <c r="CK672" s="220"/>
      <c r="CL672" s="116" t="str">
        <f t="shared" si="103"/>
        <v>GND</v>
      </c>
      <c r="CM672" s="116" t="str">
        <f t="shared" si="104"/>
        <v>GND</v>
      </c>
      <c r="CN672" s="116">
        <f t="shared" si="105"/>
        <v>0</v>
      </c>
      <c r="CO672" s="116">
        <f t="shared" si="106"/>
        <v>0</v>
      </c>
      <c r="CP672" s="220">
        <v>1</v>
      </c>
      <c r="CQ672" s="220" t="s">
        <v>156</v>
      </c>
      <c r="CR672" s="220" t="s">
        <v>156</v>
      </c>
      <c r="CS672" s="220"/>
      <c r="CT672" s="220"/>
      <c r="CU672" s="220"/>
      <c r="CV672" s="220"/>
      <c r="CW672" s="220"/>
      <c r="CX672" s="220"/>
      <c r="CY672" s="220"/>
      <c r="CZ672" s="220"/>
      <c r="DA672" s="220"/>
      <c r="DB672" s="220"/>
      <c r="DC672" s="220" t="s">
        <v>3025</v>
      </c>
      <c r="DD672" s="134" t="s">
        <v>6619</v>
      </c>
      <c r="DE672" s="107"/>
      <c r="DF672" s="128"/>
      <c r="DG672" s="128"/>
      <c r="DH672" s="220"/>
    </row>
    <row r="673" spans="1:112" ht="13.2">
      <c r="A673" s="220"/>
      <c r="B673" s="220">
        <v>670</v>
      </c>
      <c r="C673" s="220" t="s">
        <v>156</v>
      </c>
      <c r="D673" s="220" t="s">
        <v>6620</v>
      </c>
      <c r="E673" s="220"/>
      <c r="F673" s="220" t="s">
        <v>156</v>
      </c>
      <c r="G673" s="220"/>
      <c r="H673" s="220"/>
      <c r="I673" s="220"/>
      <c r="J673" s="220"/>
      <c r="K673" s="220"/>
      <c r="L673" s="220"/>
      <c r="M673" s="220"/>
      <c r="N673" s="220"/>
      <c r="O673" s="220"/>
      <c r="P673" s="220"/>
      <c r="Q673" s="220"/>
      <c r="R673" s="220"/>
      <c r="S673" s="116" t="str">
        <f t="shared" si="107"/>
        <v>NO</v>
      </c>
      <c r="T673" s="116" t="str">
        <f t="shared" si="98"/>
        <v>,,,,,,,,,,,,,,</v>
      </c>
      <c r="U673" s="220" t="s">
        <v>156</v>
      </c>
      <c r="V673" s="220"/>
      <c r="W673" s="220"/>
      <c r="X673" s="220"/>
      <c r="Y673" s="220"/>
      <c r="Z673" s="220"/>
      <c r="AA673" s="220"/>
      <c r="AB673" s="220"/>
      <c r="AC673" s="220"/>
      <c r="AD673" s="220"/>
      <c r="AE673" s="220"/>
      <c r="AF673" s="220"/>
      <c r="AG673" s="220"/>
      <c r="AH673" s="220"/>
      <c r="AI673" s="220"/>
      <c r="AJ673" s="220"/>
      <c r="AK673" s="220"/>
      <c r="AL673" s="220"/>
      <c r="AM673" s="220"/>
      <c r="AN673" s="220"/>
      <c r="AO673" s="220"/>
      <c r="AP673" s="220"/>
      <c r="AQ673" s="220"/>
      <c r="AR673" s="220"/>
      <c r="AS673" s="220"/>
      <c r="AT673" s="220"/>
      <c r="AU673" s="220"/>
      <c r="AV673" s="220"/>
      <c r="AW673" s="220"/>
      <c r="AX673" s="220"/>
      <c r="AY673" s="220"/>
      <c r="AZ673" s="220"/>
      <c r="BA673" s="220"/>
      <c r="BB673" s="220"/>
      <c r="BC673" s="220"/>
      <c r="BD673" s="220"/>
      <c r="BE673" s="220"/>
      <c r="BF673" s="220"/>
      <c r="BG673" s="220"/>
      <c r="BH673" s="220"/>
      <c r="BI673" s="220"/>
      <c r="BJ673" s="220"/>
      <c r="BK673" s="220"/>
      <c r="BL673" s="220"/>
      <c r="BM673" s="220"/>
      <c r="BN673" s="220"/>
      <c r="BO673" s="116" t="str">
        <f t="shared" si="99"/>
        <v>GND</v>
      </c>
      <c r="BP673" s="116" t="str">
        <f t="shared" si="100"/>
        <v>GND</v>
      </c>
      <c r="BQ673" s="116">
        <f t="shared" si="101"/>
        <v>0</v>
      </c>
      <c r="BR673" s="116">
        <f t="shared" si="102"/>
        <v>0</v>
      </c>
      <c r="BS673" s="220">
        <v>1</v>
      </c>
      <c r="BT673" s="220" t="s">
        <v>156</v>
      </c>
      <c r="BU673" s="220" t="s">
        <v>156</v>
      </c>
      <c r="BV673" s="220"/>
      <c r="BW673" s="220"/>
      <c r="BX673" s="220"/>
      <c r="BY673" s="220"/>
      <c r="BZ673" s="220"/>
      <c r="CA673" s="220"/>
      <c r="CB673" s="220"/>
      <c r="CC673" s="220"/>
      <c r="CD673" s="220"/>
      <c r="CE673" s="220"/>
      <c r="CF673" s="220" t="s">
        <v>3025</v>
      </c>
      <c r="CG673" s="248" t="s">
        <v>6621</v>
      </c>
      <c r="CH673" s="208"/>
      <c r="CI673" s="128"/>
      <c r="CJ673" s="128"/>
      <c r="CK673" s="220"/>
      <c r="CL673" s="116" t="str">
        <f t="shared" si="103"/>
        <v>GND</v>
      </c>
      <c r="CM673" s="116" t="str">
        <f t="shared" si="104"/>
        <v>GND</v>
      </c>
      <c r="CN673" s="116">
        <f t="shared" si="105"/>
        <v>0</v>
      </c>
      <c r="CO673" s="116">
        <f t="shared" si="106"/>
        <v>0</v>
      </c>
      <c r="CP673" s="220">
        <v>1</v>
      </c>
      <c r="CQ673" s="220" t="s">
        <v>156</v>
      </c>
      <c r="CR673" s="220" t="s">
        <v>156</v>
      </c>
      <c r="CS673" s="220"/>
      <c r="CT673" s="220"/>
      <c r="CU673" s="220"/>
      <c r="CV673" s="220"/>
      <c r="CW673" s="220"/>
      <c r="CX673" s="220"/>
      <c r="CY673" s="220"/>
      <c r="CZ673" s="220"/>
      <c r="DA673" s="220"/>
      <c r="DB673" s="220"/>
      <c r="DC673" s="220" t="s">
        <v>3025</v>
      </c>
      <c r="DD673" s="134" t="s">
        <v>6622</v>
      </c>
      <c r="DE673" s="107"/>
      <c r="DF673" s="128"/>
      <c r="DG673" s="128"/>
      <c r="DH673" s="220"/>
    </row>
    <row r="674" spans="1:112" ht="13.2">
      <c r="A674" s="220"/>
      <c r="B674" s="220">
        <v>671</v>
      </c>
      <c r="C674" s="220" t="s">
        <v>156</v>
      </c>
      <c r="D674" s="220" t="s">
        <v>6623</v>
      </c>
      <c r="E674" s="220"/>
      <c r="F674" s="220" t="s">
        <v>156</v>
      </c>
      <c r="G674" s="220"/>
      <c r="H674" s="220"/>
      <c r="I674" s="220"/>
      <c r="J674" s="220"/>
      <c r="K674" s="220"/>
      <c r="L674" s="220"/>
      <c r="M674" s="220"/>
      <c r="N674" s="220"/>
      <c r="O674" s="220"/>
      <c r="P674" s="220"/>
      <c r="Q674" s="220"/>
      <c r="R674" s="220"/>
      <c r="S674" s="116" t="str">
        <f t="shared" si="107"/>
        <v>NO</v>
      </c>
      <c r="T674" s="116" t="str">
        <f t="shared" si="98"/>
        <v>,,,,,,,,,,,,,,</v>
      </c>
      <c r="U674" s="220" t="s">
        <v>156</v>
      </c>
      <c r="V674" s="220"/>
      <c r="W674" s="220"/>
      <c r="X674" s="220"/>
      <c r="Y674" s="220"/>
      <c r="Z674" s="220"/>
      <c r="AA674" s="220"/>
      <c r="AB674" s="220"/>
      <c r="AC674" s="220"/>
      <c r="AD674" s="220"/>
      <c r="AE674" s="220"/>
      <c r="AF674" s="220"/>
      <c r="AG674" s="220"/>
      <c r="AH674" s="220"/>
      <c r="AI674" s="220"/>
      <c r="AJ674" s="220"/>
      <c r="AK674" s="220"/>
      <c r="AL674" s="220"/>
      <c r="AM674" s="220"/>
      <c r="AN674" s="220"/>
      <c r="AO674" s="220"/>
      <c r="AP674" s="220"/>
      <c r="AQ674" s="220"/>
      <c r="AR674" s="220"/>
      <c r="AS674" s="220"/>
      <c r="AT674" s="220"/>
      <c r="AU674" s="220"/>
      <c r="AV674" s="220"/>
      <c r="AW674" s="220"/>
      <c r="AX674" s="220"/>
      <c r="AY674" s="220"/>
      <c r="AZ674" s="220"/>
      <c r="BA674" s="220"/>
      <c r="BB674" s="220"/>
      <c r="BC674" s="220"/>
      <c r="BD674" s="220"/>
      <c r="BE674" s="220"/>
      <c r="BF674" s="220"/>
      <c r="BG674" s="220"/>
      <c r="BH674" s="220"/>
      <c r="BI674" s="220"/>
      <c r="BJ674" s="220"/>
      <c r="BK674" s="220"/>
      <c r="BL674" s="220"/>
      <c r="BM674" s="220"/>
      <c r="BN674" s="220"/>
      <c r="BO674" s="116" t="str">
        <f t="shared" si="99"/>
        <v>GND</v>
      </c>
      <c r="BP674" s="116" t="str">
        <f t="shared" si="100"/>
        <v>GND</v>
      </c>
      <c r="BQ674" s="116">
        <f t="shared" si="101"/>
        <v>0</v>
      </c>
      <c r="BR674" s="116">
        <f t="shared" si="102"/>
        <v>0</v>
      </c>
      <c r="BS674" s="220">
        <v>1</v>
      </c>
      <c r="BT674" s="220" t="s">
        <v>156</v>
      </c>
      <c r="BU674" s="220" t="s">
        <v>156</v>
      </c>
      <c r="BV674" s="220"/>
      <c r="BW674" s="220"/>
      <c r="BX674" s="220"/>
      <c r="BY674" s="220"/>
      <c r="BZ674" s="220"/>
      <c r="CA674" s="220"/>
      <c r="CB674" s="220"/>
      <c r="CC674" s="220"/>
      <c r="CD674" s="220"/>
      <c r="CE674" s="220"/>
      <c r="CF674" s="220" t="s">
        <v>3025</v>
      </c>
      <c r="CG674" s="248" t="s">
        <v>6624</v>
      </c>
      <c r="CH674" s="208"/>
      <c r="CI674" s="128"/>
      <c r="CJ674" s="128"/>
      <c r="CK674" s="220"/>
      <c r="CL674" s="116" t="str">
        <f t="shared" si="103"/>
        <v>GND</v>
      </c>
      <c r="CM674" s="116" t="str">
        <f t="shared" si="104"/>
        <v>GND</v>
      </c>
      <c r="CN674" s="116">
        <f t="shared" si="105"/>
        <v>0</v>
      </c>
      <c r="CO674" s="116">
        <f t="shared" si="106"/>
        <v>0</v>
      </c>
      <c r="CP674" s="220">
        <v>1</v>
      </c>
      <c r="CQ674" s="220" t="s">
        <v>156</v>
      </c>
      <c r="CR674" s="220" t="s">
        <v>156</v>
      </c>
      <c r="CS674" s="220"/>
      <c r="CT674" s="220"/>
      <c r="CU674" s="220"/>
      <c r="CV674" s="220"/>
      <c r="CW674" s="220"/>
      <c r="CX674" s="220"/>
      <c r="CY674" s="220"/>
      <c r="CZ674" s="220"/>
      <c r="DA674" s="220"/>
      <c r="DB674" s="220"/>
      <c r="DC674" s="220" t="s">
        <v>3025</v>
      </c>
      <c r="DD674" s="134" t="s">
        <v>6625</v>
      </c>
      <c r="DE674" s="107"/>
      <c r="DF674" s="128"/>
      <c r="DG674" s="128"/>
      <c r="DH674" s="220"/>
    </row>
    <row r="675" spans="1:112" ht="13.2">
      <c r="A675" s="220"/>
      <c r="B675" s="220">
        <v>672</v>
      </c>
      <c r="C675" s="220" t="s">
        <v>156</v>
      </c>
      <c r="D675" s="220" t="s">
        <v>6626</v>
      </c>
      <c r="E675" s="220"/>
      <c r="F675" s="220" t="s">
        <v>156</v>
      </c>
      <c r="G675" s="220"/>
      <c r="H675" s="220"/>
      <c r="I675" s="220"/>
      <c r="J675" s="220"/>
      <c r="K675" s="220"/>
      <c r="L675" s="220"/>
      <c r="M675" s="220"/>
      <c r="N675" s="220"/>
      <c r="O675" s="220"/>
      <c r="P675" s="220"/>
      <c r="Q675" s="220"/>
      <c r="R675" s="220"/>
      <c r="S675" s="116" t="str">
        <f t="shared" si="107"/>
        <v>NO</v>
      </c>
      <c r="T675" s="116" t="str">
        <f t="shared" si="98"/>
        <v>,,,,,,,,,,,,,,</v>
      </c>
      <c r="U675" s="220" t="s">
        <v>156</v>
      </c>
      <c r="V675" s="220"/>
      <c r="W675" s="220"/>
      <c r="X675" s="220"/>
      <c r="Y675" s="220"/>
      <c r="Z675" s="220"/>
      <c r="AA675" s="220"/>
      <c r="AB675" s="220"/>
      <c r="AC675" s="220"/>
      <c r="AD675" s="220"/>
      <c r="AE675" s="220"/>
      <c r="AF675" s="220"/>
      <c r="AG675" s="220"/>
      <c r="AH675" s="220"/>
      <c r="AI675" s="220"/>
      <c r="AJ675" s="220"/>
      <c r="AK675" s="220"/>
      <c r="AL675" s="220"/>
      <c r="AM675" s="220"/>
      <c r="AN675" s="220"/>
      <c r="AO675" s="220"/>
      <c r="AP675" s="220"/>
      <c r="AQ675" s="220"/>
      <c r="AR675" s="220"/>
      <c r="AS675" s="220"/>
      <c r="AT675" s="220"/>
      <c r="AU675" s="220"/>
      <c r="AV675" s="220"/>
      <c r="AW675" s="220"/>
      <c r="AX675" s="220"/>
      <c r="AY675" s="220"/>
      <c r="AZ675" s="220"/>
      <c r="BA675" s="220"/>
      <c r="BB675" s="220"/>
      <c r="BC675" s="220"/>
      <c r="BD675" s="220"/>
      <c r="BE675" s="220"/>
      <c r="BF675" s="220"/>
      <c r="BG675" s="220"/>
      <c r="BH675" s="220"/>
      <c r="BI675" s="220"/>
      <c r="BJ675" s="220"/>
      <c r="BK675" s="220"/>
      <c r="BL675" s="220"/>
      <c r="BM675" s="220"/>
      <c r="BN675" s="220"/>
      <c r="BO675" s="116" t="str">
        <f t="shared" si="99"/>
        <v>GND</v>
      </c>
      <c r="BP675" s="116" t="str">
        <f t="shared" si="100"/>
        <v>GND</v>
      </c>
      <c r="BQ675" s="116">
        <f t="shared" si="101"/>
        <v>0</v>
      </c>
      <c r="BR675" s="116">
        <f t="shared" si="102"/>
        <v>0</v>
      </c>
      <c r="BS675" s="220">
        <v>1</v>
      </c>
      <c r="BT675" s="220" t="s">
        <v>156</v>
      </c>
      <c r="BU675" s="220" t="s">
        <v>156</v>
      </c>
      <c r="BV675" s="220"/>
      <c r="BW675" s="220"/>
      <c r="BX675" s="220"/>
      <c r="BY675" s="220"/>
      <c r="BZ675" s="220"/>
      <c r="CA675" s="220"/>
      <c r="CB675" s="220"/>
      <c r="CC675" s="220"/>
      <c r="CD675" s="220"/>
      <c r="CE675" s="220"/>
      <c r="CF675" s="220" t="s">
        <v>3025</v>
      </c>
      <c r="CG675" s="248" t="s">
        <v>6627</v>
      </c>
      <c r="CH675" s="208"/>
      <c r="CI675" s="128"/>
      <c r="CJ675" s="128"/>
      <c r="CK675" s="220"/>
      <c r="CL675" s="116" t="str">
        <f t="shared" si="103"/>
        <v>GND</v>
      </c>
      <c r="CM675" s="116" t="str">
        <f t="shared" si="104"/>
        <v>GND</v>
      </c>
      <c r="CN675" s="116">
        <f t="shared" si="105"/>
        <v>0</v>
      </c>
      <c r="CO675" s="116">
        <f t="shared" si="106"/>
        <v>0</v>
      </c>
      <c r="CP675" s="220">
        <v>1</v>
      </c>
      <c r="CQ675" s="220" t="s">
        <v>156</v>
      </c>
      <c r="CR675" s="220" t="s">
        <v>156</v>
      </c>
      <c r="CS675" s="220"/>
      <c r="CT675" s="220"/>
      <c r="CU675" s="220"/>
      <c r="CV675" s="220"/>
      <c r="CW675" s="220"/>
      <c r="CX675" s="220"/>
      <c r="CY675" s="220"/>
      <c r="CZ675" s="220"/>
      <c r="DA675" s="220"/>
      <c r="DB675" s="220"/>
      <c r="DC675" s="220" t="s">
        <v>3025</v>
      </c>
      <c r="DD675" s="134" t="s">
        <v>6628</v>
      </c>
      <c r="DE675" s="107"/>
      <c r="DF675" s="128"/>
      <c r="DG675" s="128"/>
      <c r="DH675" s="220"/>
    </row>
    <row r="676" spans="1:112" ht="13.2">
      <c r="A676" s="220"/>
      <c r="B676" s="220">
        <v>673</v>
      </c>
      <c r="C676" s="220" t="s">
        <v>156</v>
      </c>
      <c r="D676" s="220" t="s">
        <v>6629</v>
      </c>
      <c r="E676" s="220"/>
      <c r="F676" s="220" t="s">
        <v>156</v>
      </c>
      <c r="G676" s="220"/>
      <c r="H676" s="220"/>
      <c r="I676" s="220"/>
      <c r="J676" s="220"/>
      <c r="K676" s="220"/>
      <c r="L676" s="220"/>
      <c r="M676" s="220"/>
      <c r="N676" s="220"/>
      <c r="O676" s="220"/>
      <c r="P676" s="220"/>
      <c r="Q676" s="220"/>
      <c r="R676" s="220"/>
      <c r="S676" s="116" t="str">
        <f t="shared" si="107"/>
        <v>NO</v>
      </c>
      <c r="T676" s="116" t="str">
        <f t="shared" si="98"/>
        <v>,,,,,,,,,,,,,,</v>
      </c>
      <c r="U676" s="220" t="s">
        <v>156</v>
      </c>
      <c r="V676" s="220"/>
      <c r="W676" s="220"/>
      <c r="X676" s="220"/>
      <c r="Y676" s="220"/>
      <c r="Z676" s="220"/>
      <c r="AA676" s="220"/>
      <c r="AB676" s="220"/>
      <c r="AC676" s="220"/>
      <c r="AD676" s="220"/>
      <c r="AE676" s="220"/>
      <c r="AF676" s="220"/>
      <c r="AG676" s="220"/>
      <c r="AH676" s="220"/>
      <c r="AI676" s="220"/>
      <c r="AJ676" s="220"/>
      <c r="AK676" s="220"/>
      <c r="AL676" s="220"/>
      <c r="AM676" s="220"/>
      <c r="AN676" s="220"/>
      <c r="AO676" s="220"/>
      <c r="AP676" s="220"/>
      <c r="AQ676" s="220"/>
      <c r="AR676" s="220"/>
      <c r="AS676" s="220"/>
      <c r="AT676" s="220"/>
      <c r="AU676" s="220"/>
      <c r="AV676" s="220"/>
      <c r="AW676" s="220"/>
      <c r="AX676" s="220"/>
      <c r="AY676" s="220"/>
      <c r="AZ676" s="220"/>
      <c r="BA676" s="220"/>
      <c r="BB676" s="220"/>
      <c r="BC676" s="220"/>
      <c r="BD676" s="220"/>
      <c r="BE676" s="220"/>
      <c r="BF676" s="220"/>
      <c r="BG676" s="220"/>
      <c r="BH676" s="220"/>
      <c r="BI676" s="220"/>
      <c r="BJ676" s="220"/>
      <c r="BK676" s="220"/>
      <c r="BL676" s="220"/>
      <c r="BM676" s="220"/>
      <c r="BN676" s="220"/>
      <c r="BO676" s="116" t="str">
        <f t="shared" si="99"/>
        <v>GND</v>
      </c>
      <c r="BP676" s="116" t="str">
        <f t="shared" si="100"/>
        <v>GND</v>
      </c>
      <c r="BQ676" s="116">
        <f t="shared" si="101"/>
        <v>0</v>
      </c>
      <c r="BR676" s="116">
        <f t="shared" si="102"/>
        <v>0</v>
      </c>
      <c r="BS676" s="220">
        <v>1</v>
      </c>
      <c r="BT676" s="220" t="s">
        <v>156</v>
      </c>
      <c r="BU676" s="220" t="s">
        <v>156</v>
      </c>
      <c r="BV676" s="220"/>
      <c r="BW676" s="220"/>
      <c r="BX676" s="220"/>
      <c r="BY676" s="220"/>
      <c r="BZ676" s="220"/>
      <c r="CA676" s="220"/>
      <c r="CB676" s="220"/>
      <c r="CC676" s="220"/>
      <c r="CD676" s="220"/>
      <c r="CE676" s="220"/>
      <c r="CF676" s="220" t="s">
        <v>3025</v>
      </c>
      <c r="CG676" s="248" t="s">
        <v>6630</v>
      </c>
      <c r="CH676" s="208"/>
      <c r="CI676" s="128"/>
      <c r="CJ676" s="128"/>
      <c r="CK676" s="220"/>
      <c r="CL676" s="116" t="str">
        <f t="shared" si="103"/>
        <v>GND</v>
      </c>
      <c r="CM676" s="116" t="str">
        <f t="shared" si="104"/>
        <v>GND</v>
      </c>
      <c r="CN676" s="116">
        <f t="shared" si="105"/>
        <v>0</v>
      </c>
      <c r="CO676" s="116">
        <f t="shared" si="106"/>
        <v>0</v>
      </c>
      <c r="CP676" s="220">
        <v>1</v>
      </c>
      <c r="CQ676" s="220" t="s">
        <v>156</v>
      </c>
      <c r="CR676" s="220" t="s">
        <v>156</v>
      </c>
      <c r="CS676" s="220"/>
      <c r="CT676" s="220"/>
      <c r="CU676" s="220"/>
      <c r="CV676" s="220"/>
      <c r="CW676" s="220"/>
      <c r="CX676" s="220"/>
      <c r="CY676" s="220"/>
      <c r="CZ676" s="220"/>
      <c r="DA676" s="220"/>
      <c r="DB676" s="220"/>
      <c r="DC676" s="220" t="s">
        <v>3025</v>
      </c>
      <c r="DD676" s="134" t="s">
        <v>6631</v>
      </c>
      <c r="DE676" s="107"/>
      <c r="DF676" s="128"/>
      <c r="DG676" s="128"/>
      <c r="DH676" s="220"/>
    </row>
    <row r="677" spans="1:112" ht="13.2">
      <c r="A677" s="220"/>
      <c r="B677" s="220">
        <v>674</v>
      </c>
      <c r="C677" s="220" t="s">
        <v>156</v>
      </c>
      <c r="D677" s="220" t="s">
        <v>6632</v>
      </c>
      <c r="E677" s="220"/>
      <c r="F677" s="220" t="s">
        <v>156</v>
      </c>
      <c r="G677" s="220"/>
      <c r="H677" s="220"/>
      <c r="I677" s="220"/>
      <c r="J677" s="220"/>
      <c r="K677" s="220"/>
      <c r="L677" s="220"/>
      <c r="M677" s="220"/>
      <c r="N677" s="220"/>
      <c r="O677" s="220"/>
      <c r="P677" s="220"/>
      <c r="Q677" s="220"/>
      <c r="R677" s="220"/>
      <c r="S677" s="116" t="str">
        <f t="shared" si="107"/>
        <v>NO</v>
      </c>
      <c r="T677" s="116" t="str">
        <f t="shared" si="98"/>
        <v>,,,,,,,,,,,,,,</v>
      </c>
      <c r="U677" s="220" t="s">
        <v>156</v>
      </c>
      <c r="V677" s="220"/>
      <c r="W677" s="220"/>
      <c r="X677" s="220"/>
      <c r="Y677" s="220"/>
      <c r="Z677" s="220"/>
      <c r="AA677" s="220"/>
      <c r="AB677" s="220"/>
      <c r="AC677" s="220"/>
      <c r="AD677" s="220"/>
      <c r="AE677" s="220"/>
      <c r="AF677" s="220"/>
      <c r="AG677" s="220"/>
      <c r="AH677" s="220"/>
      <c r="AI677" s="220"/>
      <c r="AJ677" s="220"/>
      <c r="AK677" s="220"/>
      <c r="AL677" s="220"/>
      <c r="AM677" s="220"/>
      <c r="AN677" s="220"/>
      <c r="AO677" s="220"/>
      <c r="AP677" s="220"/>
      <c r="AQ677" s="220"/>
      <c r="AR677" s="220"/>
      <c r="AS677" s="220"/>
      <c r="AT677" s="220"/>
      <c r="AU677" s="220"/>
      <c r="AV677" s="220"/>
      <c r="AW677" s="220"/>
      <c r="AX677" s="220"/>
      <c r="AY677" s="220"/>
      <c r="AZ677" s="220"/>
      <c r="BA677" s="220"/>
      <c r="BB677" s="220"/>
      <c r="BC677" s="220"/>
      <c r="BD677" s="220"/>
      <c r="BE677" s="220"/>
      <c r="BF677" s="220"/>
      <c r="BG677" s="220"/>
      <c r="BH677" s="220"/>
      <c r="BI677" s="220"/>
      <c r="BJ677" s="220"/>
      <c r="BK677" s="220"/>
      <c r="BL677" s="220"/>
      <c r="BM677" s="220"/>
      <c r="BN677" s="220"/>
      <c r="BO677" s="116" t="str">
        <f t="shared" si="99"/>
        <v>GND</v>
      </c>
      <c r="BP677" s="116" t="str">
        <f t="shared" si="100"/>
        <v>GND</v>
      </c>
      <c r="BQ677" s="116">
        <f t="shared" si="101"/>
        <v>0</v>
      </c>
      <c r="BR677" s="116">
        <f t="shared" si="102"/>
        <v>0</v>
      </c>
      <c r="BS677" s="220">
        <v>1</v>
      </c>
      <c r="BT677" s="220" t="s">
        <v>156</v>
      </c>
      <c r="BU677" s="220" t="s">
        <v>156</v>
      </c>
      <c r="BV677" s="220"/>
      <c r="BW677" s="220"/>
      <c r="BX677" s="220"/>
      <c r="BY677" s="220"/>
      <c r="BZ677" s="220"/>
      <c r="CA677" s="220"/>
      <c r="CB677" s="220"/>
      <c r="CC677" s="220"/>
      <c r="CD677" s="220"/>
      <c r="CE677" s="220"/>
      <c r="CF677" s="220" t="s">
        <v>3025</v>
      </c>
      <c r="CG677" s="248" t="s">
        <v>6633</v>
      </c>
      <c r="CH677" s="208"/>
      <c r="CI677" s="128"/>
      <c r="CJ677" s="128"/>
      <c r="CK677" s="220"/>
      <c r="CL677" s="116" t="str">
        <f t="shared" si="103"/>
        <v>GND</v>
      </c>
      <c r="CM677" s="116" t="str">
        <f t="shared" si="104"/>
        <v>GND</v>
      </c>
      <c r="CN677" s="116">
        <f t="shared" si="105"/>
        <v>0</v>
      </c>
      <c r="CO677" s="116">
        <f t="shared" si="106"/>
        <v>0</v>
      </c>
      <c r="CP677" s="220">
        <v>1</v>
      </c>
      <c r="CQ677" s="220" t="s">
        <v>156</v>
      </c>
      <c r="CR677" s="220" t="s">
        <v>156</v>
      </c>
      <c r="CS677" s="220"/>
      <c r="CT677" s="220"/>
      <c r="CU677" s="220"/>
      <c r="CV677" s="220"/>
      <c r="CW677" s="220"/>
      <c r="CX677" s="220"/>
      <c r="CY677" s="220"/>
      <c r="CZ677" s="220"/>
      <c r="DA677" s="220"/>
      <c r="DB677" s="220"/>
      <c r="DC677" s="220" t="s">
        <v>3025</v>
      </c>
      <c r="DD677" s="134" t="s">
        <v>6634</v>
      </c>
      <c r="DE677" s="107"/>
      <c r="DF677" s="128"/>
      <c r="DG677" s="128"/>
      <c r="DH677" s="220"/>
    </row>
    <row r="678" spans="1:112" ht="13.2">
      <c r="A678" s="220"/>
      <c r="B678" s="220">
        <v>675</v>
      </c>
      <c r="C678" s="220" t="s">
        <v>156</v>
      </c>
      <c r="D678" s="220" t="s">
        <v>6635</v>
      </c>
      <c r="E678" s="220"/>
      <c r="F678" s="220" t="s">
        <v>156</v>
      </c>
      <c r="G678" s="220"/>
      <c r="H678" s="220"/>
      <c r="I678" s="220"/>
      <c r="J678" s="220"/>
      <c r="K678" s="220"/>
      <c r="L678" s="220"/>
      <c r="M678" s="220"/>
      <c r="N678" s="220"/>
      <c r="O678" s="220"/>
      <c r="P678" s="220"/>
      <c r="Q678" s="220"/>
      <c r="R678" s="220"/>
      <c r="S678" s="116" t="str">
        <f t="shared" si="107"/>
        <v>NO</v>
      </c>
      <c r="T678" s="116" t="str">
        <f t="shared" si="98"/>
        <v>,,,,,,,,,,,,,,</v>
      </c>
      <c r="U678" s="220" t="s">
        <v>156</v>
      </c>
      <c r="V678" s="220"/>
      <c r="W678" s="220"/>
      <c r="X678" s="220"/>
      <c r="Y678" s="220"/>
      <c r="Z678" s="220"/>
      <c r="AA678" s="220"/>
      <c r="AB678" s="220"/>
      <c r="AC678" s="220"/>
      <c r="AD678" s="220"/>
      <c r="AE678" s="220"/>
      <c r="AF678" s="220"/>
      <c r="AG678" s="220"/>
      <c r="AH678" s="220"/>
      <c r="AI678" s="220"/>
      <c r="AJ678" s="220"/>
      <c r="AK678" s="220"/>
      <c r="AL678" s="220"/>
      <c r="AM678" s="220"/>
      <c r="AN678" s="220"/>
      <c r="AO678" s="220"/>
      <c r="AP678" s="220"/>
      <c r="AQ678" s="220"/>
      <c r="AR678" s="220"/>
      <c r="AS678" s="220"/>
      <c r="AT678" s="220"/>
      <c r="AU678" s="220"/>
      <c r="AV678" s="220"/>
      <c r="AW678" s="220"/>
      <c r="AX678" s="220"/>
      <c r="AY678" s="220"/>
      <c r="AZ678" s="220"/>
      <c r="BA678" s="220"/>
      <c r="BB678" s="220"/>
      <c r="BC678" s="220"/>
      <c r="BD678" s="220"/>
      <c r="BE678" s="220"/>
      <c r="BF678" s="220"/>
      <c r="BG678" s="220"/>
      <c r="BH678" s="220"/>
      <c r="BI678" s="220"/>
      <c r="BJ678" s="220"/>
      <c r="BK678" s="220"/>
      <c r="BL678" s="220"/>
      <c r="BM678" s="220"/>
      <c r="BN678" s="220"/>
      <c r="BO678" s="116" t="str">
        <f t="shared" si="99"/>
        <v>GND</v>
      </c>
      <c r="BP678" s="116" t="str">
        <f t="shared" si="100"/>
        <v>GND</v>
      </c>
      <c r="BQ678" s="116">
        <f t="shared" si="101"/>
        <v>0</v>
      </c>
      <c r="BR678" s="116">
        <f t="shared" si="102"/>
        <v>0</v>
      </c>
      <c r="BS678" s="220">
        <v>1</v>
      </c>
      <c r="BT678" s="220" t="s">
        <v>156</v>
      </c>
      <c r="BU678" s="220" t="s">
        <v>156</v>
      </c>
      <c r="BV678" s="220"/>
      <c r="BW678" s="220"/>
      <c r="BX678" s="220"/>
      <c r="BY678" s="220"/>
      <c r="BZ678" s="220"/>
      <c r="CA678" s="220"/>
      <c r="CB678" s="220"/>
      <c r="CC678" s="220"/>
      <c r="CD678" s="220"/>
      <c r="CE678" s="220"/>
      <c r="CF678" s="220" t="s">
        <v>3025</v>
      </c>
      <c r="CG678" s="248" t="s">
        <v>6636</v>
      </c>
      <c r="CH678" s="208"/>
      <c r="CI678" s="128"/>
      <c r="CJ678" s="128"/>
      <c r="CK678" s="220"/>
      <c r="CL678" s="116" t="str">
        <f t="shared" si="103"/>
        <v>GND</v>
      </c>
      <c r="CM678" s="116" t="str">
        <f t="shared" si="104"/>
        <v>GND</v>
      </c>
      <c r="CN678" s="116">
        <f t="shared" si="105"/>
        <v>0</v>
      </c>
      <c r="CO678" s="116">
        <f t="shared" si="106"/>
        <v>0</v>
      </c>
      <c r="CP678" s="220">
        <v>1</v>
      </c>
      <c r="CQ678" s="220" t="s">
        <v>156</v>
      </c>
      <c r="CR678" s="220" t="s">
        <v>156</v>
      </c>
      <c r="CS678" s="220"/>
      <c r="CT678" s="220"/>
      <c r="CU678" s="220"/>
      <c r="CV678" s="220"/>
      <c r="CW678" s="220"/>
      <c r="CX678" s="220"/>
      <c r="CY678" s="220"/>
      <c r="CZ678" s="220"/>
      <c r="DA678" s="220"/>
      <c r="DB678" s="220"/>
      <c r="DC678" s="220" t="s">
        <v>3025</v>
      </c>
      <c r="DD678" s="134" t="s">
        <v>6637</v>
      </c>
      <c r="DE678" s="107"/>
      <c r="DF678" s="128"/>
      <c r="DG678" s="128"/>
      <c r="DH678" s="220"/>
    </row>
    <row r="679" spans="1:112" ht="13.2">
      <c r="A679" s="220"/>
      <c r="B679" s="220">
        <v>676</v>
      </c>
      <c r="C679" s="220" t="s">
        <v>156</v>
      </c>
      <c r="D679" s="220" t="s">
        <v>6638</v>
      </c>
      <c r="E679" s="220"/>
      <c r="F679" s="220" t="s">
        <v>156</v>
      </c>
      <c r="G679" s="220"/>
      <c r="H679" s="220"/>
      <c r="I679" s="220"/>
      <c r="J679" s="220"/>
      <c r="K679" s="220"/>
      <c r="L679" s="220"/>
      <c r="M679" s="220"/>
      <c r="N679" s="220"/>
      <c r="O679" s="220"/>
      <c r="P679" s="220"/>
      <c r="Q679" s="220"/>
      <c r="R679" s="220"/>
      <c r="S679" s="116" t="str">
        <f t="shared" si="107"/>
        <v>NO</v>
      </c>
      <c r="T679" s="116" t="str">
        <f t="shared" si="98"/>
        <v>,,,,,,,,,,,,,,</v>
      </c>
      <c r="U679" s="220" t="s">
        <v>156</v>
      </c>
      <c r="V679" s="220"/>
      <c r="W679" s="220"/>
      <c r="X679" s="220"/>
      <c r="Y679" s="220"/>
      <c r="Z679" s="220"/>
      <c r="AA679" s="220"/>
      <c r="AB679" s="220"/>
      <c r="AC679" s="220"/>
      <c r="AD679" s="220"/>
      <c r="AE679" s="220"/>
      <c r="AF679" s="220"/>
      <c r="AG679" s="220"/>
      <c r="AH679" s="220"/>
      <c r="AI679" s="220"/>
      <c r="AJ679" s="220"/>
      <c r="AK679" s="220"/>
      <c r="AL679" s="220"/>
      <c r="AM679" s="220"/>
      <c r="AN679" s="220"/>
      <c r="AO679" s="220"/>
      <c r="AP679" s="220"/>
      <c r="AQ679" s="220"/>
      <c r="AR679" s="220"/>
      <c r="AS679" s="220"/>
      <c r="AT679" s="220"/>
      <c r="AU679" s="220"/>
      <c r="AV679" s="220"/>
      <c r="AW679" s="220"/>
      <c r="AX679" s="220"/>
      <c r="AY679" s="220"/>
      <c r="AZ679" s="220"/>
      <c r="BA679" s="220"/>
      <c r="BB679" s="220"/>
      <c r="BC679" s="220"/>
      <c r="BD679" s="220"/>
      <c r="BE679" s="220"/>
      <c r="BF679" s="220"/>
      <c r="BG679" s="220"/>
      <c r="BH679" s="220"/>
      <c r="BI679" s="220"/>
      <c r="BJ679" s="220"/>
      <c r="BK679" s="220"/>
      <c r="BL679" s="220"/>
      <c r="BM679" s="220"/>
      <c r="BN679" s="220"/>
      <c r="BO679" s="116" t="str">
        <f t="shared" si="99"/>
        <v>GND</v>
      </c>
      <c r="BP679" s="116" t="str">
        <f t="shared" si="100"/>
        <v>GND</v>
      </c>
      <c r="BQ679" s="116">
        <f t="shared" si="101"/>
        <v>0</v>
      </c>
      <c r="BR679" s="116">
        <f t="shared" si="102"/>
        <v>0</v>
      </c>
      <c r="BS679" s="220">
        <v>1</v>
      </c>
      <c r="BT679" s="220" t="s">
        <v>156</v>
      </c>
      <c r="BU679" s="220" t="s">
        <v>156</v>
      </c>
      <c r="BV679" s="220"/>
      <c r="BW679" s="220"/>
      <c r="BX679" s="220"/>
      <c r="BY679" s="220"/>
      <c r="BZ679" s="220"/>
      <c r="CA679" s="220"/>
      <c r="CB679" s="220"/>
      <c r="CC679" s="220"/>
      <c r="CD679" s="220"/>
      <c r="CE679" s="220"/>
      <c r="CF679" s="220" t="s">
        <v>3025</v>
      </c>
      <c r="CG679" s="248" t="s">
        <v>6639</v>
      </c>
      <c r="CH679" s="208"/>
      <c r="CI679" s="128"/>
      <c r="CJ679" s="128"/>
      <c r="CK679" s="220"/>
      <c r="CL679" s="116" t="str">
        <f t="shared" si="103"/>
        <v>GND</v>
      </c>
      <c r="CM679" s="116" t="str">
        <f t="shared" si="104"/>
        <v>GND</v>
      </c>
      <c r="CN679" s="116">
        <f t="shared" si="105"/>
        <v>0</v>
      </c>
      <c r="CO679" s="116">
        <f t="shared" si="106"/>
        <v>0</v>
      </c>
      <c r="CP679" s="220">
        <v>1</v>
      </c>
      <c r="CQ679" s="220" t="s">
        <v>156</v>
      </c>
      <c r="CR679" s="220" t="s">
        <v>156</v>
      </c>
      <c r="CS679" s="220"/>
      <c r="CT679" s="220"/>
      <c r="CU679" s="220"/>
      <c r="CV679" s="220"/>
      <c r="CW679" s="220"/>
      <c r="CX679" s="220"/>
      <c r="CY679" s="220"/>
      <c r="CZ679" s="220"/>
      <c r="DA679" s="220"/>
      <c r="DB679" s="220"/>
      <c r="DC679" s="220" t="s">
        <v>3025</v>
      </c>
      <c r="DD679" s="134" t="s">
        <v>6640</v>
      </c>
      <c r="DE679" s="107"/>
      <c r="DF679" s="128"/>
      <c r="DG679" s="128"/>
      <c r="DH679" s="220"/>
    </row>
    <row r="680" spans="1:112" ht="13.2">
      <c r="A680" s="220"/>
      <c r="B680" s="220">
        <v>677</v>
      </c>
      <c r="C680" s="220" t="s">
        <v>156</v>
      </c>
      <c r="D680" s="220" t="s">
        <v>6641</v>
      </c>
      <c r="E680" s="220"/>
      <c r="F680" s="220" t="s">
        <v>156</v>
      </c>
      <c r="G680" s="220"/>
      <c r="H680" s="220"/>
      <c r="I680" s="220"/>
      <c r="J680" s="220"/>
      <c r="K680" s="220"/>
      <c r="L680" s="220"/>
      <c r="M680" s="220"/>
      <c r="N680" s="220"/>
      <c r="O680" s="220"/>
      <c r="P680" s="220"/>
      <c r="Q680" s="220"/>
      <c r="R680" s="220"/>
      <c r="S680" s="116" t="str">
        <f t="shared" si="107"/>
        <v>NO</v>
      </c>
      <c r="T680" s="116" t="str">
        <f t="shared" si="98"/>
        <v>,,,,,,,,,,,,,,</v>
      </c>
      <c r="U680" s="220" t="s">
        <v>156</v>
      </c>
      <c r="V680" s="220"/>
      <c r="W680" s="220"/>
      <c r="X680" s="220"/>
      <c r="Y680" s="220"/>
      <c r="Z680" s="220"/>
      <c r="AA680" s="220"/>
      <c r="AB680" s="220"/>
      <c r="AC680" s="220"/>
      <c r="AD680" s="220"/>
      <c r="AE680" s="220"/>
      <c r="AF680" s="220"/>
      <c r="AG680" s="220"/>
      <c r="AH680" s="220"/>
      <c r="AI680" s="220"/>
      <c r="AJ680" s="220"/>
      <c r="AK680" s="220"/>
      <c r="AL680" s="220"/>
      <c r="AM680" s="220"/>
      <c r="AN680" s="220"/>
      <c r="AO680" s="220"/>
      <c r="AP680" s="220"/>
      <c r="AQ680" s="220"/>
      <c r="AR680" s="220"/>
      <c r="AS680" s="220"/>
      <c r="AT680" s="220"/>
      <c r="AU680" s="220"/>
      <c r="AV680" s="220"/>
      <c r="AW680" s="220"/>
      <c r="AX680" s="220"/>
      <c r="AY680" s="220"/>
      <c r="AZ680" s="220"/>
      <c r="BA680" s="220"/>
      <c r="BB680" s="220"/>
      <c r="BC680" s="220"/>
      <c r="BD680" s="220"/>
      <c r="BE680" s="220"/>
      <c r="BF680" s="220"/>
      <c r="BG680" s="220"/>
      <c r="BH680" s="220"/>
      <c r="BI680" s="220"/>
      <c r="BJ680" s="220"/>
      <c r="BK680" s="220"/>
      <c r="BL680" s="220"/>
      <c r="BM680" s="220"/>
      <c r="BN680" s="220"/>
      <c r="BO680" s="116" t="str">
        <f t="shared" si="99"/>
        <v>GND</v>
      </c>
      <c r="BP680" s="116" t="str">
        <f t="shared" si="100"/>
        <v>GND</v>
      </c>
      <c r="BQ680" s="116">
        <f t="shared" si="101"/>
        <v>0</v>
      </c>
      <c r="BR680" s="116">
        <f t="shared" si="102"/>
        <v>0</v>
      </c>
      <c r="BS680" s="220">
        <v>1</v>
      </c>
      <c r="BT680" s="220" t="s">
        <v>156</v>
      </c>
      <c r="BU680" s="220" t="s">
        <v>156</v>
      </c>
      <c r="BV680" s="220"/>
      <c r="BW680" s="220"/>
      <c r="BX680" s="220"/>
      <c r="BY680" s="220"/>
      <c r="BZ680" s="220"/>
      <c r="CA680" s="220"/>
      <c r="CB680" s="220"/>
      <c r="CC680" s="220"/>
      <c r="CD680" s="220"/>
      <c r="CE680" s="220"/>
      <c r="CF680" s="220" t="s">
        <v>3025</v>
      </c>
      <c r="CG680" s="248" t="s">
        <v>6642</v>
      </c>
      <c r="CH680" s="208"/>
      <c r="CI680" s="128"/>
      <c r="CJ680" s="128"/>
      <c r="CK680" s="220"/>
      <c r="CL680" s="116" t="str">
        <f t="shared" si="103"/>
        <v>GND</v>
      </c>
      <c r="CM680" s="116" t="str">
        <f t="shared" si="104"/>
        <v>GND</v>
      </c>
      <c r="CN680" s="116">
        <f t="shared" si="105"/>
        <v>0</v>
      </c>
      <c r="CO680" s="116">
        <f t="shared" si="106"/>
        <v>0</v>
      </c>
      <c r="CP680" s="220">
        <v>1</v>
      </c>
      <c r="CQ680" s="220" t="s">
        <v>156</v>
      </c>
      <c r="CR680" s="220" t="s">
        <v>156</v>
      </c>
      <c r="CS680" s="220"/>
      <c r="CT680" s="220"/>
      <c r="CU680" s="220"/>
      <c r="CV680" s="220"/>
      <c r="CW680" s="220"/>
      <c r="CX680" s="220"/>
      <c r="CY680" s="220"/>
      <c r="CZ680" s="220"/>
      <c r="DA680" s="220"/>
      <c r="DB680" s="220"/>
      <c r="DC680" s="220" t="s">
        <v>3025</v>
      </c>
      <c r="DD680" s="134" t="s">
        <v>6643</v>
      </c>
      <c r="DE680" s="107"/>
      <c r="DF680" s="128"/>
      <c r="DG680" s="128"/>
      <c r="DH680" s="220"/>
    </row>
    <row r="681" spans="1:112" ht="13.2">
      <c r="A681" s="220"/>
      <c r="B681" s="220">
        <v>678</v>
      </c>
      <c r="C681" s="220" t="s">
        <v>156</v>
      </c>
      <c r="D681" s="220" t="s">
        <v>6644</v>
      </c>
      <c r="E681" s="220"/>
      <c r="F681" s="220" t="s">
        <v>156</v>
      </c>
      <c r="G681" s="220"/>
      <c r="H681" s="220"/>
      <c r="I681" s="220"/>
      <c r="J681" s="220"/>
      <c r="K681" s="220"/>
      <c r="L681" s="220"/>
      <c r="M681" s="220"/>
      <c r="N681" s="220"/>
      <c r="O681" s="220"/>
      <c r="P681" s="220"/>
      <c r="Q681" s="220"/>
      <c r="R681" s="220"/>
      <c r="S681" s="116" t="str">
        <f t="shared" si="107"/>
        <v>NO</v>
      </c>
      <c r="T681" s="116" t="str">
        <f t="shared" si="98"/>
        <v>,,,,,,,,,,,,,,</v>
      </c>
      <c r="U681" s="220" t="s">
        <v>156</v>
      </c>
      <c r="V681" s="220"/>
      <c r="W681" s="220"/>
      <c r="X681" s="220"/>
      <c r="Y681" s="220"/>
      <c r="Z681" s="220"/>
      <c r="AA681" s="220"/>
      <c r="AB681" s="220"/>
      <c r="AC681" s="220"/>
      <c r="AD681" s="220"/>
      <c r="AE681" s="220"/>
      <c r="AF681" s="220"/>
      <c r="AG681" s="220"/>
      <c r="AH681" s="220"/>
      <c r="AI681" s="220"/>
      <c r="AJ681" s="220"/>
      <c r="AK681" s="220"/>
      <c r="AL681" s="220"/>
      <c r="AM681" s="220"/>
      <c r="AN681" s="220"/>
      <c r="AO681" s="220"/>
      <c r="AP681" s="220"/>
      <c r="AQ681" s="220"/>
      <c r="AR681" s="220"/>
      <c r="AS681" s="220"/>
      <c r="AT681" s="220"/>
      <c r="AU681" s="220"/>
      <c r="AV681" s="220"/>
      <c r="AW681" s="220"/>
      <c r="AX681" s="220"/>
      <c r="AY681" s="220"/>
      <c r="AZ681" s="220"/>
      <c r="BA681" s="220"/>
      <c r="BB681" s="220"/>
      <c r="BC681" s="220"/>
      <c r="BD681" s="220"/>
      <c r="BE681" s="220"/>
      <c r="BF681" s="220"/>
      <c r="BG681" s="220"/>
      <c r="BH681" s="220"/>
      <c r="BI681" s="220"/>
      <c r="BJ681" s="220"/>
      <c r="BK681" s="220"/>
      <c r="BL681" s="220"/>
      <c r="BM681" s="220"/>
      <c r="BN681" s="220"/>
      <c r="BO681" s="116" t="str">
        <f t="shared" si="99"/>
        <v>GND</v>
      </c>
      <c r="BP681" s="116" t="str">
        <f t="shared" si="100"/>
        <v>GND</v>
      </c>
      <c r="BQ681" s="116">
        <f t="shared" si="101"/>
        <v>0</v>
      </c>
      <c r="BR681" s="116">
        <f t="shared" si="102"/>
        <v>0</v>
      </c>
      <c r="BS681" s="220">
        <v>1</v>
      </c>
      <c r="BT681" s="220" t="s">
        <v>156</v>
      </c>
      <c r="BU681" s="220" t="s">
        <v>156</v>
      </c>
      <c r="BV681" s="220"/>
      <c r="BW681" s="220"/>
      <c r="BX681" s="220"/>
      <c r="BY681" s="220"/>
      <c r="BZ681" s="220"/>
      <c r="CA681" s="220"/>
      <c r="CB681" s="220"/>
      <c r="CC681" s="220"/>
      <c r="CD681" s="220"/>
      <c r="CE681" s="220"/>
      <c r="CF681" s="220" t="s">
        <v>3025</v>
      </c>
      <c r="CG681" s="248" t="s">
        <v>6645</v>
      </c>
      <c r="CH681" s="208"/>
      <c r="CI681" s="128"/>
      <c r="CJ681" s="128"/>
      <c r="CK681" s="220"/>
      <c r="CL681" s="116" t="str">
        <f t="shared" si="103"/>
        <v>GND</v>
      </c>
      <c r="CM681" s="116" t="str">
        <f t="shared" si="104"/>
        <v>GND</v>
      </c>
      <c r="CN681" s="116">
        <f t="shared" si="105"/>
        <v>0</v>
      </c>
      <c r="CO681" s="116">
        <f t="shared" si="106"/>
        <v>0</v>
      </c>
      <c r="CP681" s="220">
        <v>1</v>
      </c>
      <c r="CQ681" s="220" t="s">
        <v>156</v>
      </c>
      <c r="CR681" s="220" t="s">
        <v>156</v>
      </c>
      <c r="CS681" s="220"/>
      <c r="CT681" s="220"/>
      <c r="CU681" s="220"/>
      <c r="CV681" s="220"/>
      <c r="CW681" s="220"/>
      <c r="CX681" s="220"/>
      <c r="CY681" s="220"/>
      <c r="CZ681" s="220"/>
      <c r="DA681" s="220"/>
      <c r="DB681" s="220"/>
      <c r="DC681" s="220" t="s">
        <v>3025</v>
      </c>
      <c r="DD681" s="134" t="s">
        <v>6646</v>
      </c>
      <c r="DE681" s="107"/>
      <c r="DF681" s="128"/>
      <c r="DG681" s="128"/>
      <c r="DH681" s="220"/>
    </row>
    <row r="682" spans="1:112" ht="13.2">
      <c r="A682" s="220"/>
      <c r="B682" s="220">
        <v>679</v>
      </c>
      <c r="C682" s="220" t="s">
        <v>156</v>
      </c>
      <c r="D682" s="220" t="s">
        <v>6647</v>
      </c>
      <c r="E682" s="220"/>
      <c r="F682" s="220" t="s">
        <v>156</v>
      </c>
      <c r="G682" s="220"/>
      <c r="H682" s="220"/>
      <c r="I682" s="220"/>
      <c r="J682" s="220"/>
      <c r="K682" s="220"/>
      <c r="L682" s="220"/>
      <c r="M682" s="220"/>
      <c r="N682" s="220"/>
      <c r="O682" s="220"/>
      <c r="P682" s="220"/>
      <c r="Q682" s="220"/>
      <c r="R682" s="220"/>
      <c r="S682" s="116" t="str">
        <f t="shared" si="107"/>
        <v>NO</v>
      </c>
      <c r="T682" s="116" t="str">
        <f t="shared" si="98"/>
        <v>,,,,,,,,,,,,,,</v>
      </c>
      <c r="U682" s="220" t="s">
        <v>156</v>
      </c>
      <c r="V682" s="220"/>
      <c r="W682" s="220"/>
      <c r="X682" s="220"/>
      <c r="Y682" s="220"/>
      <c r="Z682" s="220"/>
      <c r="AA682" s="220"/>
      <c r="AB682" s="220"/>
      <c r="AC682" s="220"/>
      <c r="AD682" s="220"/>
      <c r="AE682" s="220"/>
      <c r="AF682" s="220"/>
      <c r="AG682" s="220"/>
      <c r="AH682" s="220"/>
      <c r="AI682" s="220"/>
      <c r="AJ682" s="220"/>
      <c r="AK682" s="220"/>
      <c r="AL682" s="220"/>
      <c r="AM682" s="220"/>
      <c r="AN682" s="220"/>
      <c r="AO682" s="220"/>
      <c r="AP682" s="220"/>
      <c r="AQ682" s="220"/>
      <c r="AR682" s="220"/>
      <c r="AS682" s="220"/>
      <c r="AT682" s="220"/>
      <c r="AU682" s="220"/>
      <c r="AV682" s="220"/>
      <c r="AW682" s="220"/>
      <c r="AX682" s="220"/>
      <c r="AY682" s="220"/>
      <c r="AZ682" s="220"/>
      <c r="BA682" s="220"/>
      <c r="BB682" s="220"/>
      <c r="BC682" s="220"/>
      <c r="BD682" s="220"/>
      <c r="BE682" s="220"/>
      <c r="BF682" s="220"/>
      <c r="BG682" s="220"/>
      <c r="BH682" s="220"/>
      <c r="BI682" s="220"/>
      <c r="BJ682" s="220"/>
      <c r="BK682" s="220"/>
      <c r="BL682" s="220"/>
      <c r="BM682" s="220"/>
      <c r="BN682" s="220"/>
      <c r="BO682" s="116" t="str">
        <f t="shared" si="99"/>
        <v>GND</v>
      </c>
      <c r="BP682" s="116" t="str">
        <f t="shared" si="100"/>
        <v>GND</v>
      </c>
      <c r="BQ682" s="116">
        <f t="shared" si="101"/>
        <v>0</v>
      </c>
      <c r="BR682" s="116">
        <f t="shared" si="102"/>
        <v>0</v>
      </c>
      <c r="BS682" s="220">
        <v>1</v>
      </c>
      <c r="BT682" s="220" t="s">
        <v>156</v>
      </c>
      <c r="BU682" s="220" t="s">
        <v>156</v>
      </c>
      <c r="BV682" s="220"/>
      <c r="BW682" s="220"/>
      <c r="BX682" s="220"/>
      <c r="BY682" s="220"/>
      <c r="BZ682" s="220"/>
      <c r="CA682" s="220"/>
      <c r="CB682" s="220"/>
      <c r="CC682" s="220"/>
      <c r="CD682" s="220"/>
      <c r="CE682" s="220"/>
      <c r="CF682" s="220" t="s">
        <v>3025</v>
      </c>
      <c r="CG682" s="248" t="s">
        <v>6648</v>
      </c>
      <c r="CH682" s="208"/>
      <c r="CI682" s="128"/>
      <c r="CJ682" s="128"/>
      <c r="CK682" s="220"/>
      <c r="CL682" s="116" t="str">
        <f t="shared" si="103"/>
        <v>GND</v>
      </c>
      <c r="CM682" s="116" t="str">
        <f t="shared" si="104"/>
        <v>GND</v>
      </c>
      <c r="CN682" s="116">
        <f t="shared" si="105"/>
        <v>0</v>
      </c>
      <c r="CO682" s="116">
        <f t="shared" si="106"/>
        <v>0</v>
      </c>
      <c r="CP682" s="220">
        <v>1</v>
      </c>
      <c r="CQ682" s="220" t="s">
        <v>156</v>
      </c>
      <c r="CR682" s="220" t="s">
        <v>156</v>
      </c>
      <c r="CS682" s="220"/>
      <c r="CT682" s="220"/>
      <c r="CU682" s="220"/>
      <c r="CV682" s="220"/>
      <c r="CW682" s="220"/>
      <c r="CX682" s="220"/>
      <c r="CY682" s="220"/>
      <c r="CZ682" s="220"/>
      <c r="DA682" s="220"/>
      <c r="DB682" s="220"/>
      <c r="DC682" s="220" t="s">
        <v>3025</v>
      </c>
      <c r="DD682" s="134" t="s">
        <v>6649</v>
      </c>
      <c r="DE682" s="107"/>
      <c r="DF682" s="128"/>
      <c r="DG682" s="128"/>
      <c r="DH682" s="220"/>
    </row>
    <row r="683" spans="1:112" ht="13.2">
      <c r="A683" s="220"/>
      <c r="B683" s="220">
        <v>680</v>
      </c>
      <c r="C683" s="220" t="s">
        <v>156</v>
      </c>
      <c r="D683" s="220" t="s">
        <v>6650</v>
      </c>
      <c r="E683" s="220"/>
      <c r="F683" s="220" t="s">
        <v>156</v>
      </c>
      <c r="G683" s="220"/>
      <c r="H683" s="220"/>
      <c r="I683" s="220"/>
      <c r="J683" s="220"/>
      <c r="K683" s="220"/>
      <c r="L683" s="220"/>
      <c r="M683" s="220"/>
      <c r="N683" s="220"/>
      <c r="O683" s="220"/>
      <c r="P683" s="220"/>
      <c r="Q683" s="220"/>
      <c r="R683" s="220"/>
      <c r="S683" s="116" t="str">
        <f t="shared" si="107"/>
        <v>NO</v>
      </c>
      <c r="T683" s="116" t="str">
        <f t="shared" si="98"/>
        <v>,,,,,,,,,,,,,,</v>
      </c>
      <c r="U683" s="220" t="s">
        <v>156</v>
      </c>
      <c r="V683" s="220"/>
      <c r="W683" s="220"/>
      <c r="X683" s="220"/>
      <c r="Y683" s="220"/>
      <c r="Z683" s="220"/>
      <c r="AA683" s="220"/>
      <c r="AB683" s="220"/>
      <c r="AC683" s="220"/>
      <c r="AD683" s="220"/>
      <c r="AE683" s="220"/>
      <c r="AF683" s="220"/>
      <c r="AG683" s="220"/>
      <c r="AH683" s="220"/>
      <c r="AI683" s="220"/>
      <c r="AJ683" s="220"/>
      <c r="AK683" s="220"/>
      <c r="AL683" s="220"/>
      <c r="AM683" s="220"/>
      <c r="AN683" s="220"/>
      <c r="AO683" s="220"/>
      <c r="AP683" s="220"/>
      <c r="AQ683" s="220"/>
      <c r="AR683" s="220"/>
      <c r="AS683" s="220"/>
      <c r="AT683" s="220"/>
      <c r="AU683" s="220"/>
      <c r="AV683" s="220"/>
      <c r="AW683" s="220"/>
      <c r="AX683" s="220"/>
      <c r="AY683" s="220"/>
      <c r="AZ683" s="220"/>
      <c r="BA683" s="220"/>
      <c r="BB683" s="220"/>
      <c r="BC683" s="220"/>
      <c r="BD683" s="220"/>
      <c r="BE683" s="220"/>
      <c r="BF683" s="220"/>
      <c r="BG683" s="220"/>
      <c r="BH683" s="220"/>
      <c r="BI683" s="220"/>
      <c r="BJ683" s="220"/>
      <c r="BK683" s="220"/>
      <c r="BL683" s="220"/>
      <c r="BM683" s="220"/>
      <c r="BN683" s="220"/>
      <c r="BO683" s="116" t="str">
        <f t="shared" si="99"/>
        <v>GND</v>
      </c>
      <c r="BP683" s="116" t="str">
        <f t="shared" si="100"/>
        <v>GND</v>
      </c>
      <c r="BQ683" s="116">
        <f t="shared" si="101"/>
        <v>0</v>
      </c>
      <c r="BR683" s="116">
        <f t="shared" si="102"/>
        <v>0</v>
      </c>
      <c r="BS683" s="220">
        <v>1</v>
      </c>
      <c r="BT683" s="220" t="s">
        <v>156</v>
      </c>
      <c r="BU683" s="220" t="s">
        <v>156</v>
      </c>
      <c r="BV683" s="220"/>
      <c r="BW683" s="220"/>
      <c r="BX683" s="220"/>
      <c r="BY683" s="220"/>
      <c r="BZ683" s="220"/>
      <c r="CA683" s="220"/>
      <c r="CB683" s="220"/>
      <c r="CC683" s="220"/>
      <c r="CD683" s="220"/>
      <c r="CE683" s="220"/>
      <c r="CF683" s="220" t="s">
        <v>3025</v>
      </c>
      <c r="CG683" s="248" t="s">
        <v>6651</v>
      </c>
      <c r="CH683" s="208"/>
      <c r="CI683" s="128"/>
      <c r="CJ683" s="128"/>
      <c r="CK683" s="220"/>
      <c r="CL683" s="116" t="str">
        <f t="shared" si="103"/>
        <v>GND</v>
      </c>
      <c r="CM683" s="116" t="str">
        <f t="shared" si="104"/>
        <v>GND</v>
      </c>
      <c r="CN683" s="116">
        <f t="shared" si="105"/>
        <v>0</v>
      </c>
      <c r="CO683" s="116">
        <f t="shared" si="106"/>
        <v>0</v>
      </c>
      <c r="CP683" s="220">
        <v>1</v>
      </c>
      <c r="CQ683" s="220" t="s">
        <v>156</v>
      </c>
      <c r="CR683" s="220" t="s">
        <v>156</v>
      </c>
      <c r="CS683" s="220"/>
      <c r="CT683" s="220"/>
      <c r="CU683" s="220"/>
      <c r="CV683" s="220"/>
      <c r="CW683" s="220"/>
      <c r="CX683" s="220"/>
      <c r="CY683" s="220"/>
      <c r="CZ683" s="220"/>
      <c r="DA683" s="220"/>
      <c r="DB683" s="220"/>
      <c r="DC683" s="220" t="s">
        <v>3025</v>
      </c>
      <c r="DD683" s="134" t="s">
        <v>6652</v>
      </c>
      <c r="DE683" s="107"/>
      <c r="DF683" s="128"/>
      <c r="DG683" s="128"/>
      <c r="DH683" s="220"/>
    </row>
    <row r="684" spans="1:112" ht="13.2">
      <c r="A684" s="220"/>
      <c r="B684" s="220">
        <v>681</v>
      </c>
      <c r="C684" s="220" t="s">
        <v>156</v>
      </c>
      <c r="D684" s="220" t="s">
        <v>6653</v>
      </c>
      <c r="E684" s="220"/>
      <c r="F684" s="220" t="s">
        <v>156</v>
      </c>
      <c r="G684" s="220"/>
      <c r="H684" s="220"/>
      <c r="I684" s="220"/>
      <c r="J684" s="220"/>
      <c r="K684" s="220"/>
      <c r="L684" s="220"/>
      <c r="M684" s="220"/>
      <c r="N684" s="220"/>
      <c r="O684" s="220"/>
      <c r="P684" s="220"/>
      <c r="Q684" s="220"/>
      <c r="R684" s="220"/>
      <c r="S684" s="116" t="str">
        <f t="shared" si="107"/>
        <v>NO</v>
      </c>
      <c r="T684" s="116" t="str">
        <f t="shared" si="98"/>
        <v>,,,,,,,,,,,,,,</v>
      </c>
      <c r="U684" s="220" t="s">
        <v>156</v>
      </c>
      <c r="V684" s="220"/>
      <c r="W684" s="220"/>
      <c r="X684" s="220"/>
      <c r="Y684" s="220"/>
      <c r="Z684" s="220"/>
      <c r="AA684" s="220"/>
      <c r="AB684" s="220"/>
      <c r="AC684" s="220"/>
      <c r="AD684" s="220"/>
      <c r="AE684" s="220"/>
      <c r="AF684" s="220"/>
      <c r="AG684" s="220"/>
      <c r="AH684" s="220"/>
      <c r="AI684" s="220"/>
      <c r="AJ684" s="220"/>
      <c r="AK684" s="220"/>
      <c r="AL684" s="220"/>
      <c r="AM684" s="220"/>
      <c r="AN684" s="220"/>
      <c r="AO684" s="220"/>
      <c r="AP684" s="220"/>
      <c r="AQ684" s="220"/>
      <c r="AR684" s="220"/>
      <c r="AS684" s="220"/>
      <c r="AT684" s="220"/>
      <c r="AU684" s="220"/>
      <c r="AV684" s="220"/>
      <c r="AW684" s="220"/>
      <c r="AX684" s="220"/>
      <c r="AY684" s="220"/>
      <c r="AZ684" s="220"/>
      <c r="BA684" s="220"/>
      <c r="BB684" s="220"/>
      <c r="BC684" s="220"/>
      <c r="BD684" s="220"/>
      <c r="BE684" s="220"/>
      <c r="BF684" s="220"/>
      <c r="BG684" s="220"/>
      <c r="BH684" s="220"/>
      <c r="BI684" s="220"/>
      <c r="BJ684" s="220"/>
      <c r="BK684" s="220"/>
      <c r="BL684" s="220"/>
      <c r="BM684" s="220"/>
      <c r="BN684" s="220"/>
      <c r="BO684" s="116" t="str">
        <f t="shared" si="99"/>
        <v>GND</v>
      </c>
      <c r="BP684" s="116" t="str">
        <f t="shared" si="100"/>
        <v>GND</v>
      </c>
      <c r="BQ684" s="116">
        <f t="shared" si="101"/>
        <v>0</v>
      </c>
      <c r="BR684" s="116">
        <f t="shared" si="102"/>
        <v>0</v>
      </c>
      <c r="BS684" s="220">
        <v>1</v>
      </c>
      <c r="BT684" s="220" t="s">
        <v>156</v>
      </c>
      <c r="BU684" s="220" t="s">
        <v>156</v>
      </c>
      <c r="BV684" s="220"/>
      <c r="BW684" s="220"/>
      <c r="BX684" s="220"/>
      <c r="BY684" s="220"/>
      <c r="BZ684" s="220"/>
      <c r="CA684" s="220"/>
      <c r="CB684" s="220"/>
      <c r="CC684" s="220"/>
      <c r="CD684" s="220"/>
      <c r="CE684" s="220"/>
      <c r="CF684" s="220" t="s">
        <v>3025</v>
      </c>
      <c r="CG684" s="248" t="s">
        <v>6654</v>
      </c>
      <c r="CH684" s="208"/>
      <c r="CI684" s="128"/>
      <c r="CJ684" s="128"/>
      <c r="CK684" s="220"/>
      <c r="CL684" s="116" t="str">
        <f t="shared" si="103"/>
        <v>GND</v>
      </c>
      <c r="CM684" s="116" t="str">
        <f t="shared" si="104"/>
        <v>GND</v>
      </c>
      <c r="CN684" s="116">
        <f t="shared" si="105"/>
        <v>0</v>
      </c>
      <c r="CO684" s="116">
        <f t="shared" si="106"/>
        <v>0</v>
      </c>
      <c r="CP684" s="220">
        <v>1</v>
      </c>
      <c r="CQ684" s="220" t="s">
        <v>156</v>
      </c>
      <c r="CR684" s="220" t="s">
        <v>156</v>
      </c>
      <c r="CS684" s="220"/>
      <c r="CT684" s="220"/>
      <c r="CU684" s="220"/>
      <c r="CV684" s="220"/>
      <c r="CW684" s="220"/>
      <c r="CX684" s="220"/>
      <c r="CY684" s="220"/>
      <c r="CZ684" s="220"/>
      <c r="DA684" s="220"/>
      <c r="DB684" s="220"/>
      <c r="DC684" s="220" t="s">
        <v>3025</v>
      </c>
      <c r="DD684" s="134" t="s">
        <v>6655</v>
      </c>
      <c r="DE684" s="107"/>
      <c r="DF684" s="128"/>
      <c r="DG684" s="128"/>
      <c r="DH684" s="220"/>
    </row>
    <row r="685" spans="1:112" ht="13.2">
      <c r="A685" s="220"/>
      <c r="B685" s="220">
        <v>682</v>
      </c>
      <c r="C685" s="220" t="s">
        <v>156</v>
      </c>
      <c r="D685" s="220" t="s">
        <v>6656</v>
      </c>
      <c r="E685" s="220"/>
      <c r="F685" s="220" t="s">
        <v>156</v>
      </c>
      <c r="G685" s="220"/>
      <c r="H685" s="220"/>
      <c r="I685" s="220"/>
      <c r="J685" s="220"/>
      <c r="K685" s="220"/>
      <c r="L685" s="220"/>
      <c r="M685" s="220"/>
      <c r="N685" s="220"/>
      <c r="O685" s="220"/>
      <c r="P685" s="220"/>
      <c r="Q685" s="220"/>
      <c r="R685" s="220"/>
      <c r="S685" s="116" t="str">
        <f t="shared" si="107"/>
        <v>NO</v>
      </c>
      <c r="T685" s="116" t="str">
        <f t="shared" si="98"/>
        <v>,,,,,,,,,,,,,,</v>
      </c>
      <c r="U685" s="220" t="s">
        <v>156</v>
      </c>
      <c r="V685" s="220"/>
      <c r="W685" s="220"/>
      <c r="X685" s="220"/>
      <c r="Y685" s="220"/>
      <c r="Z685" s="220"/>
      <c r="AA685" s="220"/>
      <c r="AB685" s="220"/>
      <c r="AC685" s="220"/>
      <c r="AD685" s="220"/>
      <c r="AE685" s="220"/>
      <c r="AF685" s="220"/>
      <c r="AG685" s="220"/>
      <c r="AH685" s="220"/>
      <c r="AI685" s="220"/>
      <c r="AJ685" s="220"/>
      <c r="AK685" s="220"/>
      <c r="AL685" s="220"/>
      <c r="AM685" s="220"/>
      <c r="AN685" s="220"/>
      <c r="AO685" s="220"/>
      <c r="AP685" s="220"/>
      <c r="AQ685" s="220"/>
      <c r="AR685" s="220"/>
      <c r="AS685" s="220"/>
      <c r="AT685" s="220"/>
      <c r="AU685" s="220"/>
      <c r="AV685" s="220"/>
      <c r="AW685" s="220"/>
      <c r="AX685" s="220"/>
      <c r="AY685" s="220"/>
      <c r="AZ685" s="220"/>
      <c r="BA685" s="220"/>
      <c r="BB685" s="220"/>
      <c r="BC685" s="220"/>
      <c r="BD685" s="220"/>
      <c r="BE685" s="220"/>
      <c r="BF685" s="220"/>
      <c r="BG685" s="220"/>
      <c r="BH685" s="220"/>
      <c r="BI685" s="220"/>
      <c r="BJ685" s="220"/>
      <c r="BK685" s="220"/>
      <c r="BL685" s="220"/>
      <c r="BM685" s="220"/>
      <c r="BN685" s="220"/>
      <c r="BO685" s="116" t="str">
        <f t="shared" si="99"/>
        <v>GND</v>
      </c>
      <c r="BP685" s="116" t="str">
        <f t="shared" si="100"/>
        <v>GND</v>
      </c>
      <c r="BQ685" s="116">
        <f t="shared" si="101"/>
        <v>0</v>
      </c>
      <c r="BR685" s="116">
        <f t="shared" si="102"/>
        <v>0</v>
      </c>
      <c r="BS685" s="220">
        <v>1</v>
      </c>
      <c r="BT685" s="220" t="s">
        <v>156</v>
      </c>
      <c r="BU685" s="220" t="s">
        <v>156</v>
      </c>
      <c r="BV685" s="220"/>
      <c r="BW685" s="220"/>
      <c r="BX685" s="220"/>
      <c r="BY685" s="220"/>
      <c r="BZ685" s="220"/>
      <c r="CA685" s="220"/>
      <c r="CB685" s="220"/>
      <c r="CC685" s="220"/>
      <c r="CD685" s="220"/>
      <c r="CE685" s="220"/>
      <c r="CF685" s="220" t="s">
        <v>3025</v>
      </c>
      <c r="CG685" s="248" t="s">
        <v>6657</v>
      </c>
      <c r="CH685" s="208"/>
      <c r="CI685" s="128"/>
      <c r="CJ685" s="128"/>
      <c r="CK685" s="220"/>
      <c r="CL685" s="116" t="str">
        <f t="shared" si="103"/>
        <v>GND</v>
      </c>
      <c r="CM685" s="116" t="str">
        <f t="shared" si="104"/>
        <v>GND</v>
      </c>
      <c r="CN685" s="116">
        <f t="shared" si="105"/>
        <v>0</v>
      </c>
      <c r="CO685" s="116">
        <f t="shared" si="106"/>
        <v>0</v>
      </c>
      <c r="CP685" s="220">
        <v>1</v>
      </c>
      <c r="CQ685" s="220" t="s">
        <v>156</v>
      </c>
      <c r="CR685" s="220" t="s">
        <v>156</v>
      </c>
      <c r="CS685" s="220"/>
      <c r="CT685" s="220"/>
      <c r="CU685" s="220"/>
      <c r="CV685" s="220"/>
      <c r="CW685" s="220"/>
      <c r="CX685" s="220"/>
      <c r="CY685" s="220"/>
      <c r="CZ685" s="220"/>
      <c r="DA685" s="220"/>
      <c r="DB685" s="220"/>
      <c r="DC685" s="220" t="s">
        <v>3025</v>
      </c>
      <c r="DD685" s="134" t="s">
        <v>6658</v>
      </c>
      <c r="DE685" s="107"/>
      <c r="DF685" s="128"/>
      <c r="DG685" s="128"/>
      <c r="DH685" s="220"/>
    </row>
    <row r="686" spans="1:112" ht="13.2">
      <c r="A686" s="220"/>
      <c r="B686" s="220">
        <v>683</v>
      </c>
      <c r="C686" s="220" t="s">
        <v>156</v>
      </c>
      <c r="D686" s="220" t="s">
        <v>6659</v>
      </c>
      <c r="E686" s="220"/>
      <c r="F686" s="220" t="s">
        <v>156</v>
      </c>
      <c r="G686" s="220"/>
      <c r="H686" s="220"/>
      <c r="I686" s="220"/>
      <c r="J686" s="220"/>
      <c r="K686" s="220"/>
      <c r="L686" s="220"/>
      <c r="M686" s="220"/>
      <c r="N686" s="220"/>
      <c r="O686" s="220"/>
      <c r="P686" s="220"/>
      <c r="Q686" s="220"/>
      <c r="R686" s="220"/>
      <c r="S686" s="116" t="str">
        <f t="shared" si="107"/>
        <v>NO</v>
      </c>
      <c r="T686" s="116" t="str">
        <f t="shared" si="98"/>
        <v>,,,,,,,,,,,,,,</v>
      </c>
      <c r="U686" s="220" t="s">
        <v>156</v>
      </c>
      <c r="V686" s="220"/>
      <c r="W686" s="220"/>
      <c r="X686" s="220"/>
      <c r="Y686" s="220"/>
      <c r="Z686" s="220"/>
      <c r="AA686" s="220"/>
      <c r="AB686" s="220"/>
      <c r="AC686" s="220"/>
      <c r="AD686" s="220"/>
      <c r="AE686" s="220"/>
      <c r="AF686" s="220"/>
      <c r="AG686" s="220"/>
      <c r="AH686" s="220"/>
      <c r="AI686" s="220"/>
      <c r="AJ686" s="220"/>
      <c r="AK686" s="220"/>
      <c r="AL686" s="220"/>
      <c r="AM686" s="220"/>
      <c r="AN686" s="220"/>
      <c r="AO686" s="220"/>
      <c r="AP686" s="220"/>
      <c r="AQ686" s="220"/>
      <c r="AR686" s="220"/>
      <c r="AS686" s="220"/>
      <c r="AT686" s="220"/>
      <c r="AU686" s="220"/>
      <c r="AV686" s="220"/>
      <c r="AW686" s="220"/>
      <c r="AX686" s="220"/>
      <c r="AY686" s="220"/>
      <c r="AZ686" s="220"/>
      <c r="BA686" s="220"/>
      <c r="BB686" s="220"/>
      <c r="BC686" s="220"/>
      <c r="BD686" s="220"/>
      <c r="BE686" s="220"/>
      <c r="BF686" s="220"/>
      <c r="BG686" s="220"/>
      <c r="BH686" s="220"/>
      <c r="BI686" s="220"/>
      <c r="BJ686" s="220"/>
      <c r="BK686" s="220"/>
      <c r="BL686" s="220"/>
      <c r="BM686" s="220"/>
      <c r="BN686" s="220"/>
      <c r="BO686" s="116" t="str">
        <f t="shared" si="99"/>
        <v>GND</v>
      </c>
      <c r="BP686" s="116" t="str">
        <f t="shared" si="100"/>
        <v>GND</v>
      </c>
      <c r="BQ686" s="116">
        <f t="shared" si="101"/>
        <v>0</v>
      </c>
      <c r="BR686" s="116">
        <f t="shared" si="102"/>
        <v>0</v>
      </c>
      <c r="BS686" s="220">
        <v>1</v>
      </c>
      <c r="BT686" s="220" t="s">
        <v>156</v>
      </c>
      <c r="BU686" s="220" t="s">
        <v>156</v>
      </c>
      <c r="BV686" s="220"/>
      <c r="BW686" s="220"/>
      <c r="BX686" s="220"/>
      <c r="BY686" s="220"/>
      <c r="BZ686" s="220"/>
      <c r="CA686" s="220"/>
      <c r="CB686" s="220"/>
      <c r="CC686" s="220"/>
      <c r="CD686" s="220"/>
      <c r="CE686" s="220"/>
      <c r="CF686" s="220" t="s">
        <v>3025</v>
      </c>
      <c r="CG686" s="248" t="s">
        <v>6660</v>
      </c>
      <c r="CH686" s="208"/>
      <c r="CI686" s="128"/>
      <c r="CJ686" s="128"/>
      <c r="CK686" s="220"/>
      <c r="CL686" s="116" t="str">
        <f t="shared" si="103"/>
        <v>GND</v>
      </c>
      <c r="CM686" s="116" t="str">
        <f t="shared" si="104"/>
        <v>GND</v>
      </c>
      <c r="CN686" s="116">
        <f t="shared" si="105"/>
        <v>0</v>
      </c>
      <c r="CO686" s="116">
        <f t="shared" si="106"/>
        <v>0</v>
      </c>
      <c r="CP686" s="220">
        <v>1</v>
      </c>
      <c r="CQ686" s="220" t="s">
        <v>156</v>
      </c>
      <c r="CR686" s="220" t="s">
        <v>156</v>
      </c>
      <c r="CS686" s="220"/>
      <c r="CT686" s="220"/>
      <c r="CU686" s="220"/>
      <c r="CV686" s="220"/>
      <c r="CW686" s="220"/>
      <c r="CX686" s="220"/>
      <c r="CY686" s="220"/>
      <c r="CZ686" s="220"/>
      <c r="DA686" s="220"/>
      <c r="DB686" s="220"/>
      <c r="DC686" s="220" t="s">
        <v>3025</v>
      </c>
      <c r="DD686" s="134" t="s">
        <v>6661</v>
      </c>
      <c r="DE686" s="107"/>
      <c r="DF686" s="128"/>
      <c r="DG686" s="128"/>
      <c r="DH686" s="220"/>
    </row>
    <row r="687" spans="1:112" ht="13.2">
      <c r="A687" s="220"/>
      <c r="B687" s="220">
        <v>684</v>
      </c>
      <c r="C687" s="220" t="s">
        <v>156</v>
      </c>
      <c r="D687" s="220" t="s">
        <v>6662</v>
      </c>
      <c r="E687" s="220"/>
      <c r="F687" s="220" t="s">
        <v>156</v>
      </c>
      <c r="G687" s="220"/>
      <c r="H687" s="220"/>
      <c r="I687" s="220"/>
      <c r="J687" s="220"/>
      <c r="K687" s="220"/>
      <c r="L687" s="220"/>
      <c r="M687" s="220"/>
      <c r="N687" s="220"/>
      <c r="O687" s="220"/>
      <c r="P687" s="220"/>
      <c r="Q687" s="220"/>
      <c r="R687" s="220"/>
      <c r="S687" s="116" t="str">
        <f t="shared" si="107"/>
        <v>NO</v>
      </c>
      <c r="T687" s="116" t="str">
        <f t="shared" si="98"/>
        <v>,,,,,,,,,,,,,,</v>
      </c>
      <c r="U687" s="220" t="s">
        <v>156</v>
      </c>
      <c r="V687" s="220"/>
      <c r="W687" s="220"/>
      <c r="X687" s="220"/>
      <c r="Y687" s="220"/>
      <c r="Z687" s="220"/>
      <c r="AA687" s="220"/>
      <c r="AB687" s="220"/>
      <c r="AC687" s="220"/>
      <c r="AD687" s="220"/>
      <c r="AE687" s="220"/>
      <c r="AF687" s="220"/>
      <c r="AG687" s="220"/>
      <c r="AH687" s="220"/>
      <c r="AI687" s="220"/>
      <c r="AJ687" s="220"/>
      <c r="AK687" s="220"/>
      <c r="AL687" s="220"/>
      <c r="AM687" s="220"/>
      <c r="AN687" s="220"/>
      <c r="AO687" s="220"/>
      <c r="AP687" s="220"/>
      <c r="AQ687" s="220"/>
      <c r="AR687" s="220"/>
      <c r="AS687" s="220"/>
      <c r="AT687" s="220"/>
      <c r="AU687" s="220"/>
      <c r="AV687" s="220"/>
      <c r="AW687" s="220"/>
      <c r="AX687" s="220"/>
      <c r="AY687" s="220"/>
      <c r="AZ687" s="220"/>
      <c r="BA687" s="220"/>
      <c r="BB687" s="220"/>
      <c r="BC687" s="220"/>
      <c r="BD687" s="220"/>
      <c r="BE687" s="220"/>
      <c r="BF687" s="220"/>
      <c r="BG687" s="220"/>
      <c r="BH687" s="220"/>
      <c r="BI687" s="220"/>
      <c r="BJ687" s="220"/>
      <c r="BK687" s="220"/>
      <c r="BL687" s="220"/>
      <c r="BM687" s="220"/>
      <c r="BN687" s="220"/>
      <c r="BO687" s="116" t="str">
        <f t="shared" si="99"/>
        <v>GND</v>
      </c>
      <c r="BP687" s="116" t="str">
        <f t="shared" si="100"/>
        <v>GND</v>
      </c>
      <c r="BQ687" s="116">
        <f t="shared" si="101"/>
        <v>0</v>
      </c>
      <c r="BR687" s="116">
        <f t="shared" si="102"/>
        <v>0</v>
      </c>
      <c r="BS687" s="220">
        <v>1</v>
      </c>
      <c r="BT687" s="220" t="s">
        <v>156</v>
      </c>
      <c r="BU687" s="220" t="s">
        <v>156</v>
      </c>
      <c r="BV687" s="220"/>
      <c r="BW687" s="220"/>
      <c r="BX687" s="220"/>
      <c r="BY687" s="220"/>
      <c r="BZ687" s="220"/>
      <c r="CA687" s="220"/>
      <c r="CB687" s="220"/>
      <c r="CC687" s="220"/>
      <c r="CD687" s="220"/>
      <c r="CE687" s="220"/>
      <c r="CF687" s="220" t="s">
        <v>3025</v>
      </c>
      <c r="CG687" s="248" t="s">
        <v>6663</v>
      </c>
      <c r="CH687" s="208"/>
      <c r="CI687" s="128"/>
      <c r="CJ687" s="128"/>
      <c r="CK687" s="220"/>
      <c r="CL687" s="116" t="str">
        <f t="shared" si="103"/>
        <v>GND</v>
      </c>
      <c r="CM687" s="116" t="str">
        <f t="shared" si="104"/>
        <v>GND</v>
      </c>
      <c r="CN687" s="116">
        <f t="shared" si="105"/>
        <v>0</v>
      </c>
      <c r="CO687" s="116">
        <f t="shared" si="106"/>
        <v>0</v>
      </c>
      <c r="CP687" s="220">
        <v>1</v>
      </c>
      <c r="CQ687" s="220" t="s">
        <v>156</v>
      </c>
      <c r="CR687" s="220" t="s">
        <v>156</v>
      </c>
      <c r="CS687" s="220"/>
      <c r="CT687" s="220"/>
      <c r="CU687" s="220"/>
      <c r="CV687" s="220"/>
      <c r="CW687" s="220"/>
      <c r="CX687" s="220"/>
      <c r="CY687" s="220"/>
      <c r="CZ687" s="220"/>
      <c r="DA687" s="220"/>
      <c r="DB687" s="220"/>
      <c r="DC687" s="220" t="s">
        <v>3025</v>
      </c>
      <c r="DD687" s="134" t="s">
        <v>6664</v>
      </c>
      <c r="DE687" s="107"/>
      <c r="DF687" s="128"/>
      <c r="DG687" s="128"/>
      <c r="DH687" s="220"/>
    </row>
    <row r="688" spans="1:112" ht="13.2">
      <c r="A688" s="220"/>
      <c r="B688" s="220">
        <v>685</v>
      </c>
      <c r="C688" s="220" t="s">
        <v>156</v>
      </c>
      <c r="D688" s="220" t="s">
        <v>6665</v>
      </c>
      <c r="E688" s="220"/>
      <c r="F688" s="220" t="s">
        <v>156</v>
      </c>
      <c r="G688" s="220"/>
      <c r="H688" s="220"/>
      <c r="I688" s="220"/>
      <c r="J688" s="220"/>
      <c r="K688" s="220"/>
      <c r="L688" s="220"/>
      <c r="M688" s="220"/>
      <c r="N688" s="220"/>
      <c r="O688" s="220"/>
      <c r="P688" s="220"/>
      <c r="Q688" s="220"/>
      <c r="R688" s="220"/>
      <c r="S688" s="116" t="str">
        <f t="shared" si="107"/>
        <v>NO</v>
      </c>
      <c r="T688" s="116" t="str">
        <f t="shared" si="98"/>
        <v>,,,,,,,,,,,,,,</v>
      </c>
      <c r="U688" s="220" t="s">
        <v>156</v>
      </c>
      <c r="V688" s="220"/>
      <c r="W688" s="220"/>
      <c r="X688" s="220"/>
      <c r="Y688" s="220"/>
      <c r="Z688" s="220"/>
      <c r="AA688" s="220"/>
      <c r="AB688" s="220"/>
      <c r="AC688" s="220"/>
      <c r="AD688" s="220"/>
      <c r="AE688" s="220"/>
      <c r="AF688" s="220"/>
      <c r="AG688" s="220"/>
      <c r="AH688" s="220"/>
      <c r="AI688" s="220"/>
      <c r="AJ688" s="220"/>
      <c r="AK688" s="220"/>
      <c r="AL688" s="220"/>
      <c r="AM688" s="220"/>
      <c r="AN688" s="220"/>
      <c r="AO688" s="220"/>
      <c r="AP688" s="220"/>
      <c r="AQ688" s="220"/>
      <c r="AR688" s="220"/>
      <c r="AS688" s="220"/>
      <c r="AT688" s="220"/>
      <c r="AU688" s="220"/>
      <c r="AV688" s="220"/>
      <c r="AW688" s="220"/>
      <c r="AX688" s="220"/>
      <c r="AY688" s="220"/>
      <c r="AZ688" s="220"/>
      <c r="BA688" s="220"/>
      <c r="BB688" s="220"/>
      <c r="BC688" s="220"/>
      <c r="BD688" s="220"/>
      <c r="BE688" s="220"/>
      <c r="BF688" s="220"/>
      <c r="BG688" s="220"/>
      <c r="BH688" s="220"/>
      <c r="BI688" s="220"/>
      <c r="BJ688" s="220"/>
      <c r="BK688" s="220"/>
      <c r="BL688" s="220"/>
      <c r="BM688" s="220"/>
      <c r="BN688" s="220"/>
      <c r="BO688" s="116" t="str">
        <f t="shared" si="99"/>
        <v>GND</v>
      </c>
      <c r="BP688" s="116" t="str">
        <f t="shared" si="100"/>
        <v>GND</v>
      </c>
      <c r="BQ688" s="116">
        <f t="shared" si="101"/>
        <v>0</v>
      </c>
      <c r="BR688" s="116">
        <f t="shared" si="102"/>
        <v>0</v>
      </c>
      <c r="BS688" s="220">
        <v>1</v>
      </c>
      <c r="BT688" s="220" t="s">
        <v>156</v>
      </c>
      <c r="BU688" s="220" t="s">
        <v>156</v>
      </c>
      <c r="BV688" s="220"/>
      <c r="BW688" s="220"/>
      <c r="BX688" s="220"/>
      <c r="BY688" s="220"/>
      <c r="BZ688" s="220"/>
      <c r="CA688" s="220"/>
      <c r="CB688" s="220"/>
      <c r="CC688" s="220"/>
      <c r="CD688" s="220"/>
      <c r="CE688" s="220"/>
      <c r="CF688" s="220" t="s">
        <v>3025</v>
      </c>
      <c r="CG688" s="248" t="s">
        <v>6666</v>
      </c>
      <c r="CH688" s="208"/>
      <c r="CI688" s="128"/>
      <c r="CJ688" s="128"/>
      <c r="CK688" s="220"/>
      <c r="CL688" s="116" t="str">
        <f t="shared" si="103"/>
        <v>GND</v>
      </c>
      <c r="CM688" s="116" t="str">
        <f t="shared" si="104"/>
        <v>GND</v>
      </c>
      <c r="CN688" s="116">
        <f t="shared" si="105"/>
        <v>0</v>
      </c>
      <c r="CO688" s="116">
        <f t="shared" si="106"/>
        <v>0</v>
      </c>
      <c r="CP688" s="220">
        <v>1</v>
      </c>
      <c r="CQ688" s="220" t="s">
        <v>156</v>
      </c>
      <c r="CR688" s="220" t="s">
        <v>156</v>
      </c>
      <c r="CS688" s="220"/>
      <c r="CT688" s="220"/>
      <c r="CU688" s="220"/>
      <c r="CV688" s="220"/>
      <c r="CW688" s="220"/>
      <c r="CX688" s="220"/>
      <c r="CY688" s="220"/>
      <c r="CZ688" s="220"/>
      <c r="DA688" s="220"/>
      <c r="DB688" s="220"/>
      <c r="DC688" s="220" t="s">
        <v>3025</v>
      </c>
      <c r="DD688" s="134" t="s">
        <v>6667</v>
      </c>
      <c r="DE688" s="107"/>
      <c r="DF688" s="128"/>
      <c r="DG688" s="128"/>
      <c r="DH688" s="220"/>
    </row>
    <row r="689" spans="1:112" ht="13.2">
      <c r="A689" s="220"/>
      <c r="B689" s="220">
        <v>686</v>
      </c>
      <c r="C689" s="220" t="s">
        <v>156</v>
      </c>
      <c r="D689" s="220" t="s">
        <v>6668</v>
      </c>
      <c r="E689" s="220"/>
      <c r="F689" s="220" t="s">
        <v>156</v>
      </c>
      <c r="G689" s="220"/>
      <c r="H689" s="220"/>
      <c r="I689" s="220"/>
      <c r="J689" s="220"/>
      <c r="K689" s="220"/>
      <c r="L689" s="220"/>
      <c r="M689" s="220"/>
      <c r="N689" s="220"/>
      <c r="O689" s="220"/>
      <c r="P689" s="220"/>
      <c r="Q689" s="220"/>
      <c r="R689" s="220"/>
      <c r="S689" s="116" t="str">
        <f t="shared" si="107"/>
        <v>NO</v>
      </c>
      <c r="T689" s="116" t="str">
        <f t="shared" si="98"/>
        <v>,,,,,,,,,,,,,,</v>
      </c>
      <c r="U689" s="220" t="s">
        <v>156</v>
      </c>
      <c r="V689" s="220"/>
      <c r="W689" s="220"/>
      <c r="X689" s="220"/>
      <c r="Y689" s="220"/>
      <c r="Z689" s="220"/>
      <c r="AA689" s="220"/>
      <c r="AB689" s="220"/>
      <c r="AC689" s="220"/>
      <c r="AD689" s="220"/>
      <c r="AE689" s="220"/>
      <c r="AF689" s="220"/>
      <c r="AG689" s="220"/>
      <c r="AH689" s="220"/>
      <c r="AI689" s="220"/>
      <c r="AJ689" s="220"/>
      <c r="AK689" s="220"/>
      <c r="AL689" s="220"/>
      <c r="AM689" s="220"/>
      <c r="AN689" s="220"/>
      <c r="AO689" s="220"/>
      <c r="AP689" s="220"/>
      <c r="AQ689" s="220"/>
      <c r="AR689" s="220"/>
      <c r="AS689" s="220"/>
      <c r="AT689" s="220"/>
      <c r="AU689" s="220"/>
      <c r="AV689" s="220"/>
      <c r="AW689" s="220"/>
      <c r="AX689" s="220"/>
      <c r="AY689" s="220"/>
      <c r="AZ689" s="220"/>
      <c r="BA689" s="220"/>
      <c r="BB689" s="220"/>
      <c r="BC689" s="220"/>
      <c r="BD689" s="220"/>
      <c r="BE689" s="220"/>
      <c r="BF689" s="220"/>
      <c r="BG689" s="220"/>
      <c r="BH689" s="220"/>
      <c r="BI689" s="220"/>
      <c r="BJ689" s="220"/>
      <c r="BK689" s="220"/>
      <c r="BL689" s="220"/>
      <c r="BM689" s="220"/>
      <c r="BN689" s="220"/>
      <c r="BO689" s="116" t="str">
        <f t="shared" si="99"/>
        <v>GND</v>
      </c>
      <c r="BP689" s="116" t="str">
        <f t="shared" si="100"/>
        <v>GND</v>
      </c>
      <c r="BQ689" s="116">
        <f t="shared" si="101"/>
        <v>0</v>
      </c>
      <c r="BR689" s="116">
        <f t="shared" si="102"/>
        <v>0</v>
      </c>
      <c r="BS689" s="220">
        <v>1</v>
      </c>
      <c r="BT689" s="220" t="s">
        <v>156</v>
      </c>
      <c r="BU689" s="220" t="s">
        <v>156</v>
      </c>
      <c r="BV689" s="220"/>
      <c r="BW689" s="220"/>
      <c r="BX689" s="220"/>
      <c r="BY689" s="220"/>
      <c r="BZ689" s="220"/>
      <c r="CA689" s="220"/>
      <c r="CB689" s="220"/>
      <c r="CC689" s="220"/>
      <c r="CD689" s="220"/>
      <c r="CE689" s="220"/>
      <c r="CF689" s="220" t="s">
        <v>3025</v>
      </c>
      <c r="CG689" s="248" t="s">
        <v>6669</v>
      </c>
      <c r="CH689" s="208"/>
      <c r="CI689" s="128"/>
      <c r="CJ689" s="128"/>
      <c r="CK689" s="220"/>
      <c r="CL689" s="116" t="str">
        <f t="shared" si="103"/>
        <v>GND</v>
      </c>
      <c r="CM689" s="116" t="str">
        <f t="shared" si="104"/>
        <v>GND</v>
      </c>
      <c r="CN689" s="116">
        <f t="shared" si="105"/>
        <v>0</v>
      </c>
      <c r="CO689" s="116">
        <f t="shared" si="106"/>
        <v>0</v>
      </c>
      <c r="CP689" s="220">
        <v>1</v>
      </c>
      <c r="CQ689" s="220" t="s">
        <v>156</v>
      </c>
      <c r="CR689" s="220" t="s">
        <v>156</v>
      </c>
      <c r="CS689" s="220"/>
      <c r="CT689" s="220"/>
      <c r="CU689" s="220"/>
      <c r="CV689" s="220"/>
      <c r="CW689" s="220"/>
      <c r="CX689" s="220"/>
      <c r="CY689" s="220"/>
      <c r="CZ689" s="220"/>
      <c r="DA689" s="220"/>
      <c r="DB689" s="220"/>
      <c r="DC689" s="220" t="s">
        <v>3025</v>
      </c>
      <c r="DD689" s="134" t="s">
        <v>6670</v>
      </c>
      <c r="DE689" s="107"/>
      <c r="DF689" s="128"/>
      <c r="DG689" s="128"/>
      <c r="DH689" s="220"/>
    </row>
    <row r="690" spans="1:112" ht="13.2">
      <c r="A690" s="220"/>
      <c r="B690" s="220">
        <v>687</v>
      </c>
      <c r="C690" s="220" t="s">
        <v>156</v>
      </c>
      <c r="D690" s="220" t="s">
        <v>6671</v>
      </c>
      <c r="E690" s="220"/>
      <c r="F690" s="220" t="s">
        <v>156</v>
      </c>
      <c r="G690" s="220"/>
      <c r="H690" s="220"/>
      <c r="I690" s="220"/>
      <c r="J690" s="220"/>
      <c r="K690" s="220"/>
      <c r="L690" s="220"/>
      <c r="M690" s="220"/>
      <c r="N690" s="220"/>
      <c r="O690" s="220"/>
      <c r="P690" s="220"/>
      <c r="Q690" s="220"/>
      <c r="R690" s="220"/>
      <c r="S690" s="116" t="str">
        <f t="shared" si="107"/>
        <v>NO</v>
      </c>
      <c r="T690" s="116" t="str">
        <f t="shared" si="98"/>
        <v>,,,,,,,,,,,,,,</v>
      </c>
      <c r="U690" s="220" t="s">
        <v>156</v>
      </c>
      <c r="V690" s="220"/>
      <c r="W690" s="220"/>
      <c r="X690" s="220"/>
      <c r="Y690" s="220"/>
      <c r="Z690" s="220"/>
      <c r="AA690" s="220"/>
      <c r="AB690" s="220"/>
      <c r="AC690" s="220"/>
      <c r="AD690" s="220"/>
      <c r="AE690" s="220"/>
      <c r="AF690" s="220"/>
      <c r="AG690" s="220"/>
      <c r="AH690" s="220"/>
      <c r="AI690" s="220"/>
      <c r="AJ690" s="220"/>
      <c r="AK690" s="220"/>
      <c r="AL690" s="220"/>
      <c r="AM690" s="220"/>
      <c r="AN690" s="220"/>
      <c r="AO690" s="220"/>
      <c r="AP690" s="220"/>
      <c r="AQ690" s="220"/>
      <c r="AR690" s="220"/>
      <c r="AS690" s="220"/>
      <c r="AT690" s="220"/>
      <c r="AU690" s="220"/>
      <c r="AV690" s="220"/>
      <c r="AW690" s="220"/>
      <c r="AX690" s="220"/>
      <c r="AY690" s="220"/>
      <c r="AZ690" s="220"/>
      <c r="BA690" s="220"/>
      <c r="BB690" s="220"/>
      <c r="BC690" s="220"/>
      <c r="BD690" s="220"/>
      <c r="BE690" s="220"/>
      <c r="BF690" s="220"/>
      <c r="BG690" s="220"/>
      <c r="BH690" s="220"/>
      <c r="BI690" s="220"/>
      <c r="BJ690" s="220"/>
      <c r="BK690" s="220"/>
      <c r="BL690" s="220"/>
      <c r="BM690" s="220"/>
      <c r="BN690" s="220"/>
      <c r="BO690" s="116" t="str">
        <f t="shared" si="99"/>
        <v>GND</v>
      </c>
      <c r="BP690" s="116" t="str">
        <f t="shared" si="100"/>
        <v>GND</v>
      </c>
      <c r="BQ690" s="116">
        <f t="shared" si="101"/>
        <v>0</v>
      </c>
      <c r="BR690" s="116">
        <f t="shared" si="102"/>
        <v>0</v>
      </c>
      <c r="BS690" s="220">
        <v>1</v>
      </c>
      <c r="BT690" s="220" t="s">
        <v>156</v>
      </c>
      <c r="BU690" s="220" t="s">
        <v>156</v>
      </c>
      <c r="BV690" s="220"/>
      <c r="BW690" s="220"/>
      <c r="BX690" s="220"/>
      <c r="BY690" s="220"/>
      <c r="BZ690" s="220"/>
      <c r="CA690" s="220"/>
      <c r="CB690" s="220"/>
      <c r="CC690" s="220"/>
      <c r="CD690" s="220"/>
      <c r="CE690" s="220"/>
      <c r="CF690" s="220" t="s">
        <v>3025</v>
      </c>
      <c r="CG690" s="248" t="s">
        <v>6672</v>
      </c>
      <c r="CH690" s="208"/>
      <c r="CI690" s="128"/>
      <c r="CJ690" s="128"/>
      <c r="CK690" s="220"/>
      <c r="CL690" s="116" t="str">
        <f t="shared" si="103"/>
        <v>GND</v>
      </c>
      <c r="CM690" s="116" t="str">
        <f t="shared" si="104"/>
        <v>GND</v>
      </c>
      <c r="CN690" s="116">
        <f t="shared" si="105"/>
        <v>0</v>
      </c>
      <c r="CO690" s="116">
        <f t="shared" si="106"/>
        <v>0</v>
      </c>
      <c r="CP690" s="220">
        <v>1</v>
      </c>
      <c r="CQ690" s="220" t="s">
        <v>156</v>
      </c>
      <c r="CR690" s="220" t="s">
        <v>156</v>
      </c>
      <c r="CS690" s="220"/>
      <c r="CT690" s="220"/>
      <c r="CU690" s="220"/>
      <c r="CV690" s="220"/>
      <c r="CW690" s="220"/>
      <c r="CX690" s="220"/>
      <c r="CY690" s="220"/>
      <c r="CZ690" s="220"/>
      <c r="DA690" s="220"/>
      <c r="DB690" s="220"/>
      <c r="DC690" s="220" t="s">
        <v>3025</v>
      </c>
      <c r="DD690" s="134" t="s">
        <v>6673</v>
      </c>
      <c r="DE690" s="107"/>
      <c r="DF690" s="128"/>
      <c r="DG690" s="128"/>
      <c r="DH690" s="220"/>
    </row>
    <row r="691" spans="1:112" ht="13.2">
      <c r="A691" s="220"/>
      <c r="B691" s="220">
        <v>688</v>
      </c>
      <c r="C691" s="220" t="s">
        <v>156</v>
      </c>
      <c r="D691" s="220" t="s">
        <v>6674</v>
      </c>
      <c r="E691" s="220"/>
      <c r="F691" s="220" t="s">
        <v>156</v>
      </c>
      <c r="G691" s="220"/>
      <c r="H691" s="220"/>
      <c r="I691" s="220"/>
      <c r="J691" s="220"/>
      <c r="K691" s="220"/>
      <c r="L691" s="220"/>
      <c r="M691" s="220"/>
      <c r="N691" s="220"/>
      <c r="O691" s="220"/>
      <c r="P691" s="220"/>
      <c r="Q691" s="220"/>
      <c r="R691" s="220"/>
      <c r="S691" s="116" t="str">
        <f t="shared" si="107"/>
        <v>NO</v>
      </c>
      <c r="T691" s="116" t="str">
        <f t="shared" si="98"/>
        <v>,,,,,,,,,,,,,,</v>
      </c>
      <c r="U691" s="220" t="s">
        <v>156</v>
      </c>
      <c r="V691" s="220"/>
      <c r="W691" s="220"/>
      <c r="X691" s="220"/>
      <c r="Y691" s="220"/>
      <c r="Z691" s="220"/>
      <c r="AA691" s="220"/>
      <c r="AB691" s="220"/>
      <c r="AC691" s="220"/>
      <c r="AD691" s="220"/>
      <c r="AE691" s="220"/>
      <c r="AF691" s="220"/>
      <c r="AG691" s="220"/>
      <c r="AH691" s="220"/>
      <c r="AI691" s="220"/>
      <c r="AJ691" s="220"/>
      <c r="AK691" s="220"/>
      <c r="AL691" s="220"/>
      <c r="AM691" s="220"/>
      <c r="AN691" s="220"/>
      <c r="AO691" s="220"/>
      <c r="AP691" s="220"/>
      <c r="AQ691" s="220"/>
      <c r="AR691" s="220"/>
      <c r="AS691" s="220"/>
      <c r="AT691" s="220"/>
      <c r="AU691" s="220"/>
      <c r="AV691" s="220"/>
      <c r="AW691" s="220"/>
      <c r="AX691" s="220"/>
      <c r="AY691" s="220"/>
      <c r="AZ691" s="220"/>
      <c r="BA691" s="220"/>
      <c r="BB691" s="220"/>
      <c r="BC691" s="220"/>
      <c r="BD691" s="220"/>
      <c r="BE691" s="220"/>
      <c r="BF691" s="220"/>
      <c r="BG691" s="220"/>
      <c r="BH691" s="220"/>
      <c r="BI691" s="220"/>
      <c r="BJ691" s="220"/>
      <c r="BK691" s="220"/>
      <c r="BL691" s="220"/>
      <c r="BM691" s="220"/>
      <c r="BN691" s="220"/>
      <c r="BO691" s="116" t="str">
        <f t="shared" si="99"/>
        <v>GND</v>
      </c>
      <c r="BP691" s="116" t="str">
        <f t="shared" si="100"/>
        <v>GND</v>
      </c>
      <c r="BQ691" s="116">
        <f t="shared" si="101"/>
        <v>0</v>
      </c>
      <c r="BR691" s="116">
        <f t="shared" si="102"/>
        <v>0</v>
      </c>
      <c r="BS691" s="220">
        <v>1</v>
      </c>
      <c r="BT691" s="220" t="s">
        <v>156</v>
      </c>
      <c r="BU691" s="220" t="s">
        <v>156</v>
      </c>
      <c r="BV691" s="220"/>
      <c r="BW691" s="220"/>
      <c r="BX691" s="220"/>
      <c r="BY691" s="220"/>
      <c r="BZ691" s="220"/>
      <c r="CA691" s="220"/>
      <c r="CB691" s="220"/>
      <c r="CC691" s="220"/>
      <c r="CD691" s="220"/>
      <c r="CE691" s="220"/>
      <c r="CF691" s="220" t="s">
        <v>3025</v>
      </c>
      <c r="CG691" s="248" t="s">
        <v>6675</v>
      </c>
      <c r="CH691" s="208"/>
      <c r="CI691" s="128"/>
      <c r="CJ691" s="128"/>
      <c r="CK691" s="220"/>
      <c r="CL691" s="116" t="str">
        <f t="shared" si="103"/>
        <v>GND</v>
      </c>
      <c r="CM691" s="116" t="str">
        <f t="shared" si="104"/>
        <v>GND</v>
      </c>
      <c r="CN691" s="116">
        <f t="shared" si="105"/>
        <v>0</v>
      </c>
      <c r="CO691" s="116">
        <f t="shared" si="106"/>
        <v>0</v>
      </c>
      <c r="CP691" s="220">
        <v>1</v>
      </c>
      <c r="CQ691" s="220" t="s">
        <v>156</v>
      </c>
      <c r="CR691" s="220" t="s">
        <v>156</v>
      </c>
      <c r="CS691" s="220"/>
      <c r="CT691" s="220"/>
      <c r="CU691" s="220"/>
      <c r="CV691" s="220"/>
      <c r="CW691" s="220"/>
      <c r="CX691" s="220"/>
      <c r="CY691" s="220"/>
      <c r="CZ691" s="220"/>
      <c r="DA691" s="220"/>
      <c r="DB691" s="220"/>
      <c r="DC691" s="220" t="s">
        <v>3025</v>
      </c>
      <c r="DD691" s="134" t="s">
        <v>6676</v>
      </c>
      <c r="DE691" s="107"/>
      <c r="DF691" s="128"/>
      <c r="DG691" s="128"/>
      <c r="DH691" s="220"/>
    </row>
    <row r="692" spans="1:112" ht="13.2">
      <c r="A692" s="220"/>
      <c r="B692" s="220">
        <v>689</v>
      </c>
      <c r="C692" s="220" t="s">
        <v>156</v>
      </c>
      <c r="D692" s="220" t="s">
        <v>6677</v>
      </c>
      <c r="E692" s="220"/>
      <c r="F692" s="220" t="s">
        <v>156</v>
      </c>
      <c r="G692" s="220"/>
      <c r="H692" s="220"/>
      <c r="I692" s="220"/>
      <c r="J692" s="220"/>
      <c r="K692" s="220"/>
      <c r="L692" s="220"/>
      <c r="M692" s="220"/>
      <c r="N692" s="220"/>
      <c r="O692" s="220"/>
      <c r="P692" s="220"/>
      <c r="Q692" s="220"/>
      <c r="R692" s="220"/>
      <c r="S692" s="116" t="str">
        <f t="shared" si="107"/>
        <v>NO</v>
      </c>
      <c r="T692" s="116" t="str">
        <f t="shared" si="98"/>
        <v>,,,,,,,,,,,,,,</v>
      </c>
      <c r="U692" s="220" t="s">
        <v>156</v>
      </c>
      <c r="V692" s="220"/>
      <c r="W692" s="220"/>
      <c r="X692" s="220"/>
      <c r="Y692" s="220"/>
      <c r="Z692" s="220"/>
      <c r="AA692" s="220"/>
      <c r="AB692" s="220"/>
      <c r="AC692" s="220"/>
      <c r="AD692" s="220"/>
      <c r="AE692" s="220"/>
      <c r="AF692" s="220"/>
      <c r="AG692" s="220"/>
      <c r="AH692" s="220"/>
      <c r="AI692" s="220"/>
      <c r="AJ692" s="220"/>
      <c r="AK692" s="220"/>
      <c r="AL692" s="220"/>
      <c r="AM692" s="220"/>
      <c r="AN692" s="220"/>
      <c r="AO692" s="220"/>
      <c r="AP692" s="220"/>
      <c r="AQ692" s="220"/>
      <c r="AR692" s="220"/>
      <c r="AS692" s="220"/>
      <c r="AT692" s="220"/>
      <c r="AU692" s="220"/>
      <c r="AV692" s="220"/>
      <c r="AW692" s="220"/>
      <c r="AX692" s="220"/>
      <c r="AY692" s="220"/>
      <c r="AZ692" s="220"/>
      <c r="BA692" s="220"/>
      <c r="BB692" s="220"/>
      <c r="BC692" s="220"/>
      <c r="BD692" s="220"/>
      <c r="BE692" s="220"/>
      <c r="BF692" s="220"/>
      <c r="BG692" s="220"/>
      <c r="BH692" s="220"/>
      <c r="BI692" s="220"/>
      <c r="BJ692" s="220"/>
      <c r="BK692" s="220"/>
      <c r="BL692" s="220"/>
      <c r="BM692" s="220"/>
      <c r="BN692" s="220"/>
      <c r="BO692" s="116" t="str">
        <f t="shared" si="99"/>
        <v>GND</v>
      </c>
      <c r="BP692" s="116" t="str">
        <f t="shared" si="100"/>
        <v>GND</v>
      </c>
      <c r="BQ692" s="116">
        <f t="shared" si="101"/>
        <v>0</v>
      </c>
      <c r="BR692" s="116">
        <f t="shared" si="102"/>
        <v>0</v>
      </c>
      <c r="BS692" s="220">
        <v>1</v>
      </c>
      <c r="BT692" s="220" t="s">
        <v>156</v>
      </c>
      <c r="BU692" s="220" t="s">
        <v>156</v>
      </c>
      <c r="BV692" s="220"/>
      <c r="BW692" s="220"/>
      <c r="BX692" s="220"/>
      <c r="BY692" s="220"/>
      <c r="BZ692" s="220"/>
      <c r="CA692" s="220"/>
      <c r="CB692" s="220"/>
      <c r="CC692" s="220"/>
      <c r="CD692" s="220"/>
      <c r="CE692" s="220"/>
      <c r="CF692" s="220" t="s">
        <v>3025</v>
      </c>
      <c r="CG692" s="248" t="s">
        <v>6678</v>
      </c>
      <c r="CH692" s="208"/>
      <c r="CI692" s="128"/>
      <c r="CJ692" s="128"/>
      <c r="CK692" s="220"/>
      <c r="CL692" s="116" t="str">
        <f t="shared" si="103"/>
        <v>GND</v>
      </c>
      <c r="CM692" s="116" t="str">
        <f t="shared" si="104"/>
        <v>GND</v>
      </c>
      <c r="CN692" s="116">
        <f t="shared" si="105"/>
        <v>0</v>
      </c>
      <c r="CO692" s="116">
        <f t="shared" si="106"/>
        <v>0</v>
      </c>
      <c r="CP692" s="220">
        <v>1</v>
      </c>
      <c r="CQ692" s="220" t="s">
        <v>156</v>
      </c>
      <c r="CR692" s="220" t="s">
        <v>156</v>
      </c>
      <c r="CS692" s="220"/>
      <c r="CT692" s="220"/>
      <c r="CU692" s="220"/>
      <c r="CV692" s="220"/>
      <c r="CW692" s="220"/>
      <c r="CX692" s="220"/>
      <c r="CY692" s="220"/>
      <c r="CZ692" s="220"/>
      <c r="DA692" s="220"/>
      <c r="DB692" s="220"/>
      <c r="DC692" s="220" t="s">
        <v>3025</v>
      </c>
      <c r="DD692" s="134" t="s">
        <v>6679</v>
      </c>
      <c r="DE692" s="107"/>
      <c r="DF692" s="128"/>
      <c r="DG692" s="128"/>
      <c r="DH692" s="220"/>
    </row>
    <row r="693" spans="1:112" ht="13.2">
      <c r="A693" s="220"/>
      <c r="B693" s="220">
        <v>690</v>
      </c>
      <c r="C693" s="220" t="s">
        <v>156</v>
      </c>
      <c r="D693" s="220" t="s">
        <v>6680</v>
      </c>
      <c r="E693" s="220"/>
      <c r="F693" s="220" t="s">
        <v>156</v>
      </c>
      <c r="G693" s="220"/>
      <c r="H693" s="220"/>
      <c r="I693" s="220"/>
      <c r="J693" s="220"/>
      <c r="K693" s="220"/>
      <c r="L693" s="220"/>
      <c r="M693" s="220"/>
      <c r="N693" s="220"/>
      <c r="O693" s="220"/>
      <c r="P693" s="220"/>
      <c r="Q693" s="220"/>
      <c r="R693" s="220"/>
      <c r="S693" s="116" t="str">
        <f t="shared" si="107"/>
        <v>NO</v>
      </c>
      <c r="T693" s="116" t="str">
        <f t="shared" si="98"/>
        <v>,,,,,,,,,,,,,,</v>
      </c>
      <c r="U693" s="220" t="s">
        <v>156</v>
      </c>
      <c r="V693" s="220"/>
      <c r="W693" s="220"/>
      <c r="X693" s="220"/>
      <c r="Y693" s="220"/>
      <c r="Z693" s="220"/>
      <c r="AA693" s="220"/>
      <c r="AB693" s="220"/>
      <c r="AC693" s="220"/>
      <c r="AD693" s="220"/>
      <c r="AE693" s="220"/>
      <c r="AF693" s="220"/>
      <c r="AG693" s="220"/>
      <c r="AH693" s="220"/>
      <c r="AI693" s="220"/>
      <c r="AJ693" s="220"/>
      <c r="AK693" s="220"/>
      <c r="AL693" s="220"/>
      <c r="AM693" s="220"/>
      <c r="AN693" s="220"/>
      <c r="AO693" s="220"/>
      <c r="AP693" s="220"/>
      <c r="AQ693" s="220"/>
      <c r="AR693" s="220"/>
      <c r="AS693" s="220"/>
      <c r="AT693" s="220"/>
      <c r="AU693" s="220"/>
      <c r="AV693" s="220"/>
      <c r="AW693" s="220"/>
      <c r="AX693" s="220"/>
      <c r="AY693" s="220"/>
      <c r="AZ693" s="220"/>
      <c r="BA693" s="220"/>
      <c r="BB693" s="220"/>
      <c r="BC693" s="220"/>
      <c r="BD693" s="220"/>
      <c r="BE693" s="220"/>
      <c r="BF693" s="220"/>
      <c r="BG693" s="220"/>
      <c r="BH693" s="220"/>
      <c r="BI693" s="220"/>
      <c r="BJ693" s="220"/>
      <c r="BK693" s="220"/>
      <c r="BL693" s="220"/>
      <c r="BM693" s="220"/>
      <c r="BN693" s="220"/>
      <c r="BO693" s="116" t="str">
        <f t="shared" si="99"/>
        <v>GND</v>
      </c>
      <c r="BP693" s="116" t="str">
        <f t="shared" si="100"/>
        <v>GND</v>
      </c>
      <c r="BQ693" s="116">
        <f t="shared" si="101"/>
        <v>0</v>
      </c>
      <c r="BR693" s="116">
        <f t="shared" si="102"/>
        <v>0</v>
      </c>
      <c r="BS693" s="220">
        <v>1</v>
      </c>
      <c r="BT693" s="220" t="s">
        <v>156</v>
      </c>
      <c r="BU693" s="220" t="s">
        <v>156</v>
      </c>
      <c r="BV693" s="220"/>
      <c r="BW693" s="220"/>
      <c r="BX693" s="220"/>
      <c r="BY693" s="220"/>
      <c r="BZ693" s="220"/>
      <c r="CA693" s="220"/>
      <c r="CB693" s="220"/>
      <c r="CC693" s="220"/>
      <c r="CD693" s="220"/>
      <c r="CE693" s="220"/>
      <c r="CF693" s="220" t="s">
        <v>3025</v>
      </c>
      <c r="CG693" s="248" t="s">
        <v>6681</v>
      </c>
      <c r="CH693" s="208"/>
      <c r="CI693" s="128"/>
      <c r="CJ693" s="128"/>
      <c r="CK693" s="220"/>
      <c r="CL693" s="116" t="str">
        <f t="shared" si="103"/>
        <v>GND</v>
      </c>
      <c r="CM693" s="116" t="str">
        <f t="shared" si="104"/>
        <v>GND</v>
      </c>
      <c r="CN693" s="116">
        <f t="shared" si="105"/>
        <v>0</v>
      </c>
      <c r="CO693" s="116">
        <f t="shared" si="106"/>
        <v>0</v>
      </c>
      <c r="CP693" s="220">
        <v>1</v>
      </c>
      <c r="CQ693" s="220" t="s">
        <v>156</v>
      </c>
      <c r="CR693" s="220" t="s">
        <v>156</v>
      </c>
      <c r="CS693" s="220"/>
      <c r="CT693" s="220"/>
      <c r="CU693" s="220"/>
      <c r="CV693" s="220"/>
      <c r="CW693" s="220"/>
      <c r="CX693" s="220"/>
      <c r="CY693" s="220"/>
      <c r="CZ693" s="220"/>
      <c r="DA693" s="220"/>
      <c r="DB693" s="220"/>
      <c r="DC693" s="220" t="s">
        <v>3025</v>
      </c>
      <c r="DD693" s="134" t="s">
        <v>6682</v>
      </c>
      <c r="DE693" s="107"/>
      <c r="DF693" s="128"/>
      <c r="DG693" s="128"/>
      <c r="DH693" s="220"/>
    </row>
    <row r="694" spans="1:112" ht="13.2">
      <c r="A694" s="220"/>
      <c r="B694" s="220">
        <v>691</v>
      </c>
      <c r="C694" s="220" t="s">
        <v>156</v>
      </c>
      <c r="D694" s="220" t="s">
        <v>6683</v>
      </c>
      <c r="E694" s="220"/>
      <c r="F694" s="220" t="s">
        <v>156</v>
      </c>
      <c r="G694" s="220"/>
      <c r="H694" s="220"/>
      <c r="I694" s="220"/>
      <c r="J694" s="220"/>
      <c r="K694" s="220"/>
      <c r="L694" s="220"/>
      <c r="M694" s="220"/>
      <c r="N694" s="220"/>
      <c r="O694" s="220"/>
      <c r="P694" s="220"/>
      <c r="Q694" s="220"/>
      <c r="R694" s="220"/>
      <c r="S694" s="116" t="str">
        <f t="shared" si="107"/>
        <v>NO</v>
      </c>
      <c r="T694" s="116" t="str">
        <f t="shared" si="98"/>
        <v>,,,,,,,,,,,,,,</v>
      </c>
      <c r="U694" s="220" t="s">
        <v>156</v>
      </c>
      <c r="V694" s="220"/>
      <c r="W694" s="220"/>
      <c r="X694" s="220"/>
      <c r="Y694" s="220"/>
      <c r="Z694" s="220"/>
      <c r="AA694" s="220"/>
      <c r="AB694" s="220"/>
      <c r="AC694" s="220"/>
      <c r="AD694" s="220"/>
      <c r="AE694" s="220"/>
      <c r="AF694" s="220"/>
      <c r="AG694" s="220"/>
      <c r="AH694" s="220"/>
      <c r="AI694" s="220"/>
      <c r="AJ694" s="220"/>
      <c r="AK694" s="220"/>
      <c r="AL694" s="220"/>
      <c r="AM694" s="220"/>
      <c r="AN694" s="220"/>
      <c r="AO694" s="220"/>
      <c r="AP694" s="220"/>
      <c r="AQ694" s="220"/>
      <c r="AR694" s="220"/>
      <c r="AS694" s="220"/>
      <c r="AT694" s="220"/>
      <c r="AU694" s="220"/>
      <c r="AV694" s="220"/>
      <c r="AW694" s="220"/>
      <c r="AX694" s="220"/>
      <c r="AY694" s="220"/>
      <c r="AZ694" s="220"/>
      <c r="BA694" s="220"/>
      <c r="BB694" s="220"/>
      <c r="BC694" s="220"/>
      <c r="BD694" s="220"/>
      <c r="BE694" s="220"/>
      <c r="BF694" s="220"/>
      <c r="BG694" s="220"/>
      <c r="BH694" s="220"/>
      <c r="BI694" s="220"/>
      <c r="BJ694" s="220"/>
      <c r="BK694" s="220"/>
      <c r="BL694" s="220"/>
      <c r="BM694" s="220"/>
      <c r="BN694" s="220"/>
      <c r="BO694" s="116" t="str">
        <f t="shared" si="99"/>
        <v>GND</v>
      </c>
      <c r="BP694" s="116" t="str">
        <f t="shared" si="100"/>
        <v>GND</v>
      </c>
      <c r="BQ694" s="116">
        <f t="shared" si="101"/>
        <v>0</v>
      </c>
      <c r="BR694" s="116">
        <f t="shared" si="102"/>
        <v>0</v>
      </c>
      <c r="BS694" s="220">
        <v>1</v>
      </c>
      <c r="BT694" s="220" t="s">
        <v>156</v>
      </c>
      <c r="BU694" s="220" t="s">
        <v>156</v>
      </c>
      <c r="BV694" s="220"/>
      <c r="BW694" s="220"/>
      <c r="BX694" s="220"/>
      <c r="BY694" s="220"/>
      <c r="BZ694" s="220"/>
      <c r="CA694" s="220"/>
      <c r="CB694" s="220"/>
      <c r="CC694" s="220"/>
      <c r="CD694" s="220"/>
      <c r="CE694" s="220"/>
      <c r="CF694" s="220" t="s">
        <v>3025</v>
      </c>
      <c r="CG694" s="248" t="s">
        <v>6684</v>
      </c>
      <c r="CH694" s="208"/>
      <c r="CI694" s="128"/>
      <c r="CJ694" s="128"/>
      <c r="CK694" s="220"/>
      <c r="CL694" s="116" t="str">
        <f t="shared" si="103"/>
        <v>GND</v>
      </c>
      <c r="CM694" s="116" t="str">
        <f t="shared" si="104"/>
        <v>GND</v>
      </c>
      <c r="CN694" s="116">
        <f t="shared" si="105"/>
        <v>0</v>
      </c>
      <c r="CO694" s="116">
        <f t="shared" si="106"/>
        <v>0</v>
      </c>
      <c r="CP694" s="220">
        <v>1</v>
      </c>
      <c r="CQ694" s="220" t="s">
        <v>156</v>
      </c>
      <c r="CR694" s="220" t="s">
        <v>156</v>
      </c>
      <c r="CS694" s="220"/>
      <c r="CT694" s="220"/>
      <c r="CU694" s="220"/>
      <c r="CV694" s="220"/>
      <c r="CW694" s="220"/>
      <c r="CX694" s="220"/>
      <c r="CY694" s="220"/>
      <c r="CZ694" s="220"/>
      <c r="DA694" s="220"/>
      <c r="DB694" s="220"/>
      <c r="DC694" s="220" t="s">
        <v>3025</v>
      </c>
      <c r="DD694" s="134" t="s">
        <v>6685</v>
      </c>
      <c r="DE694" s="107"/>
      <c r="DF694" s="128"/>
      <c r="DG694" s="128"/>
      <c r="DH694" s="220"/>
    </row>
    <row r="695" spans="1:112" ht="13.2">
      <c r="A695" s="220"/>
      <c r="B695" s="220">
        <v>692</v>
      </c>
      <c r="C695" s="220" t="s">
        <v>156</v>
      </c>
      <c r="D695" s="220" t="s">
        <v>6686</v>
      </c>
      <c r="E695" s="220"/>
      <c r="F695" s="220" t="s">
        <v>156</v>
      </c>
      <c r="G695" s="220"/>
      <c r="H695" s="220"/>
      <c r="I695" s="220"/>
      <c r="J695" s="220"/>
      <c r="K695" s="220"/>
      <c r="L695" s="220"/>
      <c r="M695" s="220"/>
      <c r="N695" s="220"/>
      <c r="O695" s="220"/>
      <c r="P695" s="220"/>
      <c r="Q695" s="220"/>
      <c r="R695" s="220"/>
      <c r="S695" s="116" t="str">
        <f t="shared" si="107"/>
        <v>NO</v>
      </c>
      <c r="T695" s="116" t="str">
        <f t="shared" si="98"/>
        <v>,,,,,,,,,,,,,,</v>
      </c>
      <c r="U695" s="220" t="s">
        <v>156</v>
      </c>
      <c r="V695" s="220"/>
      <c r="W695" s="220"/>
      <c r="X695" s="220"/>
      <c r="Y695" s="220"/>
      <c r="Z695" s="220"/>
      <c r="AA695" s="220"/>
      <c r="AB695" s="220"/>
      <c r="AC695" s="220"/>
      <c r="AD695" s="220"/>
      <c r="AE695" s="220"/>
      <c r="AF695" s="220"/>
      <c r="AG695" s="220"/>
      <c r="AH695" s="220"/>
      <c r="AI695" s="220"/>
      <c r="AJ695" s="220"/>
      <c r="AK695" s="220"/>
      <c r="AL695" s="220"/>
      <c r="AM695" s="220"/>
      <c r="AN695" s="220"/>
      <c r="AO695" s="220"/>
      <c r="AP695" s="220"/>
      <c r="AQ695" s="220"/>
      <c r="AR695" s="220"/>
      <c r="AS695" s="220"/>
      <c r="AT695" s="220"/>
      <c r="AU695" s="220"/>
      <c r="AV695" s="220"/>
      <c r="AW695" s="220"/>
      <c r="AX695" s="220"/>
      <c r="AY695" s="220"/>
      <c r="AZ695" s="220"/>
      <c r="BA695" s="220"/>
      <c r="BB695" s="220"/>
      <c r="BC695" s="220"/>
      <c r="BD695" s="220"/>
      <c r="BE695" s="220"/>
      <c r="BF695" s="220"/>
      <c r="BG695" s="220"/>
      <c r="BH695" s="220"/>
      <c r="BI695" s="220"/>
      <c r="BJ695" s="220"/>
      <c r="BK695" s="220"/>
      <c r="BL695" s="220"/>
      <c r="BM695" s="220"/>
      <c r="BN695" s="220"/>
      <c r="BO695" s="116" t="str">
        <f t="shared" si="99"/>
        <v>GND</v>
      </c>
      <c r="BP695" s="116" t="str">
        <f t="shared" si="100"/>
        <v>GND</v>
      </c>
      <c r="BQ695" s="116">
        <f t="shared" si="101"/>
        <v>0</v>
      </c>
      <c r="BR695" s="116">
        <f t="shared" si="102"/>
        <v>0</v>
      </c>
      <c r="BS695" s="220">
        <v>1</v>
      </c>
      <c r="BT695" s="220" t="s">
        <v>156</v>
      </c>
      <c r="BU695" s="220" t="s">
        <v>156</v>
      </c>
      <c r="BV695" s="220"/>
      <c r="BW695" s="220"/>
      <c r="BX695" s="220"/>
      <c r="BY695" s="220"/>
      <c r="BZ695" s="220"/>
      <c r="CA695" s="220"/>
      <c r="CB695" s="220"/>
      <c r="CC695" s="220"/>
      <c r="CD695" s="220"/>
      <c r="CE695" s="220"/>
      <c r="CF695" s="220" t="s">
        <v>3025</v>
      </c>
      <c r="CG695" s="248" t="s">
        <v>6687</v>
      </c>
      <c r="CH695" s="208"/>
      <c r="CI695" s="128"/>
      <c r="CJ695" s="128"/>
      <c r="CK695" s="220"/>
      <c r="CL695" s="116" t="str">
        <f t="shared" si="103"/>
        <v>GND</v>
      </c>
      <c r="CM695" s="116" t="str">
        <f t="shared" si="104"/>
        <v>GND</v>
      </c>
      <c r="CN695" s="116">
        <f t="shared" si="105"/>
        <v>0</v>
      </c>
      <c r="CO695" s="116">
        <f t="shared" si="106"/>
        <v>0</v>
      </c>
      <c r="CP695" s="220">
        <v>1</v>
      </c>
      <c r="CQ695" s="220" t="s">
        <v>156</v>
      </c>
      <c r="CR695" s="220" t="s">
        <v>156</v>
      </c>
      <c r="CS695" s="220"/>
      <c r="CT695" s="220"/>
      <c r="CU695" s="220"/>
      <c r="CV695" s="220"/>
      <c r="CW695" s="220"/>
      <c r="CX695" s="220"/>
      <c r="CY695" s="220"/>
      <c r="CZ695" s="220"/>
      <c r="DA695" s="220"/>
      <c r="DB695" s="220"/>
      <c r="DC695" s="220" t="s">
        <v>3025</v>
      </c>
      <c r="DD695" s="134" t="s">
        <v>6688</v>
      </c>
      <c r="DE695" s="107"/>
      <c r="DF695" s="128"/>
      <c r="DG695" s="128"/>
      <c r="DH695" s="220"/>
    </row>
    <row r="696" spans="1:112" ht="13.2">
      <c r="A696" s="220"/>
      <c r="B696" s="220">
        <v>693</v>
      </c>
      <c r="C696" s="220" t="s">
        <v>156</v>
      </c>
      <c r="D696" s="220" t="s">
        <v>6689</v>
      </c>
      <c r="E696" s="220"/>
      <c r="F696" s="220" t="s">
        <v>156</v>
      </c>
      <c r="G696" s="220"/>
      <c r="H696" s="220"/>
      <c r="I696" s="220"/>
      <c r="J696" s="220"/>
      <c r="K696" s="220"/>
      <c r="L696" s="220"/>
      <c r="M696" s="220"/>
      <c r="N696" s="220"/>
      <c r="O696" s="220"/>
      <c r="P696" s="220"/>
      <c r="Q696" s="220"/>
      <c r="R696" s="220"/>
      <c r="S696" s="116" t="str">
        <f t="shared" si="107"/>
        <v>NO</v>
      </c>
      <c r="T696" s="116" t="str">
        <f t="shared" si="98"/>
        <v>,,,,,,,,,,,,,,</v>
      </c>
      <c r="U696" s="220" t="s">
        <v>156</v>
      </c>
      <c r="V696" s="220"/>
      <c r="W696" s="220"/>
      <c r="X696" s="220"/>
      <c r="Y696" s="220"/>
      <c r="Z696" s="220"/>
      <c r="AA696" s="220"/>
      <c r="AB696" s="220"/>
      <c r="AC696" s="220"/>
      <c r="AD696" s="220"/>
      <c r="AE696" s="220"/>
      <c r="AF696" s="220"/>
      <c r="AG696" s="220"/>
      <c r="AH696" s="220"/>
      <c r="AI696" s="220"/>
      <c r="AJ696" s="220"/>
      <c r="AK696" s="220"/>
      <c r="AL696" s="220"/>
      <c r="AM696" s="220"/>
      <c r="AN696" s="220"/>
      <c r="AO696" s="220"/>
      <c r="AP696" s="220"/>
      <c r="AQ696" s="220"/>
      <c r="AR696" s="220"/>
      <c r="AS696" s="220"/>
      <c r="AT696" s="220"/>
      <c r="AU696" s="220"/>
      <c r="AV696" s="220"/>
      <c r="AW696" s="220"/>
      <c r="AX696" s="220"/>
      <c r="AY696" s="220"/>
      <c r="AZ696" s="220"/>
      <c r="BA696" s="220"/>
      <c r="BB696" s="220"/>
      <c r="BC696" s="220"/>
      <c r="BD696" s="220"/>
      <c r="BE696" s="220"/>
      <c r="BF696" s="220"/>
      <c r="BG696" s="220"/>
      <c r="BH696" s="220"/>
      <c r="BI696" s="220"/>
      <c r="BJ696" s="220"/>
      <c r="BK696" s="220"/>
      <c r="BL696" s="220"/>
      <c r="BM696" s="220"/>
      <c r="BN696" s="220"/>
      <c r="BO696" s="116" t="str">
        <f t="shared" si="99"/>
        <v>GND</v>
      </c>
      <c r="BP696" s="116" t="str">
        <f t="shared" si="100"/>
        <v>GND</v>
      </c>
      <c r="BQ696" s="116">
        <f t="shared" si="101"/>
        <v>0</v>
      </c>
      <c r="BR696" s="116">
        <f t="shared" si="102"/>
        <v>0</v>
      </c>
      <c r="BS696" s="220">
        <v>1</v>
      </c>
      <c r="BT696" s="220" t="s">
        <v>156</v>
      </c>
      <c r="BU696" s="220" t="s">
        <v>156</v>
      </c>
      <c r="BV696" s="220"/>
      <c r="BW696" s="220"/>
      <c r="BX696" s="220"/>
      <c r="BY696" s="220"/>
      <c r="BZ696" s="220"/>
      <c r="CA696" s="220"/>
      <c r="CB696" s="220"/>
      <c r="CC696" s="220"/>
      <c r="CD696" s="220"/>
      <c r="CE696" s="220"/>
      <c r="CF696" s="220" t="s">
        <v>3025</v>
      </c>
      <c r="CG696" s="248" t="s">
        <v>6690</v>
      </c>
      <c r="CH696" s="208"/>
      <c r="CI696" s="128"/>
      <c r="CJ696" s="128"/>
      <c r="CK696" s="220"/>
      <c r="CL696" s="116" t="str">
        <f t="shared" si="103"/>
        <v>GND</v>
      </c>
      <c r="CM696" s="116" t="str">
        <f t="shared" si="104"/>
        <v>GND</v>
      </c>
      <c r="CN696" s="116">
        <f t="shared" si="105"/>
        <v>0</v>
      </c>
      <c r="CO696" s="116">
        <f t="shared" si="106"/>
        <v>0</v>
      </c>
      <c r="CP696" s="220">
        <v>1</v>
      </c>
      <c r="CQ696" s="220" t="s">
        <v>156</v>
      </c>
      <c r="CR696" s="220" t="s">
        <v>156</v>
      </c>
      <c r="CS696" s="220"/>
      <c r="CT696" s="220"/>
      <c r="CU696" s="220"/>
      <c r="CV696" s="220"/>
      <c r="CW696" s="220"/>
      <c r="CX696" s="220"/>
      <c r="CY696" s="220"/>
      <c r="CZ696" s="220"/>
      <c r="DA696" s="220"/>
      <c r="DB696" s="220"/>
      <c r="DC696" s="220" t="s">
        <v>3025</v>
      </c>
      <c r="DD696" s="134" t="s">
        <v>6691</v>
      </c>
      <c r="DE696" s="107"/>
      <c r="DF696" s="128"/>
      <c r="DG696" s="128"/>
      <c r="DH696" s="220"/>
    </row>
    <row r="697" spans="1:112" ht="13.2">
      <c r="A697" s="220"/>
      <c r="B697" s="220">
        <v>694</v>
      </c>
      <c r="C697" s="220" t="s">
        <v>156</v>
      </c>
      <c r="D697" s="220" t="s">
        <v>6692</v>
      </c>
      <c r="E697" s="220"/>
      <c r="F697" s="220" t="s">
        <v>156</v>
      </c>
      <c r="G697" s="220"/>
      <c r="H697" s="220"/>
      <c r="I697" s="220"/>
      <c r="J697" s="220"/>
      <c r="K697" s="220"/>
      <c r="L697" s="220"/>
      <c r="M697" s="220"/>
      <c r="N697" s="220"/>
      <c r="O697" s="220"/>
      <c r="P697" s="220"/>
      <c r="Q697" s="220"/>
      <c r="R697" s="220"/>
      <c r="S697" s="116" t="str">
        <f t="shared" si="107"/>
        <v>NO</v>
      </c>
      <c r="T697" s="116" t="str">
        <f t="shared" si="98"/>
        <v>,,,,,,,,,,,,,,</v>
      </c>
      <c r="U697" s="220" t="s">
        <v>156</v>
      </c>
      <c r="V697" s="220"/>
      <c r="W697" s="220"/>
      <c r="X697" s="220"/>
      <c r="Y697" s="220"/>
      <c r="Z697" s="220"/>
      <c r="AA697" s="220"/>
      <c r="AB697" s="220"/>
      <c r="AC697" s="220"/>
      <c r="AD697" s="220"/>
      <c r="AE697" s="220"/>
      <c r="AF697" s="220"/>
      <c r="AG697" s="220"/>
      <c r="AH697" s="220"/>
      <c r="AI697" s="220"/>
      <c r="AJ697" s="220"/>
      <c r="AK697" s="220"/>
      <c r="AL697" s="220"/>
      <c r="AM697" s="220"/>
      <c r="AN697" s="220"/>
      <c r="AO697" s="220"/>
      <c r="AP697" s="220"/>
      <c r="AQ697" s="220"/>
      <c r="AR697" s="220"/>
      <c r="AS697" s="220"/>
      <c r="AT697" s="220"/>
      <c r="AU697" s="220"/>
      <c r="AV697" s="220"/>
      <c r="AW697" s="220"/>
      <c r="AX697" s="220"/>
      <c r="AY697" s="220"/>
      <c r="AZ697" s="220"/>
      <c r="BA697" s="220"/>
      <c r="BB697" s="220"/>
      <c r="BC697" s="220"/>
      <c r="BD697" s="220"/>
      <c r="BE697" s="220"/>
      <c r="BF697" s="220"/>
      <c r="BG697" s="220"/>
      <c r="BH697" s="220"/>
      <c r="BI697" s="220"/>
      <c r="BJ697" s="220"/>
      <c r="BK697" s="220"/>
      <c r="BL697" s="220"/>
      <c r="BM697" s="220"/>
      <c r="BN697" s="220"/>
      <c r="BO697" s="116" t="str">
        <f t="shared" si="99"/>
        <v>GND</v>
      </c>
      <c r="BP697" s="116" t="str">
        <f t="shared" si="100"/>
        <v>GND</v>
      </c>
      <c r="BQ697" s="116">
        <f t="shared" si="101"/>
        <v>0</v>
      </c>
      <c r="BR697" s="116">
        <f t="shared" si="102"/>
        <v>0</v>
      </c>
      <c r="BS697" s="220">
        <v>1</v>
      </c>
      <c r="BT697" s="220" t="s">
        <v>156</v>
      </c>
      <c r="BU697" s="220" t="s">
        <v>156</v>
      </c>
      <c r="BV697" s="220"/>
      <c r="BW697" s="220"/>
      <c r="BX697" s="220"/>
      <c r="BY697" s="220"/>
      <c r="BZ697" s="220"/>
      <c r="CA697" s="220"/>
      <c r="CB697" s="220"/>
      <c r="CC697" s="220"/>
      <c r="CD697" s="220"/>
      <c r="CE697" s="220"/>
      <c r="CF697" s="220" t="s">
        <v>3025</v>
      </c>
      <c r="CG697" s="248" t="s">
        <v>6693</v>
      </c>
      <c r="CH697" s="208"/>
      <c r="CI697" s="128"/>
      <c r="CJ697" s="128"/>
      <c r="CK697" s="220"/>
      <c r="CL697" s="116" t="str">
        <f t="shared" si="103"/>
        <v>GND</v>
      </c>
      <c r="CM697" s="116" t="str">
        <f t="shared" si="104"/>
        <v>GND</v>
      </c>
      <c r="CN697" s="116">
        <f t="shared" si="105"/>
        <v>0</v>
      </c>
      <c r="CO697" s="116">
        <f t="shared" si="106"/>
        <v>0</v>
      </c>
      <c r="CP697" s="220">
        <v>1</v>
      </c>
      <c r="CQ697" s="220" t="s">
        <v>156</v>
      </c>
      <c r="CR697" s="220" t="s">
        <v>156</v>
      </c>
      <c r="CS697" s="220"/>
      <c r="CT697" s="220"/>
      <c r="CU697" s="220"/>
      <c r="CV697" s="220"/>
      <c r="CW697" s="220"/>
      <c r="CX697" s="220"/>
      <c r="CY697" s="220"/>
      <c r="CZ697" s="220"/>
      <c r="DA697" s="220"/>
      <c r="DB697" s="220"/>
      <c r="DC697" s="220" t="s">
        <v>3025</v>
      </c>
      <c r="DD697" s="134" t="s">
        <v>6694</v>
      </c>
      <c r="DE697" s="107"/>
      <c r="DF697" s="128"/>
      <c r="DG697" s="128"/>
      <c r="DH697" s="220"/>
    </row>
    <row r="698" spans="1:112" ht="13.2">
      <c r="A698" s="220"/>
      <c r="B698" s="220">
        <v>695</v>
      </c>
      <c r="C698" s="220" t="s">
        <v>156</v>
      </c>
      <c r="D698" s="220" t="s">
        <v>6695</v>
      </c>
      <c r="E698" s="220"/>
      <c r="F698" s="220" t="s">
        <v>156</v>
      </c>
      <c r="G698" s="220"/>
      <c r="H698" s="220"/>
      <c r="I698" s="220"/>
      <c r="J698" s="220"/>
      <c r="K698" s="220"/>
      <c r="L698" s="220"/>
      <c r="M698" s="220"/>
      <c r="N698" s="220"/>
      <c r="O698" s="220"/>
      <c r="P698" s="220"/>
      <c r="Q698" s="220"/>
      <c r="R698" s="220"/>
      <c r="S698" s="116" t="str">
        <f t="shared" si="107"/>
        <v>NO</v>
      </c>
      <c r="T698" s="116" t="str">
        <f t="shared" si="98"/>
        <v>,,,,,,,,,,,,,,</v>
      </c>
      <c r="U698" s="220" t="s">
        <v>156</v>
      </c>
      <c r="V698" s="220"/>
      <c r="W698" s="220"/>
      <c r="X698" s="220"/>
      <c r="Y698" s="220"/>
      <c r="Z698" s="220"/>
      <c r="AA698" s="220"/>
      <c r="AB698" s="220"/>
      <c r="AC698" s="220"/>
      <c r="AD698" s="220"/>
      <c r="AE698" s="220"/>
      <c r="AF698" s="220"/>
      <c r="AG698" s="220"/>
      <c r="AH698" s="220"/>
      <c r="AI698" s="220"/>
      <c r="AJ698" s="220"/>
      <c r="AK698" s="220"/>
      <c r="AL698" s="220"/>
      <c r="AM698" s="220"/>
      <c r="AN698" s="220"/>
      <c r="AO698" s="220"/>
      <c r="AP698" s="220"/>
      <c r="AQ698" s="220"/>
      <c r="AR698" s="220"/>
      <c r="AS698" s="220"/>
      <c r="AT698" s="220"/>
      <c r="AU698" s="220"/>
      <c r="AV698" s="220"/>
      <c r="AW698" s="220"/>
      <c r="AX698" s="220"/>
      <c r="AY698" s="220"/>
      <c r="AZ698" s="220"/>
      <c r="BA698" s="220"/>
      <c r="BB698" s="220"/>
      <c r="BC698" s="220"/>
      <c r="BD698" s="220"/>
      <c r="BE698" s="220"/>
      <c r="BF698" s="220"/>
      <c r="BG698" s="220"/>
      <c r="BH698" s="220"/>
      <c r="BI698" s="220"/>
      <c r="BJ698" s="220"/>
      <c r="BK698" s="220"/>
      <c r="BL698" s="220"/>
      <c r="BM698" s="220"/>
      <c r="BN698" s="220"/>
      <c r="BO698" s="116" t="str">
        <f t="shared" si="99"/>
        <v>GND</v>
      </c>
      <c r="BP698" s="116" t="str">
        <f t="shared" si="100"/>
        <v>GND</v>
      </c>
      <c r="BQ698" s="116">
        <f t="shared" si="101"/>
        <v>0</v>
      </c>
      <c r="BR698" s="116">
        <f t="shared" si="102"/>
        <v>0</v>
      </c>
      <c r="BS698" s="220">
        <v>1</v>
      </c>
      <c r="BT698" s="220" t="s">
        <v>156</v>
      </c>
      <c r="BU698" s="220" t="s">
        <v>156</v>
      </c>
      <c r="BV698" s="220"/>
      <c r="BW698" s="220"/>
      <c r="BX698" s="220"/>
      <c r="BY698" s="220"/>
      <c r="BZ698" s="220"/>
      <c r="CA698" s="220"/>
      <c r="CB698" s="220"/>
      <c r="CC698" s="220"/>
      <c r="CD698" s="220"/>
      <c r="CE698" s="220"/>
      <c r="CF698" s="220" t="s">
        <v>3025</v>
      </c>
      <c r="CG698" s="248" t="s">
        <v>6696</v>
      </c>
      <c r="CH698" s="208"/>
      <c r="CI698" s="128"/>
      <c r="CJ698" s="128"/>
      <c r="CK698" s="220"/>
      <c r="CL698" s="116" t="str">
        <f t="shared" si="103"/>
        <v>GND</v>
      </c>
      <c r="CM698" s="116" t="str">
        <f t="shared" si="104"/>
        <v>GND</v>
      </c>
      <c r="CN698" s="116">
        <f t="shared" si="105"/>
        <v>0</v>
      </c>
      <c r="CO698" s="116">
        <f t="shared" si="106"/>
        <v>0</v>
      </c>
      <c r="CP698" s="220">
        <v>1</v>
      </c>
      <c r="CQ698" s="220" t="s">
        <v>156</v>
      </c>
      <c r="CR698" s="220" t="s">
        <v>156</v>
      </c>
      <c r="CS698" s="220"/>
      <c r="CT698" s="220"/>
      <c r="CU698" s="220"/>
      <c r="CV698" s="220"/>
      <c r="CW698" s="220"/>
      <c r="CX698" s="220"/>
      <c r="CY698" s="220"/>
      <c r="CZ698" s="220"/>
      <c r="DA698" s="220"/>
      <c r="DB698" s="220"/>
      <c r="DC698" s="220" t="s">
        <v>3025</v>
      </c>
      <c r="DD698" s="134" t="s">
        <v>6697</v>
      </c>
      <c r="DE698" s="107"/>
      <c r="DF698" s="128"/>
      <c r="DG698" s="128"/>
      <c r="DH698" s="220"/>
    </row>
    <row r="699" spans="1:112" ht="13.2">
      <c r="A699" s="220"/>
      <c r="B699" s="220">
        <v>696</v>
      </c>
      <c r="C699" s="220" t="s">
        <v>156</v>
      </c>
      <c r="D699" s="220" t="s">
        <v>6698</v>
      </c>
      <c r="E699" s="220"/>
      <c r="F699" s="220" t="s">
        <v>156</v>
      </c>
      <c r="G699" s="220"/>
      <c r="H699" s="220"/>
      <c r="I699" s="220"/>
      <c r="J699" s="220"/>
      <c r="K699" s="220"/>
      <c r="L699" s="220"/>
      <c r="M699" s="220"/>
      <c r="N699" s="220"/>
      <c r="O699" s="220"/>
      <c r="P699" s="220"/>
      <c r="Q699" s="220"/>
      <c r="R699" s="220"/>
      <c r="S699" s="116" t="str">
        <f t="shared" si="107"/>
        <v>NO</v>
      </c>
      <c r="T699" s="116" t="str">
        <f t="shared" si="98"/>
        <v>,,,,,,,,,,,,,,</v>
      </c>
      <c r="U699" s="220" t="s">
        <v>156</v>
      </c>
      <c r="V699" s="220"/>
      <c r="W699" s="220"/>
      <c r="X699" s="220"/>
      <c r="Y699" s="220"/>
      <c r="Z699" s="220"/>
      <c r="AA699" s="220"/>
      <c r="AB699" s="220"/>
      <c r="AC699" s="220"/>
      <c r="AD699" s="220"/>
      <c r="AE699" s="220"/>
      <c r="AF699" s="220"/>
      <c r="AG699" s="220"/>
      <c r="AH699" s="220"/>
      <c r="AI699" s="220"/>
      <c r="AJ699" s="220"/>
      <c r="AK699" s="220"/>
      <c r="AL699" s="220"/>
      <c r="AM699" s="220"/>
      <c r="AN699" s="220"/>
      <c r="AO699" s="220"/>
      <c r="AP699" s="220"/>
      <c r="AQ699" s="220"/>
      <c r="AR699" s="220"/>
      <c r="AS699" s="220"/>
      <c r="AT699" s="220"/>
      <c r="AU699" s="220"/>
      <c r="AV699" s="220"/>
      <c r="AW699" s="220"/>
      <c r="AX699" s="220"/>
      <c r="AY699" s="220"/>
      <c r="AZ699" s="220"/>
      <c r="BA699" s="220"/>
      <c r="BB699" s="220"/>
      <c r="BC699" s="220"/>
      <c r="BD699" s="220"/>
      <c r="BE699" s="220"/>
      <c r="BF699" s="220"/>
      <c r="BG699" s="220"/>
      <c r="BH699" s="220"/>
      <c r="BI699" s="220"/>
      <c r="BJ699" s="220"/>
      <c r="BK699" s="220"/>
      <c r="BL699" s="220"/>
      <c r="BM699" s="220"/>
      <c r="BN699" s="220"/>
      <c r="BO699" s="116" t="str">
        <f t="shared" si="99"/>
        <v>GND</v>
      </c>
      <c r="BP699" s="116" t="str">
        <f t="shared" si="100"/>
        <v>GND</v>
      </c>
      <c r="BQ699" s="116">
        <f t="shared" si="101"/>
        <v>0</v>
      </c>
      <c r="BR699" s="116">
        <f t="shared" si="102"/>
        <v>0</v>
      </c>
      <c r="BS699" s="220">
        <v>1</v>
      </c>
      <c r="BT699" s="220" t="s">
        <v>156</v>
      </c>
      <c r="BU699" s="220" t="s">
        <v>156</v>
      </c>
      <c r="BV699" s="220"/>
      <c r="BW699" s="220"/>
      <c r="BX699" s="220"/>
      <c r="BY699" s="220"/>
      <c r="BZ699" s="220"/>
      <c r="CA699" s="220"/>
      <c r="CB699" s="220"/>
      <c r="CC699" s="220"/>
      <c r="CD699" s="220"/>
      <c r="CE699" s="220"/>
      <c r="CF699" s="220" t="s">
        <v>3025</v>
      </c>
      <c r="CG699" s="248" t="s">
        <v>6699</v>
      </c>
      <c r="CH699" s="208"/>
      <c r="CI699" s="128"/>
      <c r="CJ699" s="128"/>
      <c r="CK699" s="220"/>
      <c r="CL699" s="116" t="str">
        <f t="shared" si="103"/>
        <v>GND</v>
      </c>
      <c r="CM699" s="116" t="str">
        <f t="shared" si="104"/>
        <v>GND</v>
      </c>
      <c r="CN699" s="116">
        <f t="shared" si="105"/>
        <v>0</v>
      </c>
      <c r="CO699" s="116">
        <f t="shared" si="106"/>
        <v>0</v>
      </c>
      <c r="CP699" s="220">
        <v>1</v>
      </c>
      <c r="CQ699" s="220" t="s">
        <v>156</v>
      </c>
      <c r="CR699" s="220" t="s">
        <v>156</v>
      </c>
      <c r="CS699" s="220"/>
      <c r="CT699" s="220"/>
      <c r="CU699" s="220"/>
      <c r="CV699" s="220"/>
      <c r="CW699" s="220"/>
      <c r="CX699" s="220"/>
      <c r="CY699" s="220"/>
      <c r="CZ699" s="220"/>
      <c r="DA699" s="220"/>
      <c r="DB699" s="220"/>
      <c r="DC699" s="220" t="s">
        <v>3025</v>
      </c>
      <c r="DD699" s="134" t="s">
        <v>6700</v>
      </c>
      <c r="DE699" s="107"/>
      <c r="DF699" s="128"/>
      <c r="DG699" s="128"/>
      <c r="DH699" s="220"/>
    </row>
    <row r="700" spans="1:112" ht="13.2">
      <c r="A700" s="220"/>
      <c r="B700" s="220">
        <v>697</v>
      </c>
      <c r="C700" s="220" t="s">
        <v>156</v>
      </c>
      <c r="D700" s="220" t="s">
        <v>6701</v>
      </c>
      <c r="E700" s="220"/>
      <c r="F700" s="220" t="s">
        <v>156</v>
      </c>
      <c r="G700" s="220"/>
      <c r="H700" s="220"/>
      <c r="I700" s="220"/>
      <c r="J700" s="220"/>
      <c r="K700" s="220"/>
      <c r="L700" s="220"/>
      <c r="M700" s="220"/>
      <c r="N700" s="220"/>
      <c r="O700" s="220"/>
      <c r="P700" s="220"/>
      <c r="Q700" s="220"/>
      <c r="R700" s="220"/>
      <c r="S700" s="116" t="str">
        <f t="shared" si="107"/>
        <v>NO</v>
      </c>
      <c r="T700" s="116" t="str">
        <f t="shared" si="98"/>
        <v>,,,,,,,,,,,,,,</v>
      </c>
      <c r="U700" s="220" t="s">
        <v>156</v>
      </c>
      <c r="V700" s="220"/>
      <c r="W700" s="220"/>
      <c r="X700" s="220"/>
      <c r="Y700" s="220"/>
      <c r="Z700" s="220"/>
      <c r="AA700" s="220"/>
      <c r="AB700" s="220"/>
      <c r="AC700" s="220"/>
      <c r="AD700" s="220"/>
      <c r="AE700" s="220"/>
      <c r="AF700" s="220"/>
      <c r="AG700" s="220"/>
      <c r="AH700" s="220"/>
      <c r="AI700" s="220"/>
      <c r="AJ700" s="220"/>
      <c r="AK700" s="220"/>
      <c r="AL700" s="220"/>
      <c r="AM700" s="220"/>
      <c r="AN700" s="220"/>
      <c r="AO700" s="220"/>
      <c r="AP700" s="220"/>
      <c r="AQ700" s="220"/>
      <c r="AR700" s="220"/>
      <c r="AS700" s="220"/>
      <c r="AT700" s="220"/>
      <c r="AU700" s="220"/>
      <c r="AV700" s="220"/>
      <c r="AW700" s="220"/>
      <c r="AX700" s="220"/>
      <c r="AY700" s="220"/>
      <c r="AZ700" s="220"/>
      <c r="BA700" s="220"/>
      <c r="BB700" s="220"/>
      <c r="BC700" s="220"/>
      <c r="BD700" s="220"/>
      <c r="BE700" s="220"/>
      <c r="BF700" s="220"/>
      <c r="BG700" s="220"/>
      <c r="BH700" s="220"/>
      <c r="BI700" s="220"/>
      <c r="BJ700" s="220"/>
      <c r="BK700" s="220"/>
      <c r="BL700" s="220"/>
      <c r="BM700" s="220"/>
      <c r="BN700" s="220"/>
      <c r="BO700" s="116" t="str">
        <f t="shared" si="99"/>
        <v>GND</v>
      </c>
      <c r="BP700" s="116" t="str">
        <f t="shared" si="100"/>
        <v>GND</v>
      </c>
      <c r="BQ700" s="116">
        <f t="shared" si="101"/>
        <v>0</v>
      </c>
      <c r="BR700" s="116">
        <f t="shared" si="102"/>
        <v>0</v>
      </c>
      <c r="BS700" s="220">
        <v>1</v>
      </c>
      <c r="BT700" s="220" t="s">
        <v>156</v>
      </c>
      <c r="BU700" s="220" t="s">
        <v>156</v>
      </c>
      <c r="BV700" s="220"/>
      <c r="BW700" s="220"/>
      <c r="BX700" s="220"/>
      <c r="BY700" s="220"/>
      <c r="BZ700" s="220"/>
      <c r="CA700" s="220"/>
      <c r="CB700" s="220"/>
      <c r="CC700" s="220"/>
      <c r="CD700" s="220"/>
      <c r="CE700" s="220"/>
      <c r="CF700" s="220" t="s">
        <v>3025</v>
      </c>
      <c r="CG700" s="248" t="s">
        <v>6702</v>
      </c>
      <c r="CH700" s="208"/>
      <c r="CI700" s="128"/>
      <c r="CJ700" s="128"/>
      <c r="CK700" s="220"/>
      <c r="CL700" s="116" t="str">
        <f t="shared" si="103"/>
        <v>GND</v>
      </c>
      <c r="CM700" s="116" t="str">
        <f t="shared" si="104"/>
        <v>GND</v>
      </c>
      <c r="CN700" s="116">
        <f t="shared" si="105"/>
        <v>0</v>
      </c>
      <c r="CO700" s="116">
        <f t="shared" si="106"/>
        <v>0</v>
      </c>
      <c r="CP700" s="220">
        <v>1</v>
      </c>
      <c r="CQ700" s="220" t="s">
        <v>156</v>
      </c>
      <c r="CR700" s="220" t="s">
        <v>156</v>
      </c>
      <c r="CS700" s="220"/>
      <c r="CT700" s="220"/>
      <c r="CU700" s="220"/>
      <c r="CV700" s="220"/>
      <c r="CW700" s="220"/>
      <c r="CX700" s="220"/>
      <c r="CY700" s="220"/>
      <c r="CZ700" s="220"/>
      <c r="DA700" s="220"/>
      <c r="DB700" s="220"/>
      <c r="DC700" s="220" t="s">
        <v>3025</v>
      </c>
      <c r="DD700" s="134" t="s">
        <v>6703</v>
      </c>
      <c r="DE700" s="107"/>
      <c r="DF700" s="128"/>
      <c r="DG700" s="128"/>
      <c r="DH700" s="220"/>
    </row>
    <row r="701" spans="1:112" ht="13.2">
      <c r="A701" s="220"/>
      <c r="B701" s="220">
        <v>698</v>
      </c>
      <c r="C701" s="220" t="s">
        <v>156</v>
      </c>
      <c r="D701" s="220" t="s">
        <v>6704</v>
      </c>
      <c r="E701" s="220"/>
      <c r="F701" s="220" t="s">
        <v>156</v>
      </c>
      <c r="G701" s="220"/>
      <c r="H701" s="220"/>
      <c r="I701" s="220"/>
      <c r="J701" s="220"/>
      <c r="K701" s="220"/>
      <c r="L701" s="220"/>
      <c r="M701" s="220"/>
      <c r="N701" s="220"/>
      <c r="O701" s="220"/>
      <c r="P701" s="220"/>
      <c r="Q701" s="220"/>
      <c r="R701" s="220"/>
      <c r="S701" s="116" t="str">
        <f t="shared" si="107"/>
        <v>NO</v>
      </c>
      <c r="T701" s="116" t="str">
        <f t="shared" si="98"/>
        <v>,,,,,,,,,,,,,,</v>
      </c>
      <c r="U701" s="220" t="s">
        <v>156</v>
      </c>
      <c r="V701" s="220"/>
      <c r="W701" s="220"/>
      <c r="X701" s="220"/>
      <c r="Y701" s="220"/>
      <c r="Z701" s="220"/>
      <c r="AA701" s="220"/>
      <c r="AB701" s="220"/>
      <c r="AC701" s="220"/>
      <c r="AD701" s="220"/>
      <c r="AE701" s="220"/>
      <c r="AF701" s="220"/>
      <c r="AG701" s="220"/>
      <c r="AH701" s="220"/>
      <c r="AI701" s="220"/>
      <c r="AJ701" s="220"/>
      <c r="AK701" s="220"/>
      <c r="AL701" s="220"/>
      <c r="AM701" s="220"/>
      <c r="AN701" s="220"/>
      <c r="AO701" s="220"/>
      <c r="AP701" s="220"/>
      <c r="AQ701" s="220"/>
      <c r="AR701" s="220"/>
      <c r="AS701" s="220"/>
      <c r="AT701" s="220"/>
      <c r="AU701" s="220"/>
      <c r="AV701" s="220"/>
      <c r="AW701" s="220"/>
      <c r="AX701" s="220"/>
      <c r="AY701" s="220"/>
      <c r="AZ701" s="220"/>
      <c r="BA701" s="220"/>
      <c r="BB701" s="220"/>
      <c r="BC701" s="220"/>
      <c r="BD701" s="220"/>
      <c r="BE701" s="220"/>
      <c r="BF701" s="220"/>
      <c r="BG701" s="220"/>
      <c r="BH701" s="220"/>
      <c r="BI701" s="220"/>
      <c r="BJ701" s="220"/>
      <c r="BK701" s="220"/>
      <c r="BL701" s="220"/>
      <c r="BM701" s="220"/>
      <c r="BN701" s="220"/>
      <c r="BO701" s="116" t="str">
        <f t="shared" si="99"/>
        <v>GND</v>
      </c>
      <c r="BP701" s="116" t="str">
        <f t="shared" si="100"/>
        <v>GND</v>
      </c>
      <c r="BQ701" s="116">
        <f t="shared" si="101"/>
        <v>0</v>
      </c>
      <c r="BR701" s="116">
        <f t="shared" si="102"/>
        <v>0</v>
      </c>
      <c r="BS701" s="220">
        <v>1</v>
      </c>
      <c r="BT701" s="220" t="s">
        <v>156</v>
      </c>
      <c r="BU701" s="220" t="s">
        <v>156</v>
      </c>
      <c r="BV701" s="220"/>
      <c r="BW701" s="220"/>
      <c r="BX701" s="220"/>
      <c r="BY701" s="220"/>
      <c r="BZ701" s="220"/>
      <c r="CA701" s="220"/>
      <c r="CB701" s="220"/>
      <c r="CC701" s="220"/>
      <c r="CD701" s="220"/>
      <c r="CE701" s="220"/>
      <c r="CF701" s="220" t="s">
        <v>3025</v>
      </c>
      <c r="CG701" s="248" t="s">
        <v>6705</v>
      </c>
      <c r="CH701" s="208"/>
      <c r="CI701" s="128"/>
      <c r="CJ701" s="128"/>
      <c r="CK701" s="220"/>
      <c r="CL701" s="116" t="str">
        <f t="shared" si="103"/>
        <v>GND</v>
      </c>
      <c r="CM701" s="116" t="str">
        <f t="shared" si="104"/>
        <v>GND</v>
      </c>
      <c r="CN701" s="116">
        <f t="shared" si="105"/>
        <v>0</v>
      </c>
      <c r="CO701" s="116">
        <f t="shared" si="106"/>
        <v>0</v>
      </c>
      <c r="CP701" s="220">
        <v>1</v>
      </c>
      <c r="CQ701" s="220" t="s">
        <v>156</v>
      </c>
      <c r="CR701" s="220" t="s">
        <v>156</v>
      </c>
      <c r="CS701" s="220"/>
      <c r="CT701" s="220"/>
      <c r="CU701" s="220"/>
      <c r="CV701" s="220"/>
      <c r="CW701" s="220"/>
      <c r="CX701" s="220"/>
      <c r="CY701" s="220"/>
      <c r="CZ701" s="220"/>
      <c r="DA701" s="220"/>
      <c r="DB701" s="220"/>
      <c r="DC701" s="220" t="s">
        <v>3025</v>
      </c>
      <c r="DD701" s="134" t="s">
        <v>6706</v>
      </c>
      <c r="DE701" s="107"/>
      <c r="DF701" s="128"/>
      <c r="DG701" s="128"/>
      <c r="DH701" s="220"/>
    </row>
    <row r="702" spans="1:112" ht="13.2">
      <c r="A702" s="220"/>
      <c r="B702" s="220">
        <v>699</v>
      </c>
      <c r="C702" s="220" t="s">
        <v>156</v>
      </c>
      <c r="D702" s="220" t="s">
        <v>6707</v>
      </c>
      <c r="E702" s="220"/>
      <c r="F702" s="220" t="s">
        <v>156</v>
      </c>
      <c r="G702" s="220"/>
      <c r="H702" s="220"/>
      <c r="I702" s="220"/>
      <c r="J702" s="220"/>
      <c r="K702" s="220"/>
      <c r="L702" s="220"/>
      <c r="M702" s="220"/>
      <c r="N702" s="220"/>
      <c r="O702" s="220"/>
      <c r="P702" s="220"/>
      <c r="Q702" s="220"/>
      <c r="R702" s="220"/>
      <c r="S702" s="116" t="str">
        <f t="shared" si="107"/>
        <v>NO</v>
      </c>
      <c r="T702" s="116" t="str">
        <f t="shared" si="98"/>
        <v>,,,,,,,,,,,,,,</v>
      </c>
      <c r="U702" s="220" t="s">
        <v>156</v>
      </c>
      <c r="V702" s="220"/>
      <c r="W702" s="220"/>
      <c r="X702" s="220"/>
      <c r="Y702" s="220"/>
      <c r="Z702" s="220"/>
      <c r="AA702" s="220"/>
      <c r="AB702" s="220"/>
      <c r="AC702" s="220"/>
      <c r="AD702" s="220"/>
      <c r="AE702" s="220"/>
      <c r="AF702" s="220"/>
      <c r="AG702" s="220"/>
      <c r="AH702" s="220"/>
      <c r="AI702" s="220"/>
      <c r="AJ702" s="220"/>
      <c r="AK702" s="220"/>
      <c r="AL702" s="220"/>
      <c r="AM702" s="220"/>
      <c r="AN702" s="220"/>
      <c r="AO702" s="220"/>
      <c r="AP702" s="220"/>
      <c r="AQ702" s="220"/>
      <c r="AR702" s="220"/>
      <c r="AS702" s="220"/>
      <c r="AT702" s="220"/>
      <c r="AU702" s="220"/>
      <c r="AV702" s="220"/>
      <c r="AW702" s="220"/>
      <c r="AX702" s="220"/>
      <c r="AY702" s="220"/>
      <c r="AZ702" s="220"/>
      <c r="BA702" s="220"/>
      <c r="BB702" s="220"/>
      <c r="BC702" s="220"/>
      <c r="BD702" s="220"/>
      <c r="BE702" s="220"/>
      <c r="BF702" s="220"/>
      <c r="BG702" s="220"/>
      <c r="BH702" s="220"/>
      <c r="BI702" s="220"/>
      <c r="BJ702" s="220"/>
      <c r="BK702" s="220"/>
      <c r="BL702" s="220"/>
      <c r="BM702" s="220"/>
      <c r="BN702" s="220"/>
      <c r="BO702" s="116" t="str">
        <f t="shared" si="99"/>
        <v>GND</v>
      </c>
      <c r="BP702" s="116" t="str">
        <f t="shared" si="100"/>
        <v>GND</v>
      </c>
      <c r="BQ702" s="116">
        <f t="shared" si="101"/>
        <v>0</v>
      </c>
      <c r="BR702" s="116">
        <f t="shared" si="102"/>
        <v>0</v>
      </c>
      <c r="BS702" s="220">
        <v>1</v>
      </c>
      <c r="BT702" s="220" t="s">
        <v>156</v>
      </c>
      <c r="BU702" s="220" t="s">
        <v>156</v>
      </c>
      <c r="BV702" s="220"/>
      <c r="BW702" s="220"/>
      <c r="BX702" s="220"/>
      <c r="BY702" s="220"/>
      <c r="BZ702" s="220"/>
      <c r="CA702" s="220"/>
      <c r="CB702" s="220"/>
      <c r="CC702" s="220"/>
      <c r="CD702" s="220"/>
      <c r="CE702" s="220"/>
      <c r="CF702" s="220" t="s">
        <v>3025</v>
      </c>
      <c r="CG702" s="248" t="s">
        <v>6708</v>
      </c>
      <c r="CH702" s="208"/>
      <c r="CI702" s="128"/>
      <c r="CJ702" s="128"/>
      <c r="CK702" s="220"/>
      <c r="CL702" s="116" t="str">
        <f t="shared" si="103"/>
        <v>GND</v>
      </c>
      <c r="CM702" s="116" t="str">
        <f t="shared" si="104"/>
        <v>GND</v>
      </c>
      <c r="CN702" s="116">
        <f t="shared" si="105"/>
        <v>0</v>
      </c>
      <c r="CO702" s="116">
        <f t="shared" si="106"/>
        <v>0</v>
      </c>
      <c r="CP702" s="220">
        <v>1</v>
      </c>
      <c r="CQ702" s="220" t="s">
        <v>156</v>
      </c>
      <c r="CR702" s="220" t="s">
        <v>156</v>
      </c>
      <c r="CS702" s="220"/>
      <c r="CT702" s="220"/>
      <c r="CU702" s="220"/>
      <c r="CV702" s="220"/>
      <c r="CW702" s="220"/>
      <c r="CX702" s="220"/>
      <c r="CY702" s="220"/>
      <c r="CZ702" s="220"/>
      <c r="DA702" s="220"/>
      <c r="DB702" s="220"/>
      <c r="DC702" s="220" t="s">
        <v>3025</v>
      </c>
      <c r="DD702" s="134" t="s">
        <v>6709</v>
      </c>
      <c r="DE702" s="107"/>
      <c r="DF702" s="128"/>
      <c r="DG702" s="128"/>
      <c r="DH702" s="220"/>
    </row>
    <row r="703" spans="1:112" ht="13.2">
      <c r="A703" s="220"/>
      <c r="B703" s="220">
        <v>700</v>
      </c>
      <c r="C703" s="220" t="s">
        <v>156</v>
      </c>
      <c r="D703" s="220" t="s">
        <v>6710</v>
      </c>
      <c r="E703" s="220"/>
      <c r="F703" s="220" t="s">
        <v>156</v>
      </c>
      <c r="G703" s="220"/>
      <c r="H703" s="220"/>
      <c r="I703" s="220"/>
      <c r="J703" s="220"/>
      <c r="K703" s="220"/>
      <c r="L703" s="220"/>
      <c r="M703" s="220"/>
      <c r="N703" s="220"/>
      <c r="O703" s="220"/>
      <c r="P703" s="220"/>
      <c r="Q703" s="220"/>
      <c r="R703" s="220"/>
      <c r="S703" s="116" t="str">
        <f t="shared" si="107"/>
        <v>NO</v>
      </c>
      <c r="T703" s="116" t="str">
        <f t="shared" si="98"/>
        <v>,,,,,,,,,,,,,,</v>
      </c>
      <c r="U703" s="220" t="s">
        <v>156</v>
      </c>
      <c r="V703" s="220"/>
      <c r="W703" s="220"/>
      <c r="X703" s="220"/>
      <c r="Y703" s="220"/>
      <c r="Z703" s="220"/>
      <c r="AA703" s="220"/>
      <c r="AB703" s="220"/>
      <c r="AC703" s="220"/>
      <c r="AD703" s="220"/>
      <c r="AE703" s="220"/>
      <c r="AF703" s="220"/>
      <c r="AG703" s="220"/>
      <c r="AH703" s="220"/>
      <c r="AI703" s="220"/>
      <c r="AJ703" s="220"/>
      <c r="AK703" s="220"/>
      <c r="AL703" s="220"/>
      <c r="AM703" s="220"/>
      <c r="AN703" s="220"/>
      <c r="AO703" s="220"/>
      <c r="AP703" s="220"/>
      <c r="AQ703" s="220"/>
      <c r="AR703" s="220"/>
      <c r="AS703" s="220"/>
      <c r="AT703" s="220"/>
      <c r="AU703" s="220"/>
      <c r="AV703" s="220"/>
      <c r="AW703" s="220"/>
      <c r="AX703" s="220"/>
      <c r="AY703" s="220"/>
      <c r="AZ703" s="220"/>
      <c r="BA703" s="220"/>
      <c r="BB703" s="220"/>
      <c r="BC703" s="220"/>
      <c r="BD703" s="220"/>
      <c r="BE703" s="220"/>
      <c r="BF703" s="220"/>
      <c r="BG703" s="220"/>
      <c r="BH703" s="220"/>
      <c r="BI703" s="220"/>
      <c r="BJ703" s="220"/>
      <c r="BK703" s="220"/>
      <c r="BL703" s="220"/>
      <c r="BM703" s="220"/>
      <c r="BN703" s="220"/>
      <c r="BO703" s="116" t="str">
        <f t="shared" si="99"/>
        <v>GND</v>
      </c>
      <c r="BP703" s="116" t="str">
        <f t="shared" si="100"/>
        <v>GND</v>
      </c>
      <c r="BQ703" s="116">
        <f t="shared" si="101"/>
        <v>0</v>
      </c>
      <c r="BR703" s="116">
        <f t="shared" si="102"/>
        <v>0</v>
      </c>
      <c r="BS703" s="220">
        <v>1</v>
      </c>
      <c r="BT703" s="220" t="s">
        <v>156</v>
      </c>
      <c r="BU703" s="220" t="s">
        <v>156</v>
      </c>
      <c r="BV703" s="220"/>
      <c r="BW703" s="220"/>
      <c r="BX703" s="220"/>
      <c r="BY703" s="220"/>
      <c r="BZ703" s="220"/>
      <c r="CA703" s="220"/>
      <c r="CB703" s="220"/>
      <c r="CC703" s="220"/>
      <c r="CD703" s="220"/>
      <c r="CE703" s="220"/>
      <c r="CF703" s="220" t="s">
        <v>3025</v>
      </c>
      <c r="CG703" s="248" t="s">
        <v>6711</v>
      </c>
      <c r="CH703" s="208"/>
      <c r="CI703" s="128"/>
      <c r="CJ703" s="128"/>
      <c r="CK703" s="220"/>
      <c r="CL703" s="116" t="str">
        <f t="shared" si="103"/>
        <v>GND</v>
      </c>
      <c r="CM703" s="116" t="str">
        <f t="shared" si="104"/>
        <v>GND</v>
      </c>
      <c r="CN703" s="116">
        <f t="shared" si="105"/>
        <v>0</v>
      </c>
      <c r="CO703" s="116">
        <f t="shared" si="106"/>
        <v>0</v>
      </c>
      <c r="CP703" s="220">
        <v>1</v>
      </c>
      <c r="CQ703" s="220" t="s">
        <v>156</v>
      </c>
      <c r="CR703" s="220" t="s">
        <v>156</v>
      </c>
      <c r="CS703" s="220"/>
      <c r="CT703" s="220"/>
      <c r="CU703" s="220"/>
      <c r="CV703" s="220"/>
      <c r="CW703" s="220"/>
      <c r="CX703" s="220"/>
      <c r="CY703" s="220"/>
      <c r="CZ703" s="220"/>
      <c r="DA703" s="220"/>
      <c r="DB703" s="220"/>
      <c r="DC703" s="220" t="s">
        <v>3025</v>
      </c>
      <c r="DD703" s="134" t="s">
        <v>6712</v>
      </c>
      <c r="DE703" s="107"/>
      <c r="DF703" s="128"/>
      <c r="DG703" s="128"/>
      <c r="DH703" s="220"/>
    </row>
    <row r="704" spans="1:112" ht="13.2">
      <c r="A704" s="220"/>
      <c r="B704" s="220">
        <v>701</v>
      </c>
      <c r="C704" s="220" t="s">
        <v>156</v>
      </c>
      <c r="D704" s="220" t="s">
        <v>6713</v>
      </c>
      <c r="E704" s="220"/>
      <c r="F704" s="220" t="s">
        <v>156</v>
      </c>
      <c r="G704" s="220"/>
      <c r="H704" s="220"/>
      <c r="I704" s="220"/>
      <c r="J704" s="220"/>
      <c r="K704" s="220"/>
      <c r="L704" s="220"/>
      <c r="M704" s="220"/>
      <c r="N704" s="220"/>
      <c r="O704" s="220"/>
      <c r="P704" s="220"/>
      <c r="Q704" s="220"/>
      <c r="R704" s="220"/>
      <c r="S704" s="116" t="str">
        <f t="shared" si="107"/>
        <v>NO</v>
      </c>
      <c r="T704" s="116" t="str">
        <f t="shared" si="98"/>
        <v>,,,,,,,,,,,,,,</v>
      </c>
      <c r="U704" s="220" t="s">
        <v>156</v>
      </c>
      <c r="V704" s="220"/>
      <c r="W704" s="220"/>
      <c r="X704" s="220"/>
      <c r="Y704" s="220"/>
      <c r="Z704" s="220"/>
      <c r="AA704" s="220"/>
      <c r="AB704" s="220"/>
      <c r="AC704" s="220"/>
      <c r="AD704" s="220"/>
      <c r="AE704" s="220"/>
      <c r="AF704" s="220"/>
      <c r="AG704" s="220"/>
      <c r="AH704" s="220"/>
      <c r="AI704" s="220"/>
      <c r="AJ704" s="220"/>
      <c r="AK704" s="220"/>
      <c r="AL704" s="220"/>
      <c r="AM704" s="220"/>
      <c r="AN704" s="220"/>
      <c r="AO704" s="220"/>
      <c r="AP704" s="220"/>
      <c r="AQ704" s="220"/>
      <c r="AR704" s="220"/>
      <c r="AS704" s="220"/>
      <c r="AT704" s="220"/>
      <c r="AU704" s="220"/>
      <c r="AV704" s="220"/>
      <c r="AW704" s="220"/>
      <c r="AX704" s="220"/>
      <c r="AY704" s="220"/>
      <c r="AZ704" s="220"/>
      <c r="BA704" s="220"/>
      <c r="BB704" s="220"/>
      <c r="BC704" s="220"/>
      <c r="BD704" s="220"/>
      <c r="BE704" s="220"/>
      <c r="BF704" s="220"/>
      <c r="BG704" s="220"/>
      <c r="BH704" s="220"/>
      <c r="BI704" s="220"/>
      <c r="BJ704" s="220"/>
      <c r="BK704" s="220"/>
      <c r="BL704" s="220"/>
      <c r="BM704" s="220"/>
      <c r="BN704" s="220"/>
      <c r="BO704" s="116" t="str">
        <f t="shared" si="99"/>
        <v>GND</v>
      </c>
      <c r="BP704" s="116" t="str">
        <f t="shared" si="100"/>
        <v>GND</v>
      </c>
      <c r="BQ704" s="116">
        <f t="shared" si="101"/>
        <v>0</v>
      </c>
      <c r="BR704" s="116">
        <f t="shared" si="102"/>
        <v>0</v>
      </c>
      <c r="BS704" s="220">
        <v>1</v>
      </c>
      <c r="BT704" s="220" t="s">
        <v>156</v>
      </c>
      <c r="BU704" s="220" t="s">
        <v>156</v>
      </c>
      <c r="BV704" s="220"/>
      <c r="BW704" s="220"/>
      <c r="BX704" s="220"/>
      <c r="BY704" s="220"/>
      <c r="BZ704" s="220"/>
      <c r="CA704" s="220"/>
      <c r="CB704" s="220"/>
      <c r="CC704" s="220"/>
      <c r="CD704" s="220"/>
      <c r="CE704" s="220"/>
      <c r="CF704" s="220" t="s">
        <v>3025</v>
      </c>
      <c r="CG704" s="248" t="s">
        <v>6714</v>
      </c>
      <c r="CH704" s="208"/>
      <c r="CI704" s="128"/>
      <c r="CJ704" s="128"/>
      <c r="CK704" s="220"/>
      <c r="CL704" s="116" t="str">
        <f t="shared" si="103"/>
        <v>GND</v>
      </c>
      <c r="CM704" s="116" t="str">
        <f t="shared" si="104"/>
        <v>GND</v>
      </c>
      <c r="CN704" s="116">
        <f t="shared" si="105"/>
        <v>0</v>
      </c>
      <c r="CO704" s="116">
        <f t="shared" si="106"/>
        <v>0</v>
      </c>
      <c r="CP704" s="220">
        <v>1</v>
      </c>
      <c r="CQ704" s="220" t="s">
        <v>156</v>
      </c>
      <c r="CR704" s="220" t="s">
        <v>156</v>
      </c>
      <c r="CS704" s="220"/>
      <c r="CT704" s="220"/>
      <c r="CU704" s="220"/>
      <c r="CV704" s="220"/>
      <c r="CW704" s="220"/>
      <c r="CX704" s="220"/>
      <c r="CY704" s="220"/>
      <c r="CZ704" s="220"/>
      <c r="DA704" s="220"/>
      <c r="DB704" s="220"/>
      <c r="DC704" s="220" t="s">
        <v>3025</v>
      </c>
      <c r="DD704" s="134" t="s">
        <v>6715</v>
      </c>
      <c r="DE704" s="107"/>
      <c r="DF704" s="128"/>
      <c r="DG704" s="128"/>
      <c r="DH704" s="220"/>
    </row>
    <row r="705" spans="1:112" ht="13.2">
      <c r="A705" s="220"/>
      <c r="B705" s="220">
        <v>702</v>
      </c>
      <c r="C705" s="220" t="s">
        <v>156</v>
      </c>
      <c r="D705" s="220" t="s">
        <v>6716</v>
      </c>
      <c r="E705" s="220"/>
      <c r="F705" s="220" t="s">
        <v>156</v>
      </c>
      <c r="G705" s="220"/>
      <c r="H705" s="220"/>
      <c r="I705" s="220"/>
      <c r="J705" s="220"/>
      <c r="K705" s="220"/>
      <c r="L705" s="220"/>
      <c r="M705" s="220"/>
      <c r="N705" s="220"/>
      <c r="O705" s="220"/>
      <c r="P705" s="220"/>
      <c r="Q705" s="220"/>
      <c r="R705" s="220"/>
      <c r="S705" s="116" t="str">
        <f t="shared" si="107"/>
        <v>NO</v>
      </c>
      <c r="T705" s="116" t="str">
        <f t="shared" si="98"/>
        <v>,,,,,,,,,,,,,,</v>
      </c>
      <c r="U705" s="220" t="s">
        <v>156</v>
      </c>
      <c r="V705" s="220"/>
      <c r="W705" s="220"/>
      <c r="X705" s="220"/>
      <c r="Y705" s="220"/>
      <c r="Z705" s="220"/>
      <c r="AA705" s="220"/>
      <c r="AB705" s="220"/>
      <c r="AC705" s="220"/>
      <c r="AD705" s="220"/>
      <c r="AE705" s="220"/>
      <c r="AF705" s="220"/>
      <c r="AG705" s="220"/>
      <c r="AH705" s="220"/>
      <c r="AI705" s="220"/>
      <c r="AJ705" s="220"/>
      <c r="AK705" s="220"/>
      <c r="AL705" s="220"/>
      <c r="AM705" s="220"/>
      <c r="AN705" s="220"/>
      <c r="AO705" s="220"/>
      <c r="AP705" s="220"/>
      <c r="AQ705" s="220"/>
      <c r="AR705" s="220"/>
      <c r="AS705" s="220"/>
      <c r="AT705" s="220"/>
      <c r="AU705" s="220"/>
      <c r="AV705" s="220"/>
      <c r="AW705" s="220"/>
      <c r="AX705" s="220"/>
      <c r="AY705" s="220"/>
      <c r="AZ705" s="220"/>
      <c r="BA705" s="220"/>
      <c r="BB705" s="220"/>
      <c r="BC705" s="220"/>
      <c r="BD705" s="220"/>
      <c r="BE705" s="220"/>
      <c r="BF705" s="220"/>
      <c r="BG705" s="220"/>
      <c r="BH705" s="220"/>
      <c r="BI705" s="220"/>
      <c r="BJ705" s="220"/>
      <c r="BK705" s="220"/>
      <c r="BL705" s="220"/>
      <c r="BM705" s="220"/>
      <c r="BN705" s="220"/>
      <c r="BO705" s="116" t="str">
        <f t="shared" si="99"/>
        <v>GND</v>
      </c>
      <c r="BP705" s="116" t="str">
        <f t="shared" si="100"/>
        <v>GND</v>
      </c>
      <c r="BQ705" s="116">
        <f t="shared" si="101"/>
        <v>0</v>
      </c>
      <c r="BR705" s="116">
        <f t="shared" si="102"/>
        <v>0</v>
      </c>
      <c r="BS705" s="220">
        <v>1</v>
      </c>
      <c r="BT705" s="220" t="s">
        <v>156</v>
      </c>
      <c r="BU705" s="220" t="s">
        <v>156</v>
      </c>
      <c r="BV705" s="220"/>
      <c r="BW705" s="220"/>
      <c r="BX705" s="220"/>
      <c r="BY705" s="220"/>
      <c r="BZ705" s="220"/>
      <c r="CA705" s="220"/>
      <c r="CB705" s="220"/>
      <c r="CC705" s="220"/>
      <c r="CD705" s="220"/>
      <c r="CE705" s="220"/>
      <c r="CF705" s="220" t="s">
        <v>3025</v>
      </c>
      <c r="CG705" s="248" t="s">
        <v>6717</v>
      </c>
      <c r="CH705" s="208"/>
      <c r="CI705" s="128"/>
      <c r="CJ705" s="128"/>
      <c r="CK705" s="220"/>
      <c r="CL705" s="116" t="str">
        <f t="shared" si="103"/>
        <v>GND</v>
      </c>
      <c r="CM705" s="116" t="str">
        <f t="shared" si="104"/>
        <v>GND</v>
      </c>
      <c r="CN705" s="116">
        <f t="shared" si="105"/>
        <v>0</v>
      </c>
      <c r="CO705" s="116">
        <f t="shared" si="106"/>
        <v>0</v>
      </c>
      <c r="CP705" s="220">
        <v>1</v>
      </c>
      <c r="CQ705" s="220" t="s">
        <v>156</v>
      </c>
      <c r="CR705" s="220" t="s">
        <v>156</v>
      </c>
      <c r="CS705" s="220"/>
      <c r="CT705" s="220"/>
      <c r="CU705" s="220"/>
      <c r="CV705" s="220"/>
      <c r="CW705" s="220"/>
      <c r="CX705" s="220"/>
      <c r="CY705" s="220"/>
      <c r="CZ705" s="220"/>
      <c r="DA705" s="220"/>
      <c r="DB705" s="220"/>
      <c r="DC705" s="220" t="s">
        <v>3025</v>
      </c>
      <c r="DD705" s="134" t="s">
        <v>6718</v>
      </c>
      <c r="DE705" s="107"/>
      <c r="DF705" s="128"/>
      <c r="DG705" s="128"/>
      <c r="DH705" s="220"/>
    </row>
    <row r="706" spans="1:112" ht="13.2">
      <c r="A706" s="220"/>
      <c r="B706" s="220">
        <v>703</v>
      </c>
      <c r="C706" s="220" t="s">
        <v>156</v>
      </c>
      <c r="D706" s="220" t="s">
        <v>6719</v>
      </c>
      <c r="E706" s="220"/>
      <c r="F706" s="220" t="s">
        <v>156</v>
      </c>
      <c r="G706" s="220"/>
      <c r="H706" s="220"/>
      <c r="I706" s="220"/>
      <c r="J706" s="220"/>
      <c r="K706" s="220"/>
      <c r="L706" s="220"/>
      <c r="M706" s="220"/>
      <c r="N706" s="220"/>
      <c r="O706" s="220"/>
      <c r="P706" s="220"/>
      <c r="Q706" s="220"/>
      <c r="R706" s="220"/>
      <c r="S706" s="116" t="str">
        <f t="shared" si="107"/>
        <v>NO</v>
      </c>
      <c r="T706" s="116" t="str">
        <f t="shared" si="98"/>
        <v>,,,,,,,,,,,,,,</v>
      </c>
      <c r="U706" s="220" t="s">
        <v>156</v>
      </c>
      <c r="V706" s="220"/>
      <c r="W706" s="220"/>
      <c r="X706" s="220"/>
      <c r="Y706" s="220"/>
      <c r="Z706" s="220"/>
      <c r="AA706" s="220"/>
      <c r="AB706" s="220"/>
      <c r="AC706" s="220"/>
      <c r="AD706" s="220"/>
      <c r="AE706" s="220"/>
      <c r="AF706" s="220"/>
      <c r="AG706" s="220"/>
      <c r="AH706" s="220"/>
      <c r="AI706" s="220"/>
      <c r="AJ706" s="220"/>
      <c r="AK706" s="220"/>
      <c r="AL706" s="220"/>
      <c r="AM706" s="220"/>
      <c r="AN706" s="220"/>
      <c r="AO706" s="220"/>
      <c r="AP706" s="220"/>
      <c r="AQ706" s="220"/>
      <c r="AR706" s="220"/>
      <c r="AS706" s="220"/>
      <c r="AT706" s="220"/>
      <c r="AU706" s="220"/>
      <c r="AV706" s="220"/>
      <c r="AW706" s="220"/>
      <c r="AX706" s="220"/>
      <c r="AY706" s="220"/>
      <c r="AZ706" s="220"/>
      <c r="BA706" s="220"/>
      <c r="BB706" s="220"/>
      <c r="BC706" s="220"/>
      <c r="BD706" s="220"/>
      <c r="BE706" s="220"/>
      <c r="BF706" s="220"/>
      <c r="BG706" s="220"/>
      <c r="BH706" s="220"/>
      <c r="BI706" s="220"/>
      <c r="BJ706" s="220"/>
      <c r="BK706" s="220"/>
      <c r="BL706" s="220"/>
      <c r="BM706" s="220"/>
      <c r="BN706" s="220"/>
      <c r="BO706" s="116" t="str">
        <f t="shared" si="99"/>
        <v>GND</v>
      </c>
      <c r="BP706" s="116" t="str">
        <f t="shared" si="100"/>
        <v>GND</v>
      </c>
      <c r="BQ706" s="116">
        <f t="shared" si="101"/>
        <v>0</v>
      </c>
      <c r="BR706" s="116">
        <f t="shared" si="102"/>
        <v>0</v>
      </c>
      <c r="BS706" s="220">
        <v>1</v>
      </c>
      <c r="BT706" s="220" t="s">
        <v>156</v>
      </c>
      <c r="BU706" s="220" t="s">
        <v>156</v>
      </c>
      <c r="BV706" s="220"/>
      <c r="BW706" s="220"/>
      <c r="BX706" s="220"/>
      <c r="BY706" s="220"/>
      <c r="BZ706" s="220"/>
      <c r="CA706" s="220"/>
      <c r="CB706" s="220"/>
      <c r="CC706" s="220"/>
      <c r="CD706" s="220"/>
      <c r="CE706" s="220"/>
      <c r="CF706" s="220" t="s">
        <v>3025</v>
      </c>
      <c r="CG706" s="248" t="s">
        <v>6720</v>
      </c>
      <c r="CH706" s="208"/>
      <c r="CI706" s="128"/>
      <c r="CJ706" s="128"/>
      <c r="CK706" s="220"/>
      <c r="CL706" s="116" t="str">
        <f t="shared" si="103"/>
        <v>GND</v>
      </c>
      <c r="CM706" s="116" t="str">
        <f t="shared" si="104"/>
        <v>GND</v>
      </c>
      <c r="CN706" s="116">
        <f t="shared" si="105"/>
        <v>0</v>
      </c>
      <c r="CO706" s="116">
        <f t="shared" si="106"/>
        <v>0</v>
      </c>
      <c r="CP706" s="220">
        <v>1</v>
      </c>
      <c r="CQ706" s="220" t="s">
        <v>156</v>
      </c>
      <c r="CR706" s="220" t="s">
        <v>156</v>
      </c>
      <c r="CS706" s="220"/>
      <c r="CT706" s="220"/>
      <c r="CU706" s="220"/>
      <c r="CV706" s="220"/>
      <c r="CW706" s="220"/>
      <c r="CX706" s="220"/>
      <c r="CY706" s="220"/>
      <c r="CZ706" s="220"/>
      <c r="DA706" s="220"/>
      <c r="DB706" s="220"/>
      <c r="DC706" s="220" t="s">
        <v>3025</v>
      </c>
      <c r="DD706" s="134" t="s">
        <v>6721</v>
      </c>
      <c r="DE706" s="107"/>
      <c r="DF706" s="128"/>
      <c r="DG706" s="128"/>
      <c r="DH706" s="220"/>
    </row>
    <row r="707" spans="1:112" ht="13.2">
      <c r="A707" s="220"/>
      <c r="B707" s="220">
        <v>704</v>
      </c>
      <c r="C707" s="220" t="s">
        <v>156</v>
      </c>
      <c r="D707" s="220" t="s">
        <v>6722</v>
      </c>
      <c r="E707" s="220"/>
      <c r="F707" s="220" t="s">
        <v>156</v>
      </c>
      <c r="G707" s="220"/>
      <c r="H707" s="220"/>
      <c r="I707" s="220"/>
      <c r="J707" s="220"/>
      <c r="K707" s="220"/>
      <c r="L707" s="220"/>
      <c r="M707" s="220"/>
      <c r="N707" s="220"/>
      <c r="O707" s="220"/>
      <c r="P707" s="220"/>
      <c r="Q707" s="220"/>
      <c r="R707" s="220"/>
      <c r="S707" s="116" t="str">
        <f t="shared" si="107"/>
        <v>NO</v>
      </c>
      <c r="T707" s="116" t="str">
        <f t="shared" si="98"/>
        <v>,,,,,,,,,,,,,,</v>
      </c>
      <c r="U707" s="220" t="s">
        <v>156</v>
      </c>
      <c r="V707" s="220"/>
      <c r="W707" s="220"/>
      <c r="X707" s="220"/>
      <c r="Y707" s="220"/>
      <c r="Z707" s="220"/>
      <c r="AA707" s="220"/>
      <c r="AB707" s="220"/>
      <c r="AC707" s="220"/>
      <c r="AD707" s="220"/>
      <c r="AE707" s="220"/>
      <c r="AF707" s="220"/>
      <c r="AG707" s="220"/>
      <c r="AH707" s="220"/>
      <c r="AI707" s="220"/>
      <c r="AJ707" s="220"/>
      <c r="AK707" s="220"/>
      <c r="AL707" s="220"/>
      <c r="AM707" s="220"/>
      <c r="AN707" s="220"/>
      <c r="AO707" s="220"/>
      <c r="AP707" s="220"/>
      <c r="AQ707" s="220"/>
      <c r="AR707" s="220"/>
      <c r="AS707" s="220"/>
      <c r="AT707" s="220"/>
      <c r="AU707" s="220"/>
      <c r="AV707" s="220"/>
      <c r="AW707" s="220"/>
      <c r="AX707" s="220"/>
      <c r="AY707" s="220"/>
      <c r="AZ707" s="220"/>
      <c r="BA707" s="220"/>
      <c r="BB707" s="220"/>
      <c r="BC707" s="220"/>
      <c r="BD707" s="220"/>
      <c r="BE707" s="220"/>
      <c r="BF707" s="220"/>
      <c r="BG707" s="220"/>
      <c r="BH707" s="220"/>
      <c r="BI707" s="220"/>
      <c r="BJ707" s="220"/>
      <c r="BK707" s="220"/>
      <c r="BL707" s="220"/>
      <c r="BM707" s="220"/>
      <c r="BN707" s="220"/>
      <c r="BO707" s="116" t="str">
        <f t="shared" si="99"/>
        <v>GND</v>
      </c>
      <c r="BP707" s="116" t="str">
        <f t="shared" si="100"/>
        <v>GND</v>
      </c>
      <c r="BQ707" s="116">
        <f t="shared" si="101"/>
        <v>0</v>
      </c>
      <c r="BR707" s="116">
        <f t="shared" si="102"/>
        <v>0</v>
      </c>
      <c r="BS707" s="220">
        <v>1</v>
      </c>
      <c r="BT707" s="220" t="s">
        <v>156</v>
      </c>
      <c r="BU707" s="220" t="s">
        <v>156</v>
      </c>
      <c r="BV707" s="220"/>
      <c r="BW707" s="220"/>
      <c r="BX707" s="220"/>
      <c r="BY707" s="220"/>
      <c r="BZ707" s="220"/>
      <c r="CA707" s="220"/>
      <c r="CB707" s="220"/>
      <c r="CC707" s="220"/>
      <c r="CD707" s="220"/>
      <c r="CE707" s="220"/>
      <c r="CF707" s="220" t="s">
        <v>3025</v>
      </c>
      <c r="CG707" s="248" t="s">
        <v>6723</v>
      </c>
      <c r="CH707" s="208"/>
      <c r="CI707" s="128"/>
      <c r="CJ707" s="128"/>
      <c r="CK707" s="220"/>
      <c r="CL707" s="116" t="str">
        <f t="shared" si="103"/>
        <v>GND</v>
      </c>
      <c r="CM707" s="116" t="str">
        <f t="shared" si="104"/>
        <v>GND</v>
      </c>
      <c r="CN707" s="116">
        <f t="shared" si="105"/>
        <v>0</v>
      </c>
      <c r="CO707" s="116">
        <f t="shared" si="106"/>
        <v>0</v>
      </c>
      <c r="CP707" s="220">
        <v>1</v>
      </c>
      <c r="CQ707" s="220" t="s">
        <v>156</v>
      </c>
      <c r="CR707" s="220" t="s">
        <v>156</v>
      </c>
      <c r="CS707" s="220"/>
      <c r="CT707" s="220"/>
      <c r="CU707" s="220"/>
      <c r="CV707" s="220"/>
      <c r="CW707" s="220"/>
      <c r="CX707" s="220"/>
      <c r="CY707" s="220"/>
      <c r="CZ707" s="220"/>
      <c r="DA707" s="220"/>
      <c r="DB707" s="220"/>
      <c r="DC707" s="220" t="s">
        <v>3025</v>
      </c>
      <c r="DD707" s="134" t="s">
        <v>6724</v>
      </c>
      <c r="DE707" s="107"/>
      <c r="DF707" s="128"/>
      <c r="DG707" s="128"/>
      <c r="DH707" s="220"/>
    </row>
    <row r="708" spans="1:112" ht="13.2">
      <c r="A708" s="220"/>
      <c r="B708" s="220">
        <v>705</v>
      </c>
      <c r="C708" s="220" t="s">
        <v>156</v>
      </c>
      <c r="D708" s="220" t="s">
        <v>6725</v>
      </c>
      <c r="E708" s="220"/>
      <c r="F708" s="220" t="s">
        <v>156</v>
      </c>
      <c r="G708" s="220"/>
      <c r="H708" s="220"/>
      <c r="I708" s="220"/>
      <c r="J708" s="220"/>
      <c r="K708" s="220"/>
      <c r="L708" s="220"/>
      <c r="M708" s="220"/>
      <c r="N708" s="220"/>
      <c r="O708" s="220"/>
      <c r="P708" s="220"/>
      <c r="Q708" s="220"/>
      <c r="R708" s="220"/>
      <c r="S708" s="116" t="str">
        <f t="shared" si="107"/>
        <v>NO</v>
      </c>
      <c r="T708" s="116" t="str">
        <f t="shared" ref="T708:T764" si="108">CONCATENATE(V708,",",Y708,",",AB708,",",AE708,",",AH708,",",AK708,",",AN708,",",AQ708,",",AT708,",",AW708,",",AZ708,",",BC708,",",BF708,",",BI708,",",BL708,)</f>
        <v>,,,,,,,,,,,,,,</v>
      </c>
      <c r="U708" s="220" t="s">
        <v>156</v>
      </c>
      <c r="V708" s="220"/>
      <c r="W708" s="220"/>
      <c r="X708" s="220"/>
      <c r="Y708" s="220"/>
      <c r="Z708" s="220"/>
      <c r="AA708" s="220"/>
      <c r="AB708" s="220"/>
      <c r="AC708" s="220"/>
      <c r="AD708" s="220"/>
      <c r="AE708" s="220"/>
      <c r="AF708" s="220"/>
      <c r="AG708" s="220"/>
      <c r="AH708" s="220"/>
      <c r="AI708" s="220"/>
      <c r="AJ708" s="220"/>
      <c r="AK708" s="220"/>
      <c r="AL708" s="220"/>
      <c r="AM708" s="220"/>
      <c r="AN708" s="220"/>
      <c r="AO708" s="220"/>
      <c r="AP708" s="220"/>
      <c r="AQ708" s="220"/>
      <c r="AR708" s="220"/>
      <c r="AS708" s="220"/>
      <c r="AT708" s="220"/>
      <c r="AU708" s="220"/>
      <c r="AV708" s="220"/>
      <c r="AW708" s="220"/>
      <c r="AX708" s="220"/>
      <c r="AY708" s="220"/>
      <c r="AZ708" s="220"/>
      <c r="BA708" s="220"/>
      <c r="BB708" s="220"/>
      <c r="BC708" s="220"/>
      <c r="BD708" s="220"/>
      <c r="BE708" s="220"/>
      <c r="BF708" s="220"/>
      <c r="BG708" s="220"/>
      <c r="BH708" s="220"/>
      <c r="BI708" s="220"/>
      <c r="BJ708" s="220"/>
      <c r="BK708" s="220"/>
      <c r="BL708" s="220"/>
      <c r="BM708" s="220"/>
      <c r="BN708" s="220"/>
      <c r="BO708" s="116" t="str">
        <f t="shared" ref="BO708:BO764" si="109">IF($S708 = "NO",$U708,IF(BP708 = "Invalid PM Setting", BP708, IF(OR($AR708 = BS708,$AU708 = BS708,$AX708 = BS708,$BA708 = BS708,$BD708 = BS708,$BG708 = BS708,$BJ708 = BS708,$BM708 = BS708), "Select QUP Port",BP708)))</f>
        <v>GND</v>
      </c>
      <c r="BP708" s="116" t="str">
        <f t="shared" ref="BP708:BP764" si="110">IF(BS708=1,$U708,IF(BS708=2,$X708,IF(BS708=3,$AA708,IF(BS708=4,$AD708,IF(BS708=5,$AG708,IF(BS708=6,$AJ708,IF(BS708=7,$AM708,IF(BS708=8,$AP708,IF(BS708=9,$AS708,IF(BS708=10,$AV708,IF(BS708=11,$AY708, IF(BS708=12,$BB708, IF(BS708=13,$BE708,IF(BS708=14,$BH708,IF(BS708=15,$BK708,"Invalid PM Setting")))))))))))))))</f>
        <v>GND</v>
      </c>
      <c r="BQ708" s="116">
        <f t="shared" ref="BQ708:BQ764" si="111">IF($S708="NO",$V708,IF(BR708 = "Invalid PM Setting", BR708, IF(OR($AR708 = BS708,$AU708 = BS708,$AX708 = BS708,$BA708 = BS708,$BD708 = BS708,$BG708 = BS708,$BJ708 = BS708,$BM708 = BS708), "Select QUP Port",BR708)))</f>
        <v>0</v>
      </c>
      <c r="BR708" s="116">
        <f t="shared" ref="BR708:BR764" si="112">IF(BS708=1,$V708,IF(BS708=2,$Y708,IF(BS708=3,$AB708,IF(BS708=4,$AE708,IF(BS708=5,$AH708,IF(BS708=6,$AK708,IF(BS708=7,$AN708,IF(BS708=8,$AQ708,IF(BS708=9,$AT708,IF(BS708=10,$AW708,IF(BS708=11,$AZ708,IF(BS708=12,$BC708,IF(BS708=13,$BF708,IF(BS708=14,$BI708, IF(BS708=15,$BL708,"Invalid PM Setting")))))))))))))))</f>
        <v>0</v>
      </c>
      <c r="BS708" s="220">
        <v>1</v>
      </c>
      <c r="BT708" s="220" t="s">
        <v>156</v>
      </c>
      <c r="BU708" s="220" t="s">
        <v>156</v>
      </c>
      <c r="BV708" s="220"/>
      <c r="BW708" s="220"/>
      <c r="BX708" s="220"/>
      <c r="BY708" s="220"/>
      <c r="BZ708" s="220"/>
      <c r="CA708" s="220"/>
      <c r="CB708" s="220"/>
      <c r="CC708" s="220"/>
      <c r="CD708" s="220"/>
      <c r="CE708" s="220"/>
      <c r="CF708" s="220" t="s">
        <v>3025</v>
      </c>
      <c r="CG708" s="248" t="s">
        <v>6726</v>
      </c>
      <c r="CH708" s="208"/>
      <c r="CI708" s="128"/>
      <c r="CJ708" s="128"/>
      <c r="CK708" s="220"/>
      <c r="CL708" s="116" t="str">
        <f t="shared" ref="CL708:CL764" si="113">IF($S708 = "NO",$U708,IF(CM708 = "Invalid PM Setting", CM708, IF(OR($AR708 = CP708,$AU708 = CP708,$AX708 = CP708,$BA708 = CP708,$BD708 = CP708,$BG708 = CP708,$BJ708 = CP708,$BM708 = CP708), "Select QUP Port",CM708)))</f>
        <v>GND</v>
      </c>
      <c r="CM708" s="116" t="str">
        <f t="shared" ref="CM708:CM764" si="114">IF(CP708=1,$U708,IF(CP708=2,$X708,IF(CP708=3,$AA708,IF(CP708=4,$AD708,IF(CP708=5,$AG708,IF(CP708=6,$AJ708,IF(CP708=7,$AM708,IF(CP708=8,$AP708,IF(CP708=9,$AS708,IF(CP708=10,$AV708,IF(CP708=11,$AY708, IF(CP708=12,$BB708, IF(CP708=13,$BE708,IF(CP708=14,$BH708,IF(CP708=15,$BK708,"Invalid PM Setting")))))))))))))))</f>
        <v>GND</v>
      </c>
      <c r="CN708" s="116">
        <f t="shared" ref="CN708:CN764" si="115">IF($S708="NO",$V708,IF(CO708 = "Invalid PM Setting", CO708, IF(OR($AR708 = CP708,$AU708 = CP708,$AX708 = CP708,$BA708 = CP708,$BD708 = CP708,$BG708 = CP708,$BJ708 = CP708,$BM708 = CP708), "Select QUP Port",CO708)))</f>
        <v>0</v>
      </c>
      <c r="CO708" s="116">
        <f t="shared" ref="CO708:CO764" si="116">IF(CP708=1,$V708,IF(CP708=2,$Y708,IF(CP708=3,$AB708,IF(CP708=4,$AE708,IF(CP708=5,$AH708,IF(CP708=6,$AK708,IF(CP708=7,$AN708,IF(CP708=8,$AQ708,IF(CP708=9,$AT708,IF(CP708=10,$AW708,IF(CP708=11,$AZ708,IF(CP708=12,$BC708,IF(CP708=13,$BF708,IF(CP708=14,$BI708, IF(CP708=15,$BL708,"Invalid PM Setting")))))))))))))))</f>
        <v>0</v>
      </c>
      <c r="CP708" s="220">
        <v>1</v>
      </c>
      <c r="CQ708" s="220" t="s">
        <v>156</v>
      </c>
      <c r="CR708" s="220" t="s">
        <v>156</v>
      </c>
      <c r="CS708" s="220"/>
      <c r="CT708" s="220"/>
      <c r="CU708" s="220"/>
      <c r="CV708" s="220"/>
      <c r="CW708" s="220"/>
      <c r="CX708" s="220"/>
      <c r="CY708" s="220"/>
      <c r="CZ708" s="220"/>
      <c r="DA708" s="220"/>
      <c r="DB708" s="220"/>
      <c r="DC708" s="220" t="s">
        <v>3025</v>
      </c>
      <c r="DD708" s="134" t="s">
        <v>6727</v>
      </c>
      <c r="DE708" s="107"/>
      <c r="DF708" s="128"/>
      <c r="DG708" s="128"/>
      <c r="DH708" s="220"/>
    </row>
    <row r="709" spans="1:112" ht="13.2">
      <c r="A709" s="220"/>
      <c r="B709" s="220">
        <v>706</v>
      </c>
      <c r="C709" s="220" t="s">
        <v>156</v>
      </c>
      <c r="D709" s="220" t="s">
        <v>6728</v>
      </c>
      <c r="E709" s="220"/>
      <c r="F709" s="220" t="s">
        <v>156</v>
      </c>
      <c r="G709" s="220"/>
      <c r="H709" s="220"/>
      <c r="I709" s="220"/>
      <c r="J709" s="220"/>
      <c r="K709" s="220"/>
      <c r="L709" s="220"/>
      <c r="M709" s="220"/>
      <c r="N709" s="220"/>
      <c r="O709" s="220"/>
      <c r="P709" s="220"/>
      <c r="Q709" s="220"/>
      <c r="R709" s="220"/>
      <c r="S709" s="116" t="str">
        <f t="shared" si="107"/>
        <v>NO</v>
      </c>
      <c r="T709" s="116" t="str">
        <f t="shared" si="108"/>
        <v>,,,,,,,,,,,,,,</v>
      </c>
      <c r="U709" s="220" t="s">
        <v>156</v>
      </c>
      <c r="V709" s="220"/>
      <c r="W709" s="220"/>
      <c r="X709" s="220"/>
      <c r="Y709" s="220"/>
      <c r="Z709" s="220"/>
      <c r="AA709" s="220"/>
      <c r="AB709" s="220"/>
      <c r="AC709" s="220"/>
      <c r="AD709" s="220"/>
      <c r="AE709" s="220"/>
      <c r="AF709" s="220"/>
      <c r="AG709" s="220"/>
      <c r="AH709" s="220"/>
      <c r="AI709" s="220"/>
      <c r="AJ709" s="220"/>
      <c r="AK709" s="220"/>
      <c r="AL709" s="220"/>
      <c r="AM709" s="220"/>
      <c r="AN709" s="220"/>
      <c r="AO709" s="220"/>
      <c r="AP709" s="220"/>
      <c r="AQ709" s="220"/>
      <c r="AR709" s="220"/>
      <c r="AS709" s="220"/>
      <c r="AT709" s="220"/>
      <c r="AU709" s="220"/>
      <c r="AV709" s="220"/>
      <c r="AW709" s="220"/>
      <c r="AX709" s="220"/>
      <c r="AY709" s="220"/>
      <c r="AZ709" s="220"/>
      <c r="BA709" s="220"/>
      <c r="BB709" s="220"/>
      <c r="BC709" s="220"/>
      <c r="BD709" s="220"/>
      <c r="BE709" s="220"/>
      <c r="BF709" s="220"/>
      <c r="BG709" s="220"/>
      <c r="BH709" s="220"/>
      <c r="BI709" s="220"/>
      <c r="BJ709" s="220"/>
      <c r="BK709" s="220"/>
      <c r="BL709" s="220"/>
      <c r="BM709" s="220"/>
      <c r="BN709" s="220"/>
      <c r="BO709" s="116" t="str">
        <f t="shared" si="109"/>
        <v>GND</v>
      </c>
      <c r="BP709" s="116" t="str">
        <f t="shared" si="110"/>
        <v>GND</v>
      </c>
      <c r="BQ709" s="116">
        <f t="shared" si="111"/>
        <v>0</v>
      </c>
      <c r="BR709" s="116">
        <f t="shared" si="112"/>
        <v>0</v>
      </c>
      <c r="BS709" s="220">
        <v>1</v>
      </c>
      <c r="BT709" s="220" t="s">
        <v>156</v>
      </c>
      <c r="BU709" s="220" t="s">
        <v>156</v>
      </c>
      <c r="BV709" s="220"/>
      <c r="BW709" s="220"/>
      <c r="BX709" s="220"/>
      <c r="BY709" s="220"/>
      <c r="BZ709" s="220"/>
      <c r="CA709" s="220"/>
      <c r="CB709" s="220"/>
      <c r="CC709" s="220"/>
      <c r="CD709" s="220"/>
      <c r="CE709" s="220"/>
      <c r="CF709" s="220" t="s">
        <v>3025</v>
      </c>
      <c r="CG709" s="248" t="s">
        <v>6729</v>
      </c>
      <c r="CH709" s="208"/>
      <c r="CI709" s="128"/>
      <c r="CJ709" s="128"/>
      <c r="CK709" s="220"/>
      <c r="CL709" s="116" t="str">
        <f t="shared" si="113"/>
        <v>GND</v>
      </c>
      <c r="CM709" s="116" t="str">
        <f t="shared" si="114"/>
        <v>GND</v>
      </c>
      <c r="CN709" s="116">
        <f t="shared" si="115"/>
        <v>0</v>
      </c>
      <c r="CO709" s="116">
        <f t="shared" si="116"/>
        <v>0</v>
      </c>
      <c r="CP709" s="220">
        <v>1</v>
      </c>
      <c r="CQ709" s="220" t="s">
        <v>156</v>
      </c>
      <c r="CR709" s="220" t="s">
        <v>156</v>
      </c>
      <c r="CS709" s="220"/>
      <c r="CT709" s="220"/>
      <c r="CU709" s="220"/>
      <c r="CV709" s="220"/>
      <c r="CW709" s="220"/>
      <c r="CX709" s="220"/>
      <c r="CY709" s="220"/>
      <c r="CZ709" s="220"/>
      <c r="DA709" s="220"/>
      <c r="DB709" s="220"/>
      <c r="DC709" s="220" t="s">
        <v>3025</v>
      </c>
      <c r="DD709" s="134" t="s">
        <v>6730</v>
      </c>
      <c r="DE709" s="107"/>
      <c r="DF709" s="128"/>
      <c r="DG709" s="128"/>
      <c r="DH709" s="220"/>
    </row>
    <row r="710" spans="1:112" ht="13.2">
      <c r="A710" s="220"/>
      <c r="B710" s="220">
        <v>707</v>
      </c>
      <c r="C710" s="220" t="s">
        <v>156</v>
      </c>
      <c r="D710" s="220" t="s">
        <v>6731</v>
      </c>
      <c r="E710" s="220"/>
      <c r="F710" s="220" t="s">
        <v>156</v>
      </c>
      <c r="G710" s="220"/>
      <c r="H710" s="220"/>
      <c r="I710" s="220"/>
      <c r="J710" s="220"/>
      <c r="K710" s="220"/>
      <c r="L710" s="220"/>
      <c r="M710" s="220"/>
      <c r="N710" s="220"/>
      <c r="O710" s="220"/>
      <c r="P710" s="220"/>
      <c r="Q710" s="220"/>
      <c r="R710" s="220"/>
      <c r="S710" s="116" t="str">
        <f t="shared" si="107"/>
        <v>NO</v>
      </c>
      <c r="T710" s="116" t="str">
        <f t="shared" si="108"/>
        <v>,,,,,,,,,,,,,,</v>
      </c>
      <c r="U710" s="220" t="s">
        <v>156</v>
      </c>
      <c r="V710" s="220"/>
      <c r="W710" s="220"/>
      <c r="X710" s="220"/>
      <c r="Y710" s="220"/>
      <c r="Z710" s="220"/>
      <c r="AA710" s="220"/>
      <c r="AB710" s="220"/>
      <c r="AC710" s="220"/>
      <c r="AD710" s="220"/>
      <c r="AE710" s="220"/>
      <c r="AF710" s="220"/>
      <c r="AG710" s="220"/>
      <c r="AH710" s="220"/>
      <c r="AI710" s="220"/>
      <c r="AJ710" s="220"/>
      <c r="AK710" s="220"/>
      <c r="AL710" s="220"/>
      <c r="AM710" s="220"/>
      <c r="AN710" s="220"/>
      <c r="AO710" s="220"/>
      <c r="AP710" s="220"/>
      <c r="AQ710" s="220"/>
      <c r="AR710" s="220"/>
      <c r="AS710" s="220"/>
      <c r="AT710" s="220"/>
      <c r="AU710" s="220"/>
      <c r="AV710" s="220"/>
      <c r="AW710" s="220"/>
      <c r="AX710" s="220"/>
      <c r="AY710" s="220"/>
      <c r="AZ710" s="220"/>
      <c r="BA710" s="220"/>
      <c r="BB710" s="220"/>
      <c r="BC710" s="220"/>
      <c r="BD710" s="220"/>
      <c r="BE710" s="220"/>
      <c r="BF710" s="220"/>
      <c r="BG710" s="220"/>
      <c r="BH710" s="220"/>
      <c r="BI710" s="220"/>
      <c r="BJ710" s="220"/>
      <c r="BK710" s="220"/>
      <c r="BL710" s="220"/>
      <c r="BM710" s="220"/>
      <c r="BN710" s="220"/>
      <c r="BO710" s="116" t="str">
        <f t="shared" si="109"/>
        <v>GND</v>
      </c>
      <c r="BP710" s="116" t="str">
        <f t="shared" si="110"/>
        <v>GND</v>
      </c>
      <c r="BQ710" s="116">
        <f t="shared" si="111"/>
        <v>0</v>
      </c>
      <c r="BR710" s="116">
        <f t="shared" si="112"/>
        <v>0</v>
      </c>
      <c r="BS710" s="220">
        <v>1</v>
      </c>
      <c r="BT710" s="220" t="s">
        <v>156</v>
      </c>
      <c r="BU710" s="220" t="s">
        <v>156</v>
      </c>
      <c r="BV710" s="220"/>
      <c r="BW710" s="220"/>
      <c r="BX710" s="220"/>
      <c r="BY710" s="220"/>
      <c r="BZ710" s="220"/>
      <c r="CA710" s="220"/>
      <c r="CB710" s="220"/>
      <c r="CC710" s="220"/>
      <c r="CD710" s="220"/>
      <c r="CE710" s="220"/>
      <c r="CF710" s="220" t="s">
        <v>3025</v>
      </c>
      <c r="CG710" s="248" t="s">
        <v>6732</v>
      </c>
      <c r="CH710" s="208"/>
      <c r="CI710" s="128"/>
      <c r="CJ710" s="128"/>
      <c r="CK710" s="220"/>
      <c r="CL710" s="116" t="str">
        <f t="shared" si="113"/>
        <v>GND</v>
      </c>
      <c r="CM710" s="116" t="str">
        <f t="shared" si="114"/>
        <v>GND</v>
      </c>
      <c r="CN710" s="116">
        <f t="shared" si="115"/>
        <v>0</v>
      </c>
      <c r="CO710" s="116">
        <f t="shared" si="116"/>
        <v>0</v>
      </c>
      <c r="CP710" s="220">
        <v>1</v>
      </c>
      <c r="CQ710" s="220" t="s">
        <v>156</v>
      </c>
      <c r="CR710" s="220" t="s">
        <v>156</v>
      </c>
      <c r="CS710" s="220"/>
      <c r="CT710" s="220"/>
      <c r="CU710" s="220"/>
      <c r="CV710" s="220"/>
      <c r="CW710" s="220"/>
      <c r="CX710" s="220"/>
      <c r="CY710" s="220"/>
      <c r="CZ710" s="220"/>
      <c r="DA710" s="220"/>
      <c r="DB710" s="220"/>
      <c r="DC710" s="220" t="s">
        <v>3025</v>
      </c>
      <c r="DD710" s="134" t="s">
        <v>6733</v>
      </c>
      <c r="DE710" s="107"/>
      <c r="DF710" s="128"/>
      <c r="DG710" s="128"/>
      <c r="DH710" s="220"/>
    </row>
    <row r="711" spans="1:112" ht="13.2">
      <c r="A711" s="220"/>
      <c r="B711" s="220">
        <v>708</v>
      </c>
      <c r="C711" s="220" t="s">
        <v>156</v>
      </c>
      <c r="D711" s="220" t="s">
        <v>6734</v>
      </c>
      <c r="E711" s="220"/>
      <c r="F711" s="220" t="s">
        <v>156</v>
      </c>
      <c r="G711" s="220"/>
      <c r="H711" s="220"/>
      <c r="I711" s="220"/>
      <c r="J711" s="220"/>
      <c r="K711" s="220"/>
      <c r="L711" s="220"/>
      <c r="M711" s="220"/>
      <c r="N711" s="220"/>
      <c r="O711" s="220"/>
      <c r="P711" s="220"/>
      <c r="Q711" s="220"/>
      <c r="R711" s="220"/>
      <c r="S711" s="116" t="str">
        <f t="shared" si="107"/>
        <v>NO</v>
      </c>
      <c r="T711" s="116" t="str">
        <f t="shared" si="108"/>
        <v>,,,,,,,,,,,,,,</v>
      </c>
      <c r="U711" s="220" t="s">
        <v>156</v>
      </c>
      <c r="V711" s="220"/>
      <c r="W711" s="220"/>
      <c r="X711" s="220"/>
      <c r="Y711" s="220"/>
      <c r="Z711" s="220"/>
      <c r="AA711" s="220"/>
      <c r="AB711" s="220"/>
      <c r="AC711" s="220"/>
      <c r="AD711" s="220"/>
      <c r="AE711" s="220"/>
      <c r="AF711" s="220"/>
      <c r="AG711" s="220"/>
      <c r="AH711" s="220"/>
      <c r="AI711" s="220"/>
      <c r="AJ711" s="220"/>
      <c r="AK711" s="220"/>
      <c r="AL711" s="220"/>
      <c r="AM711" s="220"/>
      <c r="AN711" s="220"/>
      <c r="AO711" s="220"/>
      <c r="AP711" s="220"/>
      <c r="AQ711" s="220"/>
      <c r="AR711" s="220"/>
      <c r="AS711" s="220"/>
      <c r="AT711" s="220"/>
      <c r="AU711" s="220"/>
      <c r="AV711" s="220"/>
      <c r="AW711" s="220"/>
      <c r="AX711" s="220"/>
      <c r="AY711" s="220"/>
      <c r="AZ711" s="220"/>
      <c r="BA711" s="220"/>
      <c r="BB711" s="220"/>
      <c r="BC711" s="220"/>
      <c r="BD711" s="220"/>
      <c r="BE711" s="220"/>
      <c r="BF711" s="220"/>
      <c r="BG711" s="220"/>
      <c r="BH711" s="220"/>
      <c r="BI711" s="220"/>
      <c r="BJ711" s="220"/>
      <c r="BK711" s="220"/>
      <c r="BL711" s="220"/>
      <c r="BM711" s="220"/>
      <c r="BN711" s="220"/>
      <c r="BO711" s="116" t="str">
        <f t="shared" si="109"/>
        <v>GND</v>
      </c>
      <c r="BP711" s="116" t="str">
        <f t="shared" si="110"/>
        <v>GND</v>
      </c>
      <c r="BQ711" s="116">
        <f t="shared" si="111"/>
        <v>0</v>
      </c>
      <c r="BR711" s="116">
        <f t="shared" si="112"/>
        <v>0</v>
      </c>
      <c r="BS711" s="220">
        <v>1</v>
      </c>
      <c r="BT711" s="220" t="s">
        <v>156</v>
      </c>
      <c r="BU711" s="220" t="s">
        <v>156</v>
      </c>
      <c r="BV711" s="220"/>
      <c r="BW711" s="220"/>
      <c r="BX711" s="220"/>
      <c r="BY711" s="220"/>
      <c r="BZ711" s="220"/>
      <c r="CA711" s="220"/>
      <c r="CB711" s="220"/>
      <c r="CC711" s="220"/>
      <c r="CD711" s="220"/>
      <c r="CE711" s="220"/>
      <c r="CF711" s="220" t="s">
        <v>3025</v>
      </c>
      <c r="CG711" s="248" t="s">
        <v>6735</v>
      </c>
      <c r="CH711" s="208"/>
      <c r="CI711" s="128"/>
      <c r="CJ711" s="128"/>
      <c r="CK711" s="220"/>
      <c r="CL711" s="116" t="str">
        <f t="shared" si="113"/>
        <v>GND</v>
      </c>
      <c r="CM711" s="116" t="str">
        <f t="shared" si="114"/>
        <v>GND</v>
      </c>
      <c r="CN711" s="116">
        <f t="shared" si="115"/>
        <v>0</v>
      </c>
      <c r="CO711" s="116">
        <f t="shared" si="116"/>
        <v>0</v>
      </c>
      <c r="CP711" s="220">
        <v>1</v>
      </c>
      <c r="CQ711" s="220" t="s">
        <v>156</v>
      </c>
      <c r="CR711" s="220" t="s">
        <v>156</v>
      </c>
      <c r="CS711" s="220"/>
      <c r="CT711" s="220"/>
      <c r="CU711" s="220"/>
      <c r="CV711" s="220"/>
      <c r="CW711" s="220"/>
      <c r="CX711" s="220"/>
      <c r="CY711" s="220"/>
      <c r="CZ711" s="220"/>
      <c r="DA711" s="220"/>
      <c r="DB711" s="220"/>
      <c r="DC711" s="220" t="s">
        <v>3025</v>
      </c>
      <c r="DD711" s="134" t="s">
        <v>6736</v>
      </c>
      <c r="DE711" s="107"/>
      <c r="DF711" s="128"/>
      <c r="DG711" s="128"/>
      <c r="DH711" s="220"/>
    </row>
    <row r="712" spans="1:112" ht="13.2">
      <c r="A712" s="220"/>
      <c r="B712" s="220">
        <v>709</v>
      </c>
      <c r="C712" s="220" t="s">
        <v>156</v>
      </c>
      <c r="D712" s="220" t="s">
        <v>6737</v>
      </c>
      <c r="E712" s="220"/>
      <c r="F712" s="220" t="s">
        <v>156</v>
      </c>
      <c r="G712" s="220"/>
      <c r="H712" s="220"/>
      <c r="I712" s="220"/>
      <c r="J712" s="220"/>
      <c r="K712" s="220"/>
      <c r="L712" s="220"/>
      <c r="M712" s="220"/>
      <c r="N712" s="220"/>
      <c r="O712" s="220"/>
      <c r="P712" s="220"/>
      <c r="Q712" s="220"/>
      <c r="R712" s="220"/>
      <c r="S712" s="116" t="str">
        <f t="shared" si="107"/>
        <v>NO</v>
      </c>
      <c r="T712" s="116" t="str">
        <f t="shared" si="108"/>
        <v>,,,,,,,,,,,,,,</v>
      </c>
      <c r="U712" s="220" t="s">
        <v>156</v>
      </c>
      <c r="V712" s="220"/>
      <c r="W712" s="220"/>
      <c r="X712" s="220"/>
      <c r="Y712" s="220"/>
      <c r="Z712" s="220"/>
      <c r="AA712" s="220"/>
      <c r="AB712" s="220"/>
      <c r="AC712" s="220"/>
      <c r="AD712" s="220"/>
      <c r="AE712" s="220"/>
      <c r="AF712" s="220"/>
      <c r="AG712" s="220"/>
      <c r="AH712" s="220"/>
      <c r="AI712" s="220"/>
      <c r="AJ712" s="220"/>
      <c r="AK712" s="220"/>
      <c r="AL712" s="220"/>
      <c r="AM712" s="220"/>
      <c r="AN712" s="220"/>
      <c r="AO712" s="220"/>
      <c r="AP712" s="220"/>
      <c r="AQ712" s="220"/>
      <c r="AR712" s="220"/>
      <c r="AS712" s="220"/>
      <c r="AT712" s="220"/>
      <c r="AU712" s="220"/>
      <c r="AV712" s="220"/>
      <c r="AW712" s="220"/>
      <c r="AX712" s="220"/>
      <c r="AY712" s="220"/>
      <c r="AZ712" s="220"/>
      <c r="BA712" s="220"/>
      <c r="BB712" s="220"/>
      <c r="BC712" s="220"/>
      <c r="BD712" s="220"/>
      <c r="BE712" s="220"/>
      <c r="BF712" s="220"/>
      <c r="BG712" s="220"/>
      <c r="BH712" s="220"/>
      <c r="BI712" s="220"/>
      <c r="BJ712" s="220"/>
      <c r="BK712" s="220"/>
      <c r="BL712" s="220"/>
      <c r="BM712" s="220"/>
      <c r="BN712" s="220"/>
      <c r="BO712" s="116" t="str">
        <f t="shared" si="109"/>
        <v>GND</v>
      </c>
      <c r="BP712" s="116" t="str">
        <f t="shared" si="110"/>
        <v>GND</v>
      </c>
      <c r="BQ712" s="116">
        <f t="shared" si="111"/>
        <v>0</v>
      </c>
      <c r="BR712" s="116">
        <f t="shared" si="112"/>
        <v>0</v>
      </c>
      <c r="BS712" s="220">
        <v>1</v>
      </c>
      <c r="BT712" s="220" t="s">
        <v>156</v>
      </c>
      <c r="BU712" s="220" t="s">
        <v>156</v>
      </c>
      <c r="BV712" s="220"/>
      <c r="BW712" s="220"/>
      <c r="BX712" s="220"/>
      <c r="BY712" s="220"/>
      <c r="BZ712" s="220"/>
      <c r="CA712" s="220"/>
      <c r="CB712" s="220"/>
      <c r="CC712" s="220"/>
      <c r="CD712" s="220"/>
      <c r="CE712" s="220"/>
      <c r="CF712" s="220" t="s">
        <v>3025</v>
      </c>
      <c r="CG712" s="248" t="s">
        <v>6738</v>
      </c>
      <c r="CH712" s="208"/>
      <c r="CI712" s="128"/>
      <c r="CJ712" s="128"/>
      <c r="CK712" s="220"/>
      <c r="CL712" s="116" t="str">
        <f t="shared" si="113"/>
        <v>GND</v>
      </c>
      <c r="CM712" s="116" t="str">
        <f t="shared" si="114"/>
        <v>GND</v>
      </c>
      <c r="CN712" s="116">
        <f t="shared" si="115"/>
        <v>0</v>
      </c>
      <c r="CO712" s="116">
        <f t="shared" si="116"/>
        <v>0</v>
      </c>
      <c r="CP712" s="220">
        <v>1</v>
      </c>
      <c r="CQ712" s="220" t="s">
        <v>156</v>
      </c>
      <c r="CR712" s="220" t="s">
        <v>156</v>
      </c>
      <c r="CS712" s="220"/>
      <c r="CT712" s="220"/>
      <c r="CU712" s="220"/>
      <c r="CV712" s="220"/>
      <c r="CW712" s="220"/>
      <c r="CX712" s="220"/>
      <c r="CY712" s="220"/>
      <c r="CZ712" s="220"/>
      <c r="DA712" s="220"/>
      <c r="DB712" s="220"/>
      <c r="DC712" s="220" t="s">
        <v>3025</v>
      </c>
      <c r="DD712" s="134" t="s">
        <v>6739</v>
      </c>
      <c r="DE712" s="107"/>
      <c r="DF712" s="128"/>
      <c r="DG712" s="128"/>
      <c r="DH712" s="220"/>
    </row>
    <row r="713" spans="1:112" ht="13.2">
      <c r="A713" s="220"/>
      <c r="B713" s="220">
        <v>710</v>
      </c>
      <c r="C713" s="220" t="s">
        <v>156</v>
      </c>
      <c r="D713" s="220" t="s">
        <v>6740</v>
      </c>
      <c r="E713" s="220"/>
      <c r="F713" s="220" t="s">
        <v>156</v>
      </c>
      <c r="G713" s="220"/>
      <c r="H713" s="220"/>
      <c r="I713" s="220"/>
      <c r="J713" s="220"/>
      <c r="K713" s="220"/>
      <c r="L713" s="220"/>
      <c r="M713" s="220"/>
      <c r="N713" s="220"/>
      <c r="O713" s="220"/>
      <c r="P713" s="220"/>
      <c r="Q713" s="220"/>
      <c r="R713" s="220"/>
      <c r="S713" s="116" t="str">
        <f t="shared" si="107"/>
        <v>NO</v>
      </c>
      <c r="T713" s="116" t="str">
        <f t="shared" si="108"/>
        <v>,,,,,,,,,,,,,,</v>
      </c>
      <c r="U713" s="220" t="s">
        <v>156</v>
      </c>
      <c r="V713" s="220"/>
      <c r="W713" s="220"/>
      <c r="X713" s="220"/>
      <c r="Y713" s="220"/>
      <c r="Z713" s="220"/>
      <c r="AA713" s="220"/>
      <c r="AB713" s="220"/>
      <c r="AC713" s="220"/>
      <c r="AD713" s="220"/>
      <c r="AE713" s="220"/>
      <c r="AF713" s="220"/>
      <c r="AG713" s="220"/>
      <c r="AH713" s="220"/>
      <c r="AI713" s="220"/>
      <c r="AJ713" s="220"/>
      <c r="AK713" s="220"/>
      <c r="AL713" s="220"/>
      <c r="AM713" s="220"/>
      <c r="AN713" s="220"/>
      <c r="AO713" s="220"/>
      <c r="AP713" s="220"/>
      <c r="AQ713" s="220"/>
      <c r="AR713" s="220"/>
      <c r="AS713" s="220"/>
      <c r="AT713" s="220"/>
      <c r="AU713" s="220"/>
      <c r="AV713" s="220"/>
      <c r="AW713" s="220"/>
      <c r="AX713" s="220"/>
      <c r="AY713" s="220"/>
      <c r="AZ713" s="220"/>
      <c r="BA713" s="220"/>
      <c r="BB713" s="220"/>
      <c r="BC713" s="220"/>
      <c r="BD713" s="220"/>
      <c r="BE713" s="220"/>
      <c r="BF713" s="220"/>
      <c r="BG713" s="220"/>
      <c r="BH713" s="220"/>
      <c r="BI713" s="220"/>
      <c r="BJ713" s="220"/>
      <c r="BK713" s="220"/>
      <c r="BL713" s="220"/>
      <c r="BM713" s="220"/>
      <c r="BN713" s="220"/>
      <c r="BO713" s="116" t="str">
        <f t="shared" si="109"/>
        <v>GND</v>
      </c>
      <c r="BP713" s="116" t="str">
        <f t="shared" si="110"/>
        <v>GND</v>
      </c>
      <c r="BQ713" s="116">
        <f t="shared" si="111"/>
        <v>0</v>
      </c>
      <c r="BR713" s="116">
        <f t="shared" si="112"/>
        <v>0</v>
      </c>
      <c r="BS713" s="220">
        <v>1</v>
      </c>
      <c r="BT713" s="220" t="s">
        <v>156</v>
      </c>
      <c r="BU713" s="220" t="s">
        <v>156</v>
      </c>
      <c r="BV713" s="220"/>
      <c r="BW713" s="220"/>
      <c r="BX713" s="220"/>
      <c r="BY713" s="220"/>
      <c r="BZ713" s="220"/>
      <c r="CA713" s="220"/>
      <c r="CB713" s="220"/>
      <c r="CC713" s="220"/>
      <c r="CD713" s="220"/>
      <c r="CE713" s="220"/>
      <c r="CF713" s="220" t="s">
        <v>3025</v>
      </c>
      <c r="CG713" s="248" t="s">
        <v>6741</v>
      </c>
      <c r="CH713" s="208"/>
      <c r="CI713" s="128"/>
      <c r="CJ713" s="128"/>
      <c r="CK713" s="220"/>
      <c r="CL713" s="116" t="str">
        <f t="shared" si="113"/>
        <v>GND</v>
      </c>
      <c r="CM713" s="116" t="str">
        <f t="shared" si="114"/>
        <v>GND</v>
      </c>
      <c r="CN713" s="116">
        <f t="shared" si="115"/>
        <v>0</v>
      </c>
      <c r="CO713" s="116">
        <f t="shared" si="116"/>
        <v>0</v>
      </c>
      <c r="CP713" s="220">
        <v>1</v>
      </c>
      <c r="CQ713" s="220" t="s">
        <v>156</v>
      </c>
      <c r="CR713" s="220" t="s">
        <v>156</v>
      </c>
      <c r="CS713" s="220"/>
      <c r="CT713" s="220"/>
      <c r="CU713" s="220"/>
      <c r="CV713" s="220"/>
      <c r="CW713" s="220"/>
      <c r="CX713" s="220"/>
      <c r="CY713" s="220"/>
      <c r="CZ713" s="220"/>
      <c r="DA713" s="220"/>
      <c r="DB713" s="220"/>
      <c r="DC713" s="220" t="s">
        <v>3025</v>
      </c>
      <c r="DD713" s="134" t="s">
        <v>6742</v>
      </c>
      <c r="DE713" s="107"/>
      <c r="DF713" s="128"/>
      <c r="DG713" s="128"/>
      <c r="DH713" s="220"/>
    </row>
    <row r="714" spans="1:112" ht="13.2">
      <c r="A714" s="220"/>
      <c r="B714" s="220">
        <v>711</v>
      </c>
      <c r="C714" s="220" t="s">
        <v>156</v>
      </c>
      <c r="D714" s="220" t="s">
        <v>6743</v>
      </c>
      <c r="E714" s="220"/>
      <c r="F714" s="220" t="s">
        <v>156</v>
      </c>
      <c r="G714" s="220"/>
      <c r="H714" s="220"/>
      <c r="I714" s="220"/>
      <c r="J714" s="220"/>
      <c r="K714" s="220"/>
      <c r="L714" s="220"/>
      <c r="M714" s="220"/>
      <c r="N714" s="220"/>
      <c r="O714" s="220"/>
      <c r="P714" s="220"/>
      <c r="Q714" s="220"/>
      <c r="R714" s="220"/>
      <c r="S714" s="116" t="str">
        <f t="shared" si="107"/>
        <v>NO</v>
      </c>
      <c r="T714" s="116" t="str">
        <f t="shared" si="108"/>
        <v>,,,,,,,,,,,,,,</v>
      </c>
      <c r="U714" s="220" t="s">
        <v>156</v>
      </c>
      <c r="V714" s="220"/>
      <c r="W714" s="220"/>
      <c r="X714" s="220"/>
      <c r="Y714" s="220"/>
      <c r="Z714" s="220"/>
      <c r="AA714" s="220"/>
      <c r="AB714" s="220"/>
      <c r="AC714" s="220"/>
      <c r="AD714" s="220"/>
      <c r="AE714" s="220"/>
      <c r="AF714" s="220"/>
      <c r="AG714" s="220"/>
      <c r="AH714" s="220"/>
      <c r="AI714" s="220"/>
      <c r="AJ714" s="220"/>
      <c r="AK714" s="220"/>
      <c r="AL714" s="220"/>
      <c r="AM714" s="220"/>
      <c r="AN714" s="220"/>
      <c r="AO714" s="220"/>
      <c r="AP714" s="220"/>
      <c r="AQ714" s="220"/>
      <c r="AR714" s="220"/>
      <c r="AS714" s="220"/>
      <c r="AT714" s="220"/>
      <c r="AU714" s="220"/>
      <c r="AV714" s="220"/>
      <c r="AW714" s="220"/>
      <c r="AX714" s="220"/>
      <c r="AY714" s="220"/>
      <c r="AZ714" s="220"/>
      <c r="BA714" s="220"/>
      <c r="BB714" s="220"/>
      <c r="BC714" s="220"/>
      <c r="BD714" s="220"/>
      <c r="BE714" s="220"/>
      <c r="BF714" s="220"/>
      <c r="BG714" s="220"/>
      <c r="BH714" s="220"/>
      <c r="BI714" s="220"/>
      <c r="BJ714" s="220"/>
      <c r="BK714" s="220"/>
      <c r="BL714" s="220"/>
      <c r="BM714" s="220"/>
      <c r="BN714" s="220"/>
      <c r="BO714" s="116" t="str">
        <f t="shared" si="109"/>
        <v>GND</v>
      </c>
      <c r="BP714" s="116" t="str">
        <f t="shared" si="110"/>
        <v>GND</v>
      </c>
      <c r="BQ714" s="116">
        <f t="shared" si="111"/>
        <v>0</v>
      </c>
      <c r="BR714" s="116">
        <f t="shared" si="112"/>
        <v>0</v>
      </c>
      <c r="BS714" s="220">
        <v>1</v>
      </c>
      <c r="BT714" s="220" t="s">
        <v>156</v>
      </c>
      <c r="BU714" s="220" t="s">
        <v>156</v>
      </c>
      <c r="BV714" s="220"/>
      <c r="BW714" s="220"/>
      <c r="BX714" s="220"/>
      <c r="BY714" s="220"/>
      <c r="BZ714" s="220"/>
      <c r="CA714" s="220"/>
      <c r="CB714" s="220"/>
      <c r="CC714" s="220"/>
      <c r="CD714" s="220"/>
      <c r="CE714" s="220"/>
      <c r="CF714" s="220" t="s">
        <v>3025</v>
      </c>
      <c r="CG714" s="248" t="s">
        <v>6744</v>
      </c>
      <c r="CH714" s="208"/>
      <c r="CI714" s="128"/>
      <c r="CJ714" s="128"/>
      <c r="CK714" s="220"/>
      <c r="CL714" s="116" t="str">
        <f t="shared" si="113"/>
        <v>GND</v>
      </c>
      <c r="CM714" s="116" t="str">
        <f t="shared" si="114"/>
        <v>GND</v>
      </c>
      <c r="CN714" s="116">
        <f t="shared" si="115"/>
        <v>0</v>
      </c>
      <c r="CO714" s="116">
        <f t="shared" si="116"/>
        <v>0</v>
      </c>
      <c r="CP714" s="220">
        <v>1</v>
      </c>
      <c r="CQ714" s="220" t="s">
        <v>156</v>
      </c>
      <c r="CR714" s="220" t="s">
        <v>156</v>
      </c>
      <c r="CS714" s="220"/>
      <c r="CT714" s="220"/>
      <c r="CU714" s="220"/>
      <c r="CV714" s="220"/>
      <c r="CW714" s="220"/>
      <c r="CX714" s="220"/>
      <c r="CY714" s="220"/>
      <c r="CZ714" s="220"/>
      <c r="DA714" s="220"/>
      <c r="DB714" s="220"/>
      <c r="DC714" s="220" t="s">
        <v>3025</v>
      </c>
      <c r="DD714" s="134" t="s">
        <v>6745</v>
      </c>
      <c r="DE714" s="107"/>
      <c r="DF714" s="128"/>
      <c r="DG714" s="128"/>
      <c r="DH714" s="220"/>
    </row>
    <row r="715" spans="1:112" ht="13.2">
      <c r="A715" s="220"/>
      <c r="B715" s="220">
        <v>712</v>
      </c>
      <c r="C715" s="220" t="s">
        <v>156</v>
      </c>
      <c r="D715" s="220" t="s">
        <v>6746</v>
      </c>
      <c r="E715" s="220"/>
      <c r="F715" s="220" t="s">
        <v>156</v>
      </c>
      <c r="G715" s="220"/>
      <c r="H715" s="220"/>
      <c r="I715" s="220"/>
      <c r="J715" s="220"/>
      <c r="K715" s="220"/>
      <c r="L715" s="220"/>
      <c r="M715" s="220"/>
      <c r="N715" s="220"/>
      <c r="O715" s="220"/>
      <c r="P715" s="220"/>
      <c r="Q715" s="220"/>
      <c r="R715" s="220"/>
      <c r="S715" s="116" t="str">
        <f t="shared" si="107"/>
        <v>NO</v>
      </c>
      <c r="T715" s="116" t="str">
        <f t="shared" si="108"/>
        <v>,,,,,,,,,,,,,,</v>
      </c>
      <c r="U715" s="220" t="s">
        <v>156</v>
      </c>
      <c r="V715" s="220"/>
      <c r="W715" s="220"/>
      <c r="X715" s="220"/>
      <c r="Y715" s="220"/>
      <c r="Z715" s="220"/>
      <c r="AA715" s="220"/>
      <c r="AB715" s="220"/>
      <c r="AC715" s="220"/>
      <c r="AD715" s="220"/>
      <c r="AE715" s="220"/>
      <c r="AF715" s="220"/>
      <c r="AG715" s="220"/>
      <c r="AH715" s="220"/>
      <c r="AI715" s="220"/>
      <c r="AJ715" s="220"/>
      <c r="AK715" s="220"/>
      <c r="AL715" s="220"/>
      <c r="AM715" s="220"/>
      <c r="AN715" s="220"/>
      <c r="AO715" s="220"/>
      <c r="AP715" s="220"/>
      <c r="AQ715" s="220"/>
      <c r="AR715" s="220"/>
      <c r="AS715" s="220"/>
      <c r="AT715" s="220"/>
      <c r="AU715" s="220"/>
      <c r="AV715" s="220"/>
      <c r="AW715" s="220"/>
      <c r="AX715" s="220"/>
      <c r="AY715" s="220"/>
      <c r="AZ715" s="220"/>
      <c r="BA715" s="220"/>
      <c r="BB715" s="220"/>
      <c r="BC715" s="220"/>
      <c r="BD715" s="220"/>
      <c r="BE715" s="220"/>
      <c r="BF715" s="220"/>
      <c r="BG715" s="220"/>
      <c r="BH715" s="220"/>
      <c r="BI715" s="220"/>
      <c r="BJ715" s="220"/>
      <c r="BK715" s="220"/>
      <c r="BL715" s="220"/>
      <c r="BM715" s="220"/>
      <c r="BN715" s="220"/>
      <c r="BO715" s="116" t="str">
        <f t="shared" si="109"/>
        <v>GND</v>
      </c>
      <c r="BP715" s="116" t="str">
        <f t="shared" si="110"/>
        <v>GND</v>
      </c>
      <c r="BQ715" s="116">
        <f t="shared" si="111"/>
        <v>0</v>
      </c>
      <c r="BR715" s="116">
        <f t="shared" si="112"/>
        <v>0</v>
      </c>
      <c r="BS715" s="220">
        <v>1</v>
      </c>
      <c r="BT715" s="220" t="s">
        <v>156</v>
      </c>
      <c r="BU715" s="220" t="s">
        <v>156</v>
      </c>
      <c r="BV715" s="220"/>
      <c r="BW715" s="220"/>
      <c r="BX715" s="220"/>
      <c r="BY715" s="220"/>
      <c r="BZ715" s="220"/>
      <c r="CA715" s="220"/>
      <c r="CB715" s="220"/>
      <c r="CC715" s="220"/>
      <c r="CD715" s="220"/>
      <c r="CE715" s="220"/>
      <c r="CF715" s="220" t="s">
        <v>3025</v>
      </c>
      <c r="CG715" s="248" t="s">
        <v>6747</v>
      </c>
      <c r="CH715" s="208"/>
      <c r="CI715" s="128"/>
      <c r="CJ715" s="128"/>
      <c r="CK715" s="220"/>
      <c r="CL715" s="116" t="str">
        <f t="shared" si="113"/>
        <v>GND</v>
      </c>
      <c r="CM715" s="116" t="str">
        <f t="shared" si="114"/>
        <v>GND</v>
      </c>
      <c r="CN715" s="116">
        <f t="shared" si="115"/>
        <v>0</v>
      </c>
      <c r="CO715" s="116">
        <f t="shared" si="116"/>
        <v>0</v>
      </c>
      <c r="CP715" s="220">
        <v>1</v>
      </c>
      <c r="CQ715" s="220" t="s">
        <v>156</v>
      </c>
      <c r="CR715" s="220" t="s">
        <v>156</v>
      </c>
      <c r="CS715" s="220"/>
      <c r="CT715" s="220"/>
      <c r="CU715" s="220"/>
      <c r="CV715" s="220"/>
      <c r="CW715" s="220"/>
      <c r="CX715" s="220"/>
      <c r="CY715" s="220"/>
      <c r="CZ715" s="220"/>
      <c r="DA715" s="220"/>
      <c r="DB715" s="220"/>
      <c r="DC715" s="220" t="s">
        <v>3025</v>
      </c>
      <c r="DD715" s="134" t="s">
        <v>6748</v>
      </c>
      <c r="DE715" s="107"/>
      <c r="DF715" s="128"/>
      <c r="DG715" s="128"/>
      <c r="DH715" s="220"/>
    </row>
    <row r="716" spans="1:112" ht="13.2">
      <c r="A716" s="220"/>
      <c r="B716" s="220">
        <v>713</v>
      </c>
      <c r="C716" s="220" t="s">
        <v>156</v>
      </c>
      <c r="D716" s="220" t="s">
        <v>6749</v>
      </c>
      <c r="E716" s="220"/>
      <c r="F716" s="220" t="s">
        <v>156</v>
      </c>
      <c r="G716" s="220"/>
      <c r="H716" s="220"/>
      <c r="I716" s="220"/>
      <c r="J716" s="220"/>
      <c r="K716" s="220"/>
      <c r="L716" s="220"/>
      <c r="M716" s="220"/>
      <c r="N716" s="220"/>
      <c r="O716" s="220"/>
      <c r="P716" s="220"/>
      <c r="Q716" s="220"/>
      <c r="R716" s="220"/>
      <c r="S716" s="116" t="str">
        <f t="shared" si="107"/>
        <v>NO</v>
      </c>
      <c r="T716" s="116" t="str">
        <f t="shared" si="108"/>
        <v>,,,,,,,,,,,,,,</v>
      </c>
      <c r="U716" s="220" t="s">
        <v>156</v>
      </c>
      <c r="V716" s="220"/>
      <c r="W716" s="220"/>
      <c r="X716" s="220"/>
      <c r="Y716" s="220"/>
      <c r="Z716" s="220"/>
      <c r="AA716" s="220"/>
      <c r="AB716" s="220"/>
      <c r="AC716" s="220"/>
      <c r="AD716" s="220"/>
      <c r="AE716" s="220"/>
      <c r="AF716" s="220"/>
      <c r="AG716" s="220"/>
      <c r="AH716" s="220"/>
      <c r="AI716" s="220"/>
      <c r="AJ716" s="220"/>
      <c r="AK716" s="220"/>
      <c r="AL716" s="220"/>
      <c r="AM716" s="220"/>
      <c r="AN716" s="220"/>
      <c r="AO716" s="220"/>
      <c r="AP716" s="220"/>
      <c r="AQ716" s="220"/>
      <c r="AR716" s="220"/>
      <c r="AS716" s="220"/>
      <c r="AT716" s="220"/>
      <c r="AU716" s="220"/>
      <c r="AV716" s="220"/>
      <c r="AW716" s="220"/>
      <c r="AX716" s="220"/>
      <c r="AY716" s="220"/>
      <c r="AZ716" s="220"/>
      <c r="BA716" s="220"/>
      <c r="BB716" s="220"/>
      <c r="BC716" s="220"/>
      <c r="BD716" s="220"/>
      <c r="BE716" s="220"/>
      <c r="BF716" s="220"/>
      <c r="BG716" s="220"/>
      <c r="BH716" s="220"/>
      <c r="BI716" s="220"/>
      <c r="BJ716" s="220"/>
      <c r="BK716" s="220"/>
      <c r="BL716" s="220"/>
      <c r="BM716" s="220"/>
      <c r="BN716" s="220"/>
      <c r="BO716" s="116" t="str">
        <f t="shared" si="109"/>
        <v>GND</v>
      </c>
      <c r="BP716" s="116" t="str">
        <f t="shared" si="110"/>
        <v>GND</v>
      </c>
      <c r="BQ716" s="116">
        <f t="shared" si="111"/>
        <v>0</v>
      </c>
      <c r="BR716" s="116">
        <f t="shared" si="112"/>
        <v>0</v>
      </c>
      <c r="BS716" s="220">
        <v>1</v>
      </c>
      <c r="BT716" s="220" t="s">
        <v>156</v>
      </c>
      <c r="BU716" s="220" t="s">
        <v>156</v>
      </c>
      <c r="BV716" s="220"/>
      <c r="BW716" s="220"/>
      <c r="BX716" s="220"/>
      <c r="BY716" s="220"/>
      <c r="BZ716" s="220"/>
      <c r="CA716" s="220"/>
      <c r="CB716" s="220"/>
      <c r="CC716" s="220"/>
      <c r="CD716" s="220"/>
      <c r="CE716" s="220"/>
      <c r="CF716" s="220" t="s">
        <v>3025</v>
      </c>
      <c r="CG716" s="248" t="s">
        <v>6750</v>
      </c>
      <c r="CH716" s="208"/>
      <c r="CI716" s="128"/>
      <c r="CJ716" s="128"/>
      <c r="CK716" s="220"/>
      <c r="CL716" s="116" t="str">
        <f t="shared" si="113"/>
        <v>GND</v>
      </c>
      <c r="CM716" s="116" t="str">
        <f t="shared" si="114"/>
        <v>GND</v>
      </c>
      <c r="CN716" s="116">
        <f t="shared" si="115"/>
        <v>0</v>
      </c>
      <c r="CO716" s="116">
        <f t="shared" si="116"/>
        <v>0</v>
      </c>
      <c r="CP716" s="220">
        <v>1</v>
      </c>
      <c r="CQ716" s="220" t="s">
        <v>156</v>
      </c>
      <c r="CR716" s="220" t="s">
        <v>156</v>
      </c>
      <c r="CS716" s="220"/>
      <c r="CT716" s="220"/>
      <c r="CU716" s="220"/>
      <c r="CV716" s="220"/>
      <c r="CW716" s="220"/>
      <c r="CX716" s="220"/>
      <c r="CY716" s="220"/>
      <c r="CZ716" s="220"/>
      <c r="DA716" s="220"/>
      <c r="DB716" s="220"/>
      <c r="DC716" s="220" t="s">
        <v>3025</v>
      </c>
      <c r="DD716" s="134" t="s">
        <v>6751</v>
      </c>
      <c r="DE716" s="107"/>
      <c r="DF716" s="128"/>
      <c r="DG716" s="128"/>
      <c r="DH716" s="220"/>
    </row>
    <row r="717" spans="1:112" ht="13.2">
      <c r="A717" s="220"/>
      <c r="B717" s="220">
        <v>714</v>
      </c>
      <c r="C717" s="220" t="s">
        <v>156</v>
      </c>
      <c r="D717" s="220" t="s">
        <v>6752</v>
      </c>
      <c r="E717" s="220"/>
      <c r="F717" s="220" t="s">
        <v>156</v>
      </c>
      <c r="G717" s="220"/>
      <c r="H717" s="220"/>
      <c r="I717" s="220"/>
      <c r="J717" s="220"/>
      <c r="K717" s="220"/>
      <c r="L717" s="220"/>
      <c r="M717" s="220"/>
      <c r="N717" s="220"/>
      <c r="O717" s="220"/>
      <c r="P717" s="220"/>
      <c r="Q717" s="220"/>
      <c r="R717" s="220"/>
      <c r="S717" s="116" t="str">
        <f t="shared" si="107"/>
        <v>NO</v>
      </c>
      <c r="T717" s="116" t="str">
        <f t="shared" si="108"/>
        <v>,,,,,,,,,,,,,,</v>
      </c>
      <c r="U717" s="220" t="s">
        <v>156</v>
      </c>
      <c r="V717" s="220"/>
      <c r="W717" s="220"/>
      <c r="X717" s="220"/>
      <c r="Y717" s="220"/>
      <c r="Z717" s="220"/>
      <c r="AA717" s="220"/>
      <c r="AB717" s="220"/>
      <c r="AC717" s="220"/>
      <c r="AD717" s="220"/>
      <c r="AE717" s="220"/>
      <c r="AF717" s="220"/>
      <c r="AG717" s="220"/>
      <c r="AH717" s="220"/>
      <c r="AI717" s="220"/>
      <c r="AJ717" s="220"/>
      <c r="AK717" s="220"/>
      <c r="AL717" s="220"/>
      <c r="AM717" s="220"/>
      <c r="AN717" s="220"/>
      <c r="AO717" s="220"/>
      <c r="AP717" s="220"/>
      <c r="AQ717" s="220"/>
      <c r="AR717" s="220"/>
      <c r="AS717" s="220"/>
      <c r="AT717" s="220"/>
      <c r="AU717" s="220"/>
      <c r="AV717" s="220"/>
      <c r="AW717" s="220"/>
      <c r="AX717" s="220"/>
      <c r="AY717" s="220"/>
      <c r="AZ717" s="220"/>
      <c r="BA717" s="220"/>
      <c r="BB717" s="220"/>
      <c r="BC717" s="220"/>
      <c r="BD717" s="220"/>
      <c r="BE717" s="220"/>
      <c r="BF717" s="220"/>
      <c r="BG717" s="220"/>
      <c r="BH717" s="220"/>
      <c r="BI717" s="220"/>
      <c r="BJ717" s="220"/>
      <c r="BK717" s="220"/>
      <c r="BL717" s="220"/>
      <c r="BM717" s="220"/>
      <c r="BN717" s="220"/>
      <c r="BO717" s="116" t="str">
        <f t="shared" si="109"/>
        <v>GND</v>
      </c>
      <c r="BP717" s="116" t="str">
        <f t="shared" si="110"/>
        <v>GND</v>
      </c>
      <c r="BQ717" s="116">
        <f t="shared" si="111"/>
        <v>0</v>
      </c>
      <c r="BR717" s="116">
        <f t="shared" si="112"/>
        <v>0</v>
      </c>
      <c r="BS717" s="220">
        <v>1</v>
      </c>
      <c r="BT717" s="220" t="s">
        <v>156</v>
      </c>
      <c r="BU717" s="220" t="s">
        <v>156</v>
      </c>
      <c r="BV717" s="220"/>
      <c r="BW717" s="220"/>
      <c r="BX717" s="220"/>
      <c r="BY717" s="220"/>
      <c r="BZ717" s="220"/>
      <c r="CA717" s="220"/>
      <c r="CB717" s="220"/>
      <c r="CC717" s="220"/>
      <c r="CD717" s="220"/>
      <c r="CE717" s="220"/>
      <c r="CF717" s="220" t="s">
        <v>3025</v>
      </c>
      <c r="CG717" s="248" t="s">
        <v>6753</v>
      </c>
      <c r="CH717" s="208"/>
      <c r="CI717" s="128"/>
      <c r="CJ717" s="128"/>
      <c r="CK717" s="220"/>
      <c r="CL717" s="116" t="str">
        <f t="shared" si="113"/>
        <v>GND</v>
      </c>
      <c r="CM717" s="116" t="str">
        <f t="shared" si="114"/>
        <v>GND</v>
      </c>
      <c r="CN717" s="116">
        <f t="shared" si="115"/>
        <v>0</v>
      </c>
      <c r="CO717" s="116">
        <f t="shared" si="116"/>
        <v>0</v>
      </c>
      <c r="CP717" s="220">
        <v>1</v>
      </c>
      <c r="CQ717" s="220" t="s">
        <v>156</v>
      </c>
      <c r="CR717" s="220" t="s">
        <v>156</v>
      </c>
      <c r="CS717" s="220"/>
      <c r="CT717" s="220"/>
      <c r="CU717" s="220"/>
      <c r="CV717" s="220"/>
      <c r="CW717" s="220"/>
      <c r="CX717" s="220"/>
      <c r="CY717" s="220"/>
      <c r="CZ717" s="220"/>
      <c r="DA717" s="220"/>
      <c r="DB717" s="220"/>
      <c r="DC717" s="220" t="s">
        <v>3025</v>
      </c>
      <c r="DD717" s="134" t="s">
        <v>6754</v>
      </c>
      <c r="DE717" s="107"/>
      <c r="DF717" s="128"/>
      <c r="DG717" s="128"/>
      <c r="DH717" s="220"/>
    </row>
    <row r="718" spans="1:112" ht="13.2">
      <c r="A718" s="220"/>
      <c r="B718" s="220">
        <v>715</v>
      </c>
      <c r="C718" s="220" t="s">
        <v>156</v>
      </c>
      <c r="D718" s="220" t="s">
        <v>6755</v>
      </c>
      <c r="E718" s="220"/>
      <c r="F718" s="220" t="s">
        <v>156</v>
      </c>
      <c r="G718" s="220"/>
      <c r="H718" s="220"/>
      <c r="I718" s="220"/>
      <c r="J718" s="220"/>
      <c r="K718" s="220"/>
      <c r="L718" s="220"/>
      <c r="M718" s="220"/>
      <c r="N718" s="220"/>
      <c r="O718" s="220"/>
      <c r="P718" s="220"/>
      <c r="Q718" s="220"/>
      <c r="R718" s="220"/>
      <c r="S718" s="116" t="str">
        <f t="shared" si="107"/>
        <v>NO</v>
      </c>
      <c r="T718" s="116" t="str">
        <f t="shared" si="108"/>
        <v>,,,,,,,,,,,,,,</v>
      </c>
      <c r="U718" s="220" t="s">
        <v>156</v>
      </c>
      <c r="V718" s="220"/>
      <c r="W718" s="220"/>
      <c r="X718" s="220"/>
      <c r="Y718" s="220"/>
      <c r="Z718" s="220"/>
      <c r="AA718" s="220"/>
      <c r="AB718" s="220"/>
      <c r="AC718" s="220"/>
      <c r="AD718" s="220"/>
      <c r="AE718" s="220"/>
      <c r="AF718" s="220"/>
      <c r="AG718" s="220"/>
      <c r="AH718" s="220"/>
      <c r="AI718" s="220"/>
      <c r="AJ718" s="220"/>
      <c r="AK718" s="220"/>
      <c r="AL718" s="220"/>
      <c r="AM718" s="220"/>
      <c r="AN718" s="220"/>
      <c r="AO718" s="220"/>
      <c r="AP718" s="220"/>
      <c r="AQ718" s="220"/>
      <c r="AR718" s="220"/>
      <c r="AS718" s="220"/>
      <c r="AT718" s="220"/>
      <c r="AU718" s="220"/>
      <c r="AV718" s="220"/>
      <c r="AW718" s="220"/>
      <c r="AX718" s="220"/>
      <c r="AY718" s="220"/>
      <c r="AZ718" s="220"/>
      <c r="BA718" s="220"/>
      <c r="BB718" s="220"/>
      <c r="BC718" s="220"/>
      <c r="BD718" s="220"/>
      <c r="BE718" s="220"/>
      <c r="BF718" s="220"/>
      <c r="BG718" s="220"/>
      <c r="BH718" s="220"/>
      <c r="BI718" s="220"/>
      <c r="BJ718" s="220"/>
      <c r="BK718" s="220"/>
      <c r="BL718" s="220"/>
      <c r="BM718" s="220"/>
      <c r="BN718" s="220"/>
      <c r="BO718" s="116" t="str">
        <f t="shared" si="109"/>
        <v>GND</v>
      </c>
      <c r="BP718" s="116" t="str">
        <f t="shared" si="110"/>
        <v>GND</v>
      </c>
      <c r="BQ718" s="116">
        <f t="shared" si="111"/>
        <v>0</v>
      </c>
      <c r="BR718" s="116">
        <f t="shared" si="112"/>
        <v>0</v>
      </c>
      <c r="BS718" s="220">
        <v>1</v>
      </c>
      <c r="BT718" s="220" t="s">
        <v>156</v>
      </c>
      <c r="BU718" s="220" t="s">
        <v>156</v>
      </c>
      <c r="BV718" s="220"/>
      <c r="BW718" s="220"/>
      <c r="BX718" s="220"/>
      <c r="BY718" s="220"/>
      <c r="BZ718" s="220"/>
      <c r="CA718" s="220"/>
      <c r="CB718" s="220"/>
      <c r="CC718" s="220"/>
      <c r="CD718" s="220"/>
      <c r="CE718" s="220"/>
      <c r="CF718" s="220" t="s">
        <v>3025</v>
      </c>
      <c r="CG718" s="248" t="s">
        <v>6756</v>
      </c>
      <c r="CH718" s="208"/>
      <c r="CI718" s="128"/>
      <c r="CJ718" s="128"/>
      <c r="CK718" s="220"/>
      <c r="CL718" s="116" t="str">
        <f t="shared" si="113"/>
        <v>GND</v>
      </c>
      <c r="CM718" s="116" t="str">
        <f t="shared" si="114"/>
        <v>GND</v>
      </c>
      <c r="CN718" s="116">
        <f t="shared" si="115"/>
        <v>0</v>
      </c>
      <c r="CO718" s="116">
        <f t="shared" si="116"/>
        <v>0</v>
      </c>
      <c r="CP718" s="220">
        <v>1</v>
      </c>
      <c r="CQ718" s="220" t="s">
        <v>156</v>
      </c>
      <c r="CR718" s="220" t="s">
        <v>156</v>
      </c>
      <c r="CS718" s="220"/>
      <c r="CT718" s="220"/>
      <c r="CU718" s="220"/>
      <c r="CV718" s="220"/>
      <c r="CW718" s="220"/>
      <c r="CX718" s="220"/>
      <c r="CY718" s="220"/>
      <c r="CZ718" s="220"/>
      <c r="DA718" s="220"/>
      <c r="DB718" s="220"/>
      <c r="DC718" s="220" t="s">
        <v>3025</v>
      </c>
      <c r="DD718" s="134" t="s">
        <v>6757</v>
      </c>
      <c r="DE718" s="107"/>
      <c r="DF718" s="128"/>
      <c r="DG718" s="128"/>
      <c r="DH718" s="220"/>
    </row>
    <row r="719" spans="1:112" ht="13.2">
      <c r="A719" s="220"/>
      <c r="B719" s="220">
        <v>716</v>
      </c>
      <c r="C719" s="220" t="s">
        <v>156</v>
      </c>
      <c r="D719" s="220" t="s">
        <v>6758</v>
      </c>
      <c r="E719" s="220"/>
      <c r="F719" s="220" t="s">
        <v>156</v>
      </c>
      <c r="G719" s="220"/>
      <c r="H719" s="220"/>
      <c r="I719" s="220"/>
      <c r="J719" s="220"/>
      <c r="K719" s="220"/>
      <c r="L719" s="220"/>
      <c r="M719" s="220"/>
      <c r="N719" s="220"/>
      <c r="O719" s="220"/>
      <c r="P719" s="220"/>
      <c r="Q719" s="220"/>
      <c r="R719" s="220"/>
      <c r="S719" s="116" t="str">
        <f t="shared" si="107"/>
        <v>NO</v>
      </c>
      <c r="T719" s="116" t="str">
        <f t="shared" si="108"/>
        <v>,,,,,,,,,,,,,,</v>
      </c>
      <c r="U719" s="220" t="s">
        <v>156</v>
      </c>
      <c r="V719" s="220"/>
      <c r="W719" s="220"/>
      <c r="X719" s="220"/>
      <c r="Y719" s="220"/>
      <c r="Z719" s="220"/>
      <c r="AA719" s="220"/>
      <c r="AB719" s="220"/>
      <c r="AC719" s="220"/>
      <c r="AD719" s="220"/>
      <c r="AE719" s="220"/>
      <c r="AF719" s="220"/>
      <c r="AG719" s="220"/>
      <c r="AH719" s="220"/>
      <c r="AI719" s="220"/>
      <c r="AJ719" s="220"/>
      <c r="AK719" s="220"/>
      <c r="AL719" s="220"/>
      <c r="AM719" s="220"/>
      <c r="AN719" s="220"/>
      <c r="AO719" s="220"/>
      <c r="AP719" s="220"/>
      <c r="AQ719" s="220"/>
      <c r="AR719" s="220"/>
      <c r="AS719" s="220"/>
      <c r="AT719" s="220"/>
      <c r="AU719" s="220"/>
      <c r="AV719" s="220"/>
      <c r="AW719" s="220"/>
      <c r="AX719" s="220"/>
      <c r="AY719" s="220"/>
      <c r="AZ719" s="220"/>
      <c r="BA719" s="220"/>
      <c r="BB719" s="220"/>
      <c r="BC719" s="220"/>
      <c r="BD719" s="220"/>
      <c r="BE719" s="220"/>
      <c r="BF719" s="220"/>
      <c r="BG719" s="220"/>
      <c r="BH719" s="220"/>
      <c r="BI719" s="220"/>
      <c r="BJ719" s="220"/>
      <c r="BK719" s="220"/>
      <c r="BL719" s="220"/>
      <c r="BM719" s="220"/>
      <c r="BN719" s="220"/>
      <c r="BO719" s="116" t="str">
        <f t="shared" si="109"/>
        <v>GND</v>
      </c>
      <c r="BP719" s="116" t="str">
        <f t="shared" si="110"/>
        <v>GND</v>
      </c>
      <c r="BQ719" s="116">
        <f t="shared" si="111"/>
        <v>0</v>
      </c>
      <c r="BR719" s="116">
        <f t="shared" si="112"/>
        <v>0</v>
      </c>
      <c r="BS719" s="220">
        <v>1</v>
      </c>
      <c r="BT719" s="220" t="s">
        <v>156</v>
      </c>
      <c r="BU719" s="220" t="s">
        <v>156</v>
      </c>
      <c r="BV719" s="220"/>
      <c r="BW719" s="220"/>
      <c r="BX719" s="220"/>
      <c r="BY719" s="220"/>
      <c r="BZ719" s="220"/>
      <c r="CA719" s="220"/>
      <c r="CB719" s="220"/>
      <c r="CC719" s="220"/>
      <c r="CD719" s="220"/>
      <c r="CE719" s="220"/>
      <c r="CF719" s="220" t="s">
        <v>3025</v>
      </c>
      <c r="CG719" s="248" t="s">
        <v>6759</v>
      </c>
      <c r="CH719" s="208"/>
      <c r="CI719" s="128"/>
      <c r="CJ719" s="128"/>
      <c r="CK719" s="220"/>
      <c r="CL719" s="116" t="str">
        <f t="shared" si="113"/>
        <v>GND</v>
      </c>
      <c r="CM719" s="116" t="str">
        <f t="shared" si="114"/>
        <v>GND</v>
      </c>
      <c r="CN719" s="116">
        <f t="shared" si="115"/>
        <v>0</v>
      </c>
      <c r="CO719" s="116">
        <f t="shared" si="116"/>
        <v>0</v>
      </c>
      <c r="CP719" s="220">
        <v>1</v>
      </c>
      <c r="CQ719" s="220" t="s">
        <v>156</v>
      </c>
      <c r="CR719" s="220" t="s">
        <v>156</v>
      </c>
      <c r="CS719" s="220"/>
      <c r="CT719" s="220"/>
      <c r="CU719" s="220"/>
      <c r="CV719" s="220"/>
      <c r="CW719" s="220"/>
      <c r="CX719" s="220"/>
      <c r="CY719" s="220"/>
      <c r="CZ719" s="220"/>
      <c r="DA719" s="220"/>
      <c r="DB719" s="220"/>
      <c r="DC719" s="220" t="s">
        <v>3025</v>
      </c>
      <c r="DD719" s="134" t="s">
        <v>6760</v>
      </c>
      <c r="DE719" s="107"/>
      <c r="DF719" s="128"/>
      <c r="DG719" s="128"/>
      <c r="DH719" s="220"/>
    </row>
    <row r="720" spans="1:112" ht="13.2">
      <c r="A720" s="220"/>
      <c r="B720" s="220">
        <v>717</v>
      </c>
      <c r="C720" s="220" t="s">
        <v>156</v>
      </c>
      <c r="D720" s="220" t="s">
        <v>6761</v>
      </c>
      <c r="E720" s="220"/>
      <c r="F720" s="220" t="s">
        <v>156</v>
      </c>
      <c r="G720" s="220"/>
      <c r="H720" s="220"/>
      <c r="I720" s="220"/>
      <c r="J720" s="220"/>
      <c r="K720" s="220"/>
      <c r="L720" s="220"/>
      <c r="M720" s="220"/>
      <c r="N720" s="220"/>
      <c r="O720" s="220"/>
      <c r="P720" s="220"/>
      <c r="Q720" s="220"/>
      <c r="R720" s="220"/>
      <c r="S720" s="116" t="str">
        <f t="shared" si="107"/>
        <v>NO</v>
      </c>
      <c r="T720" s="116" t="str">
        <f t="shared" si="108"/>
        <v>,,,,,,,,,,,,,,</v>
      </c>
      <c r="U720" s="220" t="s">
        <v>156</v>
      </c>
      <c r="V720" s="220"/>
      <c r="W720" s="220"/>
      <c r="X720" s="220"/>
      <c r="Y720" s="220"/>
      <c r="Z720" s="220"/>
      <c r="AA720" s="220"/>
      <c r="AB720" s="220"/>
      <c r="AC720" s="220"/>
      <c r="AD720" s="220"/>
      <c r="AE720" s="220"/>
      <c r="AF720" s="220"/>
      <c r="AG720" s="220"/>
      <c r="AH720" s="220"/>
      <c r="AI720" s="220"/>
      <c r="AJ720" s="220"/>
      <c r="AK720" s="220"/>
      <c r="AL720" s="220"/>
      <c r="AM720" s="220"/>
      <c r="AN720" s="220"/>
      <c r="AO720" s="220"/>
      <c r="AP720" s="220"/>
      <c r="AQ720" s="220"/>
      <c r="AR720" s="220"/>
      <c r="AS720" s="220"/>
      <c r="AT720" s="220"/>
      <c r="AU720" s="220"/>
      <c r="AV720" s="220"/>
      <c r="AW720" s="220"/>
      <c r="AX720" s="220"/>
      <c r="AY720" s="220"/>
      <c r="AZ720" s="220"/>
      <c r="BA720" s="220"/>
      <c r="BB720" s="220"/>
      <c r="BC720" s="220"/>
      <c r="BD720" s="220"/>
      <c r="BE720" s="220"/>
      <c r="BF720" s="220"/>
      <c r="BG720" s="220"/>
      <c r="BH720" s="220"/>
      <c r="BI720" s="220"/>
      <c r="BJ720" s="220"/>
      <c r="BK720" s="220"/>
      <c r="BL720" s="220"/>
      <c r="BM720" s="220"/>
      <c r="BN720" s="220"/>
      <c r="BO720" s="116" t="str">
        <f t="shared" si="109"/>
        <v>GND</v>
      </c>
      <c r="BP720" s="116" t="str">
        <f t="shared" si="110"/>
        <v>GND</v>
      </c>
      <c r="BQ720" s="116">
        <f t="shared" si="111"/>
        <v>0</v>
      </c>
      <c r="BR720" s="116">
        <f t="shared" si="112"/>
        <v>0</v>
      </c>
      <c r="BS720" s="220">
        <v>1</v>
      </c>
      <c r="BT720" s="220" t="s">
        <v>156</v>
      </c>
      <c r="BU720" s="220" t="s">
        <v>156</v>
      </c>
      <c r="BV720" s="220"/>
      <c r="BW720" s="220"/>
      <c r="BX720" s="220"/>
      <c r="BY720" s="220"/>
      <c r="BZ720" s="220"/>
      <c r="CA720" s="220"/>
      <c r="CB720" s="220"/>
      <c r="CC720" s="220"/>
      <c r="CD720" s="220"/>
      <c r="CE720" s="220"/>
      <c r="CF720" s="220" t="s">
        <v>3025</v>
      </c>
      <c r="CG720" s="248" t="s">
        <v>6762</v>
      </c>
      <c r="CH720" s="208"/>
      <c r="CI720" s="128"/>
      <c r="CJ720" s="128"/>
      <c r="CK720" s="220"/>
      <c r="CL720" s="116" t="str">
        <f t="shared" si="113"/>
        <v>GND</v>
      </c>
      <c r="CM720" s="116" t="str">
        <f t="shared" si="114"/>
        <v>GND</v>
      </c>
      <c r="CN720" s="116">
        <f t="shared" si="115"/>
        <v>0</v>
      </c>
      <c r="CO720" s="116">
        <f t="shared" si="116"/>
        <v>0</v>
      </c>
      <c r="CP720" s="220">
        <v>1</v>
      </c>
      <c r="CQ720" s="220" t="s">
        <v>156</v>
      </c>
      <c r="CR720" s="220" t="s">
        <v>156</v>
      </c>
      <c r="CS720" s="220"/>
      <c r="CT720" s="220"/>
      <c r="CU720" s="220"/>
      <c r="CV720" s="220"/>
      <c r="CW720" s="220"/>
      <c r="CX720" s="220"/>
      <c r="CY720" s="220"/>
      <c r="CZ720" s="220"/>
      <c r="DA720" s="220"/>
      <c r="DB720" s="220"/>
      <c r="DC720" s="220" t="s">
        <v>3025</v>
      </c>
      <c r="DD720" s="134" t="s">
        <v>6763</v>
      </c>
      <c r="DE720" s="107"/>
      <c r="DF720" s="128"/>
      <c r="DG720" s="128"/>
      <c r="DH720" s="220"/>
    </row>
    <row r="721" spans="1:112" ht="13.2">
      <c r="A721" s="220"/>
      <c r="B721" s="220">
        <v>718</v>
      </c>
      <c r="C721" s="220" t="s">
        <v>156</v>
      </c>
      <c r="D721" s="220" t="s">
        <v>6764</v>
      </c>
      <c r="E721" s="220"/>
      <c r="F721" s="220" t="s">
        <v>156</v>
      </c>
      <c r="G721" s="220"/>
      <c r="H721" s="220"/>
      <c r="I721" s="220"/>
      <c r="J721" s="220"/>
      <c r="K721" s="220"/>
      <c r="L721" s="220"/>
      <c r="M721" s="220"/>
      <c r="N721" s="220"/>
      <c r="O721" s="220"/>
      <c r="P721" s="220"/>
      <c r="Q721" s="220"/>
      <c r="R721" s="220"/>
      <c r="S721" s="116" t="str">
        <f t="shared" si="107"/>
        <v>NO</v>
      </c>
      <c r="T721" s="116" t="str">
        <f t="shared" si="108"/>
        <v>,,,,,,,,,,,,,,</v>
      </c>
      <c r="U721" s="220" t="s">
        <v>156</v>
      </c>
      <c r="V721" s="220"/>
      <c r="W721" s="220"/>
      <c r="X721" s="220"/>
      <c r="Y721" s="220"/>
      <c r="Z721" s="220"/>
      <c r="AA721" s="220"/>
      <c r="AB721" s="220"/>
      <c r="AC721" s="220"/>
      <c r="AD721" s="220"/>
      <c r="AE721" s="220"/>
      <c r="AF721" s="220"/>
      <c r="AG721" s="220"/>
      <c r="AH721" s="220"/>
      <c r="AI721" s="220"/>
      <c r="AJ721" s="220"/>
      <c r="AK721" s="220"/>
      <c r="AL721" s="220"/>
      <c r="AM721" s="220"/>
      <c r="AN721" s="220"/>
      <c r="AO721" s="220"/>
      <c r="AP721" s="220"/>
      <c r="AQ721" s="220"/>
      <c r="AR721" s="220"/>
      <c r="AS721" s="220"/>
      <c r="AT721" s="220"/>
      <c r="AU721" s="220"/>
      <c r="AV721" s="220"/>
      <c r="AW721" s="220"/>
      <c r="AX721" s="220"/>
      <c r="AY721" s="220"/>
      <c r="AZ721" s="220"/>
      <c r="BA721" s="220"/>
      <c r="BB721" s="220"/>
      <c r="BC721" s="220"/>
      <c r="BD721" s="220"/>
      <c r="BE721" s="220"/>
      <c r="BF721" s="220"/>
      <c r="BG721" s="220"/>
      <c r="BH721" s="220"/>
      <c r="BI721" s="220"/>
      <c r="BJ721" s="220"/>
      <c r="BK721" s="220"/>
      <c r="BL721" s="220"/>
      <c r="BM721" s="220"/>
      <c r="BN721" s="220"/>
      <c r="BO721" s="116" t="str">
        <f t="shared" si="109"/>
        <v>GND</v>
      </c>
      <c r="BP721" s="116" t="str">
        <f t="shared" si="110"/>
        <v>GND</v>
      </c>
      <c r="BQ721" s="116">
        <f t="shared" si="111"/>
        <v>0</v>
      </c>
      <c r="BR721" s="116">
        <f t="shared" si="112"/>
        <v>0</v>
      </c>
      <c r="BS721" s="220">
        <v>1</v>
      </c>
      <c r="BT721" s="220" t="s">
        <v>156</v>
      </c>
      <c r="BU721" s="220" t="s">
        <v>156</v>
      </c>
      <c r="BV721" s="220"/>
      <c r="BW721" s="220"/>
      <c r="BX721" s="220"/>
      <c r="BY721" s="220"/>
      <c r="BZ721" s="220"/>
      <c r="CA721" s="220"/>
      <c r="CB721" s="220"/>
      <c r="CC721" s="220"/>
      <c r="CD721" s="220"/>
      <c r="CE721" s="220"/>
      <c r="CF721" s="220" t="s">
        <v>3025</v>
      </c>
      <c r="CG721" s="248" t="s">
        <v>6765</v>
      </c>
      <c r="CH721" s="208"/>
      <c r="CI721" s="128"/>
      <c r="CJ721" s="128"/>
      <c r="CK721" s="220"/>
      <c r="CL721" s="116" t="str">
        <f t="shared" si="113"/>
        <v>GND</v>
      </c>
      <c r="CM721" s="116" t="str">
        <f t="shared" si="114"/>
        <v>GND</v>
      </c>
      <c r="CN721" s="116">
        <f t="shared" si="115"/>
        <v>0</v>
      </c>
      <c r="CO721" s="116">
        <f t="shared" si="116"/>
        <v>0</v>
      </c>
      <c r="CP721" s="220">
        <v>1</v>
      </c>
      <c r="CQ721" s="220" t="s">
        <v>156</v>
      </c>
      <c r="CR721" s="220" t="s">
        <v>156</v>
      </c>
      <c r="CS721" s="220"/>
      <c r="CT721" s="220"/>
      <c r="CU721" s="220"/>
      <c r="CV721" s="220"/>
      <c r="CW721" s="220"/>
      <c r="CX721" s="220"/>
      <c r="CY721" s="220"/>
      <c r="CZ721" s="220"/>
      <c r="DA721" s="220"/>
      <c r="DB721" s="220"/>
      <c r="DC721" s="220" t="s">
        <v>3025</v>
      </c>
      <c r="DD721" s="134" t="s">
        <v>6766</v>
      </c>
      <c r="DE721" s="107"/>
      <c r="DF721" s="128"/>
      <c r="DG721" s="128"/>
      <c r="DH721" s="220"/>
    </row>
    <row r="722" spans="1:112" ht="13.2">
      <c r="A722" s="220"/>
      <c r="B722" s="220">
        <v>719</v>
      </c>
      <c r="C722" s="220" t="s">
        <v>156</v>
      </c>
      <c r="D722" s="220" t="s">
        <v>6767</v>
      </c>
      <c r="E722" s="220"/>
      <c r="F722" s="220" t="s">
        <v>156</v>
      </c>
      <c r="G722" s="220"/>
      <c r="H722" s="220"/>
      <c r="I722" s="220"/>
      <c r="J722" s="220"/>
      <c r="K722" s="220"/>
      <c r="L722" s="220"/>
      <c r="M722" s="220"/>
      <c r="N722" s="220"/>
      <c r="O722" s="220"/>
      <c r="P722" s="220"/>
      <c r="Q722" s="220"/>
      <c r="R722" s="220"/>
      <c r="S722" s="116" t="str">
        <f t="shared" si="107"/>
        <v>NO</v>
      </c>
      <c r="T722" s="116" t="str">
        <f t="shared" si="108"/>
        <v>,,,,,,,,,,,,,,</v>
      </c>
      <c r="U722" s="220" t="s">
        <v>156</v>
      </c>
      <c r="V722" s="220"/>
      <c r="W722" s="220"/>
      <c r="X722" s="220"/>
      <c r="Y722" s="220"/>
      <c r="Z722" s="220"/>
      <c r="AA722" s="220"/>
      <c r="AB722" s="220"/>
      <c r="AC722" s="220"/>
      <c r="AD722" s="220"/>
      <c r="AE722" s="220"/>
      <c r="AF722" s="220"/>
      <c r="AG722" s="220"/>
      <c r="AH722" s="220"/>
      <c r="AI722" s="220"/>
      <c r="AJ722" s="220"/>
      <c r="AK722" s="220"/>
      <c r="AL722" s="220"/>
      <c r="AM722" s="220"/>
      <c r="AN722" s="220"/>
      <c r="AO722" s="220"/>
      <c r="AP722" s="220"/>
      <c r="AQ722" s="220"/>
      <c r="AR722" s="220"/>
      <c r="AS722" s="220"/>
      <c r="AT722" s="220"/>
      <c r="AU722" s="220"/>
      <c r="AV722" s="220"/>
      <c r="AW722" s="220"/>
      <c r="AX722" s="220"/>
      <c r="AY722" s="220"/>
      <c r="AZ722" s="220"/>
      <c r="BA722" s="220"/>
      <c r="BB722" s="220"/>
      <c r="BC722" s="220"/>
      <c r="BD722" s="220"/>
      <c r="BE722" s="220"/>
      <c r="BF722" s="220"/>
      <c r="BG722" s="220"/>
      <c r="BH722" s="220"/>
      <c r="BI722" s="220"/>
      <c r="BJ722" s="220"/>
      <c r="BK722" s="220"/>
      <c r="BL722" s="220"/>
      <c r="BM722" s="220"/>
      <c r="BN722" s="220"/>
      <c r="BO722" s="116" t="str">
        <f t="shared" si="109"/>
        <v>GND</v>
      </c>
      <c r="BP722" s="116" t="str">
        <f t="shared" si="110"/>
        <v>GND</v>
      </c>
      <c r="BQ722" s="116">
        <f t="shared" si="111"/>
        <v>0</v>
      </c>
      <c r="BR722" s="116">
        <f t="shared" si="112"/>
        <v>0</v>
      </c>
      <c r="BS722" s="220">
        <v>1</v>
      </c>
      <c r="BT722" s="220" t="s">
        <v>156</v>
      </c>
      <c r="BU722" s="220" t="s">
        <v>156</v>
      </c>
      <c r="BV722" s="220"/>
      <c r="BW722" s="220"/>
      <c r="BX722" s="220"/>
      <c r="BY722" s="220"/>
      <c r="BZ722" s="220"/>
      <c r="CA722" s="220"/>
      <c r="CB722" s="220"/>
      <c r="CC722" s="220"/>
      <c r="CD722" s="220"/>
      <c r="CE722" s="220"/>
      <c r="CF722" s="220" t="s">
        <v>3025</v>
      </c>
      <c r="CG722" s="248" t="s">
        <v>6768</v>
      </c>
      <c r="CH722" s="208"/>
      <c r="CI722" s="128"/>
      <c r="CJ722" s="128"/>
      <c r="CK722" s="220"/>
      <c r="CL722" s="116" t="str">
        <f t="shared" si="113"/>
        <v>GND</v>
      </c>
      <c r="CM722" s="116" t="str">
        <f t="shared" si="114"/>
        <v>GND</v>
      </c>
      <c r="CN722" s="116">
        <f t="shared" si="115"/>
        <v>0</v>
      </c>
      <c r="CO722" s="116">
        <f t="shared" si="116"/>
        <v>0</v>
      </c>
      <c r="CP722" s="220">
        <v>1</v>
      </c>
      <c r="CQ722" s="220" t="s">
        <v>156</v>
      </c>
      <c r="CR722" s="220" t="s">
        <v>156</v>
      </c>
      <c r="CS722" s="220"/>
      <c r="CT722" s="220"/>
      <c r="CU722" s="220"/>
      <c r="CV722" s="220"/>
      <c r="CW722" s="220"/>
      <c r="CX722" s="220"/>
      <c r="CY722" s="220"/>
      <c r="CZ722" s="220"/>
      <c r="DA722" s="220"/>
      <c r="DB722" s="220"/>
      <c r="DC722" s="220" t="s">
        <v>3025</v>
      </c>
      <c r="DD722" s="134" t="s">
        <v>6769</v>
      </c>
      <c r="DE722" s="107"/>
      <c r="DF722" s="128"/>
      <c r="DG722" s="128"/>
      <c r="DH722" s="220"/>
    </row>
    <row r="723" spans="1:112" ht="13.2">
      <c r="A723" s="220"/>
      <c r="B723" s="220">
        <v>720</v>
      </c>
      <c r="C723" s="220" t="s">
        <v>156</v>
      </c>
      <c r="D723" s="220" t="s">
        <v>6770</v>
      </c>
      <c r="E723" s="220"/>
      <c r="F723" s="220" t="s">
        <v>156</v>
      </c>
      <c r="G723" s="220"/>
      <c r="H723" s="220"/>
      <c r="I723" s="220"/>
      <c r="J723" s="220"/>
      <c r="K723" s="220"/>
      <c r="L723" s="220"/>
      <c r="M723" s="220"/>
      <c r="N723" s="220"/>
      <c r="O723" s="220"/>
      <c r="P723" s="220"/>
      <c r="Q723" s="220"/>
      <c r="R723" s="220"/>
      <c r="S723" s="116" t="str">
        <f t="shared" si="107"/>
        <v>NO</v>
      </c>
      <c r="T723" s="116" t="str">
        <f t="shared" si="108"/>
        <v>,,,,,,,,,,,,,,</v>
      </c>
      <c r="U723" s="220" t="s">
        <v>156</v>
      </c>
      <c r="V723" s="220"/>
      <c r="W723" s="220"/>
      <c r="X723" s="220"/>
      <c r="Y723" s="220"/>
      <c r="Z723" s="220"/>
      <c r="AA723" s="220"/>
      <c r="AB723" s="220"/>
      <c r="AC723" s="220"/>
      <c r="AD723" s="220"/>
      <c r="AE723" s="220"/>
      <c r="AF723" s="220"/>
      <c r="AG723" s="220"/>
      <c r="AH723" s="220"/>
      <c r="AI723" s="220"/>
      <c r="AJ723" s="220"/>
      <c r="AK723" s="220"/>
      <c r="AL723" s="220"/>
      <c r="AM723" s="220"/>
      <c r="AN723" s="220"/>
      <c r="AO723" s="220"/>
      <c r="AP723" s="220"/>
      <c r="AQ723" s="220"/>
      <c r="AR723" s="220"/>
      <c r="AS723" s="220"/>
      <c r="AT723" s="220"/>
      <c r="AU723" s="220"/>
      <c r="AV723" s="220"/>
      <c r="AW723" s="220"/>
      <c r="AX723" s="220"/>
      <c r="AY723" s="220"/>
      <c r="AZ723" s="220"/>
      <c r="BA723" s="220"/>
      <c r="BB723" s="220"/>
      <c r="BC723" s="220"/>
      <c r="BD723" s="220"/>
      <c r="BE723" s="220"/>
      <c r="BF723" s="220"/>
      <c r="BG723" s="220"/>
      <c r="BH723" s="220"/>
      <c r="BI723" s="220"/>
      <c r="BJ723" s="220"/>
      <c r="BK723" s="220"/>
      <c r="BL723" s="220"/>
      <c r="BM723" s="220"/>
      <c r="BN723" s="220"/>
      <c r="BO723" s="116" t="str">
        <f t="shared" si="109"/>
        <v>GND</v>
      </c>
      <c r="BP723" s="116" t="str">
        <f t="shared" si="110"/>
        <v>GND</v>
      </c>
      <c r="BQ723" s="116">
        <f t="shared" si="111"/>
        <v>0</v>
      </c>
      <c r="BR723" s="116">
        <f t="shared" si="112"/>
        <v>0</v>
      </c>
      <c r="BS723" s="220">
        <v>1</v>
      </c>
      <c r="BT723" s="220" t="s">
        <v>156</v>
      </c>
      <c r="BU723" s="220" t="s">
        <v>156</v>
      </c>
      <c r="BV723" s="220"/>
      <c r="BW723" s="220"/>
      <c r="BX723" s="220"/>
      <c r="BY723" s="220"/>
      <c r="BZ723" s="220"/>
      <c r="CA723" s="220"/>
      <c r="CB723" s="220"/>
      <c r="CC723" s="220"/>
      <c r="CD723" s="220"/>
      <c r="CE723" s="220"/>
      <c r="CF723" s="220" t="s">
        <v>3025</v>
      </c>
      <c r="CG723" s="248" t="s">
        <v>6771</v>
      </c>
      <c r="CH723" s="208"/>
      <c r="CI723" s="128"/>
      <c r="CJ723" s="128"/>
      <c r="CK723" s="220"/>
      <c r="CL723" s="116" t="str">
        <f t="shared" si="113"/>
        <v>GND</v>
      </c>
      <c r="CM723" s="116" t="str">
        <f t="shared" si="114"/>
        <v>GND</v>
      </c>
      <c r="CN723" s="116">
        <f t="shared" si="115"/>
        <v>0</v>
      </c>
      <c r="CO723" s="116">
        <f t="shared" si="116"/>
        <v>0</v>
      </c>
      <c r="CP723" s="220">
        <v>1</v>
      </c>
      <c r="CQ723" s="220" t="s">
        <v>156</v>
      </c>
      <c r="CR723" s="220" t="s">
        <v>156</v>
      </c>
      <c r="CS723" s="220"/>
      <c r="CT723" s="220"/>
      <c r="CU723" s="220"/>
      <c r="CV723" s="220"/>
      <c r="CW723" s="220"/>
      <c r="CX723" s="220"/>
      <c r="CY723" s="220"/>
      <c r="CZ723" s="220"/>
      <c r="DA723" s="220"/>
      <c r="DB723" s="220"/>
      <c r="DC723" s="220" t="s">
        <v>3025</v>
      </c>
      <c r="DD723" s="134" t="s">
        <v>6772</v>
      </c>
      <c r="DE723" s="107"/>
      <c r="DF723" s="128"/>
      <c r="DG723" s="128"/>
      <c r="DH723" s="220"/>
    </row>
    <row r="724" spans="1:112" ht="13.2">
      <c r="A724" s="220"/>
      <c r="B724" s="220">
        <v>721</v>
      </c>
      <c r="C724" s="220" t="s">
        <v>156</v>
      </c>
      <c r="D724" s="220" t="s">
        <v>6773</v>
      </c>
      <c r="E724" s="220"/>
      <c r="F724" s="220" t="s">
        <v>156</v>
      </c>
      <c r="G724" s="220"/>
      <c r="H724" s="220"/>
      <c r="I724" s="220"/>
      <c r="J724" s="220"/>
      <c r="K724" s="220"/>
      <c r="L724" s="220"/>
      <c r="M724" s="220"/>
      <c r="N724" s="220"/>
      <c r="O724" s="220"/>
      <c r="P724" s="220"/>
      <c r="Q724" s="220"/>
      <c r="R724" s="220"/>
      <c r="S724" s="116" t="str">
        <f t="shared" si="107"/>
        <v>NO</v>
      </c>
      <c r="T724" s="116" t="str">
        <f t="shared" si="108"/>
        <v>,,,,,,,,,,,,,,</v>
      </c>
      <c r="U724" s="220" t="s">
        <v>156</v>
      </c>
      <c r="V724" s="220"/>
      <c r="W724" s="220"/>
      <c r="X724" s="220"/>
      <c r="Y724" s="220"/>
      <c r="Z724" s="220"/>
      <c r="AA724" s="220"/>
      <c r="AB724" s="220"/>
      <c r="AC724" s="220"/>
      <c r="AD724" s="220"/>
      <c r="AE724" s="220"/>
      <c r="AF724" s="220"/>
      <c r="AG724" s="220"/>
      <c r="AH724" s="220"/>
      <c r="AI724" s="220"/>
      <c r="AJ724" s="220"/>
      <c r="AK724" s="220"/>
      <c r="AL724" s="220"/>
      <c r="AM724" s="220"/>
      <c r="AN724" s="220"/>
      <c r="AO724" s="220"/>
      <c r="AP724" s="220"/>
      <c r="AQ724" s="220"/>
      <c r="AR724" s="220"/>
      <c r="AS724" s="220"/>
      <c r="AT724" s="220"/>
      <c r="AU724" s="220"/>
      <c r="AV724" s="220"/>
      <c r="AW724" s="220"/>
      <c r="AX724" s="220"/>
      <c r="AY724" s="220"/>
      <c r="AZ724" s="220"/>
      <c r="BA724" s="220"/>
      <c r="BB724" s="220"/>
      <c r="BC724" s="220"/>
      <c r="BD724" s="220"/>
      <c r="BE724" s="220"/>
      <c r="BF724" s="220"/>
      <c r="BG724" s="220"/>
      <c r="BH724" s="220"/>
      <c r="BI724" s="220"/>
      <c r="BJ724" s="220"/>
      <c r="BK724" s="220"/>
      <c r="BL724" s="220"/>
      <c r="BM724" s="220"/>
      <c r="BN724" s="220"/>
      <c r="BO724" s="116" t="str">
        <f t="shared" si="109"/>
        <v>GND</v>
      </c>
      <c r="BP724" s="116" t="str">
        <f t="shared" si="110"/>
        <v>GND</v>
      </c>
      <c r="BQ724" s="116">
        <f t="shared" si="111"/>
        <v>0</v>
      </c>
      <c r="BR724" s="116">
        <f t="shared" si="112"/>
        <v>0</v>
      </c>
      <c r="BS724" s="220">
        <v>1</v>
      </c>
      <c r="BT724" s="220" t="s">
        <v>156</v>
      </c>
      <c r="BU724" s="220" t="s">
        <v>156</v>
      </c>
      <c r="BV724" s="220"/>
      <c r="BW724" s="220"/>
      <c r="BX724" s="220"/>
      <c r="BY724" s="220"/>
      <c r="BZ724" s="220"/>
      <c r="CA724" s="220"/>
      <c r="CB724" s="220"/>
      <c r="CC724" s="220"/>
      <c r="CD724" s="220"/>
      <c r="CE724" s="220"/>
      <c r="CF724" s="220" t="s">
        <v>3025</v>
      </c>
      <c r="CG724" s="248" t="s">
        <v>6774</v>
      </c>
      <c r="CH724" s="208"/>
      <c r="CI724" s="128"/>
      <c r="CJ724" s="128"/>
      <c r="CK724" s="220"/>
      <c r="CL724" s="116" t="str">
        <f t="shared" si="113"/>
        <v>GND</v>
      </c>
      <c r="CM724" s="116" t="str">
        <f t="shared" si="114"/>
        <v>GND</v>
      </c>
      <c r="CN724" s="116">
        <f t="shared" si="115"/>
        <v>0</v>
      </c>
      <c r="CO724" s="116">
        <f t="shared" si="116"/>
        <v>0</v>
      </c>
      <c r="CP724" s="220">
        <v>1</v>
      </c>
      <c r="CQ724" s="220" t="s">
        <v>156</v>
      </c>
      <c r="CR724" s="220" t="s">
        <v>156</v>
      </c>
      <c r="CS724" s="220"/>
      <c r="CT724" s="220"/>
      <c r="CU724" s="220"/>
      <c r="CV724" s="220"/>
      <c r="CW724" s="220"/>
      <c r="CX724" s="220"/>
      <c r="CY724" s="220"/>
      <c r="CZ724" s="220"/>
      <c r="DA724" s="220"/>
      <c r="DB724" s="220"/>
      <c r="DC724" s="220" t="s">
        <v>3025</v>
      </c>
      <c r="DD724" s="134" t="s">
        <v>6775</v>
      </c>
      <c r="DE724" s="107"/>
      <c r="DF724" s="128"/>
      <c r="DG724" s="128"/>
      <c r="DH724" s="220"/>
    </row>
    <row r="725" spans="1:112" ht="13.2">
      <c r="A725" s="220"/>
      <c r="B725" s="220">
        <v>722</v>
      </c>
      <c r="C725" s="220" t="s">
        <v>156</v>
      </c>
      <c r="D725" s="220" t="s">
        <v>6776</v>
      </c>
      <c r="E725" s="220"/>
      <c r="F725" s="220" t="s">
        <v>156</v>
      </c>
      <c r="G725" s="220"/>
      <c r="H725" s="220"/>
      <c r="I725" s="220"/>
      <c r="J725" s="220"/>
      <c r="K725" s="220"/>
      <c r="L725" s="220"/>
      <c r="M725" s="220"/>
      <c r="N725" s="220"/>
      <c r="O725" s="220"/>
      <c r="P725" s="220"/>
      <c r="Q725" s="220"/>
      <c r="R725" s="220"/>
      <c r="S725" s="116" t="str">
        <f t="shared" si="107"/>
        <v>NO</v>
      </c>
      <c r="T725" s="116" t="str">
        <f t="shared" si="108"/>
        <v>,,,,,,,,,,,,,,</v>
      </c>
      <c r="U725" s="220" t="s">
        <v>156</v>
      </c>
      <c r="V725" s="220"/>
      <c r="W725" s="220"/>
      <c r="X725" s="220"/>
      <c r="Y725" s="220"/>
      <c r="Z725" s="220"/>
      <c r="AA725" s="220"/>
      <c r="AB725" s="220"/>
      <c r="AC725" s="220"/>
      <c r="AD725" s="220"/>
      <c r="AE725" s="220"/>
      <c r="AF725" s="220"/>
      <c r="AG725" s="220"/>
      <c r="AH725" s="220"/>
      <c r="AI725" s="220"/>
      <c r="AJ725" s="220"/>
      <c r="AK725" s="220"/>
      <c r="AL725" s="220"/>
      <c r="AM725" s="220"/>
      <c r="AN725" s="220"/>
      <c r="AO725" s="220"/>
      <c r="AP725" s="220"/>
      <c r="AQ725" s="220"/>
      <c r="AR725" s="220"/>
      <c r="AS725" s="220"/>
      <c r="AT725" s="220"/>
      <c r="AU725" s="220"/>
      <c r="AV725" s="220"/>
      <c r="AW725" s="220"/>
      <c r="AX725" s="220"/>
      <c r="AY725" s="220"/>
      <c r="AZ725" s="220"/>
      <c r="BA725" s="220"/>
      <c r="BB725" s="220"/>
      <c r="BC725" s="220"/>
      <c r="BD725" s="220"/>
      <c r="BE725" s="220"/>
      <c r="BF725" s="220"/>
      <c r="BG725" s="220"/>
      <c r="BH725" s="220"/>
      <c r="BI725" s="220"/>
      <c r="BJ725" s="220"/>
      <c r="BK725" s="220"/>
      <c r="BL725" s="220"/>
      <c r="BM725" s="220"/>
      <c r="BN725" s="220"/>
      <c r="BO725" s="116" t="str">
        <f t="shared" si="109"/>
        <v>GND</v>
      </c>
      <c r="BP725" s="116" t="str">
        <f t="shared" si="110"/>
        <v>GND</v>
      </c>
      <c r="BQ725" s="116">
        <f t="shared" si="111"/>
        <v>0</v>
      </c>
      <c r="BR725" s="116">
        <f t="shared" si="112"/>
        <v>0</v>
      </c>
      <c r="BS725" s="220">
        <v>1</v>
      </c>
      <c r="BT725" s="220" t="s">
        <v>156</v>
      </c>
      <c r="BU725" s="220" t="s">
        <v>156</v>
      </c>
      <c r="BV725" s="220"/>
      <c r="BW725" s="220"/>
      <c r="BX725" s="220"/>
      <c r="BY725" s="220"/>
      <c r="BZ725" s="220"/>
      <c r="CA725" s="220"/>
      <c r="CB725" s="220"/>
      <c r="CC725" s="220"/>
      <c r="CD725" s="220"/>
      <c r="CE725" s="220"/>
      <c r="CF725" s="220" t="s">
        <v>3025</v>
      </c>
      <c r="CG725" s="248" t="s">
        <v>6777</v>
      </c>
      <c r="CH725" s="208"/>
      <c r="CI725" s="128"/>
      <c r="CJ725" s="128"/>
      <c r="CK725" s="220"/>
      <c r="CL725" s="116" t="str">
        <f t="shared" si="113"/>
        <v>GND</v>
      </c>
      <c r="CM725" s="116" t="str">
        <f t="shared" si="114"/>
        <v>GND</v>
      </c>
      <c r="CN725" s="116">
        <f t="shared" si="115"/>
        <v>0</v>
      </c>
      <c r="CO725" s="116">
        <f t="shared" si="116"/>
        <v>0</v>
      </c>
      <c r="CP725" s="220">
        <v>1</v>
      </c>
      <c r="CQ725" s="220" t="s">
        <v>156</v>
      </c>
      <c r="CR725" s="220" t="s">
        <v>156</v>
      </c>
      <c r="CS725" s="220"/>
      <c r="CT725" s="220"/>
      <c r="CU725" s="220"/>
      <c r="CV725" s="220"/>
      <c r="CW725" s="220"/>
      <c r="CX725" s="220"/>
      <c r="CY725" s="220"/>
      <c r="CZ725" s="220"/>
      <c r="DA725" s="220"/>
      <c r="DB725" s="220"/>
      <c r="DC725" s="220" t="s">
        <v>3025</v>
      </c>
      <c r="DD725" s="134" t="s">
        <v>6778</v>
      </c>
      <c r="DE725" s="107"/>
      <c r="DF725" s="128"/>
      <c r="DG725" s="128"/>
      <c r="DH725" s="220"/>
    </row>
    <row r="726" spans="1:112" ht="13.2">
      <c r="A726" s="220"/>
      <c r="B726" s="220">
        <v>723</v>
      </c>
      <c r="C726" s="220" t="s">
        <v>156</v>
      </c>
      <c r="D726" s="220" t="s">
        <v>6779</v>
      </c>
      <c r="E726" s="220"/>
      <c r="F726" s="220" t="s">
        <v>156</v>
      </c>
      <c r="G726" s="220"/>
      <c r="H726" s="220"/>
      <c r="I726" s="220"/>
      <c r="J726" s="220"/>
      <c r="K726" s="220"/>
      <c r="L726" s="220"/>
      <c r="M726" s="220"/>
      <c r="N726" s="220"/>
      <c r="O726" s="220"/>
      <c r="P726" s="220"/>
      <c r="Q726" s="220"/>
      <c r="R726" s="220"/>
      <c r="S726" s="116" t="str">
        <f t="shared" si="107"/>
        <v>NO</v>
      </c>
      <c r="T726" s="116" t="str">
        <f t="shared" si="108"/>
        <v>,,,,,,,,,,,,,,</v>
      </c>
      <c r="U726" s="220" t="s">
        <v>156</v>
      </c>
      <c r="V726" s="220"/>
      <c r="W726" s="220"/>
      <c r="X726" s="220"/>
      <c r="Y726" s="220"/>
      <c r="Z726" s="220"/>
      <c r="AA726" s="220"/>
      <c r="AB726" s="220"/>
      <c r="AC726" s="220"/>
      <c r="AD726" s="220"/>
      <c r="AE726" s="220"/>
      <c r="AF726" s="220"/>
      <c r="AG726" s="220"/>
      <c r="AH726" s="220"/>
      <c r="AI726" s="220"/>
      <c r="AJ726" s="220"/>
      <c r="AK726" s="220"/>
      <c r="AL726" s="220"/>
      <c r="AM726" s="220"/>
      <c r="AN726" s="220"/>
      <c r="AO726" s="220"/>
      <c r="AP726" s="220"/>
      <c r="AQ726" s="220"/>
      <c r="AR726" s="220"/>
      <c r="AS726" s="220"/>
      <c r="AT726" s="220"/>
      <c r="AU726" s="220"/>
      <c r="AV726" s="220"/>
      <c r="AW726" s="220"/>
      <c r="AX726" s="220"/>
      <c r="AY726" s="220"/>
      <c r="AZ726" s="220"/>
      <c r="BA726" s="220"/>
      <c r="BB726" s="220"/>
      <c r="BC726" s="220"/>
      <c r="BD726" s="220"/>
      <c r="BE726" s="220"/>
      <c r="BF726" s="220"/>
      <c r="BG726" s="220"/>
      <c r="BH726" s="220"/>
      <c r="BI726" s="220"/>
      <c r="BJ726" s="220"/>
      <c r="BK726" s="220"/>
      <c r="BL726" s="220"/>
      <c r="BM726" s="220"/>
      <c r="BN726" s="220"/>
      <c r="BO726" s="116" t="str">
        <f t="shared" si="109"/>
        <v>GND</v>
      </c>
      <c r="BP726" s="116" t="str">
        <f t="shared" si="110"/>
        <v>GND</v>
      </c>
      <c r="BQ726" s="116">
        <f t="shared" si="111"/>
        <v>0</v>
      </c>
      <c r="BR726" s="116">
        <f t="shared" si="112"/>
        <v>0</v>
      </c>
      <c r="BS726" s="220">
        <v>1</v>
      </c>
      <c r="BT726" s="220" t="s">
        <v>156</v>
      </c>
      <c r="BU726" s="220" t="s">
        <v>156</v>
      </c>
      <c r="BV726" s="220"/>
      <c r="BW726" s="220"/>
      <c r="BX726" s="220"/>
      <c r="BY726" s="220"/>
      <c r="BZ726" s="220"/>
      <c r="CA726" s="220"/>
      <c r="CB726" s="220"/>
      <c r="CC726" s="220"/>
      <c r="CD726" s="220"/>
      <c r="CE726" s="220"/>
      <c r="CF726" s="220" t="s">
        <v>3025</v>
      </c>
      <c r="CG726" s="248" t="s">
        <v>6780</v>
      </c>
      <c r="CH726" s="208"/>
      <c r="CI726" s="128"/>
      <c r="CJ726" s="128"/>
      <c r="CK726" s="220"/>
      <c r="CL726" s="116" t="str">
        <f t="shared" si="113"/>
        <v>GND</v>
      </c>
      <c r="CM726" s="116" t="str">
        <f t="shared" si="114"/>
        <v>GND</v>
      </c>
      <c r="CN726" s="116">
        <f t="shared" si="115"/>
        <v>0</v>
      </c>
      <c r="CO726" s="116">
        <f t="shared" si="116"/>
        <v>0</v>
      </c>
      <c r="CP726" s="220">
        <v>1</v>
      </c>
      <c r="CQ726" s="220" t="s">
        <v>156</v>
      </c>
      <c r="CR726" s="220" t="s">
        <v>156</v>
      </c>
      <c r="CS726" s="220"/>
      <c r="CT726" s="220"/>
      <c r="CU726" s="220"/>
      <c r="CV726" s="220"/>
      <c r="CW726" s="220"/>
      <c r="CX726" s="220"/>
      <c r="CY726" s="220"/>
      <c r="CZ726" s="220"/>
      <c r="DA726" s="220"/>
      <c r="DB726" s="220"/>
      <c r="DC726" s="220" t="s">
        <v>3025</v>
      </c>
      <c r="DD726" s="134" t="s">
        <v>6781</v>
      </c>
      <c r="DE726" s="107"/>
      <c r="DF726" s="128"/>
      <c r="DG726" s="128"/>
      <c r="DH726" s="220"/>
    </row>
    <row r="727" spans="1:112" ht="13.2">
      <c r="A727" s="220"/>
      <c r="B727" s="220">
        <v>724</v>
      </c>
      <c r="C727" s="220" t="s">
        <v>156</v>
      </c>
      <c r="D727" s="220" t="s">
        <v>6782</v>
      </c>
      <c r="E727" s="220"/>
      <c r="F727" s="220" t="s">
        <v>156</v>
      </c>
      <c r="G727" s="220"/>
      <c r="H727" s="220"/>
      <c r="I727" s="220"/>
      <c r="J727" s="220"/>
      <c r="K727" s="220"/>
      <c r="L727" s="220"/>
      <c r="M727" s="220"/>
      <c r="N727" s="220"/>
      <c r="O727" s="220"/>
      <c r="P727" s="220"/>
      <c r="Q727" s="220"/>
      <c r="R727" s="220"/>
      <c r="S727" s="116" t="str">
        <f t="shared" si="107"/>
        <v>NO</v>
      </c>
      <c r="T727" s="116" t="str">
        <f t="shared" si="108"/>
        <v>,,,,,,,,,,,,,,</v>
      </c>
      <c r="U727" s="220" t="s">
        <v>156</v>
      </c>
      <c r="V727" s="220"/>
      <c r="W727" s="220"/>
      <c r="X727" s="220"/>
      <c r="Y727" s="220"/>
      <c r="Z727" s="220"/>
      <c r="AA727" s="220"/>
      <c r="AB727" s="220"/>
      <c r="AC727" s="220"/>
      <c r="AD727" s="220"/>
      <c r="AE727" s="220"/>
      <c r="AF727" s="220"/>
      <c r="AG727" s="220"/>
      <c r="AH727" s="220"/>
      <c r="AI727" s="220"/>
      <c r="AJ727" s="220"/>
      <c r="AK727" s="220"/>
      <c r="AL727" s="220"/>
      <c r="AM727" s="220"/>
      <c r="AN727" s="220"/>
      <c r="AO727" s="220"/>
      <c r="AP727" s="220"/>
      <c r="AQ727" s="220"/>
      <c r="AR727" s="220"/>
      <c r="AS727" s="220"/>
      <c r="AT727" s="220"/>
      <c r="AU727" s="220"/>
      <c r="AV727" s="220"/>
      <c r="AW727" s="220"/>
      <c r="AX727" s="220"/>
      <c r="AY727" s="220"/>
      <c r="AZ727" s="220"/>
      <c r="BA727" s="220"/>
      <c r="BB727" s="220"/>
      <c r="BC727" s="220"/>
      <c r="BD727" s="220"/>
      <c r="BE727" s="220"/>
      <c r="BF727" s="220"/>
      <c r="BG727" s="220"/>
      <c r="BH727" s="220"/>
      <c r="BI727" s="220"/>
      <c r="BJ727" s="220"/>
      <c r="BK727" s="220"/>
      <c r="BL727" s="220"/>
      <c r="BM727" s="220"/>
      <c r="BN727" s="220"/>
      <c r="BO727" s="116" t="str">
        <f t="shared" si="109"/>
        <v>GND</v>
      </c>
      <c r="BP727" s="116" t="str">
        <f t="shared" si="110"/>
        <v>GND</v>
      </c>
      <c r="BQ727" s="116">
        <f t="shared" si="111"/>
        <v>0</v>
      </c>
      <c r="BR727" s="116">
        <f t="shared" si="112"/>
        <v>0</v>
      </c>
      <c r="BS727" s="220">
        <v>1</v>
      </c>
      <c r="BT727" s="220" t="s">
        <v>156</v>
      </c>
      <c r="BU727" s="220" t="s">
        <v>156</v>
      </c>
      <c r="BV727" s="220"/>
      <c r="BW727" s="220"/>
      <c r="BX727" s="220"/>
      <c r="BY727" s="220"/>
      <c r="BZ727" s="220"/>
      <c r="CA727" s="220"/>
      <c r="CB727" s="220"/>
      <c r="CC727" s="220"/>
      <c r="CD727" s="220"/>
      <c r="CE727" s="220"/>
      <c r="CF727" s="220" t="s">
        <v>3025</v>
      </c>
      <c r="CG727" s="248" t="s">
        <v>6783</v>
      </c>
      <c r="CH727" s="208"/>
      <c r="CI727" s="128"/>
      <c r="CJ727" s="128"/>
      <c r="CK727" s="220"/>
      <c r="CL727" s="116" t="str">
        <f t="shared" si="113"/>
        <v>GND</v>
      </c>
      <c r="CM727" s="116" t="str">
        <f t="shared" si="114"/>
        <v>GND</v>
      </c>
      <c r="CN727" s="116">
        <f t="shared" si="115"/>
        <v>0</v>
      </c>
      <c r="CO727" s="116">
        <f t="shared" si="116"/>
        <v>0</v>
      </c>
      <c r="CP727" s="220">
        <v>1</v>
      </c>
      <c r="CQ727" s="220" t="s">
        <v>156</v>
      </c>
      <c r="CR727" s="220" t="s">
        <v>156</v>
      </c>
      <c r="CS727" s="220"/>
      <c r="CT727" s="220"/>
      <c r="CU727" s="220"/>
      <c r="CV727" s="220"/>
      <c r="CW727" s="220"/>
      <c r="CX727" s="220"/>
      <c r="CY727" s="220"/>
      <c r="CZ727" s="220"/>
      <c r="DA727" s="220"/>
      <c r="DB727" s="220"/>
      <c r="DC727" s="220" t="s">
        <v>3025</v>
      </c>
      <c r="DD727" s="134" t="s">
        <v>6784</v>
      </c>
      <c r="DE727" s="107"/>
      <c r="DF727" s="128"/>
      <c r="DG727" s="128"/>
      <c r="DH727" s="220"/>
    </row>
    <row r="728" spans="1:112" ht="13.2">
      <c r="A728" s="220"/>
      <c r="B728" s="220">
        <v>725</v>
      </c>
      <c r="C728" s="220" t="s">
        <v>156</v>
      </c>
      <c r="D728" s="220" t="s">
        <v>6785</v>
      </c>
      <c r="E728" s="220"/>
      <c r="F728" s="220" t="s">
        <v>156</v>
      </c>
      <c r="G728" s="220"/>
      <c r="H728" s="220"/>
      <c r="I728" s="220"/>
      <c r="J728" s="220"/>
      <c r="K728" s="220"/>
      <c r="L728" s="220"/>
      <c r="M728" s="220"/>
      <c r="N728" s="220"/>
      <c r="O728" s="220"/>
      <c r="P728" s="220"/>
      <c r="Q728" s="220"/>
      <c r="R728" s="220"/>
      <c r="S728" s="116" t="str">
        <f t="shared" si="107"/>
        <v>NO</v>
      </c>
      <c r="T728" s="116" t="str">
        <f t="shared" si="108"/>
        <v>,,,,,,,,,,,,,,</v>
      </c>
      <c r="U728" s="220" t="s">
        <v>156</v>
      </c>
      <c r="V728" s="220"/>
      <c r="W728" s="220"/>
      <c r="X728" s="220"/>
      <c r="Y728" s="220"/>
      <c r="Z728" s="220"/>
      <c r="AA728" s="220"/>
      <c r="AB728" s="220"/>
      <c r="AC728" s="220"/>
      <c r="AD728" s="220"/>
      <c r="AE728" s="220"/>
      <c r="AF728" s="220"/>
      <c r="AG728" s="220"/>
      <c r="AH728" s="220"/>
      <c r="AI728" s="220"/>
      <c r="AJ728" s="220"/>
      <c r="AK728" s="220"/>
      <c r="AL728" s="220"/>
      <c r="AM728" s="220"/>
      <c r="AN728" s="220"/>
      <c r="AO728" s="220"/>
      <c r="AP728" s="220"/>
      <c r="AQ728" s="220"/>
      <c r="AR728" s="220"/>
      <c r="AS728" s="220"/>
      <c r="AT728" s="220"/>
      <c r="AU728" s="220"/>
      <c r="AV728" s="220"/>
      <c r="AW728" s="220"/>
      <c r="AX728" s="220"/>
      <c r="AY728" s="220"/>
      <c r="AZ728" s="220"/>
      <c r="BA728" s="220"/>
      <c r="BB728" s="220"/>
      <c r="BC728" s="220"/>
      <c r="BD728" s="220"/>
      <c r="BE728" s="220"/>
      <c r="BF728" s="220"/>
      <c r="BG728" s="220"/>
      <c r="BH728" s="220"/>
      <c r="BI728" s="220"/>
      <c r="BJ728" s="220"/>
      <c r="BK728" s="220"/>
      <c r="BL728" s="220"/>
      <c r="BM728" s="220"/>
      <c r="BN728" s="220"/>
      <c r="BO728" s="116" t="str">
        <f t="shared" si="109"/>
        <v>GND</v>
      </c>
      <c r="BP728" s="116" t="str">
        <f t="shared" si="110"/>
        <v>GND</v>
      </c>
      <c r="BQ728" s="116">
        <f t="shared" si="111"/>
        <v>0</v>
      </c>
      <c r="BR728" s="116">
        <f t="shared" si="112"/>
        <v>0</v>
      </c>
      <c r="BS728" s="220">
        <v>1</v>
      </c>
      <c r="BT728" s="220" t="s">
        <v>156</v>
      </c>
      <c r="BU728" s="220" t="s">
        <v>156</v>
      </c>
      <c r="BV728" s="220"/>
      <c r="BW728" s="220"/>
      <c r="BX728" s="220"/>
      <c r="BY728" s="220"/>
      <c r="BZ728" s="220"/>
      <c r="CA728" s="220"/>
      <c r="CB728" s="220"/>
      <c r="CC728" s="220"/>
      <c r="CD728" s="220"/>
      <c r="CE728" s="220"/>
      <c r="CF728" s="220" t="s">
        <v>3025</v>
      </c>
      <c r="CG728" s="248" t="s">
        <v>6786</v>
      </c>
      <c r="CH728" s="208"/>
      <c r="CI728" s="128"/>
      <c r="CJ728" s="128"/>
      <c r="CK728" s="220"/>
      <c r="CL728" s="116" t="str">
        <f t="shared" si="113"/>
        <v>GND</v>
      </c>
      <c r="CM728" s="116" t="str">
        <f t="shared" si="114"/>
        <v>GND</v>
      </c>
      <c r="CN728" s="116">
        <f t="shared" si="115"/>
        <v>0</v>
      </c>
      <c r="CO728" s="116">
        <f t="shared" si="116"/>
        <v>0</v>
      </c>
      <c r="CP728" s="220">
        <v>1</v>
      </c>
      <c r="CQ728" s="220" t="s">
        <v>156</v>
      </c>
      <c r="CR728" s="220" t="s">
        <v>156</v>
      </c>
      <c r="CS728" s="220"/>
      <c r="CT728" s="220"/>
      <c r="CU728" s="220"/>
      <c r="CV728" s="220"/>
      <c r="CW728" s="220"/>
      <c r="CX728" s="220"/>
      <c r="CY728" s="220"/>
      <c r="CZ728" s="220"/>
      <c r="DA728" s="220"/>
      <c r="DB728" s="220"/>
      <c r="DC728" s="220" t="s">
        <v>3025</v>
      </c>
      <c r="DD728" s="134" t="s">
        <v>6787</v>
      </c>
      <c r="DE728" s="107"/>
      <c r="DF728" s="128"/>
      <c r="DG728" s="128"/>
      <c r="DH728" s="220"/>
    </row>
    <row r="729" spans="1:112" ht="13.2">
      <c r="A729" s="220"/>
      <c r="B729" s="220">
        <v>726</v>
      </c>
      <c r="C729" s="220" t="s">
        <v>156</v>
      </c>
      <c r="D729" s="220" t="s">
        <v>6788</v>
      </c>
      <c r="E729" s="220"/>
      <c r="F729" s="220" t="s">
        <v>156</v>
      </c>
      <c r="G729" s="220"/>
      <c r="H729" s="220"/>
      <c r="I729" s="220"/>
      <c r="J729" s="220"/>
      <c r="K729" s="220"/>
      <c r="L729" s="220"/>
      <c r="M729" s="220"/>
      <c r="N729" s="220"/>
      <c r="O729" s="220"/>
      <c r="P729" s="220"/>
      <c r="Q729" s="220"/>
      <c r="R729" s="220"/>
      <c r="S729" s="116" t="str">
        <f t="shared" si="107"/>
        <v>NO</v>
      </c>
      <c r="T729" s="116" t="str">
        <f t="shared" si="108"/>
        <v>,,,,,,,,,,,,,,</v>
      </c>
      <c r="U729" s="220" t="s">
        <v>156</v>
      </c>
      <c r="V729" s="220"/>
      <c r="W729" s="220"/>
      <c r="X729" s="220"/>
      <c r="Y729" s="220"/>
      <c r="Z729" s="220"/>
      <c r="AA729" s="220"/>
      <c r="AB729" s="220"/>
      <c r="AC729" s="220"/>
      <c r="AD729" s="220"/>
      <c r="AE729" s="220"/>
      <c r="AF729" s="220"/>
      <c r="AG729" s="220"/>
      <c r="AH729" s="220"/>
      <c r="AI729" s="220"/>
      <c r="AJ729" s="220"/>
      <c r="AK729" s="220"/>
      <c r="AL729" s="220"/>
      <c r="AM729" s="220"/>
      <c r="AN729" s="220"/>
      <c r="AO729" s="220"/>
      <c r="AP729" s="220"/>
      <c r="AQ729" s="220"/>
      <c r="AR729" s="220"/>
      <c r="AS729" s="220"/>
      <c r="AT729" s="220"/>
      <c r="AU729" s="220"/>
      <c r="AV729" s="220"/>
      <c r="AW729" s="220"/>
      <c r="AX729" s="220"/>
      <c r="AY729" s="220"/>
      <c r="AZ729" s="220"/>
      <c r="BA729" s="220"/>
      <c r="BB729" s="220"/>
      <c r="BC729" s="220"/>
      <c r="BD729" s="220"/>
      <c r="BE729" s="220"/>
      <c r="BF729" s="220"/>
      <c r="BG729" s="220"/>
      <c r="BH729" s="220"/>
      <c r="BI729" s="220"/>
      <c r="BJ729" s="220"/>
      <c r="BK729" s="220"/>
      <c r="BL729" s="220"/>
      <c r="BM729" s="220"/>
      <c r="BN729" s="220"/>
      <c r="BO729" s="116" t="str">
        <f t="shared" si="109"/>
        <v>GND</v>
      </c>
      <c r="BP729" s="116" t="str">
        <f t="shared" si="110"/>
        <v>GND</v>
      </c>
      <c r="BQ729" s="116">
        <f t="shared" si="111"/>
        <v>0</v>
      </c>
      <c r="BR729" s="116">
        <f t="shared" si="112"/>
        <v>0</v>
      </c>
      <c r="BS729" s="220">
        <v>1</v>
      </c>
      <c r="BT729" s="220" t="s">
        <v>156</v>
      </c>
      <c r="BU729" s="220" t="s">
        <v>156</v>
      </c>
      <c r="BV729" s="220"/>
      <c r="BW729" s="220"/>
      <c r="BX729" s="220"/>
      <c r="BY729" s="220"/>
      <c r="BZ729" s="220"/>
      <c r="CA729" s="220"/>
      <c r="CB729" s="220"/>
      <c r="CC729" s="220"/>
      <c r="CD729" s="220"/>
      <c r="CE729" s="220"/>
      <c r="CF729" s="220" t="s">
        <v>3025</v>
      </c>
      <c r="CG729" s="248" t="s">
        <v>6789</v>
      </c>
      <c r="CH729" s="208"/>
      <c r="CI729" s="128"/>
      <c r="CJ729" s="128"/>
      <c r="CK729" s="220"/>
      <c r="CL729" s="116" t="str">
        <f t="shared" si="113"/>
        <v>GND</v>
      </c>
      <c r="CM729" s="116" t="str">
        <f t="shared" si="114"/>
        <v>GND</v>
      </c>
      <c r="CN729" s="116">
        <f t="shared" si="115"/>
        <v>0</v>
      </c>
      <c r="CO729" s="116">
        <f t="shared" si="116"/>
        <v>0</v>
      </c>
      <c r="CP729" s="220">
        <v>1</v>
      </c>
      <c r="CQ729" s="220" t="s">
        <v>156</v>
      </c>
      <c r="CR729" s="220" t="s">
        <v>156</v>
      </c>
      <c r="CS729" s="220"/>
      <c r="CT729" s="220"/>
      <c r="CU729" s="220"/>
      <c r="CV729" s="220"/>
      <c r="CW729" s="220"/>
      <c r="CX729" s="220"/>
      <c r="CY729" s="220"/>
      <c r="CZ729" s="220"/>
      <c r="DA729" s="220"/>
      <c r="DB729" s="220"/>
      <c r="DC729" s="220" t="s">
        <v>3025</v>
      </c>
      <c r="DD729" s="134" t="s">
        <v>6790</v>
      </c>
      <c r="DE729" s="107"/>
      <c r="DF729" s="128"/>
      <c r="DG729" s="128"/>
      <c r="DH729" s="220"/>
    </row>
    <row r="730" spans="1:112" ht="13.2">
      <c r="A730" s="220"/>
      <c r="B730" s="220">
        <v>727</v>
      </c>
      <c r="C730" s="220" t="s">
        <v>156</v>
      </c>
      <c r="D730" s="220" t="s">
        <v>6791</v>
      </c>
      <c r="E730" s="220"/>
      <c r="F730" s="220" t="s">
        <v>156</v>
      </c>
      <c r="G730" s="220"/>
      <c r="H730" s="220"/>
      <c r="I730" s="220"/>
      <c r="J730" s="220"/>
      <c r="K730" s="220"/>
      <c r="L730" s="220"/>
      <c r="M730" s="220"/>
      <c r="N730" s="220"/>
      <c r="O730" s="220"/>
      <c r="P730" s="220"/>
      <c r="Q730" s="220"/>
      <c r="R730" s="220"/>
      <c r="S730" s="116" t="str">
        <f t="shared" si="107"/>
        <v>NO</v>
      </c>
      <c r="T730" s="116" t="str">
        <f t="shared" si="108"/>
        <v>,,,,,,,,,,,,,,</v>
      </c>
      <c r="U730" s="220" t="s">
        <v>156</v>
      </c>
      <c r="V730" s="220"/>
      <c r="W730" s="220"/>
      <c r="X730" s="220"/>
      <c r="Y730" s="220"/>
      <c r="Z730" s="220"/>
      <c r="AA730" s="220"/>
      <c r="AB730" s="220"/>
      <c r="AC730" s="220"/>
      <c r="AD730" s="220"/>
      <c r="AE730" s="220"/>
      <c r="AF730" s="220"/>
      <c r="AG730" s="220"/>
      <c r="AH730" s="220"/>
      <c r="AI730" s="220"/>
      <c r="AJ730" s="220"/>
      <c r="AK730" s="220"/>
      <c r="AL730" s="220"/>
      <c r="AM730" s="220"/>
      <c r="AN730" s="220"/>
      <c r="AO730" s="220"/>
      <c r="AP730" s="220"/>
      <c r="AQ730" s="220"/>
      <c r="AR730" s="220"/>
      <c r="AS730" s="220"/>
      <c r="AT730" s="220"/>
      <c r="AU730" s="220"/>
      <c r="AV730" s="220"/>
      <c r="AW730" s="220"/>
      <c r="AX730" s="220"/>
      <c r="AY730" s="220"/>
      <c r="AZ730" s="220"/>
      <c r="BA730" s="220"/>
      <c r="BB730" s="220"/>
      <c r="BC730" s="220"/>
      <c r="BD730" s="220"/>
      <c r="BE730" s="220"/>
      <c r="BF730" s="220"/>
      <c r="BG730" s="220"/>
      <c r="BH730" s="220"/>
      <c r="BI730" s="220"/>
      <c r="BJ730" s="220"/>
      <c r="BK730" s="220"/>
      <c r="BL730" s="220"/>
      <c r="BM730" s="220"/>
      <c r="BN730" s="220"/>
      <c r="BO730" s="116" t="str">
        <f t="shared" si="109"/>
        <v>GND</v>
      </c>
      <c r="BP730" s="116" t="str">
        <f t="shared" si="110"/>
        <v>GND</v>
      </c>
      <c r="BQ730" s="116">
        <f t="shared" si="111"/>
        <v>0</v>
      </c>
      <c r="BR730" s="116">
        <f t="shared" si="112"/>
        <v>0</v>
      </c>
      <c r="BS730" s="220">
        <v>1</v>
      </c>
      <c r="BT730" s="220" t="s">
        <v>156</v>
      </c>
      <c r="BU730" s="220" t="s">
        <v>156</v>
      </c>
      <c r="BV730" s="220"/>
      <c r="BW730" s="220"/>
      <c r="BX730" s="220"/>
      <c r="BY730" s="220"/>
      <c r="BZ730" s="220"/>
      <c r="CA730" s="220"/>
      <c r="CB730" s="220"/>
      <c r="CC730" s="220"/>
      <c r="CD730" s="220"/>
      <c r="CE730" s="220"/>
      <c r="CF730" s="220" t="s">
        <v>3025</v>
      </c>
      <c r="CG730" s="248" t="s">
        <v>6792</v>
      </c>
      <c r="CH730" s="208"/>
      <c r="CI730" s="128"/>
      <c r="CJ730" s="128"/>
      <c r="CK730" s="220"/>
      <c r="CL730" s="116" t="str">
        <f t="shared" si="113"/>
        <v>GND</v>
      </c>
      <c r="CM730" s="116" t="str">
        <f t="shared" si="114"/>
        <v>GND</v>
      </c>
      <c r="CN730" s="116">
        <f t="shared" si="115"/>
        <v>0</v>
      </c>
      <c r="CO730" s="116">
        <f t="shared" si="116"/>
        <v>0</v>
      </c>
      <c r="CP730" s="220">
        <v>1</v>
      </c>
      <c r="CQ730" s="220" t="s">
        <v>156</v>
      </c>
      <c r="CR730" s="220" t="s">
        <v>156</v>
      </c>
      <c r="CS730" s="220"/>
      <c r="CT730" s="220"/>
      <c r="CU730" s="220"/>
      <c r="CV730" s="220"/>
      <c r="CW730" s="220"/>
      <c r="CX730" s="220"/>
      <c r="CY730" s="220"/>
      <c r="CZ730" s="220"/>
      <c r="DA730" s="220"/>
      <c r="DB730" s="220"/>
      <c r="DC730" s="220" t="s">
        <v>3025</v>
      </c>
      <c r="DD730" s="134" t="s">
        <v>6793</v>
      </c>
      <c r="DE730" s="107"/>
      <c r="DF730" s="128"/>
      <c r="DG730" s="128"/>
      <c r="DH730" s="220"/>
    </row>
    <row r="731" spans="1:112" ht="13.2">
      <c r="A731" s="220"/>
      <c r="B731" s="220">
        <v>728</v>
      </c>
      <c r="C731" s="220" t="s">
        <v>156</v>
      </c>
      <c r="D731" s="220" t="s">
        <v>6794</v>
      </c>
      <c r="E731" s="220"/>
      <c r="F731" s="220" t="s">
        <v>156</v>
      </c>
      <c r="G731" s="220"/>
      <c r="H731" s="220"/>
      <c r="I731" s="220"/>
      <c r="J731" s="220"/>
      <c r="K731" s="220"/>
      <c r="L731" s="220"/>
      <c r="M731" s="220"/>
      <c r="N731" s="220"/>
      <c r="O731" s="220"/>
      <c r="P731" s="220"/>
      <c r="Q731" s="220"/>
      <c r="R731" s="220"/>
      <c r="S731" s="116" t="str">
        <f t="shared" si="107"/>
        <v>NO</v>
      </c>
      <c r="T731" s="116" t="str">
        <f t="shared" si="108"/>
        <v>,,,,,,,,,,,,,,</v>
      </c>
      <c r="U731" s="220" t="s">
        <v>156</v>
      </c>
      <c r="V731" s="220"/>
      <c r="W731" s="220"/>
      <c r="X731" s="220"/>
      <c r="Y731" s="220"/>
      <c r="Z731" s="220"/>
      <c r="AA731" s="220"/>
      <c r="AB731" s="220"/>
      <c r="AC731" s="220"/>
      <c r="AD731" s="220"/>
      <c r="AE731" s="220"/>
      <c r="AF731" s="220"/>
      <c r="AG731" s="220"/>
      <c r="AH731" s="220"/>
      <c r="AI731" s="220"/>
      <c r="AJ731" s="220"/>
      <c r="AK731" s="220"/>
      <c r="AL731" s="220"/>
      <c r="AM731" s="220"/>
      <c r="AN731" s="220"/>
      <c r="AO731" s="220"/>
      <c r="AP731" s="220"/>
      <c r="AQ731" s="220"/>
      <c r="AR731" s="220"/>
      <c r="AS731" s="220"/>
      <c r="AT731" s="220"/>
      <c r="AU731" s="220"/>
      <c r="AV731" s="220"/>
      <c r="AW731" s="220"/>
      <c r="AX731" s="220"/>
      <c r="AY731" s="220"/>
      <c r="AZ731" s="220"/>
      <c r="BA731" s="220"/>
      <c r="BB731" s="220"/>
      <c r="BC731" s="220"/>
      <c r="BD731" s="220"/>
      <c r="BE731" s="220"/>
      <c r="BF731" s="220"/>
      <c r="BG731" s="220"/>
      <c r="BH731" s="220"/>
      <c r="BI731" s="220"/>
      <c r="BJ731" s="220"/>
      <c r="BK731" s="220"/>
      <c r="BL731" s="220"/>
      <c r="BM731" s="220"/>
      <c r="BN731" s="220"/>
      <c r="BO731" s="116" t="str">
        <f t="shared" si="109"/>
        <v>GND</v>
      </c>
      <c r="BP731" s="116" t="str">
        <f t="shared" si="110"/>
        <v>GND</v>
      </c>
      <c r="BQ731" s="116">
        <f t="shared" si="111"/>
        <v>0</v>
      </c>
      <c r="BR731" s="116">
        <f t="shared" si="112"/>
        <v>0</v>
      </c>
      <c r="BS731" s="220">
        <v>1</v>
      </c>
      <c r="BT731" s="220" t="s">
        <v>156</v>
      </c>
      <c r="BU731" s="220" t="s">
        <v>156</v>
      </c>
      <c r="BV731" s="220"/>
      <c r="BW731" s="220"/>
      <c r="BX731" s="220"/>
      <c r="BY731" s="220"/>
      <c r="BZ731" s="220"/>
      <c r="CA731" s="220"/>
      <c r="CB731" s="220"/>
      <c r="CC731" s="220"/>
      <c r="CD731" s="220"/>
      <c r="CE731" s="220"/>
      <c r="CF731" s="220" t="s">
        <v>3025</v>
      </c>
      <c r="CG731" s="248" t="s">
        <v>6795</v>
      </c>
      <c r="CH731" s="208"/>
      <c r="CI731" s="128"/>
      <c r="CJ731" s="128"/>
      <c r="CK731" s="220"/>
      <c r="CL731" s="116" t="str">
        <f t="shared" si="113"/>
        <v>GND</v>
      </c>
      <c r="CM731" s="116" t="str">
        <f t="shared" si="114"/>
        <v>GND</v>
      </c>
      <c r="CN731" s="116">
        <f t="shared" si="115"/>
        <v>0</v>
      </c>
      <c r="CO731" s="116">
        <f t="shared" si="116"/>
        <v>0</v>
      </c>
      <c r="CP731" s="220">
        <v>1</v>
      </c>
      <c r="CQ731" s="220" t="s">
        <v>156</v>
      </c>
      <c r="CR731" s="220" t="s">
        <v>156</v>
      </c>
      <c r="CS731" s="220"/>
      <c r="CT731" s="220"/>
      <c r="CU731" s="220"/>
      <c r="CV731" s="220"/>
      <c r="CW731" s="220"/>
      <c r="CX731" s="220"/>
      <c r="CY731" s="220"/>
      <c r="CZ731" s="220"/>
      <c r="DA731" s="220"/>
      <c r="DB731" s="220"/>
      <c r="DC731" s="220" t="s">
        <v>3025</v>
      </c>
      <c r="DD731" s="134" t="s">
        <v>6796</v>
      </c>
      <c r="DE731" s="107"/>
      <c r="DF731" s="128"/>
      <c r="DG731" s="128"/>
      <c r="DH731" s="220"/>
    </row>
    <row r="732" spans="1:112" ht="13.2">
      <c r="A732" s="220"/>
      <c r="B732" s="220">
        <v>729</v>
      </c>
      <c r="C732" s="220" t="s">
        <v>156</v>
      </c>
      <c r="D732" s="220" t="s">
        <v>6797</v>
      </c>
      <c r="E732" s="220"/>
      <c r="F732" s="220" t="s">
        <v>156</v>
      </c>
      <c r="G732" s="220"/>
      <c r="H732" s="220"/>
      <c r="I732" s="220"/>
      <c r="J732" s="220"/>
      <c r="K732" s="220"/>
      <c r="L732" s="220"/>
      <c r="M732" s="220"/>
      <c r="N732" s="220"/>
      <c r="O732" s="220"/>
      <c r="P732" s="220"/>
      <c r="Q732" s="220"/>
      <c r="R732" s="220"/>
      <c r="S732" s="116" t="str">
        <f t="shared" si="107"/>
        <v>NO</v>
      </c>
      <c r="T732" s="116" t="str">
        <f t="shared" si="108"/>
        <v>,,,,,,,,,,,,,,</v>
      </c>
      <c r="U732" s="220" t="s">
        <v>156</v>
      </c>
      <c r="V732" s="220"/>
      <c r="W732" s="220"/>
      <c r="X732" s="220"/>
      <c r="Y732" s="220"/>
      <c r="Z732" s="220"/>
      <c r="AA732" s="220"/>
      <c r="AB732" s="220"/>
      <c r="AC732" s="220"/>
      <c r="AD732" s="220"/>
      <c r="AE732" s="220"/>
      <c r="AF732" s="220"/>
      <c r="AG732" s="220"/>
      <c r="AH732" s="220"/>
      <c r="AI732" s="220"/>
      <c r="AJ732" s="220"/>
      <c r="AK732" s="220"/>
      <c r="AL732" s="220"/>
      <c r="AM732" s="220"/>
      <c r="AN732" s="220"/>
      <c r="AO732" s="220"/>
      <c r="AP732" s="220"/>
      <c r="AQ732" s="220"/>
      <c r="AR732" s="220"/>
      <c r="AS732" s="220"/>
      <c r="AT732" s="220"/>
      <c r="AU732" s="220"/>
      <c r="AV732" s="220"/>
      <c r="AW732" s="220"/>
      <c r="AX732" s="220"/>
      <c r="AY732" s="220"/>
      <c r="AZ732" s="220"/>
      <c r="BA732" s="220"/>
      <c r="BB732" s="220"/>
      <c r="BC732" s="220"/>
      <c r="BD732" s="220"/>
      <c r="BE732" s="220"/>
      <c r="BF732" s="220"/>
      <c r="BG732" s="220"/>
      <c r="BH732" s="220"/>
      <c r="BI732" s="220"/>
      <c r="BJ732" s="220"/>
      <c r="BK732" s="220"/>
      <c r="BL732" s="220"/>
      <c r="BM732" s="220"/>
      <c r="BN732" s="220"/>
      <c r="BO732" s="116" t="str">
        <f t="shared" si="109"/>
        <v>GND</v>
      </c>
      <c r="BP732" s="116" t="str">
        <f t="shared" si="110"/>
        <v>GND</v>
      </c>
      <c r="BQ732" s="116">
        <f t="shared" si="111"/>
        <v>0</v>
      </c>
      <c r="BR732" s="116">
        <f t="shared" si="112"/>
        <v>0</v>
      </c>
      <c r="BS732" s="220">
        <v>1</v>
      </c>
      <c r="BT732" s="220" t="s">
        <v>156</v>
      </c>
      <c r="BU732" s="220" t="s">
        <v>156</v>
      </c>
      <c r="BV732" s="220"/>
      <c r="BW732" s="220"/>
      <c r="BX732" s="220"/>
      <c r="BY732" s="220"/>
      <c r="BZ732" s="220"/>
      <c r="CA732" s="220"/>
      <c r="CB732" s="220"/>
      <c r="CC732" s="220"/>
      <c r="CD732" s="220"/>
      <c r="CE732" s="220"/>
      <c r="CF732" s="220" t="s">
        <v>3025</v>
      </c>
      <c r="CG732" s="248" t="s">
        <v>6798</v>
      </c>
      <c r="CH732" s="208"/>
      <c r="CI732" s="128"/>
      <c r="CJ732" s="128"/>
      <c r="CK732" s="220"/>
      <c r="CL732" s="116" t="str">
        <f t="shared" si="113"/>
        <v>GND</v>
      </c>
      <c r="CM732" s="116" t="str">
        <f t="shared" si="114"/>
        <v>GND</v>
      </c>
      <c r="CN732" s="116">
        <f t="shared" si="115"/>
        <v>0</v>
      </c>
      <c r="CO732" s="116">
        <f t="shared" si="116"/>
        <v>0</v>
      </c>
      <c r="CP732" s="220">
        <v>1</v>
      </c>
      <c r="CQ732" s="220" t="s">
        <v>156</v>
      </c>
      <c r="CR732" s="220" t="s">
        <v>156</v>
      </c>
      <c r="CS732" s="220"/>
      <c r="CT732" s="220"/>
      <c r="CU732" s="220"/>
      <c r="CV732" s="220"/>
      <c r="CW732" s="220"/>
      <c r="CX732" s="220"/>
      <c r="CY732" s="220"/>
      <c r="CZ732" s="220"/>
      <c r="DA732" s="220"/>
      <c r="DB732" s="220"/>
      <c r="DC732" s="220" t="s">
        <v>3025</v>
      </c>
      <c r="DD732" s="134" t="s">
        <v>6799</v>
      </c>
      <c r="DE732" s="107"/>
      <c r="DF732" s="128"/>
      <c r="DG732" s="128"/>
      <c r="DH732" s="220"/>
    </row>
    <row r="733" spans="1:112" ht="13.2">
      <c r="A733" s="220"/>
      <c r="B733" s="220">
        <v>730</v>
      </c>
      <c r="C733" s="220" t="s">
        <v>156</v>
      </c>
      <c r="D733" s="220" t="s">
        <v>6800</v>
      </c>
      <c r="E733" s="220"/>
      <c r="F733" s="220" t="s">
        <v>156</v>
      </c>
      <c r="G733" s="220"/>
      <c r="H733" s="220"/>
      <c r="I733" s="220"/>
      <c r="J733" s="220"/>
      <c r="K733" s="220"/>
      <c r="L733" s="220"/>
      <c r="M733" s="220"/>
      <c r="N733" s="220"/>
      <c r="O733" s="220"/>
      <c r="P733" s="220"/>
      <c r="Q733" s="220"/>
      <c r="R733" s="220"/>
      <c r="S733" s="116" t="str">
        <f t="shared" si="107"/>
        <v>NO</v>
      </c>
      <c r="T733" s="116" t="str">
        <f t="shared" si="108"/>
        <v>,,,,,,,,,,,,,,</v>
      </c>
      <c r="U733" s="220" t="s">
        <v>156</v>
      </c>
      <c r="V733" s="220"/>
      <c r="W733" s="220"/>
      <c r="X733" s="220"/>
      <c r="Y733" s="220"/>
      <c r="Z733" s="220"/>
      <c r="AA733" s="220"/>
      <c r="AB733" s="220"/>
      <c r="AC733" s="220"/>
      <c r="AD733" s="220"/>
      <c r="AE733" s="220"/>
      <c r="AF733" s="220"/>
      <c r="AG733" s="220"/>
      <c r="AH733" s="220"/>
      <c r="AI733" s="220"/>
      <c r="AJ733" s="220"/>
      <c r="AK733" s="220"/>
      <c r="AL733" s="220"/>
      <c r="AM733" s="220"/>
      <c r="AN733" s="220"/>
      <c r="AO733" s="220"/>
      <c r="AP733" s="220"/>
      <c r="AQ733" s="220"/>
      <c r="AR733" s="220"/>
      <c r="AS733" s="220"/>
      <c r="AT733" s="220"/>
      <c r="AU733" s="220"/>
      <c r="AV733" s="220"/>
      <c r="AW733" s="220"/>
      <c r="AX733" s="220"/>
      <c r="AY733" s="220"/>
      <c r="AZ733" s="220"/>
      <c r="BA733" s="220"/>
      <c r="BB733" s="220"/>
      <c r="BC733" s="220"/>
      <c r="BD733" s="220"/>
      <c r="BE733" s="220"/>
      <c r="BF733" s="220"/>
      <c r="BG733" s="220"/>
      <c r="BH733" s="220"/>
      <c r="BI733" s="220"/>
      <c r="BJ733" s="220"/>
      <c r="BK733" s="220"/>
      <c r="BL733" s="220"/>
      <c r="BM733" s="220"/>
      <c r="BN733" s="220"/>
      <c r="BO733" s="116" t="str">
        <f t="shared" si="109"/>
        <v>GND</v>
      </c>
      <c r="BP733" s="116" t="str">
        <f t="shared" si="110"/>
        <v>GND</v>
      </c>
      <c r="BQ733" s="116">
        <f t="shared" si="111"/>
        <v>0</v>
      </c>
      <c r="BR733" s="116">
        <f t="shared" si="112"/>
        <v>0</v>
      </c>
      <c r="BS733" s="220">
        <v>1</v>
      </c>
      <c r="BT733" s="220" t="s">
        <v>156</v>
      </c>
      <c r="BU733" s="220" t="s">
        <v>156</v>
      </c>
      <c r="BV733" s="220"/>
      <c r="BW733" s="220"/>
      <c r="BX733" s="220"/>
      <c r="BY733" s="220"/>
      <c r="BZ733" s="220"/>
      <c r="CA733" s="220"/>
      <c r="CB733" s="220"/>
      <c r="CC733" s="220"/>
      <c r="CD733" s="220"/>
      <c r="CE733" s="220"/>
      <c r="CF733" s="220" t="s">
        <v>3025</v>
      </c>
      <c r="CG733" s="248" t="s">
        <v>6801</v>
      </c>
      <c r="CH733" s="208"/>
      <c r="CI733" s="128"/>
      <c r="CJ733" s="128"/>
      <c r="CK733" s="220"/>
      <c r="CL733" s="116" t="str">
        <f t="shared" si="113"/>
        <v>GND</v>
      </c>
      <c r="CM733" s="116" t="str">
        <f t="shared" si="114"/>
        <v>GND</v>
      </c>
      <c r="CN733" s="116">
        <f t="shared" si="115"/>
        <v>0</v>
      </c>
      <c r="CO733" s="116">
        <f t="shared" si="116"/>
        <v>0</v>
      </c>
      <c r="CP733" s="220">
        <v>1</v>
      </c>
      <c r="CQ733" s="220" t="s">
        <v>156</v>
      </c>
      <c r="CR733" s="220" t="s">
        <v>156</v>
      </c>
      <c r="CS733" s="220"/>
      <c r="CT733" s="220"/>
      <c r="CU733" s="220"/>
      <c r="CV733" s="220"/>
      <c r="CW733" s="220"/>
      <c r="CX733" s="220"/>
      <c r="CY733" s="220"/>
      <c r="CZ733" s="220"/>
      <c r="DA733" s="220"/>
      <c r="DB733" s="220"/>
      <c r="DC733" s="220" t="s">
        <v>3025</v>
      </c>
      <c r="DD733" s="134" t="s">
        <v>6802</v>
      </c>
      <c r="DE733" s="107"/>
      <c r="DF733" s="128"/>
      <c r="DG733" s="128"/>
      <c r="DH733" s="220"/>
    </row>
    <row r="734" spans="1:112" ht="13.2">
      <c r="A734" s="220"/>
      <c r="B734" s="220">
        <v>731</v>
      </c>
      <c r="C734" s="220" t="s">
        <v>156</v>
      </c>
      <c r="D734" s="220" t="s">
        <v>6803</v>
      </c>
      <c r="E734" s="220"/>
      <c r="F734" s="220" t="s">
        <v>156</v>
      </c>
      <c r="G734" s="220"/>
      <c r="H734" s="220"/>
      <c r="I734" s="220"/>
      <c r="J734" s="220"/>
      <c r="K734" s="220"/>
      <c r="L734" s="220"/>
      <c r="M734" s="220"/>
      <c r="N734" s="220"/>
      <c r="O734" s="220"/>
      <c r="P734" s="220"/>
      <c r="Q734" s="220"/>
      <c r="R734" s="220"/>
      <c r="S734" s="116" t="str">
        <f t="shared" si="107"/>
        <v>NO</v>
      </c>
      <c r="T734" s="116" t="str">
        <f t="shared" si="108"/>
        <v>,,,,,,,,,,,,,,</v>
      </c>
      <c r="U734" s="220" t="s">
        <v>156</v>
      </c>
      <c r="V734" s="220"/>
      <c r="W734" s="220"/>
      <c r="X734" s="220"/>
      <c r="Y734" s="220"/>
      <c r="Z734" s="220"/>
      <c r="AA734" s="220"/>
      <c r="AB734" s="220"/>
      <c r="AC734" s="220"/>
      <c r="AD734" s="220"/>
      <c r="AE734" s="220"/>
      <c r="AF734" s="220"/>
      <c r="AG734" s="220"/>
      <c r="AH734" s="220"/>
      <c r="AI734" s="220"/>
      <c r="AJ734" s="220"/>
      <c r="AK734" s="220"/>
      <c r="AL734" s="220"/>
      <c r="AM734" s="220"/>
      <c r="AN734" s="220"/>
      <c r="AO734" s="220"/>
      <c r="AP734" s="220"/>
      <c r="AQ734" s="220"/>
      <c r="AR734" s="220"/>
      <c r="AS734" s="220"/>
      <c r="AT734" s="220"/>
      <c r="AU734" s="220"/>
      <c r="AV734" s="220"/>
      <c r="AW734" s="220"/>
      <c r="AX734" s="220"/>
      <c r="AY734" s="220"/>
      <c r="AZ734" s="220"/>
      <c r="BA734" s="220"/>
      <c r="BB734" s="220"/>
      <c r="BC734" s="220"/>
      <c r="BD734" s="220"/>
      <c r="BE734" s="220"/>
      <c r="BF734" s="220"/>
      <c r="BG734" s="220"/>
      <c r="BH734" s="220"/>
      <c r="BI734" s="220"/>
      <c r="BJ734" s="220"/>
      <c r="BK734" s="220"/>
      <c r="BL734" s="220"/>
      <c r="BM734" s="220"/>
      <c r="BN734" s="220"/>
      <c r="BO734" s="116" t="str">
        <f t="shared" si="109"/>
        <v>GND</v>
      </c>
      <c r="BP734" s="116" t="str">
        <f t="shared" si="110"/>
        <v>GND</v>
      </c>
      <c r="BQ734" s="116">
        <f t="shared" si="111"/>
        <v>0</v>
      </c>
      <c r="BR734" s="116">
        <f t="shared" si="112"/>
        <v>0</v>
      </c>
      <c r="BS734" s="220">
        <v>1</v>
      </c>
      <c r="BT734" s="220" t="s">
        <v>156</v>
      </c>
      <c r="BU734" s="220" t="s">
        <v>156</v>
      </c>
      <c r="BV734" s="220"/>
      <c r="BW734" s="220"/>
      <c r="BX734" s="220"/>
      <c r="BY734" s="220"/>
      <c r="BZ734" s="220"/>
      <c r="CA734" s="220"/>
      <c r="CB734" s="220"/>
      <c r="CC734" s="220"/>
      <c r="CD734" s="220"/>
      <c r="CE734" s="220"/>
      <c r="CF734" s="220" t="s">
        <v>3025</v>
      </c>
      <c r="CG734" s="248" t="s">
        <v>6804</v>
      </c>
      <c r="CH734" s="208"/>
      <c r="CI734" s="128"/>
      <c r="CJ734" s="128"/>
      <c r="CK734" s="220"/>
      <c r="CL734" s="116" t="str">
        <f t="shared" si="113"/>
        <v>GND</v>
      </c>
      <c r="CM734" s="116" t="str">
        <f t="shared" si="114"/>
        <v>GND</v>
      </c>
      <c r="CN734" s="116">
        <f t="shared" si="115"/>
        <v>0</v>
      </c>
      <c r="CO734" s="116">
        <f t="shared" si="116"/>
        <v>0</v>
      </c>
      <c r="CP734" s="220">
        <v>1</v>
      </c>
      <c r="CQ734" s="220" t="s">
        <v>156</v>
      </c>
      <c r="CR734" s="220" t="s">
        <v>156</v>
      </c>
      <c r="CS734" s="220"/>
      <c r="CT734" s="220"/>
      <c r="CU734" s="220"/>
      <c r="CV734" s="220"/>
      <c r="CW734" s="220"/>
      <c r="CX734" s="220"/>
      <c r="CY734" s="220"/>
      <c r="CZ734" s="220"/>
      <c r="DA734" s="220"/>
      <c r="DB734" s="220"/>
      <c r="DC734" s="220" t="s">
        <v>3025</v>
      </c>
      <c r="DD734" s="134" t="s">
        <v>6805</v>
      </c>
      <c r="DE734" s="107"/>
      <c r="DF734" s="128"/>
      <c r="DG734" s="128"/>
      <c r="DH734" s="220"/>
    </row>
    <row r="735" spans="1:112" ht="13.2">
      <c r="A735" s="220"/>
      <c r="B735" s="220">
        <v>732</v>
      </c>
      <c r="C735" s="220" t="s">
        <v>156</v>
      </c>
      <c r="D735" s="220" t="s">
        <v>6806</v>
      </c>
      <c r="E735" s="220"/>
      <c r="F735" s="220" t="s">
        <v>156</v>
      </c>
      <c r="G735" s="220"/>
      <c r="H735" s="220"/>
      <c r="I735" s="220"/>
      <c r="J735" s="220"/>
      <c r="K735" s="220"/>
      <c r="L735" s="220"/>
      <c r="M735" s="220"/>
      <c r="N735" s="220"/>
      <c r="O735" s="220"/>
      <c r="P735" s="220"/>
      <c r="Q735" s="220"/>
      <c r="R735" s="220"/>
      <c r="S735" s="116" t="str">
        <f t="shared" ref="S735:S764" si="117">IF(OR(V735 = "GPIO",V735 = "WUP_GPIO", V735 = "SSC_GPIO", V735 = "WUP_SSC_GPIO"),"YES","NO")</f>
        <v>NO</v>
      </c>
      <c r="T735" s="116" t="str">
        <f t="shared" si="108"/>
        <v>,,,,,,,,,,,,,,</v>
      </c>
      <c r="U735" s="220" t="s">
        <v>156</v>
      </c>
      <c r="V735" s="220"/>
      <c r="W735" s="220"/>
      <c r="X735" s="220"/>
      <c r="Y735" s="220"/>
      <c r="Z735" s="220"/>
      <c r="AA735" s="220"/>
      <c r="AB735" s="220"/>
      <c r="AC735" s="220"/>
      <c r="AD735" s="220"/>
      <c r="AE735" s="220"/>
      <c r="AF735" s="220"/>
      <c r="AG735" s="220"/>
      <c r="AH735" s="220"/>
      <c r="AI735" s="220"/>
      <c r="AJ735" s="220"/>
      <c r="AK735" s="220"/>
      <c r="AL735" s="220"/>
      <c r="AM735" s="220"/>
      <c r="AN735" s="220"/>
      <c r="AO735" s="220"/>
      <c r="AP735" s="220"/>
      <c r="AQ735" s="220"/>
      <c r="AR735" s="220"/>
      <c r="AS735" s="220"/>
      <c r="AT735" s="220"/>
      <c r="AU735" s="220"/>
      <c r="AV735" s="220"/>
      <c r="AW735" s="220"/>
      <c r="AX735" s="220"/>
      <c r="AY735" s="220"/>
      <c r="AZ735" s="220"/>
      <c r="BA735" s="220"/>
      <c r="BB735" s="220"/>
      <c r="BC735" s="220"/>
      <c r="BD735" s="220"/>
      <c r="BE735" s="220"/>
      <c r="BF735" s="220"/>
      <c r="BG735" s="220"/>
      <c r="BH735" s="220"/>
      <c r="BI735" s="220"/>
      <c r="BJ735" s="220"/>
      <c r="BK735" s="220"/>
      <c r="BL735" s="220"/>
      <c r="BM735" s="220"/>
      <c r="BN735" s="220"/>
      <c r="BO735" s="116" t="str">
        <f t="shared" si="109"/>
        <v>GND</v>
      </c>
      <c r="BP735" s="116" t="str">
        <f t="shared" si="110"/>
        <v>GND</v>
      </c>
      <c r="BQ735" s="116">
        <f t="shared" si="111"/>
        <v>0</v>
      </c>
      <c r="BR735" s="116">
        <f t="shared" si="112"/>
        <v>0</v>
      </c>
      <c r="BS735" s="220">
        <v>1</v>
      </c>
      <c r="BT735" s="220" t="s">
        <v>156</v>
      </c>
      <c r="BU735" s="220" t="s">
        <v>156</v>
      </c>
      <c r="BV735" s="220"/>
      <c r="BW735" s="220"/>
      <c r="BX735" s="220"/>
      <c r="BY735" s="220"/>
      <c r="BZ735" s="220"/>
      <c r="CA735" s="220"/>
      <c r="CB735" s="220"/>
      <c r="CC735" s="220"/>
      <c r="CD735" s="220"/>
      <c r="CE735" s="220"/>
      <c r="CF735" s="220" t="s">
        <v>3025</v>
      </c>
      <c r="CG735" s="248" t="s">
        <v>6807</v>
      </c>
      <c r="CH735" s="208"/>
      <c r="CI735" s="128"/>
      <c r="CJ735" s="128"/>
      <c r="CK735" s="220"/>
      <c r="CL735" s="116" t="str">
        <f t="shared" si="113"/>
        <v>GND</v>
      </c>
      <c r="CM735" s="116" t="str">
        <f t="shared" si="114"/>
        <v>GND</v>
      </c>
      <c r="CN735" s="116">
        <f t="shared" si="115"/>
        <v>0</v>
      </c>
      <c r="CO735" s="116">
        <f t="shared" si="116"/>
        <v>0</v>
      </c>
      <c r="CP735" s="220">
        <v>1</v>
      </c>
      <c r="CQ735" s="220" t="s">
        <v>156</v>
      </c>
      <c r="CR735" s="220" t="s">
        <v>156</v>
      </c>
      <c r="CS735" s="220"/>
      <c r="CT735" s="220"/>
      <c r="CU735" s="220"/>
      <c r="CV735" s="220"/>
      <c r="CW735" s="220"/>
      <c r="CX735" s="220"/>
      <c r="CY735" s="220"/>
      <c r="CZ735" s="220"/>
      <c r="DA735" s="220"/>
      <c r="DB735" s="220"/>
      <c r="DC735" s="220" t="s">
        <v>3025</v>
      </c>
      <c r="DD735" s="134" t="s">
        <v>6808</v>
      </c>
      <c r="DE735" s="107"/>
      <c r="DF735" s="128"/>
      <c r="DG735" s="128"/>
      <c r="DH735" s="220"/>
    </row>
    <row r="736" spans="1:112" ht="13.2">
      <c r="A736" s="220"/>
      <c r="B736" s="220">
        <v>733</v>
      </c>
      <c r="C736" s="220" t="s">
        <v>156</v>
      </c>
      <c r="D736" s="220" t="s">
        <v>6809</v>
      </c>
      <c r="E736" s="220"/>
      <c r="F736" s="220" t="s">
        <v>156</v>
      </c>
      <c r="G736" s="220"/>
      <c r="H736" s="220"/>
      <c r="I736" s="220"/>
      <c r="J736" s="220"/>
      <c r="K736" s="220"/>
      <c r="L736" s="220"/>
      <c r="M736" s="220"/>
      <c r="N736" s="220"/>
      <c r="O736" s="220"/>
      <c r="P736" s="220"/>
      <c r="Q736" s="220"/>
      <c r="R736" s="220"/>
      <c r="S736" s="116" t="str">
        <f t="shared" si="117"/>
        <v>NO</v>
      </c>
      <c r="T736" s="116" t="str">
        <f t="shared" si="108"/>
        <v>,,,,,,,,,,,,,,</v>
      </c>
      <c r="U736" s="220" t="s">
        <v>156</v>
      </c>
      <c r="V736" s="220"/>
      <c r="W736" s="220"/>
      <c r="X736" s="220"/>
      <c r="Y736" s="220"/>
      <c r="Z736" s="220"/>
      <c r="AA736" s="220"/>
      <c r="AB736" s="220"/>
      <c r="AC736" s="220"/>
      <c r="AD736" s="220"/>
      <c r="AE736" s="220"/>
      <c r="AF736" s="220"/>
      <c r="AG736" s="220"/>
      <c r="AH736" s="220"/>
      <c r="AI736" s="220"/>
      <c r="AJ736" s="220"/>
      <c r="AK736" s="220"/>
      <c r="AL736" s="220"/>
      <c r="AM736" s="220"/>
      <c r="AN736" s="220"/>
      <c r="AO736" s="220"/>
      <c r="AP736" s="220"/>
      <c r="AQ736" s="220"/>
      <c r="AR736" s="220"/>
      <c r="AS736" s="220"/>
      <c r="AT736" s="220"/>
      <c r="AU736" s="220"/>
      <c r="AV736" s="220"/>
      <c r="AW736" s="220"/>
      <c r="AX736" s="220"/>
      <c r="AY736" s="220"/>
      <c r="AZ736" s="220"/>
      <c r="BA736" s="220"/>
      <c r="BB736" s="220"/>
      <c r="BC736" s="220"/>
      <c r="BD736" s="220"/>
      <c r="BE736" s="220"/>
      <c r="BF736" s="220"/>
      <c r="BG736" s="220"/>
      <c r="BH736" s="220"/>
      <c r="BI736" s="220"/>
      <c r="BJ736" s="220"/>
      <c r="BK736" s="220"/>
      <c r="BL736" s="220"/>
      <c r="BM736" s="220"/>
      <c r="BN736" s="220"/>
      <c r="BO736" s="116" t="str">
        <f t="shared" si="109"/>
        <v>GND</v>
      </c>
      <c r="BP736" s="116" t="str">
        <f t="shared" si="110"/>
        <v>GND</v>
      </c>
      <c r="BQ736" s="116">
        <f t="shared" si="111"/>
        <v>0</v>
      </c>
      <c r="BR736" s="116">
        <f t="shared" si="112"/>
        <v>0</v>
      </c>
      <c r="BS736" s="220">
        <v>1</v>
      </c>
      <c r="BT736" s="220" t="s">
        <v>156</v>
      </c>
      <c r="BU736" s="220" t="s">
        <v>156</v>
      </c>
      <c r="BV736" s="220"/>
      <c r="BW736" s="220"/>
      <c r="BX736" s="220"/>
      <c r="BY736" s="220"/>
      <c r="BZ736" s="220"/>
      <c r="CA736" s="220"/>
      <c r="CB736" s="220"/>
      <c r="CC736" s="220"/>
      <c r="CD736" s="220"/>
      <c r="CE736" s="220"/>
      <c r="CF736" s="220" t="s">
        <v>3025</v>
      </c>
      <c r="CG736" s="248" t="s">
        <v>6810</v>
      </c>
      <c r="CH736" s="208"/>
      <c r="CI736" s="128"/>
      <c r="CJ736" s="128"/>
      <c r="CK736" s="220"/>
      <c r="CL736" s="116" t="str">
        <f t="shared" si="113"/>
        <v>GND</v>
      </c>
      <c r="CM736" s="116" t="str">
        <f t="shared" si="114"/>
        <v>GND</v>
      </c>
      <c r="CN736" s="116">
        <f t="shared" si="115"/>
        <v>0</v>
      </c>
      <c r="CO736" s="116">
        <f t="shared" si="116"/>
        <v>0</v>
      </c>
      <c r="CP736" s="220">
        <v>1</v>
      </c>
      <c r="CQ736" s="220" t="s">
        <v>156</v>
      </c>
      <c r="CR736" s="220" t="s">
        <v>156</v>
      </c>
      <c r="CS736" s="220"/>
      <c r="CT736" s="220"/>
      <c r="CU736" s="220"/>
      <c r="CV736" s="220"/>
      <c r="CW736" s="220"/>
      <c r="CX736" s="220"/>
      <c r="CY736" s="220"/>
      <c r="CZ736" s="220"/>
      <c r="DA736" s="220"/>
      <c r="DB736" s="220"/>
      <c r="DC736" s="220" t="s">
        <v>3025</v>
      </c>
      <c r="DD736" s="134" t="s">
        <v>6811</v>
      </c>
      <c r="DE736" s="107"/>
      <c r="DF736" s="128"/>
      <c r="DG736" s="128"/>
      <c r="DH736" s="220"/>
    </row>
    <row r="737" spans="1:112" ht="13.2">
      <c r="A737" s="220"/>
      <c r="B737" s="220">
        <v>734</v>
      </c>
      <c r="C737" s="220" t="s">
        <v>156</v>
      </c>
      <c r="D737" s="220" t="s">
        <v>6812</v>
      </c>
      <c r="E737" s="220"/>
      <c r="F737" s="220" t="s">
        <v>156</v>
      </c>
      <c r="G737" s="220"/>
      <c r="H737" s="220"/>
      <c r="I737" s="220"/>
      <c r="J737" s="220"/>
      <c r="K737" s="220"/>
      <c r="L737" s="220"/>
      <c r="M737" s="220"/>
      <c r="N737" s="220"/>
      <c r="O737" s="220"/>
      <c r="P737" s="220"/>
      <c r="Q737" s="220"/>
      <c r="R737" s="220"/>
      <c r="S737" s="116" t="str">
        <f t="shared" si="117"/>
        <v>NO</v>
      </c>
      <c r="T737" s="116" t="str">
        <f t="shared" si="108"/>
        <v>,,,,,,,,,,,,,,</v>
      </c>
      <c r="U737" s="220" t="s">
        <v>156</v>
      </c>
      <c r="V737" s="220"/>
      <c r="W737" s="220"/>
      <c r="X737" s="220"/>
      <c r="Y737" s="220"/>
      <c r="Z737" s="220"/>
      <c r="AA737" s="220"/>
      <c r="AB737" s="220"/>
      <c r="AC737" s="220"/>
      <c r="AD737" s="220"/>
      <c r="AE737" s="220"/>
      <c r="AF737" s="220"/>
      <c r="AG737" s="220"/>
      <c r="AH737" s="220"/>
      <c r="AI737" s="220"/>
      <c r="AJ737" s="220"/>
      <c r="AK737" s="220"/>
      <c r="AL737" s="220"/>
      <c r="AM737" s="220"/>
      <c r="AN737" s="220"/>
      <c r="AO737" s="220"/>
      <c r="AP737" s="220"/>
      <c r="AQ737" s="220"/>
      <c r="AR737" s="220"/>
      <c r="AS737" s="220"/>
      <c r="AT737" s="220"/>
      <c r="AU737" s="220"/>
      <c r="AV737" s="220"/>
      <c r="AW737" s="220"/>
      <c r="AX737" s="220"/>
      <c r="AY737" s="220"/>
      <c r="AZ737" s="220"/>
      <c r="BA737" s="220"/>
      <c r="BB737" s="220"/>
      <c r="BC737" s="220"/>
      <c r="BD737" s="220"/>
      <c r="BE737" s="220"/>
      <c r="BF737" s="220"/>
      <c r="BG737" s="220"/>
      <c r="BH737" s="220"/>
      <c r="BI737" s="220"/>
      <c r="BJ737" s="220"/>
      <c r="BK737" s="220"/>
      <c r="BL737" s="220"/>
      <c r="BM737" s="220"/>
      <c r="BN737" s="220"/>
      <c r="BO737" s="116" t="str">
        <f t="shared" si="109"/>
        <v>GND</v>
      </c>
      <c r="BP737" s="116" t="str">
        <f t="shared" si="110"/>
        <v>GND</v>
      </c>
      <c r="BQ737" s="116">
        <f t="shared" si="111"/>
        <v>0</v>
      </c>
      <c r="BR737" s="116">
        <f t="shared" si="112"/>
        <v>0</v>
      </c>
      <c r="BS737" s="220">
        <v>1</v>
      </c>
      <c r="BT737" s="220" t="s">
        <v>156</v>
      </c>
      <c r="BU737" s="220" t="s">
        <v>156</v>
      </c>
      <c r="BV737" s="220"/>
      <c r="BW737" s="220"/>
      <c r="BX737" s="220"/>
      <c r="BY737" s="220"/>
      <c r="BZ737" s="220"/>
      <c r="CA737" s="220"/>
      <c r="CB737" s="220"/>
      <c r="CC737" s="220"/>
      <c r="CD737" s="220"/>
      <c r="CE737" s="220"/>
      <c r="CF737" s="220" t="s">
        <v>3025</v>
      </c>
      <c r="CG737" s="248" t="s">
        <v>6813</v>
      </c>
      <c r="CH737" s="208"/>
      <c r="CI737" s="128"/>
      <c r="CJ737" s="128"/>
      <c r="CK737" s="220"/>
      <c r="CL737" s="116" t="str">
        <f t="shared" si="113"/>
        <v>GND</v>
      </c>
      <c r="CM737" s="116" t="str">
        <f t="shared" si="114"/>
        <v>GND</v>
      </c>
      <c r="CN737" s="116">
        <f t="shared" si="115"/>
        <v>0</v>
      </c>
      <c r="CO737" s="116">
        <f t="shared" si="116"/>
        <v>0</v>
      </c>
      <c r="CP737" s="220">
        <v>1</v>
      </c>
      <c r="CQ737" s="220" t="s">
        <v>156</v>
      </c>
      <c r="CR737" s="220" t="s">
        <v>156</v>
      </c>
      <c r="CS737" s="220"/>
      <c r="CT737" s="220"/>
      <c r="CU737" s="220"/>
      <c r="CV737" s="220"/>
      <c r="CW737" s="220"/>
      <c r="CX737" s="220"/>
      <c r="CY737" s="220"/>
      <c r="CZ737" s="220"/>
      <c r="DA737" s="220"/>
      <c r="DB737" s="220"/>
      <c r="DC737" s="220" t="s">
        <v>3025</v>
      </c>
      <c r="DD737" s="134" t="s">
        <v>6814</v>
      </c>
      <c r="DE737" s="107"/>
      <c r="DF737" s="128"/>
      <c r="DG737" s="128"/>
      <c r="DH737" s="220"/>
    </row>
    <row r="738" spans="1:112" ht="13.2">
      <c r="A738" s="220"/>
      <c r="B738" s="220">
        <v>735</v>
      </c>
      <c r="C738" s="220" t="s">
        <v>156</v>
      </c>
      <c r="D738" s="220" t="s">
        <v>6815</v>
      </c>
      <c r="E738" s="220"/>
      <c r="F738" s="220" t="s">
        <v>156</v>
      </c>
      <c r="G738" s="220"/>
      <c r="H738" s="220"/>
      <c r="I738" s="220"/>
      <c r="J738" s="220"/>
      <c r="K738" s="220"/>
      <c r="L738" s="220"/>
      <c r="M738" s="220"/>
      <c r="N738" s="220"/>
      <c r="O738" s="220"/>
      <c r="P738" s="220"/>
      <c r="Q738" s="220"/>
      <c r="R738" s="220"/>
      <c r="S738" s="116" t="str">
        <f t="shared" si="117"/>
        <v>NO</v>
      </c>
      <c r="T738" s="116" t="str">
        <f t="shared" si="108"/>
        <v>,,,,,,,,,,,,,,</v>
      </c>
      <c r="U738" s="220" t="s">
        <v>156</v>
      </c>
      <c r="V738" s="220"/>
      <c r="W738" s="220"/>
      <c r="X738" s="220"/>
      <c r="Y738" s="220"/>
      <c r="Z738" s="220"/>
      <c r="AA738" s="220"/>
      <c r="AB738" s="220"/>
      <c r="AC738" s="220"/>
      <c r="AD738" s="220"/>
      <c r="AE738" s="220"/>
      <c r="AF738" s="220"/>
      <c r="AG738" s="220"/>
      <c r="AH738" s="220"/>
      <c r="AI738" s="220"/>
      <c r="AJ738" s="220"/>
      <c r="AK738" s="220"/>
      <c r="AL738" s="220"/>
      <c r="AM738" s="220"/>
      <c r="AN738" s="220"/>
      <c r="AO738" s="220"/>
      <c r="AP738" s="220"/>
      <c r="AQ738" s="220"/>
      <c r="AR738" s="220"/>
      <c r="AS738" s="220"/>
      <c r="AT738" s="220"/>
      <c r="AU738" s="220"/>
      <c r="AV738" s="220"/>
      <c r="AW738" s="220"/>
      <c r="AX738" s="220"/>
      <c r="AY738" s="220"/>
      <c r="AZ738" s="220"/>
      <c r="BA738" s="220"/>
      <c r="BB738" s="220"/>
      <c r="BC738" s="220"/>
      <c r="BD738" s="220"/>
      <c r="BE738" s="220"/>
      <c r="BF738" s="220"/>
      <c r="BG738" s="220"/>
      <c r="BH738" s="220"/>
      <c r="BI738" s="220"/>
      <c r="BJ738" s="220"/>
      <c r="BK738" s="220"/>
      <c r="BL738" s="220"/>
      <c r="BM738" s="220"/>
      <c r="BN738" s="220"/>
      <c r="BO738" s="116" t="str">
        <f t="shared" si="109"/>
        <v>GND</v>
      </c>
      <c r="BP738" s="116" t="str">
        <f t="shared" si="110"/>
        <v>GND</v>
      </c>
      <c r="BQ738" s="116">
        <f t="shared" si="111"/>
        <v>0</v>
      </c>
      <c r="BR738" s="116">
        <f t="shared" si="112"/>
        <v>0</v>
      </c>
      <c r="BS738" s="220">
        <v>1</v>
      </c>
      <c r="BT738" s="220" t="s">
        <v>156</v>
      </c>
      <c r="BU738" s="220" t="s">
        <v>156</v>
      </c>
      <c r="BV738" s="220"/>
      <c r="BW738" s="220"/>
      <c r="BX738" s="220"/>
      <c r="BY738" s="220"/>
      <c r="BZ738" s="220"/>
      <c r="CA738" s="220"/>
      <c r="CB738" s="220"/>
      <c r="CC738" s="220"/>
      <c r="CD738" s="220"/>
      <c r="CE738" s="220"/>
      <c r="CF738" s="220" t="s">
        <v>3025</v>
      </c>
      <c r="CG738" s="248" t="s">
        <v>6816</v>
      </c>
      <c r="CH738" s="208"/>
      <c r="CI738" s="128"/>
      <c r="CJ738" s="128"/>
      <c r="CK738" s="220"/>
      <c r="CL738" s="116" t="str">
        <f t="shared" si="113"/>
        <v>GND</v>
      </c>
      <c r="CM738" s="116" t="str">
        <f t="shared" si="114"/>
        <v>GND</v>
      </c>
      <c r="CN738" s="116">
        <f t="shared" si="115"/>
        <v>0</v>
      </c>
      <c r="CO738" s="116">
        <f t="shared" si="116"/>
        <v>0</v>
      </c>
      <c r="CP738" s="220">
        <v>1</v>
      </c>
      <c r="CQ738" s="220" t="s">
        <v>156</v>
      </c>
      <c r="CR738" s="220" t="s">
        <v>156</v>
      </c>
      <c r="CS738" s="220"/>
      <c r="CT738" s="220"/>
      <c r="CU738" s="220"/>
      <c r="CV738" s="220"/>
      <c r="CW738" s="220"/>
      <c r="CX738" s="220"/>
      <c r="CY738" s="220"/>
      <c r="CZ738" s="220"/>
      <c r="DA738" s="220"/>
      <c r="DB738" s="220"/>
      <c r="DC738" s="220" t="s">
        <v>3025</v>
      </c>
      <c r="DD738" s="134" t="s">
        <v>6817</v>
      </c>
      <c r="DE738" s="107"/>
      <c r="DF738" s="128"/>
      <c r="DG738" s="128"/>
      <c r="DH738" s="220"/>
    </row>
    <row r="739" spans="1:112" ht="13.2">
      <c r="A739" s="220"/>
      <c r="B739" s="220">
        <v>736</v>
      </c>
      <c r="C739" s="220" t="s">
        <v>156</v>
      </c>
      <c r="D739" s="220" t="s">
        <v>6818</v>
      </c>
      <c r="E739" s="220"/>
      <c r="F739" s="220" t="s">
        <v>156</v>
      </c>
      <c r="G739" s="220"/>
      <c r="H739" s="220"/>
      <c r="I739" s="220"/>
      <c r="J739" s="220"/>
      <c r="K739" s="220"/>
      <c r="L739" s="220"/>
      <c r="M739" s="220"/>
      <c r="N739" s="220"/>
      <c r="O739" s="220"/>
      <c r="P739" s="220"/>
      <c r="Q739" s="220"/>
      <c r="R739" s="220"/>
      <c r="S739" s="116" t="str">
        <f t="shared" si="117"/>
        <v>NO</v>
      </c>
      <c r="T739" s="116" t="str">
        <f t="shared" si="108"/>
        <v>,,,,,,,,,,,,,,</v>
      </c>
      <c r="U739" s="220" t="s">
        <v>156</v>
      </c>
      <c r="V739" s="220"/>
      <c r="W739" s="220"/>
      <c r="X739" s="220"/>
      <c r="Y739" s="220"/>
      <c r="Z739" s="220"/>
      <c r="AA739" s="220"/>
      <c r="AB739" s="220"/>
      <c r="AC739" s="220"/>
      <c r="AD739" s="220"/>
      <c r="AE739" s="220"/>
      <c r="AF739" s="220"/>
      <c r="AG739" s="220"/>
      <c r="AH739" s="220"/>
      <c r="AI739" s="220"/>
      <c r="AJ739" s="220"/>
      <c r="AK739" s="220"/>
      <c r="AL739" s="220"/>
      <c r="AM739" s="220"/>
      <c r="AN739" s="220"/>
      <c r="AO739" s="220"/>
      <c r="AP739" s="220"/>
      <c r="AQ739" s="220"/>
      <c r="AR739" s="220"/>
      <c r="AS739" s="220"/>
      <c r="AT739" s="220"/>
      <c r="AU739" s="220"/>
      <c r="AV739" s="220"/>
      <c r="AW739" s="220"/>
      <c r="AX739" s="220"/>
      <c r="AY739" s="220"/>
      <c r="AZ739" s="220"/>
      <c r="BA739" s="220"/>
      <c r="BB739" s="220"/>
      <c r="BC739" s="220"/>
      <c r="BD739" s="220"/>
      <c r="BE739" s="220"/>
      <c r="BF739" s="220"/>
      <c r="BG739" s="220"/>
      <c r="BH739" s="220"/>
      <c r="BI739" s="220"/>
      <c r="BJ739" s="220"/>
      <c r="BK739" s="220"/>
      <c r="BL739" s="220"/>
      <c r="BM739" s="220"/>
      <c r="BN739" s="220"/>
      <c r="BO739" s="116" t="str">
        <f t="shared" si="109"/>
        <v>GND</v>
      </c>
      <c r="BP739" s="116" t="str">
        <f t="shared" si="110"/>
        <v>GND</v>
      </c>
      <c r="BQ739" s="116">
        <f t="shared" si="111"/>
        <v>0</v>
      </c>
      <c r="BR739" s="116">
        <f t="shared" si="112"/>
        <v>0</v>
      </c>
      <c r="BS739" s="220">
        <v>1</v>
      </c>
      <c r="BT739" s="220" t="s">
        <v>156</v>
      </c>
      <c r="BU739" s="220" t="s">
        <v>156</v>
      </c>
      <c r="BV739" s="220"/>
      <c r="BW739" s="220"/>
      <c r="BX739" s="220"/>
      <c r="BY739" s="220"/>
      <c r="BZ739" s="220"/>
      <c r="CA739" s="220"/>
      <c r="CB739" s="220"/>
      <c r="CC739" s="220"/>
      <c r="CD739" s="220"/>
      <c r="CE739" s="220"/>
      <c r="CF739" s="220" t="s">
        <v>3025</v>
      </c>
      <c r="CG739" s="248" t="s">
        <v>6819</v>
      </c>
      <c r="CH739" s="208"/>
      <c r="CI739" s="128"/>
      <c r="CJ739" s="128"/>
      <c r="CK739" s="220"/>
      <c r="CL739" s="116" t="str">
        <f t="shared" si="113"/>
        <v>GND</v>
      </c>
      <c r="CM739" s="116" t="str">
        <f t="shared" si="114"/>
        <v>GND</v>
      </c>
      <c r="CN739" s="116">
        <f t="shared" si="115"/>
        <v>0</v>
      </c>
      <c r="CO739" s="116">
        <f t="shared" si="116"/>
        <v>0</v>
      </c>
      <c r="CP739" s="220">
        <v>1</v>
      </c>
      <c r="CQ739" s="220" t="s">
        <v>156</v>
      </c>
      <c r="CR739" s="220" t="s">
        <v>156</v>
      </c>
      <c r="CS739" s="220"/>
      <c r="CT739" s="220"/>
      <c r="CU739" s="220"/>
      <c r="CV739" s="220"/>
      <c r="CW739" s="220"/>
      <c r="CX739" s="220"/>
      <c r="CY739" s="220"/>
      <c r="CZ739" s="220"/>
      <c r="DA739" s="220"/>
      <c r="DB739" s="220"/>
      <c r="DC739" s="220" t="s">
        <v>3025</v>
      </c>
      <c r="DD739" s="134" t="s">
        <v>6820</v>
      </c>
      <c r="DE739" s="107"/>
      <c r="DF739" s="128"/>
      <c r="DG739" s="128"/>
      <c r="DH739" s="220"/>
    </row>
    <row r="740" spans="1:112" ht="13.2">
      <c r="A740" s="220"/>
      <c r="B740" s="220">
        <v>737</v>
      </c>
      <c r="C740" s="220" t="s">
        <v>156</v>
      </c>
      <c r="D740" s="220" t="s">
        <v>6821</v>
      </c>
      <c r="E740" s="220"/>
      <c r="F740" s="220" t="s">
        <v>156</v>
      </c>
      <c r="G740" s="220"/>
      <c r="H740" s="220"/>
      <c r="I740" s="220"/>
      <c r="J740" s="220"/>
      <c r="K740" s="220"/>
      <c r="L740" s="220"/>
      <c r="M740" s="220"/>
      <c r="N740" s="220"/>
      <c r="O740" s="220"/>
      <c r="P740" s="220"/>
      <c r="Q740" s="220"/>
      <c r="R740" s="220"/>
      <c r="S740" s="116" t="str">
        <f t="shared" si="117"/>
        <v>NO</v>
      </c>
      <c r="T740" s="116" t="str">
        <f t="shared" si="108"/>
        <v>,,,,,,,,,,,,,,</v>
      </c>
      <c r="U740" s="220" t="s">
        <v>156</v>
      </c>
      <c r="V740" s="220"/>
      <c r="W740" s="220"/>
      <c r="X740" s="220"/>
      <c r="Y740" s="220"/>
      <c r="Z740" s="220"/>
      <c r="AA740" s="220"/>
      <c r="AB740" s="220"/>
      <c r="AC740" s="220"/>
      <c r="AD740" s="220"/>
      <c r="AE740" s="220"/>
      <c r="AF740" s="220"/>
      <c r="AG740" s="220"/>
      <c r="AH740" s="220"/>
      <c r="AI740" s="220"/>
      <c r="AJ740" s="220"/>
      <c r="AK740" s="220"/>
      <c r="AL740" s="220"/>
      <c r="AM740" s="220"/>
      <c r="AN740" s="220"/>
      <c r="AO740" s="220"/>
      <c r="AP740" s="220"/>
      <c r="AQ740" s="220"/>
      <c r="AR740" s="220"/>
      <c r="AS740" s="220"/>
      <c r="AT740" s="220"/>
      <c r="AU740" s="220"/>
      <c r="AV740" s="220"/>
      <c r="AW740" s="220"/>
      <c r="AX740" s="220"/>
      <c r="AY740" s="220"/>
      <c r="AZ740" s="220"/>
      <c r="BA740" s="220"/>
      <c r="BB740" s="220"/>
      <c r="BC740" s="220"/>
      <c r="BD740" s="220"/>
      <c r="BE740" s="220"/>
      <c r="BF740" s="220"/>
      <c r="BG740" s="220"/>
      <c r="BH740" s="220"/>
      <c r="BI740" s="220"/>
      <c r="BJ740" s="220"/>
      <c r="BK740" s="220"/>
      <c r="BL740" s="220"/>
      <c r="BM740" s="220"/>
      <c r="BN740" s="220"/>
      <c r="BO740" s="116" t="str">
        <f t="shared" si="109"/>
        <v>GND</v>
      </c>
      <c r="BP740" s="116" t="str">
        <f t="shared" si="110"/>
        <v>GND</v>
      </c>
      <c r="BQ740" s="116">
        <f t="shared" si="111"/>
        <v>0</v>
      </c>
      <c r="BR740" s="116">
        <f t="shared" si="112"/>
        <v>0</v>
      </c>
      <c r="BS740" s="220">
        <v>1</v>
      </c>
      <c r="BT740" s="220" t="s">
        <v>156</v>
      </c>
      <c r="BU740" s="220" t="s">
        <v>156</v>
      </c>
      <c r="BV740" s="220"/>
      <c r="BW740" s="220"/>
      <c r="BX740" s="220"/>
      <c r="BY740" s="220"/>
      <c r="BZ740" s="220"/>
      <c r="CA740" s="220"/>
      <c r="CB740" s="220"/>
      <c r="CC740" s="220"/>
      <c r="CD740" s="220"/>
      <c r="CE740" s="220"/>
      <c r="CF740" s="220" t="s">
        <v>3025</v>
      </c>
      <c r="CG740" s="248" t="s">
        <v>6822</v>
      </c>
      <c r="CH740" s="208"/>
      <c r="CI740" s="128"/>
      <c r="CJ740" s="128"/>
      <c r="CK740" s="220"/>
      <c r="CL740" s="116" t="str">
        <f t="shared" si="113"/>
        <v>GND</v>
      </c>
      <c r="CM740" s="116" t="str">
        <f t="shared" si="114"/>
        <v>GND</v>
      </c>
      <c r="CN740" s="116">
        <f t="shared" si="115"/>
        <v>0</v>
      </c>
      <c r="CO740" s="116">
        <f t="shared" si="116"/>
        <v>0</v>
      </c>
      <c r="CP740" s="220">
        <v>1</v>
      </c>
      <c r="CQ740" s="220" t="s">
        <v>156</v>
      </c>
      <c r="CR740" s="220" t="s">
        <v>156</v>
      </c>
      <c r="CS740" s="220"/>
      <c r="CT740" s="220"/>
      <c r="CU740" s="220"/>
      <c r="CV740" s="220"/>
      <c r="CW740" s="220"/>
      <c r="CX740" s="220"/>
      <c r="CY740" s="220"/>
      <c r="CZ740" s="220"/>
      <c r="DA740" s="220"/>
      <c r="DB740" s="220"/>
      <c r="DC740" s="220" t="s">
        <v>3025</v>
      </c>
      <c r="DD740" s="134" t="s">
        <v>6823</v>
      </c>
      <c r="DE740" s="107"/>
      <c r="DF740" s="128"/>
      <c r="DG740" s="128"/>
      <c r="DH740" s="220"/>
    </row>
    <row r="741" spans="1:112" ht="13.2">
      <c r="A741" s="220"/>
      <c r="B741" s="220">
        <v>738</v>
      </c>
      <c r="C741" s="220" t="s">
        <v>156</v>
      </c>
      <c r="D741" s="220" t="s">
        <v>6824</v>
      </c>
      <c r="E741" s="220"/>
      <c r="F741" s="220" t="s">
        <v>156</v>
      </c>
      <c r="G741" s="220"/>
      <c r="H741" s="220"/>
      <c r="I741" s="220"/>
      <c r="J741" s="220"/>
      <c r="K741" s="220"/>
      <c r="L741" s="220"/>
      <c r="M741" s="220"/>
      <c r="N741" s="220"/>
      <c r="O741" s="220"/>
      <c r="P741" s="220"/>
      <c r="Q741" s="220"/>
      <c r="R741" s="220"/>
      <c r="S741" s="116" t="str">
        <f t="shared" si="117"/>
        <v>NO</v>
      </c>
      <c r="T741" s="116" t="str">
        <f t="shared" si="108"/>
        <v>,,,,,,,,,,,,,,</v>
      </c>
      <c r="U741" s="220" t="s">
        <v>156</v>
      </c>
      <c r="V741" s="220"/>
      <c r="W741" s="220"/>
      <c r="X741" s="220"/>
      <c r="Y741" s="220"/>
      <c r="Z741" s="220"/>
      <c r="AA741" s="220"/>
      <c r="AB741" s="220"/>
      <c r="AC741" s="220"/>
      <c r="AD741" s="220"/>
      <c r="AE741" s="220"/>
      <c r="AF741" s="220"/>
      <c r="AG741" s="220"/>
      <c r="AH741" s="220"/>
      <c r="AI741" s="220"/>
      <c r="AJ741" s="220"/>
      <c r="AK741" s="220"/>
      <c r="AL741" s="220"/>
      <c r="AM741" s="220"/>
      <c r="AN741" s="220"/>
      <c r="AO741" s="220"/>
      <c r="AP741" s="220"/>
      <c r="AQ741" s="220"/>
      <c r="AR741" s="220"/>
      <c r="AS741" s="220"/>
      <c r="AT741" s="220"/>
      <c r="AU741" s="220"/>
      <c r="AV741" s="220"/>
      <c r="AW741" s="220"/>
      <c r="AX741" s="220"/>
      <c r="AY741" s="220"/>
      <c r="AZ741" s="220"/>
      <c r="BA741" s="220"/>
      <c r="BB741" s="220"/>
      <c r="BC741" s="220"/>
      <c r="BD741" s="220"/>
      <c r="BE741" s="220"/>
      <c r="BF741" s="220"/>
      <c r="BG741" s="220"/>
      <c r="BH741" s="220"/>
      <c r="BI741" s="220"/>
      <c r="BJ741" s="220"/>
      <c r="BK741" s="220"/>
      <c r="BL741" s="220"/>
      <c r="BM741" s="220"/>
      <c r="BN741" s="220"/>
      <c r="BO741" s="116" t="str">
        <f t="shared" si="109"/>
        <v>GND</v>
      </c>
      <c r="BP741" s="116" t="str">
        <f t="shared" si="110"/>
        <v>GND</v>
      </c>
      <c r="BQ741" s="116">
        <f t="shared" si="111"/>
        <v>0</v>
      </c>
      <c r="BR741" s="116">
        <f t="shared" si="112"/>
        <v>0</v>
      </c>
      <c r="BS741" s="220">
        <v>1</v>
      </c>
      <c r="BT741" s="220" t="s">
        <v>156</v>
      </c>
      <c r="BU741" s="220" t="s">
        <v>156</v>
      </c>
      <c r="BV741" s="220"/>
      <c r="BW741" s="220"/>
      <c r="BX741" s="220"/>
      <c r="BY741" s="220"/>
      <c r="BZ741" s="220"/>
      <c r="CA741" s="220"/>
      <c r="CB741" s="220"/>
      <c r="CC741" s="220"/>
      <c r="CD741" s="220"/>
      <c r="CE741" s="220"/>
      <c r="CF741" s="220" t="s">
        <v>3025</v>
      </c>
      <c r="CG741" s="248" t="s">
        <v>6825</v>
      </c>
      <c r="CH741" s="208"/>
      <c r="CI741" s="128"/>
      <c r="CJ741" s="128"/>
      <c r="CK741" s="220"/>
      <c r="CL741" s="116" t="str">
        <f t="shared" si="113"/>
        <v>GND</v>
      </c>
      <c r="CM741" s="116" t="str">
        <f t="shared" si="114"/>
        <v>GND</v>
      </c>
      <c r="CN741" s="116">
        <f t="shared" si="115"/>
        <v>0</v>
      </c>
      <c r="CO741" s="116">
        <f t="shared" si="116"/>
        <v>0</v>
      </c>
      <c r="CP741" s="220">
        <v>1</v>
      </c>
      <c r="CQ741" s="220" t="s">
        <v>156</v>
      </c>
      <c r="CR741" s="220" t="s">
        <v>156</v>
      </c>
      <c r="CS741" s="220"/>
      <c r="CT741" s="220"/>
      <c r="CU741" s="220"/>
      <c r="CV741" s="220"/>
      <c r="CW741" s="220"/>
      <c r="CX741" s="220"/>
      <c r="CY741" s="220"/>
      <c r="CZ741" s="220"/>
      <c r="DA741" s="220"/>
      <c r="DB741" s="220"/>
      <c r="DC741" s="220" t="s">
        <v>3025</v>
      </c>
      <c r="DD741" s="134" t="s">
        <v>6826</v>
      </c>
      <c r="DE741" s="107"/>
      <c r="DF741" s="128"/>
      <c r="DG741" s="128"/>
      <c r="DH741" s="220"/>
    </row>
    <row r="742" spans="1:112" ht="13.2">
      <c r="A742" s="220"/>
      <c r="B742" s="220">
        <v>739</v>
      </c>
      <c r="C742" s="220" t="s">
        <v>156</v>
      </c>
      <c r="D742" s="220" t="s">
        <v>6827</v>
      </c>
      <c r="E742" s="220"/>
      <c r="F742" s="220" t="s">
        <v>156</v>
      </c>
      <c r="G742" s="220"/>
      <c r="H742" s="220"/>
      <c r="I742" s="220"/>
      <c r="J742" s="220"/>
      <c r="K742" s="220"/>
      <c r="L742" s="220"/>
      <c r="M742" s="220"/>
      <c r="N742" s="220"/>
      <c r="O742" s="220"/>
      <c r="P742" s="220"/>
      <c r="Q742" s="220"/>
      <c r="R742" s="220"/>
      <c r="S742" s="116" t="str">
        <f t="shared" si="117"/>
        <v>NO</v>
      </c>
      <c r="T742" s="116" t="str">
        <f t="shared" si="108"/>
        <v>,,,,,,,,,,,,,,</v>
      </c>
      <c r="U742" s="220" t="s">
        <v>156</v>
      </c>
      <c r="V742" s="220"/>
      <c r="W742" s="220"/>
      <c r="X742" s="220"/>
      <c r="Y742" s="220"/>
      <c r="Z742" s="220"/>
      <c r="AA742" s="220"/>
      <c r="AB742" s="220"/>
      <c r="AC742" s="220"/>
      <c r="AD742" s="220"/>
      <c r="AE742" s="220"/>
      <c r="AF742" s="220"/>
      <c r="AG742" s="220"/>
      <c r="AH742" s="220"/>
      <c r="AI742" s="220"/>
      <c r="AJ742" s="220"/>
      <c r="AK742" s="220"/>
      <c r="AL742" s="220"/>
      <c r="AM742" s="220"/>
      <c r="AN742" s="220"/>
      <c r="AO742" s="220"/>
      <c r="AP742" s="220"/>
      <c r="AQ742" s="220"/>
      <c r="AR742" s="220"/>
      <c r="AS742" s="220"/>
      <c r="AT742" s="220"/>
      <c r="AU742" s="220"/>
      <c r="AV742" s="220"/>
      <c r="AW742" s="220"/>
      <c r="AX742" s="220"/>
      <c r="AY742" s="220"/>
      <c r="AZ742" s="220"/>
      <c r="BA742" s="220"/>
      <c r="BB742" s="220"/>
      <c r="BC742" s="220"/>
      <c r="BD742" s="220"/>
      <c r="BE742" s="220"/>
      <c r="BF742" s="220"/>
      <c r="BG742" s="220"/>
      <c r="BH742" s="220"/>
      <c r="BI742" s="220"/>
      <c r="BJ742" s="220"/>
      <c r="BK742" s="220"/>
      <c r="BL742" s="220"/>
      <c r="BM742" s="220"/>
      <c r="BN742" s="220"/>
      <c r="BO742" s="116" t="str">
        <f t="shared" si="109"/>
        <v>GND</v>
      </c>
      <c r="BP742" s="116" t="str">
        <f t="shared" si="110"/>
        <v>GND</v>
      </c>
      <c r="BQ742" s="116">
        <f t="shared" si="111"/>
        <v>0</v>
      </c>
      <c r="BR742" s="116">
        <f t="shared" si="112"/>
        <v>0</v>
      </c>
      <c r="BS742" s="220">
        <v>1</v>
      </c>
      <c r="BT742" s="220" t="s">
        <v>156</v>
      </c>
      <c r="BU742" s="220" t="s">
        <v>156</v>
      </c>
      <c r="BV742" s="220"/>
      <c r="BW742" s="220"/>
      <c r="BX742" s="220"/>
      <c r="BY742" s="220"/>
      <c r="BZ742" s="220"/>
      <c r="CA742" s="220"/>
      <c r="CB742" s="220"/>
      <c r="CC742" s="220"/>
      <c r="CD742" s="220"/>
      <c r="CE742" s="220"/>
      <c r="CF742" s="220" t="s">
        <v>3025</v>
      </c>
      <c r="CG742" s="248" t="s">
        <v>6828</v>
      </c>
      <c r="CH742" s="208"/>
      <c r="CI742" s="128"/>
      <c r="CJ742" s="128"/>
      <c r="CK742" s="220"/>
      <c r="CL742" s="116" t="str">
        <f t="shared" si="113"/>
        <v>GND</v>
      </c>
      <c r="CM742" s="116" t="str">
        <f t="shared" si="114"/>
        <v>GND</v>
      </c>
      <c r="CN742" s="116">
        <f t="shared" si="115"/>
        <v>0</v>
      </c>
      <c r="CO742" s="116">
        <f t="shared" si="116"/>
        <v>0</v>
      </c>
      <c r="CP742" s="220">
        <v>1</v>
      </c>
      <c r="CQ742" s="220" t="s">
        <v>156</v>
      </c>
      <c r="CR742" s="220" t="s">
        <v>156</v>
      </c>
      <c r="CS742" s="220"/>
      <c r="CT742" s="220"/>
      <c r="CU742" s="220"/>
      <c r="CV742" s="220"/>
      <c r="CW742" s="220"/>
      <c r="CX742" s="220"/>
      <c r="CY742" s="220"/>
      <c r="CZ742" s="220"/>
      <c r="DA742" s="220"/>
      <c r="DB742" s="220"/>
      <c r="DC742" s="220" t="s">
        <v>3025</v>
      </c>
      <c r="DD742" s="134" t="s">
        <v>6829</v>
      </c>
      <c r="DE742" s="107"/>
      <c r="DF742" s="128"/>
      <c r="DG742" s="128"/>
      <c r="DH742" s="220"/>
    </row>
    <row r="743" spans="1:112" ht="13.2">
      <c r="A743" s="220"/>
      <c r="B743" s="220">
        <v>740</v>
      </c>
      <c r="C743" s="220" t="s">
        <v>156</v>
      </c>
      <c r="D743" s="220" t="s">
        <v>6830</v>
      </c>
      <c r="E743" s="220"/>
      <c r="F743" s="220" t="s">
        <v>156</v>
      </c>
      <c r="G743" s="220"/>
      <c r="H743" s="220"/>
      <c r="I743" s="220"/>
      <c r="J743" s="220"/>
      <c r="K743" s="220"/>
      <c r="L743" s="220"/>
      <c r="M743" s="220"/>
      <c r="N743" s="220"/>
      <c r="O743" s="220"/>
      <c r="P743" s="220"/>
      <c r="Q743" s="220"/>
      <c r="R743" s="220"/>
      <c r="S743" s="116" t="str">
        <f t="shared" si="117"/>
        <v>NO</v>
      </c>
      <c r="T743" s="116" t="str">
        <f t="shared" si="108"/>
        <v>,,,,,,,,,,,,,,</v>
      </c>
      <c r="U743" s="220" t="s">
        <v>156</v>
      </c>
      <c r="V743" s="220"/>
      <c r="W743" s="220"/>
      <c r="X743" s="220"/>
      <c r="Y743" s="220"/>
      <c r="Z743" s="220"/>
      <c r="AA743" s="220"/>
      <c r="AB743" s="220"/>
      <c r="AC743" s="220"/>
      <c r="AD743" s="220"/>
      <c r="AE743" s="220"/>
      <c r="AF743" s="220"/>
      <c r="AG743" s="220"/>
      <c r="AH743" s="220"/>
      <c r="AI743" s="220"/>
      <c r="AJ743" s="220"/>
      <c r="AK743" s="220"/>
      <c r="AL743" s="220"/>
      <c r="AM743" s="220"/>
      <c r="AN743" s="220"/>
      <c r="AO743" s="220"/>
      <c r="AP743" s="220"/>
      <c r="AQ743" s="220"/>
      <c r="AR743" s="220"/>
      <c r="AS743" s="220"/>
      <c r="AT743" s="220"/>
      <c r="AU743" s="220"/>
      <c r="AV743" s="220"/>
      <c r="AW743" s="220"/>
      <c r="AX743" s="220"/>
      <c r="AY743" s="220"/>
      <c r="AZ743" s="220"/>
      <c r="BA743" s="220"/>
      <c r="BB743" s="220"/>
      <c r="BC743" s="220"/>
      <c r="BD743" s="220"/>
      <c r="BE743" s="220"/>
      <c r="BF743" s="220"/>
      <c r="BG743" s="220"/>
      <c r="BH743" s="220"/>
      <c r="BI743" s="220"/>
      <c r="BJ743" s="220"/>
      <c r="BK743" s="220"/>
      <c r="BL743" s="220"/>
      <c r="BM743" s="220"/>
      <c r="BN743" s="220"/>
      <c r="BO743" s="116" t="str">
        <f t="shared" si="109"/>
        <v>GND</v>
      </c>
      <c r="BP743" s="116" t="str">
        <f t="shared" si="110"/>
        <v>GND</v>
      </c>
      <c r="BQ743" s="116">
        <f t="shared" si="111"/>
        <v>0</v>
      </c>
      <c r="BR743" s="116">
        <f t="shared" si="112"/>
        <v>0</v>
      </c>
      <c r="BS743" s="220">
        <v>1</v>
      </c>
      <c r="BT743" s="220" t="s">
        <v>156</v>
      </c>
      <c r="BU743" s="220" t="s">
        <v>156</v>
      </c>
      <c r="BV743" s="220"/>
      <c r="BW743" s="220"/>
      <c r="BX743" s="220"/>
      <c r="BY743" s="220"/>
      <c r="BZ743" s="220"/>
      <c r="CA743" s="220"/>
      <c r="CB743" s="220"/>
      <c r="CC743" s="220"/>
      <c r="CD743" s="220"/>
      <c r="CE743" s="220"/>
      <c r="CF743" s="220" t="s">
        <v>3025</v>
      </c>
      <c r="CG743" s="248" t="s">
        <v>6831</v>
      </c>
      <c r="CH743" s="208"/>
      <c r="CI743" s="128"/>
      <c r="CJ743" s="128"/>
      <c r="CK743" s="220"/>
      <c r="CL743" s="116" t="str">
        <f t="shared" si="113"/>
        <v>GND</v>
      </c>
      <c r="CM743" s="116" t="str">
        <f t="shared" si="114"/>
        <v>GND</v>
      </c>
      <c r="CN743" s="116">
        <f t="shared" si="115"/>
        <v>0</v>
      </c>
      <c r="CO743" s="116">
        <f t="shared" si="116"/>
        <v>0</v>
      </c>
      <c r="CP743" s="220">
        <v>1</v>
      </c>
      <c r="CQ743" s="220" t="s">
        <v>156</v>
      </c>
      <c r="CR743" s="220" t="s">
        <v>156</v>
      </c>
      <c r="CS743" s="220"/>
      <c r="CT743" s="220"/>
      <c r="CU743" s="220"/>
      <c r="CV743" s="220"/>
      <c r="CW743" s="220"/>
      <c r="CX743" s="220"/>
      <c r="CY743" s="220"/>
      <c r="CZ743" s="220"/>
      <c r="DA743" s="220"/>
      <c r="DB743" s="220"/>
      <c r="DC743" s="220" t="s">
        <v>3025</v>
      </c>
      <c r="DD743" s="134" t="s">
        <v>6832</v>
      </c>
      <c r="DE743" s="107"/>
      <c r="DF743" s="128"/>
      <c r="DG743" s="128"/>
    </row>
    <row r="744" spans="1:112" ht="13.2">
      <c r="A744" s="220"/>
      <c r="B744" s="220">
        <v>741</v>
      </c>
      <c r="C744" s="220" t="s">
        <v>156</v>
      </c>
      <c r="D744" s="220" t="s">
        <v>6833</v>
      </c>
      <c r="E744" s="220"/>
      <c r="F744" s="220" t="s">
        <v>156</v>
      </c>
      <c r="G744" s="220"/>
      <c r="H744" s="220"/>
      <c r="I744" s="220"/>
      <c r="J744" s="220"/>
      <c r="K744" s="220"/>
      <c r="L744" s="220"/>
      <c r="M744" s="220"/>
      <c r="N744" s="220"/>
      <c r="O744" s="220"/>
      <c r="P744" s="220"/>
      <c r="Q744" s="220"/>
      <c r="R744" s="220"/>
      <c r="S744" s="116" t="str">
        <f t="shared" si="117"/>
        <v>NO</v>
      </c>
      <c r="T744" s="116" t="str">
        <f t="shared" si="108"/>
        <v>,,,,,,,,,,,,,,</v>
      </c>
      <c r="U744" s="220" t="s">
        <v>156</v>
      </c>
      <c r="V744" s="220"/>
      <c r="W744" s="220"/>
      <c r="X744" s="220"/>
      <c r="Y744" s="220"/>
      <c r="Z744" s="220"/>
      <c r="AA744" s="220"/>
      <c r="AB744" s="220"/>
      <c r="AC744" s="220"/>
      <c r="AD744" s="220"/>
      <c r="AE744" s="220"/>
      <c r="AF744" s="220"/>
      <c r="AG744" s="220"/>
      <c r="AH744" s="220"/>
      <c r="AI744" s="220"/>
      <c r="AJ744" s="220"/>
      <c r="AK744" s="220"/>
      <c r="AL744" s="220"/>
      <c r="AM744" s="220"/>
      <c r="AN744" s="220"/>
      <c r="AO744" s="220"/>
      <c r="AP744" s="220"/>
      <c r="AQ744" s="220"/>
      <c r="AR744" s="220"/>
      <c r="AS744" s="220"/>
      <c r="AT744" s="220"/>
      <c r="AU744" s="220"/>
      <c r="AV744" s="220"/>
      <c r="AW744" s="220"/>
      <c r="AX744" s="220"/>
      <c r="AY744" s="220"/>
      <c r="AZ744" s="220"/>
      <c r="BA744" s="220"/>
      <c r="BB744" s="220"/>
      <c r="BC744" s="220"/>
      <c r="BD744" s="220"/>
      <c r="BE744" s="220"/>
      <c r="BF744" s="220"/>
      <c r="BG744" s="220"/>
      <c r="BH744" s="220"/>
      <c r="BI744" s="220"/>
      <c r="BJ744" s="220"/>
      <c r="BK744" s="220"/>
      <c r="BL744" s="220"/>
      <c r="BM744" s="220"/>
      <c r="BN744" s="220"/>
      <c r="BO744" s="116" t="str">
        <f t="shared" si="109"/>
        <v>GND</v>
      </c>
      <c r="BP744" s="116" t="str">
        <f t="shared" si="110"/>
        <v>GND</v>
      </c>
      <c r="BQ744" s="116">
        <f t="shared" si="111"/>
        <v>0</v>
      </c>
      <c r="BR744" s="116">
        <f t="shared" si="112"/>
        <v>0</v>
      </c>
      <c r="BS744" s="220">
        <v>1</v>
      </c>
      <c r="BT744" s="220" t="s">
        <v>156</v>
      </c>
      <c r="BU744" s="220" t="s">
        <v>156</v>
      </c>
      <c r="BV744" s="220"/>
      <c r="BW744" s="220"/>
      <c r="BX744" s="220"/>
      <c r="BY744" s="220"/>
      <c r="BZ744" s="220"/>
      <c r="CA744" s="220"/>
      <c r="CB744" s="220"/>
      <c r="CC744" s="220"/>
      <c r="CD744" s="220"/>
      <c r="CE744" s="220"/>
      <c r="CF744" s="220" t="s">
        <v>3025</v>
      </c>
      <c r="CG744" s="248" t="s">
        <v>6834</v>
      </c>
      <c r="CH744" s="208"/>
      <c r="CI744" s="128"/>
      <c r="CJ744" s="128"/>
      <c r="CK744" s="220"/>
      <c r="CL744" s="116" t="str">
        <f t="shared" si="113"/>
        <v>GND</v>
      </c>
      <c r="CM744" s="116" t="str">
        <f t="shared" si="114"/>
        <v>GND</v>
      </c>
      <c r="CN744" s="116">
        <f t="shared" si="115"/>
        <v>0</v>
      </c>
      <c r="CO744" s="116">
        <f t="shared" si="116"/>
        <v>0</v>
      </c>
      <c r="CP744" s="220">
        <v>1</v>
      </c>
      <c r="CQ744" s="220" t="s">
        <v>156</v>
      </c>
      <c r="CR744" s="220" t="s">
        <v>156</v>
      </c>
      <c r="CS744" s="220"/>
      <c r="CT744" s="220"/>
      <c r="CU744" s="220"/>
      <c r="CV744" s="220"/>
      <c r="CW744" s="220"/>
      <c r="CX744" s="220"/>
      <c r="CY744" s="220"/>
      <c r="CZ744" s="220"/>
      <c r="DA744" s="220"/>
      <c r="DB744" s="220"/>
      <c r="DC744" s="220" t="s">
        <v>3025</v>
      </c>
      <c r="DD744" s="134" t="s">
        <v>6835</v>
      </c>
      <c r="DE744" s="107"/>
      <c r="DF744" s="128"/>
      <c r="DG744" s="128"/>
      <c r="DH744" s="220"/>
    </row>
    <row r="745" spans="1:112" ht="13.2">
      <c r="A745" s="220"/>
      <c r="B745" s="220">
        <v>742</v>
      </c>
      <c r="C745" s="220" t="s">
        <v>156</v>
      </c>
      <c r="D745" s="220" t="s">
        <v>6836</v>
      </c>
      <c r="E745" s="220"/>
      <c r="F745" s="220" t="s">
        <v>156</v>
      </c>
      <c r="G745" s="220"/>
      <c r="H745" s="220"/>
      <c r="I745" s="220"/>
      <c r="J745" s="220"/>
      <c r="K745" s="220"/>
      <c r="L745" s="220"/>
      <c r="M745" s="220"/>
      <c r="N745" s="220"/>
      <c r="O745" s="220"/>
      <c r="P745" s="220"/>
      <c r="Q745" s="220"/>
      <c r="R745" s="220"/>
      <c r="S745" s="116" t="str">
        <f t="shared" si="117"/>
        <v>NO</v>
      </c>
      <c r="T745" s="116" t="str">
        <f t="shared" si="108"/>
        <v>,,,,,,,,,,,,,,</v>
      </c>
      <c r="U745" s="220" t="s">
        <v>156</v>
      </c>
      <c r="V745" s="220"/>
      <c r="W745" s="220"/>
      <c r="X745" s="220"/>
      <c r="Y745" s="220"/>
      <c r="Z745" s="220"/>
      <c r="AA745" s="220"/>
      <c r="AB745" s="220"/>
      <c r="AC745" s="220"/>
      <c r="AD745" s="220"/>
      <c r="AE745" s="220"/>
      <c r="AF745" s="220"/>
      <c r="AG745" s="220"/>
      <c r="AH745" s="220"/>
      <c r="AI745" s="220"/>
      <c r="AJ745" s="220"/>
      <c r="AK745" s="220"/>
      <c r="AL745" s="220"/>
      <c r="AM745" s="220"/>
      <c r="AN745" s="220"/>
      <c r="AO745" s="220"/>
      <c r="AP745" s="220"/>
      <c r="AQ745" s="220"/>
      <c r="AR745" s="220"/>
      <c r="AS745" s="220"/>
      <c r="AT745" s="220"/>
      <c r="AU745" s="220"/>
      <c r="AV745" s="220"/>
      <c r="AW745" s="220"/>
      <c r="AX745" s="220"/>
      <c r="AY745" s="220"/>
      <c r="AZ745" s="220"/>
      <c r="BA745" s="220"/>
      <c r="BB745" s="220"/>
      <c r="BC745" s="220"/>
      <c r="BD745" s="220"/>
      <c r="BE745" s="220"/>
      <c r="BF745" s="220"/>
      <c r="BG745" s="220"/>
      <c r="BH745" s="220"/>
      <c r="BI745" s="220"/>
      <c r="BJ745" s="220"/>
      <c r="BK745" s="220"/>
      <c r="BL745" s="220"/>
      <c r="BM745" s="220"/>
      <c r="BN745" s="220"/>
      <c r="BO745" s="116" t="str">
        <f t="shared" si="109"/>
        <v>GND</v>
      </c>
      <c r="BP745" s="116" t="str">
        <f t="shared" si="110"/>
        <v>GND</v>
      </c>
      <c r="BQ745" s="116">
        <f t="shared" si="111"/>
        <v>0</v>
      </c>
      <c r="BR745" s="116">
        <f t="shared" si="112"/>
        <v>0</v>
      </c>
      <c r="BS745" s="220">
        <v>1</v>
      </c>
      <c r="BT745" s="220" t="s">
        <v>156</v>
      </c>
      <c r="BU745" s="220" t="s">
        <v>156</v>
      </c>
      <c r="BV745" s="220"/>
      <c r="BW745" s="220"/>
      <c r="BX745" s="220"/>
      <c r="BY745" s="220"/>
      <c r="BZ745" s="220"/>
      <c r="CA745" s="220"/>
      <c r="CB745" s="220"/>
      <c r="CC745" s="220"/>
      <c r="CD745" s="220"/>
      <c r="CE745" s="220"/>
      <c r="CF745" s="220" t="s">
        <v>3025</v>
      </c>
      <c r="CG745" s="248" t="s">
        <v>6837</v>
      </c>
      <c r="CH745" s="208"/>
      <c r="CI745" s="128"/>
      <c r="CJ745" s="128"/>
      <c r="CK745" s="220"/>
      <c r="CL745" s="116" t="str">
        <f t="shared" si="113"/>
        <v>GND</v>
      </c>
      <c r="CM745" s="116" t="str">
        <f t="shared" si="114"/>
        <v>GND</v>
      </c>
      <c r="CN745" s="116">
        <f t="shared" si="115"/>
        <v>0</v>
      </c>
      <c r="CO745" s="116">
        <f t="shared" si="116"/>
        <v>0</v>
      </c>
      <c r="CP745" s="220">
        <v>1</v>
      </c>
      <c r="CQ745" s="220" t="s">
        <v>156</v>
      </c>
      <c r="CR745" s="220" t="s">
        <v>156</v>
      </c>
      <c r="CS745" s="220"/>
      <c r="CT745" s="220"/>
      <c r="CU745" s="220"/>
      <c r="CV745" s="220"/>
      <c r="CW745" s="220"/>
      <c r="CX745" s="220"/>
      <c r="CY745" s="220"/>
      <c r="CZ745" s="220"/>
      <c r="DA745" s="220"/>
      <c r="DB745" s="220"/>
      <c r="DC745" s="220" t="s">
        <v>3025</v>
      </c>
      <c r="DD745" s="134" t="s">
        <v>6838</v>
      </c>
      <c r="DE745" s="107"/>
      <c r="DF745" s="128"/>
      <c r="DG745" s="128"/>
      <c r="DH745" s="220"/>
    </row>
    <row r="746" spans="1:112" ht="13.2">
      <c r="A746" s="220"/>
      <c r="B746" s="220">
        <v>743</v>
      </c>
      <c r="C746" s="220" t="s">
        <v>156</v>
      </c>
      <c r="D746" s="220" t="s">
        <v>6839</v>
      </c>
      <c r="E746" s="220"/>
      <c r="F746" s="220" t="s">
        <v>156</v>
      </c>
      <c r="G746" s="220"/>
      <c r="H746" s="220"/>
      <c r="I746" s="220"/>
      <c r="J746" s="220"/>
      <c r="K746" s="220"/>
      <c r="L746" s="220"/>
      <c r="M746" s="220"/>
      <c r="N746" s="220"/>
      <c r="O746" s="220"/>
      <c r="P746" s="220"/>
      <c r="Q746" s="220"/>
      <c r="R746" s="220"/>
      <c r="S746" s="116" t="str">
        <f t="shared" si="117"/>
        <v>NO</v>
      </c>
      <c r="T746" s="116" t="str">
        <f t="shared" si="108"/>
        <v>,,,,,,,,,,,,,,</v>
      </c>
      <c r="U746" s="220" t="s">
        <v>156</v>
      </c>
      <c r="V746" s="220"/>
      <c r="W746" s="220"/>
      <c r="X746" s="220"/>
      <c r="Y746" s="220"/>
      <c r="Z746" s="220"/>
      <c r="AA746" s="220"/>
      <c r="AB746" s="220"/>
      <c r="AC746" s="220"/>
      <c r="AD746" s="220"/>
      <c r="AE746" s="220"/>
      <c r="AF746" s="220"/>
      <c r="AG746" s="220"/>
      <c r="AH746" s="220"/>
      <c r="AI746" s="220"/>
      <c r="AJ746" s="220"/>
      <c r="AK746" s="220"/>
      <c r="AL746" s="220"/>
      <c r="AM746" s="220"/>
      <c r="AN746" s="220"/>
      <c r="AO746" s="220"/>
      <c r="AP746" s="220"/>
      <c r="AQ746" s="220"/>
      <c r="AR746" s="220"/>
      <c r="AS746" s="220"/>
      <c r="AT746" s="220"/>
      <c r="AU746" s="220"/>
      <c r="AV746" s="220"/>
      <c r="AW746" s="220"/>
      <c r="AX746" s="220"/>
      <c r="AY746" s="220"/>
      <c r="AZ746" s="220"/>
      <c r="BA746" s="220"/>
      <c r="BB746" s="220"/>
      <c r="BC746" s="220"/>
      <c r="BD746" s="220"/>
      <c r="BE746" s="220"/>
      <c r="BF746" s="220"/>
      <c r="BG746" s="220"/>
      <c r="BH746" s="220"/>
      <c r="BI746" s="220"/>
      <c r="BJ746" s="220"/>
      <c r="BK746" s="220"/>
      <c r="BL746" s="220"/>
      <c r="BM746" s="220"/>
      <c r="BN746" s="220"/>
      <c r="BO746" s="116" t="str">
        <f t="shared" si="109"/>
        <v>GND</v>
      </c>
      <c r="BP746" s="116" t="str">
        <f t="shared" si="110"/>
        <v>GND</v>
      </c>
      <c r="BQ746" s="116">
        <f t="shared" si="111"/>
        <v>0</v>
      </c>
      <c r="BR746" s="116">
        <f t="shared" si="112"/>
        <v>0</v>
      </c>
      <c r="BS746" s="220">
        <v>1</v>
      </c>
      <c r="BT746" s="220" t="s">
        <v>156</v>
      </c>
      <c r="BU746" s="220" t="s">
        <v>156</v>
      </c>
      <c r="BV746" s="220"/>
      <c r="BW746" s="220"/>
      <c r="BX746" s="220"/>
      <c r="BY746" s="220"/>
      <c r="BZ746" s="220"/>
      <c r="CA746" s="220"/>
      <c r="CB746" s="220"/>
      <c r="CC746" s="220"/>
      <c r="CD746" s="220"/>
      <c r="CE746" s="220"/>
      <c r="CF746" s="220" t="s">
        <v>3025</v>
      </c>
      <c r="CG746" s="248" t="s">
        <v>6840</v>
      </c>
      <c r="CH746" s="208"/>
      <c r="CI746" s="128"/>
      <c r="CJ746" s="128"/>
      <c r="CK746" s="220"/>
      <c r="CL746" s="116" t="str">
        <f t="shared" si="113"/>
        <v>GND</v>
      </c>
      <c r="CM746" s="116" t="str">
        <f t="shared" si="114"/>
        <v>GND</v>
      </c>
      <c r="CN746" s="116">
        <f t="shared" si="115"/>
        <v>0</v>
      </c>
      <c r="CO746" s="116">
        <f t="shared" si="116"/>
        <v>0</v>
      </c>
      <c r="CP746" s="220">
        <v>1</v>
      </c>
      <c r="CQ746" s="220" t="s">
        <v>156</v>
      </c>
      <c r="CR746" s="220" t="s">
        <v>156</v>
      </c>
      <c r="CS746" s="220"/>
      <c r="CT746" s="220"/>
      <c r="CU746" s="220"/>
      <c r="CV746" s="220"/>
      <c r="CW746" s="220"/>
      <c r="CX746" s="220"/>
      <c r="CY746" s="220"/>
      <c r="CZ746" s="220"/>
      <c r="DA746" s="220"/>
      <c r="DB746" s="220"/>
      <c r="DC746" s="220" t="s">
        <v>3025</v>
      </c>
      <c r="DD746" s="134" t="s">
        <v>6841</v>
      </c>
      <c r="DE746" s="107"/>
      <c r="DF746" s="128"/>
      <c r="DG746" s="128"/>
      <c r="DH746" s="220"/>
    </row>
    <row r="747" spans="1:112" ht="13.2">
      <c r="A747" s="220"/>
      <c r="B747" s="220">
        <v>744</v>
      </c>
      <c r="C747" s="220" t="s">
        <v>156</v>
      </c>
      <c r="D747" s="220" t="s">
        <v>6842</v>
      </c>
      <c r="E747" s="220"/>
      <c r="F747" s="220" t="s">
        <v>156</v>
      </c>
      <c r="G747" s="220"/>
      <c r="H747" s="220"/>
      <c r="I747" s="220"/>
      <c r="J747" s="220"/>
      <c r="K747" s="220"/>
      <c r="L747" s="220"/>
      <c r="M747" s="220"/>
      <c r="N747" s="220"/>
      <c r="O747" s="220"/>
      <c r="P747" s="220"/>
      <c r="Q747" s="220"/>
      <c r="R747" s="220"/>
      <c r="S747" s="116" t="str">
        <f t="shared" si="117"/>
        <v>NO</v>
      </c>
      <c r="T747" s="116" t="str">
        <f t="shared" si="108"/>
        <v>,,,,,,,,,,,,,,</v>
      </c>
      <c r="U747" s="220" t="s">
        <v>156</v>
      </c>
      <c r="V747" s="220"/>
      <c r="W747" s="220"/>
      <c r="X747" s="220"/>
      <c r="Y747" s="220"/>
      <c r="Z747" s="220"/>
      <c r="AA747" s="220"/>
      <c r="AB747" s="220"/>
      <c r="AC747" s="220"/>
      <c r="AD747" s="220"/>
      <c r="AE747" s="220"/>
      <c r="AF747" s="220"/>
      <c r="AG747" s="220"/>
      <c r="AH747" s="220"/>
      <c r="AI747" s="220"/>
      <c r="AJ747" s="220"/>
      <c r="AK747" s="220"/>
      <c r="AL747" s="220"/>
      <c r="AM747" s="220"/>
      <c r="AN747" s="220"/>
      <c r="AO747" s="220"/>
      <c r="AP747" s="220"/>
      <c r="AQ747" s="220"/>
      <c r="AR747" s="220"/>
      <c r="AS747" s="220"/>
      <c r="AT747" s="220"/>
      <c r="AU747" s="220"/>
      <c r="AV747" s="220"/>
      <c r="AW747" s="220"/>
      <c r="AX747" s="220"/>
      <c r="AY747" s="220"/>
      <c r="AZ747" s="220"/>
      <c r="BA747" s="220"/>
      <c r="BB747" s="220"/>
      <c r="BC747" s="220"/>
      <c r="BD747" s="220"/>
      <c r="BE747" s="220"/>
      <c r="BF747" s="220"/>
      <c r="BG747" s="220"/>
      <c r="BH747" s="220"/>
      <c r="BI747" s="220"/>
      <c r="BJ747" s="220"/>
      <c r="BK747" s="220"/>
      <c r="BL747" s="220"/>
      <c r="BM747" s="220"/>
      <c r="BN747" s="220"/>
      <c r="BO747" s="116" t="str">
        <f t="shared" si="109"/>
        <v>GND</v>
      </c>
      <c r="BP747" s="116" t="str">
        <f t="shared" si="110"/>
        <v>GND</v>
      </c>
      <c r="BQ747" s="116">
        <f t="shared" si="111"/>
        <v>0</v>
      </c>
      <c r="BR747" s="116">
        <f t="shared" si="112"/>
        <v>0</v>
      </c>
      <c r="BS747" s="220">
        <v>1</v>
      </c>
      <c r="BT747" s="220" t="s">
        <v>156</v>
      </c>
      <c r="BU747" s="220" t="s">
        <v>156</v>
      </c>
      <c r="BV747" s="220"/>
      <c r="BW747" s="220"/>
      <c r="BX747" s="220"/>
      <c r="BY747" s="220"/>
      <c r="BZ747" s="220"/>
      <c r="CA747" s="220"/>
      <c r="CB747" s="220"/>
      <c r="CC747" s="220"/>
      <c r="CD747" s="220"/>
      <c r="CE747" s="220"/>
      <c r="CF747" s="220" t="s">
        <v>3025</v>
      </c>
      <c r="CG747" s="248" t="s">
        <v>6843</v>
      </c>
      <c r="CH747" s="208"/>
      <c r="CI747" s="128"/>
      <c r="CJ747" s="128"/>
      <c r="CK747" s="220"/>
      <c r="CL747" s="116" t="str">
        <f t="shared" si="113"/>
        <v>GND</v>
      </c>
      <c r="CM747" s="116" t="str">
        <f t="shared" si="114"/>
        <v>GND</v>
      </c>
      <c r="CN747" s="116">
        <f t="shared" si="115"/>
        <v>0</v>
      </c>
      <c r="CO747" s="116">
        <f t="shared" si="116"/>
        <v>0</v>
      </c>
      <c r="CP747" s="220">
        <v>1</v>
      </c>
      <c r="CQ747" s="220" t="s">
        <v>156</v>
      </c>
      <c r="CR747" s="220" t="s">
        <v>156</v>
      </c>
      <c r="CS747" s="220"/>
      <c r="CT747" s="220"/>
      <c r="CU747" s="220"/>
      <c r="CV747" s="220"/>
      <c r="CW747" s="220"/>
      <c r="CX747" s="220"/>
      <c r="CY747" s="220"/>
      <c r="CZ747" s="220"/>
      <c r="DA747" s="220"/>
      <c r="DB747" s="220"/>
      <c r="DC747" s="220" t="s">
        <v>3025</v>
      </c>
      <c r="DD747" s="134" t="s">
        <v>6844</v>
      </c>
      <c r="DE747" s="107"/>
      <c r="DF747" s="128"/>
      <c r="DG747" s="128"/>
      <c r="DH747" s="220"/>
    </row>
    <row r="748" spans="1:112" ht="13.2">
      <c r="A748" s="220"/>
      <c r="B748" s="220">
        <v>745</v>
      </c>
      <c r="C748" s="220" t="s">
        <v>156</v>
      </c>
      <c r="D748" s="220" t="s">
        <v>6845</v>
      </c>
      <c r="E748" s="220"/>
      <c r="F748" s="220" t="s">
        <v>156</v>
      </c>
      <c r="G748" s="220"/>
      <c r="H748" s="220"/>
      <c r="I748" s="220"/>
      <c r="J748" s="220"/>
      <c r="K748" s="220"/>
      <c r="L748" s="220"/>
      <c r="M748" s="220"/>
      <c r="N748" s="220"/>
      <c r="O748" s="220"/>
      <c r="P748" s="220"/>
      <c r="Q748" s="220"/>
      <c r="R748" s="220"/>
      <c r="S748" s="116" t="str">
        <f t="shared" si="117"/>
        <v>NO</v>
      </c>
      <c r="T748" s="116" t="str">
        <f t="shared" si="108"/>
        <v>,,,,,,,,,,,,,,</v>
      </c>
      <c r="U748" s="220" t="s">
        <v>156</v>
      </c>
      <c r="V748" s="220"/>
      <c r="W748" s="220"/>
      <c r="X748" s="220"/>
      <c r="Y748" s="220"/>
      <c r="Z748" s="220"/>
      <c r="AA748" s="220"/>
      <c r="AB748" s="220"/>
      <c r="AC748" s="220"/>
      <c r="AD748" s="220"/>
      <c r="AE748" s="220"/>
      <c r="AF748" s="220"/>
      <c r="AG748" s="220"/>
      <c r="AH748" s="220"/>
      <c r="AI748" s="220"/>
      <c r="AJ748" s="220"/>
      <c r="AK748" s="220"/>
      <c r="AL748" s="220"/>
      <c r="AM748" s="220"/>
      <c r="AN748" s="220"/>
      <c r="AO748" s="220"/>
      <c r="AP748" s="220"/>
      <c r="AQ748" s="220"/>
      <c r="AR748" s="220"/>
      <c r="AS748" s="220"/>
      <c r="AT748" s="220"/>
      <c r="AU748" s="220"/>
      <c r="AV748" s="220"/>
      <c r="AW748" s="220"/>
      <c r="AX748" s="220"/>
      <c r="AY748" s="220"/>
      <c r="AZ748" s="220"/>
      <c r="BA748" s="220"/>
      <c r="BB748" s="220"/>
      <c r="BC748" s="220"/>
      <c r="BD748" s="220"/>
      <c r="BE748" s="220"/>
      <c r="BF748" s="220"/>
      <c r="BG748" s="220"/>
      <c r="BH748" s="220"/>
      <c r="BI748" s="220"/>
      <c r="BJ748" s="220"/>
      <c r="BK748" s="220"/>
      <c r="BL748" s="220"/>
      <c r="BM748" s="220"/>
      <c r="BN748" s="220"/>
      <c r="BO748" s="116" t="str">
        <f t="shared" si="109"/>
        <v>GND</v>
      </c>
      <c r="BP748" s="116" t="str">
        <f t="shared" si="110"/>
        <v>GND</v>
      </c>
      <c r="BQ748" s="116">
        <f t="shared" si="111"/>
        <v>0</v>
      </c>
      <c r="BR748" s="116">
        <f t="shared" si="112"/>
        <v>0</v>
      </c>
      <c r="BS748" s="220">
        <v>1</v>
      </c>
      <c r="BT748" s="220" t="s">
        <v>156</v>
      </c>
      <c r="BU748" s="220" t="s">
        <v>156</v>
      </c>
      <c r="BV748" s="220"/>
      <c r="BW748" s="220"/>
      <c r="BX748" s="220"/>
      <c r="BY748" s="220"/>
      <c r="BZ748" s="220"/>
      <c r="CA748" s="220"/>
      <c r="CB748" s="220"/>
      <c r="CC748" s="220"/>
      <c r="CD748" s="220"/>
      <c r="CE748" s="220"/>
      <c r="CF748" s="220" t="s">
        <v>3025</v>
      </c>
      <c r="CG748" s="248" t="s">
        <v>6846</v>
      </c>
      <c r="CH748" s="208"/>
      <c r="CI748" s="128"/>
      <c r="CJ748" s="128"/>
      <c r="CK748" s="220"/>
      <c r="CL748" s="116" t="str">
        <f t="shared" si="113"/>
        <v>GND</v>
      </c>
      <c r="CM748" s="116" t="str">
        <f t="shared" si="114"/>
        <v>GND</v>
      </c>
      <c r="CN748" s="116">
        <f t="shared" si="115"/>
        <v>0</v>
      </c>
      <c r="CO748" s="116">
        <f t="shared" si="116"/>
        <v>0</v>
      </c>
      <c r="CP748" s="220">
        <v>1</v>
      </c>
      <c r="CQ748" s="220" t="s">
        <v>156</v>
      </c>
      <c r="CR748" s="220" t="s">
        <v>156</v>
      </c>
      <c r="CS748" s="220"/>
      <c r="CT748" s="220"/>
      <c r="CU748" s="220"/>
      <c r="CV748" s="220"/>
      <c r="CW748" s="220"/>
      <c r="CX748" s="220"/>
      <c r="CY748" s="220"/>
      <c r="CZ748" s="220"/>
      <c r="DA748" s="220"/>
      <c r="DB748" s="220"/>
      <c r="DC748" s="220" t="s">
        <v>3025</v>
      </c>
      <c r="DD748" s="134" t="s">
        <v>6847</v>
      </c>
      <c r="DE748" s="107"/>
      <c r="DF748" s="128"/>
      <c r="DG748" s="128"/>
      <c r="DH748" s="220"/>
    </row>
    <row r="749" spans="1:112" ht="13.2">
      <c r="A749" s="220"/>
      <c r="B749" s="220">
        <v>746</v>
      </c>
      <c r="C749" s="220" t="s">
        <v>156</v>
      </c>
      <c r="D749" s="220" t="s">
        <v>6848</v>
      </c>
      <c r="E749" s="220"/>
      <c r="F749" s="220" t="s">
        <v>156</v>
      </c>
      <c r="G749" s="220"/>
      <c r="H749" s="220"/>
      <c r="I749" s="220"/>
      <c r="J749" s="220"/>
      <c r="K749" s="220"/>
      <c r="L749" s="220"/>
      <c r="M749" s="220"/>
      <c r="N749" s="220"/>
      <c r="O749" s="220"/>
      <c r="P749" s="220"/>
      <c r="Q749" s="220"/>
      <c r="R749" s="220"/>
      <c r="S749" s="116" t="str">
        <f t="shared" si="117"/>
        <v>NO</v>
      </c>
      <c r="T749" s="116" t="str">
        <f t="shared" si="108"/>
        <v>,,,,,,,,,,,,,,</v>
      </c>
      <c r="U749" s="220" t="s">
        <v>156</v>
      </c>
      <c r="V749" s="220"/>
      <c r="W749" s="220"/>
      <c r="X749" s="220"/>
      <c r="Y749" s="220"/>
      <c r="Z749" s="220"/>
      <c r="AA749" s="220"/>
      <c r="AB749" s="220"/>
      <c r="AC749" s="220"/>
      <c r="AD749" s="220"/>
      <c r="AE749" s="220"/>
      <c r="AF749" s="220"/>
      <c r="AG749" s="220"/>
      <c r="AH749" s="220"/>
      <c r="AI749" s="220"/>
      <c r="AJ749" s="220"/>
      <c r="AK749" s="220"/>
      <c r="AL749" s="220"/>
      <c r="AM749" s="220"/>
      <c r="AN749" s="220"/>
      <c r="AO749" s="220"/>
      <c r="AP749" s="220"/>
      <c r="AQ749" s="220"/>
      <c r="AR749" s="220"/>
      <c r="AS749" s="220"/>
      <c r="AT749" s="220"/>
      <c r="AU749" s="220"/>
      <c r="AV749" s="220"/>
      <c r="AW749" s="220"/>
      <c r="AX749" s="220"/>
      <c r="AY749" s="220"/>
      <c r="AZ749" s="220"/>
      <c r="BA749" s="220"/>
      <c r="BB749" s="220"/>
      <c r="BC749" s="220"/>
      <c r="BD749" s="220"/>
      <c r="BE749" s="220"/>
      <c r="BF749" s="220"/>
      <c r="BG749" s="220"/>
      <c r="BH749" s="220"/>
      <c r="BI749" s="220"/>
      <c r="BJ749" s="220"/>
      <c r="BK749" s="220"/>
      <c r="BL749" s="220"/>
      <c r="BM749" s="220"/>
      <c r="BN749" s="220"/>
      <c r="BO749" s="116" t="str">
        <f t="shared" si="109"/>
        <v>GND</v>
      </c>
      <c r="BP749" s="116" t="str">
        <f t="shared" si="110"/>
        <v>GND</v>
      </c>
      <c r="BQ749" s="116">
        <f t="shared" si="111"/>
        <v>0</v>
      </c>
      <c r="BR749" s="116">
        <f t="shared" si="112"/>
        <v>0</v>
      </c>
      <c r="BS749" s="220">
        <v>1</v>
      </c>
      <c r="BT749" s="220" t="s">
        <v>156</v>
      </c>
      <c r="BU749" s="220" t="s">
        <v>156</v>
      </c>
      <c r="BV749" s="220"/>
      <c r="BW749" s="220"/>
      <c r="BX749" s="220"/>
      <c r="BY749" s="220"/>
      <c r="BZ749" s="220"/>
      <c r="CA749" s="220"/>
      <c r="CB749" s="220"/>
      <c r="CC749" s="220"/>
      <c r="CD749" s="220"/>
      <c r="CE749" s="220"/>
      <c r="CF749" s="220" t="s">
        <v>3025</v>
      </c>
      <c r="CG749" s="248" t="s">
        <v>6849</v>
      </c>
      <c r="CH749" s="208"/>
      <c r="CI749" s="128"/>
      <c r="CJ749" s="128"/>
      <c r="CK749" s="220"/>
      <c r="CL749" s="116" t="str">
        <f t="shared" si="113"/>
        <v>GND</v>
      </c>
      <c r="CM749" s="116" t="str">
        <f t="shared" si="114"/>
        <v>GND</v>
      </c>
      <c r="CN749" s="116">
        <f t="shared" si="115"/>
        <v>0</v>
      </c>
      <c r="CO749" s="116">
        <f t="shared" si="116"/>
        <v>0</v>
      </c>
      <c r="CP749" s="220">
        <v>1</v>
      </c>
      <c r="CQ749" s="220" t="s">
        <v>156</v>
      </c>
      <c r="CR749" s="220" t="s">
        <v>156</v>
      </c>
      <c r="CS749" s="220"/>
      <c r="CT749" s="220"/>
      <c r="CU749" s="220"/>
      <c r="CV749" s="220"/>
      <c r="CW749" s="220"/>
      <c r="CX749" s="220"/>
      <c r="CY749" s="220"/>
      <c r="CZ749" s="220"/>
      <c r="DA749" s="220"/>
      <c r="DB749" s="220"/>
      <c r="DC749" s="220" t="s">
        <v>3025</v>
      </c>
      <c r="DD749" s="134" t="s">
        <v>6850</v>
      </c>
      <c r="DE749" s="107"/>
      <c r="DF749" s="128"/>
      <c r="DG749" s="128"/>
      <c r="DH749" s="220"/>
    </row>
    <row r="750" spans="1:112" ht="13.2">
      <c r="A750" s="220"/>
      <c r="B750" s="220">
        <v>747</v>
      </c>
      <c r="C750" s="220" t="s">
        <v>156</v>
      </c>
      <c r="D750" s="220" t="s">
        <v>6851</v>
      </c>
      <c r="E750" s="220"/>
      <c r="F750" s="220" t="s">
        <v>156</v>
      </c>
      <c r="G750" s="220"/>
      <c r="H750" s="220"/>
      <c r="I750" s="220"/>
      <c r="J750" s="220"/>
      <c r="K750" s="220"/>
      <c r="L750" s="220"/>
      <c r="M750" s="220"/>
      <c r="N750" s="220"/>
      <c r="O750" s="220"/>
      <c r="P750" s="220"/>
      <c r="Q750" s="220"/>
      <c r="R750" s="220"/>
      <c r="S750" s="116" t="str">
        <f t="shared" si="117"/>
        <v>NO</v>
      </c>
      <c r="T750" s="116" t="str">
        <f t="shared" si="108"/>
        <v>,,,,,,,,,,,,,,</v>
      </c>
      <c r="U750" s="220" t="s">
        <v>156</v>
      </c>
      <c r="V750" s="220"/>
      <c r="W750" s="220"/>
      <c r="X750" s="220"/>
      <c r="Y750" s="220"/>
      <c r="Z750" s="220"/>
      <c r="AA750" s="220"/>
      <c r="AB750" s="220"/>
      <c r="AC750" s="220"/>
      <c r="AD750" s="220"/>
      <c r="AE750" s="220"/>
      <c r="AF750" s="220"/>
      <c r="AG750" s="220"/>
      <c r="AH750" s="220"/>
      <c r="AI750" s="220"/>
      <c r="AJ750" s="220"/>
      <c r="AK750" s="220"/>
      <c r="AL750" s="220"/>
      <c r="AM750" s="220"/>
      <c r="AN750" s="220"/>
      <c r="AO750" s="220"/>
      <c r="AP750" s="220"/>
      <c r="AQ750" s="220"/>
      <c r="AR750" s="220"/>
      <c r="AS750" s="220"/>
      <c r="AT750" s="220"/>
      <c r="AU750" s="220"/>
      <c r="AV750" s="220"/>
      <c r="AW750" s="220"/>
      <c r="AX750" s="220"/>
      <c r="AY750" s="220"/>
      <c r="AZ750" s="220"/>
      <c r="BA750" s="220"/>
      <c r="BB750" s="220"/>
      <c r="BC750" s="220"/>
      <c r="BD750" s="220"/>
      <c r="BE750" s="220"/>
      <c r="BF750" s="220"/>
      <c r="BG750" s="220"/>
      <c r="BH750" s="220"/>
      <c r="BI750" s="220"/>
      <c r="BJ750" s="220"/>
      <c r="BK750" s="220"/>
      <c r="BL750" s="220"/>
      <c r="BM750" s="220"/>
      <c r="BN750" s="220"/>
      <c r="BO750" s="116" t="str">
        <f t="shared" si="109"/>
        <v>GND</v>
      </c>
      <c r="BP750" s="116" t="str">
        <f t="shared" si="110"/>
        <v>GND</v>
      </c>
      <c r="BQ750" s="116">
        <f t="shared" si="111"/>
        <v>0</v>
      </c>
      <c r="BR750" s="116">
        <f t="shared" si="112"/>
        <v>0</v>
      </c>
      <c r="BS750" s="220">
        <v>1</v>
      </c>
      <c r="BT750" s="220" t="s">
        <v>156</v>
      </c>
      <c r="BU750" s="220" t="s">
        <v>156</v>
      </c>
      <c r="BV750" s="220"/>
      <c r="BW750" s="220"/>
      <c r="BX750" s="220"/>
      <c r="BY750" s="220"/>
      <c r="BZ750" s="220"/>
      <c r="CA750" s="220"/>
      <c r="CB750" s="220"/>
      <c r="CC750" s="220"/>
      <c r="CD750" s="220"/>
      <c r="CE750" s="220"/>
      <c r="CF750" s="220" t="s">
        <v>3025</v>
      </c>
      <c r="CG750" s="248" t="s">
        <v>6852</v>
      </c>
      <c r="CH750" s="208"/>
      <c r="CI750" s="128"/>
      <c r="CJ750" s="128"/>
      <c r="CK750" s="220"/>
      <c r="CL750" s="116" t="str">
        <f t="shared" si="113"/>
        <v>GND</v>
      </c>
      <c r="CM750" s="116" t="str">
        <f t="shared" si="114"/>
        <v>GND</v>
      </c>
      <c r="CN750" s="116">
        <f t="shared" si="115"/>
        <v>0</v>
      </c>
      <c r="CO750" s="116">
        <f t="shared" si="116"/>
        <v>0</v>
      </c>
      <c r="CP750" s="220">
        <v>1</v>
      </c>
      <c r="CQ750" s="220" t="s">
        <v>156</v>
      </c>
      <c r="CR750" s="220" t="s">
        <v>156</v>
      </c>
      <c r="CS750" s="220"/>
      <c r="CT750" s="220"/>
      <c r="CU750" s="220"/>
      <c r="CV750" s="220"/>
      <c r="CW750" s="220"/>
      <c r="CX750" s="220"/>
      <c r="CY750" s="220"/>
      <c r="CZ750" s="220"/>
      <c r="DA750" s="220"/>
      <c r="DB750" s="220"/>
      <c r="DC750" s="220" t="s">
        <v>3025</v>
      </c>
      <c r="DD750" s="134" t="s">
        <v>6853</v>
      </c>
      <c r="DE750" s="107"/>
      <c r="DF750" s="128"/>
      <c r="DG750" s="128"/>
      <c r="DH750" s="220"/>
    </row>
    <row r="751" spans="1:112" ht="13.2">
      <c r="A751" s="220"/>
      <c r="B751" s="220">
        <v>748</v>
      </c>
      <c r="C751" s="220" t="s">
        <v>156</v>
      </c>
      <c r="D751" s="220" t="s">
        <v>6854</v>
      </c>
      <c r="E751" s="220"/>
      <c r="F751" s="220" t="s">
        <v>156</v>
      </c>
      <c r="G751" s="220"/>
      <c r="H751" s="220"/>
      <c r="I751" s="220"/>
      <c r="J751" s="220"/>
      <c r="K751" s="220"/>
      <c r="L751" s="220"/>
      <c r="M751" s="220"/>
      <c r="N751" s="220"/>
      <c r="O751" s="220"/>
      <c r="P751" s="220"/>
      <c r="Q751" s="220"/>
      <c r="R751" s="220"/>
      <c r="S751" s="116" t="str">
        <f t="shared" si="117"/>
        <v>NO</v>
      </c>
      <c r="T751" s="116" t="str">
        <f t="shared" si="108"/>
        <v>,,,,,,,,,,,,,,</v>
      </c>
      <c r="U751" s="220" t="s">
        <v>156</v>
      </c>
      <c r="V751" s="220"/>
      <c r="W751" s="220"/>
      <c r="X751" s="220"/>
      <c r="Y751" s="220"/>
      <c r="Z751" s="220"/>
      <c r="AA751" s="220"/>
      <c r="AB751" s="220"/>
      <c r="AC751" s="220"/>
      <c r="AD751" s="220"/>
      <c r="AE751" s="220"/>
      <c r="AF751" s="220"/>
      <c r="AG751" s="220"/>
      <c r="AH751" s="220"/>
      <c r="AI751" s="220"/>
      <c r="AJ751" s="220"/>
      <c r="AK751" s="220"/>
      <c r="AL751" s="220"/>
      <c r="AM751" s="220"/>
      <c r="AN751" s="220"/>
      <c r="AO751" s="220"/>
      <c r="AP751" s="220"/>
      <c r="AQ751" s="220"/>
      <c r="AR751" s="220"/>
      <c r="AS751" s="220"/>
      <c r="AT751" s="220"/>
      <c r="AU751" s="220"/>
      <c r="AV751" s="220"/>
      <c r="AW751" s="220"/>
      <c r="AX751" s="220"/>
      <c r="AY751" s="220"/>
      <c r="AZ751" s="220"/>
      <c r="BA751" s="220"/>
      <c r="BB751" s="220"/>
      <c r="BC751" s="220"/>
      <c r="BD751" s="220"/>
      <c r="BE751" s="220"/>
      <c r="BF751" s="220"/>
      <c r="BG751" s="220"/>
      <c r="BH751" s="220"/>
      <c r="BI751" s="220"/>
      <c r="BJ751" s="220"/>
      <c r="BK751" s="220"/>
      <c r="BL751" s="220"/>
      <c r="BM751" s="220"/>
      <c r="BN751" s="220"/>
      <c r="BO751" s="116" t="str">
        <f t="shared" si="109"/>
        <v>GND</v>
      </c>
      <c r="BP751" s="116" t="str">
        <f t="shared" si="110"/>
        <v>GND</v>
      </c>
      <c r="BQ751" s="116">
        <f t="shared" si="111"/>
        <v>0</v>
      </c>
      <c r="BR751" s="116">
        <f t="shared" si="112"/>
        <v>0</v>
      </c>
      <c r="BS751" s="220">
        <v>1</v>
      </c>
      <c r="BT751" s="220" t="s">
        <v>156</v>
      </c>
      <c r="BU751" s="220" t="s">
        <v>156</v>
      </c>
      <c r="BV751" s="220"/>
      <c r="BW751" s="220"/>
      <c r="BX751" s="220"/>
      <c r="BY751" s="220"/>
      <c r="BZ751" s="220"/>
      <c r="CA751" s="220"/>
      <c r="CB751" s="220"/>
      <c r="CC751" s="220"/>
      <c r="CD751" s="220"/>
      <c r="CE751" s="220"/>
      <c r="CF751" s="220" t="s">
        <v>3025</v>
      </c>
      <c r="CG751" s="248" t="s">
        <v>6855</v>
      </c>
      <c r="CH751" s="208"/>
      <c r="CI751" s="128"/>
      <c r="CJ751" s="128"/>
      <c r="CK751" s="220"/>
      <c r="CL751" s="116" t="str">
        <f t="shared" si="113"/>
        <v>GND</v>
      </c>
      <c r="CM751" s="116" t="str">
        <f t="shared" si="114"/>
        <v>GND</v>
      </c>
      <c r="CN751" s="116">
        <f t="shared" si="115"/>
        <v>0</v>
      </c>
      <c r="CO751" s="116">
        <f t="shared" si="116"/>
        <v>0</v>
      </c>
      <c r="CP751" s="220">
        <v>1</v>
      </c>
      <c r="CQ751" s="220" t="s">
        <v>156</v>
      </c>
      <c r="CR751" s="220" t="s">
        <v>156</v>
      </c>
      <c r="CS751" s="220"/>
      <c r="CT751" s="220"/>
      <c r="CU751" s="220"/>
      <c r="CV751" s="220"/>
      <c r="CW751" s="220"/>
      <c r="CX751" s="220"/>
      <c r="CY751" s="220"/>
      <c r="CZ751" s="220"/>
      <c r="DA751" s="220"/>
      <c r="DB751" s="220"/>
      <c r="DC751" s="220" t="s">
        <v>3025</v>
      </c>
      <c r="DD751" s="134" t="s">
        <v>6856</v>
      </c>
      <c r="DE751" s="107"/>
      <c r="DF751" s="128"/>
      <c r="DG751" s="128"/>
      <c r="DH751" s="220"/>
    </row>
    <row r="752" spans="1:112" ht="13.2">
      <c r="A752" s="220"/>
      <c r="B752" s="220">
        <v>749</v>
      </c>
      <c r="C752" s="220" t="s">
        <v>156</v>
      </c>
      <c r="D752" s="220" t="s">
        <v>6857</v>
      </c>
      <c r="E752" s="220"/>
      <c r="F752" s="220" t="s">
        <v>156</v>
      </c>
      <c r="G752" s="220"/>
      <c r="H752" s="220"/>
      <c r="I752" s="220"/>
      <c r="J752" s="220"/>
      <c r="K752" s="220"/>
      <c r="L752" s="220"/>
      <c r="M752" s="220"/>
      <c r="N752" s="220"/>
      <c r="O752" s="220"/>
      <c r="P752" s="220"/>
      <c r="Q752" s="220"/>
      <c r="R752" s="220"/>
      <c r="S752" s="116" t="str">
        <f t="shared" si="117"/>
        <v>NO</v>
      </c>
      <c r="T752" s="116" t="str">
        <f t="shared" si="108"/>
        <v>,,,,,,,,,,,,,,</v>
      </c>
      <c r="U752" s="220" t="s">
        <v>156</v>
      </c>
      <c r="V752" s="220"/>
      <c r="W752" s="220"/>
      <c r="X752" s="220"/>
      <c r="Y752" s="220"/>
      <c r="Z752" s="220"/>
      <c r="AA752" s="220"/>
      <c r="AB752" s="220"/>
      <c r="AC752" s="220"/>
      <c r="AD752" s="220"/>
      <c r="AE752" s="220"/>
      <c r="AF752" s="220"/>
      <c r="AG752" s="220"/>
      <c r="AH752" s="220"/>
      <c r="AI752" s="220"/>
      <c r="AJ752" s="220"/>
      <c r="AK752" s="220"/>
      <c r="AL752" s="220"/>
      <c r="AM752" s="220"/>
      <c r="AN752" s="220"/>
      <c r="AO752" s="220"/>
      <c r="AP752" s="220"/>
      <c r="AQ752" s="220"/>
      <c r="AR752" s="220"/>
      <c r="AS752" s="220"/>
      <c r="AT752" s="220"/>
      <c r="AU752" s="220"/>
      <c r="AV752" s="220"/>
      <c r="AW752" s="220"/>
      <c r="AX752" s="220"/>
      <c r="AY752" s="220"/>
      <c r="AZ752" s="220"/>
      <c r="BA752" s="220"/>
      <c r="BB752" s="220"/>
      <c r="BC752" s="220"/>
      <c r="BD752" s="220"/>
      <c r="BE752" s="220"/>
      <c r="BF752" s="220"/>
      <c r="BG752" s="220"/>
      <c r="BH752" s="220"/>
      <c r="BI752" s="220"/>
      <c r="BJ752" s="220"/>
      <c r="BK752" s="220"/>
      <c r="BL752" s="220"/>
      <c r="BM752" s="220"/>
      <c r="BN752" s="220"/>
      <c r="BO752" s="116" t="str">
        <f t="shared" si="109"/>
        <v>GND</v>
      </c>
      <c r="BP752" s="116" t="str">
        <f t="shared" si="110"/>
        <v>GND</v>
      </c>
      <c r="BQ752" s="116">
        <f t="shared" si="111"/>
        <v>0</v>
      </c>
      <c r="BR752" s="116">
        <f t="shared" si="112"/>
        <v>0</v>
      </c>
      <c r="BS752" s="220">
        <v>1</v>
      </c>
      <c r="BT752" s="220" t="s">
        <v>156</v>
      </c>
      <c r="BU752" s="220" t="s">
        <v>156</v>
      </c>
      <c r="BV752" s="220"/>
      <c r="BW752" s="220"/>
      <c r="BX752" s="220"/>
      <c r="BY752" s="220"/>
      <c r="BZ752" s="220"/>
      <c r="CA752" s="220"/>
      <c r="CB752" s="220"/>
      <c r="CC752" s="220"/>
      <c r="CD752" s="220"/>
      <c r="CE752" s="220"/>
      <c r="CF752" s="220" t="s">
        <v>3025</v>
      </c>
      <c r="CG752" s="248" t="s">
        <v>6858</v>
      </c>
      <c r="CH752" s="208"/>
      <c r="CI752" s="128"/>
      <c r="CJ752" s="128"/>
      <c r="CK752" s="220"/>
      <c r="CL752" s="116" t="str">
        <f t="shared" si="113"/>
        <v>GND</v>
      </c>
      <c r="CM752" s="116" t="str">
        <f t="shared" si="114"/>
        <v>GND</v>
      </c>
      <c r="CN752" s="116">
        <f t="shared" si="115"/>
        <v>0</v>
      </c>
      <c r="CO752" s="116">
        <f t="shared" si="116"/>
        <v>0</v>
      </c>
      <c r="CP752" s="220">
        <v>1</v>
      </c>
      <c r="CQ752" s="220" t="s">
        <v>156</v>
      </c>
      <c r="CR752" s="220" t="s">
        <v>156</v>
      </c>
      <c r="CS752" s="220"/>
      <c r="CT752" s="220"/>
      <c r="CU752" s="220"/>
      <c r="CV752" s="220"/>
      <c r="CW752" s="220"/>
      <c r="CX752" s="220"/>
      <c r="CY752" s="220"/>
      <c r="CZ752" s="220"/>
      <c r="DA752" s="220"/>
      <c r="DB752" s="220"/>
      <c r="DC752" s="220" t="s">
        <v>3025</v>
      </c>
      <c r="DD752" s="134" t="s">
        <v>6859</v>
      </c>
      <c r="DE752" s="107"/>
      <c r="DF752" s="128"/>
      <c r="DG752" s="128"/>
      <c r="DH752" s="220"/>
    </row>
    <row r="753" spans="1:112" ht="13.2">
      <c r="A753" s="220"/>
      <c r="B753" s="220">
        <v>750</v>
      </c>
      <c r="C753" s="220" t="s">
        <v>156</v>
      </c>
      <c r="D753" s="220" t="s">
        <v>6860</v>
      </c>
      <c r="E753" s="220"/>
      <c r="F753" s="220" t="s">
        <v>156</v>
      </c>
      <c r="G753" s="220"/>
      <c r="H753" s="220"/>
      <c r="I753" s="220"/>
      <c r="J753" s="220"/>
      <c r="K753" s="220"/>
      <c r="L753" s="220"/>
      <c r="M753" s="220"/>
      <c r="N753" s="220"/>
      <c r="O753" s="220"/>
      <c r="P753" s="220"/>
      <c r="Q753" s="220"/>
      <c r="R753" s="220"/>
      <c r="S753" s="116" t="str">
        <f t="shared" si="117"/>
        <v>NO</v>
      </c>
      <c r="T753" s="116" t="str">
        <f t="shared" si="108"/>
        <v>,,,,,,,,,,,,,,</v>
      </c>
      <c r="U753" s="220" t="s">
        <v>156</v>
      </c>
      <c r="V753" s="220"/>
      <c r="W753" s="220"/>
      <c r="X753" s="220"/>
      <c r="Y753" s="220"/>
      <c r="Z753" s="220"/>
      <c r="AA753" s="220"/>
      <c r="AB753" s="220"/>
      <c r="AC753" s="220"/>
      <c r="AD753" s="220"/>
      <c r="AE753" s="220"/>
      <c r="AF753" s="220"/>
      <c r="AG753" s="220"/>
      <c r="AH753" s="220"/>
      <c r="AI753" s="220"/>
      <c r="AJ753" s="220"/>
      <c r="AK753" s="220"/>
      <c r="AL753" s="220"/>
      <c r="AM753" s="220"/>
      <c r="AN753" s="220"/>
      <c r="AO753" s="220"/>
      <c r="AP753" s="220"/>
      <c r="AQ753" s="220"/>
      <c r="AR753" s="220"/>
      <c r="AS753" s="220"/>
      <c r="AT753" s="220"/>
      <c r="AU753" s="220"/>
      <c r="AV753" s="220"/>
      <c r="AW753" s="220"/>
      <c r="AX753" s="220"/>
      <c r="AY753" s="220"/>
      <c r="AZ753" s="220"/>
      <c r="BA753" s="220"/>
      <c r="BB753" s="220"/>
      <c r="BC753" s="220"/>
      <c r="BD753" s="220"/>
      <c r="BE753" s="220"/>
      <c r="BF753" s="220"/>
      <c r="BG753" s="220"/>
      <c r="BH753" s="220"/>
      <c r="BI753" s="220"/>
      <c r="BJ753" s="220"/>
      <c r="BK753" s="220"/>
      <c r="BL753" s="220"/>
      <c r="BM753" s="220"/>
      <c r="BN753" s="220"/>
      <c r="BO753" s="116" t="str">
        <f t="shared" si="109"/>
        <v>GND</v>
      </c>
      <c r="BP753" s="116" t="str">
        <f t="shared" si="110"/>
        <v>GND</v>
      </c>
      <c r="BQ753" s="116">
        <f t="shared" si="111"/>
        <v>0</v>
      </c>
      <c r="BR753" s="116">
        <f t="shared" si="112"/>
        <v>0</v>
      </c>
      <c r="BS753" s="220">
        <v>1</v>
      </c>
      <c r="BT753" s="220" t="s">
        <v>156</v>
      </c>
      <c r="BU753" s="220" t="s">
        <v>156</v>
      </c>
      <c r="BV753" s="220"/>
      <c r="BW753" s="220"/>
      <c r="BX753" s="220"/>
      <c r="BY753" s="220"/>
      <c r="BZ753" s="220"/>
      <c r="CA753" s="220"/>
      <c r="CB753" s="220"/>
      <c r="CC753" s="220"/>
      <c r="CD753" s="220"/>
      <c r="CE753" s="220"/>
      <c r="CF753" s="220" t="s">
        <v>3025</v>
      </c>
      <c r="CG753" s="248" t="s">
        <v>6861</v>
      </c>
      <c r="CH753" s="208"/>
      <c r="CI753" s="128"/>
      <c r="CJ753" s="128"/>
      <c r="CK753" s="220"/>
      <c r="CL753" s="116" t="str">
        <f t="shared" si="113"/>
        <v>GND</v>
      </c>
      <c r="CM753" s="116" t="str">
        <f t="shared" si="114"/>
        <v>GND</v>
      </c>
      <c r="CN753" s="116">
        <f t="shared" si="115"/>
        <v>0</v>
      </c>
      <c r="CO753" s="116">
        <f t="shared" si="116"/>
        <v>0</v>
      </c>
      <c r="CP753" s="220">
        <v>1</v>
      </c>
      <c r="CQ753" s="220" t="s">
        <v>156</v>
      </c>
      <c r="CR753" s="220" t="s">
        <v>156</v>
      </c>
      <c r="CS753" s="220"/>
      <c r="CT753" s="220"/>
      <c r="CU753" s="220"/>
      <c r="CV753" s="220"/>
      <c r="CW753" s="220"/>
      <c r="CX753" s="220"/>
      <c r="CY753" s="220"/>
      <c r="CZ753" s="220"/>
      <c r="DA753" s="220"/>
      <c r="DB753" s="220"/>
      <c r="DC753" s="220" t="s">
        <v>3025</v>
      </c>
      <c r="DD753" s="134" t="s">
        <v>6862</v>
      </c>
      <c r="DE753" s="107"/>
      <c r="DF753" s="128"/>
      <c r="DG753" s="128"/>
      <c r="DH753" s="220"/>
    </row>
    <row r="754" spans="1:112" ht="13.2">
      <c r="A754" s="220"/>
      <c r="B754" s="220">
        <v>751</v>
      </c>
      <c r="C754" s="220" t="s">
        <v>156</v>
      </c>
      <c r="D754" s="220" t="s">
        <v>6863</v>
      </c>
      <c r="E754" s="220"/>
      <c r="F754" s="220" t="s">
        <v>156</v>
      </c>
      <c r="G754" s="220"/>
      <c r="H754" s="220"/>
      <c r="I754" s="220"/>
      <c r="J754" s="220"/>
      <c r="K754" s="220"/>
      <c r="L754" s="220"/>
      <c r="M754" s="220"/>
      <c r="N754" s="220"/>
      <c r="O754" s="220"/>
      <c r="P754" s="220"/>
      <c r="Q754" s="220"/>
      <c r="R754" s="220"/>
      <c r="S754" s="116" t="str">
        <f t="shared" si="117"/>
        <v>NO</v>
      </c>
      <c r="T754" s="116" t="str">
        <f t="shared" si="108"/>
        <v>,,,,,,,,,,,,,,</v>
      </c>
      <c r="U754" s="220" t="s">
        <v>156</v>
      </c>
      <c r="V754" s="220"/>
      <c r="W754" s="220"/>
      <c r="X754" s="220"/>
      <c r="Y754" s="220"/>
      <c r="Z754" s="220"/>
      <c r="AA754" s="220"/>
      <c r="AB754" s="220"/>
      <c r="AC754" s="220"/>
      <c r="AD754" s="220"/>
      <c r="AE754" s="220"/>
      <c r="AF754" s="220"/>
      <c r="AG754" s="220"/>
      <c r="AH754" s="220"/>
      <c r="AI754" s="220"/>
      <c r="AJ754" s="220"/>
      <c r="AK754" s="220"/>
      <c r="AL754" s="220"/>
      <c r="AM754" s="220"/>
      <c r="AN754" s="220"/>
      <c r="AO754" s="220"/>
      <c r="AP754" s="220"/>
      <c r="AQ754" s="220"/>
      <c r="AR754" s="220"/>
      <c r="AS754" s="220"/>
      <c r="AT754" s="220"/>
      <c r="AU754" s="220"/>
      <c r="AV754" s="220"/>
      <c r="AW754" s="220"/>
      <c r="AX754" s="220"/>
      <c r="AY754" s="220"/>
      <c r="AZ754" s="220"/>
      <c r="BA754" s="220"/>
      <c r="BB754" s="220"/>
      <c r="BC754" s="220"/>
      <c r="BD754" s="220"/>
      <c r="BE754" s="220"/>
      <c r="BF754" s="220"/>
      <c r="BG754" s="220"/>
      <c r="BH754" s="220"/>
      <c r="BI754" s="220"/>
      <c r="BJ754" s="220"/>
      <c r="BK754" s="220"/>
      <c r="BL754" s="220"/>
      <c r="BM754" s="220"/>
      <c r="BN754" s="220"/>
      <c r="BO754" s="116" t="str">
        <f t="shared" si="109"/>
        <v>GND</v>
      </c>
      <c r="BP754" s="116" t="str">
        <f t="shared" si="110"/>
        <v>GND</v>
      </c>
      <c r="BQ754" s="116">
        <f t="shared" si="111"/>
        <v>0</v>
      </c>
      <c r="BR754" s="116">
        <f t="shared" si="112"/>
        <v>0</v>
      </c>
      <c r="BS754" s="220">
        <v>1</v>
      </c>
      <c r="BT754" s="220" t="s">
        <v>156</v>
      </c>
      <c r="BU754" s="220" t="s">
        <v>156</v>
      </c>
      <c r="BV754" s="220"/>
      <c r="BW754" s="220"/>
      <c r="BX754" s="220"/>
      <c r="BY754" s="220"/>
      <c r="BZ754" s="220"/>
      <c r="CA754" s="220"/>
      <c r="CB754" s="220"/>
      <c r="CC754" s="220"/>
      <c r="CD754" s="220"/>
      <c r="CE754" s="220"/>
      <c r="CF754" s="220" t="s">
        <v>3025</v>
      </c>
      <c r="CG754" s="248" t="s">
        <v>6864</v>
      </c>
      <c r="CH754" s="208"/>
      <c r="CI754" s="128"/>
      <c r="CJ754" s="128"/>
      <c r="CK754" s="220"/>
      <c r="CL754" s="116" t="str">
        <f t="shared" si="113"/>
        <v>GND</v>
      </c>
      <c r="CM754" s="116" t="str">
        <f t="shared" si="114"/>
        <v>GND</v>
      </c>
      <c r="CN754" s="116">
        <f t="shared" si="115"/>
        <v>0</v>
      </c>
      <c r="CO754" s="116">
        <f t="shared" si="116"/>
        <v>0</v>
      </c>
      <c r="CP754" s="220">
        <v>1</v>
      </c>
      <c r="CQ754" s="220" t="s">
        <v>156</v>
      </c>
      <c r="CR754" s="220" t="s">
        <v>156</v>
      </c>
      <c r="CS754" s="220"/>
      <c r="CT754" s="220"/>
      <c r="CU754" s="220"/>
      <c r="CV754" s="220"/>
      <c r="CW754" s="220"/>
      <c r="CX754" s="220"/>
      <c r="CY754" s="220"/>
      <c r="CZ754" s="220"/>
      <c r="DA754" s="220"/>
      <c r="DB754" s="220"/>
      <c r="DC754" s="220" t="s">
        <v>3025</v>
      </c>
      <c r="DD754" s="134" t="s">
        <v>6865</v>
      </c>
      <c r="DE754" s="107"/>
      <c r="DF754" s="128"/>
      <c r="DG754" s="128"/>
      <c r="DH754" s="220"/>
    </row>
    <row r="755" spans="1:112" ht="13.2">
      <c r="A755" s="220"/>
      <c r="B755" s="220">
        <v>752</v>
      </c>
      <c r="C755" s="220" t="s">
        <v>156</v>
      </c>
      <c r="D755" s="220" t="s">
        <v>6866</v>
      </c>
      <c r="E755" s="220"/>
      <c r="F755" s="220" t="s">
        <v>156</v>
      </c>
      <c r="G755" s="220"/>
      <c r="H755" s="220"/>
      <c r="I755" s="220"/>
      <c r="J755" s="220"/>
      <c r="K755" s="220"/>
      <c r="L755" s="220"/>
      <c r="M755" s="220"/>
      <c r="N755" s="220"/>
      <c r="O755" s="220"/>
      <c r="P755" s="220"/>
      <c r="Q755" s="220"/>
      <c r="R755" s="220"/>
      <c r="S755" s="116" t="str">
        <f t="shared" si="117"/>
        <v>NO</v>
      </c>
      <c r="T755" s="116" t="str">
        <f t="shared" si="108"/>
        <v>,,,,,,,,,,,,,,</v>
      </c>
      <c r="U755" s="220" t="s">
        <v>156</v>
      </c>
      <c r="V755" s="220"/>
      <c r="W755" s="220"/>
      <c r="X755" s="220"/>
      <c r="Y755" s="220"/>
      <c r="Z755" s="220"/>
      <c r="AA755" s="220"/>
      <c r="AB755" s="220"/>
      <c r="AC755" s="220"/>
      <c r="AD755" s="220"/>
      <c r="AE755" s="220"/>
      <c r="AF755" s="220"/>
      <c r="AG755" s="220"/>
      <c r="AH755" s="220"/>
      <c r="AI755" s="220"/>
      <c r="AJ755" s="220"/>
      <c r="AK755" s="220"/>
      <c r="AL755" s="220"/>
      <c r="AM755" s="220"/>
      <c r="AN755" s="220"/>
      <c r="AO755" s="220"/>
      <c r="AP755" s="220"/>
      <c r="AQ755" s="220"/>
      <c r="AR755" s="220"/>
      <c r="AS755" s="220"/>
      <c r="AT755" s="220"/>
      <c r="AU755" s="220"/>
      <c r="AV755" s="220"/>
      <c r="AW755" s="220"/>
      <c r="AX755" s="220"/>
      <c r="AY755" s="220"/>
      <c r="AZ755" s="220"/>
      <c r="BA755" s="220"/>
      <c r="BB755" s="220"/>
      <c r="BC755" s="220"/>
      <c r="BD755" s="220"/>
      <c r="BE755" s="220"/>
      <c r="BF755" s="220"/>
      <c r="BG755" s="220"/>
      <c r="BH755" s="220"/>
      <c r="BI755" s="220"/>
      <c r="BJ755" s="220"/>
      <c r="BK755" s="220"/>
      <c r="BL755" s="220"/>
      <c r="BM755" s="220"/>
      <c r="BN755" s="220"/>
      <c r="BO755" s="116" t="str">
        <f t="shared" si="109"/>
        <v>GND</v>
      </c>
      <c r="BP755" s="116" t="str">
        <f t="shared" si="110"/>
        <v>GND</v>
      </c>
      <c r="BQ755" s="116">
        <f t="shared" si="111"/>
        <v>0</v>
      </c>
      <c r="BR755" s="116">
        <f t="shared" si="112"/>
        <v>0</v>
      </c>
      <c r="BS755" s="220">
        <v>1</v>
      </c>
      <c r="BT755" s="220" t="s">
        <v>156</v>
      </c>
      <c r="BU755" s="220" t="s">
        <v>156</v>
      </c>
      <c r="BV755" s="220"/>
      <c r="BW755" s="220"/>
      <c r="BX755" s="220"/>
      <c r="BY755" s="220"/>
      <c r="BZ755" s="220"/>
      <c r="CA755" s="220"/>
      <c r="CB755" s="220"/>
      <c r="CC755" s="220"/>
      <c r="CD755" s="220"/>
      <c r="CE755" s="220"/>
      <c r="CF755" s="220" t="s">
        <v>3025</v>
      </c>
      <c r="CG755" s="248" t="s">
        <v>6867</v>
      </c>
      <c r="CH755" s="208"/>
      <c r="CI755" s="128"/>
      <c r="CJ755" s="128"/>
      <c r="CK755" s="220"/>
      <c r="CL755" s="116" t="str">
        <f t="shared" si="113"/>
        <v>GND</v>
      </c>
      <c r="CM755" s="116" t="str">
        <f t="shared" si="114"/>
        <v>GND</v>
      </c>
      <c r="CN755" s="116">
        <f t="shared" si="115"/>
        <v>0</v>
      </c>
      <c r="CO755" s="116">
        <f t="shared" si="116"/>
        <v>0</v>
      </c>
      <c r="CP755" s="220">
        <v>1</v>
      </c>
      <c r="CQ755" s="220" t="s">
        <v>156</v>
      </c>
      <c r="CR755" s="220" t="s">
        <v>156</v>
      </c>
      <c r="CS755" s="220"/>
      <c r="CT755" s="220"/>
      <c r="CU755" s="220"/>
      <c r="CV755" s="220"/>
      <c r="CW755" s="220"/>
      <c r="CX755" s="220"/>
      <c r="CY755" s="220"/>
      <c r="CZ755" s="220"/>
      <c r="DA755" s="220"/>
      <c r="DB755" s="220"/>
      <c r="DC755" s="220" t="s">
        <v>3025</v>
      </c>
      <c r="DD755" s="134" t="s">
        <v>6868</v>
      </c>
      <c r="DE755" s="107"/>
      <c r="DF755" s="128"/>
      <c r="DG755" s="128"/>
      <c r="DH755" s="220"/>
    </row>
    <row r="756" spans="1:112" ht="13.2">
      <c r="A756" s="220"/>
      <c r="B756" s="220">
        <v>753</v>
      </c>
      <c r="C756" s="220" t="s">
        <v>151</v>
      </c>
      <c r="D756" s="220" t="s">
        <v>6869</v>
      </c>
      <c r="E756" s="220"/>
      <c r="F756" s="220"/>
      <c r="G756" s="220"/>
      <c r="H756" s="220"/>
      <c r="I756" s="220"/>
      <c r="J756" s="220"/>
      <c r="K756" s="220"/>
      <c r="L756" s="220"/>
      <c r="M756" s="220"/>
      <c r="N756" s="220"/>
      <c r="O756" s="220"/>
      <c r="P756" s="220"/>
      <c r="Q756" s="220"/>
      <c r="R756" s="220"/>
      <c r="S756" s="116" t="str">
        <f t="shared" si="117"/>
        <v>NO</v>
      </c>
      <c r="T756" s="116" t="str">
        <f t="shared" si="108"/>
        <v>,,,,,,,,,,,,,,</v>
      </c>
      <c r="U756" s="220" t="s">
        <v>151</v>
      </c>
      <c r="V756" s="220"/>
      <c r="W756" s="220"/>
      <c r="X756" s="220"/>
      <c r="Y756" s="220"/>
      <c r="Z756" s="220"/>
      <c r="AA756" s="220"/>
      <c r="AB756" s="220"/>
      <c r="AC756" s="220"/>
      <c r="AD756" s="220"/>
      <c r="AE756" s="220"/>
      <c r="AF756" s="220"/>
      <c r="AG756" s="220"/>
      <c r="AH756" s="220"/>
      <c r="AI756" s="220"/>
      <c r="AJ756" s="220"/>
      <c r="AK756" s="220"/>
      <c r="AL756" s="220"/>
      <c r="AM756" s="220"/>
      <c r="AN756" s="220"/>
      <c r="AO756" s="220"/>
      <c r="AP756" s="220"/>
      <c r="AQ756" s="220"/>
      <c r="AR756" s="220"/>
      <c r="AS756" s="220"/>
      <c r="AT756" s="220"/>
      <c r="AU756" s="220"/>
      <c r="AV756" s="220"/>
      <c r="AW756" s="220"/>
      <c r="AX756" s="220"/>
      <c r="AY756" s="220"/>
      <c r="AZ756" s="220"/>
      <c r="BA756" s="220"/>
      <c r="BB756" s="220"/>
      <c r="BC756" s="220"/>
      <c r="BD756" s="220"/>
      <c r="BE756" s="220"/>
      <c r="BF756" s="220"/>
      <c r="BG756" s="220"/>
      <c r="BH756" s="220"/>
      <c r="BI756" s="220"/>
      <c r="BJ756" s="220"/>
      <c r="BK756" s="220"/>
      <c r="BL756" s="220"/>
      <c r="BM756" s="220"/>
      <c r="BN756" s="220"/>
      <c r="BO756" s="116" t="str">
        <f t="shared" si="109"/>
        <v>DNC</v>
      </c>
      <c r="BP756" s="116" t="str">
        <f t="shared" si="110"/>
        <v>DNC</v>
      </c>
      <c r="BQ756" s="116">
        <f t="shared" si="111"/>
        <v>0</v>
      </c>
      <c r="BR756" s="116">
        <f t="shared" si="112"/>
        <v>0</v>
      </c>
      <c r="BS756" s="220">
        <v>1</v>
      </c>
      <c r="BT756" s="220"/>
      <c r="BU756" s="220" t="s">
        <v>151</v>
      </c>
      <c r="BV756" s="220"/>
      <c r="BW756" s="220"/>
      <c r="BX756" s="220"/>
      <c r="BY756" s="220"/>
      <c r="BZ756" s="220"/>
      <c r="CA756" s="220"/>
      <c r="CB756" s="220"/>
      <c r="CC756" s="220"/>
      <c r="CD756" s="220"/>
      <c r="CE756" s="220"/>
      <c r="CF756" s="220"/>
      <c r="CG756" s="208"/>
      <c r="CH756" s="208"/>
      <c r="CI756" s="128"/>
      <c r="CJ756" s="128"/>
      <c r="CK756" s="220"/>
      <c r="CL756" s="116" t="str">
        <f t="shared" si="113"/>
        <v>DNC</v>
      </c>
      <c r="CM756" s="116" t="str">
        <f t="shared" si="114"/>
        <v>DNC</v>
      </c>
      <c r="CN756" s="116">
        <f t="shared" si="115"/>
        <v>0</v>
      </c>
      <c r="CO756" s="116">
        <f t="shared" si="116"/>
        <v>0</v>
      </c>
      <c r="CP756" s="220">
        <v>1</v>
      </c>
      <c r="CQ756" s="220"/>
      <c r="CR756" s="220" t="s">
        <v>151</v>
      </c>
      <c r="CS756" s="220"/>
      <c r="CT756" s="220"/>
      <c r="CU756" s="220"/>
      <c r="CV756" s="220"/>
      <c r="CW756" s="220"/>
      <c r="CX756" s="220"/>
      <c r="CY756" s="220"/>
      <c r="CZ756" s="220"/>
      <c r="DA756" s="220"/>
      <c r="DB756" s="220"/>
      <c r="DC756" s="220"/>
      <c r="DD756" s="107"/>
      <c r="DE756" s="107"/>
      <c r="DF756" s="128"/>
      <c r="DG756" s="128"/>
      <c r="DH756" s="220"/>
    </row>
    <row r="757" spans="1:112" ht="13.2">
      <c r="A757" s="220"/>
      <c r="B757" s="220">
        <v>754</v>
      </c>
      <c r="C757" s="220" t="s">
        <v>151</v>
      </c>
      <c r="D757" s="220" t="s">
        <v>6870</v>
      </c>
      <c r="E757" s="220"/>
      <c r="F757" s="220"/>
      <c r="G757" s="220"/>
      <c r="H757" s="220"/>
      <c r="I757" s="220"/>
      <c r="J757" s="220"/>
      <c r="K757" s="220"/>
      <c r="L757" s="220"/>
      <c r="M757" s="220"/>
      <c r="N757" s="220"/>
      <c r="O757" s="220"/>
      <c r="P757" s="220"/>
      <c r="Q757" s="220"/>
      <c r="R757" s="220"/>
      <c r="S757" s="116" t="str">
        <f t="shared" si="117"/>
        <v>NO</v>
      </c>
      <c r="T757" s="116" t="str">
        <f t="shared" si="108"/>
        <v>,,,,,,,,,,,,,,</v>
      </c>
      <c r="U757" s="220" t="s">
        <v>151</v>
      </c>
      <c r="V757" s="220"/>
      <c r="W757" s="220"/>
      <c r="X757" s="220"/>
      <c r="Y757" s="220"/>
      <c r="Z757" s="220"/>
      <c r="AA757" s="220"/>
      <c r="AB757" s="220"/>
      <c r="AC757" s="220"/>
      <c r="AD757" s="220"/>
      <c r="AE757" s="220"/>
      <c r="AF757" s="220"/>
      <c r="AG757" s="220"/>
      <c r="AH757" s="220"/>
      <c r="AI757" s="220"/>
      <c r="AJ757" s="220"/>
      <c r="AK757" s="220"/>
      <c r="AL757" s="220"/>
      <c r="AM757" s="220"/>
      <c r="AN757" s="220"/>
      <c r="AO757" s="220"/>
      <c r="AP757" s="220"/>
      <c r="AQ757" s="220"/>
      <c r="AR757" s="220"/>
      <c r="AS757" s="220"/>
      <c r="AT757" s="220"/>
      <c r="AU757" s="220"/>
      <c r="AV757" s="220"/>
      <c r="AW757" s="220"/>
      <c r="AX757" s="220"/>
      <c r="AY757" s="220"/>
      <c r="AZ757" s="220"/>
      <c r="BA757" s="220"/>
      <c r="BB757" s="220"/>
      <c r="BC757" s="220"/>
      <c r="BD757" s="220"/>
      <c r="BE757" s="220"/>
      <c r="BF757" s="220"/>
      <c r="BG757" s="220"/>
      <c r="BH757" s="220"/>
      <c r="BI757" s="220"/>
      <c r="BJ757" s="220"/>
      <c r="BK757" s="220"/>
      <c r="BL757" s="220"/>
      <c r="BM757" s="220"/>
      <c r="BN757" s="220"/>
      <c r="BO757" s="116" t="str">
        <f t="shared" si="109"/>
        <v>DNC</v>
      </c>
      <c r="BP757" s="116" t="str">
        <f t="shared" si="110"/>
        <v>DNC</v>
      </c>
      <c r="BQ757" s="116">
        <f t="shared" si="111"/>
        <v>0</v>
      </c>
      <c r="BR757" s="116">
        <f t="shared" si="112"/>
        <v>0</v>
      </c>
      <c r="BS757" s="220">
        <v>1</v>
      </c>
      <c r="BT757" s="220"/>
      <c r="BU757" s="220" t="s">
        <v>151</v>
      </c>
      <c r="BV757" s="220"/>
      <c r="BW757" s="220"/>
      <c r="BX757" s="220"/>
      <c r="BY757" s="220"/>
      <c r="BZ757" s="220"/>
      <c r="CA757" s="220"/>
      <c r="CB757" s="220"/>
      <c r="CC757" s="220"/>
      <c r="CD757" s="220"/>
      <c r="CE757" s="220"/>
      <c r="CF757" s="220"/>
      <c r="CG757" s="208"/>
      <c r="CH757" s="208"/>
      <c r="CI757" s="128"/>
      <c r="CJ757" s="128"/>
      <c r="CK757" s="220"/>
      <c r="CL757" s="116" t="str">
        <f t="shared" si="113"/>
        <v>DNC</v>
      </c>
      <c r="CM757" s="116" t="str">
        <f t="shared" si="114"/>
        <v>DNC</v>
      </c>
      <c r="CN757" s="116">
        <f t="shared" si="115"/>
        <v>0</v>
      </c>
      <c r="CO757" s="116">
        <f t="shared" si="116"/>
        <v>0</v>
      </c>
      <c r="CP757" s="220">
        <v>1</v>
      </c>
      <c r="CQ757" s="220"/>
      <c r="CR757" s="220" t="s">
        <v>151</v>
      </c>
      <c r="CS757" s="220"/>
      <c r="CT757" s="220"/>
      <c r="CU757" s="220"/>
      <c r="CV757" s="220"/>
      <c r="CW757" s="220"/>
      <c r="CX757" s="220"/>
      <c r="CY757" s="220"/>
      <c r="CZ757" s="220"/>
      <c r="DA757" s="220"/>
      <c r="DB757" s="220"/>
      <c r="DC757" s="220"/>
      <c r="DD757" s="107"/>
      <c r="DE757" s="107"/>
      <c r="DF757" s="128"/>
      <c r="DG757" s="128"/>
      <c r="DH757" s="220"/>
    </row>
    <row r="758" spans="1:112" ht="13.2">
      <c r="A758" s="220"/>
      <c r="B758" s="220">
        <v>755</v>
      </c>
      <c r="C758" s="220" t="s">
        <v>151</v>
      </c>
      <c r="D758" s="220" t="s">
        <v>6871</v>
      </c>
      <c r="E758" s="220"/>
      <c r="F758" s="220"/>
      <c r="G758" s="220"/>
      <c r="H758" s="220"/>
      <c r="I758" s="220"/>
      <c r="J758" s="220"/>
      <c r="K758" s="220"/>
      <c r="L758" s="220"/>
      <c r="M758" s="220"/>
      <c r="N758" s="220"/>
      <c r="O758" s="220"/>
      <c r="P758" s="220"/>
      <c r="Q758" s="220"/>
      <c r="R758" s="220"/>
      <c r="S758" s="116" t="str">
        <f t="shared" si="117"/>
        <v>NO</v>
      </c>
      <c r="T758" s="116" t="str">
        <f t="shared" si="108"/>
        <v>,,,,,,,,,,,,,,</v>
      </c>
      <c r="U758" s="220" t="s">
        <v>151</v>
      </c>
      <c r="V758" s="220"/>
      <c r="W758" s="220"/>
      <c r="X758" s="220"/>
      <c r="Y758" s="220"/>
      <c r="Z758" s="220"/>
      <c r="AA758" s="220"/>
      <c r="AB758" s="220"/>
      <c r="AC758" s="220"/>
      <c r="AD758" s="220"/>
      <c r="AE758" s="220"/>
      <c r="AF758" s="220"/>
      <c r="AG758" s="220"/>
      <c r="AH758" s="220"/>
      <c r="AI758" s="220"/>
      <c r="AJ758" s="220"/>
      <c r="AK758" s="220"/>
      <c r="AL758" s="220"/>
      <c r="AM758" s="220"/>
      <c r="AN758" s="220"/>
      <c r="AO758" s="220"/>
      <c r="AP758" s="220"/>
      <c r="AQ758" s="220"/>
      <c r="AR758" s="220"/>
      <c r="AS758" s="220"/>
      <c r="AT758" s="220"/>
      <c r="AU758" s="220"/>
      <c r="AV758" s="220"/>
      <c r="AW758" s="220"/>
      <c r="AX758" s="220"/>
      <c r="AY758" s="220"/>
      <c r="AZ758" s="220"/>
      <c r="BA758" s="220"/>
      <c r="BB758" s="220"/>
      <c r="BC758" s="220"/>
      <c r="BD758" s="220"/>
      <c r="BE758" s="220"/>
      <c r="BF758" s="220"/>
      <c r="BG758" s="220"/>
      <c r="BH758" s="220"/>
      <c r="BI758" s="220"/>
      <c r="BJ758" s="220"/>
      <c r="BK758" s="220"/>
      <c r="BL758" s="220"/>
      <c r="BM758" s="220"/>
      <c r="BN758" s="220"/>
      <c r="BO758" s="116" t="str">
        <f t="shared" si="109"/>
        <v>DNC</v>
      </c>
      <c r="BP758" s="116" t="str">
        <f t="shared" si="110"/>
        <v>DNC</v>
      </c>
      <c r="BQ758" s="116">
        <f t="shared" si="111"/>
        <v>0</v>
      </c>
      <c r="BR758" s="116">
        <f t="shared" si="112"/>
        <v>0</v>
      </c>
      <c r="BS758" s="220">
        <v>1</v>
      </c>
      <c r="BT758" s="220"/>
      <c r="BU758" s="220" t="s">
        <v>151</v>
      </c>
      <c r="BV758" s="220"/>
      <c r="BW758" s="220"/>
      <c r="BX758" s="220"/>
      <c r="BY758" s="220"/>
      <c r="BZ758" s="220"/>
      <c r="CA758" s="220"/>
      <c r="CB758" s="220"/>
      <c r="CC758" s="220"/>
      <c r="CD758" s="220"/>
      <c r="CE758" s="220"/>
      <c r="CF758" s="220"/>
      <c r="CG758" s="208"/>
      <c r="CH758" s="208"/>
      <c r="CI758" s="128"/>
      <c r="CJ758" s="128"/>
      <c r="CK758" s="220"/>
      <c r="CL758" s="116" t="str">
        <f t="shared" si="113"/>
        <v>DNC</v>
      </c>
      <c r="CM758" s="116" t="str">
        <f t="shared" si="114"/>
        <v>DNC</v>
      </c>
      <c r="CN758" s="116">
        <f t="shared" si="115"/>
        <v>0</v>
      </c>
      <c r="CO758" s="116">
        <f t="shared" si="116"/>
        <v>0</v>
      </c>
      <c r="CP758" s="220">
        <v>1</v>
      </c>
      <c r="CQ758" s="220"/>
      <c r="CR758" s="220" t="s">
        <v>151</v>
      </c>
      <c r="CS758" s="220"/>
      <c r="CT758" s="220"/>
      <c r="CU758" s="220"/>
      <c r="CV758" s="220"/>
      <c r="CW758" s="220"/>
      <c r="CX758" s="220"/>
      <c r="CY758" s="220"/>
      <c r="CZ758" s="220"/>
      <c r="DA758" s="220"/>
      <c r="DB758" s="220"/>
      <c r="DC758" s="220"/>
      <c r="DD758" s="107"/>
      <c r="DE758" s="107"/>
      <c r="DF758" s="128"/>
      <c r="DG758" s="128"/>
      <c r="DH758" s="220"/>
    </row>
    <row r="759" spans="1:112" ht="13.2">
      <c r="A759" s="220"/>
      <c r="B759" s="220">
        <v>756</v>
      </c>
      <c r="C759" s="220" t="s">
        <v>151</v>
      </c>
      <c r="D759" s="220" t="s">
        <v>6872</v>
      </c>
      <c r="E759" s="220"/>
      <c r="F759" s="220"/>
      <c r="G759" s="220"/>
      <c r="H759" s="220"/>
      <c r="I759" s="220"/>
      <c r="J759" s="220"/>
      <c r="K759" s="220"/>
      <c r="L759" s="220"/>
      <c r="M759" s="220"/>
      <c r="N759" s="220"/>
      <c r="O759" s="220"/>
      <c r="P759" s="220"/>
      <c r="Q759" s="220"/>
      <c r="R759" s="220"/>
      <c r="S759" s="116" t="str">
        <f t="shared" si="117"/>
        <v>NO</v>
      </c>
      <c r="T759" s="116" t="str">
        <f t="shared" si="108"/>
        <v>,,,,,,,,,,,,,,</v>
      </c>
      <c r="U759" s="220" t="s">
        <v>151</v>
      </c>
      <c r="V759" s="220"/>
      <c r="W759" s="220"/>
      <c r="X759" s="220"/>
      <c r="Y759" s="220"/>
      <c r="Z759" s="220"/>
      <c r="AA759" s="220"/>
      <c r="AB759" s="220"/>
      <c r="AC759" s="220"/>
      <c r="AD759" s="220"/>
      <c r="AE759" s="220"/>
      <c r="AF759" s="220"/>
      <c r="AG759" s="220"/>
      <c r="AH759" s="220"/>
      <c r="AI759" s="220"/>
      <c r="AJ759" s="220"/>
      <c r="AK759" s="220"/>
      <c r="AL759" s="220"/>
      <c r="AM759" s="220"/>
      <c r="AN759" s="220"/>
      <c r="AO759" s="220"/>
      <c r="AP759" s="220"/>
      <c r="AQ759" s="220"/>
      <c r="AR759" s="220"/>
      <c r="AS759" s="220"/>
      <c r="AT759" s="220"/>
      <c r="AU759" s="220"/>
      <c r="AV759" s="220"/>
      <c r="AW759" s="220"/>
      <c r="AX759" s="220"/>
      <c r="AY759" s="220"/>
      <c r="AZ759" s="220"/>
      <c r="BA759" s="220"/>
      <c r="BB759" s="220"/>
      <c r="BC759" s="220"/>
      <c r="BD759" s="220"/>
      <c r="BE759" s="220"/>
      <c r="BF759" s="220"/>
      <c r="BG759" s="220"/>
      <c r="BH759" s="220"/>
      <c r="BI759" s="220"/>
      <c r="BJ759" s="220"/>
      <c r="BK759" s="220"/>
      <c r="BL759" s="220"/>
      <c r="BM759" s="220"/>
      <c r="BN759" s="220"/>
      <c r="BO759" s="116" t="str">
        <f t="shared" si="109"/>
        <v>DNC</v>
      </c>
      <c r="BP759" s="116" t="str">
        <f t="shared" si="110"/>
        <v>DNC</v>
      </c>
      <c r="BQ759" s="116">
        <f t="shared" si="111"/>
        <v>0</v>
      </c>
      <c r="BR759" s="116">
        <f t="shared" si="112"/>
        <v>0</v>
      </c>
      <c r="BS759" s="220">
        <v>1</v>
      </c>
      <c r="BT759" s="220"/>
      <c r="BU759" s="220" t="s">
        <v>151</v>
      </c>
      <c r="BV759" s="220"/>
      <c r="BW759" s="220"/>
      <c r="BX759" s="220"/>
      <c r="BY759" s="220"/>
      <c r="BZ759" s="220"/>
      <c r="CA759" s="220"/>
      <c r="CB759" s="220"/>
      <c r="CC759" s="220"/>
      <c r="CD759" s="220"/>
      <c r="CE759" s="220"/>
      <c r="CF759" s="220"/>
      <c r="CG759" s="208"/>
      <c r="CH759" s="208"/>
      <c r="CI759" s="128"/>
      <c r="CJ759" s="128"/>
      <c r="CK759" s="220"/>
      <c r="CL759" s="116" t="str">
        <f t="shared" si="113"/>
        <v>DNC</v>
      </c>
      <c r="CM759" s="116" t="str">
        <f t="shared" si="114"/>
        <v>DNC</v>
      </c>
      <c r="CN759" s="116">
        <f t="shared" si="115"/>
        <v>0</v>
      </c>
      <c r="CO759" s="116">
        <f t="shared" si="116"/>
        <v>0</v>
      </c>
      <c r="CP759" s="220">
        <v>1</v>
      </c>
      <c r="CQ759" s="220"/>
      <c r="CR759" s="220" t="s">
        <v>151</v>
      </c>
      <c r="CS759" s="220"/>
      <c r="CT759" s="220"/>
      <c r="CU759" s="220"/>
      <c r="CV759" s="220"/>
      <c r="CW759" s="220"/>
      <c r="CX759" s="220"/>
      <c r="CY759" s="220"/>
      <c r="CZ759" s="220"/>
      <c r="DA759" s="220"/>
      <c r="DB759" s="220"/>
      <c r="DC759" s="220"/>
      <c r="DD759" s="107"/>
      <c r="DE759" s="107"/>
      <c r="DF759" s="128"/>
      <c r="DG759" s="128"/>
      <c r="DH759" s="220"/>
    </row>
    <row r="760" spans="1:112" ht="13.2">
      <c r="A760" s="220"/>
      <c r="B760" s="220">
        <v>757</v>
      </c>
      <c r="C760" s="220" t="s">
        <v>151</v>
      </c>
      <c r="D760" s="220" t="s">
        <v>6873</v>
      </c>
      <c r="E760" s="220"/>
      <c r="F760" s="220"/>
      <c r="G760" s="220"/>
      <c r="H760" s="220"/>
      <c r="I760" s="220"/>
      <c r="J760" s="220"/>
      <c r="K760" s="220"/>
      <c r="L760" s="220"/>
      <c r="M760" s="220"/>
      <c r="N760" s="220"/>
      <c r="O760" s="220"/>
      <c r="P760" s="220"/>
      <c r="Q760" s="220"/>
      <c r="R760" s="220"/>
      <c r="S760" s="116" t="str">
        <f t="shared" si="117"/>
        <v>NO</v>
      </c>
      <c r="T760" s="116" t="str">
        <f t="shared" si="108"/>
        <v>,,,,,,,,,,,,,,</v>
      </c>
      <c r="U760" s="220" t="s">
        <v>151</v>
      </c>
      <c r="V760" s="220"/>
      <c r="W760" s="220"/>
      <c r="X760" s="220"/>
      <c r="Y760" s="220"/>
      <c r="Z760" s="220"/>
      <c r="AA760" s="220"/>
      <c r="AB760" s="220"/>
      <c r="AC760" s="220"/>
      <c r="AD760" s="220"/>
      <c r="AE760" s="220"/>
      <c r="AF760" s="220"/>
      <c r="AG760" s="220"/>
      <c r="AH760" s="220"/>
      <c r="AI760" s="220"/>
      <c r="AJ760" s="220"/>
      <c r="AK760" s="220"/>
      <c r="AL760" s="220"/>
      <c r="AM760" s="220"/>
      <c r="AN760" s="220"/>
      <c r="AO760" s="220"/>
      <c r="AP760" s="220"/>
      <c r="AQ760" s="220"/>
      <c r="AR760" s="220"/>
      <c r="AS760" s="220"/>
      <c r="AT760" s="220"/>
      <c r="AU760" s="220"/>
      <c r="AV760" s="220"/>
      <c r="AW760" s="220"/>
      <c r="AX760" s="220"/>
      <c r="AY760" s="220"/>
      <c r="AZ760" s="220"/>
      <c r="BA760" s="220"/>
      <c r="BB760" s="220"/>
      <c r="BC760" s="220"/>
      <c r="BD760" s="220"/>
      <c r="BE760" s="220"/>
      <c r="BF760" s="220"/>
      <c r="BG760" s="220"/>
      <c r="BH760" s="220"/>
      <c r="BI760" s="220"/>
      <c r="BJ760" s="220"/>
      <c r="BK760" s="220"/>
      <c r="BL760" s="220"/>
      <c r="BM760" s="220"/>
      <c r="BN760" s="220"/>
      <c r="BO760" s="116" t="str">
        <f t="shared" si="109"/>
        <v>DNC</v>
      </c>
      <c r="BP760" s="116" t="str">
        <f t="shared" si="110"/>
        <v>DNC</v>
      </c>
      <c r="BQ760" s="116">
        <f t="shared" si="111"/>
        <v>0</v>
      </c>
      <c r="BR760" s="116">
        <f t="shared" si="112"/>
        <v>0</v>
      </c>
      <c r="BS760" s="220">
        <v>1</v>
      </c>
      <c r="BT760" s="220"/>
      <c r="BU760" s="220" t="s">
        <v>151</v>
      </c>
      <c r="BV760" s="220"/>
      <c r="BW760" s="220"/>
      <c r="BX760" s="220"/>
      <c r="BY760" s="220"/>
      <c r="BZ760" s="220"/>
      <c r="CA760" s="220"/>
      <c r="CB760" s="220"/>
      <c r="CC760" s="220"/>
      <c r="CD760" s="220"/>
      <c r="CE760" s="220"/>
      <c r="CF760" s="220"/>
      <c r="CG760" s="208"/>
      <c r="CH760" s="208"/>
      <c r="CI760" s="128"/>
      <c r="CJ760" s="128"/>
      <c r="CK760" s="220"/>
      <c r="CL760" s="116" t="str">
        <f t="shared" si="113"/>
        <v>DNC</v>
      </c>
      <c r="CM760" s="116" t="str">
        <f t="shared" si="114"/>
        <v>DNC</v>
      </c>
      <c r="CN760" s="116">
        <f t="shared" si="115"/>
        <v>0</v>
      </c>
      <c r="CO760" s="116">
        <f t="shared" si="116"/>
        <v>0</v>
      </c>
      <c r="CP760" s="220">
        <v>1</v>
      </c>
      <c r="CQ760" s="220"/>
      <c r="CR760" s="220" t="s">
        <v>151</v>
      </c>
      <c r="CS760" s="220"/>
      <c r="CT760" s="220"/>
      <c r="CU760" s="220"/>
      <c r="CV760" s="220"/>
      <c r="CW760" s="220"/>
      <c r="CX760" s="220"/>
      <c r="CY760" s="220"/>
      <c r="CZ760" s="220"/>
      <c r="DA760" s="220"/>
      <c r="DB760" s="220"/>
      <c r="DC760" s="220"/>
      <c r="DD760" s="107"/>
      <c r="DE760" s="107"/>
      <c r="DF760" s="128"/>
      <c r="DG760" s="128"/>
      <c r="DH760" s="220"/>
    </row>
    <row r="761" spans="1:112" ht="13.2">
      <c r="A761" s="220"/>
      <c r="B761" s="220">
        <v>758</v>
      </c>
      <c r="C761" s="220" t="s">
        <v>152</v>
      </c>
      <c r="D761" s="220" t="s">
        <v>6874</v>
      </c>
      <c r="E761" s="220"/>
      <c r="F761" s="220"/>
      <c r="G761" s="220"/>
      <c r="H761" s="220"/>
      <c r="I761" s="220"/>
      <c r="J761" s="220"/>
      <c r="K761" s="220"/>
      <c r="L761" s="220"/>
      <c r="M761" s="220"/>
      <c r="N761" s="220"/>
      <c r="O761" s="220"/>
      <c r="P761" s="220"/>
      <c r="Q761" s="220"/>
      <c r="R761" s="220"/>
      <c r="S761" s="116" t="str">
        <f t="shared" si="117"/>
        <v>NO</v>
      </c>
      <c r="T761" s="116" t="str">
        <f t="shared" si="108"/>
        <v>,,,,,,,,,,,,,,</v>
      </c>
      <c r="U761" s="220" t="s">
        <v>152</v>
      </c>
      <c r="V761" s="220"/>
      <c r="W761" s="220"/>
      <c r="X761" s="220"/>
      <c r="Y761" s="220"/>
      <c r="Z761" s="220"/>
      <c r="AA761" s="220"/>
      <c r="AB761" s="220"/>
      <c r="AC761" s="220"/>
      <c r="AD761" s="220"/>
      <c r="AE761" s="220"/>
      <c r="AF761" s="220"/>
      <c r="AG761" s="220"/>
      <c r="AH761" s="220"/>
      <c r="AI761" s="220"/>
      <c r="AJ761" s="220"/>
      <c r="AK761" s="220"/>
      <c r="AL761" s="220"/>
      <c r="AM761" s="220"/>
      <c r="AN761" s="220"/>
      <c r="AO761" s="220"/>
      <c r="AP761" s="220"/>
      <c r="AQ761" s="220"/>
      <c r="AR761" s="220"/>
      <c r="AS761" s="220"/>
      <c r="AT761" s="220"/>
      <c r="AU761" s="220"/>
      <c r="AV761" s="220"/>
      <c r="AW761" s="220"/>
      <c r="AX761" s="220"/>
      <c r="AY761" s="220"/>
      <c r="AZ761" s="220"/>
      <c r="BA761" s="220"/>
      <c r="BB761" s="220"/>
      <c r="BC761" s="220"/>
      <c r="BD761" s="220"/>
      <c r="BE761" s="220"/>
      <c r="BF761" s="220"/>
      <c r="BG761" s="220"/>
      <c r="BH761" s="220"/>
      <c r="BI761" s="220"/>
      <c r="BJ761" s="220"/>
      <c r="BK761" s="220"/>
      <c r="BL761" s="220"/>
      <c r="BM761" s="220"/>
      <c r="BN761" s="220"/>
      <c r="BO761" s="116" t="str">
        <f t="shared" si="109"/>
        <v>NC1</v>
      </c>
      <c r="BP761" s="116" t="str">
        <f t="shared" si="110"/>
        <v>NC1</v>
      </c>
      <c r="BQ761" s="116">
        <f t="shared" si="111"/>
        <v>0</v>
      </c>
      <c r="BR761" s="116">
        <f t="shared" si="112"/>
        <v>0</v>
      </c>
      <c r="BS761" s="220">
        <v>1</v>
      </c>
      <c r="BT761" s="220"/>
      <c r="BU761" s="220" t="s">
        <v>151</v>
      </c>
      <c r="BV761" s="220"/>
      <c r="BW761" s="220"/>
      <c r="BX761" s="220"/>
      <c r="BY761" s="220"/>
      <c r="BZ761" s="220"/>
      <c r="CA761" s="220"/>
      <c r="CB761" s="220"/>
      <c r="CC761" s="220"/>
      <c r="CD761" s="220"/>
      <c r="CE761" s="220"/>
      <c r="CF761" s="220"/>
      <c r="CG761" s="208"/>
      <c r="CH761" s="208"/>
      <c r="CI761" s="128"/>
      <c r="CJ761" s="128"/>
      <c r="CK761" s="220"/>
      <c r="CL761" s="116" t="str">
        <f t="shared" si="113"/>
        <v>NC1</v>
      </c>
      <c r="CM761" s="116" t="str">
        <f t="shared" si="114"/>
        <v>NC1</v>
      </c>
      <c r="CN761" s="116">
        <f t="shared" si="115"/>
        <v>0</v>
      </c>
      <c r="CO761" s="116">
        <f t="shared" si="116"/>
        <v>0</v>
      </c>
      <c r="CP761" s="220">
        <v>1</v>
      </c>
      <c r="CQ761" s="220"/>
      <c r="CR761" s="220" t="s">
        <v>151</v>
      </c>
      <c r="CS761" s="220"/>
      <c r="CT761" s="220"/>
      <c r="CU761" s="220"/>
      <c r="CV761" s="220"/>
      <c r="CW761" s="220"/>
      <c r="CX761" s="220"/>
      <c r="CY761" s="220"/>
      <c r="CZ761" s="220"/>
      <c r="DA761" s="220"/>
      <c r="DB761" s="220"/>
      <c r="DC761" s="220"/>
      <c r="DD761" s="107"/>
      <c r="DE761" s="107"/>
      <c r="DF761" s="128"/>
      <c r="DG761" s="128"/>
      <c r="DH761" s="220"/>
    </row>
    <row r="762" spans="1:112" ht="13.2">
      <c r="A762" s="220"/>
      <c r="B762" s="220">
        <v>759</v>
      </c>
      <c r="C762" s="220" t="s">
        <v>153</v>
      </c>
      <c r="D762" s="220" t="s">
        <v>6875</v>
      </c>
      <c r="E762" s="220"/>
      <c r="F762" s="220"/>
      <c r="G762" s="220"/>
      <c r="H762" s="220"/>
      <c r="I762" s="220"/>
      <c r="J762" s="220"/>
      <c r="K762" s="220"/>
      <c r="L762" s="220"/>
      <c r="M762" s="220"/>
      <c r="N762" s="220"/>
      <c r="O762" s="220"/>
      <c r="P762" s="220"/>
      <c r="Q762" s="220"/>
      <c r="R762" s="220"/>
      <c r="S762" s="116" t="str">
        <f t="shared" si="117"/>
        <v>NO</v>
      </c>
      <c r="T762" s="116" t="str">
        <f t="shared" si="108"/>
        <v>,,,,,,,,,,,,,,</v>
      </c>
      <c r="U762" s="220" t="s">
        <v>153</v>
      </c>
      <c r="V762" s="220"/>
      <c r="W762" s="220"/>
      <c r="X762" s="220"/>
      <c r="Y762" s="220"/>
      <c r="Z762" s="220"/>
      <c r="AA762" s="220"/>
      <c r="AB762" s="220"/>
      <c r="AC762" s="220"/>
      <c r="AD762" s="220"/>
      <c r="AE762" s="220"/>
      <c r="AF762" s="220"/>
      <c r="AG762" s="220"/>
      <c r="AH762" s="220"/>
      <c r="AI762" s="220"/>
      <c r="AJ762" s="220"/>
      <c r="AK762" s="220"/>
      <c r="AL762" s="220"/>
      <c r="AM762" s="220"/>
      <c r="AN762" s="220"/>
      <c r="AO762" s="220"/>
      <c r="AP762" s="220"/>
      <c r="AQ762" s="220"/>
      <c r="AR762" s="220"/>
      <c r="AS762" s="220"/>
      <c r="AT762" s="220"/>
      <c r="AU762" s="220"/>
      <c r="AV762" s="220"/>
      <c r="AW762" s="220"/>
      <c r="AX762" s="220"/>
      <c r="AY762" s="220"/>
      <c r="AZ762" s="220"/>
      <c r="BA762" s="220"/>
      <c r="BB762" s="220"/>
      <c r="BC762" s="220"/>
      <c r="BD762" s="220"/>
      <c r="BE762" s="220"/>
      <c r="BF762" s="220"/>
      <c r="BG762" s="220"/>
      <c r="BH762" s="220"/>
      <c r="BI762" s="220"/>
      <c r="BJ762" s="220"/>
      <c r="BK762" s="220"/>
      <c r="BL762" s="220"/>
      <c r="BM762" s="220"/>
      <c r="BN762" s="220"/>
      <c r="BO762" s="116" t="str">
        <f t="shared" si="109"/>
        <v>NC2</v>
      </c>
      <c r="BP762" s="116" t="str">
        <f t="shared" si="110"/>
        <v>NC2</v>
      </c>
      <c r="BQ762" s="116">
        <f t="shared" si="111"/>
        <v>0</v>
      </c>
      <c r="BR762" s="116">
        <f t="shared" si="112"/>
        <v>0</v>
      </c>
      <c r="BS762" s="220">
        <v>1</v>
      </c>
      <c r="BT762" s="220"/>
      <c r="BU762" s="220" t="s">
        <v>151</v>
      </c>
      <c r="BV762" s="220"/>
      <c r="BW762" s="220"/>
      <c r="BX762" s="220"/>
      <c r="BY762" s="220"/>
      <c r="BZ762" s="220"/>
      <c r="CA762" s="220"/>
      <c r="CB762" s="220"/>
      <c r="CC762" s="220"/>
      <c r="CD762" s="220"/>
      <c r="CE762" s="220"/>
      <c r="CF762" s="220"/>
      <c r="CG762" s="208"/>
      <c r="CH762" s="208"/>
      <c r="CI762" s="128"/>
      <c r="CJ762" s="128"/>
      <c r="CK762" s="220"/>
      <c r="CL762" s="116" t="str">
        <f t="shared" si="113"/>
        <v>NC2</v>
      </c>
      <c r="CM762" s="116" t="str">
        <f t="shared" si="114"/>
        <v>NC2</v>
      </c>
      <c r="CN762" s="116">
        <f t="shared" si="115"/>
        <v>0</v>
      </c>
      <c r="CO762" s="116">
        <f t="shared" si="116"/>
        <v>0</v>
      </c>
      <c r="CP762" s="220">
        <v>1</v>
      </c>
      <c r="CQ762" s="220"/>
      <c r="CR762" s="220" t="s">
        <v>151</v>
      </c>
      <c r="CS762" s="220"/>
      <c r="CT762" s="220"/>
      <c r="CU762" s="220"/>
      <c r="CV762" s="220"/>
      <c r="CW762" s="220"/>
      <c r="CX762" s="220"/>
      <c r="CY762" s="220"/>
      <c r="CZ762" s="220"/>
      <c r="DA762" s="220"/>
      <c r="DB762" s="220"/>
      <c r="DC762" s="220"/>
      <c r="DD762" s="107"/>
      <c r="DE762" s="107"/>
      <c r="DF762" s="128"/>
      <c r="DG762" s="128"/>
      <c r="DH762" s="220"/>
    </row>
    <row r="763" spans="1:112" ht="13.2">
      <c r="A763" s="220"/>
      <c r="B763" s="220">
        <v>760</v>
      </c>
      <c r="C763" s="220" t="s">
        <v>154</v>
      </c>
      <c r="D763" s="220" t="s">
        <v>6876</v>
      </c>
      <c r="E763" s="220"/>
      <c r="F763" s="220"/>
      <c r="G763" s="220"/>
      <c r="H763" s="220"/>
      <c r="I763" s="220"/>
      <c r="J763" s="220"/>
      <c r="K763" s="220"/>
      <c r="L763" s="220"/>
      <c r="M763" s="220"/>
      <c r="N763" s="220"/>
      <c r="O763" s="220"/>
      <c r="P763" s="220"/>
      <c r="Q763" s="220"/>
      <c r="R763" s="220"/>
      <c r="S763" s="116" t="str">
        <f t="shared" si="117"/>
        <v>NO</v>
      </c>
      <c r="T763" s="116" t="str">
        <f t="shared" si="108"/>
        <v>,,,,,,,,,,,,,,</v>
      </c>
      <c r="U763" s="220" t="s">
        <v>154</v>
      </c>
      <c r="V763" s="220"/>
      <c r="W763" s="220"/>
      <c r="X763" s="220"/>
      <c r="Y763" s="220"/>
      <c r="Z763" s="220"/>
      <c r="AA763" s="220"/>
      <c r="AB763" s="220"/>
      <c r="AC763" s="220"/>
      <c r="AD763" s="220"/>
      <c r="AE763" s="220"/>
      <c r="AF763" s="220"/>
      <c r="AG763" s="220"/>
      <c r="AH763" s="220"/>
      <c r="AI763" s="220"/>
      <c r="AJ763" s="220"/>
      <c r="AK763" s="220"/>
      <c r="AL763" s="220"/>
      <c r="AM763" s="220"/>
      <c r="AN763" s="220"/>
      <c r="AO763" s="220"/>
      <c r="AP763" s="220"/>
      <c r="AQ763" s="220"/>
      <c r="AR763" s="220"/>
      <c r="AS763" s="220"/>
      <c r="AT763" s="220"/>
      <c r="AU763" s="220"/>
      <c r="AV763" s="220"/>
      <c r="AW763" s="220"/>
      <c r="AX763" s="220"/>
      <c r="AY763" s="220"/>
      <c r="AZ763" s="220"/>
      <c r="BA763" s="220"/>
      <c r="BB763" s="220"/>
      <c r="BC763" s="220"/>
      <c r="BD763" s="220"/>
      <c r="BE763" s="220"/>
      <c r="BF763" s="220"/>
      <c r="BG763" s="220"/>
      <c r="BH763" s="220"/>
      <c r="BI763" s="220"/>
      <c r="BJ763" s="220"/>
      <c r="BK763" s="220"/>
      <c r="BL763" s="220"/>
      <c r="BM763" s="220"/>
      <c r="BN763" s="220"/>
      <c r="BO763" s="116" t="str">
        <f t="shared" si="109"/>
        <v>NC3</v>
      </c>
      <c r="BP763" s="116" t="str">
        <f t="shared" si="110"/>
        <v>NC3</v>
      </c>
      <c r="BQ763" s="116">
        <f t="shared" si="111"/>
        <v>0</v>
      </c>
      <c r="BR763" s="116">
        <f t="shared" si="112"/>
        <v>0</v>
      </c>
      <c r="BS763" s="220">
        <v>1</v>
      </c>
      <c r="BT763" s="220"/>
      <c r="BU763" s="220" t="s">
        <v>151</v>
      </c>
      <c r="BV763" s="220"/>
      <c r="BW763" s="220"/>
      <c r="BX763" s="220"/>
      <c r="BY763" s="220"/>
      <c r="BZ763" s="220"/>
      <c r="CA763" s="220"/>
      <c r="CB763" s="220"/>
      <c r="CC763" s="220"/>
      <c r="CD763" s="220"/>
      <c r="CE763" s="220"/>
      <c r="CF763" s="220"/>
      <c r="CG763" s="208"/>
      <c r="CH763" s="208"/>
      <c r="CI763" s="128"/>
      <c r="CJ763" s="128"/>
      <c r="CK763" s="220"/>
      <c r="CL763" s="116" t="str">
        <f t="shared" si="113"/>
        <v>NC3</v>
      </c>
      <c r="CM763" s="116" t="str">
        <f t="shared" si="114"/>
        <v>NC3</v>
      </c>
      <c r="CN763" s="116">
        <f t="shared" si="115"/>
        <v>0</v>
      </c>
      <c r="CO763" s="116">
        <f t="shared" si="116"/>
        <v>0</v>
      </c>
      <c r="CP763" s="220">
        <v>1</v>
      </c>
      <c r="CQ763" s="220"/>
      <c r="CR763" s="220" t="s">
        <v>151</v>
      </c>
      <c r="CS763" s="220"/>
      <c r="CT763" s="220"/>
      <c r="CU763" s="220"/>
      <c r="CV763" s="220"/>
      <c r="CW763" s="220"/>
      <c r="CX763" s="220"/>
      <c r="CY763" s="220"/>
      <c r="CZ763" s="220"/>
      <c r="DA763" s="220"/>
      <c r="DB763" s="220"/>
      <c r="DC763" s="220"/>
      <c r="DD763" s="107"/>
      <c r="DE763" s="107"/>
      <c r="DF763" s="128"/>
      <c r="DG763" s="128"/>
      <c r="DH763" s="220"/>
    </row>
    <row r="764" spans="1:112" ht="13.2">
      <c r="A764" s="142" t="s">
        <v>6877</v>
      </c>
      <c r="B764" s="220">
        <v>761</v>
      </c>
      <c r="C764" s="220" t="s">
        <v>155</v>
      </c>
      <c r="D764" s="220" t="s">
        <v>6878</v>
      </c>
      <c r="E764" s="220"/>
      <c r="F764" s="220"/>
      <c r="G764" s="220"/>
      <c r="H764" s="220"/>
      <c r="I764" s="220"/>
      <c r="J764" s="220"/>
      <c r="K764" s="220"/>
      <c r="L764" s="220"/>
      <c r="M764" s="220"/>
      <c r="N764" s="220"/>
      <c r="O764" s="220"/>
      <c r="P764" s="220"/>
      <c r="Q764" s="220"/>
      <c r="R764" s="220"/>
      <c r="S764" s="116" t="str">
        <f t="shared" si="117"/>
        <v>NO</v>
      </c>
      <c r="T764" s="116" t="str">
        <f t="shared" si="108"/>
        <v>,,,,,,,,,,,,,,</v>
      </c>
      <c r="U764" s="220" t="s">
        <v>155</v>
      </c>
      <c r="V764" s="220"/>
      <c r="W764" s="220"/>
      <c r="X764" s="220"/>
      <c r="Y764" s="220"/>
      <c r="Z764" s="220"/>
      <c r="AA764" s="220"/>
      <c r="AB764" s="220"/>
      <c r="AC764" s="220"/>
      <c r="AD764" s="220"/>
      <c r="AE764" s="220"/>
      <c r="AF764" s="220"/>
      <c r="AG764" s="220"/>
      <c r="AH764" s="220"/>
      <c r="AI764" s="220"/>
      <c r="AJ764" s="220"/>
      <c r="AK764" s="220"/>
      <c r="AL764" s="220"/>
      <c r="AM764" s="220"/>
      <c r="AN764" s="220"/>
      <c r="AO764" s="220"/>
      <c r="AP764" s="220"/>
      <c r="AQ764" s="220"/>
      <c r="AR764" s="220"/>
      <c r="AS764" s="220"/>
      <c r="AT764" s="220"/>
      <c r="AU764" s="220"/>
      <c r="AV764" s="220"/>
      <c r="AW764" s="220"/>
      <c r="AX764" s="220"/>
      <c r="AY764" s="220"/>
      <c r="AZ764" s="220"/>
      <c r="BA764" s="220"/>
      <c r="BB764" s="220"/>
      <c r="BC764" s="220"/>
      <c r="BD764" s="220"/>
      <c r="BE764" s="220"/>
      <c r="BF764" s="220"/>
      <c r="BG764" s="220"/>
      <c r="BH764" s="220"/>
      <c r="BI764" s="220"/>
      <c r="BJ764" s="220"/>
      <c r="BK764" s="220"/>
      <c r="BL764" s="220"/>
      <c r="BM764" s="220"/>
      <c r="BN764" s="220"/>
      <c r="BO764" s="116" t="str">
        <f t="shared" si="109"/>
        <v>NC4</v>
      </c>
      <c r="BP764" s="116" t="str">
        <f t="shared" si="110"/>
        <v>NC4</v>
      </c>
      <c r="BQ764" s="116">
        <f t="shared" si="111"/>
        <v>0</v>
      </c>
      <c r="BR764" s="116">
        <f t="shared" si="112"/>
        <v>0</v>
      </c>
      <c r="BS764" s="220">
        <v>1</v>
      </c>
      <c r="BT764" s="220"/>
      <c r="BU764" s="220" t="s">
        <v>151</v>
      </c>
      <c r="BV764" s="220"/>
      <c r="BW764" s="220"/>
      <c r="BX764" s="220"/>
      <c r="BY764" s="220"/>
      <c r="BZ764" s="220"/>
      <c r="CA764" s="220"/>
      <c r="CB764" s="220"/>
      <c r="CC764" s="220"/>
      <c r="CD764" s="220"/>
      <c r="CE764" s="220"/>
      <c r="CF764" s="220"/>
      <c r="CG764" s="208"/>
      <c r="CH764" s="208"/>
      <c r="CI764" s="128"/>
      <c r="CJ764" s="128"/>
      <c r="CK764" s="220"/>
      <c r="CL764" s="116" t="str">
        <f t="shared" si="113"/>
        <v>NC4</v>
      </c>
      <c r="CM764" s="116" t="str">
        <f t="shared" si="114"/>
        <v>NC4</v>
      </c>
      <c r="CN764" s="116">
        <f t="shared" si="115"/>
        <v>0</v>
      </c>
      <c r="CO764" s="116">
        <f t="shared" si="116"/>
        <v>0</v>
      </c>
      <c r="CP764" s="220">
        <v>1</v>
      </c>
      <c r="CQ764" s="220"/>
      <c r="CR764" s="220" t="s">
        <v>151</v>
      </c>
      <c r="CS764" s="220"/>
      <c r="CT764" s="220"/>
      <c r="CU764" s="220"/>
      <c r="CV764" s="220"/>
      <c r="CW764" s="220"/>
      <c r="CX764" s="220"/>
      <c r="CY764" s="220"/>
      <c r="CZ764" s="220"/>
      <c r="DA764" s="220"/>
      <c r="DB764" s="220"/>
      <c r="DC764" s="220"/>
      <c r="DD764" s="107"/>
      <c r="DE764" s="107"/>
      <c r="DF764" s="128"/>
      <c r="DG764" s="128"/>
      <c r="DH764" s="220"/>
    </row>
  </sheetData>
  <autoFilter ref="A3:DH764" xr:uid="{BFBD7A22-FF85-4E5E-B53D-BBF939905129}">
    <sortState xmlns:xlrd2="http://schemas.microsoft.com/office/spreadsheetml/2017/richdata2" ref="A4:DH764">
      <sortCondition ref="B3:B764"/>
    </sortState>
  </autoFilter>
  <phoneticPr fontId="89" type="noConversion"/>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D2E03EF0-5999-4F0D-9AA5-9704C44D77B9}">
          <x14:formula1>
            <xm:f>DropDownRefs!$B$14:$B$16</xm:f>
          </x14:formula1>
          <xm:sqref>CW426:CW764 BZ426:BZ764</xm:sqref>
        </x14:dataValidation>
        <x14:dataValidation type="list" allowBlank="1" showInputMessage="1" showErrorMessage="1" xr:uid="{FE55D247-E9D3-42CC-973D-EB412AD6EE4A}">
          <x14:formula1>
            <xm:f>DropDownRefs!$B$17:$B$18</xm:f>
          </x14:formula1>
          <xm:sqref>CX426:CX764 CA426:CA764</xm:sqref>
        </x14:dataValidation>
        <x14:dataValidation type="list" allowBlank="1" showInputMessage="1" showErrorMessage="1" xr:uid="{27906210-03AE-4267-879C-C45F1753A3D2}">
          <x14:formula1>
            <xm:f>DropDownRefs!$B$10:$B$13</xm:f>
          </x14:formula1>
          <xm:sqref>DA426:DA764 CD426:CD764</xm:sqref>
        </x14:dataValidation>
        <x14:dataValidation type="list" allowBlank="1" showInputMessage="1" showErrorMessage="1" xr:uid="{86694EB4-1830-48C1-869D-331A3ADE962F}">
          <x14:formula1>
            <xm:f>DropDownRefs!$B$2:$B$9</xm:f>
          </x14:formula1>
          <xm:sqref>DB426:DB764 CE426:CE764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BF7FD-D74F-4DFA-80B0-FE1803ECB38E}">
  <sheetPr>
    <tabColor rgb="FF00FFFF"/>
    <outlinePr summaryBelow="0" summaryRight="0"/>
  </sheetPr>
  <dimension ref="A1:V1110"/>
  <sheetViews>
    <sheetView workbookViewId="0">
      <pane xSplit="2" ySplit="2" topLeftCell="C3" activePane="bottomRight" state="frozen"/>
      <selection pane="topRight" activeCell="C1" sqref="C1"/>
      <selection pane="bottomLeft" activeCell="A3" sqref="A3"/>
      <selection pane="bottomRight" activeCell="C1116" sqref="C1116"/>
    </sheetView>
  </sheetViews>
  <sheetFormatPr defaultColWidth="9.109375" defaultRowHeight="13.2" outlineLevelRow="1" outlineLevelCol="1"/>
  <cols>
    <col min="1" max="1" width="71.6640625" style="200" bestFit="1" customWidth="1"/>
    <col min="2" max="2" width="48.33203125" style="200" bestFit="1" customWidth="1"/>
    <col min="3" max="3" width="46" style="200" bestFit="1" customWidth="1"/>
    <col min="4" max="4" width="8.109375" style="200" bestFit="1" customWidth="1"/>
    <col min="5" max="5" width="28.44140625" style="200" bestFit="1" customWidth="1"/>
    <col min="6" max="6" width="15.44140625" style="200" bestFit="1" customWidth="1" collapsed="1"/>
    <col min="7" max="7" width="64.109375" style="200" hidden="1" customWidth="1" outlineLevel="1"/>
    <col min="8" max="8" width="75.6640625" style="200" hidden="1" customWidth="1" outlineLevel="1"/>
    <col min="9" max="9" width="33.88671875" style="200" hidden="1" customWidth="1" outlineLevel="1"/>
    <col min="10" max="10" width="16.109375" style="200" hidden="1" customWidth="1" outlineLevel="1"/>
    <col min="11" max="11" width="5.88671875" style="200" hidden="1" customWidth="1" outlineLevel="1"/>
    <col min="12" max="12" width="28.33203125" style="200" hidden="1" customWidth="1" outlineLevel="1"/>
    <col min="13" max="13" width="35.5546875" style="200" hidden="1" customWidth="1" outlineLevel="1"/>
    <col min="14" max="14" width="14" style="200" hidden="1" customWidth="1" outlineLevel="1"/>
    <col min="15" max="15" width="14.109375" style="200" hidden="1" customWidth="1" outlineLevel="1"/>
    <col min="16" max="16" width="9" style="200" hidden="1" customWidth="1" outlineLevel="1"/>
    <col min="17" max="17" width="8.88671875" style="200" hidden="1" customWidth="1" outlineLevel="1"/>
    <col min="18" max="18" width="8.6640625" style="200" hidden="1" customWidth="1" outlineLevel="1"/>
    <col min="19" max="19" width="9" style="200" hidden="1" customWidth="1" outlineLevel="1"/>
    <col min="20" max="20" width="11.44140625" style="200" hidden="1" customWidth="1" outlineLevel="1"/>
    <col min="21" max="22" width="75.6640625" style="200" customWidth="1"/>
    <col min="23" max="16384" width="9.109375" style="200"/>
  </cols>
  <sheetData>
    <row r="1" spans="1:22">
      <c r="A1" s="212">
        <v>46184.395624999997</v>
      </c>
    </row>
    <row r="2" spans="1:22" ht="145.19999999999999">
      <c r="A2" s="213" t="s">
        <v>6879</v>
      </c>
      <c r="B2" s="213" t="s">
        <v>6880</v>
      </c>
      <c r="C2" s="213" t="s">
        <v>6881</v>
      </c>
      <c r="D2" s="213" t="s">
        <v>6882</v>
      </c>
      <c r="E2" s="213" t="s">
        <v>6883</v>
      </c>
      <c r="F2" s="213" t="s">
        <v>6884</v>
      </c>
      <c r="G2" s="213" t="s">
        <v>6885</v>
      </c>
      <c r="H2" s="213" t="s">
        <v>2304</v>
      </c>
      <c r="I2" s="213" t="s">
        <v>6886</v>
      </c>
      <c r="J2" s="213" t="s">
        <v>6887</v>
      </c>
      <c r="K2" s="213" t="s">
        <v>6888</v>
      </c>
      <c r="L2" s="213" t="s">
        <v>6889</v>
      </c>
      <c r="M2" s="213" t="s">
        <v>2305</v>
      </c>
      <c r="N2" s="215" t="s">
        <v>6890</v>
      </c>
      <c r="O2" s="213" t="s">
        <v>6891</v>
      </c>
      <c r="P2" s="215" t="s">
        <v>6892</v>
      </c>
      <c r="Q2" s="215" t="s">
        <v>6893</v>
      </c>
      <c r="R2" s="215" t="s">
        <v>6894</v>
      </c>
      <c r="S2" s="215" t="s">
        <v>6895</v>
      </c>
      <c r="T2" s="215" t="s">
        <v>6896</v>
      </c>
      <c r="U2" s="213" t="s">
        <v>6897</v>
      </c>
      <c r="V2" s="213" t="s">
        <v>6898</v>
      </c>
    </row>
    <row r="3" spans="1:22" collapsed="1">
      <c r="A3" s="214" t="s">
        <v>1944</v>
      </c>
      <c r="B3" s="216" t="s">
        <v>6899</v>
      </c>
      <c r="C3" s="200" t="s">
        <v>1944</v>
      </c>
      <c r="D3" s="200">
        <v>200</v>
      </c>
      <c r="E3" s="200" t="s">
        <v>6900</v>
      </c>
      <c r="F3" s="200" t="s">
        <v>6901</v>
      </c>
      <c r="G3" s="200" t="s">
        <v>6902</v>
      </c>
      <c r="H3" s="200" t="s">
        <v>6903</v>
      </c>
      <c r="L3" s="200" t="s">
        <v>6904</v>
      </c>
      <c r="M3" s="200" t="s">
        <v>6905</v>
      </c>
      <c r="N3" s="200" t="s">
        <v>2239</v>
      </c>
      <c r="O3" s="200" t="s">
        <v>6906</v>
      </c>
      <c r="P3" s="200" t="s">
        <v>6907</v>
      </c>
      <c r="Q3" s="200" t="s">
        <v>6908</v>
      </c>
      <c r="R3" s="200" t="s">
        <v>6907</v>
      </c>
      <c r="S3" s="200" t="s">
        <v>75</v>
      </c>
      <c r="T3" s="200" t="s">
        <v>75</v>
      </c>
    </row>
    <row r="4" spans="1:22" hidden="1" outlineLevel="1">
      <c r="A4" s="200" t="s">
        <v>1944</v>
      </c>
      <c r="B4" s="216" t="s">
        <v>6909</v>
      </c>
      <c r="D4" s="200">
        <v>201</v>
      </c>
      <c r="G4" s="200" t="s">
        <v>6910</v>
      </c>
      <c r="H4" s="200" t="s">
        <v>6903</v>
      </c>
      <c r="L4" s="200" t="s">
        <v>6904</v>
      </c>
      <c r="M4" s="200" t="s">
        <v>6911</v>
      </c>
      <c r="N4" s="200" t="s">
        <v>2239</v>
      </c>
      <c r="O4" s="200" t="s">
        <v>6906</v>
      </c>
      <c r="P4" s="200" t="s">
        <v>6907</v>
      </c>
      <c r="Q4" s="200" t="s">
        <v>6912</v>
      </c>
      <c r="R4" s="200" t="s">
        <v>6907</v>
      </c>
      <c r="S4" s="200" t="s">
        <v>75</v>
      </c>
      <c r="T4" s="200" t="s">
        <v>75</v>
      </c>
    </row>
    <row r="5" spans="1:22" hidden="1" outlineLevel="1">
      <c r="A5" s="200" t="s">
        <v>1944</v>
      </c>
      <c r="B5" s="216" t="s">
        <v>6913</v>
      </c>
      <c r="D5" s="200">
        <v>202</v>
      </c>
      <c r="G5" s="200" t="s">
        <v>6914</v>
      </c>
      <c r="H5" s="200" t="s">
        <v>6903</v>
      </c>
      <c r="L5" s="200" t="s">
        <v>6904</v>
      </c>
      <c r="M5" s="200" t="s">
        <v>6915</v>
      </c>
      <c r="N5" s="200" t="s">
        <v>2239</v>
      </c>
      <c r="O5" s="200" t="s">
        <v>6906</v>
      </c>
      <c r="P5" s="200" t="s">
        <v>6907</v>
      </c>
      <c r="Q5" s="200" t="s">
        <v>6908</v>
      </c>
      <c r="R5" s="200" t="s">
        <v>6907</v>
      </c>
      <c r="S5" s="200" t="s">
        <v>75</v>
      </c>
      <c r="T5" s="200" t="s">
        <v>75</v>
      </c>
      <c r="U5" s="200" t="s">
        <v>6916</v>
      </c>
      <c r="V5" s="200" t="s">
        <v>6917</v>
      </c>
    </row>
    <row r="6" spans="1:22" hidden="1" outlineLevel="1">
      <c r="A6" s="200" t="s">
        <v>1944</v>
      </c>
      <c r="B6" s="217" t="s">
        <v>1945</v>
      </c>
      <c r="D6" s="200">
        <v>203</v>
      </c>
      <c r="G6" s="200" t="s">
        <v>6918</v>
      </c>
      <c r="H6" s="200" t="s">
        <v>6919</v>
      </c>
      <c r="L6" s="200" t="s">
        <v>6904</v>
      </c>
      <c r="M6" s="200" t="s">
        <v>6920</v>
      </c>
      <c r="N6" s="200" t="s">
        <v>2239</v>
      </c>
      <c r="O6" s="200" t="s">
        <v>6921</v>
      </c>
      <c r="P6" s="200" t="s">
        <v>6907</v>
      </c>
      <c r="Q6" s="200" t="s">
        <v>6908</v>
      </c>
      <c r="R6" s="200" t="s">
        <v>6907</v>
      </c>
      <c r="S6" s="200" t="s">
        <v>2723</v>
      </c>
      <c r="T6" s="200" t="s">
        <v>75</v>
      </c>
    </row>
    <row r="7" spans="1:22" hidden="1" outlineLevel="1">
      <c r="A7" s="200" t="s">
        <v>1944</v>
      </c>
      <c r="B7" s="217" t="s">
        <v>1943</v>
      </c>
      <c r="D7" s="200">
        <v>204</v>
      </c>
      <c r="G7" s="200" t="s">
        <v>6922</v>
      </c>
      <c r="H7" s="200" t="s">
        <v>6919</v>
      </c>
      <c r="L7" s="200" t="s">
        <v>6904</v>
      </c>
      <c r="M7" s="200" t="s">
        <v>6923</v>
      </c>
      <c r="N7" s="200" t="s">
        <v>2239</v>
      </c>
      <c r="O7" s="200" t="s">
        <v>6921</v>
      </c>
      <c r="P7" s="200" t="s">
        <v>6907</v>
      </c>
      <c r="Q7" s="200" t="s">
        <v>6924</v>
      </c>
      <c r="R7" s="200" t="s">
        <v>6907</v>
      </c>
      <c r="S7" s="200" t="s">
        <v>2723</v>
      </c>
      <c r="T7" s="200" t="s">
        <v>75</v>
      </c>
      <c r="U7" s="200" t="s">
        <v>6925</v>
      </c>
      <c r="V7" s="200" t="s">
        <v>6926</v>
      </c>
    </row>
    <row r="8" spans="1:22" hidden="1" outlineLevel="1">
      <c r="A8" s="200" t="s">
        <v>1944</v>
      </c>
      <c r="B8" s="216" t="s">
        <v>6927</v>
      </c>
      <c r="D8" s="200">
        <v>205</v>
      </c>
      <c r="G8" s="200" t="s">
        <v>6928</v>
      </c>
      <c r="H8" s="200" t="s">
        <v>6903</v>
      </c>
      <c r="L8" s="200" t="s">
        <v>6904</v>
      </c>
      <c r="M8" s="200" t="s">
        <v>6929</v>
      </c>
      <c r="N8" s="200" t="s">
        <v>2239</v>
      </c>
      <c r="O8" s="200" t="s">
        <v>55</v>
      </c>
      <c r="P8" s="200" t="s">
        <v>6930</v>
      </c>
      <c r="Q8" s="200" t="s">
        <v>6908</v>
      </c>
      <c r="R8" s="200" t="s">
        <v>6931</v>
      </c>
      <c r="S8" s="200" t="s">
        <v>75</v>
      </c>
      <c r="T8" s="200" t="s">
        <v>75</v>
      </c>
    </row>
    <row r="9" spans="1:22" hidden="1" outlineLevel="1">
      <c r="A9" s="200" t="s">
        <v>1944</v>
      </c>
      <c r="B9" s="216" t="s">
        <v>6932</v>
      </c>
      <c r="D9" s="200">
        <v>206</v>
      </c>
      <c r="G9" s="200" t="s">
        <v>6933</v>
      </c>
      <c r="H9" s="200" t="s">
        <v>6903</v>
      </c>
      <c r="L9" s="200" t="s">
        <v>6904</v>
      </c>
      <c r="M9" s="200" t="s">
        <v>6934</v>
      </c>
      <c r="N9" s="200" t="s">
        <v>2239</v>
      </c>
      <c r="O9" s="200" t="s">
        <v>55</v>
      </c>
      <c r="P9" s="200" t="s">
        <v>6930</v>
      </c>
      <c r="Q9" s="200" t="s">
        <v>6908</v>
      </c>
      <c r="R9" s="200" t="s">
        <v>6931</v>
      </c>
      <c r="S9" s="200" t="s">
        <v>75</v>
      </c>
      <c r="T9" s="200" t="s">
        <v>75</v>
      </c>
    </row>
    <row r="10" spans="1:22" hidden="1" outlineLevel="1">
      <c r="A10" s="200" t="s">
        <v>1944</v>
      </c>
      <c r="B10" s="216" t="s">
        <v>4849</v>
      </c>
      <c r="D10" s="200">
        <v>207</v>
      </c>
      <c r="G10" s="200" t="s">
        <v>6935</v>
      </c>
      <c r="H10" s="200" t="s">
        <v>6936</v>
      </c>
      <c r="J10" s="200" t="s">
        <v>6937</v>
      </c>
      <c r="L10" s="200" t="s">
        <v>6904</v>
      </c>
      <c r="M10" s="200" t="s">
        <v>6938</v>
      </c>
      <c r="N10" s="200" t="s">
        <v>2239</v>
      </c>
      <c r="O10" s="200" t="s">
        <v>55</v>
      </c>
      <c r="P10" s="200" t="s">
        <v>6930</v>
      </c>
      <c r="Q10" s="200" t="s">
        <v>6912</v>
      </c>
      <c r="R10" s="200" t="s">
        <v>6931</v>
      </c>
      <c r="S10" s="200" t="s">
        <v>75</v>
      </c>
      <c r="T10" s="200" t="s">
        <v>75</v>
      </c>
    </row>
    <row r="11" spans="1:22" hidden="1" outlineLevel="1">
      <c r="A11" s="200" t="s">
        <v>1944</v>
      </c>
      <c r="B11" s="216" t="s">
        <v>4813</v>
      </c>
      <c r="D11" s="200">
        <v>208</v>
      </c>
      <c r="G11" s="200" t="s">
        <v>6939</v>
      </c>
      <c r="H11" s="200" t="s">
        <v>6940</v>
      </c>
      <c r="J11" s="200" t="s">
        <v>6937</v>
      </c>
      <c r="L11" s="200" t="s">
        <v>6904</v>
      </c>
      <c r="M11" s="200" t="s">
        <v>6941</v>
      </c>
      <c r="N11" s="200" t="s">
        <v>2239</v>
      </c>
      <c r="O11" s="200" t="s">
        <v>55</v>
      </c>
      <c r="P11" s="200" t="s">
        <v>6930</v>
      </c>
      <c r="Q11" s="200" t="s">
        <v>6912</v>
      </c>
      <c r="R11" s="200" t="s">
        <v>6931</v>
      </c>
      <c r="S11" s="200" t="s">
        <v>75</v>
      </c>
      <c r="T11" s="200" t="s">
        <v>75</v>
      </c>
      <c r="U11" s="200" t="s">
        <v>6942</v>
      </c>
      <c r="V11" s="200" t="s">
        <v>6943</v>
      </c>
    </row>
    <row r="12" spans="1:22" collapsed="1">
      <c r="A12" s="214" t="s">
        <v>6944</v>
      </c>
      <c r="B12" s="217" t="s">
        <v>6945</v>
      </c>
      <c r="C12" s="200" t="s">
        <v>6944</v>
      </c>
      <c r="D12" s="200">
        <v>210</v>
      </c>
      <c r="E12" s="200" t="s">
        <v>6900</v>
      </c>
      <c r="F12" s="200" t="s">
        <v>6901</v>
      </c>
      <c r="G12" s="200" t="s">
        <v>6946</v>
      </c>
      <c r="H12" s="200" t="s">
        <v>6903</v>
      </c>
      <c r="L12" s="200" t="s">
        <v>6904</v>
      </c>
      <c r="M12" s="200" t="s">
        <v>6905</v>
      </c>
      <c r="N12" s="200" t="s">
        <v>2239</v>
      </c>
      <c r="O12" s="200" t="s">
        <v>6906</v>
      </c>
      <c r="P12" s="200" t="s">
        <v>6907</v>
      </c>
      <c r="Q12" s="200" t="s">
        <v>6908</v>
      </c>
      <c r="R12" s="200" t="s">
        <v>6907</v>
      </c>
      <c r="S12" s="200" t="s">
        <v>75</v>
      </c>
      <c r="T12" s="200" t="s">
        <v>75</v>
      </c>
    </row>
    <row r="13" spans="1:22" hidden="1" outlineLevel="1">
      <c r="A13" s="200" t="s">
        <v>6944</v>
      </c>
      <c r="B13" s="217" t="s">
        <v>6947</v>
      </c>
      <c r="D13" s="200">
        <v>211</v>
      </c>
      <c r="G13" s="200" t="s">
        <v>6948</v>
      </c>
      <c r="H13" s="200" t="s">
        <v>6903</v>
      </c>
      <c r="L13" s="200" t="s">
        <v>6904</v>
      </c>
      <c r="M13" s="200" t="s">
        <v>6911</v>
      </c>
      <c r="N13" s="200" t="s">
        <v>2239</v>
      </c>
      <c r="O13" s="200" t="s">
        <v>6906</v>
      </c>
      <c r="P13" s="200" t="s">
        <v>6907</v>
      </c>
      <c r="Q13" s="200" t="s">
        <v>6912</v>
      </c>
      <c r="R13" s="200" t="s">
        <v>6907</v>
      </c>
      <c r="S13" s="200" t="s">
        <v>75</v>
      </c>
      <c r="T13" s="200" t="s">
        <v>75</v>
      </c>
    </row>
    <row r="14" spans="1:22" hidden="1" outlineLevel="1">
      <c r="A14" s="200" t="s">
        <v>6944</v>
      </c>
      <c r="B14" s="217" t="s">
        <v>6949</v>
      </c>
      <c r="D14" s="200">
        <v>212</v>
      </c>
      <c r="G14" s="200" t="s">
        <v>6950</v>
      </c>
      <c r="H14" s="200" t="s">
        <v>6903</v>
      </c>
      <c r="L14" s="200" t="s">
        <v>6904</v>
      </c>
      <c r="M14" s="200" t="s">
        <v>6915</v>
      </c>
      <c r="N14" s="200" t="s">
        <v>2239</v>
      </c>
      <c r="O14" s="200" t="s">
        <v>6906</v>
      </c>
      <c r="P14" s="200" t="s">
        <v>6907</v>
      </c>
      <c r="Q14" s="200" t="s">
        <v>6908</v>
      </c>
      <c r="R14" s="200" t="s">
        <v>6907</v>
      </c>
      <c r="S14" s="200" t="s">
        <v>75</v>
      </c>
      <c r="T14" s="200" t="s">
        <v>75</v>
      </c>
      <c r="U14" s="200" t="s">
        <v>6951</v>
      </c>
      <c r="V14" s="200" t="s">
        <v>6952</v>
      </c>
    </row>
    <row r="15" spans="1:22" hidden="1" outlineLevel="1">
      <c r="A15" s="200" t="s">
        <v>6944</v>
      </c>
      <c r="B15" s="216" t="s">
        <v>6953</v>
      </c>
      <c r="D15" s="200">
        <v>213</v>
      </c>
      <c r="G15" s="200" t="s">
        <v>6954</v>
      </c>
      <c r="H15" s="200" t="s">
        <v>6903</v>
      </c>
      <c r="L15" s="200" t="s">
        <v>6904</v>
      </c>
      <c r="M15" s="200" t="s">
        <v>6929</v>
      </c>
      <c r="N15" s="200" t="s">
        <v>2239</v>
      </c>
      <c r="O15" s="200" t="s">
        <v>55</v>
      </c>
      <c r="P15" s="200" t="s">
        <v>6930</v>
      </c>
      <c r="Q15" s="200" t="s">
        <v>6908</v>
      </c>
      <c r="R15" s="200" t="s">
        <v>6931</v>
      </c>
      <c r="S15" s="200" t="s">
        <v>75</v>
      </c>
      <c r="T15" s="200" t="s">
        <v>75</v>
      </c>
    </row>
    <row r="16" spans="1:22" hidden="1" outlineLevel="1">
      <c r="A16" s="200" t="s">
        <v>6944</v>
      </c>
      <c r="B16" s="216" t="s">
        <v>6955</v>
      </c>
      <c r="D16" s="200">
        <v>214</v>
      </c>
      <c r="G16" s="200" t="s">
        <v>6956</v>
      </c>
      <c r="H16" s="200" t="s">
        <v>6903</v>
      </c>
      <c r="L16" s="200" t="s">
        <v>6904</v>
      </c>
      <c r="M16" s="200" t="s">
        <v>6934</v>
      </c>
      <c r="N16" s="200" t="s">
        <v>2239</v>
      </c>
      <c r="O16" s="200" t="s">
        <v>55</v>
      </c>
      <c r="P16" s="200" t="s">
        <v>6930</v>
      </c>
      <c r="Q16" s="200" t="s">
        <v>6908</v>
      </c>
      <c r="R16" s="200" t="s">
        <v>6931</v>
      </c>
      <c r="S16" s="200" t="s">
        <v>75</v>
      </c>
      <c r="T16" s="200" t="s">
        <v>75</v>
      </c>
    </row>
    <row r="17" spans="1:22" hidden="1" outlineLevel="1">
      <c r="A17" s="200" t="s">
        <v>6944</v>
      </c>
      <c r="B17" s="216" t="s">
        <v>6957</v>
      </c>
      <c r="D17" s="200">
        <v>215</v>
      </c>
      <c r="G17" s="200" t="s">
        <v>6958</v>
      </c>
      <c r="H17" s="200" t="s">
        <v>6903</v>
      </c>
      <c r="J17" s="200" t="s">
        <v>6937</v>
      </c>
      <c r="L17" s="200" t="s">
        <v>6904</v>
      </c>
      <c r="M17" s="200" t="s">
        <v>6938</v>
      </c>
      <c r="N17" s="200" t="s">
        <v>2239</v>
      </c>
      <c r="O17" s="200" t="s">
        <v>55</v>
      </c>
      <c r="P17" s="200" t="s">
        <v>6930</v>
      </c>
      <c r="Q17" s="200" t="s">
        <v>6912</v>
      </c>
      <c r="R17" s="200" t="s">
        <v>6931</v>
      </c>
      <c r="S17" s="200" t="s">
        <v>75</v>
      </c>
      <c r="T17" s="200" t="s">
        <v>75</v>
      </c>
    </row>
    <row r="18" spans="1:22" hidden="1" outlineLevel="1">
      <c r="A18" s="200" t="s">
        <v>6944</v>
      </c>
      <c r="B18" s="216" t="s">
        <v>6959</v>
      </c>
      <c r="D18" s="200">
        <v>216</v>
      </c>
      <c r="G18" s="200" t="s">
        <v>6960</v>
      </c>
      <c r="H18" s="200" t="s">
        <v>6903</v>
      </c>
      <c r="J18" s="200" t="s">
        <v>6937</v>
      </c>
      <c r="L18" s="200" t="s">
        <v>6904</v>
      </c>
      <c r="M18" s="200" t="s">
        <v>6941</v>
      </c>
      <c r="N18" s="200" t="s">
        <v>2239</v>
      </c>
      <c r="O18" s="200" t="s">
        <v>55</v>
      </c>
      <c r="P18" s="200" t="s">
        <v>6930</v>
      </c>
      <c r="Q18" s="200" t="s">
        <v>6912</v>
      </c>
      <c r="R18" s="200" t="s">
        <v>6931</v>
      </c>
      <c r="S18" s="200" t="s">
        <v>75</v>
      </c>
      <c r="T18" s="200" t="s">
        <v>75</v>
      </c>
      <c r="U18" s="200" t="s">
        <v>6961</v>
      </c>
      <c r="V18" s="200" t="s">
        <v>6962</v>
      </c>
    </row>
    <row r="19" spans="1:22" collapsed="1">
      <c r="A19" s="214" t="s">
        <v>30</v>
      </c>
      <c r="B19" s="217" t="s">
        <v>31</v>
      </c>
      <c r="C19" s="200" t="s">
        <v>30</v>
      </c>
      <c r="D19" s="200">
        <v>97</v>
      </c>
      <c r="E19" s="200" t="s">
        <v>6900</v>
      </c>
      <c r="F19" s="200" t="s">
        <v>6901</v>
      </c>
      <c r="G19" s="200" t="s">
        <v>6963</v>
      </c>
      <c r="H19" s="200" t="s">
        <v>6964</v>
      </c>
      <c r="L19" s="200" t="s">
        <v>6965</v>
      </c>
      <c r="M19" s="200" t="s">
        <v>6920</v>
      </c>
      <c r="N19" s="200" t="s">
        <v>2239</v>
      </c>
      <c r="O19" s="200" t="s">
        <v>6921</v>
      </c>
      <c r="P19" s="200" t="s">
        <v>6907</v>
      </c>
      <c r="Q19" s="200" t="s">
        <v>6908</v>
      </c>
      <c r="R19" s="200" t="s">
        <v>6907</v>
      </c>
      <c r="S19" s="200" t="s">
        <v>2723</v>
      </c>
      <c r="T19" s="200" t="s">
        <v>75</v>
      </c>
    </row>
    <row r="20" spans="1:22" hidden="1" outlineLevel="1">
      <c r="A20" s="200" t="s">
        <v>30</v>
      </c>
      <c r="B20" s="217" t="s">
        <v>40</v>
      </c>
      <c r="D20" s="200">
        <v>98</v>
      </c>
      <c r="G20" s="200" t="s">
        <v>6966</v>
      </c>
      <c r="H20" s="200" t="s">
        <v>6964</v>
      </c>
      <c r="L20" s="200" t="s">
        <v>6965</v>
      </c>
      <c r="M20" s="200" t="s">
        <v>6923</v>
      </c>
      <c r="N20" s="200" t="s">
        <v>2239</v>
      </c>
      <c r="O20" s="200" t="s">
        <v>6921</v>
      </c>
      <c r="P20" s="200" t="s">
        <v>6907</v>
      </c>
      <c r="Q20" s="200" t="s">
        <v>6924</v>
      </c>
      <c r="R20" s="200" t="s">
        <v>6907</v>
      </c>
      <c r="S20" s="200" t="s">
        <v>2723</v>
      </c>
      <c r="T20" s="200" t="s">
        <v>75</v>
      </c>
      <c r="U20" s="200" t="s">
        <v>6967</v>
      </c>
      <c r="V20" s="200" t="s">
        <v>6968</v>
      </c>
    </row>
    <row r="21" spans="1:22" ht="26.4" collapsed="1">
      <c r="A21" s="214" t="s">
        <v>1261</v>
      </c>
      <c r="B21" s="216" t="s">
        <v>6969</v>
      </c>
      <c r="C21" s="200" t="s">
        <v>1261</v>
      </c>
      <c r="D21" s="200">
        <v>7</v>
      </c>
      <c r="E21" s="200" t="s">
        <v>6900</v>
      </c>
      <c r="F21" s="200" t="s">
        <v>6970</v>
      </c>
      <c r="G21" s="208" t="s">
        <v>6971</v>
      </c>
      <c r="H21" s="200" t="s">
        <v>6972</v>
      </c>
      <c r="L21" s="200" t="s">
        <v>6973</v>
      </c>
      <c r="M21" s="200" t="s">
        <v>6920</v>
      </c>
      <c r="N21" s="200" t="s">
        <v>2239</v>
      </c>
      <c r="O21" s="200" t="s">
        <v>6921</v>
      </c>
      <c r="P21" s="200" t="s">
        <v>6907</v>
      </c>
      <c r="Q21" s="200" t="s">
        <v>6974</v>
      </c>
      <c r="R21" s="200" t="s">
        <v>6907</v>
      </c>
      <c r="S21" s="200" t="s">
        <v>2723</v>
      </c>
      <c r="T21" s="200" t="s">
        <v>6975</v>
      </c>
    </row>
    <row r="22" spans="1:22" ht="26.4" hidden="1" outlineLevel="1">
      <c r="A22" s="200" t="s">
        <v>1261</v>
      </c>
      <c r="B22" s="216" t="s">
        <v>6976</v>
      </c>
      <c r="D22" s="200">
        <v>8</v>
      </c>
      <c r="G22" s="208" t="s">
        <v>6977</v>
      </c>
      <c r="H22" s="200" t="s">
        <v>6972</v>
      </c>
      <c r="L22" s="200" t="s">
        <v>6973</v>
      </c>
      <c r="M22" s="200" t="s">
        <v>6923</v>
      </c>
      <c r="N22" s="200" t="s">
        <v>2239</v>
      </c>
      <c r="O22" s="200" t="s">
        <v>6921</v>
      </c>
      <c r="P22" s="200" t="s">
        <v>6907</v>
      </c>
      <c r="Q22" s="200" t="s">
        <v>6974</v>
      </c>
      <c r="R22" s="200" t="s">
        <v>6907</v>
      </c>
      <c r="S22" s="200" t="s">
        <v>2723</v>
      </c>
      <c r="T22" s="200" t="s">
        <v>6975</v>
      </c>
      <c r="U22" s="200" t="s">
        <v>6978</v>
      </c>
      <c r="V22" s="200" t="s">
        <v>6979</v>
      </c>
    </row>
    <row r="23" spans="1:22" ht="26.4" hidden="1" outlineLevel="1">
      <c r="A23" s="200" t="s">
        <v>1261</v>
      </c>
      <c r="B23" s="217" t="s">
        <v>6980</v>
      </c>
      <c r="D23" s="200">
        <v>7</v>
      </c>
      <c r="G23" s="208" t="s">
        <v>6971</v>
      </c>
      <c r="H23" s="200" t="s">
        <v>6972</v>
      </c>
      <c r="L23" s="200" t="s">
        <v>6973</v>
      </c>
      <c r="M23" s="200" t="s">
        <v>6920</v>
      </c>
      <c r="N23" s="200" t="s">
        <v>2239</v>
      </c>
      <c r="O23" s="200" t="s">
        <v>6921</v>
      </c>
      <c r="P23" s="200" t="s">
        <v>6907</v>
      </c>
      <c r="Q23" s="200" t="s">
        <v>6974</v>
      </c>
      <c r="R23" s="200" t="s">
        <v>6907</v>
      </c>
      <c r="S23" s="200" t="s">
        <v>2723</v>
      </c>
      <c r="T23" s="200" t="s">
        <v>6975</v>
      </c>
    </row>
    <row r="24" spans="1:22" ht="26.4" hidden="1" outlineLevel="1">
      <c r="A24" s="200" t="s">
        <v>1261</v>
      </c>
      <c r="B24" s="217" t="s">
        <v>6981</v>
      </c>
      <c r="D24" s="200">
        <v>8</v>
      </c>
      <c r="G24" s="208" t="s">
        <v>6977</v>
      </c>
      <c r="H24" s="200" t="s">
        <v>6972</v>
      </c>
      <c r="L24" s="200" t="s">
        <v>6973</v>
      </c>
      <c r="M24" s="200" t="s">
        <v>6923</v>
      </c>
      <c r="N24" s="200" t="s">
        <v>2239</v>
      </c>
      <c r="O24" s="200" t="s">
        <v>6921</v>
      </c>
      <c r="P24" s="200" t="s">
        <v>6907</v>
      </c>
      <c r="Q24" s="200" t="s">
        <v>6974</v>
      </c>
      <c r="R24" s="200" t="s">
        <v>6907</v>
      </c>
      <c r="S24" s="200" t="s">
        <v>2723</v>
      </c>
      <c r="T24" s="200" t="s">
        <v>6975</v>
      </c>
      <c r="U24" s="200" t="s">
        <v>6982</v>
      </c>
      <c r="V24" s="200" t="s">
        <v>6983</v>
      </c>
    </row>
    <row r="25" spans="1:22" hidden="1" outlineLevel="1">
      <c r="A25" s="200" t="s">
        <v>1261</v>
      </c>
      <c r="B25" s="216" t="s">
        <v>6984</v>
      </c>
      <c r="D25" s="200">
        <v>9</v>
      </c>
      <c r="G25" s="200" t="s">
        <v>6985</v>
      </c>
      <c r="H25" s="200" t="s">
        <v>6986</v>
      </c>
      <c r="L25" s="200" t="s">
        <v>6973</v>
      </c>
      <c r="M25" s="200" t="s">
        <v>6920</v>
      </c>
      <c r="N25" s="200" t="s">
        <v>6987</v>
      </c>
      <c r="O25" s="200" t="s">
        <v>6921</v>
      </c>
      <c r="P25" s="200" t="s">
        <v>6907</v>
      </c>
      <c r="Q25" s="200" t="s">
        <v>6974</v>
      </c>
      <c r="R25" s="200" t="s">
        <v>6907</v>
      </c>
      <c r="S25" s="200" t="s">
        <v>2723</v>
      </c>
      <c r="T25" s="200" t="s">
        <v>6975</v>
      </c>
    </row>
    <row r="26" spans="1:22" hidden="1" outlineLevel="1">
      <c r="A26" s="200" t="s">
        <v>1261</v>
      </c>
      <c r="B26" s="216" t="s">
        <v>6988</v>
      </c>
      <c r="D26" s="200">
        <v>10</v>
      </c>
      <c r="G26" s="200" t="s">
        <v>6989</v>
      </c>
      <c r="H26" s="200" t="s">
        <v>6986</v>
      </c>
      <c r="L26" s="200" t="s">
        <v>6973</v>
      </c>
      <c r="M26" s="200" t="s">
        <v>6923</v>
      </c>
      <c r="N26" s="200" t="s">
        <v>6987</v>
      </c>
      <c r="O26" s="200" t="s">
        <v>6921</v>
      </c>
      <c r="P26" s="200" t="s">
        <v>6907</v>
      </c>
      <c r="Q26" s="200" t="s">
        <v>6974</v>
      </c>
      <c r="R26" s="200" t="s">
        <v>6907</v>
      </c>
      <c r="S26" s="200" t="s">
        <v>2723</v>
      </c>
      <c r="T26" s="200" t="s">
        <v>6975</v>
      </c>
      <c r="U26" s="200" t="s">
        <v>6990</v>
      </c>
      <c r="V26" s="200" t="s">
        <v>6991</v>
      </c>
    </row>
    <row r="27" spans="1:22" ht="26.4" hidden="1" outlineLevel="1">
      <c r="A27" s="200" t="s">
        <v>1261</v>
      </c>
      <c r="B27" s="217" t="s">
        <v>1260</v>
      </c>
      <c r="D27" s="200">
        <v>11</v>
      </c>
      <c r="G27" s="208" t="s">
        <v>6992</v>
      </c>
      <c r="H27" s="200" t="s">
        <v>6993</v>
      </c>
      <c r="L27" s="200" t="s">
        <v>6994</v>
      </c>
      <c r="M27" s="200" t="s">
        <v>6995</v>
      </c>
      <c r="N27" s="200" t="s">
        <v>2239</v>
      </c>
      <c r="O27" s="200" t="s">
        <v>6996</v>
      </c>
      <c r="P27" s="200" t="s">
        <v>6907</v>
      </c>
      <c r="Q27" s="200" t="s">
        <v>6908</v>
      </c>
      <c r="R27" s="200" t="s">
        <v>6907</v>
      </c>
      <c r="S27" s="200" t="s">
        <v>2723</v>
      </c>
      <c r="T27" s="200" t="s">
        <v>6907</v>
      </c>
    </row>
    <row r="28" spans="1:22" ht="26.4" hidden="1" outlineLevel="1">
      <c r="A28" s="200" t="s">
        <v>1261</v>
      </c>
      <c r="B28" s="217" t="s">
        <v>1263</v>
      </c>
      <c r="D28" s="200">
        <v>12</v>
      </c>
      <c r="G28" s="208" t="s">
        <v>6997</v>
      </c>
      <c r="H28" s="200" t="s">
        <v>6993</v>
      </c>
      <c r="L28" s="200" t="s">
        <v>6994</v>
      </c>
      <c r="M28" s="200" t="s">
        <v>6998</v>
      </c>
      <c r="N28" s="200" t="s">
        <v>2239</v>
      </c>
      <c r="O28" s="200" t="s">
        <v>6996</v>
      </c>
      <c r="P28" s="200" t="s">
        <v>6907</v>
      </c>
      <c r="Q28" s="200" t="s">
        <v>6908</v>
      </c>
      <c r="R28" s="200" t="s">
        <v>6907</v>
      </c>
      <c r="S28" s="200" t="s">
        <v>2723</v>
      </c>
      <c r="T28" s="200" t="s">
        <v>6907</v>
      </c>
    </row>
    <row r="29" spans="1:22" ht="26.4" hidden="1" outlineLevel="1">
      <c r="A29" s="200" t="s">
        <v>1261</v>
      </c>
      <c r="B29" s="217" t="s">
        <v>1267</v>
      </c>
      <c r="D29" s="200">
        <v>13</v>
      </c>
      <c r="G29" s="208" t="s">
        <v>6999</v>
      </c>
      <c r="H29" s="200" t="s">
        <v>7000</v>
      </c>
      <c r="L29" s="200" t="s">
        <v>6973</v>
      </c>
      <c r="M29" s="200" t="s">
        <v>7001</v>
      </c>
      <c r="N29" s="200" t="s">
        <v>2239</v>
      </c>
      <c r="O29" s="200" t="s">
        <v>6996</v>
      </c>
      <c r="P29" s="200" t="s">
        <v>6907</v>
      </c>
      <c r="Q29" s="200" t="s">
        <v>6908</v>
      </c>
      <c r="R29" s="200" t="s">
        <v>6907</v>
      </c>
      <c r="S29" s="200" t="s">
        <v>2723</v>
      </c>
      <c r="T29" s="200" t="s">
        <v>6907</v>
      </c>
    </row>
    <row r="30" spans="1:22" ht="26.4" hidden="1" outlineLevel="1">
      <c r="A30" s="200" t="s">
        <v>1261</v>
      </c>
      <c r="B30" s="217" t="s">
        <v>1265</v>
      </c>
      <c r="D30" s="200">
        <v>14</v>
      </c>
      <c r="G30" s="208" t="s">
        <v>7002</v>
      </c>
      <c r="H30" s="200" t="s">
        <v>7003</v>
      </c>
      <c r="L30" s="200" t="s">
        <v>7004</v>
      </c>
      <c r="M30" s="200" t="s">
        <v>7005</v>
      </c>
      <c r="N30" s="200" t="s">
        <v>2239</v>
      </c>
      <c r="O30" s="200" t="s">
        <v>6996</v>
      </c>
      <c r="P30" s="200" t="s">
        <v>6907</v>
      </c>
      <c r="Q30" s="200" t="s">
        <v>6912</v>
      </c>
      <c r="R30" s="200" t="s">
        <v>6907</v>
      </c>
      <c r="S30" s="200" t="s">
        <v>2723</v>
      </c>
      <c r="T30" s="200" t="s">
        <v>6907</v>
      </c>
      <c r="U30" s="200" t="s">
        <v>7006</v>
      </c>
      <c r="V30" s="200" t="s">
        <v>7007</v>
      </c>
    </row>
    <row r="31" spans="1:22" ht="26.4" hidden="1" outlineLevel="1">
      <c r="A31" s="200" t="s">
        <v>1261</v>
      </c>
      <c r="B31" s="216" t="s">
        <v>7008</v>
      </c>
      <c r="D31" s="200">
        <v>11</v>
      </c>
      <c r="G31" s="208" t="s">
        <v>6992</v>
      </c>
      <c r="H31" s="200" t="s">
        <v>6993</v>
      </c>
      <c r="L31" s="200" t="s">
        <v>6994</v>
      </c>
      <c r="M31" s="200" t="s">
        <v>6995</v>
      </c>
      <c r="N31" s="200" t="s">
        <v>2239</v>
      </c>
      <c r="O31" s="200" t="s">
        <v>6996</v>
      </c>
      <c r="P31" s="200" t="s">
        <v>6907</v>
      </c>
      <c r="Q31" s="200" t="s">
        <v>6908</v>
      </c>
      <c r="R31" s="200" t="s">
        <v>6907</v>
      </c>
      <c r="S31" s="200" t="s">
        <v>2723</v>
      </c>
      <c r="T31" s="200" t="s">
        <v>6907</v>
      </c>
    </row>
    <row r="32" spans="1:22" ht="26.4" hidden="1" outlineLevel="1">
      <c r="A32" s="200" t="s">
        <v>1261</v>
      </c>
      <c r="B32" s="216" t="s">
        <v>7009</v>
      </c>
      <c r="D32" s="200">
        <v>12</v>
      </c>
      <c r="G32" s="208" t="s">
        <v>6997</v>
      </c>
      <c r="H32" s="200" t="s">
        <v>6993</v>
      </c>
      <c r="L32" s="200" t="s">
        <v>6994</v>
      </c>
      <c r="M32" s="200" t="s">
        <v>6998</v>
      </c>
      <c r="N32" s="200" t="s">
        <v>2239</v>
      </c>
      <c r="O32" s="200" t="s">
        <v>6996</v>
      </c>
      <c r="P32" s="200" t="s">
        <v>6907</v>
      </c>
      <c r="Q32" s="200" t="s">
        <v>6908</v>
      </c>
      <c r="R32" s="200" t="s">
        <v>6907</v>
      </c>
      <c r="S32" s="200" t="s">
        <v>2723</v>
      </c>
      <c r="T32" s="200" t="s">
        <v>6907</v>
      </c>
    </row>
    <row r="33" spans="1:22" ht="26.4" hidden="1" outlineLevel="1">
      <c r="A33" s="200" t="s">
        <v>1261</v>
      </c>
      <c r="B33" s="216" t="s">
        <v>7010</v>
      </c>
      <c r="D33" s="200">
        <v>13</v>
      </c>
      <c r="G33" s="208" t="s">
        <v>6999</v>
      </c>
      <c r="H33" s="200" t="s">
        <v>7000</v>
      </c>
      <c r="L33" s="200" t="s">
        <v>6973</v>
      </c>
      <c r="M33" s="200" t="s">
        <v>7001</v>
      </c>
      <c r="N33" s="200" t="s">
        <v>2239</v>
      </c>
      <c r="O33" s="200" t="s">
        <v>6996</v>
      </c>
      <c r="P33" s="200" t="s">
        <v>6907</v>
      </c>
      <c r="Q33" s="200" t="s">
        <v>6908</v>
      </c>
      <c r="R33" s="200" t="s">
        <v>6907</v>
      </c>
      <c r="S33" s="200" t="s">
        <v>2723</v>
      </c>
      <c r="T33" s="200" t="s">
        <v>6907</v>
      </c>
    </row>
    <row r="34" spans="1:22" ht="26.4" hidden="1" outlineLevel="1">
      <c r="A34" s="200" t="s">
        <v>1261</v>
      </c>
      <c r="B34" s="216" t="s">
        <v>7011</v>
      </c>
      <c r="D34" s="200">
        <v>14</v>
      </c>
      <c r="G34" s="208" t="s">
        <v>7002</v>
      </c>
      <c r="H34" s="200" t="s">
        <v>7003</v>
      </c>
      <c r="L34" s="200" t="s">
        <v>7004</v>
      </c>
      <c r="M34" s="200" t="s">
        <v>7005</v>
      </c>
      <c r="N34" s="200" t="s">
        <v>2239</v>
      </c>
      <c r="O34" s="200" t="s">
        <v>6996</v>
      </c>
      <c r="P34" s="200" t="s">
        <v>6907</v>
      </c>
      <c r="Q34" s="200" t="s">
        <v>6912</v>
      </c>
      <c r="R34" s="200" t="s">
        <v>6907</v>
      </c>
      <c r="S34" s="200" t="s">
        <v>2723</v>
      </c>
      <c r="T34" s="200" t="s">
        <v>6907</v>
      </c>
      <c r="U34" s="200" t="s">
        <v>7012</v>
      </c>
      <c r="V34" s="200" t="s">
        <v>7013</v>
      </c>
    </row>
    <row r="35" spans="1:22" ht="26.4" hidden="1" outlineLevel="1">
      <c r="A35" s="200" t="s">
        <v>1261</v>
      </c>
      <c r="B35" s="217" t="s">
        <v>7014</v>
      </c>
      <c r="D35" s="200">
        <v>15</v>
      </c>
      <c r="G35" s="208" t="s">
        <v>7015</v>
      </c>
      <c r="H35" s="200" t="s">
        <v>7016</v>
      </c>
      <c r="L35" s="200" t="s">
        <v>6973</v>
      </c>
      <c r="M35" s="200" t="s">
        <v>7017</v>
      </c>
      <c r="N35" s="200" t="s">
        <v>2239</v>
      </c>
      <c r="O35" s="200" t="s">
        <v>55</v>
      </c>
      <c r="P35" s="200" t="s">
        <v>6907</v>
      </c>
      <c r="Q35" s="200" t="s">
        <v>6908</v>
      </c>
      <c r="R35" s="200" t="s">
        <v>7018</v>
      </c>
      <c r="S35" s="200" t="s">
        <v>2723</v>
      </c>
      <c r="T35" s="200" t="s">
        <v>6907</v>
      </c>
    </row>
    <row r="36" spans="1:22" ht="26.4" hidden="1" outlineLevel="1">
      <c r="A36" s="200" t="s">
        <v>1261</v>
      </c>
      <c r="B36" s="217" t="s">
        <v>7019</v>
      </c>
      <c r="D36" s="200">
        <v>16</v>
      </c>
      <c r="G36" s="208" t="s">
        <v>7020</v>
      </c>
      <c r="H36" s="200" t="s">
        <v>7021</v>
      </c>
      <c r="L36" s="200" t="s">
        <v>6973</v>
      </c>
      <c r="M36" s="200" t="s">
        <v>7022</v>
      </c>
      <c r="N36" s="200" t="s">
        <v>2239</v>
      </c>
      <c r="O36" s="200" t="s">
        <v>55</v>
      </c>
      <c r="P36" s="200" t="s">
        <v>6907</v>
      </c>
      <c r="Q36" s="200" t="s">
        <v>6908</v>
      </c>
      <c r="R36" s="200" t="s">
        <v>7018</v>
      </c>
      <c r="S36" s="200" t="s">
        <v>2723</v>
      </c>
      <c r="T36" s="200" t="s">
        <v>6907</v>
      </c>
    </row>
    <row r="37" spans="1:22" ht="26.4" hidden="1" outlineLevel="1">
      <c r="A37" s="200" t="s">
        <v>1261</v>
      </c>
      <c r="B37" s="217" t="s">
        <v>7023</v>
      </c>
      <c r="D37" s="200">
        <v>17</v>
      </c>
      <c r="G37" s="208" t="s">
        <v>7024</v>
      </c>
      <c r="H37" s="200" t="s">
        <v>7025</v>
      </c>
      <c r="L37" s="200" t="s">
        <v>6973</v>
      </c>
      <c r="M37" s="200" t="s">
        <v>7026</v>
      </c>
      <c r="N37" s="200" t="s">
        <v>2239</v>
      </c>
      <c r="O37" s="200" t="s">
        <v>55</v>
      </c>
      <c r="P37" s="200" t="s">
        <v>6907</v>
      </c>
      <c r="Q37" s="200" t="s">
        <v>6912</v>
      </c>
      <c r="R37" s="200" t="s">
        <v>6931</v>
      </c>
      <c r="S37" s="200" t="s">
        <v>75</v>
      </c>
      <c r="T37" s="200" t="s">
        <v>6907</v>
      </c>
    </row>
    <row r="38" spans="1:22" ht="26.4" hidden="1" outlineLevel="1">
      <c r="A38" s="200" t="s">
        <v>1261</v>
      </c>
      <c r="B38" s="217" t="s">
        <v>7027</v>
      </c>
      <c r="D38" s="200">
        <v>21</v>
      </c>
      <c r="G38" s="208" t="s">
        <v>7028</v>
      </c>
      <c r="H38" s="200" t="s">
        <v>7029</v>
      </c>
      <c r="L38" s="200" t="s">
        <v>6973</v>
      </c>
      <c r="M38" s="200" t="s">
        <v>7026</v>
      </c>
      <c r="N38" s="200" t="s">
        <v>2239</v>
      </c>
      <c r="O38" s="200" t="s">
        <v>55</v>
      </c>
      <c r="P38" s="200" t="s">
        <v>6907</v>
      </c>
      <c r="Q38" s="200" t="s">
        <v>6912</v>
      </c>
      <c r="R38" s="200" t="s">
        <v>6931</v>
      </c>
      <c r="S38" s="200" t="s">
        <v>75</v>
      </c>
      <c r="T38" s="200" t="s">
        <v>6907</v>
      </c>
      <c r="U38" s="200" t="s">
        <v>7030</v>
      </c>
      <c r="V38" s="200" t="s">
        <v>7031</v>
      </c>
    </row>
    <row r="39" spans="1:22" ht="26.4" hidden="1" outlineLevel="1">
      <c r="A39" s="200" t="s">
        <v>1261</v>
      </c>
      <c r="B39" s="216" t="s">
        <v>7032</v>
      </c>
      <c r="D39" s="200">
        <v>15</v>
      </c>
      <c r="G39" s="208" t="s">
        <v>7015</v>
      </c>
      <c r="H39" s="200" t="s">
        <v>7016</v>
      </c>
      <c r="L39" s="200" t="s">
        <v>6973</v>
      </c>
      <c r="M39" s="200" t="s">
        <v>7017</v>
      </c>
      <c r="N39" s="200" t="s">
        <v>2239</v>
      </c>
      <c r="O39" s="200" t="s">
        <v>55</v>
      </c>
      <c r="P39" s="200" t="s">
        <v>6907</v>
      </c>
      <c r="Q39" s="200" t="s">
        <v>6908</v>
      </c>
      <c r="R39" s="200" t="s">
        <v>7018</v>
      </c>
      <c r="S39" s="200" t="s">
        <v>2723</v>
      </c>
      <c r="T39" s="200" t="s">
        <v>6907</v>
      </c>
    </row>
    <row r="40" spans="1:22" ht="26.4" hidden="1" outlineLevel="1">
      <c r="A40" s="200" t="s">
        <v>1261</v>
      </c>
      <c r="B40" s="216" t="s">
        <v>7033</v>
      </c>
      <c r="D40" s="200">
        <v>16</v>
      </c>
      <c r="G40" s="208" t="s">
        <v>7020</v>
      </c>
      <c r="H40" s="200" t="s">
        <v>7021</v>
      </c>
      <c r="L40" s="200" t="s">
        <v>6973</v>
      </c>
      <c r="M40" s="200" t="s">
        <v>7022</v>
      </c>
      <c r="N40" s="200" t="s">
        <v>2239</v>
      </c>
      <c r="O40" s="200" t="s">
        <v>55</v>
      </c>
      <c r="P40" s="200" t="s">
        <v>6907</v>
      </c>
      <c r="Q40" s="200" t="s">
        <v>6908</v>
      </c>
      <c r="R40" s="200" t="s">
        <v>7018</v>
      </c>
      <c r="S40" s="200" t="s">
        <v>2723</v>
      </c>
      <c r="T40" s="200" t="s">
        <v>6907</v>
      </c>
    </row>
    <row r="41" spans="1:22" ht="26.4" hidden="1" outlineLevel="1">
      <c r="A41" s="200" t="s">
        <v>1261</v>
      </c>
      <c r="B41" s="216" t="s">
        <v>7034</v>
      </c>
      <c r="D41" s="200">
        <v>17</v>
      </c>
      <c r="G41" s="208" t="s">
        <v>7024</v>
      </c>
      <c r="H41" s="200" t="s">
        <v>7025</v>
      </c>
      <c r="L41" s="200" t="s">
        <v>6973</v>
      </c>
      <c r="M41" s="200" t="s">
        <v>7026</v>
      </c>
      <c r="N41" s="200" t="s">
        <v>2239</v>
      </c>
      <c r="O41" s="200" t="s">
        <v>55</v>
      </c>
      <c r="P41" s="200" t="s">
        <v>6907</v>
      </c>
      <c r="Q41" s="200" t="s">
        <v>6912</v>
      </c>
      <c r="R41" s="200" t="s">
        <v>6931</v>
      </c>
      <c r="S41" s="200" t="s">
        <v>75</v>
      </c>
      <c r="T41" s="200" t="s">
        <v>6907</v>
      </c>
    </row>
    <row r="42" spans="1:22" ht="26.4" hidden="1" outlineLevel="1">
      <c r="A42" s="200" t="s">
        <v>1261</v>
      </c>
      <c r="B42" s="216" t="s">
        <v>7035</v>
      </c>
      <c r="D42" s="200">
        <v>21</v>
      </c>
      <c r="G42" s="208" t="s">
        <v>7028</v>
      </c>
      <c r="H42" s="200" t="s">
        <v>7029</v>
      </c>
      <c r="L42" s="200" t="s">
        <v>6973</v>
      </c>
      <c r="M42" s="200" t="s">
        <v>7026</v>
      </c>
      <c r="N42" s="200" t="s">
        <v>2239</v>
      </c>
      <c r="O42" s="200" t="s">
        <v>55</v>
      </c>
      <c r="P42" s="200" t="s">
        <v>6907</v>
      </c>
      <c r="Q42" s="200" t="s">
        <v>6912</v>
      </c>
      <c r="R42" s="200" t="s">
        <v>6931</v>
      </c>
      <c r="S42" s="200" t="s">
        <v>75</v>
      </c>
      <c r="T42" s="200" t="s">
        <v>6907</v>
      </c>
      <c r="U42" s="200" t="s">
        <v>7036</v>
      </c>
      <c r="V42" s="200" t="s">
        <v>7037</v>
      </c>
    </row>
    <row r="43" spans="1:22" hidden="1" outlineLevel="1">
      <c r="A43" s="200" t="s">
        <v>1261</v>
      </c>
      <c r="B43" s="217" t="s">
        <v>7038</v>
      </c>
      <c r="D43" s="200">
        <v>18</v>
      </c>
      <c r="G43" s="200" t="s">
        <v>7039</v>
      </c>
      <c r="H43" s="200" t="s">
        <v>7040</v>
      </c>
      <c r="L43" s="200" t="s">
        <v>6973</v>
      </c>
      <c r="M43" s="200" t="s">
        <v>7017</v>
      </c>
      <c r="N43" s="200" t="s">
        <v>6987</v>
      </c>
      <c r="O43" s="200" t="s">
        <v>55</v>
      </c>
      <c r="P43" s="200" t="s">
        <v>6907</v>
      </c>
      <c r="Q43" s="200" t="s">
        <v>6908</v>
      </c>
      <c r="R43" s="200" t="s">
        <v>7018</v>
      </c>
      <c r="S43" s="200" t="s">
        <v>2723</v>
      </c>
      <c r="T43" s="200" t="s">
        <v>6907</v>
      </c>
    </row>
    <row r="44" spans="1:22" hidden="1" outlineLevel="1">
      <c r="A44" s="200" t="s">
        <v>1261</v>
      </c>
      <c r="B44" s="217" t="s">
        <v>7041</v>
      </c>
      <c r="D44" s="200">
        <v>19</v>
      </c>
      <c r="G44" s="200" t="s">
        <v>7042</v>
      </c>
      <c r="H44" s="200" t="s">
        <v>7043</v>
      </c>
      <c r="L44" s="200" t="s">
        <v>6973</v>
      </c>
      <c r="M44" s="200" t="s">
        <v>7022</v>
      </c>
      <c r="N44" s="200" t="s">
        <v>6987</v>
      </c>
      <c r="O44" s="200" t="s">
        <v>55</v>
      </c>
      <c r="P44" s="200" t="s">
        <v>6907</v>
      </c>
      <c r="Q44" s="200" t="s">
        <v>6908</v>
      </c>
      <c r="R44" s="200" t="s">
        <v>7018</v>
      </c>
      <c r="S44" s="200" t="s">
        <v>2723</v>
      </c>
      <c r="T44" s="200" t="s">
        <v>6907</v>
      </c>
    </row>
    <row r="45" spans="1:22" hidden="1" outlineLevel="1">
      <c r="A45" s="200" t="s">
        <v>1261</v>
      </c>
      <c r="B45" s="217" t="s">
        <v>7044</v>
      </c>
      <c r="D45" s="200">
        <v>20</v>
      </c>
      <c r="G45" s="200" t="s">
        <v>7045</v>
      </c>
      <c r="H45" s="200" t="s">
        <v>7046</v>
      </c>
      <c r="L45" s="200" t="s">
        <v>6973</v>
      </c>
      <c r="M45" s="200" t="s">
        <v>7026</v>
      </c>
      <c r="N45" s="200" t="s">
        <v>6987</v>
      </c>
      <c r="O45" s="200" t="s">
        <v>55</v>
      </c>
      <c r="P45" s="200" t="s">
        <v>6907</v>
      </c>
      <c r="Q45" s="200" t="s">
        <v>6912</v>
      </c>
      <c r="R45" s="200" t="s">
        <v>6931</v>
      </c>
      <c r="S45" s="200" t="s">
        <v>6907</v>
      </c>
      <c r="T45" s="200" t="s">
        <v>7047</v>
      </c>
    </row>
    <row r="46" spans="1:22" hidden="1" outlineLevel="1">
      <c r="A46" s="200" t="s">
        <v>1261</v>
      </c>
      <c r="B46" s="217" t="s">
        <v>7048</v>
      </c>
      <c r="D46" s="200">
        <v>22</v>
      </c>
      <c r="G46" s="200" t="s">
        <v>7049</v>
      </c>
      <c r="H46" s="200" t="s">
        <v>7050</v>
      </c>
      <c r="L46" s="200" t="s">
        <v>6973</v>
      </c>
      <c r="M46" s="200" t="s">
        <v>7051</v>
      </c>
      <c r="N46" s="200" t="s">
        <v>6987</v>
      </c>
      <c r="O46" s="200" t="s">
        <v>7052</v>
      </c>
      <c r="P46" s="200" t="s">
        <v>6907</v>
      </c>
      <c r="Q46" s="200" t="s">
        <v>6912</v>
      </c>
      <c r="R46" s="200" t="s">
        <v>6907</v>
      </c>
      <c r="S46" s="200" t="s">
        <v>6907</v>
      </c>
      <c r="T46" s="200" t="s">
        <v>6907</v>
      </c>
    </row>
    <row r="47" spans="1:22" hidden="1" outlineLevel="1">
      <c r="A47" s="200" t="s">
        <v>1261</v>
      </c>
      <c r="B47" s="217" t="s">
        <v>7053</v>
      </c>
      <c r="D47" s="200">
        <v>23</v>
      </c>
      <c r="G47" s="200" t="s">
        <v>7054</v>
      </c>
      <c r="H47" s="200" t="s">
        <v>7055</v>
      </c>
      <c r="L47" s="200" t="s">
        <v>6973</v>
      </c>
      <c r="M47" s="200" t="s">
        <v>7051</v>
      </c>
      <c r="N47" s="200" t="s">
        <v>6987</v>
      </c>
      <c r="O47" s="200" t="s">
        <v>7052</v>
      </c>
      <c r="P47" s="200" t="s">
        <v>6907</v>
      </c>
      <c r="Q47" s="200" t="s">
        <v>6912</v>
      </c>
      <c r="R47" s="200" t="s">
        <v>6907</v>
      </c>
      <c r="S47" s="200" t="s">
        <v>6907</v>
      </c>
      <c r="T47" s="200" t="s">
        <v>6907</v>
      </c>
      <c r="U47" s="200" t="s">
        <v>7056</v>
      </c>
      <c r="V47" s="200" t="s">
        <v>7057</v>
      </c>
    </row>
    <row r="48" spans="1:22" ht="26.4" hidden="1" outlineLevel="1">
      <c r="A48" s="200" t="s">
        <v>1261</v>
      </c>
      <c r="B48" s="216" t="s">
        <v>7058</v>
      </c>
      <c r="D48" s="200">
        <v>24</v>
      </c>
      <c r="G48" s="208" t="s">
        <v>7059</v>
      </c>
      <c r="H48" s="200" t="s">
        <v>7060</v>
      </c>
      <c r="L48" s="200" t="s">
        <v>7004</v>
      </c>
      <c r="M48" s="200" t="s">
        <v>7061</v>
      </c>
      <c r="N48" s="200" t="s">
        <v>2239</v>
      </c>
      <c r="O48" s="200" t="s">
        <v>55</v>
      </c>
      <c r="P48" s="200" t="s">
        <v>6907</v>
      </c>
      <c r="Q48" s="200" t="s">
        <v>6908</v>
      </c>
      <c r="R48" s="200" t="s">
        <v>6931</v>
      </c>
      <c r="S48" s="200" t="s">
        <v>2723</v>
      </c>
      <c r="T48" s="200" t="s">
        <v>7062</v>
      </c>
    </row>
    <row r="49" spans="1:22" ht="26.4" hidden="1" outlineLevel="1">
      <c r="A49" s="200" t="s">
        <v>1261</v>
      </c>
      <c r="B49" s="216" t="s">
        <v>7063</v>
      </c>
      <c r="D49" s="200">
        <v>25</v>
      </c>
      <c r="G49" s="208" t="s">
        <v>7064</v>
      </c>
      <c r="H49" s="200" t="s">
        <v>7065</v>
      </c>
      <c r="L49" s="200" t="s">
        <v>7004</v>
      </c>
      <c r="M49" s="200" t="s">
        <v>7066</v>
      </c>
      <c r="N49" s="200" t="s">
        <v>2239</v>
      </c>
      <c r="O49" s="200" t="s">
        <v>55</v>
      </c>
      <c r="P49" s="200" t="s">
        <v>6907</v>
      </c>
      <c r="Q49" s="200" t="s">
        <v>6912</v>
      </c>
      <c r="R49" s="200" t="s">
        <v>6931</v>
      </c>
      <c r="S49" s="200" t="s">
        <v>2723</v>
      </c>
      <c r="T49" s="200" t="s">
        <v>7067</v>
      </c>
      <c r="U49" s="200" t="s">
        <v>7068</v>
      </c>
      <c r="V49" s="200" t="s">
        <v>7069</v>
      </c>
    </row>
    <row r="50" spans="1:22" ht="26.4" hidden="1" outlineLevel="1">
      <c r="A50" s="200" t="s">
        <v>1261</v>
      </c>
      <c r="B50" s="217" t="s">
        <v>7070</v>
      </c>
      <c r="D50" s="200">
        <v>24</v>
      </c>
      <c r="G50" s="208" t="s">
        <v>7059</v>
      </c>
      <c r="H50" s="200" t="s">
        <v>7060</v>
      </c>
      <c r="L50" s="200" t="s">
        <v>7004</v>
      </c>
      <c r="M50" s="200" t="s">
        <v>7061</v>
      </c>
      <c r="N50" s="200" t="s">
        <v>2239</v>
      </c>
      <c r="O50" s="200" t="s">
        <v>55</v>
      </c>
      <c r="P50" s="200" t="s">
        <v>6907</v>
      </c>
      <c r="Q50" s="200" t="s">
        <v>6908</v>
      </c>
      <c r="R50" s="200" t="s">
        <v>6931</v>
      </c>
      <c r="S50" s="200" t="s">
        <v>2723</v>
      </c>
      <c r="T50" s="200" t="s">
        <v>7062</v>
      </c>
    </row>
    <row r="51" spans="1:22" ht="26.4" hidden="1" outlineLevel="1">
      <c r="A51" s="200" t="s">
        <v>1261</v>
      </c>
      <c r="B51" s="217" t="s">
        <v>7071</v>
      </c>
      <c r="D51" s="200">
        <v>25</v>
      </c>
      <c r="G51" s="208" t="s">
        <v>7064</v>
      </c>
      <c r="H51" s="200" t="s">
        <v>7065</v>
      </c>
      <c r="L51" s="200" t="s">
        <v>7004</v>
      </c>
      <c r="M51" s="200" t="s">
        <v>7066</v>
      </c>
      <c r="N51" s="200" t="s">
        <v>2239</v>
      </c>
      <c r="O51" s="200" t="s">
        <v>55</v>
      </c>
      <c r="P51" s="200" t="s">
        <v>6907</v>
      </c>
      <c r="Q51" s="200" t="s">
        <v>6912</v>
      </c>
      <c r="R51" s="200" t="s">
        <v>6931</v>
      </c>
      <c r="S51" s="200" t="s">
        <v>2723</v>
      </c>
      <c r="T51" s="200" t="s">
        <v>7067</v>
      </c>
      <c r="U51" s="200" t="s">
        <v>7072</v>
      </c>
      <c r="V51" s="200" t="s">
        <v>7073</v>
      </c>
    </row>
    <row r="52" spans="1:22" hidden="1" outlineLevel="1">
      <c r="A52" s="200" t="s">
        <v>1261</v>
      </c>
      <c r="B52" s="216" t="s">
        <v>7074</v>
      </c>
      <c r="D52" s="200">
        <v>26</v>
      </c>
      <c r="G52" s="200" t="s">
        <v>7075</v>
      </c>
      <c r="H52" s="200" t="s">
        <v>7076</v>
      </c>
      <c r="L52" s="200" t="s">
        <v>7004</v>
      </c>
      <c r="M52" s="200" t="s">
        <v>7061</v>
      </c>
      <c r="N52" s="200" t="s">
        <v>6987</v>
      </c>
      <c r="O52" s="200" t="s">
        <v>55</v>
      </c>
      <c r="P52" s="200" t="s">
        <v>6907</v>
      </c>
      <c r="Q52" s="200" t="s">
        <v>6908</v>
      </c>
      <c r="R52" s="200" t="s">
        <v>6931</v>
      </c>
      <c r="S52" s="200" t="s">
        <v>2723</v>
      </c>
      <c r="T52" s="200" t="s">
        <v>7062</v>
      </c>
    </row>
    <row r="53" spans="1:22" hidden="1" outlineLevel="1">
      <c r="A53" s="200" t="s">
        <v>1261</v>
      </c>
      <c r="B53" s="216" t="s">
        <v>7077</v>
      </c>
      <c r="D53" s="200">
        <v>27</v>
      </c>
      <c r="G53" s="200" t="s">
        <v>7078</v>
      </c>
      <c r="H53" s="200" t="s">
        <v>7079</v>
      </c>
      <c r="L53" s="200" t="s">
        <v>7004</v>
      </c>
      <c r="M53" s="200" t="s">
        <v>7066</v>
      </c>
      <c r="N53" s="200" t="s">
        <v>6987</v>
      </c>
      <c r="O53" s="200" t="s">
        <v>55</v>
      </c>
      <c r="P53" s="200" t="s">
        <v>6907</v>
      </c>
      <c r="Q53" s="200" t="s">
        <v>6912</v>
      </c>
      <c r="R53" s="200" t="s">
        <v>6931</v>
      </c>
      <c r="S53" s="200" t="s">
        <v>2723</v>
      </c>
      <c r="T53" s="200" t="s">
        <v>7067</v>
      </c>
      <c r="U53" s="200" t="s">
        <v>7080</v>
      </c>
      <c r="V53" s="200" t="s">
        <v>7081</v>
      </c>
    </row>
    <row r="54" spans="1:22" collapsed="1">
      <c r="A54" s="214" t="s">
        <v>7082</v>
      </c>
      <c r="B54" s="217" t="s">
        <v>7083</v>
      </c>
      <c r="C54" s="200" t="s">
        <v>7082</v>
      </c>
      <c r="D54" s="200">
        <v>28</v>
      </c>
      <c r="E54" s="200" t="s">
        <v>6900</v>
      </c>
      <c r="F54" s="200" t="s">
        <v>6970</v>
      </c>
      <c r="G54" s="200" t="s">
        <v>7084</v>
      </c>
      <c r="H54" s="200" t="s">
        <v>7085</v>
      </c>
    </row>
    <row r="55" spans="1:22" hidden="1" outlineLevel="1">
      <c r="A55" s="200" t="s">
        <v>7082</v>
      </c>
      <c r="B55" s="217" t="s">
        <v>7086</v>
      </c>
      <c r="D55" s="200">
        <v>29</v>
      </c>
      <c r="G55" s="200" t="s">
        <v>7087</v>
      </c>
      <c r="H55" s="200" t="s">
        <v>7088</v>
      </c>
    </row>
    <row r="56" spans="1:22" hidden="1" outlineLevel="1">
      <c r="A56" s="200" t="s">
        <v>7082</v>
      </c>
      <c r="B56" s="217" t="s">
        <v>7089</v>
      </c>
      <c r="D56" s="200">
        <v>30</v>
      </c>
      <c r="G56" s="200" t="s">
        <v>7090</v>
      </c>
      <c r="H56" s="200" t="s">
        <v>7091</v>
      </c>
      <c r="L56" s="200" t="s">
        <v>6973</v>
      </c>
      <c r="M56" s="200" t="s">
        <v>7092</v>
      </c>
      <c r="N56" s="200" t="s">
        <v>7093</v>
      </c>
      <c r="O56" s="200" t="s">
        <v>7093</v>
      </c>
      <c r="P56" s="200" t="s">
        <v>6907</v>
      </c>
      <c r="Q56" s="200" t="s">
        <v>6907</v>
      </c>
      <c r="R56" s="200" t="s">
        <v>6907</v>
      </c>
      <c r="S56" s="200" t="s">
        <v>6907</v>
      </c>
      <c r="T56" s="200" t="s">
        <v>6907</v>
      </c>
    </row>
    <row r="57" spans="1:22" hidden="1" outlineLevel="1">
      <c r="A57" s="200" t="s">
        <v>7082</v>
      </c>
      <c r="B57" s="217" t="s">
        <v>7094</v>
      </c>
      <c r="D57" s="200">
        <v>31</v>
      </c>
      <c r="G57" s="200" t="s">
        <v>7095</v>
      </c>
      <c r="H57" s="200" t="s">
        <v>7096</v>
      </c>
      <c r="L57" s="200" t="s">
        <v>6973</v>
      </c>
      <c r="M57" s="200" t="s">
        <v>7097</v>
      </c>
      <c r="N57" s="200" t="s">
        <v>7093</v>
      </c>
      <c r="O57" s="200" t="s">
        <v>7093</v>
      </c>
      <c r="P57" s="200" t="s">
        <v>6907</v>
      </c>
      <c r="Q57" s="200" t="s">
        <v>6907</v>
      </c>
      <c r="R57" s="200" t="s">
        <v>6907</v>
      </c>
      <c r="S57" s="200" t="s">
        <v>6907</v>
      </c>
      <c r="T57" s="200" t="s">
        <v>6907</v>
      </c>
    </row>
    <row r="58" spans="1:22" hidden="1" outlineLevel="1">
      <c r="A58" s="200" t="s">
        <v>7082</v>
      </c>
      <c r="B58" s="217" t="s">
        <v>7098</v>
      </c>
      <c r="D58" s="200">
        <v>32</v>
      </c>
      <c r="G58" s="200" t="s">
        <v>7099</v>
      </c>
      <c r="H58" s="200" t="s">
        <v>7100</v>
      </c>
      <c r="L58" s="200" t="s">
        <v>6973</v>
      </c>
      <c r="M58" s="200" t="s">
        <v>7101</v>
      </c>
      <c r="N58" s="200" t="s">
        <v>7093</v>
      </c>
      <c r="O58" s="200" t="s">
        <v>7093</v>
      </c>
      <c r="P58" s="200" t="s">
        <v>6907</v>
      </c>
      <c r="Q58" s="200" t="s">
        <v>6907</v>
      </c>
      <c r="R58" s="200" t="s">
        <v>6907</v>
      </c>
      <c r="S58" s="200" t="s">
        <v>6907</v>
      </c>
      <c r="T58" s="200" t="s">
        <v>6907</v>
      </c>
    </row>
    <row r="59" spans="1:22" hidden="1" outlineLevel="1">
      <c r="A59" s="200" t="s">
        <v>7082</v>
      </c>
      <c r="B59" s="217" t="s">
        <v>7102</v>
      </c>
      <c r="D59" s="200">
        <v>33</v>
      </c>
      <c r="G59" s="200" t="s">
        <v>7103</v>
      </c>
      <c r="H59" s="200" t="s">
        <v>7104</v>
      </c>
      <c r="L59" s="200" t="s">
        <v>6973</v>
      </c>
      <c r="M59" s="200" t="s">
        <v>7105</v>
      </c>
      <c r="N59" s="200" t="s">
        <v>7093</v>
      </c>
      <c r="O59" s="200" t="s">
        <v>7093</v>
      </c>
      <c r="P59" s="200" t="s">
        <v>6907</v>
      </c>
      <c r="Q59" s="200" t="s">
        <v>6907</v>
      </c>
      <c r="R59" s="200" t="s">
        <v>6907</v>
      </c>
      <c r="S59" s="200" t="s">
        <v>6907</v>
      </c>
      <c r="T59" s="200" t="s">
        <v>6907</v>
      </c>
    </row>
    <row r="60" spans="1:22" hidden="1" outlineLevel="1">
      <c r="A60" s="200" t="s">
        <v>7082</v>
      </c>
      <c r="B60" s="217" t="s">
        <v>7106</v>
      </c>
      <c r="D60" s="200">
        <v>34</v>
      </c>
      <c r="G60" s="200" t="s">
        <v>7107</v>
      </c>
      <c r="H60" s="200" t="s">
        <v>7108</v>
      </c>
      <c r="L60" s="200" t="s">
        <v>6973</v>
      </c>
      <c r="M60" s="200" t="s">
        <v>7109</v>
      </c>
      <c r="N60" s="200" t="s">
        <v>7093</v>
      </c>
      <c r="O60" s="200" t="s">
        <v>7093</v>
      </c>
      <c r="P60" s="200" t="s">
        <v>6907</v>
      </c>
      <c r="Q60" s="200" t="s">
        <v>6907</v>
      </c>
      <c r="R60" s="200" t="s">
        <v>6907</v>
      </c>
      <c r="S60" s="200" t="s">
        <v>6907</v>
      </c>
      <c r="T60" s="200" t="s">
        <v>6907</v>
      </c>
    </row>
    <row r="61" spans="1:22" hidden="1" outlineLevel="1">
      <c r="A61" s="200" t="s">
        <v>7082</v>
      </c>
      <c r="B61" s="217" t="s">
        <v>7110</v>
      </c>
      <c r="D61" s="200">
        <v>35</v>
      </c>
      <c r="G61" s="200" t="s">
        <v>7111</v>
      </c>
      <c r="H61" s="200" t="s">
        <v>7112</v>
      </c>
      <c r="L61" s="200" t="s">
        <v>6973</v>
      </c>
      <c r="M61" s="200" t="s">
        <v>7113</v>
      </c>
      <c r="N61" s="200" t="s">
        <v>7093</v>
      </c>
      <c r="O61" s="200" t="s">
        <v>7093</v>
      </c>
      <c r="P61" s="200" t="s">
        <v>6907</v>
      </c>
      <c r="Q61" s="200" t="s">
        <v>6907</v>
      </c>
      <c r="R61" s="200" t="s">
        <v>6907</v>
      </c>
      <c r="S61" s="200" t="s">
        <v>6907</v>
      </c>
      <c r="T61" s="200" t="s">
        <v>6907</v>
      </c>
    </row>
    <row r="62" spans="1:22" hidden="1" outlineLevel="1">
      <c r="A62" s="200" t="s">
        <v>7082</v>
      </c>
      <c r="B62" s="217" t="s">
        <v>7114</v>
      </c>
      <c r="D62" s="200">
        <v>36</v>
      </c>
      <c r="G62" s="200" t="s">
        <v>7115</v>
      </c>
      <c r="H62" s="200" t="s">
        <v>7116</v>
      </c>
      <c r="L62" s="200" t="s">
        <v>6973</v>
      </c>
      <c r="M62" s="200" t="s">
        <v>7117</v>
      </c>
      <c r="N62" s="200" t="s">
        <v>7093</v>
      </c>
      <c r="O62" s="200" t="s">
        <v>7093</v>
      </c>
      <c r="P62" s="200" t="s">
        <v>6907</v>
      </c>
      <c r="Q62" s="200" t="s">
        <v>6907</v>
      </c>
      <c r="R62" s="200" t="s">
        <v>6907</v>
      </c>
      <c r="S62" s="200" t="s">
        <v>6907</v>
      </c>
      <c r="T62" s="200" t="s">
        <v>6907</v>
      </c>
    </row>
    <row r="63" spans="1:22" hidden="1" outlineLevel="1">
      <c r="A63" s="200" t="s">
        <v>7082</v>
      </c>
      <c r="B63" s="217" t="s">
        <v>7118</v>
      </c>
      <c r="D63" s="200">
        <v>37</v>
      </c>
      <c r="G63" s="200" t="s">
        <v>7119</v>
      </c>
      <c r="H63" s="200" t="s">
        <v>7120</v>
      </c>
      <c r="L63" s="200" t="s">
        <v>6973</v>
      </c>
      <c r="M63" s="200" t="s">
        <v>7121</v>
      </c>
      <c r="N63" s="200" t="s">
        <v>7093</v>
      </c>
      <c r="O63" s="200" t="s">
        <v>7093</v>
      </c>
      <c r="P63" s="200" t="s">
        <v>6907</v>
      </c>
      <c r="Q63" s="200" t="s">
        <v>6907</v>
      </c>
      <c r="R63" s="200" t="s">
        <v>6907</v>
      </c>
      <c r="S63" s="200" t="s">
        <v>6907</v>
      </c>
      <c r="T63" s="200" t="s">
        <v>6907</v>
      </c>
    </row>
    <row r="64" spans="1:22" hidden="1" outlineLevel="1">
      <c r="A64" s="200" t="s">
        <v>7082</v>
      </c>
      <c r="B64" s="217" t="s">
        <v>7122</v>
      </c>
      <c r="D64" s="200">
        <v>38</v>
      </c>
      <c r="G64" s="200" t="s">
        <v>7123</v>
      </c>
      <c r="H64" s="200" t="s">
        <v>7124</v>
      </c>
      <c r="L64" s="200" t="s">
        <v>6973</v>
      </c>
      <c r="M64" s="200" t="s">
        <v>7092</v>
      </c>
      <c r="N64" s="200" t="s">
        <v>7093</v>
      </c>
      <c r="O64" s="200" t="s">
        <v>7093</v>
      </c>
      <c r="P64" s="200" t="s">
        <v>6907</v>
      </c>
      <c r="Q64" s="200" t="s">
        <v>6907</v>
      </c>
      <c r="R64" s="200" t="s">
        <v>6907</v>
      </c>
      <c r="S64" s="200" t="s">
        <v>6907</v>
      </c>
      <c r="T64" s="200" t="s">
        <v>6907</v>
      </c>
    </row>
    <row r="65" spans="1:22" hidden="1" outlineLevel="1">
      <c r="A65" s="200" t="s">
        <v>7082</v>
      </c>
      <c r="B65" s="217" t="s">
        <v>7125</v>
      </c>
      <c r="D65" s="200">
        <v>39</v>
      </c>
      <c r="G65" s="200" t="s">
        <v>7126</v>
      </c>
      <c r="H65" s="200" t="s">
        <v>7127</v>
      </c>
      <c r="L65" s="200" t="s">
        <v>6973</v>
      </c>
      <c r="M65" s="200" t="s">
        <v>7097</v>
      </c>
      <c r="N65" s="200" t="s">
        <v>7093</v>
      </c>
      <c r="O65" s="200" t="s">
        <v>7093</v>
      </c>
      <c r="P65" s="200" t="s">
        <v>6907</v>
      </c>
      <c r="Q65" s="200" t="s">
        <v>6907</v>
      </c>
      <c r="R65" s="200" t="s">
        <v>6907</v>
      </c>
      <c r="S65" s="200" t="s">
        <v>6907</v>
      </c>
      <c r="T65" s="200" t="s">
        <v>6907</v>
      </c>
    </row>
    <row r="66" spans="1:22" hidden="1" outlineLevel="1">
      <c r="A66" s="200" t="s">
        <v>7082</v>
      </c>
      <c r="B66" s="217" t="s">
        <v>7128</v>
      </c>
      <c r="D66" s="200">
        <v>40</v>
      </c>
      <c r="G66" s="200" t="s">
        <v>7129</v>
      </c>
      <c r="H66" s="200" t="s">
        <v>7130</v>
      </c>
      <c r="L66" s="200" t="s">
        <v>6973</v>
      </c>
      <c r="M66" s="200" t="s">
        <v>7101</v>
      </c>
      <c r="N66" s="200" t="s">
        <v>7093</v>
      </c>
      <c r="O66" s="200" t="s">
        <v>7093</v>
      </c>
      <c r="P66" s="200" t="s">
        <v>6907</v>
      </c>
      <c r="Q66" s="200" t="s">
        <v>6907</v>
      </c>
      <c r="R66" s="200" t="s">
        <v>6907</v>
      </c>
      <c r="S66" s="200" t="s">
        <v>6907</v>
      </c>
      <c r="T66" s="200" t="s">
        <v>6907</v>
      </c>
    </row>
    <row r="67" spans="1:22" hidden="1" outlineLevel="1">
      <c r="A67" s="200" t="s">
        <v>7082</v>
      </c>
      <c r="B67" s="217" t="s">
        <v>7131</v>
      </c>
      <c r="D67" s="200">
        <v>41</v>
      </c>
      <c r="G67" s="200" t="s">
        <v>7132</v>
      </c>
      <c r="H67" s="200" t="s">
        <v>7133</v>
      </c>
      <c r="L67" s="200" t="s">
        <v>6973</v>
      </c>
      <c r="M67" s="200" t="s">
        <v>7105</v>
      </c>
      <c r="N67" s="200" t="s">
        <v>7093</v>
      </c>
      <c r="O67" s="200" t="s">
        <v>7093</v>
      </c>
      <c r="P67" s="200" t="s">
        <v>6907</v>
      </c>
      <c r="Q67" s="200" t="s">
        <v>6907</v>
      </c>
      <c r="R67" s="200" t="s">
        <v>6907</v>
      </c>
      <c r="S67" s="200" t="s">
        <v>6907</v>
      </c>
      <c r="T67" s="200" t="s">
        <v>6907</v>
      </c>
    </row>
    <row r="68" spans="1:22" hidden="1" outlineLevel="1">
      <c r="A68" s="200" t="s">
        <v>7082</v>
      </c>
      <c r="B68" s="217" t="s">
        <v>7134</v>
      </c>
      <c r="D68" s="200">
        <v>42</v>
      </c>
      <c r="G68" s="200" t="s">
        <v>7135</v>
      </c>
      <c r="H68" s="200" t="s">
        <v>7136</v>
      </c>
      <c r="L68" s="200" t="s">
        <v>6973</v>
      </c>
      <c r="M68" s="200" t="s">
        <v>7109</v>
      </c>
      <c r="N68" s="200" t="s">
        <v>7093</v>
      </c>
      <c r="O68" s="200" t="s">
        <v>7093</v>
      </c>
      <c r="P68" s="200" t="s">
        <v>6907</v>
      </c>
      <c r="Q68" s="200" t="s">
        <v>6907</v>
      </c>
      <c r="R68" s="200" t="s">
        <v>6907</v>
      </c>
      <c r="S68" s="200" t="s">
        <v>6907</v>
      </c>
      <c r="T68" s="200" t="s">
        <v>6907</v>
      </c>
    </row>
    <row r="69" spans="1:22" hidden="1" outlineLevel="1">
      <c r="A69" s="200" t="s">
        <v>7082</v>
      </c>
      <c r="B69" s="217" t="s">
        <v>7137</v>
      </c>
      <c r="D69" s="200">
        <v>43</v>
      </c>
      <c r="G69" s="200" t="s">
        <v>7138</v>
      </c>
      <c r="H69" s="200" t="s">
        <v>7139</v>
      </c>
      <c r="L69" s="200" t="s">
        <v>6973</v>
      </c>
      <c r="M69" s="200" t="s">
        <v>7113</v>
      </c>
      <c r="N69" s="200" t="s">
        <v>7093</v>
      </c>
      <c r="O69" s="200" t="s">
        <v>7093</v>
      </c>
      <c r="P69" s="200" t="s">
        <v>6907</v>
      </c>
      <c r="Q69" s="200" t="s">
        <v>6907</v>
      </c>
      <c r="R69" s="200" t="s">
        <v>6907</v>
      </c>
      <c r="S69" s="200" t="s">
        <v>6907</v>
      </c>
      <c r="T69" s="200" t="s">
        <v>6907</v>
      </c>
      <c r="U69" s="200" t="s">
        <v>7140</v>
      </c>
      <c r="V69" s="200" t="s">
        <v>7141</v>
      </c>
    </row>
    <row r="70" spans="1:22" collapsed="1">
      <c r="A70" s="214" t="s">
        <v>7142</v>
      </c>
      <c r="B70" s="216" t="s">
        <v>7143</v>
      </c>
      <c r="C70" s="200" t="s">
        <v>7142</v>
      </c>
      <c r="D70" s="200">
        <v>44</v>
      </c>
      <c r="E70" s="200" t="s">
        <v>6900</v>
      </c>
      <c r="F70" s="200" t="s">
        <v>6970</v>
      </c>
      <c r="G70" s="200" t="s">
        <v>7144</v>
      </c>
      <c r="H70" s="200" t="s">
        <v>7145</v>
      </c>
      <c r="L70" s="200" t="s">
        <v>7004</v>
      </c>
      <c r="M70" s="200" t="s">
        <v>7146</v>
      </c>
      <c r="N70" s="200" t="s">
        <v>7093</v>
      </c>
      <c r="O70" s="200" t="s">
        <v>7093</v>
      </c>
      <c r="P70" s="200" t="s">
        <v>6907</v>
      </c>
      <c r="Q70" s="200" t="s">
        <v>6907</v>
      </c>
      <c r="R70" s="200" t="s">
        <v>6907</v>
      </c>
      <c r="S70" s="200" t="s">
        <v>6907</v>
      </c>
      <c r="T70" s="200" t="s">
        <v>6907</v>
      </c>
    </row>
    <row r="71" spans="1:22" hidden="1" outlineLevel="1">
      <c r="A71" s="200" t="s">
        <v>7142</v>
      </c>
      <c r="B71" s="216" t="s">
        <v>7147</v>
      </c>
      <c r="D71" s="200">
        <v>45</v>
      </c>
      <c r="G71" s="200" t="s">
        <v>7148</v>
      </c>
      <c r="H71" s="200" t="s">
        <v>7149</v>
      </c>
      <c r="L71" s="200" t="s">
        <v>7004</v>
      </c>
      <c r="M71" s="200" t="s">
        <v>7150</v>
      </c>
      <c r="N71" s="200" t="s">
        <v>7093</v>
      </c>
      <c r="O71" s="200" t="s">
        <v>7093</v>
      </c>
      <c r="P71" s="200" t="s">
        <v>6907</v>
      </c>
      <c r="Q71" s="200" t="s">
        <v>6907</v>
      </c>
      <c r="R71" s="200" t="s">
        <v>6907</v>
      </c>
      <c r="S71" s="200" t="s">
        <v>6907</v>
      </c>
      <c r="T71" s="200" t="s">
        <v>6907</v>
      </c>
    </row>
    <row r="72" spans="1:22" hidden="1" outlineLevel="1">
      <c r="A72" s="200" t="s">
        <v>7142</v>
      </c>
      <c r="B72" s="216" t="s">
        <v>7151</v>
      </c>
      <c r="D72" s="200">
        <v>46</v>
      </c>
      <c r="G72" s="200" t="s">
        <v>7152</v>
      </c>
      <c r="H72" s="200" t="s">
        <v>7153</v>
      </c>
      <c r="L72" s="200" t="s">
        <v>7004</v>
      </c>
      <c r="M72" s="200" t="s">
        <v>7154</v>
      </c>
      <c r="N72" s="200" t="s">
        <v>7093</v>
      </c>
      <c r="O72" s="200" t="s">
        <v>7093</v>
      </c>
      <c r="P72" s="200" t="s">
        <v>6907</v>
      </c>
      <c r="Q72" s="200" t="s">
        <v>6907</v>
      </c>
      <c r="R72" s="200" t="s">
        <v>6907</v>
      </c>
      <c r="S72" s="200" t="s">
        <v>6907</v>
      </c>
      <c r="T72" s="200" t="s">
        <v>6907</v>
      </c>
    </row>
    <row r="73" spans="1:22" hidden="1" outlineLevel="1">
      <c r="A73" s="200" t="s">
        <v>7142</v>
      </c>
      <c r="B73" s="216" t="s">
        <v>7155</v>
      </c>
      <c r="D73" s="200">
        <v>47</v>
      </c>
      <c r="G73" s="200" t="s">
        <v>7156</v>
      </c>
      <c r="H73" s="200" t="s">
        <v>7157</v>
      </c>
      <c r="L73" s="200" t="s">
        <v>7004</v>
      </c>
      <c r="M73" s="200" t="s">
        <v>7158</v>
      </c>
      <c r="N73" s="200" t="s">
        <v>7093</v>
      </c>
      <c r="O73" s="200" t="s">
        <v>7093</v>
      </c>
      <c r="P73" s="200" t="s">
        <v>6907</v>
      </c>
      <c r="Q73" s="200" t="s">
        <v>6907</v>
      </c>
      <c r="R73" s="200" t="s">
        <v>6907</v>
      </c>
      <c r="S73" s="200" t="s">
        <v>6907</v>
      </c>
      <c r="T73" s="200" t="s">
        <v>6907</v>
      </c>
    </row>
    <row r="74" spans="1:22" hidden="1" outlineLevel="1">
      <c r="A74" s="200" t="s">
        <v>7142</v>
      </c>
      <c r="B74" s="216" t="s">
        <v>7159</v>
      </c>
      <c r="D74" s="200">
        <v>48</v>
      </c>
      <c r="G74" s="200" t="s">
        <v>7160</v>
      </c>
      <c r="H74" s="200" t="s">
        <v>7161</v>
      </c>
      <c r="L74" s="200" t="s">
        <v>7004</v>
      </c>
      <c r="M74" s="200" t="s">
        <v>7162</v>
      </c>
      <c r="N74" s="200" t="s">
        <v>7093</v>
      </c>
      <c r="O74" s="200" t="s">
        <v>7093</v>
      </c>
      <c r="P74" s="200" t="s">
        <v>6907</v>
      </c>
      <c r="Q74" s="200" t="s">
        <v>6907</v>
      </c>
      <c r="R74" s="200" t="s">
        <v>6907</v>
      </c>
      <c r="S74" s="200" t="s">
        <v>6907</v>
      </c>
      <c r="T74" s="200" t="s">
        <v>6907</v>
      </c>
      <c r="U74" s="200" t="s">
        <v>7163</v>
      </c>
      <c r="V74" s="200" t="s">
        <v>7164</v>
      </c>
    </row>
    <row r="75" spans="1:22" collapsed="1">
      <c r="A75" s="214" t="s">
        <v>7165</v>
      </c>
      <c r="B75" s="217" t="s">
        <v>7166</v>
      </c>
      <c r="C75" s="200" t="s">
        <v>7167</v>
      </c>
      <c r="D75" s="200">
        <v>137</v>
      </c>
      <c r="E75" s="200" t="s">
        <v>6900</v>
      </c>
      <c r="F75" s="200" t="s">
        <v>6901</v>
      </c>
      <c r="G75" s="200" t="s">
        <v>7168</v>
      </c>
      <c r="H75" s="200" t="s">
        <v>7169</v>
      </c>
      <c r="L75" s="200" t="s">
        <v>7170</v>
      </c>
      <c r="M75" s="200" t="s">
        <v>7171</v>
      </c>
      <c r="N75" s="200" t="s">
        <v>6987</v>
      </c>
      <c r="O75" s="200" t="s">
        <v>7052</v>
      </c>
      <c r="P75" s="200" t="s">
        <v>6907</v>
      </c>
      <c r="Q75" s="200" t="s">
        <v>6907</v>
      </c>
      <c r="R75" s="200" t="s">
        <v>6931</v>
      </c>
      <c r="S75" s="200" t="s">
        <v>2723</v>
      </c>
    </row>
    <row r="76" spans="1:22" hidden="1" outlineLevel="1">
      <c r="A76" s="200" t="s">
        <v>7165</v>
      </c>
      <c r="B76" s="217" t="s">
        <v>7172</v>
      </c>
      <c r="D76" s="200">
        <v>138</v>
      </c>
      <c r="G76" s="200" t="s">
        <v>7173</v>
      </c>
      <c r="H76" s="200" t="s">
        <v>7169</v>
      </c>
      <c r="J76" s="200" t="s">
        <v>6937</v>
      </c>
      <c r="L76" s="200" t="s">
        <v>7170</v>
      </c>
      <c r="M76" s="200" t="s">
        <v>7171</v>
      </c>
      <c r="N76" s="200" t="s">
        <v>6987</v>
      </c>
      <c r="O76" s="200" t="s">
        <v>7052</v>
      </c>
      <c r="P76" s="200" t="s">
        <v>6907</v>
      </c>
      <c r="Q76" s="200" t="s">
        <v>6907</v>
      </c>
      <c r="R76" s="200" t="s">
        <v>6907</v>
      </c>
      <c r="S76" s="200" t="s">
        <v>2723</v>
      </c>
      <c r="U76" s="200" t="s">
        <v>7174</v>
      </c>
      <c r="V76" s="200" t="s">
        <v>7175</v>
      </c>
    </row>
    <row r="77" spans="1:22" collapsed="1">
      <c r="A77" s="214" t="s">
        <v>7176</v>
      </c>
      <c r="B77" s="216" t="s">
        <v>7177</v>
      </c>
      <c r="C77" s="200" t="s">
        <v>7176</v>
      </c>
      <c r="D77" s="200">
        <v>142</v>
      </c>
      <c r="E77" s="200" t="s">
        <v>6900</v>
      </c>
      <c r="F77" s="200" t="s">
        <v>6901</v>
      </c>
      <c r="G77" s="200" t="s">
        <v>7178</v>
      </c>
      <c r="L77" s="200" t="s">
        <v>7179</v>
      </c>
      <c r="M77" s="200" t="s">
        <v>6907</v>
      </c>
      <c r="N77" s="200" t="s">
        <v>6987</v>
      </c>
      <c r="O77" s="200" t="s">
        <v>7052</v>
      </c>
      <c r="P77" s="200" t="s">
        <v>6907</v>
      </c>
      <c r="Q77" s="200" t="s">
        <v>6912</v>
      </c>
      <c r="S77" s="200" t="s">
        <v>7180</v>
      </c>
      <c r="T77" s="200" t="s">
        <v>7180</v>
      </c>
    </row>
    <row r="78" spans="1:22" hidden="1" outlineLevel="1">
      <c r="A78" s="200" t="s">
        <v>7176</v>
      </c>
      <c r="B78" s="216" t="s">
        <v>7181</v>
      </c>
      <c r="D78" s="200">
        <v>143</v>
      </c>
      <c r="G78" s="200" t="s">
        <v>7182</v>
      </c>
      <c r="L78" s="200" t="s">
        <v>7179</v>
      </c>
      <c r="M78" s="200" t="s">
        <v>6907</v>
      </c>
      <c r="N78" s="200" t="s">
        <v>6987</v>
      </c>
      <c r="O78" s="200" t="s">
        <v>7052</v>
      </c>
      <c r="P78" s="200" t="s">
        <v>6907</v>
      </c>
      <c r="Q78" s="200" t="s">
        <v>6912</v>
      </c>
      <c r="S78" s="200" t="s">
        <v>7180</v>
      </c>
      <c r="T78" s="200" t="s">
        <v>7180</v>
      </c>
      <c r="U78" s="200" t="s">
        <v>7183</v>
      </c>
      <c r="V78" s="200" t="s">
        <v>7184</v>
      </c>
    </row>
    <row r="79" spans="1:22" collapsed="1">
      <c r="A79" s="214" t="s">
        <v>1251</v>
      </c>
      <c r="B79" s="217" t="s">
        <v>2843</v>
      </c>
      <c r="C79" s="200" t="s">
        <v>7185</v>
      </c>
      <c r="D79" s="200">
        <v>111</v>
      </c>
      <c r="E79" s="200" t="s">
        <v>6900</v>
      </c>
      <c r="F79" s="200" t="s">
        <v>6901</v>
      </c>
      <c r="G79" s="200" t="s">
        <v>7186</v>
      </c>
      <c r="H79" s="200" t="s">
        <v>7187</v>
      </c>
      <c r="L79" s="200" t="s">
        <v>7170</v>
      </c>
      <c r="M79" s="200" t="s">
        <v>7188</v>
      </c>
      <c r="N79" s="200" t="s">
        <v>2239</v>
      </c>
      <c r="O79" s="200" t="s">
        <v>55</v>
      </c>
      <c r="P79" s="200" t="s">
        <v>7189</v>
      </c>
      <c r="Q79" s="200" t="s">
        <v>6908</v>
      </c>
      <c r="R79" s="200" t="s">
        <v>7018</v>
      </c>
      <c r="S79" s="200" t="s">
        <v>3009</v>
      </c>
    </row>
    <row r="80" spans="1:22" hidden="1" outlineLevel="1">
      <c r="A80" s="200" t="s">
        <v>1251</v>
      </c>
      <c r="B80" s="217" t="s">
        <v>2845</v>
      </c>
      <c r="D80" s="200">
        <v>112</v>
      </c>
      <c r="G80" s="200" t="s">
        <v>7190</v>
      </c>
      <c r="H80" s="200" t="s">
        <v>7187</v>
      </c>
      <c r="L80" s="200" t="s">
        <v>7170</v>
      </c>
      <c r="M80" s="200" t="s">
        <v>7191</v>
      </c>
      <c r="N80" s="200" t="s">
        <v>2239</v>
      </c>
      <c r="O80" s="200" t="s">
        <v>55</v>
      </c>
      <c r="P80" s="200" t="s">
        <v>7189</v>
      </c>
      <c r="Q80" s="200" t="s">
        <v>6908</v>
      </c>
      <c r="R80" s="200" t="s">
        <v>7018</v>
      </c>
      <c r="S80" s="200" t="s">
        <v>3009</v>
      </c>
    </row>
    <row r="81" spans="1:22" hidden="1" outlineLevel="1">
      <c r="A81" s="200" t="s">
        <v>1251</v>
      </c>
      <c r="B81" s="217" t="s">
        <v>7192</v>
      </c>
      <c r="D81" s="200">
        <v>113</v>
      </c>
      <c r="G81" s="200" t="s">
        <v>7193</v>
      </c>
      <c r="H81" s="200" t="s">
        <v>7194</v>
      </c>
      <c r="J81" s="200" t="s">
        <v>7171</v>
      </c>
      <c r="L81" s="200" t="s">
        <v>7170</v>
      </c>
      <c r="M81" s="200" t="s">
        <v>7195</v>
      </c>
      <c r="N81" s="200" t="s">
        <v>7196</v>
      </c>
      <c r="O81" s="200" t="s">
        <v>6907</v>
      </c>
      <c r="P81" s="200" t="s">
        <v>6907</v>
      </c>
      <c r="Q81" s="200" t="s">
        <v>6908</v>
      </c>
      <c r="R81" s="200" t="s">
        <v>6907</v>
      </c>
      <c r="S81" s="200" t="s">
        <v>2723</v>
      </c>
    </row>
    <row r="82" spans="1:22" hidden="1" outlineLevel="1">
      <c r="A82" s="200" t="s">
        <v>1251</v>
      </c>
      <c r="B82" s="217" t="s">
        <v>2841</v>
      </c>
      <c r="D82" s="200">
        <v>114</v>
      </c>
      <c r="G82" s="200" t="s">
        <v>7197</v>
      </c>
      <c r="H82" s="200" t="s">
        <v>7198</v>
      </c>
      <c r="L82" s="200" t="s">
        <v>7170</v>
      </c>
      <c r="M82" s="200" t="s">
        <v>7171</v>
      </c>
      <c r="O82" s="200" t="s">
        <v>55</v>
      </c>
      <c r="P82" s="200" t="s">
        <v>7189</v>
      </c>
      <c r="Q82" s="200" t="s">
        <v>6907</v>
      </c>
      <c r="R82" s="200" t="s">
        <v>7018</v>
      </c>
    </row>
    <row r="83" spans="1:22" hidden="1" outlineLevel="1">
      <c r="A83" s="200" t="s">
        <v>1251</v>
      </c>
      <c r="B83" s="217" t="s">
        <v>2847</v>
      </c>
      <c r="D83" s="200">
        <v>115</v>
      </c>
      <c r="G83" s="200" t="s">
        <v>7199</v>
      </c>
      <c r="H83" s="200" t="s">
        <v>7200</v>
      </c>
      <c r="L83" s="200" t="s">
        <v>7170</v>
      </c>
      <c r="M83" s="200" t="s">
        <v>7201</v>
      </c>
      <c r="N83" s="200" t="s">
        <v>2239</v>
      </c>
      <c r="O83" s="200" t="s">
        <v>55</v>
      </c>
      <c r="P83" s="200" t="s">
        <v>6907</v>
      </c>
      <c r="Q83" s="200" t="s">
        <v>6908</v>
      </c>
      <c r="R83" s="200" t="s">
        <v>7018</v>
      </c>
    </row>
    <row r="84" spans="1:22" hidden="1" outlineLevel="1">
      <c r="A84" s="200" t="s">
        <v>1251</v>
      </c>
      <c r="B84" s="217" t="s">
        <v>3924</v>
      </c>
      <c r="D84" s="200">
        <v>116</v>
      </c>
      <c r="G84" s="200" t="s">
        <v>7202</v>
      </c>
      <c r="L84" s="200" t="s">
        <v>7170</v>
      </c>
      <c r="M84" s="200" t="s">
        <v>6907</v>
      </c>
      <c r="N84" s="200" t="s">
        <v>2239</v>
      </c>
      <c r="O84" s="200" t="s">
        <v>55</v>
      </c>
      <c r="P84" s="200" t="s">
        <v>6907</v>
      </c>
      <c r="Q84" s="200" t="s">
        <v>6912</v>
      </c>
      <c r="R84" s="200" t="s">
        <v>7018</v>
      </c>
      <c r="S84" s="200" t="s">
        <v>3009</v>
      </c>
    </row>
    <row r="85" spans="1:22" hidden="1" outlineLevel="1">
      <c r="A85" s="200" t="s">
        <v>1251</v>
      </c>
      <c r="B85" s="217" t="s">
        <v>3776</v>
      </c>
      <c r="D85" s="200">
        <v>117</v>
      </c>
      <c r="G85" s="200" t="s">
        <v>7203</v>
      </c>
      <c r="H85" s="200" t="s">
        <v>7204</v>
      </c>
      <c r="L85" s="200" t="s">
        <v>7170</v>
      </c>
      <c r="M85" s="200" t="s">
        <v>7205</v>
      </c>
      <c r="N85" s="200" t="s">
        <v>2239</v>
      </c>
      <c r="O85" s="200" t="s">
        <v>55</v>
      </c>
      <c r="P85" s="200" t="s">
        <v>6907</v>
      </c>
      <c r="Q85" s="200" t="s">
        <v>6908</v>
      </c>
      <c r="R85" s="200" t="s">
        <v>7018</v>
      </c>
    </row>
    <row r="86" spans="1:22" hidden="1" outlineLevel="1">
      <c r="A86" s="200" t="s">
        <v>1251</v>
      </c>
      <c r="B86" s="217" t="s">
        <v>3950</v>
      </c>
      <c r="D86" s="200">
        <v>118</v>
      </c>
      <c r="G86" s="200" t="s">
        <v>7206</v>
      </c>
      <c r="L86" s="200" t="s">
        <v>7170</v>
      </c>
      <c r="M86" s="200" t="s">
        <v>6907</v>
      </c>
      <c r="N86" s="200" t="s">
        <v>2239</v>
      </c>
      <c r="O86" s="200" t="s">
        <v>55</v>
      </c>
      <c r="P86" s="200" t="s">
        <v>6907</v>
      </c>
      <c r="Q86" s="200" t="s">
        <v>6912</v>
      </c>
      <c r="R86" s="200" t="s">
        <v>7018</v>
      </c>
      <c r="S86" s="200" t="s">
        <v>3009</v>
      </c>
      <c r="U86" s="200" t="s">
        <v>7207</v>
      </c>
      <c r="V86" s="200" t="s">
        <v>7208</v>
      </c>
    </row>
    <row r="87" spans="1:22" hidden="1" outlineLevel="1">
      <c r="A87" s="200" t="s">
        <v>1251</v>
      </c>
      <c r="B87" s="216" t="s">
        <v>7209</v>
      </c>
      <c r="D87" s="200">
        <v>119</v>
      </c>
      <c r="G87" s="200" t="s">
        <v>7210</v>
      </c>
      <c r="H87" s="200" t="s">
        <v>7211</v>
      </c>
      <c r="L87" s="200" t="s">
        <v>7170</v>
      </c>
      <c r="M87" s="200" t="s">
        <v>7171</v>
      </c>
      <c r="N87" s="200" t="s">
        <v>6987</v>
      </c>
      <c r="P87" s="200" t="s">
        <v>6907</v>
      </c>
      <c r="Q87" s="200" t="s">
        <v>6907</v>
      </c>
      <c r="U87" s="200" t="s">
        <v>7212</v>
      </c>
    </row>
    <row r="88" spans="1:22" hidden="1" outlineLevel="1">
      <c r="A88" s="200" t="s">
        <v>1251</v>
      </c>
      <c r="B88" s="217" t="s">
        <v>1253</v>
      </c>
      <c r="D88" s="200">
        <v>120</v>
      </c>
      <c r="G88" s="200" t="s">
        <v>7213</v>
      </c>
      <c r="H88" s="200" t="s">
        <v>7214</v>
      </c>
      <c r="L88" s="200" t="s">
        <v>7170</v>
      </c>
      <c r="M88" s="200" t="s">
        <v>7215</v>
      </c>
      <c r="N88" s="200" t="s">
        <v>2239</v>
      </c>
      <c r="O88" s="200" t="s">
        <v>7216</v>
      </c>
      <c r="P88" s="200" t="s">
        <v>6907</v>
      </c>
      <c r="Q88" s="200" t="s">
        <v>6908</v>
      </c>
      <c r="R88" s="200" t="s">
        <v>6907</v>
      </c>
      <c r="S88" s="200" t="s">
        <v>2723</v>
      </c>
    </row>
    <row r="89" spans="1:22" hidden="1" outlineLevel="1">
      <c r="A89" s="200" t="s">
        <v>1251</v>
      </c>
      <c r="B89" s="217" t="s">
        <v>1255</v>
      </c>
      <c r="D89" s="200">
        <v>121</v>
      </c>
      <c r="G89" s="200" t="s">
        <v>7217</v>
      </c>
      <c r="H89" s="200" t="s">
        <v>7218</v>
      </c>
      <c r="L89" s="200" t="s">
        <v>7170</v>
      </c>
      <c r="M89" s="200" t="s">
        <v>7219</v>
      </c>
      <c r="N89" s="200" t="s">
        <v>2239</v>
      </c>
      <c r="O89" s="200" t="s">
        <v>7216</v>
      </c>
      <c r="P89" s="200" t="s">
        <v>6907</v>
      </c>
      <c r="Q89" s="200" t="s">
        <v>6912</v>
      </c>
      <c r="R89" s="200" t="s">
        <v>6907</v>
      </c>
      <c r="S89" s="200" t="s">
        <v>75</v>
      </c>
    </row>
    <row r="90" spans="1:22" hidden="1" outlineLevel="1">
      <c r="A90" s="200" t="s">
        <v>1251</v>
      </c>
      <c r="B90" s="217" t="s">
        <v>1257</v>
      </c>
      <c r="D90" s="200">
        <v>122</v>
      </c>
      <c r="G90" s="200" t="s">
        <v>7220</v>
      </c>
      <c r="H90" s="200" t="s">
        <v>7221</v>
      </c>
      <c r="L90" s="200" t="s">
        <v>7170</v>
      </c>
      <c r="M90" s="200" t="s">
        <v>7222</v>
      </c>
      <c r="N90" s="200" t="s">
        <v>2239</v>
      </c>
      <c r="O90" s="200" t="s">
        <v>7216</v>
      </c>
      <c r="P90" s="200" t="s">
        <v>6907</v>
      </c>
      <c r="Q90" s="200" t="s">
        <v>6908</v>
      </c>
      <c r="R90" s="200" t="s">
        <v>6907</v>
      </c>
      <c r="S90" s="200" t="s">
        <v>75</v>
      </c>
    </row>
    <row r="91" spans="1:22" hidden="1" outlineLevel="1">
      <c r="A91" s="200" t="s">
        <v>1251</v>
      </c>
      <c r="B91" s="217" t="s">
        <v>1249</v>
      </c>
      <c r="D91" s="200">
        <v>123</v>
      </c>
      <c r="G91" s="200" t="s">
        <v>7223</v>
      </c>
      <c r="H91" s="200" t="s">
        <v>7224</v>
      </c>
      <c r="L91" s="200" t="s">
        <v>7170</v>
      </c>
      <c r="M91" s="200" t="s">
        <v>7225</v>
      </c>
      <c r="N91" s="200" t="s">
        <v>2239</v>
      </c>
      <c r="O91" s="200" t="s">
        <v>7216</v>
      </c>
      <c r="P91" s="200" t="s">
        <v>6907</v>
      </c>
      <c r="Q91" s="200" t="s">
        <v>6908</v>
      </c>
      <c r="R91" s="200" t="s">
        <v>6907</v>
      </c>
      <c r="S91" s="200" t="s">
        <v>2723</v>
      </c>
      <c r="U91" s="200" t="s">
        <v>7226</v>
      </c>
      <c r="V91" s="200" t="s">
        <v>7227</v>
      </c>
    </row>
    <row r="92" spans="1:22" hidden="1" outlineLevel="1">
      <c r="A92" s="200" t="s">
        <v>1251</v>
      </c>
      <c r="B92" s="216" t="s">
        <v>5087</v>
      </c>
      <c r="D92" s="200">
        <v>124</v>
      </c>
      <c r="G92" s="200" t="s">
        <v>7228</v>
      </c>
      <c r="H92" s="200" t="s">
        <v>7229</v>
      </c>
      <c r="L92" s="200" t="s">
        <v>7170</v>
      </c>
      <c r="M92" s="200" t="s">
        <v>7230</v>
      </c>
      <c r="N92" s="200" t="s">
        <v>2239</v>
      </c>
      <c r="O92" s="200" t="s">
        <v>405</v>
      </c>
      <c r="P92" s="200" t="s">
        <v>6907</v>
      </c>
      <c r="Q92" s="200" t="s">
        <v>6908</v>
      </c>
    </row>
    <row r="93" spans="1:22" hidden="1" outlineLevel="1">
      <c r="A93" s="200" t="s">
        <v>1251</v>
      </c>
      <c r="B93" s="216" t="s">
        <v>5082</v>
      </c>
      <c r="D93" s="200">
        <v>125</v>
      </c>
      <c r="G93" s="200" t="s">
        <v>7231</v>
      </c>
      <c r="H93" s="200" t="s">
        <v>7229</v>
      </c>
      <c r="L93" s="200" t="s">
        <v>7170</v>
      </c>
      <c r="M93" s="200" t="s">
        <v>7232</v>
      </c>
      <c r="N93" s="200" t="s">
        <v>2239</v>
      </c>
      <c r="O93" s="200" t="s">
        <v>405</v>
      </c>
      <c r="P93" s="200" t="s">
        <v>6907</v>
      </c>
      <c r="Q93" s="200" t="s">
        <v>6908</v>
      </c>
    </row>
    <row r="94" spans="1:22" hidden="1" outlineLevel="1">
      <c r="A94" s="200" t="s">
        <v>1251</v>
      </c>
      <c r="B94" s="216" t="s">
        <v>5104</v>
      </c>
      <c r="D94" s="200">
        <v>126</v>
      </c>
      <c r="G94" s="200" t="s">
        <v>7233</v>
      </c>
      <c r="H94" s="200" t="s">
        <v>7234</v>
      </c>
      <c r="L94" s="200" t="s">
        <v>7170</v>
      </c>
      <c r="M94" s="200" t="s">
        <v>7235</v>
      </c>
      <c r="N94" s="200" t="s">
        <v>2239</v>
      </c>
      <c r="O94" s="200" t="s">
        <v>405</v>
      </c>
      <c r="P94" s="200" t="s">
        <v>6907</v>
      </c>
      <c r="Q94" s="200" t="s">
        <v>6912</v>
      </c>
    </row>
    <row r="95" spans="1:22" hidden="1" outlineLevel="1">
      <c r="A95" s="200" t="s">
        <v>1251</v>
      </c>
      <c r="B95" s="216" t="s">
        <v>5099</v>
      </c>
      <c r="D95" s="200">
        <v>127</v>
      </c>
      <c r="G95" s="200" t="s">
        <v>7236</v>
      </c>
      <c r="H95" s="200" t="s">
        <v>7234</v>
      </c>
      <c r="L95" s="200" t="s">
        <v>7170</v>
      </c>
      <c r="M95" s="200" t="s">
        <v>7237</v>
      </c>
      <c r="N95" s="200" t="s">
        <v>2239</v>
      </c>
      <c r="O95" s="200" t="s">
        <v>405</v>
      </c>
      <c r="P95" s="200" t="s">
        <v>6907</v>
      </c>
      <c r="Q95" s="200" t="s">
        <v>6912</v>
      </c>
    </row>
    <row r="96" spans="1:22" hidden="1" outlineLevel="1">
      <c r="A96" s="200" t="s">
        <v>1251</v>
      </c>
      <c r="B96" s="216" t="s">
        <v>5114</v>
      </c>
      <c r="D96" s="200">
        <v>128</v>
      </c>
      <c r="G96" s="200" t="s">
        <v>7238</v>
      </c>
      <c r="H96" s="200" t="s">
        <v>7239</v>
      </c>
      <c r="L96" s="200" t="s">
        <v>7170</v>
      </c>
      <c r="M96" s="200" t="s">
        <v>7240</v>
      </c>
      <c r="N96" s="200" t="s">
        <v>2239</v>
      </c>
      <c r="O96" s="200" t="s">
        <v>405</v>
      </c>
      <c r="P96" s="200" t="s">
        <v>6907</v>
      </c>
      <c r="Q96" s="200" t="s">
        <v>6908</v>
      </c>
    </row>
    <row r="97" spans="1:22" hidden="1" outlineLevel="1">
      <c r="A97" s="200" t="s">
        <v>1251</v>
      </c>
      <c r="B97" s="216" t="s">
        <v>5109</v>
      </c>
      <c r="D97" s="200">
        <v>129</v>
      </c>
      <c r="G97" s="200" t="s">
        <v>7241</v>
      </c>
      <c r="H97" s="200" t="s">
        <v>7239</v>
      </c>
      <c r="L97" s="200" t="s">
        <v>7170</v>
      </c>
      <c r="M97" s="200" t="s">
        <v>7242</v>
      </c>
      <c r="N97" s="200" t="s">
        <v>2239</v>
      </c>
      <c r="O97" s="200" t="s">
        <v>405</v>
      </c>
      <c r="P97" s="200" t="s">
        <v>6907</v>
      </c>
      <c r="Q97" s="200" t="s">
        <v>6908</v>
      </c>
      <c r="U97" s="200" t="s">
        <v>7243</v>
      </c>
      <c r="V97" s="200" t="s">
        <v>7244</v>
      </c>
    </row>
    <row r="98" spans="1:22" hidden="1" outlineLevel="1">
      <c r="A98" s="200" t="s">
        <v>1251</v>
      </c>
      <c r="B98" s="217" t="s">
        <v>7245</v>
      </c>
      <c r="D98" s="200">
        <v>130</v>
      </c>
      <c r="G98" s="200" t="s">
        <v>7246</v>
      </c>
      <c r="H98" s="200" t="s">
        <v>7247</v>
      </c>
      <c r="L98" s="200" t="s">
        <v>7170</v>
      </c>
      <c r="M98" s="200" t="s">
        <v>7248</v>
      </c>
      <c r="N98" s="200" t="s">
        <v>2239</v>
      </c>
      <c r="O98" s="200" t="s">
        <v>405</v>
      </c>
      <c r="P98" s="200" t="s">
        <v>6907</v>
      </c>
      <c r="Q98" s="200" t="s">
        <v>6908</v>
      </c>
      <c r="R98" s="200" t="s">
        <v>6931</v>
      </c>
      <c r="S98" s="200" t="s">
        <v>3009</v>
      </c>
      <c r="T98" s="200" t="s">
        <v>2723</v>
      </c>
    </row>
    <row r="99" spans="1:22" hidden="1" outlineLevel="1">
      <c r="A99" s="200" t="s">
        <v>1251</v>
      </c>
      <c r="B99" s="217" t="s">
        <v>4537</v>
      </c>
      <c r="D99" s="200">
        <v>131</v>
      </c>
      <c r="G99" s="200" t="s">
        <v>7249</v>
      </c>
      <c r="H99" s="200" t="s">
        <v>7250</v>
      </c>
      <c r="L99" s="200" t="s">
        <v>7170</v>
      </c>
      <c r="M99" s="200" t="s">
        <v>7251</v>
      </c>
      <c r="N99" s="200" t="s">
        <v>2239</v>
      </c>
      <c r="O99" s="200" t="s">
        <v>405</v>
      </c>
      <c r="P99" s="200" t="s">
        <v>6907</v>
      </c>
      <c r="Q99" s="200" t="s">
        <v>6912</v>
      </c>
      <c r="R99" s="200" t="s">
        <v>6931</v>
      </c>
      <c r="S99" s="200" t="s">
        <v>75</v>
      </c>
      <c r="T99" s="200" t="s">
        <v>75</v>
      </c>
    </row>
    <row r="100" spans="1:22" hidden="1" outlineLevel="1">
      <c r="A100" s="200" t="s">
        <v>1251</v>
      </c>
      <c r="B100" s="217" t="s">
        <v>4379</v>
      </c>
      <c r="D100" s="200">
        <v>132</v>
      </c>
      <c r="G100" s="200" t="s">
        <v>7252</v>
      </c>
      <c r="H100" s="200" t="s">
        <v>7253</v>
      </c>
      <c r="L100" s="200" t="s">
        <v>7170</v>
      </c>
      <c r="M100" s="200" t="s">
        <v>7254</v>
      </c>
      <c r="N100" s="200" t="s">
        <v>2239</v>
      </c>
      <c r="O100" s="200" t="s">
        <v>405</v>
      </c>
      <c r="P100" s="200" t="s">
        <v>6907</v>
      </c>
      <c r="Q100" s="200" t="s">
        <v>6912</v>
      </c>
      <c r="R100" s="200" t="s">
        <v>6931</v>
      </c>
      <c r="S100" s="200" t="s">
        <v>75</v>
      </c>
      <c r="T100" s="200" t="s">
        <v>75</v>
      </c>
      <c r="U100" s="200" t="s">
        <v>7255</v>
      </c>
      <c r="V100" s="200" t="s">
        <v>7256</v>
      </c>
    </row>
    <row r="101" spans="1:22" hidden="1" outlineLevel="1">
      <c r="A101" s="200" t="s">
        <v>1251</v>
      </c>
      <c r="B101" s="216" t="s">
        <v>1951</v>
      </c>
      <c r="D101" s="200">
        <v>133</v>
      </c>
      <c r="G101" s="200" t="s">
        <v>7257</v>
      </c>
      <c r="H101" s="200" t="s">
        <v>7258</v>
      </c>
      <c r="L101" s="200" t="s">
        <v>7170</v>
      </c>
      <c r="M101" s="200" t="s">
        <v>7259</v>
      </c>
      <c r="N101" s="200" t="s">
        <v>2239</v>
      </c>
      <c r="O101" s="200" t="s">
        <v>7260</v>
      </c>
      <c r="P101" s="200" t="s">
        <v>6907</v>
      </c>
      <c r="Q101" s="200" t="s">
        <v>6908</v>
      </c>
      <c r="R101" s="200" t="s">
        <v>6907</v>
      </c>
      <c r="S101" s="200" t="s">
        <v>75</v>
      </c>
      <c r="T101" s="200" t="s">
        <v>2723</v>
      </c>
    </row>
    <row r="102" spans="1:22" hidden="1" outlineLevel="1">
      <c r="A102" s="200" t="s">
        <v>1251</v>
      </c>
      <c r="B102" s="216" t="s">
        <v>1949</v>
      </c>
      <c r="D102" s="200">
        <v>134</v>
      </c>
      <c r="G102" s="200" t="s">
        <v>7261</v>
      </c>
      <c r="H102" s="200" t="s">
        <v>7262</v>
      </c>
      <c r="L102" s="200" t="s">
        <v>7170</v>
      </c>
      <c r="M102" s="200" t="s">
        <v>7263</v>
      </c>
      <c r="N102" s="200" t="s">
        <v>2239</v>
      </c>
      <c r="O102" s="200" t="s">
        <v>7260</v>
      </c>
      <c r="P102" s="200" t="s">
        <v>6907</v>
      </c>
      <c r="Q102" s="200" t="s">
        <v>6908</v>
      </c>
      <c r="R102" s="200" t="s">
        <v>6907</v>
      </c>
      <c r="S102" s="200" t="s">
        <v>75</v>
      </c>
      <c r="T102" s="200" t="s">
        <v>2723</v>
      </c>
    </row>
    <row r="103" spans="1:22" hidden="1" outlineLevel="1">
      <c r="A103" s="200" t="s">
        <v>1251</v>
      </c>
      <c r="B103" s="216" t="s">
        <v>1950</v>
      </c>
      <c r="D103" s="200">
        <v>135</v>
      </c>
      <c r="G103" s="200" t="s">
        <v>7264</v>
      </c>
      <c r="H103" s="200" t="s">
        <v>7265</v>
      </c>
      <c r="L103" s="200" t="s">
        <v>7170</v>
      </c>
      <c r="M103" s="200" t="s">
        <v>7266</v>
      </c>
      <c r="N103" s="200" t="s">
        <v>2239</v>
      </c>
      <c r="O103" s="200" t="s">
        <v>7260</v>
      </c>
      <c r="P103" s="200" t="s">
        <v>6907</v>
      </c>
      <c r="Q103" s="200" t="s">
        <v>6912</v>
      </c>
      <c r="R103" s="200" t="s">
        <v>6907</v>
      </c>
      <c r="S103" s="200" t="s">
        <v>75</v>
      </c>
      <c r="T103" s="200" t="s">
        <v>2723</v>
      </c>
    </row>
    <row r="104" spans="1:22" hidden="1" outlineLevel="1">
      <c r="A104" s="200" t="s">
        <v>1251</v>
      </c>
      <c r="B104" s="216" t="s">
        <v>1952</v>
      </c>
      <c r="D104" s="200">
        <v>136</v>
      </c>
      <c r="G104" s="200" t="s">
        <v>7267</v>
      </c>
      <c r="H104" s="200" t="s">
        <v>7268</v>
      </c>
      <c r="L104" s="200" t="s">
        <v>7170</v>
      </c>
      <c r="M104" s="200" t="s">
        <v>7269</v>
      </c>
      <c r="N104" s="200" t="s">
        <v>2239</v>
      </c>
      <c r="O104" s="200" t="s">
        <v>7260</v>
      </c>
      <c r="P104" s="200" t="s">
        <v>6907</v>
      </c>
      <c r="Q104" s="200" t="s">
        <v>6912</v>
      </c>
      <c r="R104" s="200" t="s">
        <v>6907</v>
      </c>
      <c r="S104" s="200" t="s">
        <v>75</v>
      </c>
      <c r="T104" s="200" t="s">
        <v>2723</v>
      </c>
      <c r="U104" s="200" t="s">
        <v>7270</v>
      </c>
      <c r="V104" s="200" t="s">
        <v>7271</v>
      </c>
    </row>
    <row r="105" spans="1:22" collapsed="1">
      <c r="A105" s="214" t="s">
        <v>7272</v>
      </c>
      <c r="B105" s="217" t="s">
        <v>7273</v>
      </c>
      <c r="C105" s="200" t="s">
        <v>7272</v>
      </c>
      <c r="D105" s="200">
        <v>140</v>
      </c>
      <c r="E105" s="200" t="s">
        <v>6900</v>
      </c>
      <c r="F105" s="200" t="s">
        <v>6901</v>
      </c>
      <c r="G105" s="200" t="s">
        <v>7274</v>
      </c>
      <c r="H105" s="200" t="s">
        <v>7275</v>
      </c>
      <c r="J105" s="200" t="s">
        <v>6937</v>
      </c>
      <c r="L105" s="200" t="s">
        <v>7179</v>
      </c>
      <c r="M105" s="200" t="s">
        <v>6907</v>
      </c>
      <c r="N105" s="200" t="s">
        <v>7276</v>
      </c>
      <c r="O105" s="200" t="s">
        <v>55</v>
      </c>
      <c r="P105" s="200" t="s">
        <v>6907</v>
      </c>
      <c r="Q105" s="200" t="s">
        <v>7277</v>
      </c>
      <c r="R105" s="200" t="s">
        <v>6931</v>
      </c>
      <c r="S105" s="200" t="s">
        <v>75</v>
      </c>
      <c r="T105" s="200" t="s">
        <v>75</v>
      </c>
    </row>
    <row r="106" spans="1:22" hidden="1" outlineLevel="1">
      <c r="A106" s="200" t="s">
        <v>7272</v>
      </c>
      <c r="B106" s="217" t="s">
        <v>7278</v>
      </c>
      <c r="D106" s="200">
        <v>141</v>
      </c>
      <c r="G106" s="200" t="s">
        <v>7279</v>
      </c>
      <c r="H106" s="200" t="s">
        <v>7280</v>
      </c>
      <c r="J106" s="200" t="s">
        <v>6937</v>
      </c>
      <c r="L106" s="200" t="s">
        <v>7179</v>
      </c>
      <c r="M106" s="200" t="s">
        <v>6907</v>
      </c>
      <c r="N106" s="200" t="s">
        <v>7276</v>
      </c>
      <c r="O106" s="200" t="s">
        <v>55</v>
      </c>
      <c r="P106" s="200" t="s">
        <v>6907</v>
      </c>
      <c r="Q106" s="200" t="s">
        <v>7277</v>
      </c>
      <c r="R106" s="200" t="s">
        <v>6931</v>
      </c>
      <c r="S106" s="200" t="s">
        <v>75</v>
      </c>
      <c r="T106" s="200" t="s">
        <v>75</v>
      </c>
      <c r="U106" s="200" t="s">
        <v>7281</v>
      </c>
      <c r="V106" s="200" t="s">
        <v>7282</v>
      </c>
    </row>
    <row r="107" spans="1:22" collapsed="1">
      <c r="A107" s="214" t="s">
        <v>7283</v>
      </c>
      <c r="B107" s="216" t="s">
        <v>7284</v>
      </c>
      <c r="C107" s="200" t="s">
        <v>7283</v>
      </c>
      <c r="D107" s="200">
        <v>100</v>
      </c>
      <c r="E107" s="200" t="s">
        <v>6900</v>
      </c>
      <c r="F107" s="200" t="s">
        <v>6901</v>
      </c>
      <c r="G107" s="200" t="s">
        <v>7285</v>
      </c>
      <c r="H107" s="200" t="s">
        <v>7286</v>
      </c>
      <c r="L107" s="200" t="s">
        <v>7287</v>
      </c>
      <c r="M107" s="200" t="s">
        <v>7288</v>
      </c>
      <c r="N107" s="200" t="s">
        <v>6987</v>
      </c>
      <c r="O107" s="200" t="s">
        <v>7289</v>
      </c>
      <c r="P107" s="200" t="s">
        <v>6907</v>
      </c>
      <c r="Q107" s="200" t="s">
        <v>6912</v>
      </c>
      <c r="R107" s="200" t="s">
        <v>6907</v>
      </c>
      <c r="T107" s="200" t="s">
        <v>6907</v>
      </c>
    </row>
    <row r="108" spans="1:22" hidden="1" outlineLevel="1">
      <c r="A108" s="200" t="s">
        <v>7283</v>
      </c>
      <c r="B108" s="216" t="s">
        <v>7290</v>
      </c>
      <c r="D108" s="200">
        <v>101</v>
      </c>
      <c r="G108" s="200" t="s">
        <v>7291</v>
      </c>
      <c r="H108" s="200" t="s">
        <v>7292</v>
      </c>
      <c r="L108" s="200" t="s">
        <v>7287</v>
      </c>
      <c r="M108" s="200" t="s">
        <v>7293</v>
      </c>
      <c r="N108" s="200" t="s">
        <v>6987</v>
      </c>
      <c r="O108" s="200" t="s">
        <v>7289</v>
      </c>
      <c r="P108" s="200" t="s">
        <v>6907</v>
      </c>
      <c r="Q108" s="200" t="s">
        <v>6908</v>
      </c>
      <c r="R108" s="200" t="s">
        <v>6907</v>
      </c>
      <c r="T108" s="200" t="s">
        <v>6907</v>
      </c>
      <c r="U108" s="200" t="s">
        <v>7294</v>
      </c>
      <c r="V108" s="200" t="s">
        <v>7295</v>
      </c>
    </row>
    <row r="109" spans="1:22" hidden="1" outlineLevel="1">
      <c r="A109" s="200" t="s">
        <v>7283</v>
      </c>
      <c r="B109" s="217" t="s">
        <v>7296</v>
      </c>
      <c r="D109" s="200">
        <v>102</v>
      </c>
      <c r="G109" s="200" t="s">
        <v>7297</v>
      </c>
      <c r="H109" s="200" t="s">
        <v>7298</v>
      </c>
      <c r="L109" s="200" t="s">
        <v>7287</v>
      </c>
      <c r="M109" s="200" t="s">
        <v>7299</v>
      </c>
      <c r="N109" s="200" t="s">
        <v>6987</v>
      </c>
      <c r="O109" s="200" t="s">
        <v>55</v>
      </c>
      <c r="P109" s="200" t="s">
        <v>6930</v>
      </c>
      <c r="Q109" s="200" t="s">
        <v>6912</v>
      </c>
      <c r="R109" s="200" t="s">
        <v>6931</v>
      </c>
      <c r="T109" s="200" t="s">
        <v>6907</v>
      </c>
    </row>
    <row r="110" spans="1:22" ht="26.4" hidden="1" outlineLevel="1">
      <c r="A110" s="200" t="s">
        <v>7283</v>
      </c>
      <c r="B110" s="217" t="s">
        <v>7300</v>
      </c>
      <c r="D110" s="200">
        <v>103</v>
      </c>
      <c r="G110" s="200" t="s">
        <v>7301</v>
      </c>
      <c r="H110" s="208" t="s">
        <v>7302</v>
      </c>
      <c r="L110" s="200" t="s">
        <v>7287</v>
      </c>
      <c r="M110" s="200" t="s">
        <v>7303</v>
      </c>
      <c r="N110" s="200" t="s">
        <v>6987</v>
      </c>
      <c r="O110" s="200" t="s">
        <v>55</v>
      </c>
      <c r="P110" s="200" t="s">
        <v>7189</v>
      </c>
      <c r="Q110" s="200" t="s">
        <v>6908</v>
      </c>
      <c r="R110" s="200" t="s">
        <v>7018</v>
      </c>
      <c r="T110" s="200" t="s">
        <v>6907</v>
      </c>
    </row>
    <row r="111" spans="1:22" ht="26.4" hidden="1" outlineLevel="1">
      <c r="A111" s="200" t="s">
        <v>7283</v>
      </c>
      <c r="B111" s="217" t="s">
        <v>7304</v>
      </c>
      <c r="D111" s="200">
        <v>104</v>
      </c>
      <c r="G111" s="200" t="s">
        <v>7305</v>
      </c>
      <c r="H111" s="208" t="s">
        <v>7302</v>
      </c>
      <c r="L111" s="200" t="s">
        <v>7287</v>
      </c>
      <c r="M111" s="200" t="s">
        <v>7306</v>
      </c>
      <c r="N111" s="200" t="s">
        <v>6987</v>
      </c>
      <c r="O111" s="200" t="s">
        <v>55</v>
      </c>
      <c r="P111" s="200" t="s">
        <v>7189</v>
      </c>
      <c r="Q111" s="200" t="s">
        <v>6908</v>
      </c>
      <c r="R111" s="200" t="s">
        <v>7018</v>
      </c>
      <c r="T111" s="200" t="s">
        <v>6907</v>
      </c>
      <c r="U111" s="200" t="s">
        <v>7307</v>
      </c>
      <c r="V111" s="200" t="s">
        <v>7308</v>
      </c>
    </row>
    <row r="112" spans="1:22" ht="26.4" collapsed="1">
      <c r="A112" s="214" t="s">
        <v>46</v>
      </c>
      <c r="B112" s="216" t="s">
        <v>64</v>
      </c>
      <c r="C112" s="200" t="s">
        <v>7309</v>
      </c>
      <c r="D112" s="200">
        <v>73</v>
      </c>
      <c r="E112" s="200" t="s">
        <v>6900</v>
      </c>
      <c r="F112" s="200" t="s">
        <v>6901</v>
      </c>
      <c r="G112" s="208" t="s">
        <v>7310</v>
      </c>
      <c r="H112" s="200" t="s">
        <v>7311</v>
      </c>
      <c r="M112" s="200" t="s">
        <v>6907</v>
      </c>
      <c r="N112" s="200" t="s">
        <v>6907</v>
      </c>
      <c r="O112" s="200" t="s">
        <v>55</v>
      </c>
      <c r="P112" s="200" t="s">
        <v>6907</v>
      </c>
      <c r="Q112" s="200" t="s">
        <v>6907</v>
      </c>
      <c r="R112" s="200" t="s">
        <v>6907</v>
      </c>
      <c r="S112" s="200" t="s">
        <v>75</v>
      </c>
      <c r="T112" s="200" t="s">
        <v>6907</v>
      </c>
    </row>
    <row r="113" spans="1:22" ht="26.4" hidden="1" outlineLevel="1">
      <c r="A113" s="200" t="s">
        <v>46</v>
      </c>
      <c r="B113" s="216" t="s">
        <v>47</v>
      </c>
      <c r="D113" s="200">
        <v>74</v>
      </c>
      <c r="G113" s="208" t="s">
        <v>7312</v>
      </c>
      <c r="H113" s="200" t="s">
        <v>7313</v>
      </c>
      <c r="M113" s="200" t="s">
        <v>6907</v>
      </c>
      <c r="N113" s="200" t="s">
        <v>6907</v>
      </c>
      <c r="O113" s="200" t="s">
        <v>55</v>
      </c>
      <c r="P113" s="200" t="s">
        <v>6907</v>
      </c>
      <c r="Q113" s="200" t="s">
        <v>6907</v>
      </c>
      <c r="R113" s="200" t="s">
        <v>6907</v>
      </c>
      <c r="S113" s="200" t="s">
        <v>6907</v>
      </c>
      <c r="T113" s="200" t="s">
        <v>6907</v>
      </c>
    </row>
    <row r="114" spans="1:22" ht="26.4" hidden="1" outlineLevel="1">
      <c r="A114" s="200" t="s">
        <v>46</v>
      </c>
      <c r="B114" s="216" t="s">
        <v>53</v>
      </c>
      <c r="D114" s="200">
        <v>75</v>
      </c>
      <c r="G114" s="208" t="s">
        <v>7314</v>
      </c>
      <c r="H114" s="200" t="s">
        <v>7315</v>
      </c>
      <c r="M114" s="200" t="s">
        <v>6907</v>
      </c>
      <c r="N114" s="200" t="s">
        <v>6907</v>
      </c>
      <c r="O114" s="200" t="s">
        <v>55</v>
      </c>
      <c r="P114" s="200" t="s">
        <v>6907</v>
      </c>
      <c r="Q114" s="200" t="s">
        <v>6907</v>
      </c>
      <c r="R114" s="200" t="s">
        <v>6907</v>
      </c>
      <c r="S114" s="200" t="s">
        <v>6907</v>
      </c>
      <c r="T114" s="200" t="s">
        <v>6907</v>
      </c>
    </row>
    <row r="115" spans="1:22" ht="38.1" hidden="1" customHeight="1" outlineLevel="1">
      <c r="A115" s="200" t="s">
        <v>46</v>
      </c>
      <c r="B115" s="216" t="s">
        <v>57</v>
      </c>
      <c r="D115" s="200">
        <v>76</v>
      </c>
      <c r="G115" s="208" t="s">
        <v>7316</v>
      </c>
      <c r="H115" s="208" t="s">
        <v>7317</v>
      </c>
      <c r="M115" s="200" t="s">
        <v>6907</v>
      </c>
      <c r="N115" s="200" t="s">
        <v>6907</v>
      </c>
      <c r="O115" s="200" t="s">
        <v>55</v>
      </c>
      <c r="P115" s="200" t="s">
        <v>6907</v>
      </c>
      <c r="Q115" s="200" t="s">
        <v>6907</v>
      </c>
      <c r="R115" s="200" t="s">
        <v>6907</v>
      </c>
      <c r="S115" s="200" t="s">
        <v>6907</v>
      </c>
      <c r="T115" s="200" t="s">
        <v>6907</v>
      </c>
    </row>
    <row r="116" spans="1:22" ht="26.4" hidden="1" outlineLevel="1">
      <c r="A116" s="200" t="s">
        <v>46</v>
      </c>
      <c r="B116" s="216" t="s">
        <v>60</v>
      </c>
      <c r="D116" s="200">
        <v>77</v>
      </c>
      <c r="G116" s="208" t="s">
        <v>7318</v>
      </c>
      <c r="H116" s="200" t="s">
        <v>7319</v>
      </c>
      <c r="M116" s="200" t="s">
        <v>6907</v>
      </c>
      <c r="N116" s="200" t="s">
        <v>6907</v>
      </c>
      <c r="O116" s="200" t="s">
        <v>55</v>
      </c>
      <c r="P116" s="200" t="s">
        <v>6907</v>
      </c>
      <c r="Q116" s="200" t="s">
        <v>6907</v>
      </c>
      <c r="R116" s="200" t="s">
        <v>6907</v>
      </c>
      <c r="S116" s="200" t="s">
        <v>6907</v>
      </c>
      <c r="T116" s="200" t="s">
        <v>6907</v>
      </c>
    </row>
    <row r="117" spans="1:22" ht="26.4" hidden="1" outlineLevel="1">
      <c r="A117" s="200" t="s">
        <v>46</v>
      </c>
      <c r="B117" s="216" t="s">
        <v>67</v>
      </c>
      <c r="D117" s="200">
        <v>78</v>
      </c>
      <c r="G117" s="208" t="s">
        <v>7320</v>
      </c>
      <c r="H117" s="200" t="s">
        <v>7321</v>
      </c>
      <c r="M117" s="200" t="s">
        <v>6907</v>
      </c>
      <c r="N117" s="200" t="s">
        <v>6907</v>
      </c>
      <c r="O117" s="200" t="s">
        <v>55</v>
      </c>
      <c r="P117" s="200" t="s">
        <v>6907</v>
      </c>
      <c r="Q117" s="200" t="s">
        <v>6907</v>
      </c>
      <c r="R117" s="200" t="s">
        <v>6907</v>
      </c>
      <c r="S117" s="200" t="s">
        <v>6907</v>
      </c>
      <c r="T117" s="200" t="s">
        <v>6907</v>
      </c>
    </row>
    <row r="118" spans="1:22" ht="26.4" hidden="1" outlineLevel="1">
      <c r="A118" s="200" t="s">
        <v>46</v>
      </c>
      <c r="B118" s="216" t="s">
        <v>7322</v>
      </c>
      <c r="D118" s="200">
        <v>79</v>
      </c>
      <c r="G118" s="208" t="s">
        <v>7323</v>
      </c>
      <c r="H118" s="200" t="s">
        <v>7324</v>
      </c>
    </row>
    <row r="119" spans="1:22" ht="26.4" hidden="1" outlineLevel="1">
      <c r="A119" s="200" t="s">
        <v>46</v>
      </c>
      <c r="B119" s="216" t="s">
        <v>7325</v>
      </c>
      <c r="D119" s="200">
        <v>80</v>
      </c>
      <c r="G119" s="208" t="s">
        <v>7326</v>
      </c>
      <c r="H119" s="200" t="s">
        <v>7327</v>
      </c>
      <c r="U119" s="200" t="s">
        <v>7328</v>
      </c>
      <c r="V119" s="200" t="s">
        <v>7329</v>
      </c>
    </row>
    <row r="120" spans="1:22" ht="26.4" hidden="1" outlineLevel="1">
      <c r="A120" s="200" t="s">
        <v>46</v>
      </c>
      <c r="B120" s="217" t="s">
        <v>7330</v>
      </c>
      <c r="D120" s="200">
        <v>73</v>
      </c>
      <c r="G120" s="208" t="s">
        <v>7310</v>
      </c>
      <c r="H120" s="200" t="s">
        <v>7311</v>
      </c>
      <c r="M120" s="200" t="s">
        <v>6907</v>
      </c>
      <c r="N120" s="200" t="s">
        <v>6907</v>
      </c>
      <c r="O120" s="200" t="s">
        <v>55</v>
      </c>
      <c r="P120" s="200" t="s">
        <v>6907</v>
      </c>
      <c r="Q120" s="200" t="s">
        <v>6907</v>
      </c>
      <c r="R120" s="200" t="s">
        <v>6907</v>
      </c>
      <c r="S120" s="200" t="s">
        <v>75</v>
      </c>
      <c r="T120" s="200" t="s">
        <v>6907</v>
      </c>
    </row>
    <row r="121" spans="1:22" ht="26.4" hidden="1" outlineLevel="1">
      <c r="A121" s="200" t="s">
        <v>46</v>
      </c>
      <c r="B121" s="217" t="s">
        <v>7331</v>
      </c>
      <c r="D121" s="200">
        <v>74</v>
      </c>
      <c r="G121" s="208" t="s">
        <v>7312</v>
      </c>
      <c r="H121" s="200" t="s">
        <v>7313</v>
      </c>
      <c r="M121" s="200" t="s">
        <v>6907</v>
      </c>
      <c r="N121" s="200" t="s">
        <v>6907</v>
      </c>
      <c r="O121" s="200" t="s">
        <v>55</v>
      </c>
      <c r="P121" s="200" t="s">
        <v>6907</v>
      </c>
      <c r="Q121" s="200" t="s">
        <v>6907</v>
      </c>
      <c r="R121" s="200" t="s">
        <v>6907</v>
      </c>
      <c r="S121" s="200" t="s">
        <v>6907</v>
      </c>
      <c r="T121" s="200" t="s">
        <v>6907</v>
      </c>
    </row>
    <row r="122" spans="1:22" ht="26.4" hidden="1" outlineLevel="1">
      <c r="A122" s="200" t="s">
        <v>46</v>
      </c>
      <c r="B122" s="217" t="s">
        <v>7332</v>
      </c>
      <c r="D122" s="200">
        <v>75</v>
      </c>
      <c r="G122" s="208" t="s">
        <v>7314</v>
      </c>
      <c r="H122" s="200" t="s">
        <v>7315</v>
      </c>
      <c r="M122" s="200" t="s">
        <v>6907</v>
      </c>
      <c r="N122" s="200" t="s">
        <v>6907</v>
      </c>
      <c r="O122" s="200" t="s">
        <v>55</v>
      </c>
      <c r="P122" s="200" t="s">
        <v>6907</v>
      </c>
      <c r="Q122" s="200" t="s">
        <v>6907</v>
      </c>
      <c r="R122" s="200" t="s">
        <v>6907</v>
      </c>
      <c r="S122" s="200" t="s">
        <v>6907</v>
      </c>
      <c r="T122" s="200" t="s">
        <v>6907</v>
      </c>
    </row>
    <row r="123" spans="1:22" ht="38.1" hidden="1" customHeight="1" outlineLevel="1">
      <c r="A123" s="200" t="s">
        <v>46</v>
      </c>
      <c r="B123" s="217" t="s">
        <v>7333</v>
      </c>
      <c r="D123" s="200">
        <v>76</v>
      </c>
      <c r="G123" s="208" t="s">
        <v>7316</v>
      </c>
      <c r="H123" s="208" t="s">
        <v>7317</v>
      </c>
      <c r="M123" s="200" t="s">
        <v>6907</v>
      </c>
      <c r="N123" s="200" t="s">
        <v>6907</v>
      </c>
      <c r="O123" s="200" t="s">
        <v>55</v>
      </c>
      <c r="P123" s="200" t="s">
        <v>6907</v>
      </c>
      <c r="Q123" s="200" t="s">
        <v>6907</v>
      </c>
      <c r="R123" s="200" t="s">
        <v>6907</v>
      </c>
      <c r="S123" s="200" t="s">
        <v>6907</v>
      </c>
      <c r="T123" s="200" t="s">
        <v>6907</v>
      </c>
    </row>
    <row r="124" spans="1:22" ht="26.4" hidden="1" outlineLevel="1">
      <c r="A124" s="200" t="s">
        <v>46</v>
      </c>
      <c r="B124" s="217" t="s">
        <v>7334</v>
      </c>
      <c r="D124" s="200">
        <v>77</v>
      </c>
      <c r="G124" s="208" t="s">
        <v>7318</v>
      </c>
      <c r="H124" s="200" t="s">
        <v>7319</v>
      </c>
      <c r="M124" s="200" t="s">
        <v>6907</v>
      </c>
      <c r="N124" s="200" t="s">
        <v>6907</v>
      </c>
      <c r="O124" s="200" t="s">
        <v>55</v>
      </c>
      <c r="P124" s="200" t="s">
        <v>6907</v>
      </c>
      <c r="Q124" s="200" t="s">
        <v>6907</v>
      </c>
      <c r="R124" s="200" t="s">
        <v>6907</v>
      </c>
      <c r="S124" s="200" t="s">
        <v>6907</v>
      </c>
      <c r="T124" s="200" t="s">
        <v>6907</v>
      </c>
    </row>
    <row r="125" spans="1:22" ht="26.4" hidden="1" outlineLevel="1">
      <c r="A125" s="200" t="s">
        <v>46</v>
      </c>
      <c r="B125" s="217" t="s">
        <v>7335</v>
      </c>
      <c r="D125" s="200">
        <v>80</v>
      </c>
      <c r="G125" s="208" t="s">
        <v>7326</v>
      </c>
      <c r="H125" s="200" t="s">
        <v>7327</v>
      </c>
      <c r="U125" s="200" t="s">
        <v>7336</v>
      </c>
      <c r="V125" s="200" t="s">
        <v>7337</v>
      </c>
    </row>
    <row r="126" spans="1:22" ht="26.4" hidden="1" outlineLevel="1">
      <c r="A126" s="200" t="s">
        <v>7338</v>
      </c>
      <c r="B126" s="216" t="s">
        <v>7339</v>
      </c>
      <c r="D126" s="200">
        <v>78</v>
      </c>
      <c r="G126" s="208" t="s">
        <v>7320</v>
      </c>
      <c r="H126" s="200" t="s">
        <v>7321</v>
      </c>
      <c r="M126" s="200" t="s">
        <v>6907</v>
      </c>
      <c r="N126" s="200" t="s">
        <v>6907</v>
      </c>
      <c r="O126" s="200" t="s">
        <v>55</v>
      </c>
      <c r="P126" s="200" t="s">
        <v>6907</v>
      </c>
      <c r="Q126" s="200" t="s">
        <v>6907</v>
      </c>
      <c r="R126" s="200" t="s">
        <v>6907</v>
      </c>
      <c r="S126" s="200" t="s">
        <v>6907</v>
      </c>
      <c r="T126" s="200" t="s">
        <v>6907</v>
      </c>
    </row>
    <row r="127" spans="1:22" ht="26.4" hidden="1" outlineLevel="1">
      <c r="A127" s="200" t="s">
        <v>7338</v>
      </c>
      <c r="B127" s="216" t="s">
        <v>7340</v>
      </c>
      <c r="D127" s="200">
        <v>79</v>
      </c>
      <c r="G127" s="208" t="s">
        <v>7323</v>
      </c>
      <c r="H127" s="200" t="s">
        <v>7324</v>
      </c>
      <c r="U127" s="200" t="s">
        <v>7341</v>
      </c>
      <c r="V127" s="200" t="s">
        <v>7342</v>
      </c>
    </row>
    <row r="128" spans="1:22" ht="26.4" collapsed="1">
      <c r="A128" s="214" t="s">
        <v>71</v>
      </c>
      <c r="B128" s="217" t="s">
        <v>78</v>
      </c>
      <c r="C128" s="200" t="s">
        <v>71</v>
      </c>
      <c r="D128" s="200">
        <v>8</v>
      </c>
      <c r="E128" s="200" t="s">
        <v>6900</v>
      </c>
      <c r="F128" s="200" t="s">
        <v>6901</v>
      </c>
      <c r="G128" s="208" t="s">
        <v>7343</v>
      </c>
      <c r="H128" s="200" t="s">
        <v>7344</v>
      </c>
      <c r="L128" s="200" t="s">
        <v>6907</v>
      </c>
      <c r="M128" s="200" t="s">
        <v>6907</v>
      </c>
      <c r="N128" s="200" t="s">
        <v>2239</v>
      </c>
      <c r="O128" s="200" t="s">
        <v>6906</v>
      </c>
      <c r="P128" s="200" t="s">
        <v>6907</v>
      </c>
      <c r="Q128" s="200" t="s">
        <v>6907</v>
      </c>
      <c r="R128" s="200" t="s">
        <v>6907</v>
      </c>
      <c r="T128" s="200" t="s">
        <v>6907</v>
      </c>
    </row>
    <row r="129" spans="1:22" ht="26.4" hidden="1" outlineLevel="1">
      <c r="A129" s="200" t="s">
        <v>71</v>
      </c>
      <c r="B129" s="217" t="s">
        <v>86</v>
      </c>
      <c r="D129" s="200">
        <v>9</v>
      </c>
      <c r="G129" s="208" t="s">
        <v>7345</v>
      </c>
      <c r="L129" s="200" t="s">
        <v>6907</v>
      </c>
      <c r="M129" s="200" t="s">
        <v>6907</v>
      </c>
      <c r="N129" s="200" t="s">
        <v>2239</v>
      </c>
      <c r="O129" s="200" t="s">
        <v>6906</v>
      </c>
      <c r="P129" s="200" t="s">
        <v>6907</v>
      </c>
      <c r="Q129" s="200" t="s">
        <v>6907</v>
      </c>
      <c r="R129" s="200" t="s">
        <v>6907</v>
      </c>
      <c r="T129" s="200" t="s">
        <v>6907</v>
      </c>
    </row>
    <row r="130" spans="1:22" ht="26.4" hidden="1" outlineLevel="1">
      <c r="A130" s="200" t="s">
        <v>71</v>
      </c>
      <c r="B130" s="217" t="s">
        <v>82</v>
      </c>
      <c r="D130" s="200">
        <v>10</v>
      </c>
      <c r="G130" s="208" t="s">
        <v>7346</v>
      </c>
      <c r="L130" s="200" t="s">
        <v>6907</v>
      </c>
      <c r="M130" s="200" t="s">
        <v>6907</v>
      </c>
      <c r="N130" s="200" t="s">
        <v>2239</v>
      </c>
      <c r="O130" s="200" t="s">
        <v>6906</v>
      </c>
      <c r="P130" s="200" t="s">
        <v>6907</v>
      </c>
      <c r="Q130" s="200" t="s">
        <v>6907</v>
      </c>
      <c r="R130" s="200" t="s">
        <v>6907</v>
      </c>
      <c r="T130" s="200" t="s">
        <v>6907</v>
      </c>
    </row>
    <row r="131" spans="1:22" ht="26.4" hidden="1" outlineLevel="1">
      <c r="A131" s="200" t="s">
        <v>71</v>
      </c>
      <c r="B131" s="217" t="s">
        <v>72</v>
      </c>
      <c r="D131" s="200">
        <v>11</v>
      </c>
      <c r="G131" s="208" t="s">
        <v>7347</v>
      </c>
      <c r="L131" s="200" t="s">
        <v>6907</v>
      </c>
      <c r="M131" s="200" t="s">
        <v>6907</v>
      </c>
      <c r="N131" s="200" t="s">
        <v>2239</v>
      </c>
      <c r="O131" s="200" t="s">
        <v>6906</v>
      </c>
      <c r="P131" s="200" t="s">
        <v>6907</v>
      </c>
      <c r="Q131" s="200" t="s">
        <v>6907</v>
      </c>
      <c r="R131" s="200" t="s">
        <v>6907</v>
      </c>
      <c r="T131" s="200" t="s">
        <v>6907</v>
      </c>
    </row>
    <row r="132" spans="1:22" ht="26.4" hidden="1" outlineLevel="1">
      <c r="A132" s="200" t="s">
        <v>71</v>
      </c>
      <c r="B132" s="217" t="s">
        <v>90</v>
      </c>
      <c r="D132" s="200">
        <v>12</v>
      </c>
      <c r="G132" s="208" t="s">
        <v>7348</v>
      </c>
      <c r="H132" s="200" t="s">
        <v>7349</v>
      </c>
      <c r="L132" s="200" t="s">
        <v>6907</v>
      </c>
      <c r="M132" s="200" t="s">
        <v>6907</v>
      </c>
      <c r="N132" s="200" t="s">
        <v>2239</v>
      </c>
      <c r="O132" s="200" t="s">
        <v>55</v>
      </c>
      <c r="P132" s="200" t="s">
        <v>6907</v>
      </c>
      <c r="Q132" s="200" t="s">
        <v>6912</v>
      </c>
      <c r="R132" s="200" t="s">
        <v>7018</v>
      </c>
      <c r="T132" s="200" t="s">
        <v>6907</v>
      </c>
    </row>
    <row r="133" spans="1:22" ht="26.4" hidden="1" outlineLevel="1">
      <c r="A133" s="200" t="s">
        <v>71</v>
      </c>
      <c r="B133" s="217" t="s">
        <v>7350</v>
      </c>
      <c r="D133" s="200">
        <v>13</v>
      </c>
      <c r="G133" s="208" t="s">
        <v>7351</v>
      </c>
      <c r="H133" s="200" t="s">
        <v>7352</v>
      </c>
      <c r="L133" s="200" t="s">
        <v>6907</v>
      </c>
      <c r="M133" s="200" t="s">
        <v>6907</v>
      </c>
      <c r="N133" s="200" t="s">
        <v>2239</v>
      </c>
      <c r="O133" s="200" t="s">
        <v>55</v>
      </c>
      <c r="P133" s="200" t="s">
        <v>7189</v>
      </c>
      <c r="Q133" s="200" t="s">
        <v>6908</v>
      </c>
      <c r="R133" s="200" t="s">
        <v>7018</v>
      </c>
      <c r="T133" s="200" t="s">
        <v>7018</v>
      </c>
    </row>
    <row r="134" spans="1:22" ht="26.4" hidden="1" outlineLevel="1">
      <c r="A134" s="200" t="s">
        <v>71</v>
      </c>
      <c r="B134" s="217" t="s">
        <v>98</v>
      </c>
      <c r="D134" s="200">
        <v>14</v>
      </c>
      <c r="G134" s="208" t="s">
        <v>7353</v>
      </c>
      <c r="H134" s="200" t="s">
        <v>7354</v>
      </c>
      <c r="L134" s="200" t="s">
        <v>6907</v>
      </c>
      <c r="M134" s="200" t="s">
        <v>6907</v>
      </c>
      <c r="N134" s="200" t="s">
        <v>2239</v>
      </c>
      <c r="O134" s="200" t="s">
        <v>6906</v>
      </c>
      <c r="P134" s="200" t="s">
        <v>6907</v>
      </c>
      <c r="Q134" s="200" t="s">
        <v>6907</v>
      </c>
      <c r="R134" s="200" t="s">
        <v>6907</v>
      </c>
      <c r="T134" s="200" t="s">
        <v>6907</v>
      </c>
    </row>
    <row r="135" spans="1:22" ht="26.4" hidden="1" outlineLevel="1">
      <c r="A135" s="200" t="s">
        <v>71</v>
      </c>
      <c r="B135" s="217" t="s">
        <v>106</v>
      </c>
      <c r="D135" s="200">
        <v>15</v>
      </c>
      <c r="G135" s="208" t="s">
        <v>7355</v>
      </c>
      <c r="L135" s="200" t="s">
        <v>6907</v>
      </c>
      <c r="M135" s="200" t="s">
        <v>6907</v>
      </c>
      <c r="N135" s="200" t="s">
        <v>2239</v>
      </c>
      <c r="O135" s="200" t="s">
        <v>6906</v>
      </c>
      <c r="P135" s="200" t="s">
        <v>6907</v>
      </c>
      <c r="Q135" s="200" t="s">
        <v>6907</v>
      </c>
      <c r="R135" s="200" t="s">
        <v>6907</v>
      </c>
      <c r="T135" s="200" t="s">
        <v>6907</v>
      </c>
    </row>
    <row r="136" spans="1:22" ht="26.4" hidden="1" outlineLevel="1">
      <c r="A136" s="200" t="s">
        <v>71</v>
      </c>
      <c r="B136" s="217" t="s">
        <v>102</v>
      </c>
      <c r="D136" s="200">
        <v>16</v>
      </c>
      <c r="G136" s="208" t="s">
        <v>7356</v>
      </c>
      <c r="L136" s="200" t="s">
        <v>6907</v>
      </c>
      <c r="M136" s="200" t="s">
        <v>6907</v>
      </c>
      <c r="N136" s="200" t="s">
        <v>2239</v>
      </c>
      <c r="O136" s="200" t="s">
        <v>6906</v>
      </c>
      <c r="P136" s="200" t="s">
        <v>6907</v>
      </c>
      <c r="Q136" s="200" t="s">
        <v>6907</v>
      </c>
      <c r="R136" s="200" t="s">
        <v>6907</v>
      </c>
      <c r="T136" s="200" t="s">
        <v>6907</v>
      </c>
    </row>
    <row r="137" spans="1:22" ht="26.4" hidden="1" outlineLevel="1">
      <c r="A137" s="200" t="s">
        <v>71</v>
      </c>
      <c r="B137" s="217" t="s">
        <v>93</v>
      </c>
      <c r="D137" s="200">
        <v>17</v>
      </c>
      <c r="G137" s="208" t="s">
        <v>7357</v>
      </c>
      <c r="L137" s="200" t="s">
        <v>6907</v>
      </c>
      <c r="M137" s="200" t="s">
        <v>6907</v>
      </c>
      <c r="N137" s="200" t="s">
        <v>2239</v>
      </c>
      <c r="O137" s="200" t="s">
        <v>6906</v>
      </c>
      <c r="P137" s="200" t="s">
        <v>6907</v>
      </c>
      <c r="Q137" s="200" t="s">
        <v>6907</v>
      </c>
      <c r="R137" s="200" t="s">
        <v>6907</v>
      </c>
      <c r="T137" s="200" t="s">
        <v>6907</v>
      </c>
    </row>
    <row r="138" spans="1:22" ht="26.4" hidden="1" outlineLevel="1">
      <c r="A138" s="200" t="s">
        <v>71</v>
      </c>
      <c r="B138" s="217" t="s">
        <v>110</v>
      </c>
      <c r="D138" s="200">
        <v>18</v>
      </c>
      <c r="G138" s="208" t="s">
        <v>7358</v>
      </c>
      <c r="H138" s="200" t="s">
        <v>7359</v>
      </c>
      <c r="L138" s="200" t="s">
        <v>6907</v>
      </c>
      <c r="M138" s="200" t="s">
        <v>6907</v>
      </c>
      <c r="N138" s="200" t="s">
        <v>2239</v>
      </c>
      <c r="O138" s="200" t="s">
        <v>55</v>
      </c>
      <c r="P138" s="200" t="s">
        <v>7189</v>
      </c>
      <c r="Q138" s="200" t="s">
        <v>6908</v>
      </c>
      <c r="R138" s="200" t="s">
        <v>7018</v>
      </c>
      <c r="T138" s="200" t="s">
        <v>7018</v>
      </c>
    </row>
    <row r="139" spans="1:22" ht="26.4" hidden="1" outlineLevel="1">
      <c r="A139" s="200" t="s">
        <v>71</v>
      </c>
      <c r="B139" s="217" t="s">
        <v>7360</v>
      </c>
      <c r="D139" s="200">
        <v>19</v>
      </c>
      <c r="G139" s="208" t="s">
        <v>7361</v>
      </c>
      <c r="H139" s="200" t="s">
        <v>7352</v>
      </c>
      <c r="L139" s="200" t="s">
        <v>6907</v>
      </c>
      <c r="M139" s="200" t="s">
        <v>6907</v>
      </c>
      <c r="N139" s="200" t="s">
        <v>2239</v>
      </c>
      <c r="O139" s="200" t="s">
        <v>55</v>
      </c>
      <c r="P139" s="200" t="s">
        <v>6907</v>
      </c>
      <c r="Q139" s="200" t="s">
        <v>6912</v>
      </c>
      <c r="R139" s="200" t="s">
        <v>7018</v>
      </c>
      <c r="T139" s="200" t="s">
        <v>6907</v>
      </c>
      <c r="U139" s="200" t="s">
        <v>7362</v>
      </c>
      <c r="V139" s="200" t="s">
        <v>7363</v>
      </c>
    </row>
    <row r="140" spans="1:22" ht="26.4" hidden="1" outlineLevel="1">
      <c r="A140" s="200" t="s">
        <v>71</v>
      </c>
      <c r="B140" s="216" t="s">
        <v>7364</v>
      </c>
      <c r="D140" s="200">
        <v>8</v>
      </c>
      <c r="G140" s="208" t="s">
        <v>7343</v>
      </c>
      <c r="H140" s="200" t="s">
        <v>7344</v>
      </c>
      <c r="L140" s="200" t="s">
        <v>6907</v>
      </c>
      <c r="M140" s="200" t="s">
        <v>6907</v>
      </c>
      <c r="N140" s="200" t="s">
        <v>2239</v>
      </c>
      <c r="O140" s="200" t="s">
        <v>6906</v>
      </c>
      <c r="P140" s="200" t="s">
        <v>6907</v>
      </c>
      <c r="Q140" s="200" t="s">
        <v>6907</v>
      </c>
      <c r="R140" s="200" t="s">
        <v>6907</v>
      </c>
      <c r="T140" s="200" t="s">
        <v>6907</v>
      </c>
    </row>
    <row r="141" spans="1:22" ht="26.4" hidden="1" outlineLevel="1">
      <c r="A141" s="200" t="s">
        <v>71</v>
      </c>
      <c r="B141" s="216" t="s">
        <v>7365</v>
      </c>
      <c r="D141" s="200">
        <v>9</v>
      </c>
      <c r="G141" s="208" t="s">
        <v>7345</v>
      </c>
      <c r="L141" s="200" t="s">
        <v>6907</v>
      </c>
      <c r="M141" s="200" t="s">
        <v>6907</v>
      </c>
      <c r="N141" s="200" t="s">
        <v>2239</v>
      </c>
      <c r="O141" s="200" t="s">
        <v>6906</v>
      </c>
      <c r="P141" s="200" t="s">
        <v>6907</v>
      </c>
      <c r="Q141" s="200" t="s">
        <v>6907</v>
      </c>
      <c r="R141" s="200" t="s">
        <v>6907</v>
      </c>
      <c r="T141" s="200" t="s">
        <v>6907</v>
      </c>
    </row>
    <row r="142" spans="1:22" ht="26.4" hidden="1" outlineLevel="1">
      <c r="A142" s="200" t="s">
        <v>71</v>
      </c>
      <c r="B142" s="216" t="s">
        <v>7366</v>
      </c>
      <c r="D142" s="200">
        <v>10</v>
      </c>
      <c r="G142" s="208" t="s">
        <v>7346</v>
      </c>
      <c r="L142" s="200" t="s">
        <v>6907</v>
      </c>
      <c r="M142" s="200" t="s">
        <v>6907</v>
      </c>
      <c r="N142" s="200" t="s">
        <v>2239</v>
      </c>
      <c r="O142" s="200" t="s">
        <v>6906</v>
      </c>
      <c r="P142" s="200" t="s">
        <v>6907</v>
      </c>
      <c r="Q142" s="200" t="s">
        <v>6907</v>
      </c>
      <c r="R142" s="200" t="s">
        <v>6907</v>
      </c>
      <c r="T142" s="200" t="s">
        <v>6907</v>
      </c>
    </row>
    <row r="143" spans="1:22" ht="26.4" hidden="1" outlineLevel="1">
      <c r="A143" s="200" t="s">
        <v>71</v>
      </c>
      <c r="B143" s="216" t="s">
        <v>7367</v>
      </c>
      <c r="D143" s="200">
        <v>11</v>
      </c>
      <c r="G143" s="208" t="s">
        <v>7347</v>
      </c>
      <c r="L143" s="200" t="s">
        <v>6907</v>
      </c>
      <c r="M143" s="200" t="s">
        <v>6907</v>
      </c>
      <c r="N143" s="200" t="s">
        <v>2239</v>
      </c>
      <c r="O143" s="200" t="s">
        <v>6906</v>
      </c>
      <c r="P143" s="200" t="s">
        <v>6907</v>
      </c>
      <c r="Q143" s="200" t="s">
        <v>6907</v>
      </c>
      <c r="R143" s="200" t="s">
        <v>6907</v>
      </c>
      <c r="T143" s="200" t="s">
        <v>6907</v>
      </c>
    </row>
    <row r="144" spans="1:22" ht="26.4" hidden="1" outlineLevel="1">
      <c r="A144" s="200" t="s">
        <v>71</v>
      </c>
      <c r="B144" s="216" t="s">
        <v>7368</v>
      </c>
      <c r="D144" s="200">
        <v>12</v>
      </c>
      <c r="G144" s="208" t="s">
        <v>7348</v>
      </c>
      <c r="H144" s="200" t="s">
        <v>7349</v>
      </c>
      <c r="L144" s="200" t="s">
        <v>6907</v>
      </c>
      <c r="M144" s="200" t="s">
        <v>6907</v>
      </c>
      <c r="N144" s="200" t="s">
        <v>2239</v>
      </c>
      <c r="O144" s="200" t="s">
        <v>55</v>
      </c>
      <c r="P144" s="200" t="s">
        <v>6907</v>
      </c>
      <c r="Q144" s="200" t="s">
        <v>6912</v>
      </c>
      <c r="R144" s="200" t="s">
        <v>7018</v>
      </c>
      <c r="T144" s="200" t="s">
        <v>6907</v>
      </c>
    </row>
    <row r="145" spans="1:22" ht="26.4" hidden="1" outlineLevel="1">
      <c r="A145" s="200" t="s">
        <v>71</v>
      </c>
      <c r="B145" s="216" t="s">
        <v>7369</v>
      </c>
      <c r="D145" s="200">
        <v>13</v>
      </c>
      <c r="G145" s="208" t="s">
        <v>7351</v>
      </c>
      <c r="H145" s="200" t="s">
        <v>7352</v>
      </c>
      <c r="L145" s="200" t="s">
        <v>6907</v>
      </c>
      <c r="M145" s="200" t="s">
        <v>6907</v>
      </c>
      <c r="N145" s="200" t="s">
        <v>2239</v>
      </c>
      <c r="O145" s="200" t="s">
        <v>55</v>
      </c>
      <c r="P145" s="200" t="s">
        <v>7189</v>
      </c>
      <c r="Q145" s="200" t="s">
        <v>6908</v>
      </c>
      <c r="R145" s="200" t="s">
        <v>7018</v>
      </c>
      <c r="T145" s="200" t="s">
        <v>7018</v>
      </c>
    </row>
    <row r="146" spans="1:22" ht="26.4" hidden="1" outlineLevel="1">
      <c r="A146" s="200" t="s">
        <v>71</v>
      </c>
      <c r="B146" s="216" t="s">
        <v>7370</v>
      </c>
      <c r="D146" s="200">
        <v>14</v>
      </c>
      <c r="G146" s="208" t="s">
        <v>7353</v>
      </c>
      <c r="H146" s="200" t="s">
        <v>7354</v>
      </c>
      <c r="L146" s="200" t="s">
        <v>6907</v>
      </c>
      <c r="M146" s="200" t="s">
        <v>6907</v>
      </c>
      <c r="N146" s="200" t="s">
        <v>2239</v>
      </c>
      <c r="O146" s="200" t="s">
        <v>6906</v>
      </c>
      <c r="P146" s="200" t="s">
        <v>6907</v>
      </c>
      <c r="Q146" s="200" t="s">
        <v>6907</v>
      </c>
      <c r="R146" s="200" t="s">
        <v>6907</v>
      </c>
      <c r="T146" s="200" t="s">
        <v>6907</v>
      </c>
    </row>
    <row r="147" spans="1:22" ht="26.4" hidden="1" outlineLevel="1">
      <c r="A147" s="200" t="s">
        <v>71</v>
      </c>
      <c r="B147" s="216" t="s">
        <v>7371</v>
      </c>
      <c r="D147" s="200">
        <v>15</v>
      </c>
      <c r="G147" s="208" t="s">
        <v>7355</v>
      </c>
      <c r="L147" s="200" t="s">
        <v>6907</v>
      </c>
      <c r="M147" s="200" t="s">
        <v>6907</v>
      </c>
      <c r="N147" s="200" t="s">
        <v>2239</v>
      </c>
      <c r="O147" s="200" t="s">
        <v>6906</v>
      </c>
      <c r="P147" s="200" t="s">
        <v>6907</v>
      </c>
      <c r="Q147" s="200" t="s">
        <v>6907</v>
      </c>
      <c r="R147" s="200" t="s">
        <v>6907</v>
      </c>
      <c r="T147" s="200" t="s">
        <v>6907</v>
      </c>
    </row>
    <row r="148" spans="1:22" ht="26.4" hidden="1" outlineLevel="1">
      <c r="A148" s="200" t="s">
        <v>71</v>
      </c>
      <c r="B148" s="216" t="s">
        <v>7372</v>
      </c>
      <c r="D148" s="200">
        <v>16</v>
      </c>
      <c r="G148" s="208" t="s">
        <v>7356</v>
      </c>
      <c r="L148" s="200" t="s">
        <v>6907</v>
      </c>
      <c r="M148" s="200" t="s">
        <v>6907</v>
      </c>
      <c r="N148" s="200" t="s">
        <v>2239</v>
      </c>
      <c r="O148" s="200" t="s">
        <v>6906</v>
      </c>
      <c r="P148" s="200" t="s">
        <v>6907</v>
      </c>
      <c r="Q148" s="200" t="s">
        <v>6907</v>
      </c>
      <c r="R148" s="200" t="s">
        <v>6907</v>
      </c>
      <c r="T148" s="200" t="s">
        <v>6907</v>
      </c>
    </row>
    <row r="149" spans="1:22" ht="26.4" hidden="1" outlineLevel="1">
      <c r="A149" s="200" t="s">
        <v>71</v>
      </c>
      <c r="B149" s="216" t="s">
        <v>7373</v>
      </c>
      <c r="D149" s="200">
        <v>17</v>
      </c>
      <c r="G149" s="208" t="s">
        <v>7357</v>
      </c>
      <c r="L149" s="200" t="s">
        <v>6907</v>
      </c>
      <c r="M149" s="200" t="s">
        <v>6907</v>
      </c>
      <c r="N149" s="200" t="s">
        <v>2239</v>
      </c>
      <c r="O149" s="200" t="s">
        <v>6906</v>
      </c>
      <c r="P149" s="200" t="s">
        <v>6907</v>
      </c>
      <c r="Q149" s="200" t="s">
        <v>6907</v>
      </c>
      <c r="R149" s="200" t="s">
        <v>6907</v>
      </c>
      <c r="T149" s="200" t="s">
        <v>6907</v>
      </c>
    </row>
    <row r="150" spans="1:22" ht="26.4" hidden="1" outlineLevel="1">
      <c r="A150" s="200" t="s">
        <v>71</v>
      </c>
      <c r="B150" s="216" t="s">
        <v>7374</v>
      </c>
      <c r="D150" s="200">
        <v>18</v>
      </c>
      <c r="G150" s="208" t="s">
        <v>7358</v>
      </c>
      <c r="H150" s="200" t="s">
        <v>7359</v>
      </c>
      <c r="L150" s="200" t="s">
        <v>6907</v>
      </c>
      <c r="M150" s="200" t="s">
        <v>6907</v>
      </c>
      <c r="N150" s="200" t="s">
        <v>2239</v>
      </c>
      <c r="O150" s="200" t="s">
        <v>55</v>
      </c>
      <c r="P150" s="200" t="s">
        <v>7189</v>
      </c>
      <c r="Q150" s="200" t="s">
        <v>6908</v>
      </c>
      <c r="R150" s="200" t="s">
        <v>7018</v>
      </c>
      <c r="T150" s="200" t="s">
        <v>7018</v>
      </c>
    </row>
    <row r="151" spans="1:22" ht="26.4" hidden="1" outlineLevel="1">
      <c r="A151" s="200" t="s">
        <v>71</v>
      </c>
      <c r="B151" s="216" t="s">
        <v>7375</v>
      </c>
      <c r="D151" s="200">
        <v>19</v>
      </c>
      <c r="G151" s="208" t="s">
        <v>7361</v>
      </c>
      <c r="H151" s="200" t="s">
        <v>7352</v>
      </c>
      <c r="L151" s="200" t="s">
        <v>6907</v>
      </c>
      <c r="M151" s="200" t="s">
        <v>6907</v>
      </c>
      <c r="N151" s="200" t="s">
        <v>2239</v>
      </c>
      <c r="O151" s="200" t="s">
        <v>55</v>
      </c>
      <c r="P151" s="200" t="s">
        <v>6907</v>
      </c>
      <c r="Q151" s="200" t="s">
        <v>6912</v>
      </c>
      <c r="R151" s="200" t="s">
        <v>7018</v>
      </c>
      <c r="T151" s="200" t="s">
        <v>6907</v>
      </c>
      <c r="U151" s="200" t="s">
        <v>7376</v>
      </c>
      <c r="V151" s="200" t="s">
        <v>7377</v>
      </c>
    </row>
    <row r="152" spans="1:22" collapsed="1">
      <c r="A152" s="214" t="s">
        <v>114</v>
      </c>
      <c r="B152" s="217" t="s">
        <v>135</v>
      </c>
      <c r="C152" s="200" t="s">
        <v>114</v>
      </c>
      <c r="D152" s="200">
        <v>43</v>
      </c>
      <c r="E152" s="200" t="s">
        <v>6900</v>
      </c>
      <c r="F152" s="200" t="s">
        <v>7378</v>
      </c>
      <c r="G152" s="200" t="s">
        <v>7379</v>
      </c>
      <c r="H152" s="200" t="s">
        <v>7380</v>
      </c>
      <c r="M152" s="200" t="s">
        <v>6907</v>
      </c>
      <c r="N152" s="200" t="s">
        <v>6907</v>
      </c>
      <c r="O152" s="200" t="s">
        <v>121</v>
      </c>
      <c r="P152" s="200" t="s">
        <v>6907</v>
      </c>
      <c r="Q152" s="200" t="s">
        <v>6907</v>
      </c>
      <c r="R152" s="200" t="s">
        <v>6907</v>
      </c>
      <c r="S152" s="200" t="s">
        <v>6907</v>
      </c>
      <c r="T152" s="200" t="s">
        <v>6907</v>
      </c>
    </row>
    <row r="153" spans="1:22" hidden="1" outlineLevel="1">
      <c r="A153" s="200" t="s">
        <v>114</v>
      </c>
      <c r="B153" s="217" t="s">
        <v>126</v>
      </c>
      <c r="D153" s="200">
        <v>44</v>
      </c>
      <c r="G153" s="200" t="s">
        <v>7381</v>
      </c>
      <c r="H153" s="200" t="s">
        <v>7380</v>
      </c>
      <c r="M153" s="200" t="s">
        <v>6907</v>
      </c>
      <c r="N153" s="200" t="s">
        <v>6907</v>
      </c>
      <c r="O153" s="200" t="s">
        <v>121</v>
      </c>
      <c r="P153" s="200" t="s">
        <v>6907</v>
      </c>
      <c r="Q153" s="200" t="s">
        <v>6907</v>
      </c>
      <c r="R153" s="200" t="s">
        <v>6907</v>
      </c>
      <c r="S153" s="200" t="s">
        <v>6907</v>
      </c>
      <c r="T153" s="200" t="s">
        <v>6907</v>
      </c>
    </row>
    <row r="154" spans="1:22" hidden="1" outlineLevel="1">
      <c r="A154" s="200" t="s">
        <v>114</v>
      </c>
      <c r="B154" s="217" t="s">
        <v>132</v>
      </c>
      <c r="D154" s="200">
        <v>45</v>
      </c>
      <c r="G154" s="200" t="s">
        <v>7382</v>
      </c>
      <c r="H154" s="200" t="s">
        <v>7380</v>
      </c>
      <c r="M154" s="200" t="s">
        <v>6907</v>
      </c>
      <c r="N154" s="200" t="s">
        <v>6907</v>
      </c>
      <c r="O154" s="200" t="s">
        <v>121</v>
      </c>
      <c r="P154" s="200" t="s">
        <v>6907</v>
      </c>
      <c r="Q154" s="200" t="s">
        <v>6907</v>
      </c>
      <c r="R154" s="200" t="s">
        <v>6907</v>
      </c>
      <c r="S154" s="200" t="s">
        <v>6907</v>
      </c>
      <c r="T154" s="200" t="s">
        <v>6907</v>
      </c>
    </row>
    <row r="155" spans="1:22" hidden="1" outlineLevel="1">
      <c r="A155" s="200" t="s">
        <v>114</v>
      </c>
      <c r="B155" s="217" t="s">
        <v>123</v>
      </c>
      <c r="D155" s="200">
        <v>46</v>
      </c>
      <c r="G155" s="200" t="s">
        <v>7383</v>
      </c>
      <c r="H155" s="200" t="s">
        <v>7380</v>
      </c>
      <c r="M155" s="200" t="s">
        <v>6907</v>
      </c>
      <c r="N155" s="200" t="s">
        <v>6907</v>
      </c>
      <c r="O155" s="200" t="s">
        <v>121</v>
      </c>
      <c r="P155" s="200" t="s">
        <v>6907</v>
      </c>
      <c r="Q155" s="200" t="s">
        <v>6907</v>
      </c>
      <c r="R155" s="200" t="s">
        <v>6907</v>
      </c>
      <c r="S155" s="200" t="s">
        <v>6907</v>
      </c>
      <c r="T155" s="200" t="s">
        <v>6907</v>
      </c>
    </row>
    <row r="156" spans="1:22" hidden="1" outlineLevel="1">
      <c r="A156" s="200" t="s">
        <v>114</v>
      </c>
      <c r="B156" s="217" t="s">
        <v>129</v>
      </c>
      <c r="D156" s="200">
        <v>47</v>
      </c>
      <c r="G156" s="200" t="s">
        <v>7384</v>
      </c>
      <c r="H156" s="200" t="s">
        <v>7380</v>
      </c>
      <c r="M156" s="200" t="s">
        <v>6907</v>
      </c>
      <c r="N156" s="200" t="s">
        <v>6907</v>
      </c>
      <c r="O156" s="200" t="s">
        <v>121</v>
      </c>
      <c r="P156" s="200" t="s">
        <v>6907</v>
      </c>
      <c r="Q156" s="200" t="s">
        <v>6907</v>
      </c>
      <c r="R156" s="200" t="s">
        <v>6907</v>
      </c>
      <c r="S156" s="200" t="s">
        <v>6907</v>
      </c>
      <c r="T156" s="200" t="s">
        <v>6907</v>
      </c>
    </row>
    <row r="157" spans="1:22" hidden="1" outlineLevel="1">
      <c r="A157" s="200" t="s">
        <v>114</v>
      </c>
      <c r="B157" s="217" t="s">
        <v>119</v>
      </c>
      <c r="D157" s="200">
        <v>48</v>
      </c>
      <c r="G157" s="200" t="s">
        <v>7385</v>
      </c>
      <c r="H157" s="200" t="s">
        <v>7380</v>
      </c>
      <c r="M157" s="200" t="s">
        <v>6907</v>
      </c>
      <c r="N157" s="200" t="s">
        <v>6907</v>
      </c>
      <c r="O157" s="200" t="s">
        <v>121</v>
      </c>
      <c r="P157" s="200" t="s">
        <v>6907</v>
      </c>
      <c r="Q157" s="200" t="s">
        <v>6907</v>
      </c>
      <c r="R157" s="200" t="s">
        <v>6907</v>
      </c>
      <c r="S157" s="200" t="s">
        <v>6907</v>
      </c>
      <c r="T157" s="200" t="s">
        <v>6907</v>
      </c>
    </row>
    <row r="158" spans="1:22" hidden="1" outlineLevel="1">
      <c r="A158" s="200" t="s">
        <v>114</v>
      </c>
      <c r="B158" s="217" t="s">
        <v>7386</v>
      </c>
      <c r="D158" s="200">
        <v>49</v>
      </c>
      <c r="G158" s="200" t="s">
        <v>7387</v>
      </c>
      <c r="H158" s="200" t="s">
        <v>7388</v>
      </c>
      <c r="M158" s="200" t="s">
        <v>6907</v>
      </c>
      <c r="N158" s="200" t="s">
        <v>6907</v>
      </c>
      <c r="O158" s="200" t="s">
        <v>121</v>
      </c>
      <c r="P158" s="200" t="s">
        <v>6907</v>
      </c>
      <c r="Q158" s="200" t="s">
        <v>6907</v>
      </c>
      <c r="R158" s="200" t="s">
        <v>6907</v>
      </c>
      <c r="S158" s="200" t="s">
        <v>6907</v>
      </c>
      <c r="T158" s="200" t="s">
        <v>6907</v>
      </c>
      <c r="U158" s="200" t="s">
        <v>7389</v>
      </c>
      <c r="V158" s="200" t="s">
        <v>7390</v>
      </c>
    </row>
    <row r="159" spans="1:22" ht="38.1" hidden="1" customHeight="1" outlineLevel="1">
      <c r="A159" s="200" t="s">
        <v>114</v>
      </c>
      <c r="B159" s="216" t="s">
        <v>138</v>
      </c>
      <c r="D159" s="200">
        <v>50</v>
      </c>
      <c r="G159" s="208" t="s">
        <v>7391</v>
      </c>
      <c r="H159" s="208" t="s">
        <v>7392</v>
      </c>
      <c r="M159" s="200" t="s">
        <v>6907</v>
      </c>
      <c r="N159" s="200" t="s">
        <v>6907</v>
      </c>
      <c r="O159" s="200" t="s">
        <v>7260</v>
      </c>
      <c r="P159" s="200" t="s">
        <v>6907</v>
      </c>
      <c r="Q159" s="200" t="s">
        <v>6907</v>
      </c>
      <c r="R159" s="200" t="s">
        <v>6907</v>
      </c>
      <c r="S159" s="200" t="s">
        <v>6907</v>
      </c>
      <c r="T159" s="200" t="s">
        <v>6907</v>
      </c>
    </row>
    <row r="160" spans="1:22" ht="38.1" hidden="1" customHeight="1" outlineLevel="1">
      <c r="A160" s="200" t="s">
        <v>114</v>
      </c>
      <c r="B160" s="216" t="s">
        <v>143</v>
      </c>
      <c r="D160" s="200">
        <v>51</v>
      </c>
      <c r="G160" s="208" t="s">
        <v>7393</v>
      </c>
      <c r="H160" s="208" t="s">
        <v>7392</v>
      </c>
      <c r="M160" s="200" t="s">
        <v>6907</v>
      </c>
      <c r="N160" s="200" t="s">
        <v>6907</v>
      </c>
      <c r="O160" s="200" t="s">
        <v>7260</v>
      </c>
      <c r="P160" s="200" t="s">
        <v>6907</v>
      </c>
      <c r="Q160" s="200" t="s">
        <v>6907</v>
      </c>
      <c r="R160" s="200" t="s">
        <v>6907</v>
      </c>
      <c r="S160" s="200" t="s">
        <v>6907</v>
      </c>
      <c r="T160" s="200" t="s">
        <v>6907</v>
      </c>
      <c r="U160" s="200" t="s">
        <v>7394</v>
      </c>
      <c r="V160" s="200" t="s">
        <v>7395</v>
      </c>
    </row>
    <row r="161" spans="1:22" ht="38.1" hidden="1" customHeight="1" outlineLevel="1">
      <c r="A161" s="200" t="s">
        <v>114</v>
      </c>
      <c r="B161" s="217" t="s">
        <v>7396</v>
      </c>
      <c r="D161" s="200">
        <v>50</v>
      </c>
      <c r="G161" s="208" t="s">
        <v>7391</v>
      </c>
      <c r="H161" s="208" t="s">
        <v>7392</v>
      </c>
      <c r="M161" s="200" t="s">
        <v>6907</v>
      </c>
      <c r="N161" s="200" t="s">
        <v>6907</v>
      </c>
      <c r="O161" s="200" t="s">
        <v>7260</v>
      </c>
      <c r="P161" s="200" t="s">
        <v>6907</v>
      </c>
      <c r="Q161" s="200" t="s">
        <v>6907</v>
      </c>
      <c r="R161" s="200" t="s">
        <v>6907</v>
      </c>
      <c r="S161" s="200" t="s">
        <v>6907</v>
      </c>
      <c r="T161" s="200" t="s">
        <v>6907</v>
      </c>
    </row>
    <row r="162" spans="1:22" ht="38.1" hidden="1" customHeight="1" outlineLevel="1">
      <c r="A162" s="200" t="s">
        <v>114</v>
      </c>
      <c r="B162" s="217" t="s">
        <v>7397</v>
      </c>
      <c r="D162" s="200">
        <v>51</v>
      </c>
      <c r="G162" s="208" t="s">
        <v>7393</v>
      </c>
      <c r="H162" s="208" t="s">
        <v>7392</v>
      </c>
      <c r="M162" s="200" t="s">
        <v>6907</v>
      </c>
      <c r="N162" s="200" t="s">
        <v>6907</v>
      </c>
      <c r="O162" s="200" t="s">
        <v>7260</v>
      </c>
      <c r="P162" s="200" t="s">
        <v>6907</v>
      </c>
      <c r="Q162" s="200" t="s">
        <v>6907</v>
      </c>
      <c r="R162" s="200" t="s">
        <v>6907</v>
      </c>
      <c r="S162" s="200" t="s">
        <v>6907</v>
      </c>
      <c r="T162" s="200" t="s">
        <v>6907</v>
      </c>
      <c r="U162" s="200" t="s">
        <v>7398</v>
      </c>
      <c r="V162" s="200" t="s">
        <v>7399</v>
      </c>
    </row>
    <row r="163" spans="1:22" hidden="1" outlineLevel="1">
      <c r="A163" s="200" t="s">
        <v>114</v>
      </c>
      <c r="B163" s="216" t="s">
        <v>115</v>
      </c>
      <c r="D163" s="200">
        <v>52</v>
      </c>
      <c r="G163" s="200" t="s">
        <v>7400</v>
      </c>
      <c r="H163" s="200" t="s">
        <v>7401</v>
      </c>
      <c r="M163" s="200" t="s">
        <v>6907</v>
      </c>
      <c r="N163" s="200" t="s">
        <v>6907</v>
      </c>
      <c r="P163" s="200" t="s">
        <v>6907</v>
      </c>
      <c r="Q163" s="200" t="s">
        <v>6907</v>
      </c>
      <c r="R163" s="200" t="s">
        <v>6907</v>
      </c>
      <c r="S163" s="200" t="s">
        <v>6907</v>
      </c>
      <c r="T163" s="200" t="s">
        <v>6907</v>
      </c>
      <c r="U163" s="200" t="s">
        <v>7402</v>
      </c>
      <c r="V163" s="200" t="s">
        <v>115</v>
      </c>
    </row>
    <row r="164" spans="1:22" ht="38.1" hidden="1" customHeight="1" outlineLevel="1">
      <c r="A164" s="200" t="s">
        <v>114</v>
      </c>
      <c r="B164" s="217" t="s">
        <v>7403</v>
      </c>
      <c r="D164" s="200">
        <v>53</v>
      </c>
      <c r="G164" s="208" t="s">
        <v>7404</v>
      </c>
      <c r="H164" s="208" t="s">
        <v>7405</v>
      </c>
      <c r="M164" s="200" t="s">
        <v>6907</v>
      </c>
      <c r="N164" s="200" t="s">
        <v>6907</v>
      </c>
      <c r="O164" s="200" t="s">
        <v>7260</v>
      </c>
      <c r="P164" s="200" t="s">
        <v>6907</v>
      </c>
      <c r="Q164" s="200" t="s">
        <v>6907</v>
      </c>
      <c r="R164" s="200" t="s">
        <v>6907</v>
      </c>
      <c r="S164" s="200" t="s">
        <v>6907</v>
      </c>
      <c r="T164" s="200" t="s">
        <v>6907</v>
      </c>
    </row>
    <row r="165" spans="1:22" ht="38.1" hidden="1" customHeight="1" outlineLevel="1">
      <c r="A165" s="200" t="s">
        <v>114</v>
      </c>
      <c r="B165" s="217" t="s">
        <v>7406</v>
      </c>
      <c r="D165" s="200">
        <v>54</v>
      </c>
      <c r="G165" s="208" t="s">
        <v>7407</v>
      </c>
      <c r="H165" s="208" t="s">
        <v>7405</v>
      </c>
      <c r="M165" s="200" t="s">
        <v>6907</v>
      </c>
      <c r="N165" s="200" t="s">
        <v>6907</v>
      </c>
      <c r="O165" s="200" t="s">
        <v>7260</v>
      </c>
      <c r="P165" s="200" t="s">
        <v>6907</v>
      </c>
      <c r="Q165" s="200" t="s">
        <v>6907</v>
      </c>
      <c r="R165" s="200" t="s">
        <v>6907</v>
      </c>
      <c r="S165" s="200" t="s">
        <v>6907</v>
      </c>
      <c r="T165" s="200" t="s">
        <v>6907</v>
      </c>
      <c r="U165" s="200" t="s">
        <v>7408</v>
      </c>
      <c r="V165" s="200" t="s">
        <v>7409</v>
      </c>
    </row>
    <row r="166" spans="1:22" ht="38.1" hidden="1" customHeight="1" outlineLevel="1">
      <c r="A166" s="200" t="s">
        <v>114</v>
      </c>
      <c r="B166" s="216" t="s">
        <v>7410</v>
      </c>
      <c r="D166" s="200">
        <v>53</v>
      </c>
      <c r="G166" s="208" t="s">
        <v>7404</v>
      </c>
      <c r="H166" s="208" t="s">
        <v>7405</v>
      </c>
      <c r="M166" s="200" t="s">
        <v>6907</v>
      </c>
      <c r="N166" s="200" t="s">
        <v>6907</v>
      </c>
      <c r="O166" s="200" t="s">
        <v>7260</v>
      </c>
      <c r="P166" s="200" t="s">
        <v>6907</v>
      </c>
      <c r="Q166" s="200" t="s">
        <v>6907</v>
      </c>
      <c r="R166" s="200" t="s">
        <v>6907</v>
      </c>
      <c r="S166" s="200" t="s">
        <v>6907</v>
      </c>
      <c r="T166" s="200" t="s">
        <v>6907</v>
      </c>
    </row>
    <row r="167" spans="1:22" ht="38.1" hidden="1" customHeight="1" outlineLevel="1">
      <c r="A167" s="200" t="s">
        <v>114</v>
      </c>
      <c r="B167" s="216" t="s">
        <v>7411</v>
      </c>
      <c r="D167" s="200">
        <v>54</v>
      </c>
      <c r="G167" s="208" t="s">
        <v>7407</v>
      </c>
      <c r="H167" s="208" t="s">
        <v>7405</v>
      </c>
      <c r="M167" s="200" t="s">
        <v>6907</v>
      </c>
      <c r="N167" s="200" t="s">
        <v>6907</v>
      </c>
      <c r="O167" s="200" t="s">
        <v>7260</v>
      </c>
      <c r="P167" s="200" t="s">
        <v>6907</v>
      </c>
      <c r="Q167" s="200" t="s">
        <v>6907</v>
      </c>
      <c r="R167" s="200" t="s">
        <v>6907</v>
      </c>
      <c r="S167" s="200" t="s">
        <v>6907</v>
      </c>
      <c r="T167" s="200" t="s">
        <v>6907</v>
      </c>
      <c r="U167" s="200" t="s">
        <v>7412</v>
      </c>
      <c r="V167" s="200" t="s">
        <v>7413</v>
      </c>
    </row>
    <row r="168" spans="1:22" ht="38.1" hidden="1" customHeight="1" outlineLevel="1">
      <c r="A168" s="200" t="s">
        <v>114</v>
      </c>
      <c r="B168" s="217" t="s">
        <v>7414</v>
      </c>
      <c r="D168" s="200">
        <v>55</v>
      </c>
      <c r="G168" s="208" t="s">
        <v>7415</v>
      </c>
      <c r="H168" s="200" t="s">
        <v>7416</v>
      </c>
      <c r="I168" s="200" t="s">
        <v>7417</v>
      </c>
      <c r="M168" s="200" t="s">
        <v>6907</v>
      </c>
      <c r="N168" s="200" t="s">
        <v>114</v>
      </c>
      <c r="O168" s="200" t="s">
        <v>6907</v>
      </c>
      <c r="P168" s="200" t="s">
        <v>6907</v>
      </c>
      <c r="Q168" s="200" t="s">
        <v>6907</v>
      </c>
      <c r="R168" s="200" t="s">
        <v>6907</v>
      </c>
      <c r="S168" s="200" t="s">
        <v>6907</v>
      </c>
      <c r="T168" s="200" t="s">
        <v>6907</v>
      </c>
    </row>
    <row r="169" spans="1:22" ht="38.1" hidden="1" customHeight="1" outlineLevel="1">
      <c r="A169" s="200" t="s">
        <v>114</v>
      </c>
      <c r="B169" s="217" t="s">
        <v>7418</v>
      </c>
      <c r="D169" s="200">
        <v>56</v>
      </c>
      <c r="G169" s="208" t="s">
        <v>7419</v>
      </c>
      <c r="H169" s="200" t="s">
        <v>7420</v>
      </c>
      <c r="I169" s="200" t="s">
        <v>7421</v>
      </c>
      <c r="M169" s="200" t="s">
        <v>7422</v>
      </c>
      <c r="N169" s="200" t="s">
        <v>114</v>
      </c>
      <c r="O169" s="200" t="s">
        <v>6907</v>
      </c>
      <c r="P169" s="200" t="s">
        <v>6907</v>
      </c>
      <c r="Q169" s="200" t="s">
        <v>6907</v>
      </c>
      <c r="R169" s="200" t="s">
        <v>6907</v>
      </c>
      <c r="S169" s="200" t="s">
        <v>6907</v>
      </c>
      <c r="T169" s="200" t="s">
        <v>6907</v>
      </c>
    </row>
    <row r="170" spans="1:22" ht="38.1" hidden="1" customHeight="1" outlineLevel="1">
      <c r="A170" s="200" t="s">
        <v>114</v>
      </c>
      <c r="B170" s="217" t="s">
        <v>7423</v>
      </c>
      <c r="D170" s="200">
        <v>57</v>
      </c>
      <c r="G170" s="208" t="s">
        <v>7424</v>
      </c>
      <c r="H170" s="208" t="s">
        <v>7425</v>
      </c>
      <c r="I170" s="200" t="s">
        <v>7426</v>
      </c>
      <c r="M170" s="200" t="s">
        <v>6907</v>
      </c>
      <c r="N170" s="200" t="s">
        <v>114</v>
      </c>
      <c r="O170" s="200" t="s">
        <v>6907</v>
      </c>
      <c r="P170" s="200" t="s">
        <v>6907</v>
      </c>
      <c r="Q170" s="200" t="s">
        <v>6907</v>
      </c>
      <c r="R170" s="200" t="s">
        <v>6907</v>
      </c>
      <c r="S170" s="200" t="s">
        <v>6907</v>
      </c>
      <c r="T170" s="200" t="s">
        <v>6907</v>
      </c>
    </row>
    <row r="171" spans="1:22" ht="38.1" hidden="1" customHeight="1" outlineLevel="1">
      <c r="A171" s="200" t="s">
        <v>114</v>
      </c>
      <c r="B171" s="217" t="s">
        <v>7427</v>
      </c>
      <c r="D171" s="200">
        <v>58</v>
      </c>
      <c r="G171" s="208" t="s">
        <v>7428</v>
      </c>
      <c r="H171" s="208" t="s">
        <v>7429</v>
      </c>
      <c r="I171" s="200" t="s">
        <v>7430</v>
      </c>
      <c r="M171" s="200" t="s">
        <v>6907</v>
      </c>
      <c r="N171" s="200" t="s">
        <v>114</v>
      </c>
      <c r="O171" s="200" t="s">
        <v>6907</v>
      </c>
      <c r="P171" s="200" t="s">
        <v>6907</v>
      </c>
      <c r="Q171" s="200" t="s">
        <v>6907</v>
      </c>
      <c r="R171" s="200" t="s">
        <v>6907</v>
      </c>
      <c r="S171" s="200" t="s">
        <v>6907</v>
      </c>
      <c r="T171" s="200" t="s">
        <v>6907</v>
      </c>
    </row>
    <row r="172" spans="1:22" ht="38.1" hidden="1" customHeight="1" outlineLevel="1">
      <c r="A172" s="200" t="s">
        <v>114</v>
      </c>
      <c r="B172" s="217" t="s">
        <v>7431</v>
      </c>
      <c r="D172" s="200">
        <v>59</v>
      </c>
      <c r="G172" s="208" t="s">
        <v>7432</v>
      </c>
      <c r="H172" s="200" t="s">
        <v>7433</v>
      </c>
      <c r="I172" s="200" t="s">
        <v>7434</v>
      </c>
      <c r="M172" s="200" t="s">
        <v>7435</v>
      </c>
      <c r="N172" s="200" t="s">
        <v>114</v>
      </c>
      <c r="O172" s="200" t="s">
        <v>6907</v>
      </c>
      <c r="P172" s="200" t="s">
        <v>6907</v>
      </c>
      <c r="Q172" s="200" t="s">
        <v>6907</v>
      </c>
      <c r="R172" s="200" t="s">
        <v>6907</v>
      </c>
      <c r="S172" s="200" t="s">
        <v>6907</v>
      </c>
      <c r="T172" s="200" t="s">
        <v>6907</v>
      </c>
    </row>
    <row r="173" spans="1:22" ht="38.1" hidden="1" customHeight="1" outlineLevel="1">
      <c r="A173" s="200" t="s">
        <v>114</v>
      </c>
      <c r="B173" s="217" t="s">
        <v>7436</v>
      </c>
      <c r="D173" s="200">
        <v>60</v>
      </c>
      <c r="G173" s="208" t="s">
        <v>7437</v>
      </c>
      <c r="H173" s="200" t="s">
        <v>7438</v>
      </c>
      <c r="I173" s="200" t="s">
        <v>7430</v>
      </c>
      <c r="M173" s="200" t="s">
        <v>6907</v>
      </c>
      <c r="N173" s="200" t="s">
        <v>114</v>
      </c>
      <c r="O173" s="200" t="s">
        <v>6907</v>
      </c>
      <c r="P173" s="200" t="s">
        <v>6907</v>
      </c>
      <c r="Q173" s="200" t="s">
        <v>6907</v>
      </c>
      <c r="R173" s="200" t="s">
        <v>6907</v>
      </c>
      <c r="S173" s="200" t="s">
        <v>6907</v>
      </c>
      <c r="T173" s="200" t="s">
        <v>6907</v>
      </c>
    </row>
    <row r="174" spans="1:22" ht="38.1" hidden="1" customHeight="1" outlineLevel="1">
      <c r="A174" s="200" t="s">
        <v>114</v>
      </c>
      <c r="B174" s="217" t="s">
        <v>7439</v>
      </c>
      <c r="D174" s="200">
        <v>61</v>
      </c>
      <c r="G174" s="208" t="s">
        <v>7440</v>
      </c>
      <c r="H174" s="200" t="s">
        <v>7441</v>
      </c>
      <c r="I174" s="200" t="s">
        <v>7434</v>
      </c>
      <c r="M174" s="200" t="s">
        <v>7442</v>
      </c>
      <c r="N174" s="200" t="s">
        <v>114</v>
      </c>
      <c r="O174" s="200" t="s">
        <v>6907</v>
      </c>
      <c r="P174" s="200" t="s">
        <v>6907</v>
      </c>
      <c r="Q174" s="200" t="s">
        <v>6907</v>
      </c>
      <c r="R174" s="200" t="s">
        <v>6907</v>
      </c>
      <c r="S174" s="200" t="s">
        <v>6907</v>
      </c>
      <c r="T174" s="200" t="s">
        <v>6907</v>
      </c>
    </row>
    <row r="175" spans="1:22" ht="26.4" hidden="1" outlineLevel="1">
      <c r="A175" s="200" t="s">
        <v>114</v>
      </c>
      <c r="B175" s="217" t="s">
        <v>7443</v>
      </c>
      <c r="D175" s="200">
        <v>62</v>
      </c>
      <c r="G175" s="208" t="s">
        <v>7444</v>
      </c>
      <c r="H175" s="208" t="s">
        <v>7445</v>
      </c>
      <c r="M175" s="200" t="s">
        <v>6907</v>
      </c>
      <c r="N175" s="200" t="s">
        <v>6907</v>
      </c>
      <c r="O175" s="200" t="s">
        <v>55</v>
      </c>
      <c r="P175" s="200" t="s">
        <v>6907</v>
      </c>
      <c r="Q175" s="200" t="s">
        <v>6907</v>
      </c>
      <c r="R175" s="200" t="s">
        <v>6907</v>
      </c>
      <c r="S175" s="200" t="s">
        <v>6907</v>
      </c>
      <c r="T175" s="200" t="s">
        <v>6907</v>
      </c>
    </row>
    <row r="176" spans="1:22" ht="38.1" hidden="1" customHeight="1" outlineLevel="1">
      <c r="A176" s="200" t="s">
        <v>114</v>
      </c>
      <c r="B176" s="217" t="s">
        <v>7446</v>
      </c>
      <c r="D176" s="200">
        <v>63</v>
      </c>
      <c r="G176" s="208" t="s">
        <v>7447</v>
      </c>
      <c r="H176" s="200" t="s">
        <v>7448</v>
      </c>
      <c r="M176" s="200" t="s">
        <v>6907</v>
      </c>
      <c r="N176" s="200" t="s">
        <v>6907</v>
      </c>
      <c r="O176" s="200" t="s">
        <v>55</v>
      </c>
      <c r="P176" s="200" t="s">
        <v>6907</v>
      </c>
      <c r="Q176" s="200" t="s">
        <v>6907</v>
      </c>
      <c r="R176" s="200" t="s">
        <v>6907</v>
      </c>
      <c r="S176" s="200" t="s">
        <v>6907</v>
      </c>
      <c r="T176" s="200" t="s">
        <v>6907</v>
      </c>
    </row>
    <row r="177" spans="1:22" ht="38.1" hidden="1" customHeight="1" outlineLevel="1">
      <c r="A177" s="200" t="s">
        <v>114</v>
      </c>
      <c r="B177" s="217" t="s">
        <v>7449</v>
      </c>
      <c r="D177" s="200">
        <v>64</v>
      </c>
      <c r="G177" s="208" t="s">
        <v>7450</v>
      </c>
      <c r="H177" s="208" t="s">
        <v>7451</v>
      </c>
      <c r="M177" s="200" t="s">
        <v>6907</v>
      </c>
      <c r="N177" s="200" t="s">
        <v>6907</v>
      </c>
      <c r="O177" s="200" t="s">
        <v>55</v>
      </c>
      <c r="P177" s="200" t="s">
        <v>6907</v>
      </c>
      <c r="Q177" s="200" t="s">
        <v>6907</v>
      </c>
      <c r="R177" s="200" t="s">
        <v>6907</v>
      </c>
      <c r="S177" s="200" t="s">
        <v>6907</v>
      </c>
      <c r="T177" s="200" t="s">
        <v>6907</v>
      </c>
    </row>
    <row r="178" spans="1:22" ht="38.1" hidden="1" customHeight="1" outlineLevel="1">
      <c r="A178" s="200" t="s">
        <v>114</v>
      </c>
      <c r="B178" s="217" t="s">
        <v>7452</v>
      </c>
      <c r="D178" s="200">
        <v>66</v>
      </c>
      <c r="G178" s="208" t="s">
        <v>7453</v>
      </c>
      <c r="H178" s="200" t="s">
        <v>7454</v>
      </c>
      <c r="Q178" s="200" t="s">
        <v>6908</v>
      </c>
    </row>
    <row r="179" spans="1:22" hidden="1" outlineLevel="1">
      <c r="A179" s="200" t="s">
        <v>114</v>
      </c>
      <c r="B179" s="217" t="s">
        <v>7455</v>
      </c>
      <c r="D179" s="200">
        <v>67</v>
      </c>
      <c r="G179" s="200" t="s">
        <v>7456</v>
      </c>
      <c r="M179" s="200" t="s">
        <v>6907</v>
      </c>
      <c r="N179" s="200" t="s">
        <v>6907</v>
      </c>
      <c r="O179" s="200" t="s">
        <v>55</v>
      </c>
      <c r="P179" s="200" t="s">
        <v>6907</v>
      </c>
      <c r="Q179" s="200" t="s">
        <v>6907</v>
      </c>
      <c r="R179" s="200" t="s">
        <v>6907</v>
      </c>
      <c r="S179" s="200" t="s">
        <v>6907</v>
      </c>
      <c r="T179" s="200" t="s">
        <v>6907</v>
      </c>
    </row>
    <row r="180" spans="1:22" ht="26.4" hidden="1" outlineLevel="1">
      <c r="A180" s="200" t="s">
        <v>114</v>
      </c>
      <c r="B180" s="217" t="s">
        <v>7457</v>
      </c>
      <c r="D180" s="200">
        <v>68</v>
      </c>
      <c r="G180" s="208" t="s">
        <v>7458</v>
      </c>
      <c r="H180" s="200" t="s">
        <v>7459</v>
      </c>
      <c r="M180" s="200" t="s">
        <v>6907</v>
      </c>
      <c r="N180" s="200" t="s">
        <v>6907</v>
      </c>
      <c r="O180" s="200" t="s">
        <v>55</v>
      </c>
      <c r="P180" s="200" t="s">
        <v>6907</v>
      </c>
      <c r="Q180" s="200" t="s">
        <v>6907</v>
      </c>
      <c r="R180" s="200" t="s">
        <v>6907</v>
      </c>
      <c r="S180" s="200" t="s">
        <v>6907</v>
      </c>
      <c r="T180" s="200" t="s">
        <v>6907</v>
      </c>
    </row>
    <row r="181" spans="1:22" ht="26.4" hidden="1" outlineLevel="1">
      <c r="A181" s="200" t="s">
        <v>114</v>
      </c>
      <c r="B181" s="217" t="s">
        <v>7460</v>
      </c>
      <c r="D181" s="200">
        <v>69</v>
      </c>
      <c r="G181" s="208" t="s">
        <v>7461</v>
      </c>
      <c r="H181" s="200" t="s">
        <v>7459</v>
      </c>
      <c r="M181" s="200" t="s">
        <v>6907</v>
      </c>
      <c r="N181" s="200" t="s">
        <v>6907</v>
      </c>
      <c r="O181" s="200" t="s">
        <v>55</v>
      </c>
      <c r="P181" s="200" t="s">
        <v>6907</v>
      </c>
      <c r="Q181" s="200" t="s">
        <v>6907</v>
      </c>
      <c r="R181" s="200" t="s">
        <v>6907</v>
      </c>
      <c r="S181" s="200" t="s">
        <v>6907</v>
      </c>
      <c r="T181" s="200" t="s">
        <v>6907</v>
      </c>
    </row>
    <row r="182" spans="1:22" hidden="1" outlineLevel="1">
      <c r="A182" s="200" t="s">
        <v>114</v>
      </c>
      <c r="B182" s="217" t="s">
        <v>7462</v>
      </c>
      <c r="D182" s="200">
        <v>70</v>
      </c>
      <c r="G182" s="200" t="s">
        <v>7463</v>
      </c>
      <c r="H182" s="200" t="s">
        <v>7464</v>
      </c>
      <c r="M182" s="200" t="s">
        <v>6907</v>
      </c>
      <c r="N182" s="200" t="s">
        <v>6907</v>
      </c>
      <c r="O182" s="200" t="s">
        <v>55</v>
      </c>
      <c r="P182" s="200" t="s">
        <v>6907</v>
      </c>
      <c r="Q182" s="200" t="s">
        <v>6907</v>
      </c>
      <c r="R182" s="200" t="s">
        <v>6907</v>
      </c>
      <c r="S182" s="200" t="s">
        <v>6907</v>
      </c>
      <c r="T182" s="200" t="s">
        <v>6907</v>
      </c>
    </row>
    <row r="183" spans="1:22" hidden="1" outlineLevel="1">
      <c r="A183" s="200" t="s">
        <v>114</v>
      </c>
      <c r="B183" s="217" t="s">
        <v>7465</v>
      </c>
      <c r="D183" s="200">
        <v>71</v>
      </c>
      <c r="G183" s="200" t="s">
        <v>7466</v>
      </c>
      <c r="H183" s="200" t="s">
        <v>7467</v>
      </c>
      <c r="M183" s="200" t="s">
        <v>6907</v>
      </c>
      <c r="N183" s="200" t="s">
        <v>6907</v>
      </c>
      <c r="O183" s="200" t="s">
        <v>55</v>
      </c>
      <c r="P183" s="200" t="s">
        <v>6907</v>
      </c>
      <c r="Q183" s="200" t="s">
        <v>6907</v>
      </c>
      <c r="R183" s="200" t="s">
        <v>6907</v>
      </c>
      <c r="S183" s="200" t="s">
        <v>6907</v>
      </c>
      <c r="T183" s="200" t="s">
        <v>6907</v>
      </c>
    </row>
    <row r="184" spans="1:22" hidden="1" outlineLevel="1">
      <c r="A184" s="200" t="s">
        <v>114</v>
      </c>
      <c r="B184" s="217" t="s">
        <v>7468</v>
      </c>
      <c r="D184" s="200">
        <v>72</v>
      </c>
      <c r="G184" s="200" t="s">
        <v>7469</v>
      </c>
      <c r="H184" s="200" t="s">
        <v>7470</v>
      </c>
      <c r="M184" s="200" t="s">
        <v>6907</v>
      </c>
      <c r="N184" s="200" t="s">
        <v>6907</v>
      </c>
      <c r="O184" s="200" t="s">
        <v>55</v>
      </c>
      <c r="P184" s="200" t="s">
        <v>6907</v>
      </c>
      <c r="Q184" s="200" t="s">
        <v>6907</v>
      </c>
      <c r="R184" s="200" t="s">
        <v>6907</v>
      </c>
      <c r="S184" s="200" t="s">
        <v>6907</v>
      </c>
      <c r="T184" s="200" t="s">
        <v>6907</v>
      </c>
      <c r="U184" s="200" t="s">
        <v>7471</v>
      </c>
      <c r="V184" s="200" t="s">
        <v>7472</v>
      </c>
    </row>
    <row r="185" spans="1:22" ht="26.4" hidden="1" outlineLevel="1">
      <c r="A185" s="200" t="s">
        <v>114</v>
      </c>
      <c r="B185" s="216" t="s">
        <v>7473</v>
      </c>
      <c r="D185" s="200">
        <v>62</v>
      </c>
      <c r="G185" s="208" t="s">
        <v>7444</v>
      </c>
      <c r="H185" s="208" t="s">
        <v>7445</v>
      </c>
      <c r="M185" s="200" t="s">
        <v>6907</v>
      </c>
      <c r="N185" s="200" t="s">
        <v>6907</v>
      </c>
      <c r="O185" s="200" t="s">
        <v>55</v>
      </c>
      <c r="P185" s="200" t="s">
        <v>6907</v>
      </c>
      <c r="Q185" s="200" t="s">
        <v>6907</v>
      </c>
      <c r="R185" s="200" t="s">
        <v>6907</v>
      </c>
      <c r="S185" s="200" t="s">
        <v>6907</v>
      </c>
      <c r="T185" s="200" t="s">
        <v>6907</v>
      </c>
    </row>
    <row r="186" spans="1:22" ht="26.4" hidden="1" outlineLevel="1">
      <c r="A186" s="200" t="s">
        <v>114</v>
      </c>
      <c r="B186" s="216" t="s">
        <v>147</v>
      </c>
      <c r="D186" s="200">
        <v>68</v>
      </c>
      <c r="G186" s="208" t="s">
        <v>7458</v>
      </c>
      <c r="H186" s="200" t="s">
        <v>7459</v>
      </c>
      <c r="M186" s="200" t="s">
        <v>6907</v>
      </c>
      <c r="N186" s="200" t="s">
        <v>6907</v>
      </c>
      <c r="O186" s="200" t="s">
        <v>55</v>
      </c>
      <c r="P186" s="200" t="s">
        <v>6907</v>
      </c>
      <c r="Q186" s="200" t="s">
        <v>6907</v>
      </c>
      <c r="R186" s="200" t="s">
        <v>6907</v>
      </c>
      <c r="S186" s="200" t="s">
        <v>6907</v>
      </c>
      <c r="T186" s="200" t="s">
        <v>6907</v>
      </c>
    </row>
    <row r="187" spans="1:22" ht="26.4" hidden="1" outlineLevel="1">
      <c r="A187" s="200" t="s">
        <v>114</v>
      </c>
      <c r="B187" s="216" t="s">
        <v>7474</v>
      </c>
      <c r="D187" s="200">
        <v>69</v>
      </c>
      <c r="G187" s="208" t="s">
        <v>7461</v>
      </c>
      <c r="H187" s="200" t="s">
        <v>7459</v>
      </c>
      <c r="M187" s="200" t="s">
        <v>6907</v>
      </c>
      <c r="N187" s="200" t="s">
        <v>6907</v>
      </c>
      <c r="O187" s="200" t="s">
        <v>55</v>
      </c>
      <c r="P187" s="200" t="s">
        <v>6907</v>
      </c>
      <c r="Q187" s="200" t="s">
        <v>6907</v>
      </c>
      <c r="R187" s="200" t="s">
        <v>6907</v>
      </c>
      <c r="S187" s="200" t="s">
        <v>6907</v>
      </c>
      <c r="T187" s="200" t="s">
        <v>6907</v>
      </c>
      <c r="U187" s="200" t="s">
        <v>7475</v>
      </c>
      <c r="V187" s="200" t="s">
        <v>7476</v>
      </c>
    </row>
    <row r="188" spans="1:22" ht="26.4" hidden="1" outlineLevel="1">
      <c r="A188" s="200" t="s">
        <v>7477</v>
      </c>
      <c r="B188" s="217" t="s">
        <v>7478</v>
      </c>
      <c r="D188" s="200">
        <v>65</v>
      </c>
      <c r="G188" s="200" t="s">
        <v>7479</v>
      </c>
      <c r="H188" s="208" t="s">
        <v>7480</v>
      </c>
      <c r="M188" s="200" t="s">
        <v>6907</v>
      </c>
      <c r="N188" s="200" t="s">
        <v>6907</v>
      </c>
      <c r="O188" s="200" t="s">
        <v>55</v>
      </c>
      <c r="P188" s="200" t="s">
        <v>6907</v>
      </c>
      <c r="Q188" s="200" t="s">
        <v>6907</v>
      </c>
      <c r="R188" s="200" t="s">
        <v>6907</v>
      </c>
      <c r="S188" s="200" t="s">
        <v>6907</v>
      </c>
      <c r="T188" s="200" t="s">
        <v>6907</v>
      </c>
      <c r="U188" s="200" t="s">
        <v>7481</v>
      </c>
      <c r="V188" s="200" t="s">
        <v>7478</v>
      </c>
    </row>
    <row r="189" spans="1:22" hidden="1" outlineLevel="1">
      <c r="A189" s="200" t="s">
        <v>114</v>
      </c>
      <c r="B189" s="216" t="s">
        <v>7482</v>
      </c>
      <c r="D189" s="200">
        <v>73</v>
      </c>
      <c r="G189" s="200" t="s">
        <v>7483</v>
      </c>
      <c r="H189" s="200" t="s">
        <v>7484</v>
      </c>
      <c r="M189" s="200" t="s">
        <v>6907</v>
      </c>
      <c r="N189" s="200" t="s">
        <v>6907</v>
      </c>
      <c r="O189" s="200" t="s">
        <v>6907</v>
      </c>
      <c r="P189" s="200" t="s">
        <v>6907</v>
      </c>
      <c r="Q189" s="200" t="s">
        <v>6907</v>
      </c>
      <c r="R189" s="200" t="s">
        <v>6907</v>
      </c>
      <c r="S189" s="200" t="s">
        <v>6907</v>
      </c>
      <c r="T189" s="200" t="s">
        <v>6907</v>
      </c>
    </row>
    <row r="190" spans="1:22" hidden="1" outlineLevel="1">
      <c r="A190" s="200" t="s">
        <v>114</v>
      </c>
      <c r="B190" s="216" t="s">
        <v>7485</v>
      </c>
      <c r="D190" s="200">
        <v>74</v>
      </c>
      <c r="G190" s="200" t="s">
        <v>7486</v>
      </c>
      <c r="H190" s="200" t="s">
        <v>7487</v>
      </c>
      <c r="M190" s="200" t="s">
        <v>6907</v>
      </c>
      <c r="N190" s="200" t="s">
        <v>6907</v>
      </c>
      <c r="O190" s="200" t="s">
        <v>6907</v>
      </c>
      <c r="P190" s="200" t="s">
        <v>6907</v>
      </c>
      <c r="Q190" s="200" t="s">
        <v>6907</v>
      </c>
      <c r="R190" s="200" t="s">
        <v>6907</v>
      </c>
      <c r="S190" s="200" t="s">
        <v>6907</v>
      </c>
      <c r="T190" s="200" t="s">
        <v>6907</v>
      </c>
    </row>
    <row r="191" spans="1:22" hidden="1" outlineLevel="1">
      <c r="A191" s="200" t="s">
        <v>114</v>
      </c>
      <c r="B191" s="216" t="s">
        <v>7488</v>
      </c>
      <c r="D191" s="200">
        <v>75</v>
      </c>
      <c r="G191" s="200" t="s">
        <v>7489</v>
      </c>
      <c r="H191" s="200" t="s">
        <v>7487</v>
      </c>
      <c r="M191" s="200" t="s">
        <v>6907</v>
      </c>
      <c r="N191" s="200" t="s">
        <v>6907</v>
      </c>
      <c r="O191" s="200" t="s">
        <v>6907</v>
      </c>
      <c r="P191" s="200" t="s">
        <v>6907</v>
      </c>
      <c r="Q191" s="200" t="s">
        <v>6907</v>
      </c>
      <c r="R191" s="200" t="s">
        <v>6907</v>
      </c>
      <c r="S191" s="200" t="s">
        <v>6907</v>
      </c>
      <c r="T191" s="200" t="s">
        <v>6907</v>
      </c>
    </row>
    <row r="192" spans="1:22" hidden="1" outlineLevel="1">
      <c r="A192" s="200" t="s">
        <v>114</v>
      </c>
      <c r="B192" s="216" t="s">
        <v>7490</v>
      </c>
      <c r="D192" s="200">
        <v>76</v>
      </c>
      <c r="G192" s="200" t="s">
        <v>7491</v>
      </c>
      <c r="H192" s="200" t="s">
        <v>7487</v>
      </c>
      <c r="M192" s="200" t="s">
        <v>6907</v>
      </c>
      <c r="N192" s="200" t="s">
        <v>6907</v>
      </c>
      <c r="O192" s="200" t="s">
        <v>6907</v>
      </c>
      <c r="P192" s="200" t="s">
        <v>6907</v>
      </c>
      <c r="Q192" s="200" t="s">
        <v>6907</v>
      </c>
      <c r="R192" s="200" t="s">
        <v>6907</v>
      </c>
      <c r="S192" s="200" t="s">
        <v>6907</v>
      </c>
      <c r="T192" s="200" t="s">
        <v>6907</v>
      </c>
    </row>
    <row r="193" spans="1:22" hidden="1" outlineLevel="1">
      <c r="A193" s="200" t="s">
        <v>114</v>
      </c>
      <c r="B193" s="216" t="s">
        <v>7492</v>
      </c>
      <c r="D193" s="200">
        <v>77</v>
      </c>
      <c r="G193" s="200" t="s">
        <v>7493</v>
      </c>
      <c r="H193" s="200" t="s">
        <v>7487</v>
      </c>
      <c r="M193" s="200" t="s">
        <v>6907</v>
      </c>
      <c r="N193" s="200" t="s">
        <v>6907</v>
      </c>
      <c r="O193" s="200" t="s">
        <v>6907</v>
      </c>
      <c r="P193" s="200" t="s">
        <v>6907</v>
      </c>
      <c r="Q193" s="200" t="s">
        <v>6907</v>
      </c>
      <c r="R193" s="200" t="s">
        <v>6907</v>
      </c>
      <c r="S193" s="200" t="s">
        <v>6907</v>
      </c>
      <c r="T193" s="200" t="s">
        <v>6907</v>
      </c>
    </row>
    <row r="194" spans="1:22" hidden="1" outlineLevel="1">
      <c r="A194" s="200" t="s">
        <v>114</v>
      </c>
      <c r="B194" s="216" t="s">
        <v>7494</v>
      </c>
      <c r="D194" s="200">
        <v>78</v>
      </c>
      <c r="G194" s="200" t="s">
        <v>7495</v>
      </c>
      <c r="H194" s="200" t="s">
        <v>7487</v>
      </c>
      <c r="M194" s="200" t="s">
        <v>6907</v>
      </c>
      <c r="N194" s="200" t="s">
        <v>6907</v>
      </c>
      <c r="O194" s="200" t="s">
        <v>6907</v>
      </c>
      <c r="P194" s="200" t="s">
        <v>6907</v>
      </c>
      <c r="Q194" s="200" t="s">
        <v>6907</v>
      </c>
      <c r="R194" s="200" t="s">
        <v>6907</v>
      </c>
      <c r="S194" s="200" t="s">
        <v>6907</v>
      </c>
      <c r="T194" s="200" t="s">
        <v>6907</v>
      </c>
    </row>
    <row r="195" spans="1:22" hidden="1" outlineLevel="1">
      <c r="A195" s="200" t="s">
        <v>114</v>
      </c>
      <c r="B195" s="216" t="s">
        <v>7496</v>
      </c>
      <c r="D195" s="200">
        <v>79</v>
      </c>
      <c r="G195" s="200" t="s">
        <v>7497</v>
      </c>
      <c r="H195" s="200" t="s">
        <v>7498</v>
      </c>
      <c r="M195" s="200" t="s">
        <v>6907</v>
      </c>
      <c r="N195" s="200" t="s">
        <v>6907</v>
      </c>
      <c r="O195" s="200" t="s">
        <v>6907</v>
      </c>
      <c r="P195" s="200" t="s">
        <v>6907</v>
      </c>
      <c r="Q195" s="200" t="s">
        <v>6907</v>
      </c>
      <c r="R195" s="200" t="s">
        <v>6907</v>
      </c>
      <c r="S195" s="200" t="s">
        <v>6907</v>
      </c>
      <c r="T195" s="200" t="s">
        <v>6907</v>
      </c>
      <c r="U195" s="200" t="s">
        <v>7499</v>
      </c>
      <c r="V195" s="200" t="s">
        <v>7500</v>
      </c>
    </row>
    <row r="196" spans="1:22" ht="38.1" hidden="1" customHeight="1" outlineLevel="1">
      <c r="A196" s="200" t="s">
        <v>114</v>
      </c>
      <c r="B196" s="217" t="s">
        <v>7501</v>
      </c>
      <c r="D196" s="200">
        <v>80</v>
      </c>
      <c r="G196" s="200" t="s">
        <v>7502</v>
      </c>
      <c r="H196" s="208" t="s">
        <v>7503</v>
      </c>
      <c r="M196" s="200" t="s">
        <v>6907</v>
      </c>
      <c r="N196" s="200" t="s">
        <v>6907</v>
      </c>
      <c r="O196" s="200" t="s">
        <v>6907</v>
      </c>
      <c r="P196" s="200" t="s">
        <v>6907</v>
      </c>
      <c r="Q196" s="200" t="s">
        <v>6907</v>
      </c>
      <c r="R196" s="200" t="s">
        <v>6907</v>
      </c>
      <c r="S196" s="200" t="s">
        <v>6907</v>
      </c>
      <c r="T196" s="200" t="s">
        <v>6907</v>
      </c>
    </row>
    <row r="197" spans="1:22" ht="38.1" hidden="1" customHeight="1" outlineLevel="1">
      <c r="A197" s="200" t="s">
        <v>114</v>
      </c>
      <c r="B197" s="217" t="s">
        <v>7504</v>
      </c>
      <c r="D197" s="200">
        <v>81</v>
      </c>
      <c r="G197" s="200" t="s">
        <v>7505</v>
      </c>
      <c r="H197" s="208" t="s">
        <v>7503</v>
      </c>
      <c r="M197" s="200" t="s">
        <v>6907</v>
      </c>
      <c r="N197" s="200" t="s">
        <v>6907</v>
      </c>
      <c r="O197" s="200" t="s">
        <v>6907</v>
      </c>
      <c r="P197" s="200" t="s">
        <v>6907</v>
      </c>
      <c r="Q197" s="200" t="s">
        <v>6907</v>
      </c>
      <c r="R197" s="200" t="s">
        <v>6907</v>
      </c>
      <c r="S197" s="200" t="s">
        <v>6907</v>
      </c>
      <c r="T197" s="200" t="s">
        <v>6907</v>
      </c>
    </row>
    <row r="198" spans="1:22" hidden="1" outlineLevel="1">
      <c r="A198" s="200" t="s">
        <v>114</v>
      </c>
      <c r="B198" s="217" t="s">
        <v>7506</v>
      </c>
      <c r="D198" s="200">
        <v>82</v>
      </c>
      <c r="G198" s="200" t="s">
        <v>7507</v>
      </c>
      <c r="H198" s="200" t="s">
        <v>7508</v>
      </c>
      <c r="M198" s="200" t="s">
        <v>6907</v>
      </c>
      <c r="N198" s="200" t="s">
        <v>6907</v>
      </c>
      <c r="O198" s="200" t="s">
        <v>6907</v>
      </c>
      <c r="P198" s="200" t="s">
        <v>6907</v>
      </c>
      <c r="Q198" s="200" t="s">
        <v>6907</v>
      </c>
      <c r="R198" s="200" t="s">
        <v>6907</v>
      </c>
      <c r="S198" s="200" t="s">
        <v>6907</v>
      </c>
      <c r="T198" s="200" t="s">
        <v>6907</v>
      </c>
      <c r="U198" s="200" t="s">
        <v>7509</v>
      </c>
      <c r="V198" s="200" t="s">
        <v>7510</v>
      </c>
    </row>
    <row r="199" spans="1:22" ht="38.1" customHeight="1" collapsed="1">
      <c r="A199" s="214" t="s">
        <v>7511</v>
      </c>
      <c r="B199" s="216" t="s">
        <v>7512</v>
      </c>
      <c r="C199" s="200" t="s">
        <v>7513</v>
      </c>
      <c r="D199" s="200">
        <v>55</v>
      </c>
      <c r="E199" s="200" t="s">
        <v>6900</v>
      </c>
      <c r="F199" s="200" t="s">
        <v>7378</v>
      </c>
      <c r="G199" s="208" t="s">
        <v>7415</v>
      </c>
      <c r="H199" s="200" t="s">
        <v>7416</v>
      </c>
      <c r="I199" s="200" t="s">
        <v>7417</v>
      </c>
      <c r="M199" s="200" t="s">
        <v>6907</v>
      </c>
      <c r="N199" s="200" t="s">
        <v>114</v>
      </c>
      <c r="O199" s="200" t="s">
        <v>6907</v>
      </c>
      <c r="P199" s="200" t="s">
        <v>6907</v>
      </c>
      <c r="Q199" s="200" t="s">
        <v>6907</v>
      </c>
      <c r="R199" s="200" t="s">
        <v>6907</v>
      </c>
      <c r="S199" s="200" t="s">
        <v>6907</v>
      </c>
      <c r="T199" s="200" t="s">
        <v>6907</v>
      </c>
    </row>
    <row r="200" spans="1:22" ht="38.1" hidden="1" customHeight="1" outlineLevel="1">
      <c r="A200" s="200" t="s">
        <v>7511</v>
      </c>
      <c r="B200" s="216" t="s">
        <v>7514</v>
      </c>
      <c r="D200" s="200">
        <v>56</v>
      </c>
      <c r="G200" s="208" t="s">
        <v>7419</v>
      </c>
      <c r="H200" s="200" t="s">
        <v>7420</v>
      </c>
      <c r="I200" s="200" t="s">
        <v>7421</v>
      </c>
      <c r="M200" s="200" t="s">
        <v>7422</v>
      </c>
      <c r="N200" s="200" t="s">
        <v>114</v>
      </c>
      <c r="O200" s="200" t="s">
        <v>6907</v>
      </c>
      <c r="P200" s="200" t="s">
        <v>6907</v>
      </c>
      <c r="Q200" s="200" t="s">
        <v>6907</v>
      </c>
      <c r="R200" s="200" t="s">
        <v>6907</v>
      </c>
      <c r="S200" s="200" t="s">
        <v>6907</v>
      </c>
      <c r="T200" s="200" t="s">
        <v>6907</v>
      </c>
    </row>
    <row r="201" spans="1:22" ht="38.1" hidden="1" customHeight="1" outlineLevel="1">
      <c r="A201" s="200" t="s">
        <v>7511</v>
      </c>
      <c r="B201" s="216" t="s">
        <v>825</v>
      </c>
      <c r="D201" s="200">
        <v>57</v>
      </c>
      <c r="G201" s="208" t="s">
        <v>7424</v>
      </c>
      <c r="H201" s="208" t="s">
        <v>7425</v>
      </c>
      <c r="I201" s="200" t="s">
        <v>7426</v>
      </c>
      <c r="M201" s="200" t="s">
        <v>6907</v>
      </c>
      <c r="N201" s="200" t="s">
        <v>114</v>
      </c>
      <c r="O201" s="200" t="s">
        <v>6907</v>
      </c>
      <c r="P201" s="200" t="s">
        <v>6907</v>
      </c>
      <c r="Q201" s="200" t="s">
        <v>6907</v>
      </c>
      <c r="R201" s="200" t="s">
        <v>6907</v>
      </c>
      <c r="S201" s="200" t="s">
        <v>6907</v>
      </c>
      <c r="T201" s="200" t="s">
        <v>6907</v>
      </c>
    </row>
    <row r="202" spans="1:22" ht="38.1" hidden="1" customHeight="1" outlineLevel="1">
      <c r="A202" s="200" t="s">
        <v>7511</v>
      </c>
      <c r="B202" s="216" t="s">
        <v>828</v>
      </c>
      <c r="D202" s="200">
        <v>58</v>
      </c>
      <c r="G202" s="208" t="s">
        <v>7428</v>
      </c>
      <c r="H202" s="208" t="s">
        <v>7429</v>
      </c>
      <c r="I202" s="200" t="s">
        <v>7430</v>
      </c>
      <c r="M202" s="200" t="s">
        <v>6907</v>
      </c>
      <c r="N202" s="200" t="s">
        <v>114</v>
      </c>
      <c r="O202" s="200" t="s">
        <v>6907</v>
      </c>
      <c r="P202" s="200" t="s">
        <v>6907</v>
      </c>
      <c r="Q202" s="200" t="s">
        <v>6907</v>
      </c>
      <c r="R202" s="200" t="s">
        <v>6907</v>
      </c>
      <c r="S202" s="200" t="s">
        <v>6907</v>
      </c>
      <c r="T202" s="200" t="s">
        <v>6907</v>
      </c>
      <c r="U202" s="200" t="s">
        <v>7515</v>
      </c>
      <c r="V202" s="200" t="s">
        <v>7516</v>
      </c>
    </row>
    <row r="203" spans="1:22" ht="38.1" hidden="1" customHeight="1" outlineLevel="1">
      <c r="A203" s="200" t="s">
        <v>7517</v>
      </c>
      <c r="B203" s="217" t="s">
        <v>7518</v>
      </c>
      <c r="D203" s="200">
        <v>59</v>
      </c>
      <c r="G203" s="208" t="s">
        <v>7432</v>
      </c>
      <c r="H203" s="200" t="s">
        <v>7433</v>
      </c>
      <c r="I203" s="200" t="s">
        <v>7434</v>
      </c>
      <c r="M203" s="200" t="s">
        <v>7435</v>
      </c>
      <c r="N203" s="200" t="s">
        <v>114</v>
      </c>
      <c r="O203" s="200" t="s">
        <v>6907</v>
      </c>
      <c r="P203" s="200" t="s">
        <v>6907</v>
      </c>
      <c r="Q203" s="200" t="s">
        <v>6907</v>
      </c>
      <c r="R203" s="200" t="s">
        <v>6907</v>
      </c>
      <c r="S203" s="200" t="s">
        <v>6907</v>
      </c>
      <c r="T203" s="200" t="s">
        <v>6907</v>
      </c>
    </row>
    <row r="204" spans="1:22" ht="38.1" hidden="1" customHeight="1" outlineLevel="1">
      <c r="A204" s="200" t="s">
        <v>7517</v>
      </c>
      <c r="B204" s="217" t="s">
        <v>7519</v>
      </c>
      <c r="D204" s="200">
        <v>60</v>
      </c>
      <c r="G204" s="208" t="s">
        <v>7437</v>
      </c>
      <c r="H204" s="200" t="s">
        <v>7438</v>
      </c>
      <c r="I204" s="200" t="s">
        <v>7430</v>
      </c>
      <c r="M204" s="200" t="s">
        <v>6907</v>
      </c>
      <c r="N204" s="200" t="s">
        <v>114</v>
      </c>
      <c r="O204" s="200" t="s">
        <v>6907</v>
      </c>
      <c r="P204" s="200" t="s">
        <v>6907</v>
      </c>
      <c r="Q204" s="200" t="s">
        <v>6907</v>
      </c>
      <c r="R204" s="200" t="s">
        <v>6907</v>
      </c>
      <c r="S204" s="200" t="s">
        <v>6907</v>
      </c>
      <c r="T204" s="200" t="s">
        <v>6907</v>
      </c>
    </row>
    <row r="205" spans="1:22" ht="38.1" hidden="1" customHeight="1" outlineLevel="1">
      <c r="A205" s="200" t="s">
        <v>7517</v>
      </c>
      <c r="B205" s="217" t="s">
        <v>7520</v>
      </c>
      <c r="D205" s="200">
        <v>61</v>
      </c>
      <c r="G205" s="208" t="s">
        <v>7440</v>
      </c>
      <c r="H205" s="200" t="s">
        <v>7441</v>
      </c>
      <c r="I205" s="200" t="s">
        <v>7434</v>
      </c>
      <c r="M205" s="200" t="s">
        <v>7442</v>
      </c>
      <c r="N205" s="200" t="s">
        <v>114</v>
      </c>
      <c r="O205" s="200" t="s">
        <v>6907</v>
      </c>
      <c r="P205" s="200" t="s">
        <v>6907</v>
      </c>
      <c r="Q205" s="200" t="s">
        <v>6907</v>
      </c>
      <c r="R205" s="200" t="s">
        <v>6907</v>
      </c>
      <c r="S205" s="200" t="s">
        <v>6907</v>
      </c>
      <c r="T205" s="200" t="s">
        <v>6907</v>
      </c>
      <c r="U205" s="200" t="s">
        <v>7521</v>
      </c>
      <c r="V205" s="200" t="s">
        <v>7522</v>
      </c>
    </row>
    <row r="206" spans="1:22" ht="38.1" hidden="1" customHeight="1" outlineLevel="1">
      <c r="A206" s="200" t="s">
        <v>7511</v>
      </c>
      <c r="B206" s="216" t="s">
        <v>7523</v>
      </c>
      <c r="D206" s="200">
        <v>63</v>
      </c>
      <c r="G206" s="208" t="s">
        <v>7447</v>
      </c>
      <c r="H206" s="200" t="s">
        <v>7448</v>
      </c>
      <c r="M206" s="200" t="s">
        <v>6907</v>
      </c>
      <c r="N206" s="200" t="s">
        <v>6907</v>
      </c>
      <c r="O206" s="200" t="s">
        <v>55</v>
      </c>
      <c r="P206" s="200" t="s">
        <v>6907</v>
      </c>
      <c r="Q206" s="200" t="s">
        <v>6907</v>
      </c>
      <c r="R206" s="200" t="s">
        <v>6907</v>
      </c>
      <c r="S206" s="200" t="s">
        <v>6907</v>
      </c>
      <c r="T206" s="200" t="s">
        <v>6907</v>
      </c>
      <c r="U206" s="200" t="s">
        <v>7524</v>
      </c>
      <c r="V206" s="200" t="s">
        <v>7523</v>
      </c>
    </row>
    <row r="207" spans="1:22" ht="38.1" hidden="1" customHeight="1" outlineLevel="1">
      <c r="A207" s="200" t="s">
        <v>7513</v>
      </c>
      <c r="B207" s="217" t="s">
        <v>7525</v>
      </c>
      <c r="D207" s="200">
        <v>63</v>
      </c>
      <c r="G207" s="208" t="s">
        <v>7447</v>
      </c>
      <c r="H207" s="200" t="s">
        <v>7448</v>
      </c>
      <c r="M207" s="200" t="s">
        <v>6907</v>
      </c>
      <c r="N207" s="200" t="s">
        <v>6907</v>
      </c>
      <c r="O207" s="200" t="s">
        <v>55</v>
      </c>
      <c r="P207" s="200" t="s">
        <v>6907</v>
      </c>
      <c r="Q207" s="200" t="s">
        <v>6907</v>
      </c>
      <c r="R207" s="200" t="s">
        <v>6907</v>
      </c>
      <c r="S207" s="200" t="s">
        <v>6907</v>
      </c>
      <c r="T207" s="200" t="s">
        <v>6907</v>
      </c>
      <c r="U207" s="200" t="s">
        <v>7526</v>
      </c>
      <c r="V207" s="200" t="s">
        <v>7525</v>
      </c>
    </row>
    <row r="208" spans="1:22" ht="38.1" hidden="1" customHeight="1" outlineLevel="1">
      <c r="A208" s="200" t="s">
        <v>7511</v>
      </c>
      <c r="B208" s="216" t="s">
        <v>7527</v>
      </c>
      <c r="D208" s="200">
        <v>55</v>
      </c>
      <c r="G208" s="208" t="s">
        <v>7415</v>
      </c>
      <c r="H208" s="200" t="s">
        <v>7416</v>
      </c>
      <c r="I208" s="200" t="s">
        <v>7417</v>
      </c>
      <c r="M208" s="200" t="s">
        <v>6907</v>
      </c>
      <c r="N208" s="200" t="s">
        <v>114</v>
      </c>
      <c r="O208" s="200" t="s">
        <v>6907</v>
      </c>
      <c r="P208" s="200" t="s">
        <v>6907</v>
      </c>
      <c r="Q208" s="200" t="s">
        <v>6907</v>
      </c>
      <c r="R208" s="200" t="s">
        <v>6907</v>
      </c>
      <c r="S208" s="200" t="s">
        <v>6907</v>
      </c>
      <c r="T208" s="200" t="s">
        <v>6907</v>
      </c>
    </row>
    <row r="209" spans="1:22" ht="38.1" hidden="1" customHeight="1" outlineLevel="1">
      <c r="A209" s="200" t="s">
        <v>7511</v>
      </c>
      <c r="B209" s="216" t="s">
        <v>7528</v>
      </c>
      <c r="D209" s="200">
        <v>56</v>
      </c>
      <c r="G209" s="208" t="s">
        <v>7419</v>
      </c>
      <c r="H209" s="200" t="s">
        <v>7420</v>
      </c>
      <c r="I209" s="200" t="s">
        <v>7421</v>
      </c>
      <c r="M209" s="200" t="s">
        <v>7422</v>
      </c>
      <c r="N209" s="200" t="s">
        <v>114</v>
      </c>
      <c r="O209" s="200" t="s">
        <v>6907</v>
      </c>
      <c r="P209" s="200" t="s">
        <v>6907</v>
      </c>
      <c r="Q209" s="200" t="s">
        <v>6907</v>
      </c>
      <c r="R209" s="200" t="s">
        <v>6907</v>
      </c>
      <c r="S209" s="200" t="s">
        <v>6907</v>
      </c>
      <c r="T209" s="200" t="s">
        <v>6907</v>
      </c>
    </row>
    <row r="210" spans="1:22" ht="38.1" hidden="1" customHeight="1" outlineLevel="1">
      <c r="A210" s="200" t="s">
        <v>7511</v>
      </c>
      <c r="B210" s="216" t="s">
        <v>7529</v>
      </c>
      <c r="D210" s="200">
        <v>57</v>
      </c>
      <c r="G210" s="208" t="s">
        <v>7424</v>
      </c>
      <c r="H210" s="208" t="s">
        <v>7425</v>
      </c>
      <c r="I210" s="200" t="s">
        <v>7426</v>
      </c>
      <c r="M210" s="200" t="s">
        <v>6907</v>
      </c>
      <c r="N210" s="200" t="s">
        <v>114</v>
      </c>
      <c r="O210" s="200" t="s">
        <v>6907</v>
      </c>
      <c r="P210" s="200" t="s">
        <v>6907</v>
      </c>
      <c r="Q210" s="200" t="s">
        <v>6907</v>
      </c>
      <c r="R210" s="200" t="s">
        <v>6907</v>
      </c>
      <c r="S210" s="200" t="s">
        <v>6907</v>
      </c>
      <c r="T210" s="200" t="s">
        <v>6907</v>
      </c>
    </row>
    <row r="211" spans="1:22" ht="38.1" hidden="1" customHeight="1" outlineLevel="1">
      <c r="A211" s="200" t="s">
        <v>7511</v>
      </c>
      <c r="B211" s="216" t="s">
        <v>7530</v>
      </c>
      <c r="D211" s="200">
        <v>58</v>
      </c>
      <c r="G211" s="208" t="s">
        <v>7428</v>
      </c>
      <c r="H211" s="208" t="s">
        <v>7429</v>
      </c>
      <c r="I211" s="200" t="s">
        <v>7430</v>
      </c>
      <c r="M211" s="200" t="s">
        <v>6907</v>
      </c>
      <c r="N211" s="200" t="s">
        <v>114</v>
      </c>
      <c r="O211" s="200" t="s">
        <v>6907</v>
      </c>
      <c r="P211" s="200" t="s">
        <v>6907</v>
      </c>
      <c r="Q211" s="200" t="s">
        <v>6907</v>
      </c>
      <c r="R211" s="200" t="s">
        <v>6907</v>
      </c>
      <c r="S211" s="200" t="s">
        <v>6907</v>
      </c>
      <c r="T211" s="200" t="s">
        <v>6907</v>
      </c>
      <c r="U211" s="200" t="s">
        <v>7531</v>
      </c>
      <c r="V211" s="200" t="s">
        <v>7532</v>
      </c>
    </row>
    <row r="212" spans="1:22" ht="38.1" hidden="1" customHeight="1" outlineLevel="1">
      <c r="A212" s="200" t="s">
        <v>7517</v>
      </c>
      <c r="B212" s="217" t="s">
        <v>7533</v>
      </c>
      <c r="D212" s="200">
        <v>59</v>
      </c>
      <c r="G212" s="208" t="s">
        <v>7432</v>
      </c>
      <c r="H212" s="200" t="s">
        <v>7433</v>
      </c>
      <c r="I212" s="200" t="s">
        <v>7434</v>
      </c>
      <c r="M212" s="200" t="s">
        <v>7435</v>
      </c>
      <c r="N212" s="200" t="s">
        <v>114</v>
      </c>
      <c r="O212" s="200" t="s">
        <v>6907</v>
      </c>
      <c r="P212" s="200" t="s">
        <v>6907</v>
      </c>
      <c r="Q212" s="200" t="s">
        <v>6907</v>
      </c>
      <c r="R212" s="200" t="s">
        <v>6907</v>
      </c>
      <c r="S212" s="200" t="s">
        <v>6907</v>
      </c>
      <c r="T212" s="200" t="s">
        <v>6907</v>
      </c>
    </row>
    <row r="213" spans="1:22" ht="38.1" hidden="1" customHeight="1" outlineLevel="1">
      <c r="A213" s="200" t="s">
        <v>7517</v>
      </c>
      <c r="B213" s="217" t="s">
        <v>7534</v>
      </c>
      <c r="D213" s="200">
        <v>60</v>
      </c>
      <c r="G213" s="208" t="s">
        <v>7437</v>
      </c>
      <c r="H213" s="200" t="s">
        <v>7438</v>
      </c>
      <c r="I213" s="200" t="s">
        <v>7430</v>
      </c>
      <c r="M213" s="200" t="s">
        <v>6907</v>
      </c>
      <c r="N213" s="200" t="s">
        <v>114</v>
      </c>
      <c r="O213" s="200" t="s">
        <v>6907</v>
      </c>
      <c r="P213" s="200" t="s">
        <v>6907</v>
      </c>
      <c r="Q213" s="200" t="s">
        <v>6907</v>
      </c>
      <c r="R213" s="200" t="s">
        <v>6907</v>
      </c>
      <c r="S213" s="200" t="s">
        <v>6907</v>
      </c>
      <c r="T213" s="200" t="s">
        <v>6907</v>
      </c>
    </row>
    <row r="214" spans="1:22" ht="38.1" hidden="1" customHeight="1" outlineLevel="1">
      <c r="A214" s="200" t="s">
        <v>7517</v>
      </c>
      <c r="B214" s="217" t="s">
        <v>7535</v>
      </c>
      <c r="D214" s="200">
        <v>61</v>
      </c>
      <c r="G214" s="208" t="s">
        <v>7440</v>
      </c>
      <c r="H214" s="200" t="s">
        <v>7441</v>
      </c>
      <c r="I214" s="200" t="s">
        <v>7434</v>
      </c>
      <c r="M214" s="200" t="s">
        <v>7442</v>
      </c>
      <c r="N214" s="200" t="s">
        <v>114</v>
      </c>
      <c r="O214" s="200" t="s">
        <v>6907</v>
      </c>
      <c r="P214" s="200" t="s">
        <v>6907</v>
      </c>
      <c r="Q214" s="200" t="s">
        <v>6907</v>
      </c>
      <c r="R214" s="200" t="s">
        <v>6907</v>
      </c>
      <c r="S214" s="200" t="s">
        <v>6907</v>
      </c>
      <c r="T214" s="200" t="s">
        <v>6907</v>
      </c>
      <c r="U214" s="200" t="s">
        <v>7536</v>
      </c>
      <c r="V214" s="200" t="s">
        <v>7537</v>
      </c>
    </row>
    <row r="215" spans="1:22" ht="38.1" hidden="1" customHeight="1" outlineLevel="1">
      <c r="A215" s="200" t="s">
        <v>7511</v>
      </c>
      <c r="B215" s="216" t="s">
        <v>7538</v>
      </c>
      <c r="D215" s="200">
        <v>64</v>
      </c>
      <c r="G215" s="208" t="s">
        <v>7450</v>
      </c>
      <c r="H215" s="208" t="s">
        <v>7451</v>
      </c>
      <c r="M215" s="200" t="s">
        <v>6907</v>
      </c>
      <c r="N215" s="200" t="s">
        <v>6907</v>
      </c>
      <c r="O215" s="200" t="s">
        <v>55</v>
      </c>
      <c r="P215" s="200" t="s">
        <v>6907</v>
      </c>
      <c r="Q215" s="200" t="s">
        <v>6907</v>
      </c>
      <c r="R215" s="200" t="s">
        <v>6907</v>
      </c>
      <c r="S215" s="200" t="s">
        <v>6907</v>
      </c>
      <c r="T215" s="200" t="s">
        <v>6907</v>
      </c>
      <c r="U215" s="200" t="s">
        <v>7539</v>
      </c>
      <c r="V215" s="200" t="s">
        <v>7538</v>
      </c>
    </row>
    <row r="216" spans="1:22" ht="38.1" hidden="1" customHeight="1" outlineLevel="1">
      <c r="A216" s="200" t="s">
        <v>7540</v>
      </c>
      <c r="B216" s="217" t="s">
        <v>7541</v>
      </c>
      <c r="D216" s="200">
        <v>66</v>
      </c>
      <c r="G216" s="208" t="s">
        <v>7453</v>
      </c>
      <c r="H216" s="200" t="s">
        <v>7454</v>
      </c>
      <c r="Q216" s="200" t="s">
        <v>6908</v>
      </c>
      <c r="U216" s="200" t="s">
        <v>7542</v>
      </c>
      <c r="V216" s="200" t="s">
        <v>7541</v>
      </c>
    </row>
    <row r="217" spans="1:22" ht="38.1" hidden="1" customHeight="1" outlineLevel="1">
      <c r="A217" s="200" t="s">
        <v>7511</v>
      </c>
      <c r="B217" s="216" t="s">
        <v>7543</v>
      </c>
      <c r="D217" s="200">
        <v>64</v>
      </c>
      <c r="G217" s="208" t="s">
        <v>7450</v>
      </c>
      <c r="H217" s="208" t="s">
        <v>7451</v>
      </c>
      <c r="M217" s="200" t="s">
        <v>6907</v>
      </c>
      <c r="N217" s="200" t="s">
        <v>6907</v>
      </c>
      <c r="O217" s="200" t="s">
        <v>55</v>
      </c>
      <c r="P217" s="200" t="s">
        <v>6907</v>
      </c>
      <c r="Q217" s="200" t="s">
        <v>6907</v>
      </c>
      <c r="R217" s="200" t="s">
        <v>6907</v>
      </c>
      <c r="S217" s="200" t="s">
        <v>6907</v>
      </c>
      <c r="T217" s="200" t="s">
        <v>6907</v>
      </c>
      <c r="U217" s="200" t="s">
        <v>7544</v>
      </c>
      <c r="V217" s="200" t="s">
        <v>7543</v>
      </c>
    </row>
    <row r="218" spans="1:22" ht="38.1" hidden="1" customHeight="1" outlineLevel="1">
      <c r="A218" s="200" t="s">
        <v>7540</v>
      </c>
      <c r="B218" s="217" t="s">
        <v>7545</v>
      </c>
      <c r="D218" s="200">
        <v>66</v>
      </c>
      <c r="G218" s="208" t="s">
        <v>7453</v>
      </c>
      <c r="H218" s="200" t="s">
        <v>7454</v>
      </c>
      <c r="Q218" s="200" t="s">
        <v>6908</v>
      </c>
      <c r="U218" s="200" t="s">
        <v>7546</v>
      </c>
      <c r="V218" s="200" t="s">
        <v>7545</v>
      </c>
    </row>
    <row r="219" spans="1:22" collapsed="1">
      <c r="A219" s="214" t="s">
        <v>7547</v>
      </c>
      <c r="B219" s="216" t="s">
        <v>7548</v>
      </c>
      <c r="C219" s="200" t="s">
        <v>7547</v>
      </c>
      <c r="D219" s="200">
        <v>84</v>
      </c>
      <c r="E219" s="200" t="s">
        <v>6900</v>
      </c>
      <c r="F219" s="200" t="s">
        <v>7378</v>
      </c>
      <c r="G219" s="200" t="s">
        <v>7549</v>
      </c>
      <c r="M219" s="200" t="s">
        <v>6907</v>
      </c>
      <c r="N219" s="200" t="s">
        <v>6907</v>
      </c>
      <c r="O219" s="200" t="s">
        <v>6907</v>
      </c>
      <c r="P219" s="200" t="s">
        <v>6907</v>
      </c>
      <c r="Q219" s="200" t="s">
        <v>6907</v>
      </c>
      <c r="R219" s="200" t="s">
        <v>6907</v>
      </c>
      <c r="S219" s="200" t="s">
        <v>6907</v>
      </c>
      <c r="T219" s="200" t="s">
        <v>6907</v>
      </c>
    </row>
    <row r="220" spans="1:22" hidden="1" outlineLevel="1">
      <c r="A220" s="200" t="s">
        <v>7547</v>
      </c>
      <c r="B220" s="216" t="s">
        <v>7550</v>
      </c>
      <c r="D220" s="200">
        <v>85</v>
      </c>
      <c r="G220" s="200" t="s">
        <v>7551</v>
      </c>
      <c r="M220" s="200" t="s">
        <v>6907</v>
      </c>
      <c r="N220" s="200" t="s">
        <v>6907</v>
      </c>
      <c r="O220" s="200" t="s">
        <v>6907</v>
      </c>
      <c r="P220" s="200" t="s">
        <v>6907</v>
      </c>
      <c r="Q220" s="200" t="s">
        <v>6907</v>
      </c>
      <c r="R220" s="200" t="s">
        <v>6907</v>
      </c>
      <c r="S220" s="200" t="s">
        <v>6907</v>
      </c>
      <c r="T220" s="200" t="s">
        <v>6907</v>
      </c>
    </row>
    <row r="221" spans="1:22" hidden="1" outlineLevel="1">
      <c r="A221" s="200" t="s">
        <v>7547</v>
      </c>
      <c r="B221" s="216" t="s">
        <v>7552</v>
      </c>
      <c r="D221" s="200">
        <v>86</v>
      </c>
      <c r="G221" s="200" t="s">
        <v>7553</v>
      </c>
      <c r="M221" s="200" t="s">
        <v>6907</v>
      </c>
      <c r="N221" s="200" t="s">
        <v>6907</v>
      </c>
      <c r="O221" s="200" t="s">
        <v>6907</v>
      </c>
      <c r="P221" s="200" t="s">
        <v>6907</v>
      </c>
      <c r="Q221" s="200" t="s">
        <v>6907</v>
      </c>
      <c r="R221" s="200" t="s">
        <v>6907</v>
      </c>
      <c r="S221" s="200" t="s">
        <v>6907</v>
      </c>
      <c r="T221" s="200" t="s">
        <v>6907</v>
      </c>
    </row>
    <row r="222" spans="1:22" hidden="1" outlineLevel="1">
      <c r="A222" s="200" t="s">
        <v>7547</v>
      </c>
      <c r="B222" s="216" t="s">
        <v>7554</v>
      </c>
      <c r="D222" s="200">
        <v>87</v>
      </c>
      <c r="G222" s="200" t="s">
        <v>7555</v>
      </c>
      <c r="M222" s="200" t="s">
        <v>6907</v>
      </c>
      <c r="N222" s="200" t="s">
        <v>6907</v>
      </c>
      <c r="O222" s="200" t="s">
        <v>6907</v>
      </c>
      <c r="P222" s="200" t="s">
        <v>6907</v>
      </c>
      <c r="Q222" s="200" t="s">
        <v>6907</v>
      </c>
      <c r="R222" s="200" t="s">
        <v>6907</v>
      </c>
      <c r="S222" s="200" t="s">
        <v>6907</v>
      </c>
      <c r="T222" s="200" t="s">
        <v>6907</v>
      </c>
    </row>
    <row r="223" spans="1:22" hidden="1" outlineLevel="1">
      <c r="A223" s="200" t="s">
        <v>7547</v>
      </c>
      <c r="B223" s="216" t="s">
        <v>7556</v>
      </c>
      <c r="D223" s="200">
        <v>88</v>
      </c>
      <c r="G223" s="200" t="s">
        <v>7557</v>
      </c>
      <c r="M223" s="200" t="s">
        <v>6907</v>
      </c>
      <c r="N223" s="200" t="s">
        <v>6907</v>
      </c>
      <c r="O223" s="200" t="s">
        <v>6907</v>
      </c>
      <c r="P223" s="200" t="s">
        <v>6907</v>
      </c>
      <c r="Q223" s="200" t="s">
        <v>6907</v>
      </c>
      <c r="R223" s="200" t="s">
        <v>6907</v>
      </c>
      <c r="S223" s="200" t="s">
        <v>6907</v>
      </c>
      <c r="T223" s="200" t="s">
        <v>6907</v>
      </c>
    </row>
    <row r="224" spans="1:22" hidden="1" outlineLevel="1">
      <c r="A224" s="200" t="s">
        <v>7547</v>
      </c>
      <c r="B224" s="216" t="s">
        <v>7558</v>
      </c>
      <c r="D224" s="200">
        <v>89</v>
      </c>
      <c r="G224" s="200" t="s">
        <v>7559</v>
      </c>
      <c r="M224" s="200" t="s">
        <v>6907</v>
      </c>
      <c r="N224" s="200" t="s">
        <v>6907</v>
      </c>
      <c r="O224" s="200" t="s">
        <v>6907</v>
      </c>
      <c r="P224" s="200" t="s">
        <v>6907</v>
      </c>
      <c r="Q224" s="200" t="s">
        <v>6907</v>
      </c>
      <c r="R224" s="200" t="s">
        <v>6907</v>
      </c>
      <c r="S224" s="200" t="s">
        <v>6907</v>
      </c>
      <c r="T224" s="200" t="s">
        <v>6907</v>
      </c>
    </row>
    <row r="225" spans="1:22" hidden="1" outlineLevel="1">
      <c r="A225" s="200" t="s">
        <v>7547</v>
      </c>
      <c r="B225" s="216" t="s">
        <v>7560</v>
      </c>
      <c r="D225" s="200">
        <v>90</v>
      </c>
      <c r="G225" s="200" t="s">
        <v>7561</v>
      </c>
      <c r="M225" s="200" t="s">
        <v>6907</v>
      </c>
      <c r="N225" s="200" t="s">
        <v>6907</v>
      </c>
      <c r="O225" s="200" t="s">
        <v>6907</v>
      </c>
      <c r="P225" s="200" t="s">
        <v>6907</v>
      </c>
      <c r="Q225" s="200" t="s">
        <v>6907</v>
      </c>
      <c r="R225" s="200" t="s">
        <v>6907</v>
      </c>
      <c r="S225" s="200" t="s">
        <v>6907</v>
      </c>
      <c r="T225" s="200" t="s">
        <v>6907</v>
      </c>
    </row>
    <row r="226" spans="1:22" hidden="1" outlineLevel="1">
      <c r="A226" s="200" t="s">
        <v>7547</v>
      </c>
      <c r="B226" s="216" t="s">
        <v>7562</v>
      </c>
      <c r="D226" s="200">
        <v>91</v>
      </c>
      <c r="G226" s="200" t="s">
        <v>7563</v>
      </c>
      <c r="M226" s="200" t="s">
        <v>6907</v>
      </c>
      <c r="N226" s="200" t="s">
        <v>6907</v>
      </c>
      <c r="O226" s="200" t="s">
        <v>6907</v>
      </c>
      <c r="P226" s="200" t="s">
        <v>6907</v>
      </c>
      <c r="Q226" s="200" t="s">
        <v>6907</v>
      </c>
      <c r="R226" s="200" t="s">
        <v>6907</v>
      </c>
      <c r="S226" s="200" t="s">
        <v>6907</v>
      </c>
      <c r="T226" s="200" t="s">
        <v>6907</v>
      </c>
    </row>
    <row r="227" spans="1:22" hidden="1" outlineLevel="1">
      <c r="A227" s="200" t="s">
        <v>7547</v>
      </c>
      <c r="B227" s="216" t="s">
        <v>7564</v>
      </c>
      <c r="D227" s="200">
        <v>92</v>
      </c>
      <c r="G227" s="200" t="s">
        <v>7565</v>
      </c>
      <c r="M227" s="200" t="s">
        <v>6907</v>
      </c>
      <c r="N227" s="200" t="s">
        <v>6907</v>
      </c>
      <c r="O227" s="200" t="s">
        <v>6907</v>
      </c>
      <c r="P227" s="200" t="s">
        <v>6907</v>
      </c>
      <c r="Q227" s="200" t="s">
        <v>6907</v>
      </c>
      <c r="R227" s="200" t="s">
        <v>6907</v>
      </c>
      <c r="S227" s="200" t="s">
        <v>6907</v>
      </c>
      <c r="T227" s="200" t="s">
        <v>6907</v>
      </c>
    </row>
    <row r="228" spans="1:22" hidden="1" outlineLevel="1">
      <c r="A228" s="200" t="s">
        <v>7547</v>
      </c>
      <c r="B228" s="216" t="s">
        <v>7566</v>
      </c>
      <c r="D228" s="200">
        <v>93</v>
      </c>
      <c r="G228" s="200" t="s">
        <v>7567</v>
      </c>
      <c r="M228" s="200" t="s">
        <v>6907</v>
      </c>
      <c r="N228" s="200" t="s">
        <v>6907</v>
      </c>
      <c r="O228" s="200" t="s">
        <v>6907</v>
      </c>
      <c r="P228" s="200" t="s">
        <v>6907</v>
      </c>
      <c r="Q228" s="200" t="s">
        <v>6907</v>
      </c>
      <c r="R228" s="200" t="s">
        <v>6907</v>
      </c>
      <c r="S228" s="200" t="s">
        <v>6907</v>
      </c>
      <c r="T228" s="200" t="s">
        <v>6907</v>
      </c>
      <c r="U228" s="200" t="s">
        <v>7568</v>
      </c>
      <c r="V228" s="200" t="s">
        <v>7569</v>
      </c>
    </row>
    <row r="229" spans="1:22" hidden="1" outlineLevel="1">
      <c r="A229" s="200" t="s">
        <v>7547</v>
      </c>
      <c r="B229" s="217" t="s">
        <v>7570</v>
      </c>
      <c r="D229" s="200">
        <v>94</v>
      </c>
      <c r="G229" s="200" t="s">
        <v>7571</v>
      </c>
      <c r="H229" s="200" t="s">
        <v>7572</v>
      </c>
      <c r="M229" s="200" t="s">
        <v>6907</v>
      </c>
      <c r="N229" s="200" t="s">
        <v>6907</v>
      </c>
      <c r="O229" s="200" t="s">
        <v>6907</v>
      </c>
      <c r="P229" s="200" t="s">
        <v>6907</v>
      </c>
      <c r="Q229" s="200" t="s">
        <v>6907</v>
      </c>
      <c r="R229" s="200" t="s">
        <v>6907</v>
      </c>
      <c r="S229" s="200" t="s">
        <v>6907</v>
      </c>
      <c r="T229" s="200" t="s">
        <v>6907</v>
      </c>
    </row>
    <row r="230" spans="1:22" hidden="1" outlineLevel="1">
      <c r="A230" s="200" t="s">
        <v>7547</v>
      </c>
      <c r="B230" s="217" t="s">
        <v>7573</v>
      </c>
      <c r="D230" s="200">
        <v>95</v>
      </c>
      <c r="G230" s="200" t="s">
        <v>7574</v>
      </c>
      <c r="M230" s="200" t="s">
        <v>6907</v>
      </c>
      <c r="N230" s="200" t="s">
        <v>6907</v>
      </c>
      <c r="O230" s="200" t="s">
        <v>6907</v>
      </c>
      <c r="P230" s="200" t="s">
        <v>6907</v>
      </c>
      <c r="Q230" s="200" t="s">
        <v>6907</v>
      </c>
      <c r="R230" s="200" t="s">
        <v>6907</v>
      </c>
      <c r="S230" s="200" t="s">
        <v>6907</v>
      </c>
      <c r="T230" s="200" t="s">
        <v>6907</v>
      </c>
    </row>
    <row r="231" spans="1:22" hidden="1" outlineLevel="1">
      <c r="A231" s="200" t="s">
        <v>7547</v>
      </c>
      <c r="B231" s="217" t="s">
        <v>7575</v>
      </c>
      <c r="D231" s="200">
        <v>96</v>
      </c>
      <c r="G231" s="200" t="s">
        <v>7576</v>
      </c>
      <c r="M231" s="200" t="s">
        <v>6907</v>
      </c>
      <c r="N231" s="200" t="s">
        <v>6907</v>
      </c>
      <c r="O231" s="200" t="s">
        <v>6907</v>
      </c>
      <c r="P231" s="200" t="s">
        <v>6907</v>
      </c>
      <c r="Q231" s="200" t="s">
        <v>6907</v>
      </c>
      <c r="R231" s="200" t="s">
        <v>6907</v>
      </c>
      <c r="S231" s="200" t="s">
        <v>6907</v>
      </c>
      <c r="T231" s="200" t="s">
        <v>6907</v>
      </c>
    </row>
    <row r="232" spans="1:22" hidden="1" outlineLevel="1">
      <c r="A232" s="200" t="s">
        <v>7547</v>
      </c>
      <c r="B232" s="217" t="s">
        <v>7577</v>
      </c>
      <c r="D232" s="200">
        <v>97</v>
      </c>
      <c r="G232" s="200" t="s">
        <v>7578</v>
      </c>
      <c r="M232" s="200" t="s">
        <v>6907</v>
      </c>
      <c r="N232" s="200" t="s">
        <v>6907</v>
      </c>
      <c r="O232" s="200" t="s">
        <v>6907</v>
      </c>
      <c r="P232" s="200" t="s">
        <v>6907</v>
      </c>
      <c r="Q232" s="200" t="s">
        <v>6907</v>
      </c>
      <c r="R232" s="200" t="s">
        <v>6907</v>
      </c>
      <c r="S232" s="200" t="s">
        <v>6907</v>
      </c>
      <c r="T232" s="200" t="s">
        <v>6907</v>
      </c>
    </row>
    <row r="233" spans="1:22" hidden="1" outlineLevel="1">
      <c r="A233" s="200" t="s">
        <v>7547</v>
      </c>
      <c r="B233" s="217" t="s">
        <v>7579</v>
      </c>
      <c r="D233" s="200">
        <v>98</v>
      </c>
      <c r="G233" s="200" t="s">
        <v>7580</v>
      </c>
      <c r="M233" s="200" t="s">
        <v>6907</v>
      </c>
      <c r="N233" s="200" t="s">
        <v>6907</v>
      </c>
      <c r="O233" s="200" t="s">
        <v>6907</v>
      </c>
      <c r="P233" s="200" t="s">
        <v>6907</v>
      </c>
      <c r="Q233" s="200" t="s">
        <v>6907</v>
      </c>
      <c r="R233" s="200" t="s">
        <v>6907</v>
      </c>
      <c r="S233" s="200" t="s">
        <v>6907</v>
      </c>
      <c r="T233" s="200" t="s">
        <v>6907</v>
      </c>
    </row>
    <row r="234" spans="1:22" hidden="1" outlineLevel="1">
      <c r="A234" s="200" t="s">
        <v>7547</v>
      </c>
      <c r="B234" s="217" t="s">
        <v>7581</v>
      </c>
      <c r="D234" s="200">
        <v>99</v>
      </c>
      <c r="G234" s="200" t="s">
        <v>7582</v>
      </c>
      <c r="M234" s="200" t="s">
        <v>6907</v>
      </c>
      <c r="N234" s="200" t="s">
        <v>6907</v>
      </c>
      <c r="O234" s="200" t="s">
        <v>6907</v>
      </c>
      <c r="P234" s="200" t="s">
        <v>6907</v>
      </c>
      <c r="Q234" s="200" t="s">
        <v>6907</v>
      </c>
      <c r="R234" s="200" t="s">
        <v>6907</v>
      </c>
      <c r="S234" s="200" t="s">
        <v>6907</v>
      </c>
      <c r="T234" s="200" t="s">
        <v>6907</v>
      </c>
    </row>
    <row r="235" spans="1:22" hidden="1" outlineLevel="1">
      <c r="A235" s="200" t="s">
        <v>7547</v>
      </c>
      <c r="B235" s="217" t="s">
        <v>7583</v>
      </c>
      <c r="D235" s="200">
        <v>100</v>
      </c>
      <c r="G235" s="200" t="s">
        <v>7584</v>
      </c>
      <c r="H235" s="200" t="s">
        <v>7585</v>
      </c>
      <c r="M235" s="200" t="s">
        <v>6907</v>
      </c>
      <c r="N235" s="200" t="s">
        <v>6907</v>
      </c>
      <c r="O235" s="200" t="s">
        <v>6907</v>
      </c>
      <c r="P235" s="200" t="s">
        <v>6907</v>
      </c>
      <c r="Q235" s="200" t="s">
        <v>6907</v>
      </c>
      <c r="R235" s="200" t="s">
        <v>6907</v>
      </c>
      <c r="S235" s="200" t="s">
        <v>6907</v>
      </c>
      <c r="T235" s="200" t="s">
        <v>6907</v>
      </c>
      <c r="U235" s="200" t="s">
        <v>7586</v>
      </c>
      <c r="V235" s="200" t="s">
        <v>7587</v>
      </c>
    </row>
    <row r="236" spans="1:22" collapsed="1">
      <c r="A236" s="214" t="s">
        <v>7588</v>
      </c>
      <c r="B236" s="216" t="s">
        <v>1964</v>
      </c>
      <c r="C236" s="200" t="s">
        <v>7588</v>
      </c>
      <c r="D236" s="200">
        <v>89</v>
      </c>
      <c r="E236" s="200" t="s">
        <v>6900</v>
      </c>
      <c r="F236" s="200" t="s">
        <v>6901</v>
      </c>
      <c r="G236" s="200" t="s">
        <v>7589</v>
      </c>
      <c r="H236" s="200" t="s">
        <v>7590</v>
      </c>
      <c r="L236" s="200" t="s">
        <v>6987</v>
      </c>
      <c r="M236" s="200" t="s">
        <v>6907</v>
      </c>
      <c r="N236" s="200" t="s">
        <v>7591</v>
      </c>
      <c r="P236" s="200" t="s">
        <v>6907</v>
      </c>
      <c r="Q236" s="200" t="s">
        <v>6907</v>
      </c>
      <c r="R236" s="200" t="s">
        <v>7018</v>
      </c>
      <c r="T236" s="200" t="s">
        <v>3009</v>
      </c>
    </row>
    <row r="237" spans="1:22" hidden="1" outlineLevel="1">
      <c r="A237" s="200" t="s">
        <v>7588</v>
      </c>
      <c r="B237" s="216" t="s">
        <v>1243</v>
      </c>
      <c r="D237" s="200">
        <v>90</v>
      </c>
      <c r="G237" s="200" t="s">
        <v>7592</v>
      </c>
      <c r="H237" s="200" t="s">
        <v>7593</v>
      </c>
      <c r="L237" s="200" t="s">
        <v>6987</v>
      </c>
      <c r="M237" s="200" t="s">
        <v>6907</v>
      </c>
      <c r="N237" s="200" t="s">
        <v>7591</v>
      </c>
      <c r="P237" s="200" t="s">
        <v>6907</v>
      </c>
      <c r="Q237" s="200" t="s">
        <v>6907</v>
      </c>
      <c r="R237" s="200" t="s">
        <v>7018</v>
      </c>
      <c r="T237" s="200" t="s">
        <v>3009</v>
      </c>
    </row>
    <row r="238" spans="1:22" hidden="1" outlineLevel="1">
      <c r="A238" s="200" t="s">
        <v>7588</v>
      </c>
      <c r="B238" s="216" t="s">
        <v>1246</v>
      </c>
      <c r="D238" s="200">
        <v>91</v>
      </c>
      <c r="G238" s="200" t="s">
        <v>7594</v>
      </c>
      <c r="L238" s="200" t="s">
        <v>6987</v>
      </c>
      <c r="M238" s="200" t="s">
        <v>6907</v>
      </c>
      <c r="N238" s="200" t="s">
        <v>7591</v>
      </c>
      <c r="P238" s="200" t="s">
        <v>6907</v>
      </c>
      <c r="Q238" s="200" t="s">
        <v>6907</v>
      </c>
      <c r="R238" s="200" t="s">
        <v>7018</v>
      </c>
      <c r="U238" s="200" t="s">
        <v>7595</v>
      </c>
      <c r="V238" s="200" t="s">
        <v>7596</v>
      </c>
    </row>
    <row r="239" spans="1:22" hidden="1" outlineLevel="1">
      <c r="A239" s="200" t="s">
        <v>7588</v>
      </c>
      <c r="B239" s="217" t="s">
        <v>1976</v>
      </c>
      <c r="D239" s="200">
        <v>92</v>
      </c>
      <c r="G239" s="200" t="s">
        <v>7597</v>
      </c>
      <c r="H239" s="200" t="s">
        <v>7598</v>
      </c>
      <c r="L239" s="200" t="s">
        <v>6987</v>
      </c>
      <c r="M239" s="200" t="s">
        <v>6907</v>
      </c>
      <c r="N239" s="200" t="s">
        <v>7591</v>
      </c>
      <c r="P239" s="200" t="s">
        <v>6907</v>
      </c>
      <c r="Q239" s="200" t="s">
        <v>6907</v>
      </c>
      <c r="R239" s="200" t="s">
        <v>6907</v>
      </c>
    </row>
    <row r="240" spans="1:22" hidden="1" outlineLevel="1">
      <c r="A240" s="200" t="s">
        <v>7588</v>
      </c>
      <c r="B240" s="217" t="s">
        <v>1977</v>
      </c>
      <c r="D240" s="200">
        <v>93</v>
      </c>
      <c r="G240" s="200" t="s">
        <v>7599</v>
      </c>
      <c r="H240" s="200" t="s">
        <v>7600</v>
      </c>
      <c r="L240" s="200" t="s">
        <v>6987</v>
      </c>
      <c r="M240" s="200" t="s">
        <v>6907</v>
      </c>
      <c r="N240" s="200" t="s">
        <v>7591</v>
      </c>
      <c r="P240" s="200" t="s">
        <v>6907</v>
      </c>
      <c r="Q240" s="200" t="s">
        <v>6907</v>
      </c>
      <c r="R240" s="200" t="s">
        <v>6907</v>
      </c>
      <c r="U240" s="200" t="s">
        <v>7601</v>
      </c>
      <c r="V240" s="200" t="s">
        <v>7602</v>
      </c>
    </row>
    <row r="241" spans="1:22" hidden="1" outlineLevel="1">
      <c r="A241" s="200" t="s">
        <v>7588</v>
      </c>
      <c r="B241" s="216" t="s">
        <v>7603</v>
      </c>
      <c r="D241" s="200">
        <v>94</v>
      </c>
      <c r="G241" s="200" t="s">
        <v>7604</v>
      </c>
      <c r="H241" s="200" t="s">
        <v>7593</v>
      </c>
      <c r="L241" s="200" t="s">
        <v>6987</v>
      </c>
      <c r="M241" s="200" t="s">
        <v>6907</v>
      </c>
      <c r="N241" s="200" t="s">
        <v>7591</v>
      </c>
      <c r="P241" s="200" t="s">
        <v>6907</v>
      </c>
      <c r="Q241" s="200" t="s">
        <v>6907</v>
      </c>
      <c r="R241" s="200" t="s">
        <v>7018</v>
      </c>
      <c r="T241" s="200" t="s">
        <v>3009</v>
      </c>
      <c r="U241" s="200" t="s">
        <v>7605</v>
      </c>
      <c r="V241" s="200" t="s">
        <v>7603</v>
      </c>
    </row>
    <row r="242" spans="1:22" ht="26.4" collapsed="1">
      <c r="A242" s="214" t="s">
        <v>1244</v>
      </c>
      <c r="B242" s="217" t="s">
        <v>7606</v>
      </c>
      <c r="C242" s="200" t="s">
        <v>1244</v>
      </c>
      <c r="D242" s="200">
        <v>183</v>
      </c>
      <c r="E242" s="200" t="s">
        <v>6900</v>
      </c>
      <c r="F242" s="200" t="s">
        <v>6901</v>
      </c>
      <c r="G242" s="208" t="s">
        <v>7607</v>
      </c>
      <c r="H242" s="200" t="s">
        <v>7608</v>
      </c>
      <c r="I242" s="200" t="s">
        <v>7609</v>
      </c>
      <c r="L242" s="200" t="s">
        <v>7610</v>
      </c>
      <c r="M242" s="200" t="s">
        <v>6907</v>
      </c>
      <c r="N242" s="200" t="s">
        <v>6987</v>
      </c>
      <c r="O242" s="200" t="s">
        <v>7260</v>
      </c>
      <c r="P242" s="200" t="s">
        <v>6907</v>
      </c>
      <c r="S242" s="200" t="s">
        <v>75</v>
      </c>
    </row>
    <row r="243" spans="1:22" ht="26.4" hidden="1" outlineLevel="1">
      <c r="A243" s="200" t="s">
        <v>1244</v>
      </c>
      <c r="B243" s="217" t="s">
        <v>7611</v>
      </c>
      <c r="D243" s="200">
        <v>184</v>
      </c>
      <c r="G243" s="208" t="s">
        <v>7612</v>
      </c>
      <c r="H243" s="200" t="s">
        <v>7608</v>
      </c>
      <c r="I243" s="200" t="s">
        <v>7613</v>
      </c>
      <c r="L243" s="200" t="s">
        <v>7610</v>
      </c>
      <c r="M243" s="200" t="s">
        <v>6907</v>
      </c>
      <c r="N243" s="200" t="s">
        <v>6987</v>
      </c>
      <c r="O243" s="200" t="s">
        <v>7260</v>
      </c>
      <c r="P243" s="200" t="s">
        <v>6907</v>
      </c>
      <c r="S243" s="200" t="s">
        <v>75</v>
      </c>
    </row>
    <row r="244" spans="1:22" ht="26.4" hidden="1" outlineLevel="1">
      <c r="A244" s="200" t="s">
        <v>1244</v>
      </c>
      <c r="B244" s="217" t="s">
        <v>7614</v>
      </c>
      <c r="D244" s="200">
        <v>187</v>
      </c>
      <c r="G244" s="208" t="s">
        <v>7615</v>
      </c>
      <c r="L244" s="200" t="s">
        <v>7610</v>
      </c>
      <c r="M244" s="200" t="s">
        <v>6907</v>
      </c>
      <c r="N244" s="200" t="s">
        <v>6987</v>
      </c>
      <c r="P244" s="200" t="s">
        <v>6907</v>
      </c>
      <c r="R244" s="200" t="s">
        <v>6931</v>
      </c>
      <c r="S244" s="200" t="s">
        <v>7616</v>
      </c>
      <c r="U244" s="200" t="s">
        <v>7617</v>
      </c>
      <c r="V244" s="200" t="s">
        <v>7618</v>
      </c>
    </row>
    <row r="245" spans="1:22" ht="26.4" hidden="1" outlineLevel="1">
      <c r="A245" s="200" t="s">
        <v>1244</v>
      </c>
      <c r="B245" s="216" t="s">
        <v>1977</v>
      </c>
      <c r="D245" s="200">
        <v>183</v>
      </c>
      <c r="G245" s="208" t="s">
        <v>7607</v>
      </c>
      <c r="H245" s="200" t="s">
        <v>7608</v>
      </c>
      <c r="I245" s="200" t="s">
        <v>7609</v>
      </c>
      <c r="L245" s="200" t="s">
        <v>7610</v>
      </c>
      <c r="M245" s="200" t="s">
        <v>6907</v>
      </c>
      <c r="N245" s="200" t="s">
        <v>6987</v>
      </c>
      <c r="O245" s="200" t="s">
        <v>7260</v>
      </c>
      <c r="P245" s="200" t="s">
        <v>6907</v>
      </c>
      <c r="S245" s="200" t="s">
        <v>75</v>
      </c>
    </row>
    <row r="246" spans="1:22" ht="26.4" hidden="1" outlineLevel="1">
      <c r="A246" s="200" t="s">
        <v>1244</v>
      </c>
      <c r="B246" s="216" t="s">
        <v>1976</v>
      </c>
      <c r="D246" s="200">
        <v>184</v>
      </c>
      <c r="G246" s="208" t="s">
        <v>7612</v>
      </c>
      <c r="H246" s="200" t="s">
        <v>7608</v>
      </c>
      <c r="I246" s="200" t="s">
        <v>7613</v>
      </c>
      <c r="L246" s="200" t="s">
        <v>7610</v>
      </c>
      <c r="M246" s="200" t="s">
        <v>6907</v>
      </c>
      <c r="N246" s="200" t="s">
        <v>6987</v>
      </c>
      <c r="O246" s="200" t="s">
        <v>7260</v>
      </c>
      <c r="P246" s="200" t="s">
        <v>6907</v>
      </c>
      <c r="S246" s="200" t="s">
        <v>75</v>
      </c>
      <c r="U246" s="200" t="s">
        <v>7619</v>
      </c>
      <c r="V246" s="200" t="s">
        <v>7620</v>
      </c>
    </row>
    <row r="247" spans="1:22" ht="26.4" hidden="1" outlineLevel="1">
      <c r="A247" s="200" t="s">
        <v>1244</v>
      </c>
      <c r="B247" s="217" t="s">
        <v>7621</v>
      </c>
      <c r="D247" s="200">
        <v>185</v>
      </c>
      <c r="G247" s="208" t="s">
        <v>7622</v>
      </c>
      <c r="L247" s="200" t="s">
        <v>7610</v>
      </c>
      <c r="M247" s="200" t="s">
        <v>6907</v>
      </c>
      <c r="N247" s="200" t="s">
        <v>6987</v>
      </c>
      <c r="O247" s="200" t="s">
        <v>55</v>
      </c>
      <c r="P247" s="200" t="s">
        <v>6907</v>
      </c>
      <c r="Q247" s="200" t="s">
        <v>6912</v>
      </c>
      <c r="R247" s="200" t="s">
        <v>7018</v>
      </c>
      <c r="S247" s="200" t="s">
        <v>3009</v>
      </c>
    </row>
    <row r="248" spans="1:22" ht="26.4" hidden="1" outlineLevel="1">
      <c r="A248" s="200" t="s">
        <v>1244</v>
      </c>
      <c r="B248" s="217" t="s">
        <v>7603</v>
      </c>
      <c r="D248" s="200">
        <v>186</v>
      </c>
      <c r="G248" s="208" t="s">
        <v>7623</v>
      </c>
      <c r="L248" s="200" t="s">
        <v>7610</v>
      </c>
      <c r="M248" s="200" t="s">
        <v>6907</v>
      </c>
      <c r="N248" s="200" t="s">
        <v>6987</v>
      </c>
      <c r="O248" s="200" t="s">
        <v>55</v>
      </c>
      <c r="P248" s="200" t="s">
        <v>6907</v>
      </c>
      <c r="Q248" s="200" t="s">
        <v>6912</v>
      </c>
      <c r="R248" s="200" t="s">
        <v>7624</v>
      </c>
      <c r="S248" s="200" t="s">
        <v>3009</v>
      </c>
      <c r="U248" s="200" t="s">
        <v>7625</v>
      </c>
      <c r="V248" s="200" t="s">
        <v>7626</v>
      </c>
    </row>
    <row r="249" spans="1:22" ht="26.4" hidden="1" outlineLevel="1">
      <c r="A249" s="200" t="s">
        <v>1244</v>
      </c>
      <c r="B249" s="216" t="s">
        <v>1964</v>
      </c>
      <c r="D249" s="200">
        <v>185</v>
      </c>
      <c r="G249" s="208" t="s">
        <v>7622</v>
      </c>
      <c r="L249" s="200" t="s">
        <v>7610</v>
      </c>
      <c r="M249" s="200" t="s">
        <v>6907</v>
      </c>
      <c r="N249" s="200" t="s">
        <v>6987</v>
      </c>
      <c r="O249" s="200" t="s">
        <v>55</v>
      </c>
      <c r="P249" s="200" t="s">
        <v>6907</v>
      </c>
      <c r="Q249" s="200" t="s">
        <v>6912</v>
      </c>
      <c r="R249" s="200" t="s">
        <v>7018</v>
      </c>
      <c r="S249" s="200" t="s">
        <v>3009</v>
      </c>
    </row>
    <row r="250" spans="1:22" ht="26.4" hidden="1" outlineLevel="1">
      <c r="A250" s="200" t="s">
        <v>1244</v>
      </c>
      <c r="B250" s="216" t="s">
        <v>1243</v>
      </c>
      <c r="D250" s="200">
        <v>186</v>
      </c>
      <c r="G250" s="208" t="s">
        <v>7623</v>
      </c>
      <c r="L250" s="200" t="s">
        <v>7610</v>
      </c>
      <c r="M250" s="200" t="s">
        <v>6907</v>
      </c>
      <c r="N250" s="200" t="s">
        <v>6987</v>
      </c>
      <c r="O250" s="200" t="s">
        <v>55</v>
      </c>
      <c r="P250" s="200" t="s">
        <v>6907</v>
      </c>
      <c r="Q250" s="200" t="s">
        <v>6912</v>
      </c>
      <c r="R250" s="200" t="s">
        <v>7624</v>
      </c>
      <c r="S250" s="200" t="s">
        <v>3009</v>
      </c>
    </row>
    <row r="251" spans="1:22" ht="26.4" hidden="1" outlineLevel="1">
      <c r="A251" s="200" t="s">
        <v>1244</v>
      </c>
      <c r="B251" s="216" t="s">
        <v>1246</v>
      </c>
      <c r="D251" s="200">
        <v>187</v>
      </c>
      <c r="G251" s="208" t="s">
        <v>7615</v>
      </c>
      <c r="L251" s="200" t="s">
        <v>7610</v>
      </c>
      <c r="M251" s="200" t="s">
        <v>6907</v>
      </c>
      <c r="N251" s="200" t="s">
        <v>6987</v>
      </c>
      <c r="P251" s="200" t="s">
        <v>6907</v>
      </c>
      <c r="R251" s="200" t="s">
        <v>6931</v>
      </c>
      <c r="S251" s="200" t="s">
        <v>7616</v>
      </c>
      <c r="U251" s="200" t="s">
        <v>7595</v>
      </c>
      <c r="V251" s="200" t="s">
        <v>7596</v>
      </c>
    </row>
    <row r="252" spans="1:22" ht="26.4" collapsed="1">
      <c r="A252" s="214" t="s">
        <v>7627</v>
      </c>
      <c r="B252" s="217" t="s">
        <v>7628</v>
      </c>
      <c r="C252" s="200" t="s">
        <v>7627</v>
      </c>
      <c r="D252" s="200">
        <v>241</v>
      </c>
      <c r="E252" s="200" t="s">
        <v>6900</v>
      </c>
      <c r="F252" s="200" t="s">
        <v>6901</v>
      </c>
      <c r="G252" s="208" t="s">
        <v>7629</v>
      </c>
      <c r="H252" s="200" t="s">
        <v>7630</v>
      </c>
      <c r="N252" s="200" t="s">
        <v>7631</v>
      </c>
      <c r="O252" s="200" t="s">
        <v>2830</v>
      </c>
      <c r="P252" s="200" t="s">
        <v>6907</v>
      </c>
      <c r="Q252" s="200" t="s">
        <v>6907</v>
      </c>
    </row>
    <row r="253" spans="1:22" ht="38.1" hidden="1" customHeight="1" outlineLevel="1">
      <c r="A253" s="200" t="s">
        <v>7627</v>
      </c>
      <c r="B253" s="217" t="s">
        <v>7632</v>
      </c>
      <c r="D253" s="200">
        <v>242</v>
      </c>
      <c r="G253" s="208" t="s">
        <v>7633</v>
      </c>
      <c r="H253" s="200" t="s">
        <v>7630</v>
      </c>
      <c r="N253" s="200" t="s">
        <v>7631</v>
      </c>
      <c r="O253" s="200" t="s">
        <v>2830</v>
      </c>
      <c r="P253" s="200" t="s">
        <v>6907</v>
      </c>
      <c r="Q253" s="200" t="s">
        <v>6907</v>
      </c>
    </row>
    <row r="254" spans="1:22" ht="38.1" hidden="1" customHeight="1" outlineLevel="1">
      <c r="A254" s="200" t="s">
        <v>7627</v>
      </c>
      <c r="B254" s="217" t="s">
        <v>7634</v>
      </c>
      <c r="D254" s="200">
        <v>242</v>
      </c>
      <c r="G254" s="208" t="s">
        <v>7633</v>
      </c>
      <c r="H254" s="200" t="s">
        <v>7630</v>
      </c>
      <c r="N254" s="200" t="s">
        <v>7631</v>
      </c>
      <c r="O254" s="200" t="s">
        <v>2830</v>
      </c>
      <c r="P254" s="200" t="s">
        <v>6907</v>
      </c>
      <c r="Q254" s="200" t="s">
        <v>6907</v>
      </c>
    </row>
    <row r="255" spans="1:22" ht="38.1" hidden="1" customHeight="1" outlineLevel="1">
      <c r="A255" s="200" t="s">
        <v>7627</v>
      </c>
      <c r="B255" s="217" t="s">
        <v>7635</v>
      </c>
      <c r="D255" s="200">
        <v>242</v>
      </c>
      <c r="G255" s="208" t="s">
        <v>7633</v>
      </c>
      <c r="H255" s="200" t="s">
        <v>7630</v>
      </c>
      <c r="N255" s="200" t="s">
        <v>7631</v>
      </c>
      <c r="O255" s="200" t="s">
        <v>2830</v>
      </c>
      <c r="P255" s="200" t="s">
        <v>6907</v>
      </c>
      <c r="Q255" s="200" t="s">
        <v>6907</v>
      </c>
    </row>
    <row r="256" spans="1:22" ht="38.1" hidden="1" customHeight="1" outlineLevel="1">
      <c r="A256" s="200" t="s">
        <v>7627</v>
      </c>
      <c r="B256" s="217" t="s">
        <v>7636</v>
      </c>
      <c r="D256" s="200">
        <v>242</v>
      </c>
      <c r="G256" s="208" t="s">
        <v>7633</v>
      </c>
      <c r="H256" s="200" t="s">
        <v>7630</v>
      </c>
      <c r="N256" s="200" t="s">
        <v>7631</v>
      </c>
      <c r="O256" s="200" t="s">
        <v>2830</v>
      </c>
      <c r="P256" s="200" t="s">
        <v>6907</v>
      </c>
      <c r="Q256" s="200" t="s">
        <v>6907</v>
      </c>
    </row>
    <row r="257" spans="1:22" ht="26.4" hidden="1" outlineLevel="1">
      <c r="A257" s="200" t="s">
        <v>7627</v>
      </c>
      <c r="B257" s="217" t="s">
        <v>7637</v>
      </c>
      <c r="D257" s="200">
        <v>243</v>
      </c>
      <c r="G257" s="208" t="s">
        <v>7638</v>
      </c>
      <c r="H257" s="200" t="s">
        <v>7630</v>
      </c>
      <c r="N257" s="200" t="s">
        <v>7631</v>
      </c>
      <c r="O257" s="200" t="s">
        <v>2830</v>
      </c>
      <c r="P257" s="200" t="s">
        <v>6907</v>
      </c>
      <c r="Q257" s="200" t="s">
        <v>6907</v>
      </c>
    </row>
    <row r="258" spans="1:22" ht="26.4" hidden="1" outlineLevel="1">
      <c r="A258" s="200" t="s">
        <v>7627</v>
      </c>
      <c r="B258" s="217" t="s">
        <v>7639</v>
      </c>
      <c r="D258" s="200">
        <v>244</v>
      </c>
      <c r="G258" s="208" t="s">
        <v>7640</v>
      </c>
      <c r="H258" s="200" t="s">
        <v>7641</v>
      </c>
      <c r="N258" s="200" t="s">
        <v>7631</v>
      </c>
      <c r="O258" s="200" t="s">
        <v>2830</v>
      </c>
      <c r="P258" s="200" t="s">
        <v>6907</v>
      </c>
      <c r="Q258" s="200" t="s">
        <v>6907</v>
      </c>
    </row>
    <row r="259" spans="1:22" ht="38.1" hidden="1" customHeight="1" outlineLevel="1">
      <c r="A259" s="200" t="s">
        <v>7627</v>
      </c>
      <c r="B259" s="217" t="s">
        <v>7642</v>
      </c>
      <c r="D259" s="200">
        <v>245</v>
      </c>
      <c r="G259" s="208" t="s">
        <v>7643</v>
      </c>
      <c r="H259" s="200" t="s">
        <v>7641</v>
      </c>
      <c r="N259" s="200" t="s">
        <v>7631</v>
      </c>
      <c r="O259" s="200" t="s">
        <v>2830</v>
      </c>
      <c r="P259" s="200" t="s">
        <v>6907</v>
      </c>
      <c r="Q259" s="200" t="s">
        <v>6907</v>
      </c>
    </row>
    <row r="260" spans="1:22" ht="38.1" hidden="1" customHeight="1" outlineLevel="1">
      <c r="A260" s="200" t="s">
        <v>7627</v>
      </c>
      <c r="B260" s="217" t="s">
        <v>7644</v>
      </c>
      <c r="D260" s="200">
        <v>245</v>
      </c>
      <c r="G260" s="208" t="s">
        <v>7643</v>
      </c>
      <c r="H260" s="200" t="s">
        <v>7641</v>
      </c>
      <c r="N260" s="200" t="s">
        <v>7631</v>
      </c>
      <c r="O260" s="200" t="s">
        <v>2830</v>
      </c>
      <c r="P260" s="200" t="s">
        <v>6907</v>
      </c>
      <c r="Q260" s="200" t="s">
        <v>6907</v>
      </c>
    </row>
    <row r="261" spans="1:22" ht="38.1" hidden="1" customHeight="1" outlineLevel="1">
      <c r="A261" s="200" t="s">
        <v>7627</v>
      </c>
      <c r="B261" s="217" t="s">
        <v>7645</v>
      </c>
      <c r="D261" s="200">
        <v>245</v>
      </c>
      <c r="G261" s="208" t="s">
        <v>7643</v>
      </c>
      <c r="H261" s="200" t="s">
        <v>7641</v>
      </c>
      <c r="N261" s="200" t="s">
        <v>7631</v>
      </c>
      <c r="O261" s="200" t="s">
        <v>2830</v>
      </c>
      <c r="P261" s="200" t="s">
        <v>6907</v>
      </c>
      <c r="Q261" s="200" t="s">
        <v>6907</v>
      </c>
    </row>
    <row r="262" spans="1:22" ht="38.1" hidden="1" customHeight="1" outlineLevel="1">
      <c r="A262" s="200" t="s">
        <v>7627</v>
      </c>
      <c r="B262" s="217" t="s">
        <v>7646</v>
      </c>
      <c r="D262" s="200">
        <v>245</v>
      </c>
      <c r="G262" s="208" t="s">
        <v>7643</v>
      </c>
      <c r="H262" s="200" t="s">
        <v>7641</v>
      </c>
      <c r="N262" s="200" t="s">
        <v>7631</v>
      </c>
      <c r="O262" s="200" t="s">
        <v>2830</v>
      </c>
      <c r="P262" s="200" t="s">
        <v>6907</v>
      </c>
      <c r="Q262" s="200" t="s">
        <v>6907</v>
      </c>
    </row>
    <row r="263" spans="1:22" ht="26.4" hidden="1" outlineLevel="1">
      <c r="A263" s="200" t="s">
        <v>7627</v>
      </c>
      <c r="B263" s="217" t="s">
        <v>7647</v>
      </c>
      <c r="D263" s="200">
        <v>246</v>
      </c>
      <c r="G263" s="208" t="s">
        <v>7648</v>
      </c>
      <c r="H263" s="200" t="s">
        <v>7641</v>
      </c>
      <c r="N263" s="200" t="s">
        <v>7631</v>
      </c>
      <c r="O263" s="200" t="s">
        <v>2830</v>
      </c>
      <c r="P263" s="200" t="s">
        <v>6907</v>
      </c>
      <c r="Q263" s="200" t="s">
        <v>6907</v>
      </c>
      <c r="U263" s="200" t="s">
        <v>7649</v>
      </c>
      <c r="V263" s="200" t="s">
        <v>7650</v>
      </c>
    </row>
    <row r="264" spans="1:22" ht="26.4" hidden="1" outlineLevel="1">
      <c r="A264" s="200" t="s">
        <v>7627</v>
      </c>
      <c r="B264" s="216" t="s">
        <v>7651</v>
      </c>
      <c r="D264" s="200">
        <v>241</v>
      </c>
      <c r="G264" s="208" t="s">
        <v>7629</v>
      </c>
      <c r="H264" s="200" t="s">
        <v>7630</v>
      </c>
      <c r="N264" s="200" t="s">
        <v>7631</v>
      </c>
      <c r="O264" s="200" t="s">
        <v>2830</v>
      </c>
      <c r="P264" s="200" t="s">
        <v>6907</v>
      </c>
      <c r="Q264" s="200" t="s">
        <v>6907</v>
      </c>
    </row>
    <row r="265" spans="1:22" ht="38.1" hidden="1" customHeight="1" outlineLevel="1">
      <c r="A265" s="200" t="s">
        <v>7627</v>
      </c>
      <c r="B265" s="216" t="s">
        <v>7652</v>
      </c>
      <c r="D265" s="200">
        <v>242</v>
      </c>
      <c r="G265" s="208" t="s">
        <v>7633</v>
      </c>
      <c r="H265" s="200" t="s">
        <v>7630</v>
      </c>
      <c r="N265" s="200" t="s">
        <v>7631</v>
      </c>
      <c r="O265" s="200" t="s">
        <v>2830</v>
      </c>
      <c r="P265" s="200" t="s">
        <v>6907</v>
      </c>
      <c r="Q265" s="200" t="s">
        <v>6907</v>
      </c>
    </row>
    <row r="266" spans="1:22" ht="38.1" hidden="1" customHeight="1" outlineLevel="1">
      <c r="A266" s="200" t="s">
        <v>7627</v>
      </c>
      <c r="B266" s="216" t="s">
        <v>7653</v>
      </c>
      <c r="D266" s="200">
        <v>242</v>
      </c>
      <c r="G266" s="208" t="s">
        <v>7633</v>
      </c>
      <c r="H266" s="200" t="s">
        <v>7630</v>
      </c>
      <c r="N266" s="200" t="s">
        <v>7631</v>
      </c>
      <c r="O266" s="200" t="s">
        <v>2830</v>
      </c>
      <c r="P266" s="200" t="s">
        <v>6907</v>
      </c>
      <c r="Q266" s="200" t="s">
        <v>6907</v>
      </c>
    </row>
    <row r="267" spans="1:22" ht="38.1" hidden="1" customHeight="1" outlineLevel="1">
      <c r="A267" s="200" t="s">
        <v>7627</v>
      </c>
      <c r="B267" s="216" t="s">
        <v>7654</v>
      </c>
      <c r="D267" s="200">
        <v>242</v>
      </c>
      <c r="G267" s="208" t="s">
        <v>7633</v>
      </c>
      <c r="H267" s="200" t="s">
        <v>7630</v>
      </c>
      <c r="N267" s="200" t="s">
        <v>7631</v>
      </c>
      <c r="O267" s="200" t="s">
        <v>2830</v>
      </c>
      <c r="P267" s="200" t="s">
        <v>6907</v>
      </c>
      <c r="Q267" s="200" t="s">
        <v>6907</v>
      </c>
    </row>
    <row r="268" spans="1:22" ht="38.1" hidden="1" customHeight="1" outlineLevel="1">
      <c r="A268" s="200" t="s">
        <v>7627</v>
      </c>
      <c r="B268" s="216" t="s">
        <v>7655</v>
      </c>
      <c r="D268" s="200">
        <v>242</v>
      </c>
      <c r="G268" s="208" t="s">
        <v>7633</v>
      </c>
      <c r="H268" s="200" t="s">
        <v>7630</v>
      </c>
      <c r="N268" s="200" t="s">
        <v>7631</v>
      </c>
      <c r="O268" s="200" t="s">
        <v>2830</v>
      </c>
      <c r="P268" s="200" t="s">
        <v>6907</v>
      </c>
      <c r="Q268" s="200" t="s">
        <v>6907</v>
      </c>
    </row>
    <row r="269" spans="1:22" ht="26.4" hidden="1" outlineLevel="1">
      <c r="A269" s="200" t="s">
        <v>7627</v>
      </c>
      <c r="B269" s="216" t="s">
        <v>7656</v>
      </c>
      <c r="D269" s="200">
        <v>243</v>
      </c>
      <c r="G269" s="208" t="s">
        <v>7638</v>
      </c>
      <c r="H269" s="200" t="s">
        <v>7630</v>
      </c>
      <c r="N269" s="200" t="s">
        <v>7631</v>
      </c>
      <c r="O269" s="200" t="s">
        <v>2830</v>
      </c>
      <c r="P269" s="200" t="s">
        <v>6907</v>
      </c>
      <c r="Q269" s="200" t="s">
        <v>6907</v>
      </c>
    </row>
    <row r="270" spans="1:22" ht="26.4" hidden="1" outlineLevel="1">
      <c r="A270" s="200" t="s">
        <v>7627</v>
      </c>
      <c r="B270" s="216" t="s">
        <v>7657</v>
      </c>
      <c r="D270" s="200">
        <v>244</v>
      </c>
      <c r="G270" s="208" t="s">
        <v>7640</v>
      </c>
      <c r="H270" s="200" t="s">
        <v>7641</v>
      </c>
      <c r="N270" s="200" t="s">
        <v>7631</v>
      </c>
      <c r="O270" s="200" t="s">
        <v>2830</v>
      </c>
      <c r="P270" s="200" t="s">
        <v>6907</v>
      </c>
      <c r="Q270" s="200" t="s">
        <v>6907</v>
      </c>
    </row>
    <row r="271" spans="1:22" ht="38.1" hidden="1" customHeight="1" outlineLevel="1">
      <c r="A271" s="200" t="s">
        <v>7627</v>
      </c>
      <c r="B271" s="216" t="s">
        <v>7658</v>
      </c>
      <c r="D271" s="200">
        <v>245</v>
      </c>
      <c r="G271" s="208" t="s">
        <v>7643</v>
      </c>
      <c r="H271" s="200" t="s">
        <v>7641</v>
      </c>
      <c r="N271" s="200" t="s">
        <v>7631</v>
      </c>
      <c r="O271" s="200" t="s">
        <v>2830</v>
      </c>
      <c r="P271" s="200" t="s">
        <v>6907</v>
      </c>
      <c r="Q271" s="200" t="s">
        <v>6907</v>
      </c>
    </row>
    <row r="272" spans="1:22" ht="38.1" hidden="1" customHeight="1" outlineLevel="1">
      <c r="A272" s="200" t="s">
        <v>7627</v>
      </c>
      <c r="B272" s="216" t="s">
        <v>7659</v>
      </c>
      <c r="D272" s="200">
        <v>245</v>
      </c>
      <c r="G272" s="208" t="s">
        <v>7643</v>
      </c>
      <c r="H272" s="200" t="s">
        <v>7641</v>
      </c>
      <c r="N272" s="200" t="s">
        <v>7631</v>
      </c>
      <c r="O272" s="200" t="s">
        <v>2830</v>
      </c>
      <c r="P272" s="200" t="s">
        <v>6907</v>
      </c>
      <c r="Q272" s="200" t="s">
        <v>6907</v>
      </c>
    </row>
    <row r="273" spans="1:22" ht="38.1" hidden="1" customHeight="1" outlineLevel="1">
      <c r="A273" s="200" t="s">
        <v>7627</v>
      </c>
      <c r="B273" s="216" t="s">
        <v>7660</v>
      </c>
      <c r="D273" s="200">
        <v>245</v>
      </c>
      <c r="G273" s="208" t="s">
        <v>7643</v>
      </c>
      <c r="H273" s="200" t="s">
        <v>7641</v>
      </c>
      <c r="N273" s="200" t="s">
        <v>7631</v>
      </c>
      <c r="O273" s="200" t="s">
        <v>2830</v>
      </c>
      <c r="P273" s="200" t="s">
        <v>6907</v>
      </c>
      <c r="Q273" s="200" t="s">
        <v>6907</v>
      </c>
    </row>
    <row r="274" spans="1:22" ht="38.1" hidden="1" customHeight="1" outlineLevel="1">
      <c r="A274" s="200" t="s">
        <v>7627</v>
      </c>
      <c r="B274" s="216" t="s">
        <v>7661</v>
      </c>
      <c r="D274" s="200">
        <v>245</v>
      </c>
      <c r="G274" s="208" t="s">
        <v>7643</v>
      </c>
      <c r="H274" s="200" t="s">
        <v>7641</v>
      </c>
      <c r="N274" s="200" t="s">
        <v>7631</v>
      </c>
      <c r="O274" s="200" t="s">
        <v>2830</v>
      </c>
      <c r="P274" s="200" t="s">
        <v>6907</v>
      </c>
      <c r="Q274" s="200" t="s">
        <v>6907</v>
      </c>
    </row>
    <row r="275" spans="1:22" ht="26.4" hidden="1" outlineLevel="1">
      <c r="A275" s="200" t="s">
        <v>7627</v>
      </c>
      <c r="B275" s="216" t="s">
        <v>7662</v>
      </c>
      <c r="D275" s="200">
        <v>246</v>
      </c>
      <c r="G275" s="208" t="s">
        <v>7648</v>
      </c>
      <c r="H275" s="200" t="s">
        <v>7641</v>
      </c>
      <c r="N275" s="200" t="s">
        <v>7631</v>
      </c>
      <c r="O275" s="200" t="s">
        <v>2830</v>
      </c>
      <c r="P275" s="200" t="s">
        <v>6907</v>
      </c>
      <c r="Q275" s="200" t="s">
        <v>6907</v>
      </c>
      <c r="U275" s="200" t="s">
        <v>7663</v>
      </c>
      <c r="V275" s="200" t="s">
        <v>7664</v>
      </c>
    </row>
    <row r="276" spans="1:22" hidden="1" outlineLevel="1">
      <c r="A276" s="200" t="s">
        <v>7627</v>
      </c>
      <c r="B276" s="217" t="s">
        <v>7665</v>
      </c>
      <c r="D276" s="200">
        <v>247</v>
      </c>
      <c r="G276" s="200" t="s">
        <v>7666</v>
      </c>
      <c r="H276" s="200" t="s">
        <v>7667</v>
      </c>
      <c r="O276" s="200" t="s">
        <v>2830</v>
      </c>
      <c r="P276" s="200" t="s">
        <v>6907</v>
      </c>
      <c r="Q276" s="200" t="s">
        <v>6907</v>
      </c>
      <c r="U276" s="200" t="s">
        <v>7212</v>
      </c>
    </row>
    <row r="277" spans="1:22" collapsed="1">
      <c r="A277" s="214" t="s">
        <v>7668</v>
      </c>
      <c r="B277" s="216" t="s">
        <v>7669</v>
      </c>
      <c r="C277" s="200" t="s">
        <v>7668</v>
      </c>
      <c r="D277" s="200">
        <v>179</v>
      </c>
      <c r="E277" s="200" t="s">
        <v>6900</v>
      </c>
      <c r="F277" s="200" t="s">
        <v>6901</v>
      </c>
      <c r="G277" s="200" t="s">
        <v>7670</v>
      </c>
      <c r="H277" s="200" t="s">
        <v>7671</v>
      </c>
      <c r="M277" s="200" t="s">
        <v>6907</v>
      </c>
      <c r="N277" s="200" t="s">
        <v>6987</v>
      </c>
      <c r="O277" s="200" t="s">
        <v>7672</v>
      </c>
      <c r="P277" s="200" t="s">
        <v>6907</v>
      </c>
      <c r="Q277" s="200" t="s">
        <v>6908</v>
      </c>
      <c r="S277" s="200" t="s">
        <v>7616</v>
      </c>
    </row>
    <row r="278" spans="1:22" hidden="1" outlineLevel="1">
      <c r="A278" s="200" t="s">
        <v>7668</v>
      </c>
      <c r="B278" s="216" t="s">
        <v>7673</v>
      </c>
      <c r="D278" s="200">
        <v>180</v>
      </c>
      <c r="G278" s="200" t="s">
        <v>7674</v>
      </c>
      <c r="H278" s="200" t="s">
        <v>7675</v>
      </c>
      <c r="J278" s="200" t="s">
        <v>6937</v>
      </c>
      <c r="M278" s="200" t="s">
        <v>6907</v>
      </c>
      <c r="N278" s="200" t="s">
        <v>6987</v>
      </c>
      <c r="O278" s="200" t="s">
        <v>55</v>
      </c>
      <c r="P278" s="200" t="s">
        <v>6907</v>
      </c>
      <c r="Q278" s="200" t="s">
        <v>6908</v>
      </c>
      <c r="R278" s="200" t="s">
        <v>7624</v>
      </c>
      <c r="S278" s="200" t="s">
        <v>3009</v>
      </c>
    </row>
    <row r="279" spans="1:22" hidden="1" outlineLevel="1">
      <c r="A279" s="200" t="s">
        <v>7668</v>
      </c>
      <c r="B279" s="216" t="s">
        <v>7676</v>
      </c>
      <c r="D279" s="200">
        <v>181</v>
      </c>
      <c r="G279" s="200" t="s">
        <v>7677</v>
      </c>
      <c r="H279" s="200" t="s">
        <v>7678</v>
      </c>
      <c r="J279" s="200" t="s">
        <v>6937</v>
      </c>
      <c r="M279" s="200" t="s">
        <v>6907</v>
      </c>
      <c r="N279" s="200" t="s">
        <v>6987</v>
      </c>
      <c r="O279" s="200" t="s">
        <v>7052</v>
      </c>
      <c r="P279" s="200" t="s">
        <v>6907</v>
      </c>
      <c r="Q279" s="200" t="s">
        <v>6912</v>
      </c>
      <c r="U279" s="200" t="s">
        <v>7679</v>
      </c>
      <c r="V279" s="200" t="s">
        <v>7680</v>
      </c>
    </row>
    <row r="280" spans="1:22" collapsed="1">
      <c r="A280" s="214" t="s">
        <v>156</v>
      </c>
      <c r="B280" s="217" t="s">
        <v>156</v>
      </c>
      <c r="C280" s="200" t="s">
        <v>156</v>
      </c>
      <c r="D280" s="200">
        <v>141</v>
      </c>
      <c r="E280" s="200" t="s">
        <v>6900</v>
      </c>
      <c r="F280" s="200" t="s">
        <v>7681</v>
      </c>
      <c r="G280" s="200" t="s">
        <v>7682</v>
      </c>
      <c r="M280" s="200" t="s">
        <v>6907</v>
      </c>
      <c r="N280" s="200" t="s">
        <v>6907</v>
      </c>
      <c r="O280" s="200" t="s">
        <v>6907</v>
      </c>
      <c r="P280" s="200" t="s">
        <v>6907</v>
      </c>
      <c r="Q280" s="200" t="s">
        <v>6907</v>
      </c>
      <c r="R280" s="200" t="s">
        <v>6907</v>
      </c>
      <c r="S280" s="200" t="s">
        <v>6907</v>
      </c>
      <c r="T280" s="200" t="s">
        <v>6907</v>
      </c>
      <c r="U280" s="200" t="s">
        <v>7212</v>
      </c>
    </row>
    <row r="281" spans="1:22" hidden="1" outlineLevel="1">
      <c r="A281" s="200" t="s">
        <v>156</v>
      </c>
      <c r="B281" s="216" t="s">
        <v>7683</v>
      </c>
      <c r="D281" s="200">
        <v>142</v>
      </c>
      <c r="G281" s="200" t="s">
        <v>7684</v>
      </c>
      <c r="M281" s="200" t="s">
        <v>6907</v>
      </c>
      <c r="N281" s="200" t="s">
        <v>6907</v>
      </c>
      <c r="O281" s="200" t="s">
        <v>6907</v>
      </c>
      <c r="P281" s="200" t="s">
        <v>6907</v>
      </c>
      <c r="Q281" s="200" t="s">
        <v>6907</v>
      </c>
      <c r="R281" s="200" t="s">
        <v>6907</v>
      </c>
      <c r="S281" s="200" t="s">
        <v>6907</v>
      </c>
      <c r="T281" s="200" t="s">
        <v>6907</v>
      </c>
      <c r="U281" s="200" t="s">
        <v>7212</v>
      </c>
    </row>
    <row r="282" spans="1:22" collapsed="1">
      <c r="A282" s="214" t="s">
        <v>379</v>
      </c>
      <c r="B282" s="217" t="s">
        <v>7685</v>
      </c>
      <c r="C282" s="200" t="s">
        <v>379</v>
      </c>
      <c r="D282" s="200">
        <v>249</v>
      </c>
      <c r="E282" s="200" t="s">
        <v>6900</v>
      </c>
      <c r="F282" s="200" t="s">
        <v>6901</v>
      </c>
      <c r="G282" s="200" t="s">
        <v>7686</v>
      </c>
      <c r="H282" s="200" t="s">
        <v>7687</v>
      </c>
      <c r="L282" s="200" t="s">
        <v>7688</v>
      </c>
      <c r="M282" s="200" t="s">
        <v>7689</v>
      </c>
      <c r="N282" s="200" t="s">
        <v>2239</v>
      </c>
      <c r="O282" s="200" t="s">
        <v>55</v>
      </c>
      <c r="P282" s="200" t="s">
        <v>7189</v>
      </c>
      <c r="Q282" s="200" t="s">
        <v>6908</v>
      </c>
      <c r="R282" s="200" t="s">
        <v>7018</v>
      </c>
      <c r="S282" s="200" t="s">
        <v>6907</v>
      </c>
      <c r="T282" s="200" t="s">
        <v>7180</v>
      </c>
    </row>
    <row r="283" spans="1:22" ht="26.4" hidden="1" outlineLevel="1">
      <c r="A283" s="200" t="s">
        <v>379</v>
      </c>
      <c r="B283" s="217" t="s">
        <v>380</v>
      </c>
      <c r="D283" s="200">
        <v>250</v>
      </c>
      <c r="G283" s="208" t="s">
        <v>7690</v>
      </c>
      <c r="H283" s="200" t="s">
        <v>7691</v>
      </c>
      <c r="L283" s="200" t="s">
        <v>7692</v>
      </c>
      <c r="M283" s="200" t="s">
        <v>7689</v>
      </c>
      <c r="N283" s="200" t="s">
        <v>2239</v>
      </c>
      <c r="O283" s="200" t="s">
        <v>55</v>
      </c>
      <c r="P283" s="200" t="s">
        <v>6907</v>
      </c>
      <c r="Q283" s="200" t="s">
        <v>6912</v>
      </c>
      <c r="R283" s="200" t="s">
        <v>6907</v>
      </c>
      <c r="S283" s="200" t="s">
        <v>6907</v>
      </c>
      <c r="T283" s="200" t="s">
        <v>7693</v>
      </c>
      <c r="U283" s="200" t="s">
        <v>7694</v>
      </c>
      <c r="V283" s="200" t="s">
        <v>7695</v>
      </c>
    </row>
    <row r="284" spans="1:22" ht="26.4" hidden="1" outlineLevel="1">
      <c r="A284" s="200" t="s">
        <v>379</v>
      </c>
      <c r="B284" s="216" t="s">
        <v>7696</v>
      </c>
      <c r="D284" s="200">
        <v>250</v>
      </c>
      <c r="G284" s="208" t="s">
        <v>7690</v>
      </c>
      <c r="H284" s="200" t="s">
        <v>7691</v>
      </c>
      <c r="L284" s="200" t="s">
        <v>7692</v>
      </c>
      <c r="M284" s="200" t="s">
        <v>7689</v>
      </c>
      <c r="N284" s="200" t="s">
        <v>2239</v>
      </c>
      <c r="O284" s="200" t="s">
        <v>55</v>
      </c>
      <c r="P284" s="200" t="s">
        <v>6907</v>
      </c>
      <c r="Q284" s="200" t="s">
        <v>6912</v>
      </c>
      <c r="R284" s="200" t="s">
        <v>6907</v>
      </c>
      <c r="S284" s="200" t="s">
        <v>6907</v>
      </c>
      <c r="T284" s="200" t="s">
        <v>7693</v>
      </c>
      <c r="U284" s="200" t="s">
        <v>7697</v>
      </c>
      <c r="V284" s="200" t="s">
        <v>7696</v>
      </c>
    </row>
    <row r="285" spans="1:22" hidden="1" outlineLevel="1">
      <c r="A285" s="200" t="s">
        <v>379</v>
      </c>
      <c r="B285" s="217" t="s">
        <v>7698</v>
      </c>
      <c r="D285" s="200">
        <v>251</v>
      </c>
      <c r="G285" s="200" t="s">
        <v>7699</v>
      </c>
      <c r="H285" s="200" t="s">
        <v>7700</v>
      </c>
      <c r="L285" s="200" t="s">
        <v>7692</v>
      </c>
      <c r="M285" s="200" t="s">
        <v>7689</v>
      </c>
      <c r="N285" s="200" t="s">
        <v>6987</v>
      </c>
      <c r="O285" s="200" t="s">
        <v>55</v>
      </c>
      <c r="P285" s="200" t="s">
        <v>6907</v>
      </c>
      <c r="Q285" s="200" t="s">
        <v>6912</v>
      </c>
      <c r="R285" s="200" t="s">
        <v>6907</v>
      </c>
      <c r="S285" s="200" t="s">
        <v>6907</v>
      </c>
      <c r="T285" s="200" t="s">
        <v>6907</v>
      </c>
    </row>
    <row r="286" spans="1:22" hidden="1" outlineLevel="1">
      <c r="A286" s="200" t="s">
        <v>379</v>
      </c>
      <c r="B286" s="217" t="s">
        <v>7701</v>
      </c>
      <c r="D286" s="200">
        <v>256</v>
      </c>
      <c r="G286" s="200" t="s">
        <v>7702</v>
      </c>
      <c r="H286" s="200" t="s">
        <v>7687</v>
      </c>
      <c r="L286" s="200" t="s">
        <v>7688</v>
      </c>
      <c r="M286" s="200" t="s">
        <v>7689</v>
      </c>
      <c r="N286" s="200" t="s">
        <v>6987</v>
      </c>
      <c r="O286" s="200" t="s">
        <v>55</v>
      </c>
      <c r="P286" s="200" t="s">
        <v>7189</v>
      </c>
      <c r="Q286" s="200" t="s">
        <v>6908</v>
      </c>
      <c r="R286" s="200" t="s">
        <v>7018</v>
      </c>
      <c r="S286" s="200" t="s">
        <v>6907</v>
      </c>
      <c r="T286" s="200" t="s">
        <v>7180</v>
      </c>
    </row>
    <row r="287" spans="1:22" hidden="1" outlineLevel="1">
      <c r="A287" s="200" t="s">
        <v>379</v>
      </c>
      <c r="B287" s="217" t="s">
        <v>7703</v>
      </c>
      <c r="D287" s="200">
        <v>259</v>
      </c>
      <c r="G287" s="200" t="s">
        <v>7704</v>
      </c>
      <c r="H287" s="200" t="s">
        <v>7705</v>
      </c>
      <c r="L287" s="200" t="s">
        <v>7688</v>
      </c>
      <c r="M287" s="200" t="s">
        <v>7706</v>
      </c>
      <c r="N287" s="200" t="s">
        <v>6987</v>
      </c>
      <c r="O287" s="200" t="s">
        <v>55</v>
      </c>
      <c r="P287" s="200" t="s">
        <v>7707</v>
      </c>
      <c r="Q287" s="200" t="s">
        <v>6908</v>
      </c>
      <c r="R287" s="200" t="s">
        <v>7018</v>
      </c>
      <c r="S287" s="200" t="s">
        <v>6907</v>
      </c>
      <c r="T287" s="200" t="s">
        <v>7180</v>
      </c>
      <c r="U287" s="200" t="s">
        <v>7708</v>
      </c>
      <c r="V287" s="200" t="s">
        <v>7709</v>
      </c>
    </row>
    <row r="288" spans="1:22" hidden="1" outlineLevel="1">
      <c r="A288" s="200" t="s">
        <v>379</v>
      </c>
      <c r="B288" s="216" t="s">
        <v>7710</v>
      </c>
      <c r="D288" s="200">
        <v>252</v>
      </c>
      <c r="G288" s="200" t="s">
        <v>7711</v>
      </c>
      <c r="H288" s="200" t="s">
        <v>7712</v>
      </c>
      <c r="L288" s="200" t="s">
        <v>7713</v>
      </c>
      <c r="M288" s="200" t="s">
        <v>7714</v>
      </c>
      <c r="N288" s="200" t="s">
        <v>2239</v>
      </c>
      <c r="O288" s="200" t="s">
        <v>55</v>
      </c>
      <c r="P288" s="200" t="s">
        <v>6907</v>
      </c>
      <c r="Q288" s="200" t="s">
        <v>6908</v>
      </c>
      <c r="R288" s="200" t="s">
        <v>7018</v>
      </c>
      <c r="S288" s="200" t="s">
        <v>6907</v>
      </c>
      <c r="T288" s="200" t="s">
        <v>6907</v>
      </c>
      <c r="U288" s="200" t="s">
        <v>7212</v>
      </c>
    </row>
    <row r="289" spans="1:22" ht="26.4" hidden="1" outlineLevel="1">
      <c r="A289" s="200" t="s">
        <v>379</v>
      </c>
      <c r="B289" s="217" t="s">
        <v>387</v>
      </c>
      <c r="D289" s="200">
        <v>253</v>
      </c>
      <c r="G289" s="208" t="s">
        <v>7715</v>
      </c>
      <c r="H289" s="200" t="s">
        <v>7716</v>
      </c>
      <c r="L289" s="200" t="s">
        <v>7717</v>
      </c>
      <c r="M289" s="200" t="s">
        <v>7718</v>
      </c>
      <c r="N289" s="200" t="s">
        <v>2239</v>
      </c>
      <c r="O289" s="200" t="s">
        <v>7260</v>
      </c>
      <c r="P289" s="200" t="s">
        <v>6907</v>
      </c>
      <c r="Q289" s="200" t="s">
        <v>6908</v>
      </c>
      <c r="R289" s="200" t="s">
        <v>6907</v>
      </c>
      <c r="S289" s="200" t="s">
        <v>6907</v>
      </c>
      <c r="T289" s="200" t="s">
        <v>6907</v>
      </c>
    </row>
    <row r="290" spans="1:22" ht="26.4" hidden="1" outlineLevel="1">
      <c r="A290" s="200" t="s">
        <v>379</v>
      </c>
      <c r="B290" s="217" t="s">
        <v>391</v>
      </c>
      <c r="D290" s="200">
        <v>254</v>
      </c>
      <c r="G290" s="208" t="s">
        <v>7719</v>
      </c>
      <c r="H290" s="200" t="s">
        <v>7716</v>
      </c>
      <c r="L290" s="200" t="s">
        <v>7717</v>
      </c>
      <c r="M290" s="200" t="s">
        <v>7720</v>
      </c>
      <c r="N290" s="200" t="s">
        <v>2239</v>
      </c>
      <c r="O290" s="200" t="s">
        <v>7260</v>
      </c>
      <c r="P290" s="200" t="s">
        <v>6907</v>
      </c>
      <c r="Q290" s="200" t="s">
        <v>6912</v>
      </c>
      <c r="R290" s="200" t="s">
        <v>6907</v>
      </c>
      <c r="S290" s="200" t="s">
        <v>6907</v>
      </c>
      <c r="T290" s="200" t="s">
        <v>6907</v>
      </c>
      <c r="U290" s="200" t="s">
        <v>7721</v>
      </c>
      <c r="V290" s="200" t="s">
        <v>7722</v>
      </c>
    </row>
    <row r="291" spans="1:22" ht="26.4" hidden="1" outlineLevel="1">
      <c r="A291" s="200" t="s">
        <v>379</v>
      </c>
      <c r="B291" s="216" t="s">
        <v>7723</v>
      </c>
      <c r="D291" s="200">
        <v>253</v>
      </c>
      <c r="G291" s="208" t="s">
        <v>7715</v>
      </c>
      <c r="H291" s="200" t="s">
        <v>7716</v>
      </c>
      <c r="L291" s="200" t="s">
        <v>7717</v>
      </c>
      <c r="M291" s="200" t="s">
        <v>7718</v>
      </c>
      <c r="N291" s="200" t="s">
        <v>2239</v>
      </c>
      <c r="O291" s="200" t="s">
        <v>7260</v>
      </c>
      <c r="P291" s="200" t="s">
        <v>6907</v>
      </c>
      <c r="Q291" s="200" t="s">
        <v>6908</v>
      </c>
      <c r="R291" s="200" t="s">
        <v>6907</v>
      </c>
      <c r="S291" s="200" t="s">
        <v>6907</v>
      </c>
      <c r="T291" s="200" t="s">
        <v>6907</v>
      </c>
    </row>
    <row r="292" spans="1:22" ht="26.4" hidden="1" outlineLevel="1">
      <c r="A292" s="200" t="s">
        <v>379</v>
      </c>
      <c r="B292" s="216" t="s">
        <v>7724</v>
      </c>
      <c r="D292" s="200">
        <v>254</v>
      </c>
      <c r="G292" s="208" t="s">
        <v>7719</v>
      </c>
      <c r="H292" s="200" t="s">
        <v>7716</v>
      </c>
      <c r="L292" s="200" t="s">
        <v>7717</v>
      </c>
      <c r="M292" s="200" t="s">
        <v>7720</v>
      </c>
      <c r="N292" s="200" t="s">
        <v>2239</v>
      </c>
      <c r="O292" s="200" t="s">
        <v>7260</v>
      </c>
      <c r="P292" s="200" t="s">
        <v>6907</v>
      </c>
      <c r="Q292" s="200" t="s">
        <v>6912</v>
      </c>
      <c r="R292" s="200" t="s">
        <v>6907</v>
      </c>
      <c r="S292" s="200" t="s">
        <v>6907</v>
      </c>
      <c r="T292" s="200" t="s">
        <v>6907</v>
      </c>
      <c r="U292" s="200" t="s">
        <v>7725</v>
      </c>
      <c r="V292" s="200" t="s">
        <v>7726</v>
      </c>
    </row>
    <row r="293" spans="1:22" hidden="1" outlineLevel="1">
      <c r="A293" s="200" t="s">
        <v>379</v>
      </c>
      <c r="B293" s="217" t="s">
        <v>7727</v>
      </c>
      <c r="D293" s="200">
        <v>257</v>
      </c>
      <c r="G293" s="200" t="s">
        <v>7728</v>
      </c>
      <c r="H293" s="200" t="s">
        <v>7716</v>
      </c>
      <c r="L293" s="200" t="s">
        <v>7717</v>
      </c>
      <c r="M293" s="200" t="s">
        <v>7718</v>
      </c>
      <c r="N293" s="200" t="s">
        <v>6987</v>
      </c>
      <c r="O293" s="200" t="s">
        <v>7260</v>
      </c>
      <c r="P293" s="200" t="s">
        <v>6907</v>
      </c>
      <c r="Q293" s="200" t="s">
        <v>6908</v>
      </c>
      <c r="R293" s="200" t="s">
        <v>6907</v>
      </c>
      <c r="S293" s="200" t="s">
        <v>6907</v>
      </c>
      <c r="T293" s="200" t="s">
        <v>6907</v>
      </c>
    </row>
    <row r="294" spans="1:22" hidden="1" outlineLevel="1">
      <c r="A294" s="200" t="s">
        <v>379</v>
      </c>
      <c r="B294" s="217" t="s">
        <v>7729</v>
      </c>
      <c r="D294" s="200">
        <v>258</v>
      </c>
      <c r="G294" s="200" t="s">
        <v>7730</v>
      </c>
      <c r="H294" s="200" t="s">
        <v>7716</v>
      </c>
      <c r="L294" s="200" t="s">
        <v>7717</v>
      </c>
      <c r="M294" s="200" t="s">
        <v>7720</v>
      </c>
      <c r="N294" s="200" t="s">
        <v>6987</v>
      </c>
      <c r="O294" s="200" t="s">
        <v>7260</v>
      </c>
      <c r="P294" s="200" t="s">
        <v>6907</v>
      </c>
      <c r="Q294" s="200" t="s">
        <v>6912</v>
      </c>
      <c r="R294" s="200" t="s">
        <v>6907</v>
      </c>
      <c r="S294" s="200" t="s">
        <v>6907</v>
      </c>
      <c r="T294" s="200" t="s">
        <v>6907</v>
      </c>
      <c r="U294" s="200" t="s">
        <v>7731</v>
      </c>
      <c r="V294" s="200" t="s">
        <v>7732</v>
      </c>
    </row>
    <row r="295" spans="1:22" collapsed="1">
      <c r="A295" s="214" t="s">
        <v>7733</v>
      </c>
      <c r="B295" s="216" t="s">
        <v>7734</v>
      </c>
      <c r="C295" s="200" t="s">
        <v>7735</v>
      </c>
      <c r="D295" s="200">
        <v>271</v>
      </c>
      <c r="E295" s="200" t="s">
        <v>6900</v>
      </c>
      <c r="F295" s="200" t="s">
        <v>6901</v>
      </c>
      <c r="G295" s="200" t="s">
        <v>7736</v>
      </c>
      <c r="L295" s="200" t="s">
        <v>7688</v>
      </c>
      <c r="M295" s="200" t="s">
        <v>7718</v>
      </c>
      <c r="N295" s="200" t="s">
        <v>114</v>
      </c>
      <c r="O295" s="200" t="s">
        <v>7260</v>
      </c>
      <c r="P295" s="200" t="s">
        <v>6907</v>
      </c>
      <c r="Q295" s="200" t="s">
        <v>6908</v>
      </c>
      <c r="R295" s="200" t="s">
        <v>6907</v>
      </c>
      <c r="S295" s="200" t="s">
        <v>6907</v>
      </c>
      <c r="T295" s="200" t="s">
        <v>6907</v>
      </c>
    </row>
    <row r="296" spans="1:22" hidden="1" outlineLevel="1">
      <c r="A296" s="200" t="s">
        <v>7733</v>
      </c>
      <c r="B296" s="216" t="s">
        <v>7737</v>
      </c>
      <c r="D296" s="200">
        <v>272</v>
      </c>
      <c r="G296" s="200" t="s">
        <v>7738</v>
      </c>
      <c r="L296" s="200" t="s">
        <v>7688</v>
      </c>
      <c r="M296" s="200" t="s">
        <v>7720</v>
      </c>
      <c r="N296" s="200" t="s">
        <v>114</v>
      </c>
      <c r="O296" s="200" t="s">
        <v>7260</v>
      </c>
      <c r="P296" s="200" t="s">
        <v>6907</v>
      </c>
      <c r="Q296" s="200" t="s">
        <v>6912</v>
      </c>
      <c r="R296" s="200" t="s">
        <v>6907</v>
      </c>
      <c r="S296" s="200" t="s">
        <v>6907</v>
      </c>
      <c r="T296" s="200" t="s">
        <v>6907</v>
      </c>
    </row>
    <row r="297" spans="1:22" hidden="1" outlineLevel="1">
      <c r="A297" s="200" t="s">
        <v>7733</v>
      </c>
      <c r="B297" s="216" t="s">
        <v>7739</v>
      </c>
      <c r="D297" s="200">
        <v>273</v>
      </c>
      <c r="G297" s="200" t="s">
        <v>7740</v>
      </c>
      <c r="L297" s="200" t="s">
        <v>7713</v>
      </c>
      <c r="M297" s="200" t="s">
        <v>7741</v>
      </c>
      <c r="N297" s="200" t="s">
        <v>114</v>
      </c>
      <c r="O297" s="200" t="s">
        <v>55</v>
      </c>
      <c r="P297" s="200" t="s">
        <v>7707</v>
      </c>
      <c r="Q297" s="200" t="s">
        <v>6908</v>
      </c>
      <c r="R297" s="200" t="s">
        <v>7018</v>
      </c>
      <c r="S297" s="200" t="s">
        <v>6907</v>
      </c>
      <c r="T297" s="200" t="s">
        <v>6907</v>
      </c>
      <c r="U297" s="200" t="s">
        <v>7742</v>
      </c>
      <c r="V297" s="200" t="s">
        <v>7743</v>
      </c>
    </row>
    <row r="298" spans="1:22" collapsed="1">
      <c r="A298" s="214" t="s">
        <v>7744</v>
      </c>
      <c r="B298" s="217" t="s">
        <v>7745</v>
      </c>
      <c r="C298" s="200" t="s">
        <v>7746</v>
      </c>
      <c r="D298" s="200">
        <v>262</v>
      </c>
      <c r="E298" s="200" t="s">
        <v>6900</v>
      </c>
      <c r="F298" s="200" t="s">
        <v>6901</v>
      </c>
      <c r="G298" s="200" t="s">
        <v>7747</v>
      </c>
      <c r="H298" s="200" t="s">
        <v>7748</v>
      </c>
      <c r="J298" s="200" t="s">
        <v>6937</v>
      </c>
      <c r="L298" s="200" t="s">
        <v>7749</v>
      </c>
      <c r="M298" s="200" t="s">
        <v>7750</v>
      </c>
      <c r="N298" s="200" t="s">
        <v>6987</v>
      </c>
      <c r="O298" s="200" t="s">
        <v>55</v>
      </c>
      <c r="P298" s="200" t="s">
        <v>7707</v>
      </c>
      <c r="Q298" s="200" t="s">
        <v>6908</v>
      </c>
      <c r="R298" s="200" t="s">
        <v>7018</v>
      </c>
      <c r="S298" s="200" t="s">
        <v>6907</v>
      </c>
      <c r="T298" s="200" t="s">
        <v>6907</v>
      </c>
    </row>
    <row r="299" spans="1:22" hidden="1" outlineLevel="1">
      <c r="A299" s="200" t="s">
        <v>7744</v>
      </c>
      <c r="B299" s="217" t="s">
        <v>7751</v>
      </c>
      <c r="D299" s="200">
        <v>263</v>
      </c>
      <c r="G299" s="200" t="s">
        <v>7752</v>
      </c>
      <c r="H299" s="200" t="s">
        <v>7753</v>
      </c>
      <c r="L299" s="200" t="s">
        <v>7749</v>
      </c>
      <c r="M299" s="200" t="s">
        <v>7754</v>
      </c>
      <c r="N299" s="200" t="s">
        <v>6987</v>
      </c>
      <c r="O299" s="200" t="s">
        <v>55</v>
      </c>
      <c r="P299" s="200" t="s">
        <v>7707</v>
      </c>
      <c r="Q299" s="200" t="s">
        <v>6908</v>
      </c>
      <c r="R299" s="200" t="s">
        <v>7018</v>
      </c>
      <c r="S299" s="200" t="s">
        <v>6907</v>
      </c>
      <c r="T299" s="200" t="s">
        <v>2723</v>
      </c>
    </row>
    <row r="300" spans="1:22" hidden="1" outlineLevel="1">
      <c r="A300" s="200" t="s">
        <v>7744</v>
      </c>
      <c r="B300" s="217" t="s">
        <v>7755</v>
      </c>
      <c r="D300" s="200">
        <v>264</v>
      </c>
      <c r="G300" s="200" t="s">
        <v>7756</v>
      </c>
      <c r="H300" s="200" t="s">
        <v>7757</v>
      </c>
      <c r="L300" s="200" t="s">
        <v>7749</v>
      </c>
      <c r="M300" s="200" t="s">
        <v>7758</v>
      </c>
      <c r="N300" s="200" t="s">
        <v>6987</v>
      </c>
      <c r="O300" s="200" t="s">
        <v>55</v>
      </c>
      <c r="P300" s="200" t="s">
        <v>7707</v>
      </c>
      <c r="Q300" s="200" t="s">
        <v>6908</v>
      </c>
      <c r="R300" s="200" t="s">
        <v>7018</v>
      </c>
      <c r="S300" s="200" t="s">
        <v>6907</v>
      </c>
      <c r="T300" s="200" t="s">
        <v>2723</v>
      </c>
    </row>
    <row r="301" spans="1:22" hidden="1" outlineLevel="1">
      <c r="A301" s="200" t="s">
        <v>7744</v>
      </c>
      <c r="B301" s="217" t="s">
        <v>7759</v>
      </c>
      <c r="D301" s="200">
        <v>265</v>
      </c>
      <c r="G301" s="200" t="s">
        <v>7760</v>
      </c>
      <c r="H301" s="200" t="s">
        <v>7761</v>
      </c>
      <c r="L301" s="200" t="s">
        <v>7749</v>
      </c>
      <c r="M301" s="200" t="s">
        <v>7762</v>
      </c>
      <c r="N301" s="200" t="s">
        <v>6987</v>
      </c>
      <c r="O301" s="200" t="s">
        <v>55</v>
      </c>
      <c r="P301" s="200" t="s">
        <v>7763</v>
      </c>
      <c r="Q301" s="200" t="s">
        <v>6908</v>
      </c>
      <c r="R301" s="200" t="s">
        <v>6931</v>
      </c>
      <c r="S301" s="200" t="s">
        <v>6907</v>
      </c>
      <c r="T301" s="200" t="s">
        <v>7764</v>
      </c>
    </row>
    <row r="302" spans="1:22" hidden="1" outlineLevel="1">
      <c r="A302" s="200" t="s">
        <v>7744</v>
      </c>
      <c r="B302" s="217" t="s">
        <v>7765</v>
      </c>
      <c r="D302" s="200">
        <v>266</v>
      </c>
      <c r="G302" s="200" t="s">
        <v>7766</v>
      </c>
      <c r="H302" s="200" t="s">
        <v>7767</v>
      </c>
      <c r="L302" s="200" t="s">
        <v>7749</v>
      </c>
      <c r="M302" s="200" t="s">
        <v>7768</v>
      </c>
      <c r="N302" s="200" t="s">
        <v>6987</v>
      </c>
      <c r="O302" s="200" t="s">
        <v>55</v>
      </c>
      <c r="P302" s="200" t="s">
        <v>7763</v>
      </c>
      <c r="Q302" s="200" t="s">
        <v>6908</v>
      </c>
      <c r="R302" s="200" t="s">
        <v>6931</v>
      </c>
      <c r="S302" s="200" t="s">
        <v>6907</v>
      </c>
      <c r="T302" s="200" t="s">
        <v>7764</v>
      </c>
      <c r="U302" s="200" t="s">
        <v>7769</v>
      </c>
      <c r="V302" s="200" t="s">
        <v>7770</v>
      </c>
    </row>
    <row r="303" spans="1:22" hidden="1" outlineLevel="1">
      <c r="A303" s="200" t="s">
        <v>7744</v>
      </c>
      <c r="B303" s="216" t="s">
        <v>7771</v>
      </c>
      <c r="D303" s="200">
        <v>267</v>
      </c>
      <c r="G303" s="200" t="s">
        <v>7772</v>
      </c>
      <c r="H303" s="200" t="s">
        <v>7773</v>
      </c>
      <c r="L303" s="200" t="s">
        <v>7749</v>
      </c>
      <c r="M303" s="200" t="s">
        <v>7774</v>
      </c>
      <c r="N303" s="200" t="s">
        <v>2239</v>
      </c>
      <c r="O303" s="200" t="s">
        <v>7260</v>
      </c>
      <c r="P303" s="200" t="s">
        <v>6907</v>
      </c>
      <c r="Q303" s="200" t="s">
        <v>6908</v>
      </c>
      <c r="R303" s="200" t="s">
        <v>6907</v>
      </c>
      <c r="S303" s="200" t="s">
        <v>6907</v>
      </c>
      <c r="T303" s="200" t="s">
        <v>6907</v>
      </c>
    </row>
    <row r="304" spans="1:22" hidden="1" outlineLevel="1">
      <c r="A304" s="200" t="s">
        <v>7744</v>
      </c>
      <c r="B304" s="216" t="s">
        <v>7775</v>
      </c>
      <c r="D304" s="200">
        <v>268</v>
      </c>
      <c r="G304" s="200" t="s">
        <v>7776</v>
      </c>
      <c r="H304" s="200" t="s">
        <v>7773</v>
      </c>
      <c r="L304" s="200" t="s">
        <v>7749</v>
      </c>
      <c r="M304" s="200" t="s">
        <v>7777</v>
      </c>
      <c r="N304" s="200" t="s">
        <v>2239</v>
      </c>
      <c r="O304" s="200" t="s">
        <v>7260</v>
      </c>
      <c r="P304" s="200" t="s">
        <v>6907</v>
      </c>
      <c r="Q304" s="200" t="s">
        <v>6912</v>
      </c>
      <c r="R304" s="200" t="s">
        <v>6907</v>
      </c>
      <c r="S304" s="200" t="s">
        <v>6907</v>
      </c>
      <c r="T304" s="200" t="s">
        <v>6907</v>
      </c>
      <c r="U304" s="200" t="s">
        <v>7778</v>
      </c>
      <c r="V304" s="200" t="s">
        <v>7779</v>
      </c>
    </row>
    <row r="305" spans="1:22" hidden="1" outlineLevel="1">
      <c r="A305" s="200" t="s">
        <v>7744</v>
      </c>
      <c r="B305" s="217" t="s">
        <v>7780</v>
      </c>
      <c r="D305" s="200">
        <v>269</v>
      </c>
      <c r="G305" s="200" t="s">
        <v>7781</v>
      </c>
      <c r="H305" s="200" t="s">
        <v>7782</v>
      </c>
      <c r="L305" s="200" t="s">
        <v>7749</v>
      </c>
      <c r="M305" s="200" t="s">
        <v>7783</v>
      </c>
      <c r="N305" s="200" t="s">
        <v>7784</v>
      </c>
      <c r="O305" s="200" t="s">
        <v>7785</v>
      </c>
      <c r="P305" s="200" t="s">
        <v>6907</v>
      </c>
      <c r="Q305" s="200" t="s">
        <v>6907</v>
      </c>
      <c r="R305" s="200" t="s">
        <v>6907</v>
      </c>
      <c r="S305" s="200" t="s">
        <v>6907</v>
      </c>
      <c r="T305" s="200" t="s">
        <v>6907</v>
      </c>
      <c r="U305" s="200" t="s">
        <v>7212</v>
      </c>
    </row>
    <row r="306" spans="1:22" hidden="1" outlineLevel="1">
      <c r="A306" s="200" t="s">
        <v>7744</v>
      </c>
      <c r="B306" s="216" t="s">
        <v>7786</v>
      </c>
      <c r="D306" s="200">
        <v>270</v>
      </c>
      <c r="G306" s="200" t="s">
        <v>7787</v>
      </c>
      <c r="H306" s="200" t="s">
        <v>7788</v>
      </c>
      <c r="L306" s="200" t="s">
        <v>7749</v>
      </c>
      <c r="M306" s="200" t="s">
        <v>7789</v>
      </c>
      <c r="N306" s="200" t="s">
        <v>7790</v>
      </c>
      <c r="O306" s="200" t="s">
        <v>7790</v>
      </c>
      <c r="P306" s="200" t="s">
        <v>6907</v>
      </c>
      <c r="Q306" s="200" t="s">
        <v>6907</v>
      </c>
      <c r="R306" s="200" t="s">
        <v>6907</v>
      </c>
      <c r="S306" s="200" t="s">
        <v>6907</v>
      </c>
      <c r="T306" s="200" t="s">
        <v>6907</v>
      </c>
      <c r="U306" s="200" t="s">
        <v>7791</v>
      </c>
      <c r="V306" s="200" t="s">
        <v>7786</v>
      </c>
    </row>
    <row r="307" spans="1:22" collapsed="1">
      <c r="A307" s="214" t="s">
        <v>394</v>
      </c>
      <c r="B307" s="217" t="s">
        <v>7792</v>
      </c>
      <c r="C307" s="200" t="s">
        <v>7793</v>
      </c>
      <c r="D307" s="200">
        <v>255</v>
      </c>
      <c r="E307" s="200" t="s">
        <v>6900</v>
      </c>
      <c r="F307" s="200" t="s">
        <v>6901</v>
      </c>
      <c r="G307" s="200" t="s">
        <v>7794</v>
      </c>
      <c r="H307" s="200" t="s">
        <v>7705</v>
      </c>
      <c r="L307" s="200" t="s">
        <v>7688</v>
      </c>
      <c r="M307" s="200" t="s">
        <v>7706</v>
      </c>
      <c r="N307" s="200" t="s">
        <v>2239</v>
      </c>
      <c r="O307" s="200" t="s">
        <v>55</v>
      </c>
      <c r="P307" s="200" t="s">
        <v>7707</v>
      </c>
      <c r="Q307" s="200" t="s">
        <v>6908</v>
      </c>
      <c r="R307" s="200" t="s">
        <v>7018</v>
      </c>
      <c r="S307" s="200" t="s">
        <v>6907</v>
      </c>
      <c r="T307" s="200" t="s">
        <v>7180</v>
      </c>
      <c r="U307" s="200" t="s">
        <v>7795</v>
      </c>
      <c r="V307" s="200" t="s">
        <v>7792</v>
      </c>
    </row>
    <row r="308" spans="1:22" hidden="1" outlineLevel="1">
      <c r="A308" s="200" t="s">
        <v>394</v>
      </c>
      <c r="B308" s="216" t="s">
        <v>7796</v>
      </c>
      <c r="D308" s="200">
        <v>260</v>
      </c>
      <c r="G308" s="200" t="s">
        <v>7797</v>
      </c>
      <c r="H308" s="200" t="s">
        <v>7798</v>
      </c>
      <c r="L308" s="200" t="s">
        <v>7688</v>
      </c>
      <c r="M308" s="200" t="s">
        <v>7799</v>
      </c>
      <c r="N308" s="200" t="s">
        <v>2239</v>
      </c>
      <c r="O308" s="200" t="s">
        <v>7260</v>
      </c>
      <c r="P308" s="200" t="s">
        <v>6907</v>
      </c>
      <c r="Q308" s="200" t="s">
        <v>6908</v>
      </c>
      <c r="R308" s="200" t="s">
        <v>6907</v>
      </c>
      <c r="S308" s="200" t="s">
        <v>6907</v>
      </c>
      <c r="T308" s="200" t="s">
        <v>6907</v>
      </c>
    </row>
    <row r="309" spans="1:22" hidden="1" outlineLevel="1">
      <c r="A309" s="200" t="s">
        <v>394</v>
      </c>
      <c r="B309" s="216" t="s">
        <v>7800</v>
      </c>
      <c r="D309" s="200">
        <v>261</v>
      </c>
      <c r="G309" s="200" t="s">
        <v>7801</v>
      </c>
      <c r="H309" s="200" t="s">
        <v>7798</v>
      </c>
      <c r="L309" s="200" t="s">
        <v>7688</v>
      </c>
      <c r="M309" s="200" t="s">
        <v>7802</v>
      </c>
      <c r="N309" s="200" t="s">
        <v>2239</v>
      </c>
      <c r="O309" s="200" t="s">
        <v>7260</v>
      </c>
      <c r="P309" s="200" t="s">
        <v>6907</v>
      </c>
      <c r="Q309" s="200" t="s">
        <v>6912</v>
      </c>
      <c r="R309" s="200" t="s">
        <v>6907</v>
      </c>
      <c r="S309" s="200" t="s">
        <v>6907</v>
      </c>
      <c r="T309" s="200" t="s">
        <v>6907</v>
      </c>
      <c r="U309" s="200" t="s">
        <v>7803</v>
      </c>
      <c r="V309" s="200" t="s">
        <v>7804</v>
      </c>
    </row>
    <row r="310" spans="1:22" collapsed="1">
      <c r="A310" s="214" t="s">
        <v>7805</v>
      </c>
      <c r="B310" s="217" t="s">
        <v>7806</v>
      </c>
      <c r="C310" s="200" t="s">
        <v>7805</v>
      </c>
      <c r="D310" s="200">
        <v>145</v>
      </c>
      <c r="E310" s="200" t="s">
        <v>6900</v>
      </c>
      <c r="F310" s="200" t="s">
        <v>6901</v>
      </c>
      <c r="G310" s="200" t="s">
        <v>7807</v>
      </c>
      <c r="L310" s="200" t="s">
        <v>7808</v>
      </c>
      <c r="M310" s="200" t="s">
        <v>6907</v>
      </c>
      <c r="N310" s="200" t="s">
        <v>6937</v>
      </c>
      <c r="O310" s="200" t="s">
        <v>6987</v>
      </c>
      <c r="P310" s="200" t="s">
        <v>7809</v>
      </c>
      <c r="S310" s="200" t="s">
        <v>7809</v>
      </c>
      <c r="U310" s="200" t="s">
        <v>7810</v>
      </c>
      <c r="V310" s="200" t="s">
        <v>7806</v>
      </c>
    </row>
    <row r="311" spans="1:22" hidden="1" outlineLevel="1">
      <c r="A311" s="200" t="s">
        <v>7805</v>
      </c>
      <c r="B311" s="216" t="s">
        <v>7811</v>
      </c>
      <c r="D311" s="200">
        <v>146</v>
      </c>
      <c r="G311" s="200" t="s">
        <v>7812</v>
      </c>
      <c r="L311" s="200" t="s">
        <v>7808</v>
      </c>
      <c r="M311" s="200" t="s">
        <v>6907</v>
      </c>
      <c r="N311" s="200" t="s">
        <v>6937</v>
      </c>
      <c r="O311" s="200" t="s">
        <v>6987</v>
      </c>
      <c r="P311" s="200" t="s">
        <v>7809</v>
      </c>
      <c r="Q311" s="200" t="s">
        <v>6908</v>
      </c>
      <c r="S311" s="200" t="s">
        <v>7809</v>
      </c>
      <c r="U311" s="200" t="s">
        <v>7813</v>
      </c>
      <c r="V311" s="200" t="s">
        <v>7811</v>
      </c>
    </row>
    <row r="312" spans="1:22" hidden="1" outlineLevel="1">
      <c r="A312" s="200" t="s">
        <v>7805</v>
      </c>
      <c r="B312" s="217" t="s">
        <v>7814</v>
      </c>
      <c r="D312" s="200">
        <v>147</v>
      </c>
      <c r="G312" s="200" t="s">
        <v>7815</v>
      </c>
      <c r="H312" s="200" t="s">
        <v>7816</v>
      </c>
      <c r="L312" s="200" t="s">
        <v>7808</v>
      </c>
      <c r="M312" s="200" t="s">
        <v>6907</v>
      </c>
      <c r="O312" s="200" t="s">
        <v>6987</v>
      </c>
      <c r="P312" s="200" t="s">
        <v>7809</v>
      </c>
      <c r="Q312" s="200" t="s">
        <v>6912</v>
      </c>
      <c r="S312" s="200" t="s">
        <v>7809</v>
      </c>
    </row>
    <row r="313" spans="1:22" hidden="1" outlineLevel="1">
      <c r="A313" s="200" t="s">
        <v>7805</v>
      </c>
      <c r="B313" s="217" t="s">
        <v>7817</v>
      </c>
      <c r="D313" s="200">
        <v>148</v>
      </c>
      <c r="G313" s="200" t="s">
        <v>7818</v>
      </c>
      <c r="H313" s="200" t="s">
        <v>7819</v>
      </c>
      <c r="L313" s="200" t="s">
        <v>7808</v>
      </c>
      <c r="M313" s="200" t="s">
        <v>6907</v>
      </c>
      <c r="O313" s="200" t="s">
        <v>6987</v>
      </c>
      <c r="P313" s="200" t="s">
        <v>7809</v>
      </c>
      <c r="Q313" s="200" t="s">
        <v>6908</v>
      </c>
      <c r="S313" s="200" t="s">
        <v>7809</v>
      </c>
      <c r="U313" s="200" t="s">
        <v>7820</v>
      </c>
      <c r="V313" s="200" t="s">
        <v>7821</v>
      </c>
    </row>
    <row r="314" spans="1:22" ht="38.1" customHeight="1">
      <c r="A314" s="214" t="s">
        <v>7822</v>
      </c>
      <c r="B314" s="216" t="s">
        <v>7823</v>
      </c>
      <c r="C314" s="200" t="s">
        <v>7822</v>
      </c>
      <c r="D314" s="200">
        <v>15</v>
      </c>
      <c r="E314" s="200" t="s">
        <v>6900</v>
      </c>
      <c r="F314" s="200" t="s">
        <v>7378</v>
      </c>
      <c r="G314" s="208" t="s">
        <v>7824</v>
      </c>
      <c r="H314" s="208" t="s">
        <v>7825</v>
      </c>
      <c r="M314" s="200" t="s">
        <v>7826</v>
      </c>
      <c r="U314" s="200" t="s">
        <v>7212</v>
      </c>
    </row>
    <row r="315" spans="1:22" collapsed="1">
      <c r="A315" s="214" t="s">
        <v>7827</v>
      </c>
      <c r="B315" s="217" t="s">
        <v>7828</v>
      </c>
      <c r="C315" s="200" t="s">
        <v>7827</v>
      </c>
      <c r="D315" s="200">
        <v>73</v>
      </c>
      <c r="E315" s="200" t="s">
        <v>6900</v>
      </c>
      <c r="F315" s="200" t="s">
        <v>7681</v>
      </c>
      <c r="G315" s="200" t="s">
        <v>7829</v>
      </c>
      <c r="H315" s="200" t="s">
        <v>7830</v>
      </c>
      <c r="L315" s="200" t="s">
        <v>7831</v>
      </c>
      <c r="M315" s="200" t="s">
        <v>6907</v>
      </c>
      <c r="N315" s="200" t="s">
        <v>6987</v>
      </c>
      <c r="O315" s="200" t="s">
        <v>55</v>
      </c>
      <c r="P315" s="200" t="s">
        <v>6907</v>
      </c>
      <c r="Q315" s="200" t="s">
        <v>6908</v>
      </c>
      <c r="R315" s="200" t="s">
        <v>7018</v>
      </c>
      <c r="T315" s="200" t="s">
        <v>3009</v>
      </c>
    </row>
    <row r="316" spans="1:22" hidden="1" outlineLevel="1">
      <c r="A316" s="200" t="s">
        <v>7827</v>
      </c>
      <c r="B316" s="217" t="s">
        <v>7832</v>
      </c>
      <c r="D316" s="200">
        <v>74</v>
      </c>
      <c r="G316" s="200" t="s">
        <v>7833</v>
      </c>
      <c r="H316" s="200" t="s">
        <v>7834</v>
      </c>
      <c r="L316" s="200" t="s">
        <v>7831</v>
      </c>
      <c r="M316" s="200" t="s">
        <v>6907</v>
      </c>
      <c r="N316" s="200" t="s">
        <v>6987</v>
      </c>
      <c r="O316" s="200" t="s">
        <v>55</v>
      </c>
      <c r="P316" s="200" t="s">
        <v>6907</v>
      </c>
      <c r="Q316" s="200" t="s">
        <v>6908</v>
      </c>
      <c r="R316" s="200" t="s">
        <v>7018</v>
      </c>
      <c r="T316" s="200" t="s">
        <v>3009</v>
      </c>
    </row>
    <row r="317" spans="1:22" hidden="1" outlineLevel="1">
      <c r="A317" s="200" t="s">
        <v>7827</v>
      </c>
      <c r="B317" s="217" t="s">
        <v>7835</v>
      </c>
      <c r="D317" s="200">
        <v>75</v>
      </c>
      <c r="G317" s="200" t="s">
        <v>7836</v>
      </c>
      <c r="H317" s="200" t="s">
        <v>7837</v>
      </c>
      <c r="L317" s="200" t="s">
        <v>7831</v>
      </c>
      <c r="M317" s="200" t="s">
        <v>6907</v>
      </c>
      <c r="N317" s="200" t="s">
        <v>6987</v>
      </c>
      <c r="O317" s="200" t="s">
        <v>55</v>
      </c>
      <c r="P317" s="200" t="s">
        <v>6907</v>
      </c>
      <c r="Q317" s="200" t="s">
        <v>6908</v>
      </c>
      <c r="R317" s="200" t="s">
        <v>7018</v>
      </c>
      <c r="T317" s="200" t="s">
        <v>3009</v>
      </c>
    </row>
    <row r="318" spans="1:22" hidden="1" outlineLevel="1">
      <c r="A318" s="200" t="s">
        <v>7827</v>
      </c>
      <c r="B318" s="217" t="s">
        <v>7838</v>
      </c>
      <c r="D318" s="200">
        <v>76</v>
      </c>
      <c r="G318" s="200" t="s">
        <v>7839</v>
      </c>
      <c r="H318" s="200" t="s">
        <v>7840</v>
      </c>
      <c r="L318" s="200" t="s">
        <v>7831</v>
      </c>
      <c r="M318" s="200" t="s">
        <v>6907</v>
      </c>
      <c r="N318" s="200" t="s">
        <v>6987</v>
      </c>
      <c r="O318" s="200" t="s">
        <v>55</v>
      </c>
      <c r="P318" s="200" t="s">
        <v>6907</v>
      </c>
      <c r="Q318" s="200" t="s">
        <v>6912</v>
      </c>
      <c r="R318" s="200" t="s">
        <v>7018</v>
      </c>
      <c r="T318" s="200" t="s">
        <v>75</v>
      </c>
    </row>
    <row r="319" spans="1:22" hidden="1" outlineLevel="1">
      <c r="A319" s="200" t="s">
        <v>7827</v>
      </c>
      <c r="B319" s="217" t="s">
        <v>7841</v>
      </c>
      <c r="D319" s="200">
        <v>77</v>
      </c>
      <c r="G319" s="200" t="s">
        <v>7842</v>
      </c>
      <c r="H319" s="200" t="s">
        <v>7843</v>
      </c>
      <c r="L319" s="200" t="s">
        <v>7831</v>
      </c>
      <c r="M319" s="200" t="s">
        <v>6907</v>
      </c>
      <c r="N319" s="200" t="s">
        <v>6987</v>
      </c>
      <c r="O319" s="200" t="s">
        <v>55</v>
      </c>
      <c r="P319" s="200" t="s">
        <v>7844</v>
      </c>
      <c r="Q319" s="200" t="s">
        <v>6908</v>
      </c>
      <c r="R319" s="200" t="s">
        <v>6931</v>
      </c>
      <c r="T319" s="200" t="s">
        <v>3009</v>
      </c>
    </row>
    <row r="320" spans="1:22" hidden="1" outlineLevel="1">
      <c r="A320" s="200" t="s">
        <v>7827</v>
      </c>
      <c r="B320" s="217" t="s">
        <v>7845</v>
      </c>
      <c r="D320" s="200">
        <v>78</v>
      </c>
      <c r="G320" s="200" t="s">
        <v>7846</v>
      </c>
      <c r="H320" s="200" t="s">
        <v>7847</v>
      </c>
      <c r="L320" s="200" t="s">
        <v>7831</v>
      </c>
      <c r="M320" s="200" t="s">
        <v>6907</v>
      </c>
      <c r="N320" s="200" t="s">
        <v>6987</v>
      </c>
      <c r="O320" s="200" t="s">
        <v>55</v>
      </c>
      <c r="P320" s="200" t="s">
        <v>6907</v>
      </c>
      <c r="Q320" s="200" t="s">
        <v>6912</v>
      </c>
      <c r="R320" s="200" t="s">
        <v>7018</v>
      </c>
      <c r="T320" s="200" t="s">
        <v>3009</v>
      </c>
      <c r="U320" s="200" t="s">
        <v>7848</v>
      </c>
      <c r="V320" s="200" t="s">
        <v>7849</v>
      </c>
    </row>
    <row r="321" spans="1:22" hidden="1" outlineLevel="1">
      <c r="A321" s="200" t="s">
        <v>7827</v>
      </c>
      <c r="B321" s="216" t="s">
        <v>7850</v>
      </c>
      <c r="D321" s="200">
        <v>79</v>
      </c>
      <c r="G321" s="200" t="s">
        <v>7851</v>
      </c>
      <c r="H321" s="200" t="s">
        <v>7852</v>
      </c>
      <c r="L321" s="200" t="s">
        <v>7831</v>
      </c>
      <c r="M321" s="200" t="s">
        <v>6907</v>
      </c>
      <c r="N321" s="200" t="s">
        <v>6987</v>
      </c>
      <c r="O321" s="200" t="s">
        <v>6921</v>
      </c>
      <c r="Q321" s="200" t="s">
        <v>6908</v>
      </c>
      <c r="T321" s="200" t="s">
        <v>75</v>
      </c>
    </row>
    <row r="322" spans="1:22" hidden="1" outlineLevel="1">
      <c r="A322" s="200" t="s">
        <v>7827</v>
      </c>
      <c r="B322" s="216" t="s">
        <v>7853</v>
      </c>
      <c r="D322" s="200">
        <v>80</v>
      </c>
      <c r="G322" s="200" t="s">
        <v>7854</v>
      </c>
      <c r="H322" s="200" t="s">
        <v>7852</v>
      </c>
      <c r="L322" s="200" t="s">
        <v>7831</v>
      </c>
      <c r="M322" s="200" t="s">
        <v>6907</v>
      </c>
      <c r="N322" s="200" t="s">
        <v>6987</v>
      </c>
      <c r="O322" s="200" t="s">
        <v>6921</v>
      </c>
      <c r="Q322" s="200" t="s">
        <v>6924</v>
      </c>
      <c r="T322" s="200" t="s">
        <v>75</v>
      </c>
      <c r="U322" s="200" t="s">
        <v>7855</v>
      </c>
      <c r="V322" s="200" t="s">
        <v>7856</v>
      </c>
    </row>
    <row r="323" spans="1:22" hidden="1" outlineLevel="1">
      <c r="A323" s="200" t="s">
        <v>7827</v>
      </c>
      <c r="B323" s="217" t="s">
        <v>7857</v>
      </c>
      <c r="D323" s="200">
        <v>81</v>
      </c>
      <c r="G323" s="200" t="s">
        <v>7858</v>
      </c>
      <c r="H323" s="200" t="s">
        <v>7859</v>
      </c>
      <c r="L323" s="200" t="s">
        <v>7831</v>
      </c>
      <c r="M323" s="200" t="s">
        <v>6907</v>
      </c>
      <c r="N323" s="200" t="s">
        <v>6987</v>
      </c>
      <c r="O323" s="200" t="s">
        <v>6921</v>
      </c>
      <c r="Q323" s="200" t="s">
        <v>6908</v>
      </c>
      <c r="T323" s="200" t="s">
        <v>75</v>
      </c>
    </row>
    <row r="324" spans="1:22" ht="26.4" hidden="1" outlineLevel="1">
      <c r="A324" s="200" t="s">
        <v>7827</v>
      </c>
      <c r="B324" s="217" t="s">
        <v>7860</v>
      </c>
      <c r="D324" s="200">
        <v>82</v>
      </c>
      <c r="G324" s="200" t="s">
        <v>7861</v>
      </c>
      <c r="H324" s="208" t="s">
        <v>7862</v>
      </c>
      <c r="L324" s="200" t="s">
        <v>7831</v>
      </c>
      <c r="M324" s="200" t="s">
        <v>6907</v>
      </c>
      <c r="N324" s="200" t="s">
        <v>6987</v>
      </c>
      <c r="O324" s="200" t="s">
        <v>6921</v>
      </c>
      <c r="Q324" s="200" t="s">
        <v>6924</v>
      </c>
      <c r="T324" s="200" t="s">
        <v>75</v>
      </c>
      <c r="U324" s="200" t="s">
        <v>7863</v>
      </c>
      <c r="V324" s="200" t="s">
        <v>7864</v>
      </c>
    </row>
    <row r="325" spans="1:22" hidden="1" outlineLevel="1">
      <c r="A325" s="200" t="s">
        <v>7827</v>
      </c>
      <c r="B325" s="216" t="s">
        <v>7865</v>
      </c>
      <c r="D325" s="200">
        <v>83</v>
      </c>
      <c r="G325" s="200" t="s">
        <v>7866</v>
      </c>
      <c r="H325" s="200" t="s">
        <v>7867</v>
      </c>
      <c r="L325" s="200" t="s">
        <v>7831</v>
      </c>
      <c r="M325" s="200" t="s">
        <v>6907</v>
      </c>
      <c r="N325" s="200" t="s">
        <v>6987</v>
      </c>
      <c r="O325" s="200" t="s">
        <v>55</v>
      </c>
      <c r="P325" s="200" t="s">
        <v>6907</v>
      </c>
      <c r="Q325" s="200" t="s">
        <v>6908</v>
      </c>
      <c r="R325" s="200" t="s">
        <v>7018</v>
      </c>
      <c r="T325" s="200" t="s">
        <v>3009</v>
      </c>
    </row>
    <row r="326" spans="1:22" hidden="1" outlineLevel="1">
      <c r="A326" s="200" t="s">
        <v>7827</v>
      </c>
      <c r="B326" s="216" t="s">
        <v>7868</v>
      </c>
      <c r="D326" s="200">
        <v>84</v>
      </c>
      <c r="G326" s="200" t="s">
        <v>7869</v>
      </c>
      <c r="H326" s="200" t="s">
        <v>7867</v>
      </c>
      <c r="L326" s="200" t="s">
        <v>7831</v>
      </c>
      <c r="M326" s="200" t="s">
        <v>6907</v>
      </c>
      <c r="N326" s="200" t="s">
        <v>6987</v>
      </c>
      <c r="O326" s="200" t="s">
        <v>55</v>
      </c>
      <c r="P326" s="200" t="s">
        <v>6907</v>
      </c>
      <c r="Q326" s="200" t="s">
        <v>6912</v>
      </c>
      <c r="R326" s="200" t="s">
        <v>7018</v>
      </c>
      <c r="T326" s="200" t="s">
        <v>75</v>
      </c>
      <c r="U326" s="200" t="s">
        <v>7870</v>
      </c>
      <c r="V326" s="200" t="s">
        <v>7871</v>
      </c>
    </row>
    <row r="327" spans="1:22" collapsed="1">
      <c r="A327" s="214" t="s">
        <v>572</v>
      </c>
      <c r="B327" s="217" t="s">
        <v>7872</v>
      </c>
      <c r="C327" s="200" t="s">
        <v>572</v>
      </c>
      <c r="D327" s="200">
        <v>92</v>
      </c>
      <c r="E327" s="200" t="s">
        <v>6900</v>
      </c>
      <c r="F327" s="200" t="s">
        <v>7681</v>
      </c>
      <c r="G327" s="200" t="s">
        <v>7873</v>
      </c>
      <c r="H327" s="200" t="s">
        <v>7874</v>
      </c>
      <c r="L327" s="200" t="s">
        <v>7875</v>
      </c>
      <c r="M327" s="200" t="s">
        <v>6907</v>
      </c>
      <c r="N327" s="200" t="s">
        <v>6907</v>
      </c>
      <c r="O327" s="200" t="s">
        <v>6907</v>
      </c>
      <c r="P327" s="200" t="s">
        <v>6907</v>
      </c>
      <c r="Q327" s="200" t="s">
        <v>6907</v>
      </c>
      <c r="R327" s="200" t="s">
        <v>6907</v>
      </c>
      <c r="S327" s="200" t="s">
        <v>6907</v>
      </c>
      <c r="T327" s="200" t="s">
        <v>6907</v>
      </c>
    </row>
    <row r="328" spans="1:22" hidden="1" outlineLevel="1">
      <c r="A328" s="200" t="s">
        <v>572</v>
      </c>
      <c r="B328" s="217" t="s">
        <v>7876</v>
      </c>
      <c r="D328" s="200">
        <v>93</v>
      </c>
      <c r="G328" s="200" t="s">
        <v>7877</v>
      </c>
      <c r="L328" s="200" t="s">
        <v>7875</v>
      </c>
      <c r="M328" s="200" t="s">
        <v>6907</v>
      </c>
      <c r="N328" s="200" t="s">
        <v>6907</v>
      </c>
      <c r="O328" s="200" t="s">
        <v>6907</v>
      </c>
      <c r="P328" s="200" t="s">
        <v>6907</v>
      </c>
      <c r="Q328" s="200" t="s">
        <v>6907</v>
      </c>
      <c r="R328" s="200" t="s">
        <v>6907</v>
      </c>
      <c r="S328" s="200" t="s">
        <v>6907</v>
      </c>
      <c r="T328" s="200" t="s">
        <v>6907</v>
      </c>
    </row>
    <row r="329" spans="1:22" hidden="1" outlineLevel="1">
      <c r="A329" s="200" t="s">
        <v>572</v>
      </c>
      <c r="B329" s="217" t="s">
        <v>7878</v>
      </c>
      <c r="D329" s="200">
        <v>94</v>
      </c>
      <c r="G329" s="200" t="s">
        <v>7879</v>
      </c>
      <c r="L329" s="200" t="s">
        <v>7875</v>
      </c>
      <c r="M329" s="200" t="s">
        <v>6907</v>
      </c>
      <c r="N329" s="200" t="s">
        <v>6907</v>
      </c>
      <c r="O329" s="200" t="s">
        <v>6907</v>
      </c>
      <c r="P329" s="200" t="s">
        <v>6907</v>
      </c>
      <c r="Q329" s="200" t="s">
        <v>6907</v>
      </c>
      <c r="R329" s="200" t="s">
        <v>6907</v>
      </c>
      <c r="S329" s="200" t="s">
        <v>6907</v>
      </c>
      <c r="T329" s="200" t="s">
        <v>6907</v>
      </c>
    </row>
    <row r="330" spans="1:22" hidden="1" outlineLevel="1">
      <c r="A330" s="200" t="s">
        <v>572</v>
      </c>
      <c r="B330" s="217" t="s">
        <v>7880</v>
      </c>
      <c r="D330" s="200">
        <v>95</v>
      </c>
      <c r="G330" s="200" t="s">
        <v>7881</v>
      </c>
      <c r="H330" s="200" t="s">
        <v>7882</v>
      </c>
      <c r="L330" s="200" t="s">
        <v>7875</v>
      </c>
      <c r="M330" s="200" t="s">
        <v>6907</v>
      </c>
      <c r="N330" s="200" t="s">
        <v>6907</v>
      </c>
      <c r="O330" s="200" t="s">
        <v>6907</v>
      </c>
      <c r="P330" s="200" t="s">
        <v>6907</v>
      </c>
      <c r="Q330" s="200" t="s">
        <v>6907</v>
      </c>
      <c r="R330" s="200" t="s">
        <v>6907</v>
      </c>
      <c r="S330" s="200" t="s">
        <v>6907</v>
      </c>
      <c r="T330" s="200" t="s">
        <v>6907</v>
      </c>
    </row>
    <row r="331" spans="1:22" hidden="1" outlineLevel="1">
      <c r="A331" s="200" t="s">
        <v>572</v>
      </c>
      <c r="B331" s="217" t="s">
        <v>7883</v>
      </c>
      <c r="D331" s="200">
        <v>96</v>
      </c>
      <c r="G331" s="200" t="s">
        <v>7884</v>
      </c>
      <c r="L331" s="200" t="s">
        <v>7875</v>
      </c>
      <c r="M331" s="200" t="s">
        <v>6907</v>
      </c>
      <c r="N331" s="200" t="s">
        <v>6907</v>
      </c>
      <c r="O331" s="200" t="s">
        <v>6907</v>
      </c>
      <c r="P331" s="200" t="s">
        <v>6907</v>
      </c>
      <c r="Q331" s="200" t="s">
        <v>6907</v>
      </c>
      <c r="R331" s="200" t="s">
        <v>6907</v>
      </c>
      <c r="S331" s="200" t="s">
        <v>6907</v>
      </c>
      <c r="T331" s="200" t="s">
        <v>6907</v>
      </c>
    </row>
    <row r="332" spans="1:22" hidden="1" outlineLevel="1">
      <c r="A332" s="200" t="s">
        <v>572</v>
      </c>
      <c r="B332" s="217" t="s">
        <v>7885</v>
      </c>
      <c r="D332" s="200">
        <v>97</v>
      </c>
      <c r="G332" s="200" t="s">
        <v>7886</v>
      </c>
      <c r="H332" s="200" t="s">
        <v>7887</v>
      </c>
      <c r="L332" s="200" t="s">
        <v>7875</v>
      </c>
      <c r="M332" s="200" t="s">
        <v>6907</v>
      </c>
      <c r="N332" s="200" t="s">
        <v>6907</v>
      </c>
      <c r="O332" s="200" t="s">
        <v>6907</v>
      </c>
      <c r="P332" s="200" t="s">
        <v>6907</v>
      </c>
      <c r="Q332" s="200" t="s">
        <v>6907</v>
      </c>
      <c r="R332" s="200" t="s">
        <v>6907</v>
      </c>
      <c r="S332" s="200" t="s">
        <v>6907</v>
      </c>
      <c r="T332" s="200" t="s">
        <v>6907</v>
      </c>
    </row>
    <row r="333" spans="1:22" hidden="1" outlineLevel="1">
      <c r="A333" s="200" t="s">
        <v>572</v>
      </c>
      <c r="B333" s="217" t="s">
        <v>7888</v>
      </c>
      <c r="D333" s="200">
        <v>98</v>
      </c>
      <c r="G333" s="200" t="s">
        <v>7889</v>
      </c>
      <c r="L333" s="200" t="s">
        <v>7875</v>
      </c>
      <c r="M333" s="200" t="s">
        <v>6907</v>
      </c>
      <c r="N333" s="200" t="s">
        <v>6907</v>
      </c>
      <c r="O333" s="200" t="s">
        <v>6907</v>
      </c>
      <c r="P333" s="200" t="s">
        <v>6907</v>
      </c>
      <c r="Q333" s="200" t="s">
        <v>6907</v>
      </c>
      <c r="R333" s="200" t="s">
        <v>6907</v>
      </c>
      <c r="S333" s="200" t="s">
        <v>6907</v>
      </c>
      <c r="T333" s="200" t="s">
        <v>6907</v>
      </c>
    </row>
    <row r="334" spans="1:22" hidden="1" outlineLevel="1">
      <c r="A334" s="200" t="s">
        <v>572</v>
      </c>
      <c r="B334" s="217" t="s">
        <v>7890</v>
      </c>
      <c r="D334" s="200">
        <v>99</v>
      </c>
      <c r="G334" s="200" t="s">
        <v>7891</v>
      </c>
      <c r="H334" s="200" t="s">
        <v>7892</v>
      </c>
      <c r="L334" s="200" t="s">
        <v>7875</v>
      </c>
      <c r="M334" s="200" t="s">
        <v>6907</v>
      </c>
      <c r="N334" s="200" t="s">
        <v>6907</v>
      </c>
      <c r="O334" s="200" t="s">
        <v>6907</v>
      </c>
      <c r="P334" s="200" t="s">
        <v>6907</v>
      </c>
      <c r="Q334" s="200" t="s">
        <v>6907</v>
      </c>
      <c r="R334" s="200" t="s">
        <v>6907</v>
      </c>
      <c r="S334" s="200" t="s">
        <v>6907</v>
      </c>
      <c r="T334" s="200" t="s">
        <v>6907</v>
      </c>
    </row>
    <row r="335" spans="1:22" hidden="1" outlineLevel="1">
      <c r="A335" s="200" t="s">
        <v>572</v>
      </c>
      <c r="B335" s="217" t="s">
        <v>7893</v>
      </c>
      <c r="D335" s="200">
        <v>100</v>
      </c>
      <c r="G335" s="200" t="s">
        <v>7894</v>
      </c>
      <c r="H335" s="200" t="s">
        <v>7895</v>
      </c>
      <c r="L335" s="200" t="s">
        <v>7875</v>
      </c>
      <c r="M335" s="200" t="s">
        <v>6907</v>
      </c>
      <c r="N335" s="200" t="s">
        <v>6907</v>
      </c>
      <c r="O335" s="200" t="s">
        <v>6907</v>
      </c>
      <c r="P335" s="200" t="s">
        <v>6907</v>
      </c>
      <c r="Q335" s="200" t="s">
        <v>6907</v>
      </c>
      <c r="R335" s="200" t="s">
        <v>6907</v>
      </c>
      <c r="S335" s="200" t="s">
        <v>6907</v>
      </c>
      <c r="T335" s="200" t="s">
        <v>6907</v>
      </c>
    </row>
    <row r="336" spans="1:22" hidden="1" outlineLevel="1">
      <c r="A336" s="200" t="s">
        <v>572</v>
      </c>
      <c r="B336" s="217" t="s">
        <v>7896</v>
      </c>
      <c r="D336" s="200">
        <v>101</v>
      </c>
      <c r="G336" s="200" t="s">
        <v>7897</v>
      </c>
      <c r="L336" s="200" t="s">
        <v>7875</v>
      </c>
      <c r="M336" s="200" t="s">
        <v>6907</v>
      </c>
      <c r="N336" s="200" t="s">
        <v>6907</v>
      </c>
      <c r="O336" s="200" t="s">
        <v>6907</v>
      </c>
      <c r="P336" s="200" t="s">
        <v>6907</v>
      </c>
      <c r="Q336" s="200" t="s">
        <v>6907</v>
      </c>
      <c r="R336" s="200" t="s">
        <v>6907</v>
      </c>
      <c r="S336" s="200" t="s">
        <v>6907</v>
      </c>
      <c r="T336" s="200" t="s">
        <v>6907</v>
      </c>
    </row>
    <row r="337" spans="1:22" hidden="1" outlineLevel="1">
      <c r="A337" s="200" t="s">
        <v>572</v>
      </c>
      <c r="B337" s="217" t="s">
        <v>7898</v>
      </c>
      <c r="D337" s="200">
        <v>102</v>
      </c>
      <c r="G337" s="200" t="s">
        <v>7899</v>
      </c>
      <c r="L337" s="200" t="s">
        <v>7875</v>
      </c>
      <c r="M337" s="200" t="s">
        <v>6907</v>
      </c>
      <c r="N337" s="200" t="s">
        <v>6907</v>
      </c>
      <c r="O337" s="200" t="s">
        <v>6907</v>
      </c>
      <c r="P337" s="200" t="s">
        <v>6907</v>
      </c>
      <c r="Q337" s="200" t="s">
        <v>6907</v>
      </c>
      <c r="R337" s="200" t="s">
        <v>6907</v>
      </c>
      <c r="S337" s="200" t="s">
        <v>6907</v>
      </c>
      <c r="T337" s="200" t="s">
        <v>6907</v>
      </c>
      <c r="U337" s="200" t="s">
        <v>7900</v>
      </c>
      <c r="V337" s="200" t="s">
        <v>7901</v>
      </c>
    </row>
    <row r="338" spans="1:22" hidden="1" outlineLevel="1">
      <c r="A338" s="200" t="s">
        <v>572</v>
      </c>
      <c r="B338" s="216" t="s">
        <v>7902</v>
      </c>
      <c r="D338" s="200">
        <v>113</v>
      </c>
      <c r="G338" s="200" t="s">
        <v>7903</v>
      </c>
      <c r="H338" s="200" t="s">
        <v>7904</v>
      </c>
      <c r="L338" s="200" t="s">
        <v>7875</v>
      </c>
      <c r="M338" s="200" t="s">
        <v>6907</v>
      </c>
      <c r="N338" s="200" t="s">
        <v>6907</v>
      </c>
      <c r="O338" s="200" t="s">
        <v>6907</v>
      </c>
      <c r="P338" s="200" t="s">
        <v>6907</v>
      </c>
      <c r="Q338" s="200" t="s">
        <v>6907</v>
      </c>
      <c r="R338" s="200" t="s">
        <v>6907</v>
      </c>
      <c r="S338" s="200" t="s">
        <v>6907</v>
      </c>
      <c r="T338" s="200" t="s">
        <v>6907</v>
      </c>
    </row>
    <row r="339" spans="1:22" hidden="1" outlineLevel="1">
      <c r="A339" s="200" t="s">
        <v>572</v>
      </c>
      <c r="B339" s="216" t="s">
        <v>7905</v>
      </c>
      <c r="D339" s="200">
        <v>114</v>
      </c>
      <c r="G339" s="200" t="s">
        <v>7906</v>
      </c>
      <c r="H339" s="200" t="s">
        <v>7907</v>
      </c>
      <c r="L339" s="200" t="s">
        <v>7875</v>
      </c>
      <c r="M339" s="200" t="s">
        <v>6907</v>
      </c>
      <c r="N339" s="200" t="s">
        <v>6907</v>
      </c>
      <c r="O339" s="200" t="s">
        <v>6907</v>
      </c>
      <c r="P339" s="200" t="s">
        <v>6907</v>
      </c>
      <c r="Q339" s="200" t="s">
        <v>6907</v>
      </c>
      <c r="R339" s="200" t="s">
        <v>6907</v>
      </c>
      <c r="S339" s="200" t="s">
        <v>6907</v>
      </c>
      <c r="T339" s="200" t="s">
        <v>6907</v>
      </c>
    </row>
    <row r="340" spans="1:22" hidden="1" outlineLevel="1">
      <c r="A340" s="200" t="s">
        <v>572</v>
      </c>
      <c r="B340" s="216" t="s">
        <v>7908</v>
      </c>
      <c r="D340" s="200">
        <v>115</v>
      </c>
      <c r="G340" s="200" t="s">
        <v>7909</v>
      </c>
    </row>
    <row r="341" spans="1:22" hidden="1" outlineLevel="1">
      <c r="A341" s="200" t="s">
        <v>572</v>
      </c>
      <c r="B341" s="216" t="s">
        <v>7910</v>
      </c>
      <c r="D341" s="200">
        <v>116</v>
      </c>
      <c r="G341" s="200" t="s">
        <v>7911</v>
      </c>
      <c r="H341" s="200" t="s">
        <v>7912</v>
      </c>
      <c r="L341" s="200" t="s">
        <v>7875</v>
      </c>
      <c r="M341" s="200" t="s">
        <v>6907</v>
      </c>
      <c r="N341" s="200" t="s">
        <v>6907</v>
      </c>
      <c r="O341" s="200" t="s">
        <v>6907</v>
      </c>
      <c r="P341" s="200" t="s">
        <v>6907</v>
      </c>
      <c r="Q341" s="200" t="s">
        <v>6907</v>
      </c>
      <c r="R341" s="200" t="s">
        <v>6907</v>
      </c>
      <c r="S341" s="200" t="s">
        <v>6907</v>
      </c>
      <c r="T341" s="200" t="s">
        <v>6907</v>
      </c>
    </row>
    <row r="342" spans="1:22" hidden="1" outlineLevel="1">
      <c r="A342" s="200" t="s">
        <v>572</v>
      </c>
      <c r="B342" s="216" t="s">
        <v>7913</v>
      </c>
      <c r="D342" s="200">
        <v>117</v>
      </c>
      <c r="G342" s="200" t="s">
        <v>7914</v>
      </c>
      <c r="L342" s="200" t="s">
        <v>7875</v>
      </c>
      <c r="M342" s="200" t="s">
        <v>6907</v>
      </c>
      <c r="N342" s="200" t="s">
        <v>6907</v>
      </c>
      <c r="O342" s="200" t="s">
        <v>6907</v>
      </c>
      <c r="P342" s="200" t="s">
        <v>6907</v>
      </c>
      <c r="Q342" s="200" t="s">
        <v>6907</v>
      </c>
      <c r="R342" s="200" t="s">
        <v>6907</v>
      </c>
      <c r="S342" s="200" t="s">
        <v>6907</v>
      </c>
      <c r="T342" s="200" t="s">
        <v>6907</v>
      </c>
    </row>
    <row r="343" spans="1:22" hidden="1" outlineLevel="1">
      <c r="A343" s="200" t="s">
        <v>572</v>
      </c>
      <c r="B343" s="216" t="s">
        <v>7915</v>
      </c>
      <c r="D343" s="200">
        <v>118</v>
      </c>
      <c r="G343" s="200" t="s">
        <v>7916</v>
      </c>
      <c r="L343" s="200" t="s">
        <v>7875</v>
      </c>
      <c r="M343" s="200" t="s">
        <v>6907</v>
      </c>
      <c r="N343" s="200" t="s">
        <v>6907</v>
      </c>
      <c r="O343" s="200" t="s">
        <v>6907</v>
      </c>
      <c r="P343" s="200" t="s">
        <v>6907</v>
      </c>
      <c r="Q343" s="200" t="s">
        <v>6907</v>
      </c>
      <c r="R343" s="200" t="s">
        <v>6907</v>
      </c>
      <c r="S343" s="200" t="s">
        <v>6907</v>
      </c>
      <c r="T343" s="200" t="s">
        <v>6907</v>
      </c>
    </row>
    <row r="344" spans="1:22" hidden="1" outlineLevel="1">
      <c r="A344" s="200" t="s">
        <v>572</v>
      </c>
      <c r="B344" s="216" t="s">
        <v>7917</v>
      </c>
      <c r="D344" s="200">
        <v>119</v>
      </c>
      <c r="G344" s="200" t="s">
        <v>7918</v>
      </c>
      <c r="L344" s="200" t="s">
        <v>7875</v>
      </c>
      <c r="M344" s="200" t="s">
        <v>6907</v>
      </c>
      <c r="N344" s="200" t="s">
        <v>6907</v>
      </c>
      <c r="O344" s="200" t="s">
        <v>6907</v>
      </c>
      <c r="P344" s="200" t="s">
        <v>6907</v>
      </c>
      <c r="Q344" s="200" t="s">
        <v>6907</v>
      </c>
      <c r="R344" s="200" t="s">
        <v>6907</v>
      </c>
      <c r="S344" s="200" t="s">
        <v>6907</v>
      </c>
      <c r="T344" s="200" t="s">
        <v>6907</v>
      </c>
    </row>
    <row r="345" spans="1:22" hidden="1" outlineLevel="1">
      <c r="A345" s="200" t="s">
        <v>572</v>
      </c>
      <c r="B345" s="216" t="s">
        <v>7919</v>
      </c>
      <c r="D345" s="200">
        <v>120</v>
      </c>
      <c r="G345" s="200" t="s">
        <v>7920</v>
      </c>
      <c r="L345" s="200" t="s">
        <v>7875</v>
      </c>
      <c r="M345" s="200" t="s">
        <v>6907</v>
      </c>
      <c r="N345" s="200" t="s">
        <v>6907</v>
      </c>
      <c r="O345" s="200" t="s">
        <v>6907</v>
      </c>
      <c r="P345" s="200" t="s">
        <v>6907</v>
      </c>
      <c r="Q345" s="200" t="s">
        <v>6907</v>
      </c>
      <c r="R345" s="200" t="s">
        <v>6907</v>
      </c>
      <c r="S345" s="200" t="s">
        <v>6907</v>
      </c>
      <c r="T345" s="200" t="s">
        <v>6907</v>
      </c>
    </row>
    <row r="346" spans="1:22" hidden="1" outlineLevel="1">
      <c r="A346" s="200" t="s">
        <v>572</v>
      </c>
      <c r="B346" s="216" t="s">
        <v>7921</v>
      </c>
      <c r="D346" s="200">
        <v>121</v>
      </c>
      <c r="G346" s="200" t="s">
        <v>7922</v>
      </c>
      <c r="L346" s="200" t="s">
        <v>7875</v>
      </c>
      <c r="M346" s="200" t="s">
        <v>6907</v>
      </c>
      <c r="N346" s="200" t="s">
        <v>6907</v>
      </c>
      <c r="O346" s="200" t="s">
        <v>6907</v>
      </c>
      <c r="P346" s="200" t="s">
        <v>6907</v>
      </c>
      <c r="Q346" s="200" t="s">
        <v>6907</v>
      </c>
      <c r="R346" s="200" t="s">
        <v>6907</v>
      </c>
      <c r="S346" s="200" t="s">
        <v>6907</v>
      </c>
      <c r="T346" s="200" t="s">
        <v>6907</v>
      </c>
    </row>
    <row r="347" spans="1:22" hidden="1" outlineLevel="1">
      <c r="A347" s="200" t="s">
        <v>572</v>
      </c>
      <c r="B347" s="216" t="s">
        <v>7923</v>
      </c>
      <c r="D347" s="200">
        <v>122</v>
      </c>
      <c r="G347" s="200" t="s">
        <v>7924</v>
      </c>
      <c r="L347" s="200" t="s">
        <v>7875</v>
      </c>
      <c r="M347" s="200" t="s">
        <v>6907</v>
      </c>
      <c r="N347" s="200" t="s">
        <v>6907</v>
      </c>
      <c r="O347" s="200" t="s">
        <v>6907</v>
      </c>
      <c r="P347" s="200" t="s">
        <v>6907</v>
      </c>
      <c r="Q347" s="200" t="s">
        <v>6907</v>
      </c>
      <c r="R347" s="200" t="s">
        <v>6907</v>
      </c>
      <c r="S347" s="200" t="s">
        <v>6907</v>
      </c>
      <c r="T347" s="200" t="s">
        <v>6907</v>
      </c>
    </row>
    <row r="348" spans="1:22" hidden="1" outlineLevel="1">
      <c r="A348" s="200" t="s">
        <v>572</v>
      </c>
      <c r="B348" s="216" t="s">
        <v>7925</v>
      </c>
      <c r="D348" s="200">
        <v>123</v>
      </c>
      <c r="G348" s="200" t="s">
        <v>7926</v>
      </c>
      <c r="L348" s="200" t="s">
        <v>7875</v>
      </c>
      <c r="M348" s="200" t="s">
        <v>6907</v>
      </c>
      <c r="N348" s="200" t="s">
        <v>6907</v>
      </c>
      <c r="O348" s="200" t="s">
        <v>6907</v>
      </c>
      <c r="P348" s="200" t="s">
        <v>6907</v>
      </c>
      <c r="Q348" s="200" t="s">
        <v>6907</v>
      </c>
      <c r="R348" s="200" t="s">
        <v>6907</v>
      </c>
      <c r="S348" s="200" t="s">
        <v>6907</v>
      </c>
      <c r="T348" s="200" t="s">
        <v>6907</v>
      </c>
    </row>
    <row r="349" spans="1:22" hidden="1" outlineLevel="1">
      <c r="A349" s="200" t="s">
        <v>572</v>
      </c>
      <c r="B349" s="216" t="s">
        <v>7927</v>
      </c>
      <c r="D349" s="200">
        <v>124</v>
      </c>
      <c r="G349" s="200" t="s">
        <v>7928</v>
      </c>
      <c r="L349" s="200" t="s">
        <v>7875</v>
      </c>
      <c r="M349" s="200" t="s">
        <v>6907</v>
      </c>
      <c r="N349" s="200" t="s">
        <v>6907</v>
      </c>
      <c r="O349" s="200" t="s">
        <v>6907</v>
      </c>
      <c r="P349" s="200" t="s">
        <v>6907</v>
      </c>
      <c r="Q349" s="200" t="s">
        <v>6907</v>
      </c>
      <c r="R349" s="200" t="s">
        <v>6907</v>
      </c>
      <c r="S349" s="200" t="s">
        <v>6907</v>
      </c>
      <c r="T349" s="200" t="s">
        <v>6907</v>
      </c>
    </row>
    <row r="350" spans="1:22" hidden="1" outlineLevel="1">
      <c r="A350" s="200" t="s">
        <v>572</v>
      </c>
      <c r="B350" s="216" t="s">
        <v>7929</v>
      </c>
      <c r="D350" s="200">
        <v>125</v>
      </c>
      <c r="G350" s="200" t="s">
        <v>7930</v>
      </c>
      <c r="L350" s="200" t="s">
        <v>7875</v>
      </c>
      <c r="M350" s="200" t="s">
        <v>6907</v>
      </c>
      <c r="N350" s="200" t="s">
        <v>6907</v>
      </c>
      <c r="O350" s="200" t="s">
        <v>6907</v>
      </c>
      <c r="P350" s="200" t="s">
        <v>6907</v>
      </c>
      <c r="Q350" s="200" t="s">
        <v>6907</v>
      </c>
      <c r="R350" s="200" t="s">
        <v>6907</v>
      </c>
      <c r="S350" s="200" t="s">
        <v>6907</v>
      </c>
      <c r="T350" s="200" t="s">
        <v>6907</v>
      </c>
    </row>
    <row r="351" spans="1:22" hidden="1" outlineLevel="1">
      <c r="A351" s="200" t="s">
        <v>572</v>
      </c>
      <c r="B351" s="216" t="s">
        <v>7931</v>
      </c>
      <c r="D351" s="200">
        <v>126</v>
      </c>
      <c r="G351" s="200" t="s">
        <v>7932</v>
      </c>
      <c r="L351" s="200" t="s">
        <v>7875</v>
      </c>
      <c r="M351" s="200" t="s">
        <v>6907</v>
      </c>
      <c r="N351" s="200" t="s">
        <v>6907</v>
      </c>
      <c r="O351" s="200" t="s">
        <v>6907</v>
      </c>
      <c r="P351" s="200" t="s">
        <v>6907</v>
      </c>
      <c r="Q351" s="200" t="s">
        <v>6907</v>
      </c>
      <c r="R351" s="200" t="s">
        <v>6907</v>
      </c>
      <c r="S351" s="200" t="s">
        <v>6907</v>
      </c>
      <c r="T351" s="200" t="s">
        <v>6907</v>
      </c>
      <c r="U351" s="200" t="s">
        <v>7933</v>
      </c>
      <c r="V351" s="200" t="s">
        <v>7934</v>
      </c>
    </row>
    <row r="352" spans="1:22" hidden="1" outlineLevel="1">
      <c r="A352" s="200" t="s">
        <v>572</v>
      </c>
      <c r="B352" s="217" t="s">
        <v>7935</v>
      </c>
      <c r="D352" s="200">
        <v>130</v>
      </c>
      <c r="G352" s="200" t="s">
        <v>7936</v>
      </c>
      <c r="H352" s="200" t="s">
        <v>7937</v>
      </c>
      <c r="L352" s="200" t="s">
        <v>7875</v>
      </c>
      <c r="M352" s="200" t="s">
        <v>6907</v>
      </c>
      <c r="N352" s="200" t="s">
        <v>6907</v>
      </c>
      <c r="O352" s="200" t="s">
        <v>6907</v>
      </c>
      <c r="P352" s="200" t="s">
        <v>6907</v>
      </c>
      <c r="Q352" s="200" t="s">
        <v>6907</v>
      </c>
      <c r="R352" s="200" t="s">
        <v>6907</v>
      </c>
      <c r="S352" s="200" t="s">
        <v>6907</v>
      </c>
      <c r="T352" s="200" t="s">
        <v>6907</v>
      </c>
    </row>
    <row r="353" spans="1:22" hidden="1" outlineLevel="1">
      <c r="A353" s="200" t="s">
        <v>572</v>
      </c>
      <c r="B353" s="217" t="s">
        <v>7938</v>
      </c>
      <c r="D353" s="200">
        <v>131</v>
      </c>
      <c r="G353" s="200" t="s">
        <v>7939</v>
      </c>
      <c r="H353" s="200" t="s">
        <v>7940</v>
      </c>
      <c r="L353" s="200" t="s">
        <v>7875</v>
      </c>
      <c r="M353" s="200" t="s">
        <v>6907</v>
      </c>
      <c r="N353" s="200" t="s">
        <v>6907</v>
      </c>
      <c r="O353" s="200" t="s">
        <v>6907</v>
      </c>
      <c r="P353" s="200" t="s">
        <v>6907</v>
      </c>
      <c r="Q353" s="200" t="s">
        <v>6907</v>
      </c>
      <c r="R353" s="200" t="s">
        <v>6907</v>
      </c>
      <c r="S353" s="200" t="s">
        <v>6907</v>
      </c>
      <c r="T353" s="200" t="s">
        <v>6907</v>
      </c>
    </row>
    <row r="354" spans="1:22" hidden="1" outlineLevel="1">
      <c r="A354" s="200" t="s">
        <v>572</v>
      </c>
      <c r="B354" s="217" t="s">
        <v>7941</v>
      </c>
      <c r="D354" s="200">
        <v>132</v>
      </c>
      <c r="G354" s="200" t="s">
        <v>7942</v>
      </c>
      <c r="H354" s="200" t="s">
        <v>7943</v>
      </c>
      <c r="L354" s="200" t="s">
        <v>7875</v>
      </c>
      <c r="M354" s="200" t="s">
        <v>6907</v>
      </c>
      <c r="N354" s="200" t="s">
        <v>6907</v>
      </c>
      <c r="O354" s="200" t="s">
        <v>6907</v>
      </c>
      <c r="P354" s="200" t="s">
        <v>6907</v>
      </c>
      <c r="Q354" s="200" t="s">
        <v>6907</v>
      </c>
      <c r="R354" s="200" t="s">
        <v>6907</v>
      </c>
      <c r="S354" s="200" t="s">
        <v>6907</v>
      </c>
      <c r="T354" s="200" t="s">
        <v>6907</v>
      </c>
    </row>
    <row r="355" spans="1:22" hidden="1" outlineLevel="1">
      <c r="A355" s="200" t="s">
        <v>572</v>
      </c>
      <c r="B355" s="217" t="s">
        <v>7944</v>
      </c>
      <c r="D355" s="200">
        <v>133</v>
      </c>
      <c r="G355" s="200" t="s">
        <v>7945</v>
      </c>
      <c r="H355" s="200" t="s">
        <v>7946</v>
      </c>
      <c r="L355" s="200" t="s">
        <v>7875</v>
      </c>
      <c r="M355" s="200" t="s">
        <v>6907</v>
      </c>
      <c r="N355" s="200" t="s">
        <v>6907</v>
      </c>
      <c r="O355" s="200" t="s">
        <v>6907</v>
      </c>
      <c r="P355" s="200" t="s">
        <v>6907</v>
      </c>
      <c r="Q355" s="200" t="s">
        <v>6907</v>
      </c>
      <c r="R355" s="200" t="s">
        <v>6907</v>
      </c>
      <c r="S355" s="200" t="s">
        <v>6907</v>
      </c>
      <c r="T355" s="200" t="s">
        <v>6907</v>
      </c>
    </row>
    <row r="356" spans="1:22" hidden="1" outlineLevel="1">
      <c r="A356" s="200" t="s">
        <v>572</v>
      </c>
      <c r="B356" s="217" t="s">
        <v>7947</v>
      </c>
      <c r="D356" s="200">
        <v>134</v>
      </c>
      <c r="G356" s="200" t="s">
        <v>7948</v>
      </c>
      <c r="H356" s="200" t="s">
        <v>7949</v>
      </c>
      <c r="L356" s="200" t="s">
        <v>7875</v>
      </c>
      <c r="M356" s="200" t="s">
        <v>6907</v>
      </c>
      <c r="N356" s="200" t="s">
        <v>6907</v>
      </c>
      <c r="O356" s="200" t="s">
        <v>6907</v>
      </c>
      <c r="P356" s="200" t="s">
        <v>6907</v>
      </c>
      <c r="Q356" s="200" t="s">
        <v>6907</v>
      </c>
      <c r="R356" s="200" t="s">
        <v>6907</v>
      </c>
      <c r="S356" s="200" t="s">
        <v>6907</v>
      </c>
      <c r="T356" s="200" t="s">
        <v>6907</v>
      </c>
    </row>
    <row r="357" spans="1:22" hidden="1" outlineLevel="1">
      <c r="A357" s="200" t="s">
        <v>572</v>
      </c>
      <c r="B357" s="217" t="s">
        <v>7950</v>
      </c>
      <c r="D357" s="200">
        <v>135</v>
      </c>
      <c r="G357" s="200" t="s">
        <v>7951</v>
      </c>
      <c r="H357" s="200" t="s">
        <v>7952</v>
      </c>
      <c r="L357" s="200" t="s">
        <v>7875</v>
      </c>
      <c r="M357" s="200" t="s">
        <v>6907</v>
      </c>
      <c r="N357" s="200" t="s">
        <v>6907</v>
      </c>
      <c r="O357" s="200" t="s">
        <v>6907</v>
      </c>
      <c r="P357" s="200" t="s">
        <v>6907</v>
      </c>
      <c r="Q357" s="200" t="s">
        <v>6907</v>
      </c>
      <c r="R357" s="200" t="s">
        <v>6907</v>
      </c>
      <c r="S357" s="200" t="s">
        <v>6907</v>
      </c>
      <c r="T357" s="200" t="s">
        <v>6907</v>
      </c>
    </row>
    <row r="358" spans="1:22" hidden="1" outlineLevel="1">
      <c r="A358" s="200" t="s">
        <v>572</v>
      </c>
      <c r="B358" s="217" t="s">
        <v>7953</v>
      </c>
      <c r="D358" s="200">
        <v>136</v>
      </c>
      <c r="G358" s="200" t="s">
        <v>7954</v>
      </c>
      <c r="H358" s="200" t="s">
        <v>7955</v>
      </c>
      <c r="L358" s="200" t="s">
        <v>7875</v>
      </c>
      <c r="M358" s="200" t="s">
        <v>6907</v>
      </c>
      <c r="N358" s="200" t="s">
        <v>6907</v>
      </c>
      <c r="O358" s="200" t="s">
        <v>6907</v>
      </c>
      <c r="P358" s="200" t="s">
        <v>6907</v>
      </c>
      <c r="Q358" s="200" t="s">
        <v>6907</v>
      </c>
      <c r="R358" s="200" t="s">
        <v>6907</v>
      </c>
      <c r="S358" s="200" t="s">
        <v>6907</v>
      </c>
      <c r="T358" s="200" t="s">
        <v>6907</v>
      </c>
    </row>
    <row r="359" spans="1:22" hidden="1" outlineLevel="1">
      <c r="A359" s="200" t="s">
        <v>572</v>
      </c>
      <c r="B359" s="217" t="s">
        <v>7956</v>
      </c>
      <c r="D359" s="200">
        <v>137</v>
      </c>
      <c r="G359" s="200" t="s">
        <v>7957</v>
      </c>
      <c r="L359" s="200" t="s">
        <v>7875</v>
      </c>
      <c r="M359" s="200" t="s">
        <v>6907</v>
      </c>
      <c r="N359" s="200" t="s">
        <v>6907</v>
      </c>
      <c r="O359" s="200" t="s">
        <v>6907</v>
      </c>
      <c r="P359" s="200" t="s">
        <v>6907</v>
      </c>
      <c r="Q359" s="200" t="s">
        <v>6907</v>
      </c>
      <c r="R359" s="200" t="s">
        <v>6907</v>
      </c>
      <c r="S359" s="200" t="s">
        <v>6907</v>
      </c>
      <c r="T359" s="200" t="s">
        <v>6907</v>
      </c>
    </row>
    <row r="360" spans="1:22" hidden="1" outlineLevel="1">
      <c r="A360" s="200" t="s">
        <v>572</v>
      </c>
      <c r="B360" s="217" t="s">
        <v>7958</v>
      </c>
      <c r="D360" s="200">
        <v>138</v>
      </c>
      <c r="G360" s="200" t="s">
        <v>7959</v>
      </c>
      <c r="L360" s="200" t="s">
        <v>7875</v>
      </c>
      <c r="M360" s="200" t="s">
        <v>6907</v>
      </c>
      <c r="N360" s="200" t="s">
        <v>6907</v>
      </c>
      <c r="O360" s="200" t="s">
        <v>6907</v>
      </c>
      <c r="P360" s="200" t="s">
        <v>6907</v>
      </c>
      <c r="Q360" s="200" t="s">
        <v>6907</v>
      </c>
      <c r="R360" s="200" t="s">
        <v>6907</v>
      </c>
      <c r="S360" s="200" t="s">
        <v>6907</v>
      </c>
      <c r="T360" s="200" t="s">
        <v>6907</v>
      </c>
    </row>
    <row r="361" spans="1:22" hidden="1" outlineLevel="1">
      <c r="A361" s="200" t="s">
        <v>572</v>
      </c>
      <c r="B361" s="217" t="s">
        <v>7960</v>
      </c>
      <c r="D361" s="200">
        <v>139</v>
      </c>
      <c r="G361" s="200" t="s">
        <v>7961</v>
      </c>
      <c r="H361" s="200" t="s">
        <v>7962</v>
      </c>
      <c r="L361" s="200" t="s">
        <v>7875</v>
      </c>
      <c r="M361" s="200" t="s">
        <v>6907</v>
      </c>
      <c r="N361" s="200" t="s">
        <v>6907</v>
      </c>
      <c r="O361" s="200" t="s">
        <v>6907</v>
      </c>
      <c r="P361" s="200" t="s">
        <v>6907</v>
      </c>
      <c r="Q361" s="200" t="s">
        <v>6907</v>
      </c>
      <c r="R361" s="200" t="s">
        <v>6907</v>
      </c>
      <c r="S361" s="200" t="s">
        <v>6907</v>
      </c>
      <c r="T361" s="200" t="s">
        <v>6907</v>
      </c>
      <c r="U361" s="200" t="s">
        <v>7963</v>
      </c>
      <c r="V361" s="200" t="s">
        <v>7964</v>
      </c>
    </row>
    <row r="362" spans="1:22" ht="38.1" customHeight="1" collapsed="1">
      <c r="A362" s="214" t="s">
        <v>7965</v>
      </c>
      <c r="B362" s="216" t="s">
        <v>7966</v>
      </c>
      <c r="C362" s="200" t="s">
        <v>7965</v>
      </c>
      <c r="D362" s="200">
        <v>31</v>
      </c>
      <c r="E362" s="200" t="s">
        <v>6900</v>
      </c>
      <c r="F362" s="200" t="s">
        <v>7681</v>
      </c>
      <c r="G362" s="200" t="s">
        <v>7967</v>
      </c>
      <c r="H362" s="208" t="s">
        <v>7968</v>
      </c>
      <c r="L362" s="200" t="s">
        <v>7831</v>
      </c>
      <c r="M362" s="200" t="s">
        <v>6907</v>
      </c>
      <c r="N362" s="200" t="s">
        <v>6987</v>
      </c>
      <c r="O362" s="200" t="s">
        <v>55</v>
      </c>
      <c r="P362" s="200" t="s">
        <v>6907</v>
      </c>
      <c r="Q362" s="200" t="s">
        <v>6908</v>
      </c>
      <c r="R362" s="200" t="s">
        <v>7018</v>
      </c>
      <c r="T362" s="200" t="s">
        <v>3009</v>
      </c>
    </row>
    <row r="363" spans="1:22" ht="38.1" hidden="1" customHeight="1" outlineLevel="1">
      <c r="A363" s="200" t="s">
        <v>7965</v>
      </c>
      <c r="B363" s="216" t="s">
        <v>7969</v>
      </c>
      <c r="D363" s="200">
        <v>32</v>
      </c>
      <c r="G363" s="200" t="s">
        <v>7970</v>
      </c>
      <c r="H363" s="208" t="s">
        <v>7968</v>
      </c>
      <c r="L363" s="200" t="s">
        <v>7831</v>
      </c>
      <c r="M363" s="200" t="s">
        <v>6907</v>
      </c>
      <c r="N363" s="200" t="s">
        <v>6987</v>
      </c>
      <c r="O363" s="200" t="s">
        <v>55</v>
      </c>
      <c r="P363" s="200" t="s">
        <v>6907</v>
      </c>
      <c r="Q363" s="200" t="s">
        <v>6908</v>
      </c>
      <c r="R363" s="200" t="s">
        <v>7018</v>
      </c>
      <c r="T363" s="200" t="s">
        <v>3009</v>
      </c>
    </row>
    <row r="364" spans="1:22" ht="38.1" hidden="1" customHeight="1" outlineLevel="1">
      <c r="A364" s="200" t="s">
        <v>7965</v>
      </c>
      <c r="B364" s="216" t="s">
        <v>7971</v>
      </c>
      <c r="D364" s="200">
        <v>33</v>
      </c>
      <c r="G364" s="200" t="s">
        <v>7972</v>
      </c>
      <c r="H364" s="208" t="s">
        <v>7973</v>
      </c>
      <c r="L364" s="200" t="s">
        <v>7831</v>
      </c>
      <c r="M364" s="200" t="s">
        <v>6907</v>
      </c>
      <c r="N364" s="200" t="s">
        <v>6987</v>
      </c>
      <c r="O364" s="200" t="s">
        <v>55</v>
      </c>
      <c r="P364" s="200" t="s">
        <v>6907</v>
      </c>
      <c r="Q364" s="200" t="s">
        <v>6908</v>
      </c>
      <c r="R364" s="200" t="s">
        <v>7018</v>
      </c>
      <c r="T364" s="200" t="s">
        <v>3009</v>
      </c>
    </row>
    <row r="365" spans="1:22" hidden="1" outlineLevel="1">
      <c r="A365" s="200" t="s">
        <v>7965</v>
      </c>
      <c r="B365" s="216" t="s">
        <v>7974</v>
      </c>
      <c r="D365" s="200">
        <v>34</v>
      </c>
      <c r="G365" s="200" t="s">
        <v>7975</v>
      </c>
      <c r="H365" s="200" t="s">
        <v>7976</v>
      </c>
      <c r="L365" s="200" t="s">
        <v>7831</v>
      </c>
      <c r="M365" s="200" t="s">
        <v>6907</v>
      </c>
      <c r="N365" s="200" t="s">
        <v>6987</v>
      </c>
      <c r="O365" s="200" t="s">
        <v>55</v>
      </c>
      <c r="P365" s="200" t="s">
        <v>6907</v>
      </c>
      <c r="Q365" s="200" t="s">
        <v>6908</v>
      </c>
      <c r="R365" s="200" t="s">
        <v>7018</v>
      </c>
      <c r="T365" s="200" t="s">
        <v>3009</v>
      </c>
    </row>
    <row r="366" spans="1:22" hidden="1" outlineLevel="1">
      <c r="A366" s="200" t="s">
        <v>7965</v>
      </c>
      <c r="B366" s="216" t="s">
        <v>7977</v>
      </c>
      <c r="D366" s="200">
        <v>35</v>
      </c>
      <c r="G366" s="200" t="s">
        <v>7978</v>
      </c>
      <c r="H366" s="200" t="s">
        <v>7976</v>
      </c>
      <c r="L366" s="200" t="s">
        <v>7831</v>
      </c>
      <c r="M366" s="200" t="s">
        <v>6907</v>
      </c>
      <c r="N366" s="200" t="s">
        <v>6987</v>
      </c>
      <c r="O366" s="200" t="s">
        <v>55</v>
      </c>
      <c r="P366" s="200" t="s">
        <v>6907</v>
      </c>
      <c r="Q366" s="200" t="s">
        <v>6908</v>
      </c>
      <c r="R366" s="200" t="s">
        <v>7018</v>
      </c>
      <c r="T366" s="200" t="s">
        <v>3009</v>
      </c>
    </row>
    <row r="367" spans="1:22" hidden="1" outlineLevel="1">
      <c r="A367" s="200" t="s">
        <v>7965</v>
      </c>
      <c r="B367" s="216" t="s">
        <v>7979</v>
      </c>
      <c r="D367" s="200">
        <v>36</v>
      </c>
      <c r="G367" s="200" t="s">
        <v>7980</v>
      </c>
      <c r="H367" s="200" t="s">
        <v>7976</v>
      </c>
      <c r="L367" s="200" t="s">
        <v>7831</v>
      </c>
      <c r="M367" s="200" t="s">
        <v>6907</v>
      </c>
      <c r="N367" s="200" t="s">
        <v>6987</v>
      </c>
      <c r="O367" s="200" t="s">
        <v>55</v>
      </c>
      <c r="P367" s="200" t="s">
        <v>6907</v>
      </c>
      <c r="Q367" s="200" t="s">
        <v>6908</v>
      </c>
      <c r="R367" s="200" t="s">
        <v>7018</v>
      </c>
      <c r="T367" s="200" t="s">
        <v>3009</v>
      </c>
    </row>
    <row r="368" spans="1:22" hidden="1" outlineLevel="1">
      <c r="A368" s="200" t="s">
        <v>7965</v>
      </c>
      <c r="B368" s="216" t="s">
        <v>7981</v>
      </c>
      <c r="D368" s="200">
        <v>37</v>
      </c>
      <c r="G368" s="200" t="s">
        <v>7982</v>
      </c>
      <c r="H368" s="200" t="s">
        <v>7976</v>
      </c>
      <c r="L368" s="200" t="s">
        <v>7831</v>
      </c>
      <c r="M368" s="200" t="s">
        <v>6907</v>
      </c>
      <c r="N368" s="200" t="s">
        <v>6987</v>
      </c>
      <c r="O368" s="200" t="s">
        <v>55</v>
      </c>
      <c r="P368" s="200" t="s">
        <v>6907</v>
      </c>
      <c r="Q368" s="200" t="s">
        <v>6908</v>
      </c>
      <c r="R368" s="200" t="s">
        <v>7018</v>
      </c>
      <c r="T368" s="200" t="s">
        <v>3009</v>
      </c>
    </row>
    <row r="369" spans="1:22" hidden="1" outlineLevel="1">
      <c r="A369" s="200" t="s">
        <v>7965</v>
      </c>
      <c r="B369" s="216" t="s">
        <v>7983</v>
      </c>
      <c r="D369" s="200">
        <v>38</v>
      </c>
      <c r="G369" s="200" t="s">
        <v>7984</v>
      </c>
      <c r="H369" s="200" t="s">
        <v>7976</v>
      </c>
      <c r="L369" s="200" t="s">
        <v>7831</v>
      </c>
      <c r="M369" s="200" t="s">
        <v>6907</v>
      </c>
      <c r="N369" s="200" t="s">
        <v>6987</v>
      </c>
      <c r="O369" s="200" t="s">
        <v>55</v>
      </c>
      <c r="P369" s="200" t="s">
        <v>6907</v>
      </c>
      <c r="Q369" s="200" t="s">
        <v>6908</v>
      </c>
      <c r="R369" s="200" t="s">
        <v>7018</v>
      </c>
      <c r="T369" s="200" t="s">
        <v>3009</v>
      </c>
    </row>
    <row r="370" spans="1:22" hidden="1" outlineLevel="1">
      <c r="A370" s="200" t="s">
        <v>7965</v>
      </c>
      <c r="B370" s="216" t="s">
        <v>7985</v>
      </c>
      <c r="D370" s="200">
        <v>39</v>
      </c>
      <c r="G370" s="200" t="s">
        <v>7986</v>
      </c>
      <c r="L370" s="200" t="s">
        <v>7831</v>
      </c>
      <c r="M370" s="200" t="s">
        <v>6907</v>
      </c>
      <c r="N370" s="200" t="s">
        <v>6987</v>
      </c>
      <c r="O370" s="200" t="s">
        <v>55</v>
      </c>
      <c r="P370" s="200" t="s">
        <v>6907</v>
      </c>
      <c r="Q370" s="200" t="s">
        <v>6908</v>
      </c>
      <c r="R370" s="200" t="s">
        <v>7018</v>
      </c>
      <c r="T370" s="200" t="s">
        <v>3009</v>
      </c>
    </row>
    <row r="371" spans="1:22" hidden="1" outlineLevel="1">
      <c r="A371" s="200" t="s">
        <v>7965</v>
      </c>
      <c r="B371" s="216" t="s">
        <v>7987</v>
      </c>
      <c r="D371" s="200">
        <v>40</v>
      </c>
      <c r="G371" s="200" t="s">
        <v>7988</v>
      </c>
      <c r="L371" s="200" t="s">
        <v>7831</v>
      </c>
      <c r="M371" s="200" t="s">
        <v>6907</v>
      </c>
      <c r="N371" s="200" t="s">
        <v>6987</v>
      </c>
      <c r="O371" s="200" t="s">
        <v>55</v>
      </c>
      <c r="P371" s="200" t="s">
        <v>6907</v>
      </c>
      <c r="Q371" s="200" t="s">
        <v>6908</v>
      </c>
      <c r="R371" s="200" t="s">
        <v>7018</v>
      </c>
      <c r="T371" s="200" t="s">
        <v>3009</v>
      </c>
    </row>
    <row r="372" spans="1:22" hidden="1" outlineLevel="1">
      <c r="A372" s="200" t="s">
        <v>7965</v>
      </c>
      <c r="B372" s="216" t="s">
        <v>7989</v>
      </c>
      <c r="D372" s="200">
        <v>41</v>
      </c>
      <c r="G372" s="200" t="s">
        <v>7990</v>
      </c>
      <c r="L372" s="200" t="s">
        <v>7831</v>
      </c>
      <c r="M372" s="200" t="s">
        <v>6907</v>
      </c>
      <c r="N372" s="200" t="s">
        <v>6987</v>
      </c>
      <c r="O372" s="200" t="s">
        <v>55</v>
      </c>
      <c r="P372" s="200" t="s">
        <v>6907</v>
      </c>
      <c r="Q372" s="200" t="s">
        <v>6908</v>
      </c>
      <c r="R372" s="200" t="s">
        <v>7018</v>
      </c>
      <c r="T372" s="200" t="s">
        <v>3009</v>
      </c>
    </row>
    <row r="373" spans="1:22" hidden="1" outlineLevel="1">
      <c r="A373" s="200" t="s">
        <v>7965</v>
      </c>
      <c r="B373" s="216" t="s">
        <v>7991</v>
      </c>
      <c r="D373" s="200">
        <v>42</v>
      </c>
      <c r="G373" s="200" t="s">
        <v>7992</v>
      </c>
      <c r="L373" s="200" t="s">
        <v>7831</v>
      </c>
      <c r="M373" s="200" t="s">
        <v>6907</v>
      </c>
      <c r="N373" s="200" t="s">
        <v>6987</v>
      </c>
      <c r="O373" s="200" t="s">
        <v>55</v>
      </c>
      <c r="P373" s="200" t="s">
        <v>6907</v>
      </c>
      <c r="Q373" s="200" t="s">
        <v>6908</v>
      </c>
      <c r="R373" s="200" t="s">
        <v>7018</v>
      </c>
      <c r="T373" s="200" t="s">
        <v>3009</v>
      </c>
      <c r="U373" s="200" t="s">
        <v>7993</v>
      </c>
      <c r="V373" s="200" t="s">
        <v>7994</v>
      </c>
    </row>
    <row r="374" spans="1:22" hidden="1" outlineLevel="1">
      <c r="A374" s="200" t="s">
        <v>7965</v>
      </c>
      <c r="B374" s="217" t="s">
        <v>7995</v>
      </c>
      <c r="D374" s="200">
        <v>43</v>
      </c>
      <c r="G374" s="200" t="s">
        <v>7996</v>
      </c>
      <c r="L374" s="200" t="s">
        <v>7831</v>
      </c>
      <c r="M374" s="200" t="s">
        <v>6907</v>
      </c>
      <c r="N374" s="200" t="s">
        <v>6987</v>
      </c>
      <c r="O374" s="200" t="s">
        <v>55</v>
      </c>
      <c r="P374" s="200" t="s">
        <v>6907</v>
      </c>
      <c r="Q374" s="200" t="s">
        <v>6908</v>
      </c>
      <c r="R374" s="200" t="s">
        <v>7018</v>
      </c>
      <c r="T374" s="200" t="s">
        <v>3009</v>
      </c>
    </row>
    <row r="375" spans="1:22" hidden="1" outlineLevel="1">
      <c r="A375" s="200" t="s">
        <v>7965</v>
      </c>
      <c r="B375" s="217" t="s">
        <v>7997</v>
      </c>
      <c r="D375" s="200">
        <v>44</v>
      </c>
      <c r="G375" s="200" t="s">
        <v>7998</v>
      </c>
      <c r="H375" s="200" t="s">
        <v>7999</v>
      </c>
      <c r="L375" s="200" t="s">
        <v>7831</v>
      </c>
      <c r="M375" s="200" t="s">
        <v>6907</v>
      </c>
      <c r="N375" s="200" t="s">
        <v>6987</v>
      </c>
      <c r="O375" s="200" t="s">
        <v>55</v>
      </c>
      <c r="P375" s="200" t="s">
        <v>6907</v>
      </c>
      <c r="Q375" s="200" t="s">
        <v>6908</v>
      </c>
      <c r="R375" s="200" t="s">
        <v>7018</v>
      </c>
      <c r="T375" s="200" t="s">
        <v>3009</v>
      </c>
    </row>
    <row r="376" spans="1:22" hidden="1" outlineLevel="1">
      <c r="A376" s="200" t="s">
        <v>7965</v>
      </c>
      <c r="B376" s="217" t="s">
        <v>8000</v>
      </c>
      <c r="D376" s="200">
        <v>45</v>
      </c>
      <c r="G376" s="200" t="s">
        <v>8001</v>
      </c>
      <c r="L376" s="200" t="s">
        <v>7831</v>
      </c>
      <c r="M376" s="200" t="s">
        <v>6907</v>
      </c>
      <c r="N376" s="200" t="s">
        <v>6987</v>
      </c>
      <c r="O376" s="200" t="s">
        <v>55</v>
      </c>
      <c r="P376" s="200" t="s">
        <v>6907</v>
      </c>
      <c r="Q376" s="200" t="s">
        <v>6908</v>
      </c>
      <c r="R376" s="200" t="s">
        <v>7018</v>
      </c>
      <c r="T376" s="200" t="s">
        <v>3009</v>
      </c>
    </row>
    <row r="377" spans="1:22" hidden="1" outlineLevel="1">
      <c r="A377" s="200" t="s">
        <v>7965</v>
      </c>
      <c r="B377" s="217" t="s">
        <v>8002</v>
      </c>
      <c r="D377" s="200">
        <v>46</v>
      </c>
      <c r="G377" s="200" t="s">
        <v>8003</v>
      </c>
      <c r="H377" s="200" t="s">
        <v>7962</v>
      </c>
      <c r="L377" s="200" t="s">
        <v>7831</v>
      </c>
      <c r="M377" s="200" t="s">
        <v>6907</v>
      </c>
      <c r="N377" s="200" t="s">
        <v>6987</v>
      </c>
      <c r="O377" s="200" t="s">
        <v>55</v>
      </c>
      <c r="P377" s="200" t="s">
        <v>6907</v>
      </c>
      <c r="Q377" s="200" t="s">
        <v>6908</v>
      </c>
      <c r="R377" s="200" t="s">
        <v>7018</v>
      </c>
      <c r="T377" s="200" t="s">
        <v>3009</v>
      </c>
      <c r="U377" s="200" t="s">
        <v>8004</v>
      </c>
      <c r="V377" s="200" t="s">
        <v>8005</v>
      </c>
    </row>
    <row r="378" spans="1:22" hidden="1" outlineLevel="1">
      <c r="A378" s="200" t="s">
        <v>7965</v>
      </c>
      <c r="B378" s="216" t="s">
        <v>8006</v>
      </c>
      <c r="D378" s="200">
        <v>47</v>
      </c>
      <c r="G378" s="200" t="s">
        <v>8007</v>
      </c>
      <c r="L378" s="200" t="s">
        <v>7831</v>
      </c>
      <c r="M378" s="200" t="s">
        <v>6907</v>
      </c>
      <c r="N378" s="200" t="s">
        <v>6987</v>
      </c>
      <c r="O378" s="200" t="s">
        <v>55</v>
      </c>
      <c r="P378" s="200" t="s">
        <v>6907</v>
      </c>
      <c r="Q378" s="200" t="s">
        <v>6908</v>
      </c>
      <c r="R378" s="200" t="s">
        <v>7018</v>
      </c>
      <c r="T378" s="200" t="s">
        <v>3009</v>
      </c>
    </row>
    <row r="379" spans="1:22" hidden="1" outlineLevel="1">
      <c r="A379" s="200" t="s">
        <v>7965</v>
      </c>
      <c r="B379" s="216" t="s">
        <v>8008</v>
      </c>
      <c r="D379" s="200">
        <v>48</v>
      </c>
      <c r="G379" s="200" t="s">
        <v>8009</v>
      </c>
      <c r="L379" s="200" t="s">
        <v>7831</v>
      </c>
      <c r="M379" s="200" t="s">
        <v>6907</v>
      </c>
      <c r="N379" s="200" t="s">
        <v>6987</v>
      </c>
      <c r="O379" s="200" t="s">
        <v>55</v>
      </c>
      <c r="P379" s="200" t="s">
        <v>6907</v>
      </c>
      <c r="Q379" s="200" t="s">
        <v>6908</v>
      </c>
      <c r="R379" s="200" t="s">
        <v>7018</v>
      </c>
      <c r="T379" s="200" t="s">
        <v>3009</v>
      </c>
    </row>
    <row r="380" spans="1:22" hidden="1" outlineLevel="1">
      <c r="A380" s="200" t="s">
        <v>7965</v>
      </c>
      <c r="B380" s="216" t="s">
        <v>8010</v>
      </c>
      <c r="D380" s="200">
        <v>49</v>
      </c>
      <c r="G380" s="200" t="s">
        <v>8011</v>
      </c>
      <c r="L380" s="200" t="s">
        <v>7831</v>
      </c>
      <c r="M380" s="200" t="s">
        <v>6907</v>
      </c>
      <c r="N380" s="200" t="s">
        <v>6987</v>
      </c>
      <c r="O380" s="200" t="s">
        <v>55</v>
      </c>
      <c r="P380" s="200" t="s">
        <v>6907</v>
      </c>
      <c r="Q380" s="200" t="s">
        <v>6908</v>
      </c>
      <c r="R380" s="200" t="s">
        <v>7018</v>
      </c>
      <c r="T380" s="200" t="s">
        <v>3009</v>
      </c>
      <c r="U380" s="200" t="s">
        <v>8012</v>
      </c>
      <c r="V380" s="200" t="s">
        <v>8013</v>
      </c>
    </row>
    <row r="381" spans="1:22" hidden="1" outlineLevel="1">
      <c r="A381" s="200" t="s">
        <v>7965</v>
      </c>
      <c r="B381" s="217" t="s">
        <v>8014</v>
      </c>
      <c r="D381" s="200">
        <v>50</v>
      </c>
      <c r="G381" s="200" t="s">
        <v>8015</v>
      </c>
      <c r="H381" s="200" t="s">
        <v>8016</v>
      </c>
      <c r="L381" s="200" t="s">
        <v>7831</v>
      </c>
      <c r="M381" s="200" t="s">
        <v>6907</v>
      </c>
      <c r="N381" s="200" t="s">
        <v>6987</v>
      </c>
      <c r="O381" s="200" t="s">
        <v>8017</v>
      </c>
      <c r="P381" s="200" t="s">
        <v>6907</v>
      </c>
      <c r="Q381" s="200" t="s">
        <v>6908</v>
      </c>
      <c r="R381" s="200" t="s">
        <v>6907</v>
      </c>
      <c r="T381" s="200" t="s">
        <v>3009</v>
      </c>
    </row>
    <row r="382" spans="1:22" hidden="1" outlineLevel="1">
      <c r="A382" s="200" t="s">
        <v>7965</v>
      </c>
      <c r="B382" s="217" t="s">
        <v>8018</v>
      </c>
      <c r="D382" s="200">
        <v>51</v>
      </c>
      <c r="G382" s="200" t="s">
        <v>8019</v>
      </c>
      <c r="H382" s="200" t="s">
        <v>8020</v>
      </c>
      <c r="L382" s="200" t="s">
        <v>7831</v>
      </c>
      <c r="M382" s="200" t="s">
        <v>6907</v>
      </c>
      <c r="N382" s="200" t="s">
        <v>6987</v>
      </c>
      <c r="O382" s="200" t="s">
        <v>8017</v>
      </c>
      <c r="P382" s="200" t="s">
        <v>6907</v>
      </c>
      <c r="Q382" s="200" t="s">
        <v>6908</v>
      </c>
      <c r="R382" s="200" t="s">
        <v>6907</v>
      </c>
      <c r="T382" s="200" t="s">
        <v>3009</v>
      </c>
    </row>
    <row r="383" spans="1:22" hidden="1" outlineLevel="1">
      <c r="A383" s="200" t="s">
        <v>7965</v>
      </c>
      <c r="B383" s="217" t="s">
        <v>8021</v>
      </c>
      <c r="D383" s="200">
        <v>52</v>
      </c>
      <c r="G383" s="200" t="s">
        <v>8022</v>
      </c>
      <c r="H383" s="200" t="s">
        <v>8023</v>
      </c>
      <c r="L383" s="200" t="s">
        <v>7831</v>
      </c>
      <c r="M383" s="200" t="s">
        <v>6907</v>
      </c>
      <c r="N383" s="200" t="s">
        <v>6987</v>
      </c>
      <c r="O383" s="200" t="s">
        <v>55</v>
      </c>
      <c r="P383" s="200" t="s">
        <v>6907</v>
      </c>
      <c r="Q383" s="200" t="s">
        <v>6908</v>
      </c>
      <c r="R383" s="200" t="s">
        <v>7018</v>
      </c>
      <c r="T383" s="200" t="s">
        <v>3009</v>
      </c>
    </row>
    <row r="384" spans="1:22" hidden="1" outlineLevel="1">
      <c r="A384" s="200" t="s">
        <v>7965</v>
      </c>
      <c r="B384" s="217" t="s">
        <v>8024</v>
      </c>
      <c r="D384" s="200">
        <v>53</v>
      </c>
      <c r="G384" s="200" t="s">
        <v>8025</v>
      </c>
      <c r="H384" s="200" t="s">
        <v>8026</v>
      </c>
      <c r="L384" s="200" t="s">
        <v>7831</v>
      </c>
      <c r="M384" s="200" t="s">
        <v>6907</v>
      </c>
      <c r="N384" s="200" t="s">
        <v>6987</v>
      </c>
      <c r="O384" s="200" t="s">
        <v>8017</v>
      </c>
      <c r="P384" s="200" t="s">
        <v>6907</v>
      </c>
      <c r="Q384" s="200" t="s">
        <v>6908</v>
      </c>
      <c r="R384" s="200" t="s">
        <v>6907</v>
      </c>
      <c r="T384" s="200" t="s">
        <v>3009</v>
      </c>
      <c r="U384" s="200" t="s">
        <v>8027</v>
      </c>
      <c r="V384" s="200" t="s">
        <v>8028</v>
      </c>
    </row>
    <row r="385" spans="1:22" ht="38.1" customHeight="1" collapsed="1">
      <c r="A385" s="214" t="s">
        <v>8029</v>
      </c>
      <c r="B385" s="216" t="s">
        <v>8030</v>
      </c>
      <c r="C385" s="200" t="s">
        <v>8029</v>
      </c>
      <c r="D385" s="200">
        <v>54</v>
      </c>
      <c r="E385" s="200" t="s">
        <v>6900</v>
      </c>
      <c r="F385" s="200" t="s">
        <v>7681</v>
      </c>
      <c r="G385" s="200" t="s">
        <v>8031</v>
      </c>
      <c r="H385" s="208" t="s">
        <v>7968</v>
      </c>
      <c r="L385" s="200" t="s">
        <v>7831</v>
      </c>
      <c r="M385" s="200" t="s">
        <v>6907</v>
      </c>
      <c r="N385" s="200" t="s">
        <v>6987</v>
      </c>
      <c r="O385" s="200" t="s">
        <v>55</v>
      </c>
      <c r="P385" s="200" t="s">
        <v>6907</v>
      </c>
      <c r="Q385" s="200" t="s">
        <v>6907</v>
      </c>
      <c r="R385" s="200" t="s">
        <v>7018</v>
      </c>
      <c r="T385" s="200" t="s">
        <v>3009</v>
      </c>
    </row>
    <row r="386" spans="1:22" ht="38.1" hidden="1" customHeight="1" outlineLevel="1">
      <c r="A386" s="200" t="s">
        <v>8029</v>
      </c>
      <c r="B386" s="216" t="s">
        <v>8032</v>
      </c>
      <c r="D386" s="200">
        <v>55</v>
      </c>
      <c r="G386" s="200" t="s">
        <v>8033</v>
      </c>
      <c r="H386" s="208" t="s">
        <v>8034</v>
      </c>
      <c r="L386" s="200" t="s">
        <v>7831</v>
      </c>
      <c r="M386" s="200" t="s">
        <v>6907</v>
      </c>
      <c r="N386" s="200" t="s">
        <v>6987</v>
      </c>
      <c r="O386" s="200" t="s">
        <v>55</v>
      </c>
      <c r="P386" s="200" t="s">
        <v>6907</v>
      </c>
      <c r="Q386" s="200" t="s">
        <v>6907</v>
      </c>
      <c r="R386" s="200" t="s">
        <v>7018</v>
      </c>
      <c r="T386" s="200" t="s">
        <v>3009</v>
      </c>
    </row>
    <row r="387" spans="1:22" hidden="1" outlineLevel="1">
      <c r="A387" s="200" t="s">
        <v>8029</v>
      </c>
      <c r="B387" s="216" t="s">
        <v>8035</v>
      </c>
      <c r="D387" s="200">
        <v>56</v>
      </c>
      <c r="G387" s="200" t="s">
        <v>8036</v>
      </c>
      <c r="H387" s="200" t="s">
        <v>8037</v>
      </c>
      <c r="L387" s="200" t="s">
        <v>7831</v>
      </c>
      <c r="M387" s="200" t="s">
        <v>6907</v>
      </c>
      <c r="N387" s="200" t="s">
        <v>6987</v>
      </c>
      <c r="O387" s="200" t="s">
        <v>55</v>
      </c>
      <c r="P387" s="200" t="s">
        <v>6907</v>
      </c>
      <c r="Q387" s="200" t="s">
        <v>6907</v>
      </c>
      <c r="R387" s="200" t="s">
        <v>7018</v>
      </c>
    </row>
    <row r="388" spans="1:22" hidden="1" outlineLevel="1">
      <c r="A388" s="200" t="s">
        <v>8029</v>
      </c>
      <c r="B388" s="216" t="s">
        <v>8038</v>
      </c>
      <c r="D388" s="200">
        <v>57</v>
      </c>
      <c r="G388" s="200" t="s">
        <v>8039</v>
      </c>
      <c r="H388" s="200" t="s">
        <v>8037</v>
      </c>
      <c r="L388" s="200" t="s">
        <v>7831</v>
      </c>
      <c r="M388" s="200" t="s">
        <v>6907</v>
      </c>
      <c r="N388" s="200" t="s">
        <v>6987</v>
      </c>
      <c r="O388" s="200" t="s">
        <v>55</v>
      </c>
      <c r="P388" s="200" t="s">
        <v>6907</v>
      </c>
      <c r="Q388" s="200" t="s">
        <v>6907</v>
      </c>
      <c r="R388" s="200" t="s">
        <v>7018</v>
      </c>
    </row>
    <row r="389" spans="1:22" hidden="1" outlineLevel="1">
      <c r="A389" s="200" t="s">
        <v>8029</v>
      </c>
      <c r="B389" s="216" t="s">
        <v>8040</v>
      </c>
      <c r="D389" s="200">
        <v>58</v>
      </c>
      <c r="G389" s="200" t="s">
        <v>8041</v>
      </c>
      <c r="H389" s="200" t="s">
        <v>8037</v>
      </c>
      <c r="L389" s="200" t="s">
        <v>7831</v>
      </c>
      <c r="M389" s="200" t="s">
        <v>6907</v>
      </c>
      <c r="N389" s="200" t="s">
        <v>6987</v>
      </c>
      <c r="O389" s="200" t="s">
        <v>55</v>
      </c>
      <c r="P389" s="200" t="s">
        <v>6907</v>
      </c>
      <c r="Q389" s="200" t="s">
        <v>6907</v>
      </c>
      <c r="R389" s="200" t="s">
        <v>7018</v>
      </c>
    </row>
    <row r="390" spans="1:22" hidden="1" outlineLevel="1">
      <c r="A390" s="200" t="s">
        <v>8029</v>
      </c>
      <c r="B390" s="216" t="s">
        <v>8042</v>
      </c>
      <c r="D390" s="200">
        <v>59</v>
      </c>
      <c r="G390" s="200" t="s">
        <v>8043</v>
      </c>
      <c r="H390" s="200" t="s">
        <v>8037</v>
      </c>
      <c r="L390" s="200" t="s">
        <v>7831</v>
      </c>
      <c r="M390" s="200" t="s">
        <v>6907</v>
      </c>
      <c r="N390" s="200" t="s">
        <v>6987</v>
      </c>
      <c r="O390" s="200" t="s">
        <v>55</v>
      </c>
      <c r="P390" s="200" t="s">
        <v>6907</v>
      </c>
      <c r="Q390" s="200" t="s">
        <v>6907</v>
      </c>
      <c r="R390" s="200" t="s">
        <v>7018</v>
      </c>
    </row>
    <row r="391" spans="1:22" hidden="1" outlineLevel="1">
      <c r="A391" s="200" t="s">
        <v>8029</v>
      </c>
      <c r="B391" s="216" t="s">
        <v>8044</v>
      </c>
      <c r="D391" s="200">
        <v>60</v>
      </c>
      <c r="G391" s="200" t="s">
        <v>8045</v>
      </c>
      <c r="H391" s="200" t="s">
        <v>8037</v>
      </c>
      <c r="L391" s="200" t="s">
        <v>7831</v>
      </c>
      <c r="M391" s="200" t="s">
        <v>6907</v>
      </c>
      <c r="N391" s="200" t="s">
        <v>6987</v>
      </c>
      <c r="O391" s="200" t="s">
        <v>55</v>
      </c>
      <c r="P391" s="200" t="s">
        <v>6907</v>
      </c>
      <c r="Q391" s="200" t="s">
        <v>6907</v>
      </c>
      <c r="R391" s="200" t="s">
        <v>7018</v>
      </c>
    </row>
    <row r="392" spans="1:22" hidden="1" outlineLevel="1">
      <c r="A392" s="200" t="s">
        <v>8029</v>
      </c>
      <c r="B392" s="216" t="s">
        <v>8046</v>
      </c>
      <c r="D392" s="200">
        <v>61</v>
      </c>
      <c r="G392" s="200" t="s">
        <v>8047</v>
      </c>
      <c r="H392" s="200" t="s">
        <v>8037</v>
      </c>
      <c r="L392" s="200" t="s">
        <v>7831</v>
      </c>
      <c r="M392" s="200" t="s">
        <v>6907</v>
      </c>
      <c r="N392" s="200" t="s">
        <v>6987</v>
      </c>
      <c r="O392" s="200" t="s">
        <v>55</v>
      </c>
      <c r="P392" s="200" t="s">
        <v>6907</v>
      </c>
      <c r="Q392" s="200" t="s">
        <v>6907</v>
      </c>
      <c r="R392" s="200" t="s">
        <v>7018</v>
      </c>
      <c r="T392" s="200" t="s">
        <v>3009</v>
      </c>
    </row>
    <row r="393" spans="1:22" hidden="1" outlineLevel="1">
      <c r="A393" s="200" t="s">
        <v>8029</v>
      </c>
      <c r="B393" s="216" t="s">
        <v>8048</v>
      </c>
      <c r="D393" s="200">
        <v>62</v>
      </c>
      <c r="G393" s="200" t="s">
        <v>8049</v>
      </c>
      <c r="H393" s="200" t="s">
        <v>8037</v>
      </c>
      <c r="L393" s="200" t="s">
        <v>7831</v>
      </c>
      <c r="M393" s="200" t="s">
        <v>6907</v>
      </c>
      <c r="N393" s="200" t="s">
        <v>6987</v>
      </c>
      <c r="O393" s="200" t="s">
        <v>55</v>
      </c>
      <c r="P393" s="200" t="s">
        <v>6907</v>
      </c>
      <c r="Q393" s="200" t="s">
        <v>6907</v>
      </c>
      <c r="R393" s="200" t="s">
        <v>7018</v>
      </c>
    </row>
    <row r="394" spans="1:22" hidden="1" outlineLevel="1">
      <c r="A394" s="200" t="s">
        <v>8029</v>
      </c>
      <c r="B394" s="216" t="s">
        <v>8050</v>
      </c>
      <c r="D394" s="200">
        <v>63</v>
      </c>
      <c r="G394" s="200" t="s">
        <v>8051</v>
      </c>
      <c r="H394" s="200" t="s">
        <v>8037</v>
      </c>
      <c r="L394" s="200" t="s">
        <v>7831</v>
      </c>
      <c r="M394" s="200" t="s">
        <v>6907</v>
      </c>
      <c r="N394" s="200" t="s">
        <v>6987</v>
      </c>
      <c r="O394" s="200" t="s">
        <v>55</v>
      </c>
      <c r="P394" s="200" t="s">
        <v>6907</v>
      </c>
      <c r="Q394" s="200" t="s">
        <v>6907</v>
      </c>
      <c r="R394" s="200" t="s">
        <v>7018</v>
      </c>
    </row>
    <row r="395" spans="1:22" hidden="1" outlineLevel="1">
      <c r="A395" s="200" t="s">
        <v>8029</v>
      </c>
      <c r="B395" s="216" t="s">
        <v>8052</v>
      </c>
      <c r="D395" s="200">
        <v>64</v>
      </c>
      <c r="G395" s="200" t="s">
        <v>8053</v>
      </c>
      <c r="H395" s="200" t="s">
        <v>8037</v>
      </c>
      <c r="L395" s="200" t="s">
        <v>7831</v>
      </c>
      <c r="M395" s="200" t="s">
        <v>6907</v>
      </c>
      <c r="N395" s="200" t="s">
        <v>6987</v>
      </c>
      <c r="O395" s="200" t="s">
        <v>55</v>
      </c>
      <c r="P395" s="200" t="s">
        <v>6907</v>
      </c>
      <c r="Q395" s="200" t="s">
        <v>6907</v>
      </c>
      <c r="R395" s="200" t="s">
        <v>7018</v>
      </c>
      <c r="U395" s="200" t="s">
        <v>8054</v>
      </c>
      <c r="V395" s="200" t="s">
        <v>8055</v>
      </c>
    </row>
    <row r="396" spans="1:22" hidden="1" outlineLevel="1">
      <c r="A396" s="200" t="s">
        <v>8029</v>
      </c>
      <c r="B396" s="217" t="s">
        <v>8056</v>
      </c>
      <c r="D396" s="200">
        <v>65</v>
      </c>
      <c r="G396" s="200" t="s">
        <v>8057</v>
      </c>
      <c r="H396" s="200" t="s">
        <v>8037</v>
      </c>
      <c r="L396" s="200" t="s">
        <v>7831</v>
      </c>
      <c r="M396" s="200" t="s">
        <v>6907</v>
      </c>
      <c r="N396" s="200" t="s">
        <v>6987</v>
      </c>
      <c r="O396" s="200" t="s">
        <v>55</v>
      </c>
      <c r="P396" s="200" t="s">
        <v>6907</v>
      </c>
      <c r="Q396" s="200" t="s">
        <v>6907</v>
      </c>
      <c r="R396" s="200" t="s">
        <v>7018</v>
      </c>
      <c r="T396" s="200" t="s">
        <v>3009</v>
      </c>
    </row>
    <row r="397" spans="1:22" hidden="1" outlineLevel="1">
      <c r="A397" s="200" t="s">
        <v>8029</v>
      </c>
      <c r="B397" s="217" t="s">
        <v>8058</v>
      </c>
      <c r="D397" s="200">
        <v>66</v>
      </c>
      <c r="G397" s="200" t="s">
        <v>8059</v>
      </c>
      <c r="H397" s="200" t="s">
        <v>8037</v>
      </c>
      <c r="L397" s="200" t="s">
        <v>7831</v>
      </c>
      <c r="M397" s="200" t="s">
        <v>6907</v>
      </c>
      <c r="N397" s="200" t="s">
        <v>6987</v>
      </c>
      <c r="O397" s="200" t="s">
        <v>55</v>
      </c>
      <c r="P397" s="200" t="s">
        <v>6907</v>
      </c>
      <c r="Q397" s="200" t="s">
        <v>6907</v>
      </c>
      <c r="R397" s="200" t="s">
        <v>7018</v>
      </c>
      <c r="T397" s="200" t="s">
        <v>3009</v>
      </c>
    </row>
    <row r="398" spans="1:22" hidden="1" outlineLevel="1">
      <c r="A398" s="200" t="s">
        <v>8029</v>
      </c>
      <c r="B398" s="217" t="s">
        <v>8060</v>
      </c>
      <c r="D398" s="200">
        <v>67</v>
      </c>
      <c r="G398" s="200" t="s">
        <v>8061</v>
      </c>
      <c r="H398" s="200" t="s">
        <v>8037</v>
      </c>
      <c r="L398" s="200" t="s">
        <v>7831</v>
      </c>
      <c r="M398" s="200" t="s">
        <v>6907</v>
      </c>
      <c r="N398" s="200" t="s">
        <v>6987</v>
      </c>
      <c r="O398" s="200" t="s">
        <v>55</v>
      </c>
      <c r="P398" s="200" t="s">
        <v>6907</v>
      </c>
      <c r="Q398" s="200" t="s">
        <v>6907</v>
      </c>
      <c r="R398" s="200" t="s">
        <v>7018</v>
      </c>
      <c r="T398" s="200" t="s">
        <v>3009</v>
      </c>
      <c r="U398" s="200" t="s">
        <v>8062</v>
      </c>
      <c r="V398" s="200" t="s">
        <v>8063</v>
      </c>
    </row>
    <row r="399" spans="1:22" hidden="1" outlineLevel="1">
      <c r="A399" s="200" t="s">
        <v>8029</v>
      </c>
      <c r="B399" s="216" t="s">
        <v>8064</v>
      </c>
      <c r="D399" s="200">
        <v>68</v>
      </c>
      <c r="G399" s="200" t="s">
        <v>8065</v>
      </c>
      <c r="H399" s="200" t="s">
        <v>8037</v>
      </c>
      <c r="L399" s="200" t="s">
        <v>7831</v>
      </c>
      <c r="M399" s="200" t="s">
        <v>6907</v>
      </c>
      <c r="N399" s="200" t="s">
        <v>6987</v>
      </c>
      <c r="O399" s="200" t="s">
        <v>55</v>
      </c>
      <c r="P399" s="200" t="s">
        <v>6907</v>
      </c>
      <c r="Q399" s="200" t="s">
        <v>6907</v>
      </c>
      <c r="R399" s="200" t="s">
        <v>7018</v>
      </c>
    </row>
    <row r="400" spans="1:22" hidden="1" outlineLevel="1">
      <c r="A400" s="200" t="s">
        <v>8029</v>
      </c>
      <c r="B400" s="216" t="s">
        <v>8066</v>
      </c>
      <c r="D400" s="200">
        <v>69</v>
      </c>
      <c r="G400" s="200" t="s">
        <v>8067</v>
      </c>
      <c r="H400" s="200" t="s">
        <v>7999</v>
      </c>
      <c r="L400" s="200" t="s">
        <v>7831</v>
      </c>
      <c r="M400" s="200" t="s">
        <v>6907</v>
      </c>
      <c r="N400" s="200" t="s">
        <v>6987</v>
      </c>
      <c r="O400" s="200" t="s">
        <v>55</v>
      </c>
      <c r="P400" s="200" t="s">
        <v>6907</v>
      </c>
      <c r="Q400" s="200" t="s">
        <v>6907</v>
      </c>
      <c r="R400" s="200" t="s">
        <v>7018</v>
      </c>
    </row>
    <row r="401" spans="1:22" hidden="1" outlineLevel="1">
      <c r="A401" s="200" t="s">
        <v>8029</v>
      </c>
      <c r="B401" s="216" t="s">
        <v>8068</v>
      </c>
      <c r="D401" s="200">
        <v>70</v>
      </c>
      <c r="G401" s="200" t="s">
        <v>8069</v>
      </c>
      <c r="H401" s="200" t="s">
        <v>8037</v>
      </c>
      <c r="L401" s="200" t="s">
        <v>7831</v>
      </c>
      <c r="M401" s="200" t="s">
        <v>6907</v>
      </c>
      <c r="N401" s="200" t="s">
        <v>6987</v>
      </c>
      <c r="O401" s="200" t="s">
        <v>55</v>
      </c>
      <c r="P401" s="200" t="s">
        <v>6907</v>
      </c>
      <c r="Q401" s="200" t="s">
        <v>6907</v>
      </c>
      <c r="R401" s="200" t="s">
        <v>7018</v>
      </c>
      <c r="T401" s="200" t="s">
        <v>3009</v>
      </c>
    </row>
    <row r="402" spans="1:22" hidden="1" outlineLevel="1">
      <c r="A402" s="200" t="s">
        <v>8029</v>
      </c>
      <c r="B402" s="216" t="s">
        <v>8070</v>
      </c>
      <c r="D402" s="200">
        <v>71</v>
      </c>
      <c r="G402" s="200" t="s">
        <v>8071</v>
      </c>
      <c r="H402" s="200" t="s">
        <v>8037</v>
      </c>
      <c r="L402" s="200" t="s">
        <v>7831</v>
      </c>
      <c r="M402" s="200" t="s">
        <v>6907</v>
      </c>
      <c r="N402" s="200" t="s">
        <v>6987</v>
      </c>
      <c r="O402" s="200" t="s">
        <v>55</v>
      </c>
      <c r="P402" s="200" t="s">
        <v>6907</v>
      </c>
      <c r="Q402" s="200" t="s">
        <v>6907</v>
      </c>
      <c r="R402" s="200" t="s">
        <v>7018</v>
      </c>
      <c r="T402" s="200" t="s">
        <v>3009</v>
      </c>
      <c r="U402" s="200" t="s">
        <v>8072</v>
      </c>
      <c r="V402" s="200" t="s">
        <v>8073</v>
      </c>
    </row>
    <row r="403" spans="1:22">
      <c r="A403" s="214" t="s">
        <v>8074</v>
      </c>
      <c r="B403" s="217" t="s">
        <v>156</v>
      </c>
      <c r="C403" s="200" t="s">
        <v>8074</v>
      </c>
      <c r="D403" s="200">
        <v>144</v>
      </c>
      <c r="E403" s="200" t="s">
        <v>6900</v>
      </c>
      <c r="F403" s="200" t="s">
        <v>7681</v>
      </c>
      <c r="G403" s="200" t="s">
        <v>8075</v>
      </c>
      <c r="M403" s="200" t="s">
        <v>6907</v>
      </c>
      <c r="N403" s="200" t="s">
        <v>6907</v>
      </c>
      <c r="O403" s="200" t="s">
        <v>6907</v>
      </c>
      <c r="P403" s="200" t="s">
        <v>6907</v>
      </c>
      <c r="Q403" s="200" t="s">
        <v>6907</v>
      </c>
      <c r="R403" s="200" t="s">
        <v>6907</v>
      </c>
      <c r="S403" s="200" t="s">
        <v>6907</v>
      </c>
      <c r="T403" s="200" t="s">
        <v>6907</v>
      </c>
      <c r="U403" s="200" t="s">
        <v>7212</v>
      </c>
    </row>
    <row r="404" spans="1:22" ht="26.4" collapsed="1">
      <c r="A404" s="214" t="s">
        <v>8076</v>
      </c>
      <c r="B404" s="216" t="s">
        <v>8077</v>
      </c>
      <c r="C404" s="200" t="s">
        <v>8078</v>
      </c>
      <c r="D404" s="200">
        <v>86</v>
      </c>
      <c r="E404" s="200" t="s">
        <v>6900</v>
      </c>
      <c r="F404" s="200" t="s">
        <v>7681</v>
      </c>
      <c r="G404" s="208" t="s">
        <v>8079</v>
      </c>
      <c r="H404" s="200" t="s">
        <v>8080</v>
      </c>
      <c r="L404" s="200" t="s">
        <v>7831</v>
      </c>
      <c r="M404" s="200" t="s">
        <v>6907</v>
      </c>
      <c r="N404" s="200" t="s">
        <v>6907</v>
      </c>
      <c r="O404" s="200" t="s">
        <v>6907</v>
      </c>
      <c r="P404" s="200" t="s">
        <v>6907</v>
      </c>
      <c r="Q404" s="200" t="s">
        <v>6907</v>
      </c>
      <c r="R404" s="200" t="s">
        <v>6907</v>
      </c>
      <c r="S404" s="200" t="s">
        <v>6907</v>
      </c>
      <c r="T404" s="200" t="s">
        <v>6907</v>
      </c>
    </row>
    <row r="405" spans="1:22" ht="26.4" hidden="1" outlineLevel="1">
      <c r="A405" s="200" t="s">
        <v>8076</v>
      </c>
      <c r="B405" s="216" t="s">
        <v>8081</v>
      </c>
      <c r="D405" s="200">
        <v>86</v>
      </c>
      <c r="G405" s="208" t="s">
        <v>8079</v>
      </c>
      <c r="H405" s="200" t="s">
        <v>8080</v>
      </c>
      <c r="L405" s="200" t="s">
        <v>7831</v>
      </c>
      <c r="M405" s="200" t="s">
        <v>6907</v>
      </c>
      <c r="N405" s="200" t="s">
        <v>6907</v>
      </c>
      <c r="O405" s="200" t="s">
        <v>6907</v>
      </c>
      <c r="P405" s="200" t="s">
        <v>6907</v>
      </c>
      <c r="Q405" s="200" t="s">
        <v>6907</v>
      </c>
      <c r="R405" s="200" t="s">
        <v>6907</v>
      </c>
      <c r="S405" s="200" t="s">
        <v>6907</v>
      </c>
      <c r="T405" s="200" t="s">
        <v>6907</v>
      </c>
    </row>
    <row r="406" spans="1:22" hidden="1" outlineLevel="1">
      <c r="A406" s="200" t="s">
        <v>8076</v>
      </c>
      <c r="B406" s="216" t="s">
        <v>8082</v>
      </c>
      <c r="D406" s="200">
        <v>87</v>
      </c>
      <c r="G406" s="200" t="s">
        <v>8083</v>
      </c>
      <c r="H406" s="200" t="s">
        <v>8084</v>
      </c>
      <c r="L406" s="200" t="s">
        <v>7831</v>
      </c>
      <c r="M406" s="200" t="s">
        <v>6907</v>
      </c>
      <c r="N406" s="200" t="s">
        <v>6907</v>
      </c>
      <c r="O406" s="200" t="s">
        <v>6907</v>
      </c>
      <c r="P406" s="200" t="s">
        <v>6907</v>
      </c>
      <c r="Q406" s="200" t="s">
        <v>6907</v>
      </c>
      <c r="R406" s="200" t="s">
        <v>6907</v>
      </c>
      <c r="S406" s="200" t="s">
        <v>6907</v>
      </c>
      <c r="T406" s="200" t="s">
        <v>6907</v>
      </c>
    </row>
    <row r="407" spans="1:22" hidden="1" outlineLevel="1">
      <c r="A407" s="200" t="s">
        <v>8076</v>
      </c>
      <c r="B407" s="216" t="s">
        <v>8085</v>
      </c>
      <c r="D407" s="200">
        <v>88</v>
      </c>
      <c r="G407" s="200" t="s">
        <v>8086</v>
      </c>
      <c r="H407" s="200" t="s">
        <v>8087</v>
      </c>
      <c r="L407" s="200" t="s">
        <v>7831</v>
      </c>
      <c r="M407" s="200" t="s">
        <v>6907</v>
      </c>
      <c r="N407" s="200" t="s">
        <v>6907</v>
      </c>
      <c r="O407" s="200" t="s">
        <v>6907</v>
      </c>
      <c r="P407" s="200" t="s">
        <v>6907</v>
      </c>
      <c r="Q407" s="200" t="s">
        <v>6907</v>
      </c>
      <c r="R407" s="200" t="s">
        <v>6907</v>
      </c>
      <c r="S407" s="200" t="s">
        <v>6907</v>
      </c>
      <c r="T407" s="200" t="s">
        <v>6907</v>
      </c>
    </row>
    <row r="408" spans="1:22" hidden="1" outlineLevel="1">
      <c r="A408" s="200" t="s">
        <v>8076</v>
      </c>
      <c r="B408" s="216" t="s">
        <v>8088</v>
      </c>
      <c r="D408" s="200">
        <v>89</v>
      </c>
      <c r="G408" s="200" t="s">
        <v>8089</v>
      </c>
      <c r="H408" s="200" t="s">
        <v>8090</v>
      </c>
      <c r="L408" s="200" t="s">
        <v>7831</v>
      </c>
      <c r="M408" s="200" t="s">
        <v>6907</v>
      </c>
      <c r="N408" s="200" t="s">
        <v>6907</v>
      </c>
      <c r="O408" s="200" t="s">
        <v>6907</v>
      </c>
      <c r="P408" s="200" t="s">
        <v>6907</v>
      </c>
      <c r="Q408" s="200" t="s">
        <v>6907</v>
      </c>
      <c r="R408" s="200" t="s">
        <v>6907</v>
      </c>
      <c r="S408" s="200" t="s">
        <v>6907</v>
      </c>
      <c r="T408" s="200" t="s">
        <v>6907</v>
      </c>
    </row>
    <row r="409" spans="1:22" hidden="1" outlineLevel="1">
      <c r="A409" s="200" t="s">
        <v>8076</v>
      </c>
      <c r="B409" s="216" t="s">
        <v>8091</v>
      </c>
      <c r="D409" s="200">
        <v>90</v>
      </c>
      <c r="G409" s="200" t="s">
        <v>8092</v>
      </c>
      <c r="H409" s="200" t="s">
        <v>8093</v>
      </c>
      <c r="L409" s="200" t="s">
        <v>7831</v>
      </c>
      <c r="M409" s="200" t="s">
        <v>6907</v>
      </c>
      <c r="N409" s="200" t="s">
        <v>6907</v>
      </c>
      <c r="O409" s="200" t="s">
        <v>6907</v>
      </c>
      <c r="P409" s="200" t="s">
        <v>6907</v>
      </c>
      <c r="Q409" s="200" t="s">
        <v>6907</v>
      </c>
      <c r="R409" s="200" t="s">
        <v>6907</v>
      </c>
      <c r="S409" s="200" t="s">
        <v>6907</v>
      </c>
      <c r="T409" s="200" t="s">
        <v>6907</v>
      </c>
      <c r="U409" s="200" t="s">
        <v>8094</v>
      </c>
      <c r="V409" s="200" t="s">
        <v>8095</v>
      </c>
    </row>
    <row r="410" spans="1:22" collapsed="1">
      <c r="A410" s="214" t="s">
        <v>8096</v>
      </c>
      <c r="B410" s="217" t="s">
        <v>8097</v>
      </c>
      <c r="C410" s="200" t="s">
        <v>8096</v>
      </c>
      <c r="D410" s="200">
        <v>6</v>
      </c>
      <c r="E410" s="200" t="s">
        <v>6900</v>
      </c>
      <c r="F410" s="200" t="s">
        <v>7681</v>
      </c>
      <c r="G410" s="200" t="s">
        <v>8098</v>
      </c>
      <c r="L410" s="200" t="s">
        <v>8099</v>
      </c>
      <c r="M410" s="200" t="s">
        <v>6907</v>
      </c>
      <c r="N410" s="200" t="s">
        <v>6987</v>
      </c>
      <c r="O410" s="200" t="s">
        <v>7052</v>
      </c>
      <c r="P410" s="200" t="s">
        <v>6907</v>
      </c>
      <c r="Q410" s="200" t="s">
        <v>6912</v>
      </c>
      <c r="S410" s="200" t="s">
        <v>3009</v>
      </c>
    </row>
    <row r="411" spans="1:22" hidden="1" outlineLevel="1">
      <c r="A411" s="200" t="s">
        <v>8096</v>
      </c>
      <c r="B411" s="217" t="s">
        <v>8100</v>
      </c>
      <c r="D411" s="200">
        <v>7</v>
      </c>
      <c r="G411" s="200" t="s">
        <v>8101</v>
      </c>
      <c r="H411" s="200" t="s">
        <v>8102</v>
      </c>
      <c r="L411" s="200" t="s">
        <v>8099</v>
      </c>
      <c r="M411" s="200" t="s">
        <v>6907</v>
      </c>
      <c r="N411" s="200" t="s">
        <v>6987</v>
      </c>
      <c r="O411" s="200" t="s">
        <v>7052</v>
      </c>
      <c r="P411" s="200" t="s">
        <v>6907</v>
      </c>
      <c r="Q411" s="200" t="s">
        <v>6912</v>
      </c>
      <c r="S411" s="200" t="s">
        <v>3009</v>
      </c>
    </row>
    <row r="412" spans="1:22" hidden="1" outlineLevel="1">
      <c r="A412" s="200" t="s">
        <v>8096</v>
      </c>
      <c r="B412" s="217" t="s">
        <v>8103</v>
      </c>
      <c r="D412" s="200">
        <v>8</v>
      </c>
      <c r="G412" s="200" t="s">
        <v>8104</v>
      </c>
      <c r="L412" s="200" t="s">
        <v>8099</v>
      </c>
      <c r="M412" s="200" t="s">
        <v>6907</v>
      </c>
      <c r="N412" s="200" t="s">
        <v>6987</v>
      </c>
      <c r="O412" s="200" t="s">
        <v>7052</v>
      </c>
      <c r="P412" s="200" t="s">
        <v>6907</v>
      </c>
      <c r="Q412" s="200" t="s">
        <v>6912</v>
      </c>
      <c r="S412" s="200" t="s">
        <v>3009</v>
      </c>
    </row>
    <row r="413" spans="1:22" hidden="1" outlineLevel="1">
      <c r="A413" s="200" t="s">
        <v>8096</v>
      </c>
      <c r="B413" s="217" t="s">
        <v>8105</v>
      </c>
      <c r="D413" s="200">
        <v>9</v>
      </c>
      <c r="G413" s="200" t="s">
        <v>8106</v>
      </c>
      <c r="L413" s="200" t="s">
        <v>8099</v>
      </c>
      <c r="M413" s="200" t="s">
        <v>6907</v>
      </c>
      <c r="N413" s="200" t="s">
        <v>6987</v>
      </c>
      <c r="O413" s="200" t="s">
        <v>7052</v>
      </c>
      <c r="P413" s="200" t="s">
        <v>6907</v>
      </c>
      <c r="Q413" s="200" t="s">
        <v>6912</v>
      </c>
      <c r="S413" s="200" t="s">
        <v>3009</v>
      </c>
    </row>
    <row r="414" spans="1:22" hidden="1" outlineLevel="1">
      <c r="A414" s="200" t="s">
        <v>8096</v>
      </c>
      <c r="B414" s="217" t="s">
        <v>8107</v>
      </c>
      <c r="D414" s="200">
        <v>10</v>
      </c>
      <c r="G414" s="200" t="s">
        <v>8108</v>
      </c>
      <c r="H414" s="200" t="s">
        <v>8102</v>
      </c>
      <c r="L414" s="200" t="s">
        <v>8099</v>
      </c>
      <c r="M414" s="200" t="s">
        <v>6907</v>
      </c>
      <c r="N414" s="200" t="s">
        <v>6987</v>
      </c>
      <c r="O414" s="200" t="s">
        <v>7052</v>
      </c>
      <c r="P414" s="200" t="s">
        <v>6907</v>
      </c>
      <c r="Q414" s="200" t="s">
        <v>6912</v>
      </c>
      <c r="S414" s="200" t="s">
        <v>3009</v>
      </c>
    </row>
    <row r="415" spans="1:22" hidden="1" outlineLevel="1">
      <c r="A415" s="200" t="s">
        <v>8096</v>
      </c>
      <c r="B415" s="217" t="s">
        <v>8109</v>
      </c>
      <c r="D415" s="200">
        <v>11</v>
      </c>
      <c r="G415" s="200" t="s">
        <v>8110</v>
      </c>
      <c r="H415" s="200" t="s">
        <v>8102</v>
      </c>
      <c r="L415" s="200" t="s">
        <v>8099</v>
      </c>
      <c r="M415" s="200" t="s">
        <v>6907</v>
      </c>
      <c r="N415" s="200" t="s">
        <v>6987</v>
      </c>
      <c r="O415" s="200" t="s">
        <v>7052</v>
      </c>
      <c r="P415" s="200" t="s">
        <v>6907</v>
      </c>
      <c r="Q415" s="200" t="s">
        <v>6912</v>
      </c>
      <c r="S415" s="200" t="s">
        <v>3009</v>
      </c>
    </row>
    <row r="416" spans="1:22" hidden="1" outlineLevel="1">
      <c r="A416" s="200" t="s">
        <v>8096</v>
      </c>
      <c r="B416" s="217" t="s">
        <v>8111</v>
      </c>
      <c r="D416" s="200">
        <v>12</v>
      </c>
      <c r="G416" s="200" t="s">
        <v>8112</v>
      </c>
      <c r="L416" s="200" t="s">
        <v>8099</v>
      </c>
      <c r="M416" s="200" t="s">
        <v>6907</v>
      </c>
      <c r="N416" s="200" t="s">
        <v>6987</v>
      </c>
      <c r="O416" s="200" t="s">
        <v>7052</v>
      </c>
      <c r="P416" s="200" t="s">
        <v>6907</v>
      </c>
      <c r="Q416" s="200" t="s">
        <v>6912</v>
      </c>
      <c r="S416" s="200" t="s">
        <v>3009</v>
      </c>
    </row>
    <row r="417" spans="1:22" hidden="1" outlineLevel="1">
      <c r="A417" s="200" t="s">
        <v>8096</v>
      </c>
      <c r="B417" s="217" t="s">
        <v>8113</v>
      </c>
      <c r="D417" s="200">
        <v>13</v>
      </c>
      <c r="G417" s="200" t="s">
        <v>8114</v>
      </c>
      <c r="Q417" s="200" t="s">
        <v>6912</v>
      </c>
      <c r="S417" s="200" t="s">
        <v>3009</v>
      </c>
    </row>
    <row r="418" spans="1:22" hidden="1" outlineLevel="1">
      <c r="A418" s="200" t="s">
        <v>8096</v>
      </c>
      <c r="B418" s="217" t="s">
        <v>8115</v>
      </c>
      <c r="D418" s="200">
        <v>14</v>
      </c>
      <c r="G418" s="200" t="s">
        <v>8116</v>
      </c>
      <c r="L418" s="200" t="s">
        <v>8099</v>
      </c>
      <c r="M418" s="200" t="s">
        <v>6907</v>
      </c>
      <c r="N418" s="200" t="s">
        <v>6987</v>
      </c>
      <c r="O418" s="200" t="s">
        <v>7052</v>
      </c>
      <c r="P418" s="200" t="s">
        <v>6907</v>
      </c>
      <c r="Q418" s="200" t="s">
        <v>6912</v>
      </c>
      <c r="S418" s="200" t="s">
        <v>3009</v>
      </c>
    </row>
    <row r="419" spans="1:22" hidden="1" outlineLevel="1">
      <c r="A419" s="200" t="s">
        <v>8096</v>
      </c>
      <c r="B419" s="217" t="s">
        <v>8117</v>
      </c>
      <c r="D419" s="200">
        <v>15</v>
      </c>
      <c r="G419" s="200" t="s">
        <v>8118</v>
      </c>
      <c r="L419" s="200" t="s">
        <v>8099</v>
      </c>
      <c r="M419" s="200" t="s">
        <v>6907</v>
      </c>
      <c r="N419" s="200" t="s">
        <v>6987</v>
      </c>
      <c r="O419" s="200" t="s">
        <v>7052</v>
      </c>
      <c r="P419" s="200" t="s">
        <v>6907</v>
      </c>
      <c r="Q419" s="200" t="s">
        <v>6912</v>
      </c>
      <c r="S419" s="200" t="s">
        <v>3009</v>
      </c>
    </row>
    <row r="420" spans="1:22" hidden="1" outlineLevel="1">
      <c r="A420" s="200" t="s">
        <v>8096</v>
      </c>
      <c r="B420" s="217" t="s">
        <v>8119</v>
      </c>
      <c r="D420" s="200">
        <v>16</v>
      </c>
      <c r="G420" s="200" t="s">
        <v>8120</v>
      </c>
      <c r="L420" s="200" t="s">
        <v>8099</v>
      </c>
      <c r="M420" s="200" t="s">
        <v>6907</v>
      </c>
      <c r="N420" s="200" t="s">
        <v>6987</v>
      </c>
      <c r="O420" s="200" t="s">
        <v>7052</v>
      </c>
      <c r="P420" s="200" t="s">
        <v>6907</v>
      </c>
      <c r="Q420" s="200" t="s">
        <v>6912</v>
      </c>
      <c r="S420" s="200" t="s">
        <v>3009</v>
      </c>
    </row>
    <row r="421" spans="1:22" hidden="1" outlineLevel="1">
      <c r="A421" s="200" t="s">
        <v>8096</v>
      </c>
      <c r="B421" s="217" t="s">
        <v>8121</v>
      </c>
      <c r="D421" s="200">
        <v>17</v>
      </c>
      <c r="G421" s="200" t="s">
        <v>8122</v>
      </c>
      <c r="L421" s="200" t="s">
        <v>8099</v>
      </c>
      <c r="M421" s="200" t="s">
        <v>6907</v>
      </c>
      <c r="N421" s="200" t="s">
        <v>6987</v>
      </c>
      <c r="O421" s="200" t="s">
        <v>7052</v>
      </c>
      <c r="P421" s="200" t="s">
        <v>6907</v>
      </c>
      <c r="Q421" s="200" t="s">
        <v>6912</v>
      </c>
      <c r="S421" s="200" t="s">
        <v>3009</v>
      </c>
      <c r="U421" s="200" t="s">
        <v>8123</v>
      </c>
      <c r="V421" s="200" t="s">
        <v>8124</v>
      </c>
    </row>
    <row r="422" spans="1:22" hidden="1" outlineLevel="1">
      <c r="A422" s="200" t="s">
        <v>8096</v>
      </c>
      <c r="B422" s="216" t="s">
        <v>7340</v>
      </c>
      <c r="D422" s="200">
        <v>18</v>
      </c>
      <c r="G422" s="200" t="s">
        <v>8125</v>
      </c>
      <c r="L422" s="200" t="s">
        <v>8126</v>
      </c>
      <c r="M422" s="200" t="s">
        <v>6907</v>
      </c>
      <c r="N422" s="200" t="s">
        <v>6987</v>
      </c>
      <c r="O422" s="200" t="s">
        <v>55</v>
      </c>
      <c r="P422" s="200" t="s">
        <v>6907</v>
      </c>
      <c r="Q422" s="200" t="s">
        <v>7277</v>
      </c>
      <c r="R422" s="200" t="s">
        <v>6931</v>
      </c>
      <c r="S422" s="200" t="s">
        <v>75</v>
      </c>
    </row>
    <row r="423" spans="1:22" hidden="1" outlineLevel="1">
      <c r="A423" s="200" t="s">
        <v>8096</v>
      </c>
      <c r="B423" s="216" t="s">
        <v>7339</v>
      </c>
      <c r="D423" s="200">
        <v>19</v>
      </c>
      <c r="G423" s="200" t="s">
        <v>8127</v>
      </c>
      <c r="H423" s="200" t="s">
        <v>8102</v>
      </c>
      <c r="L423" s="200" t="s">
        <v>8126</v>
      </c>
      <c r="M423" s="200" t="s">
        <v>6907</v>
      </c>
      <c r="N423" s="200" t="s">
        <v>6987</v>
      </c>
      <c r="O423" s="200" t="s">
        <v>55</v>
      </c>
      <c r="P423" s="200" t="s">
        <v>6907</v>
      </c>
      <c r="Q423" s="200" t="s">
        <v>7277</v>
      </c>
      <c r="R423" s="200" t="s">
        <v>6931</v>
      </c>
      <c r="S423" s="200" t="s">
        <v>75</v>
      </c>
    </row>
    <row r="424" spans="1:22" hidden="1" outlineLevel="1">
      <c r="A424" s="200" t="s">
        <v>8096</v>
      </c>
      <c r="B424" s="216" t="s">
        <v>8128</v>
      </c>
      <c r="D424" s="200">
        <v>20</v>
      </c>
      <c r="G424" s="200" t="s">
        <v>8129</v>
      </c>
      <c r="L424" s="200" t="s">
        <v>7831</v>
      </c>
      <c r="M424" s="200" t="s">
        <v>6907</v>
      </c>
      <c r="N424" s="200" t="s">
        <v>6987</v>
      </c>
      <c r="O424" s="200" t="s">
        <v>55</v>
      </c>
      <c r="P424" s="200" t="s">
        <v>6907</v>
      </c>
      <c r="Q424" s="200" t="s">
        <v>6912</v>
      </c>
      <c r="R424" s="200" t="s">
        <v>7018</v>
      </c>
      <c r="S424" s="200" t="s">
        <v>75</v>
      </c>
    </row>
    <row r="425" spans="1:22" hidden="1" outlineLevel="1">
      <c r="A425" s="200" t="s">
        <v>8096</v>
      </c>
      <c r="B425" s="216" t="s">
        <v>8130</v>
      </c>
      <c r="D425" s="200">
        <v>21</v>
      </c>
      <c r="G425" s="200" t="s">
        <v>8131</v>
      </c>
      <c r="L425" s="200" t="s">
        <v>7831</v>
      </c>
      <c r="M425" s="200" t="s">
        <v>6907</v>
      </c>
      <c r="N425" s="200" t="s">
        <v>6987</v>
      </c>
      <c r="O425" s="200" t="s">
        <v>55</v>
      </c>
      <c r="P425" s="200" t="s">
        <v>6907</v>
      </c>
      <c r="Q425" s="200" t="s">
        <v>6912</v>
      </c>
      <c r="R425" s="200" t="s">
        <v>7018</v>
      </c>
      <c r="S425" s="200" t="s">
        <v>75</v>
      </c>
    </row>
    <row r="426" spans="1:22" hidden="1" outlineLevel="1">
      <c r="A426" s="200" t="s">
        <v>8096</v>
      </c>
      <c r="B426" s="216" t="s">
        <v>8132</v>
      </c>
      <c r="D426" s="200">
        <v>22</v>
      </c>
      <c r="G426" s="200" t="s">
        <v>8133</v>
      </c>
      <c r="L426" s="200" t="s">
        <v>7831</v>
      </c>
      <c r="M426" s="200" t="s">
        <v>6907</v>
      </c>
      <c r="N426" s="200" t="s">
        <v>6987</v>
      </c>
      <c r="O426" s="200" t="s">
        <v>55</v>
      </c>
      <c r="P426" s="200" t="s">
        <v>6907</v>
      </c>
      <c r="Q426" s="200" t="s">
        <v>6912</v>
      </c>
      <c r="R426" s="200" t="s">
        <v>7018</v>
      </c>
      <c r="S426" s="200" t="s">
        <v>75</v>
      </c>
    </row>
    <row r="427" spans="1:22" hidden="1" outlineLevel="1">
      <c r="A427" s="200" t="s">
        <v>8096</v>
      </c>
      <c r="B427" s="216" t="s">
        <v>8134</v>
      </c>
      <c r="D427" s="200">
        <v>23</v>
      </c>
      <c r="G427" s="200" t="s">
        <v>8135</v>
      </c>
      <c r="H427" s="200" t="s">
        <v>8136</v>
      </c>
      <c r="L427" s="200" t="s">
        <v>7831</v>
      </c>
      <c r="M427" s="200" t="s">
        <v>6907</v>
      </c>
      <c r="N427" s="200" t="s">
        <v>6987</v>
      </c>
      <c r="O427" s="200" t="s">
        <v>55</v>
      </c>
      <c r="P427" s="200" t="s">
        <v>6907</v>
      </c>
      <c r="Q427" s="200" t="s">
        <v>6912</v>
      </c>
      <c r="R427" s="200" t="s">
        <v>7018</v>
      </c>
      <c r="S427" s="200" t="s">
        <v>75</v>
      </c>
    </row>
    <row r="428" spans="1:22" hidden="1" outlineLevel="1">
      <c r="A428" s="200" t="s">
        <v>8096</v>
      </c>
      <c r="B428" s="216" t="s">
        <v>8137</v>
      </c>
      <c r="D428" s="200">
        <v>24</v>
      </c>
      <c r="G428" s="200" t="s">
        <v>8138</v>
      </c>
      <c r="L428" s="200" t="s">
        <v>7831</v>
      </c>
      <c r="M428" s="200" t="s">
        <v>6907</v>
      </c>
      <c r="N428" s="200" t="s">
        <v>6987</v>
      </c>
      <c r="O428" s="200" t="s">
        <v>55</v>
      </c>
      <c r="P428" s="200" t="s">
        <v>6907</v>
      </c>
      <c r="Q428" s="200" t="s">
        <v>6912</v>
      </c>
      <c r="R428" s="200" t="s">
        <v>7018</v>
      </c>
      <c r="S428" s="200" t="s">
        <v>75</v>
      </c>
    </row>
    <row r="429" spans="1:22" hidden="1" outlineLevel="1">
      <c r="A429" s="200" t="s">
        <v>8096</v>
      </c>
      <c r="B429" s="216" t="s">
        <v>8139</v>
      </c>
      <c r="D429" s="200">
        <v>25</v>
      </c>
      <c r="G429" s="200" t="s">
        <v>8140</v>
      </c>
      <c r="L429" s="200" t="s">
        <v>7831</v>
      </c>
      <c r="M429" s="200" t="s">
        <v>6907</v>
      </c>
      <c r="N429" s="200" t="s">
        <v>6987</v>
      </c>
      <c r="O429" s="200" t="s">
        <v>55</v>
      </c>
      <c r="P429" s="200" t="s">
        <v>6907</v>
      </c>
      <c r="Q429" s="200" t="s">
        <v>6912</v>
      </c>
      <c r="R429" s="200" t="s">
        <v>7018</v>
      </c>
      <c r="S429" s="200" t="s">
        <v>75</v>
      </c>
    </row>
    <row r="430" spans="1:22" hidden="1" outlineLevel="1">
      <c r="A430" s="200" t="s">
        <v>8096</v>
      </c>
      <c r="B430" s="216" t="s">
        <v>8141</v>
      </c>
      <c r="D430" s="200">
        <v>26</v>
      </c>
      <c r="G430" s="200" t="s">
        <v>8142</v>
      </c>
      <c r="L430" s="200" t="s">
        <v>7831</v>
      </c>
      <c r="M430" s="200" t="s">
        <v>6907</v>
      </c>
      <c r="N430" s="200" t="s">
        <v>6987</v>
      </c>
      <c r="O430" s="200" t="s">
        <v>55</v>
      </c>
      <c r="P430" s="200" t="s">
        <v>6907</v>
      </c>
      <c r="Q430" s="200" t="s">
        <v>6912</v>
      </c>
      <c r="R430" s="200" t="s">
        <v>7018</v>
      </c>
      <c r="S430" s="200" t="s">
        <v>75</v>
      </c>
    </row>
    <row r="431" spans="1:22" hidden="1" outlineLevel="1">
      <c r="A431" s="200" t="s">
        <v>8096</v>
      </c>
      <c r="B431" s="216" t="s">
        <v>8143</v>
      </c>
      <c r="D431" s="200">
        <v>27</v>
      </c>
      <c r="G431" s="200" t="s">
        <v>8144</v>
      </c>
      <c r="L431" s="200" t="s">
        <v>7831</v>
      </c>
      <c r="M431" s="200" t="s">
        <v>6907</v>
      </c>
      <c r="N431" s="200" t="s">
        <v>6987</v>
      </c>
      <c r="O431" s="200" t="s">
        <v>55</v>
      </c>
      <c r="P431" s="200" t="s">
        <v>6907</v>
      </c>
      <c r="Q431" s="200" t="s">
        <v>6912</v>
      </c>
      <c r="R431" s="200" t="s">
        <v>7018</v>
      </c>
      <c r="S431" s="200" t="s">
        <v>75</v>
      </c>
    </row>
    <row r="432" spans="1:22" hidden="1" outlineLevel="1">
      <c r="A432" s="200" t="s">
        <v>8096</v>
      </c>
      <c r="B432" s="216" t="s">
        <v>8145</v>
      </c>
      <c r="D432" s="200">
        <v>28</v>
      </c>
      <c r="G432" s="200" t="s">
        <v>8146</v>
      </c>
      <c r="L432" s="200" t="s">
        <v>7831</v>
      </c>
      <c r="M432" s="200" t="s">
        <v>6907</v>
      </c>
      <c r="N432" s="200" t="s">
        <v>6987</v>
      </c>
      <c r="O432" s="200" t="s">
        <v>55</v>
      </c>
      <c r="P432" s="200" t="s">
        <v>6907</v>
      </c>
      <c r="Q432" s="200" t="s">
        <v>6912</v>
      </c>
      <c r="R432" s="200" t="s">
        <v>7018</v>
      </c>
      <c r="S432" s="200" t="s">
        <v>75</v>
      </c>
      <c r="U432" s="200" t="s">
        <v>8147</v>
      </c>
      <c r="V432" s="200" t="s">
        <v>8148</v>
      </c>
    </row>
    <row r="433" spans="1:22" hidden="1" outlineLevel="1">
      <c r="A433" s="200" t="s">
        <v>8096</v>
      </c>
      <c r="B433" s="217" t="s">
        <v>8149</v>
      </c>
      <c r="D433" s="200">
        <v>29</v>
      </c>
      <c r="G433" s="200" t="s">
        <v>8150</v>
      </c>
      <c r="H433" s="200" t="s">
        <v>8151</v>
      </c>
      <c r="L433" s="200" t="s">
        <v>7831</v>
      </c>
      <c r="M433" s="200" t="s">
        <v>6907</v>
      </c>
      <c r="N433" s="200" t="s">
        <v>6987</v>
      </c>
      <c r="O433" s="200" t="s">
        <v>55</v>
      </c>
      <c r="P433" s="200" t="s">
        <v>6907</v>
      </c>
      <c r="Q433" s="200" t="s">
        <v>6912</v>
      </c>
      <c r="R433" s="200" t="s">
        <v>7018</v>
      </c>
      <c r="S433" s="200" t="s">
        <v>75</v>
      </c>
      <c r="U433" s="200" t="s">
        <v>8152</v>
      </c>
      <c r="V433" s="200" t="s">
        <v>8149</v>
      </c>
    </row>
    <row r="434" spans="1:22" collapsed="1">
      <c r="A434" s="214" t="s">
        <v>8153</v>
      </c>
      <c r="B434" s="216" t="s">
        <v>8154</v>
      </c>
      <c r="C434" s="200" t="s">
        <v>8153</v>
      </c>
      <c r="D434" s="200">
        <v>103</v>
      </c>
      <c r="E434" s="200" t="s">
        <v>6900</v>
      </c>
      <c r="F434" s="200" t="s">
        <v>7681</v>
      </c>
      <c r="G434" s="200" t="s">
        <v>8155</v>
      </c>
      <c r="H434" s="200" t="s">
        <v>7895</v>
      </c>
      <c r="L434" s="200" t="s">
        <v>7875</v>
      </c>
      <c r="M434" s="200" t="s">
        <v>6907</v>
      </c>
      <c r="N434" s="200" t="s">
        <v>6907</v>
      </c>
      <c r="O434" s="200" t="s">
        <v>6907</v>
      </c>
      <c r="P434" s="200" t="s">
        <v>6907</v>
      </c>
      <c r="Q434" s="200" t="s">
        <v>6907</v>
      </c>
      <c r="R434" s="200" t="s">
        <v>6907</v>
      </c>
      <c r="S434" s="200" t="s">
        <v>6907</v>
      </c>
      <c r="T434" s="200" t="s">
        <v>6907</v>
      </c>
    </row>
    <row r="435" spans="1:22" hidden="1" outlineLevel="1">
      <c r="A435" s="200" t="s">
        <v>8153</v>
      </c>
      <c r="B435" s="216" t="s">
        <v>8156</v>
      </c>
      <c r="D435" s="200">
        <v>104</v>
      </c>
      <c r="G435" s="200" t="s">
        <v>8157</v>
      </c>
      <c r="H435" s="200" t="s">
        <v>8158</v>
      </c>
      <c r="L435" s="200" t="s">
        <v>7875</v>
      </c>
      <c r="M435" s="200" t="s">
        <v>6907</v>
      </c>
      <c r="N435" s="200" t="s">
        <v>6907</v>
      </c>
      <c r="O435" s="200" t="s">
        <v>6907</v>
      </c>
      <c r="P435" s="200" t="s">
        <v>6907</v>
      </c>
      <c r="Q435" s="200" t="s">
        <v>6907</v>
      </c>
      <c r="R435" s="200" t="s">
        <v>6907</v>
      </c>
      <c r="S435" s="200" t="s">
        <v>6907</v>
      </c>
      <c r="T435" s="200" t="s">
        <v>6907</v>
      </c>
    </row>
    <row r="436" spans="1:22" hidden="1" outlineLevel="1">
      <c r="A436" s="200" t="s">
        <v>8153</v>
      </c>
      <c r="B436" s="216" t="s">
        <v>8159</v>
      </c>
      <c r="D436" s="200">
        <v>105</v>
      </c>
      <c r="G436" s="200" t="s">
        <v>8160</v>
      </c>
      <c r="L436" s="200" t="s">
        <v>7875</v>
      </c>
      <c r="M436" s="200" t="s">
        <v>6907</v>
      </c>
      <c r="N436" s="200" t="s">
        <v>6907</v>
      </c>
      <c r="O436" s="200" t="s">
        <v>6907</v>
      </c>
      <c r="P436" s="200" t="s">
        <v>6907</v>
      </c>
      <c r="Q436" s="200" t="s">
        <v>6907</v>
      </c>
      <c r="R436" s="200" t="s">
        <v>6907</v>
      </c>
      <c r="S436" s="200" t="s">
        <v>6907</v>
      </c>
      <c r="T436" s="200" t="s">
        <v>6907</v>
      </c>
    </row>
    <row r="437" spans="1:22" hidden="1" outlineLevel="1">
      <c r="A437" s="200" t="s">
        <v>8153</v>
      </c>
      <c r="B437" s="216" t="s">
        <v>8161</v>
      </c>
      <c r="D437" s="200">
        <v>106</v>
      </c>
      <c r="G437" s="200" t="s">
        <v>8162</v>
      </c>
      <c r="L437" s="200" t="s">
        <v>7875</v>
      </c>
      <c r="M437" s="200" t="s">
        <v>6907</v>
      </c>
      <c r="N437" s="200" t="s">
        <v>6907</v>
      </c>
      <c r="O437" s="200" t="s">
        <v>6907</v>
      </c>
      <c r="P437" s="200" t="s">
        <v>6907</v>
      </c>
      <c r="Q437" s="200" t="s">
        <v>6907</v>
      </c>
      <c r="R437" s="200" t="s">
        <v>6907</v>
      </c>
      <c r="S437" s="200" t="s">
        <v>6907</v>
      </c>
      <c r="T437" s="200" t="s">
        <v>6907</v>
      </c>
    </row>
    <row r="438" spans="1:22" hidden="1" outlineLevel="1">
      <c r="A438" s="200" t="s">
        <v>8153</v>
      </c>
      <c r="B438" s="216" t="s">
        <v>8163</v>
      </c>
      <c r="D438" s="200">
        <v>107</v>
      </c>
      <c r="G438" s="200" t="s">
        <v>8164</v>
      </c>
      <c r="H438" s="200" t="s">
        <v>8165</v>
      </c>
      <c r="L438" s="200" t="s">
        <v>7875</v>
      </c>
      <c r="M438" s="200" t="s">
        <v>6907</v>
      </c>
      <c r="N438" s="200" t="s">
        <v>6907</v>
      </c>
      <c r="O438" s="200" t="s">
        <v>6907</v>
      </c>
      <c r="P438" s="200" t="s">
        <v>6907</v>
      </c>
      <c r="Q438" s="200" t="s">
        <v>6907</v>
      </c>
      <c r="R438" s="200" t="s">
        <v>6907</v>
      </c>
      <c r="S438" s="200" t="s">
        <v>6907</v>
      </c>
      <c r="T438" s="200" t="s">
        <v>6907</v>
      </c>
    </row>
    <row r="439" spans="1:22" hidden="1" outlineLevel="1">
      <c r="A439" s="200" t="s">
        <v>8153</v>
      </c>
      <c r="B439" s="216" t="s">
        <v>8166</v>
      </c>
      <c r="D439" s="200">
        <v>108</v>
      </c>
      <c r="G439" s="200" t="s">
        <v>8167</v>
      </c>
      <c r="H439" s="200" t="s">
        <v>8168</v>
      </c>
      <c r="L439" s="200" t="s">
        <v>7875</v>
      </c>
      <c r="M439" s="200" t="s">
        <v>6907</v>
      </c>
      <c r="N439" s="200" t="s">
        <v>6907</v>
      </c>
      <c r="O439" s="200" t="s">
        <v>6907</v>
      </c>
      <c r="P439" s="200" t="s">
        <v>6907</v>
      </c>
      <c r="Q439" s="200" t="s">
        <v>6907</v>
      </c>
      <c r="R439" s="200" t="s">
        <v>6907</v>
      </c>
      <c r="S439" s="200" t="s">
        <v>6907</v>
      </c>
      <c r="T439" s="200" t="s">
        <v>6907</v>
      </c>
    </row>
    <row r="440" spans="1:22" hidden="1" outlineLevel="1">
      <c r="A440" s="200" t="s">
        <v>8153</v>
      </c>
      <c r="B440" s="216" t="s">
        <v>8169</v>
      </c>
      <c r="D440" s="200">
        <v>109</v>
      </c>
      <c r="G440" s="200" t="s">
        <v>8170</v>
      </c>
      <c r="H440" s="200" t="s">
        <v>8171</v>
      </c>
      <c r="L440" s="200" t="s">
        <v>7875</v>
      </c>
      <c r="M440" s="200" t="s">
        <v>6907</v>
      </c>
      <c r="N440" s="200" t="s">
        <v>6907</v>
      </c>
      <c r="O440" s="200" t="s">
        <v>6907</v>
      </c>
      <c r="P440" s="200" t="s">
        <v>6907</v>
      </c>
      <c r="Q440" s="200" t="s">
        <v>6907</v>
      </c>
      <c r="R440" s="200" t="s">
        <v>6907</v>
      </c>
      <c r="S440" s="200" t="s">
        <v>6907</v>
      </c>
      <c r="T440" s="200" t="s">
        <v>6907</v>
      </c>
    </row>
    <row r="441" spans="1:22" hidden="1" outlineLevel="1">
      <c r="A441" s="200" t="s">
        <v>8153</v>
      </c>
      <c r="B441" s="216" t="s">
        <v>8172</v>
      </c>
      <c r="D441" s="200">
        <v>110</v>
      </c>
      <c r="G441" s="200" t="s">
        <v>8173</v>
      </c>
      <c r="H441" s="200" t="s">
        <v>8174</v>
      </c>
      <c r="L441" s="200" t="s">
        <v>7875</v>
      </c>
      <c r="M441" s="200" t="s">
        <v>6907</v>
      </c>
      <c r="N441" s="200" t="s">
        <v>6907</v>
      </c>
      <c r="O441" s="200" t="s">
        <v>6907</v>
      </c>
      <c r="P441" s="200" t="s">
        <v>6907</v>
      </c>
      <c r="Q441" s="200" t="s">
        <v>6907</v>
      </c>
      <c r="R441" s="200" t="s">
        <v>6907</v>
      </c>
      <c r="S441" s="200" t="s">
        <v>6907</v>
      </c>
      <c r="T441" s="200" t="s">
        <v>6907</v>
      </c>
    </row>
    <row r="442" spans="1:22" hidden="1" outlineLevel="1">
      <c r="A442" s="200" t="s">
        <v>8153</v>
      </c>
      <c r="B442" s="216" t="s">
        <v>8175</v>
      </c>
      <c r="D442" s="200">
        <v>111</v>
      </c>
      <c r="G442" s="200" t="s">
        <v>8176</v>
      </c>
      <c r="H442" s="200" t="s">
        <v>8177</v>
      </c>
      <c r="L442" s="200" t="s">
        <v>7875</v>
      </c>
      <c r="M442" s="200" t="s">
        <v>6907</v>
      </c>
      <c r="N442" s="200" t="s">
        <v>6907</v>
      </c>
      <c r="O442" s="200" t="s">
        <v>6907</v>
      </c>
      <c r="P442" s="200" t="s">
        <v>6907</v>
      </c>
      <c r="Q442" s="200" t="s">
        <v>6907</v>
      </c>
      <c r="R442" s="200" t="s">
        <v>6907</v>
      </c>
      <c r="S442" s="200" t="s">
        <v>6907</v>
      </c>
      <c r="T442" s="200" t="s">
        <v>6907</v>
      </c>
    </row>
    <row r="443" spans="1:22" hidden="1" outlineLevel="1">
      <c r="A443" s="200" t="s">
        <v>8153</v>
      </c>
      <c r="B443" s="216" t="s">
        <v>8178</v>
      </c>
      <c r="D443" s="200">
        <v>112</v>
      </c>
      <c r="G443" s="200" t="s">
        <v>8179</v>
      </c>
      <c r="H443" s="200" t="s">
        <v>8180</v>
      </c>
      <c r="L443" s="200" t="s">
        <v>7875</v>
      </c>
      <c r="M443" s="200" t="s">
        <v>6907</v>
      </c>
      <c r="N443" s="200" t="s">
        <v>6907</v>
      </c>
      <c r="O443" s="200" t="s">
        <v>6907</v>
      </c>
      <c r="P443" s="200" t="s">
        <v>6907</v>
      </c>
      <c r="Q443" s="200" t="s">
        <v>6907</v>
      </c>
      <c r="R443" s="200" t="s">
        <v>6907</v>
      </c>
      <c r="S443" s="200" t="s">
        <v>6907</v>
      </c>
      <c r="T443" s="200" t="s">
        <v>6907</v>
      </c>
      <c r="U443" s="200" t="s">
        <v>8181</v>
      </c>
      <c r="V443" s="200" t="s">
        <v>8182</v>
      </c>
    </row>
    <row r="444" spans="1:22" hidden="1" outlineLevel="1">
      <c r="A444" s="200" t="s">
        <v>8153</v>
      </c>
      <c r="B444" s="217" t="s">
        <v>8183</v>
      </c>
      <c r="D444" s="200">
        <v>127</v>
      </c>
      <c r="G444" s="200" t="s">
        <v>8184</v>
      </c>
      <c r="L444" s="200" t="s">
        <v>7875</v>
      </c>
      <c r="M444" s="200" t="s">
        <v>6907</v>
      </c>
      <c r="N444" s="200" t="s">
        <v>6907</v>
      </c>
      <c r="O444" s="200" t="s">
        <v>6907</v>
      </c>
      <c r="P444" s="200" t="s">
        <v>6907</v>
      </c>
      <c r="Q444" s="200" t="s">
        <v>6907</v>
      </c>
      <c r="R444" s="200" t="s">
        <v>6907</v>
      </c>
      <c r="S444" s="200" t="s">
        <v>6907</v>
      </c>
      <c r="T444" s="200" t="s">
        <v>6907</v>
      </c>
    </row>
    <row r="445" spans="1:22" hidden="1" outlineLevel="1">
      <c r="A445" s="200" t="s">
        <v>8153</v>
      </c>
      <c r="B445" s="217" t="s">
        <v>8185</v>
      </c>
      <c r="D445" s="200">
        <v>128</v>
      </c>
      <c r="G445" s="200" t="s">
        <v>8186</v>
      </c>
      <c r="L445" s="200" t="s">
        <v>7875</v>
      </c>
      <c r="M445" s="200" t="s">
        <v>6907</v>
      </c>
      <c r="N445" s="200" t="s">
        <v>6907</v>
      </c>
      <c r="O445" s="200" t="s">
        <v>6907</v>
      </c>
      <c r="P445" s="200" t="s">
        <v>6907</v>
      </c>
      <c r="Q445" s="200" t="s">
        <v>6907</v>
      </c>
      <c r="R445" s="200" t="s">
        <v>6907</v>
      </c>
      <c r="S445" s="200" t="s">
        <v>6907</v>
      </c>
      <c r="T445" s="200" t="s">
        <v>6907</v>
      </c>
    </row>
    <row r="446" spans="1:22" hidden="1" outlineLevel="1">
      <c r="A446" s="200" t="s">
        <v>8153</v>
      </c>
      <c r="B446" s="217" t="s">
        <v>8187</v>
      </c>
      <c r="D446" s="200">
        <v>129</v>
      </c>
      <c r="G446" s="200" t="s">
        <v>8188</v>
      </c>
      <c r="L446" s="200" t="s">
        <v>7875</v>
      </c>
      <c r="M446" s="200" t="s">
        <v>6907</v>
      </c>
      <c r="N446" s="200" t="s">
        <v>6907</v>
      </c>
      <c r="O446" s="200" t="s">
        <v>6907</v>
      </c>
      <c r="P446" s="200" t="s">
        <v>6907</v>
      </c>
      <c r="Q446" s="200" t="s">
        <v>6907</v>
      </c>
      <c r="R446" s="200" t="s">
        <v>6907</v>
      </c>
      <c r="S446" s="200" t="s">
        <v>6907</v>
      </c>
      <c r="T446" s="200" t="s">
        <v>6907</v>
      </c>
      <c r="U446" s="200" t="s">
        <v>8189</v>
      </c>
      <c r="V446" s="200" t="s">
        <v>8190</v>
      </c>
    </row>
    <row r="447" spans="1:22" collapsed="1">
      <c r="A447" s="214" t="s">
        <v>591</v>
      </c>
      <c r="B447" s="216" t="s">
        <v>592</v>
      </c>
      <c r="C447" s="200" t="s">
        <v>591</v>
      </c>
      <c r="D447" s="200">
        <v>151</v>
      </c>
      <c r="E447" s="200" t="s">
        <v>6900</v>
      </c>
      <c r="F447" s="200" t="s">
        <v>7378</v>
      </c>
      <c r="G447" s="200" t="s">
        <v>8191</v>
      </c>
      <c r="H447" s="200" t="s">
        <v>8192</v>
      </c>
      <c r="L447" s="200" t="s">
        <v>8193</v>
      </c>
      <c r="M447" s="200" t="s">
        <v>6907</v>
      </c>
      <c r="N447" s="200" t="s">
        <v>6907</v>
      </c>
      <c r="O447" s="200" t="s">
        <v>6907</v>
      </c>
      <c r="P447" s="200" t="s">
        <v>6907</v>
      </c>
      <c r="Q447" s="200" t="s">
        <v>6907</v>
      </c>
      <c r="R447" s="200" t="s">
        <v>6907</v>
      </c>
      <c r="S447" s="200" t="s">
        <v>6907</v>
      </c>
      <c r="T447" s="200" t="s">
        <v>6907</v>
      </c>
    </row>
    <row r="448" spans="1:22" hidden="1" outlineLevel="1">
      <c r="A448" s="200" t="s">
        <v>591</v>
      </c>
      <c r="B448" s="216" t="s">
        <v>605</v>
      </c>
      <c r="D448" s="200">
        <v>152</v>
      </c>
      <c r="G448" s="200" t="s">
        <v>8194</v>
      </c>
      <c r="H448" s="200" t="s">
        <v>8192</v>
      </c>
      <c r="L448" s="200" t="s">
        <v>8193</v>
      </c>
      <c r="M448" s="200" t="s">
        <v>6907</v>
      </c>
      <c r="N448" s="200" t="s">
        <v>6907</v>
      </c>
      <c r="O448" s="200" t="s">
        <v>6907</v>
      </c>
      <c r="P448" s="200" t="s">
        <v>6907</v>
      </c>
      <c r="Q448" s="200" t="s">
        <v>6907</v>
      </c>
      <c r="R448" s="200" t="s">
        <v>6907</v>
      </c>
      <c r="S448" s="200" t="s">
        <v>6907</v>
      </c>
      <c r="T448" s="200" t="s">
        <v>6907</v>
      </c>
    </row>
    <row r="449" spans="1:22" hidden="1" outlineLevel="1">
      <c r="A449" s="200" t="s">
        <v>591</v>
      </c>
      <c r="B449" s="216" t="s">
        <v>660</v>
      </c>
      <c r="D449" s="200">
        <v>153</v>
      </c>
      <c r="G449" s="200" t="s">
        <v>8195</v>
      </c>
      <c r="H449" s="200" t="s">
        <v>8192</v>
      </c>
      <c r="L449" s="200" t="s">
        <v>8193</v>
      </c>
      <c r="M449" s="200" t="s">
        <v>6907</v>
      </c>
      <c r="N449" s="200" t="s">
        <v>6907</v>
      </c>
      <c r="O449" s="200" t="s">
        <v>6907</v>
      </c>
      <c r="P449" s="200" t="s">
        <v>6907</v>
      </c>
      <c r="Q449" s="200" t="s">
        <v>6907</v>
      </c>
      <c r="R449" s="200" t="s">
        <v>6907</v>
      </c>
      <c r="S449" s="200" t="s">
        <v>6907</v>
      </c>
      <c r="T449" s="200" t="s">
        <v>6907</v>
      </c>
    </row>
    <row r="450" spans="1:22" hidden="1" outlineLevel="1">
      <c r="A450" s="200" t="s">
        <v>591</v>
      </c>
      <c r="B450" s="216" t="s">
        <v>700</v>
      </c>
      <c r="D450" s="200">
        <v>154</v>
      </c>
      <c r="G450" s="200" t="s">
        <v>8196</v>
      </c>
      <c r="H450" s="200" t="s">
        <v>8192</v>
      </c>
      <c r="L450" s="200" t="s">
        <v>8193</v>
      </c>
      <c r="M450" s="200" t="s">
        <v>6907</v>
      </c>
      <c r="N450" s="200" t="s">
        <v>6907</v>
      </c>
      <c r="O450" s="200" t="s">
        <v>6907</v>
      </c>
      <c r="P450" s="200" t="s">
        <v>6907</v>
      </c>
      <c r="Q450" s="200" t="s">
        <v>6907</v>
      </c>
      <c r="R450" s="200" t="s">
        <v>6907</v>
      </c>
      <c r="S450" s="200" t="s">
        <v>6907</v>
      </c>
      <c r="T450" s="200" t="s">
        <v>6907</v>
      </c>
    </row>
    <row r="451" spans="1:22" hidden="1" outlineLevel="1">
      <c r="A451" s="200" t="s">
        <v>591</v>
      </c>
      <c r="B451" s="216" t="s">
        <v>722</v>
      </c>
      <c r="D451" s="200">
        <v>155</v>
      </c>
      <c r="G451" s="200" t="s">
        <v>8197</v>
      </c>
      <c r="H451" s="200" t="s">
        <v>8192</v>
      </c>
      <c r="L451" s="200" t="s">
        <v>8193</v>
      </c>
      <c r="M451" s="200" t="s">
        <v>6907</v>
      </c>
      <c r="N451" s="200" t="s">
        <v>6907</v>
      </c>
      <c r="O451" s="200" t="s">
        <v>6907</v>
      </c>
      <c r="P451" s="200" t="s">
        <v>6907</v>
      </c>
      <c r="Q451" s="200" t="s">
        <v>6907</v>
      </c>
      <c r="R451" s="200" t="s">
        <v>6907</v>
      </c>
      <c r="S451" s="200" t="s">
        <v>6907</v>
      </c>
      <c r="T451" s="200" t="s">
        <v>6907</v>
      </c>
    </row>
    <row r="452" spans="1:22" hidden="1" outlineLevel="1">
      <c r="A452" s="200" t="s">
        <v>591</v>
      </c>
      <c r="B452" s="216" t="s">
        <v>743</v>
      </c>
      <c r="D452" s="200">
        <v>156</v>
      </c>
      <c r="G452" s="200" t="s">
        <v>8198</v>
      </c>
      <c r="H452" s="200" t="s">
        <v>8192</v>
      </c>
      <c r="L452" s="200" t="s">
        <v>8193</v>
      </c>
      <c r="M452" s="200" t="s">
        <v>6907</v>
      </c>
      <c r="N452" s="200" t="s">
        <v>6907</v>
      </c>
      <c r="O452" s="200" t="s">
        <v>6907</v>
      </c>
      <c r="P452" s="200" t="s">
        <v>6907</v>
      </c>
      <c r="Q452" s="200" t="s">
        <v>6907</v>
      </c>
      <c r="R452" s="200" t="s">
        <v>6907</v>
      </c>
      <c r="S452" s="200" t="s">
        <v>6907</v>
      </c>
      <c r="T452" s="200" t="s">
        <v>6907</v>
      </c>
    </row>
    <row r="453" spans="1:22" hidden="1" outlineLevel="1">
      <c r="A453" s="200" t="s">
        <v>591</v>
      </c>
      <c r="B453" s="216" t="s">
        <v>746</v>
      </c>
      <c r="D453" s="200">
        <v>157</v>
      </c>
      <c r="G453" s="200" t="s">
        <v>8199</v>
      </c>
      <c r="H453" s="200" t="s">
        <v>8192</v>
      </c>
      <c r="L453" s="200" t="s">
        <v>8193</v>
      </c>
      <c r="M453" s="200" t="s">
        <v>6907</v>
      </c>
      <c r="N453" s="200" t="s">
        <v>6907</v>
      </c>
      <c r="O453" s="200" t="s">
        <v>6907</v>
      </c>
      <c r="P453" s="200" t="s">
        <v>6907</v>
      </c>
      <c r="Q453" s="200" t="s">
        <v>6907</v>
      </c>
      <c r="R453" s="200" t="s">
        <v>6907</v>
      </c>
      <c r="S453" s="200" t="s">
        <v>6907</v>
      </c>
      <c r="T453" s="200" t="s">
        <v>6907</v>
      </c>
    </row>
    <row r="454" spans="1:22" hidden="1" outlineLevel="1">
      <c r="A454" s="200" t="s">
        <v>591</v>
      </c>
      <c r="B454" s="216" t="s">
        <v>768</v>
      </c>
      <c r="D454" s="200">
        <v>158</v>
      </c>
      <c r="G454" s="200" t="s">
        <v>8200</v>
      </c>
      <c r="H454" s="200" t="s">
        <v>8192</v>
      </c>
      <c r="L454" s="200" t="s">
        <v>8193</v>
      </c>
      <c r="M454" s="200" t="s">
        <v>6907</v>
      </c>
      <c r="N454" s="200" t="s">
        <v>6907</v>
      </c>
      <c r="O454" s="200" t="s">
        <v>6907</v>
      </c>
      <c r="P454" s="200" t="s">
        <v>6907</v>
      </c>
      <c r="Q454" s="200" t="s">
        <v>6907</v>
      </c>
      <c r="R454" s="200" t="s">
        <v>6907</v>
      </c>
      <c r="S454" s="200" t="s">
        <v>6907</v>
      </c>
      <c r="T454" s="200" t="s">
        <v>6907</v>
      </c>
    </row>
    <row r="455" spans="1:22" hidden="1" outlineLevel="1">
      <c r="A455" s="200" t="s">
        <v>591</v>
      </c>
      <c r="B455" s="216" t="s">
        <v>790</v>
      </c>
      <c r="D455" s="200">
        <v>159</v>
      </c>
      <c r="G455" s="200" t="s">
        <v>8201</v>
      </c>
      <c r="H455" s="200" t="s">
        <v>8192</v>
      </c>
      <c r="L455" s="200" t="s">
        <v>8193</v>
      </c>
      <c r="M455" s="200" t="s">
        <v>6907</v>
      </c>
      <c r="N455" s="200" t="s">
        <v>6907</v>
      </c>
      <c r="O455" s="200" t="s">
        <v>6907</v>
      </c>
      <c r="P455" s="200" t="s">
        <v>6907</v>
      </c>
      <c r="Q455" s="200" t="s">
        <v>6907</v>
      </c>
      <c r="R455" s="200" t="s">
        <v>6907</v>
      </c>
      <c r="S455" s="200" t="s">
        <v>6907</v>
      </c>
      <c r="T455" s="200" t="s">
        <v>6907</v>
      </c>
    </row>
    <row r="456" spans="1:22" hidden="1" outlineLevel="1">
      <c r="A456" s="200" t="s">
        <v>591</v>
      </c>
      <c r="B456" s="216" t="s">
        <v>761</v>
      </c>
      <c r="D456" s="200">
        <v>160</v>
      </c>
      <c r="G456" s="200" t="s">
        <v>8202</v>
      </c>
      <c r="H456" s="200" t="s">
        <v>8192</v>
      </c>
      <c r="L456" s="200" t="s">
        <v>8193</v>
      </c>
      <c r="M456" s="200" t="s">
        <v>6907</v>
      </c>
      <c r="N456" s="200" t="s">
        <v>6907</v>
      </c>
      <c r="O456" s="200" t="s">
        <v>6907</v>
      </c>
      <c r="P456" s="200" t="s">
        <v>6907</v>
      </c>
      <c r="Q456" s="200" t="s">
        <v>6907</v>
      </c>
      <c r="R456" s="200" t="s">
        <v>6907</v>
      </c>
      <c r="S456" s="200" t="s">
        <v>6907</v>
      </c>
      <c r="T456" s="200" t="s">
        <v>6907</v>
      </c>
    </row>
    <row r="457" spans="1:22" hidden="1" outlineLevel="1">
      <c r="A457" s="200" t="s">
        <v>591</v>
      </c>
      <c r="B457" s="216" t="s">
        <v>793</v>
      </c>
      <c r="D457" s="200">
        <v>161</v>
      </c>
      <c r="G457" s="200" t="s">
        <v>8203</v>
      </c>
      <c r="H457" s="200" t="s">
        <v>8192</v>
      </c>
      <c r="L457" s="200" t="s">
        <v>8193</v>
      </c>
      <c r="M457" s="200" t="s">
        <v>6907</v>
      </c>
      <c r="N457" s="200" t="s">
        <v>6907</v>
      </c>
      <c r="O457" s="200" t="s">
        <v>6907</v>
      </c>
      <c r="P457" s="200" t="s">
        <v>6907</v>
      </c>
      <c r="Q457" s="200" t="s">
        <v>6907</v>
      </c>
      <c r="R457" s="200" t="s">
        <v>6907</v>
      </c>
      <c r="S457" s="200" t="s">
        <v>6907</v>
      </c>
      <c r="T457" s="200" t="s">
        <v>6907</v>
      </c>
    </row>
    <row r="458" spans="1:22" hidden="1" outlineLevel="1">
      <c r="A458" s="200" t="s">
        <v>591</v>
      </c>
      <c r="B458" s="216" t="s">
        <v>787</v>
      </c>
      <c r="D458" s="200">
        <v>162</v>
      </c>
      <c r="G458" s="200" t="s">
        <v>8204</v>
      </c>
      <c r="H458" s="200" t="s">
        <v>8205</v>
      </c>
      <c r="L458" s="200" t="s">
        <v>8193</v>
      </c>
      <c r="M458" s="200" t="s">
        <v>6907</v>
      </c>
      <c r="N458" s="200" t="s">
        <v>6907</v>
      </c>
      <c r="O458" s="200" t="s">
        <v>6907</v>
      </c>
      <c r="P458" s="200" t="s">
        <v>6907</v>
      </c>
      <c r="Q458" s="200" t="s">
        <v>6907</v>
      </c>
      <c r="R458" s="200" t="s">
        <v>6907</v>
      </c>
      <c r="S458" s="200" t="s">
        <v>6907</v>
      </c>
      <c r="T458" s="200" t="s">
        <v>6907</v>
      </c>
    </row>
    <row r="459" spans="1:22" hidden="1" outlineLevel="1">
      <c r="A459" s="200" t="s">
        <v>591</v>
      </c>
      <c r="B459" s="216" t="s">
        <v>8206</v>
      </c>
      <c r="D459" s="200">
        <v>163</v>
      </c>
      <c r="G459" s="200" t="s">
        <v>8207</v>
      </c>
      <c r="H459" s="200" t="s">
        <v>8192</v>
      </c>
      <c r="L459" s="200" t="s">
        <v>8193</v>
      </c>
      <c r="M459" s="200" t="s">
        <v>6907</v>
      </c>
      <c r="N459" s="200" t="s">
        <v>6907</v>
      </c>
      <c r="O459" s="200" t="s">
        <v>6907</v>
      </c>
      <c r="P459" s="200" t="s">
        <v>6907</v>
      </c>
      <c r="Q459" s="200" t="s">
        <v>6907</v>
      </c>
      <c r="R459" s="200" t="s">
        <v>6907</v>
      </c>
      <c r="S459" s="200" t="s">
        <v>6907</v>
      </c>
      <c r="T459" s="200" t="s">
        <v>6907</v>
      </c>
    </row>
    <row r="460" spans="1:22" hidden="1" outlineLevel="1">
      <c r="A460" s="200" t="s">
        <v>591</v>
      </c>
      <c r="B460" s="216" t="s">
        <v>8208</v>
      </c>
      <c r="D460" s="200">
        <v>164</v>
      </c>
      <c r="G460" s="200" t="s">
        <v>8209</v>
      </c>
      <c r="H460" s="200" t="s">
        <v>8192</v>
      </c>
      <c r="L460" s="200" t="s">
        <v>8193</v>
      </c>
      <c r="M460" s="200" t="s">
        <v>6907</v>
      </c>
      <c r="N460" s="200" t="s">
        <v>6907</v>
      </c>
      <c r="O460" s="200" t="s">
        <v>6907</v>
      </c>
      <c r="P460" s="200" t="s">
        <v>6907</v>
      </c>
      <c r="Q460" s="200" t="s">
        <v>6907</v>
      </c>
      <c r="R460" s="200" t="s">
        <v>6907</v>
      </c>
      <c r="S460" s="200" t="s">
        <v>6907</v>
      </c>
      <c r="T460" s="200" t="s">
        <v>6907</v>
      </c>
      <c r="U460" s="200" t="s">
        <v>8210</v>
      </c>
      <c r="V460" s="200" t="s">
        <v>8211</v>
      </c>
    </row>
    <row r="461" spans="1:22" hidden="1" outlineLevel="1">
      <c r="A461" s="200" t="s">
        <v>591</v>
      </c>
      <c r="B461" s="217" t="s">
        <v>573</v>
      </c>
      <c r="D461" s="200">
        <v>165</v>
      </c>
      <c r="G461" s="200" t="s">
        <v>8212</v>
      </c>
      <c r="H461" s="200" t="s">
        <v>8213</v>
      </c>
      <c r="L461" s="200" t="s">
        <v>8193</v>
      </c>
      <c r="M461" s="200" t="s">
        <v>6907</v>
      </c>
      <c r="N461" s="200" t="s">
        <v>6907</v>
      </c>
      <c r="O461" s="200" t="s">
        <v>6907</v>
      </c>
      <c r="P461" s="200" t="s">
        <v>6907</v>
      </c>
      <c r="Q461" s="200" t="s">
        <v>6907</v>
      </c>
      <c r="R461" s="200" t="s">
        <v>6907</v>
      </c>
      <c r="S461" s="200" t="s">
        <v>6907</v>
      </c>
      <c r="T461" s="200" t="s">
        <v>6907</v>
      </c>
    </row>
    <row r="462" spans="1:22" hidden="1" outlineLevel="1">
      <c r="A462" s="200" t="s">
        <v>591</v>
      </c>
      <c r="B462" s="217" t="s">
        <v>8214</v>
      </c>
      <c r="D462" s="200">
        <v>166</v>
      </c>
      <c r="G462" s="200" t="s">
        <v>8215</v>
      </c>
      <c r="H462" s="200" t="s">
        <v>8216</v>
      </c>
      <c r="L462" s="200" t="s">
        <v>8193</v>
      </c>
      <c r="M462" s="200" t="s">
        <v>6907</v>
      </c>
      <c r="N462" s="200" t="s">
        <v>6907</v>
      </c>
      <c r="O462" s="200" t="s">
        <v>6907</v>
      </c>
      <c r="P462" s="200" t="s">
        <v>6907</v>
      </c>
      <c r="Q462" s="200" t="s">
        <v>6907</v>
      </c>
      <c r="R462" s="200" t="s">
        <v>6907</v>
      </c>
      <c r="S462" s="200" t="s">
        <v>6907</v>
      </c>
      <c r="T462" s="200" t="s">
        <v>6907</v>
      </c>
    </row>
    <row r="463" spans="1:22" hidden="1" outlineLevel="1">
      <c r="A463" s="200" t="s">
        <v>591</v>
      </c>
      <c r="B463" s="217" t="s">
        <v>8217</v>
      </c>
      <c r="D463" s="200">
        <v>167</v>
      </c>
      <c r="G463" s="200" t="s">
        <v>8218</v>
      </c>
      <c r="H463" s="200" t="s">
        <v>8216</v>
      </c>
      <c r="L463" s="200" t="s">
        <v>8193</v>
      </c>
      <c r="M463" s="200" t="s">
        <v>6907</v>
      </c>
      <c r="N463" s="200" t="s">
        <v>6907</v>
      </c>
      <c r="O463" s="200" t="s">
        <v>6907</v>
      </c>
      <c r="P463" s="200" t="s">
        <v>6907</v>
      </c>
      <c r="Q463" s="200" t="s">
        <v>6907</v>
      </c>
      <c r="R463" s="200" t="s">
        <v>6907</v>
      </c>
      <c r="S463" s="200" t="s">
        <v>6907</v>
      </c>
      <c r="T463" s="200" t="s">
        <v>6907</v>
      </c>
    </row>
    <row r="464" spans="1:22" hidden="1" outlineLevel="1">
      <c r="A464" s="200" t="s">
        <v>591</v>
      </c>
      <c r="B464" s="217" t="s">
        <v>8219</v>
      </c>
      <c r="D464" s="200">
        <v>168</v>
      </c>
      <c r="G464" s="200" t="s">
        <v>8220</v>
      </c>
      <c r="H464" s="200" t="s">
        <v>8216</v>
      </c>
      <c r="L464" s="200" t="s">
        <v>8193</v>
      </c>
      <c r="M464" s="200" t="s">
        <v>6907</v>
      </c>
      <c r="N464" s="200" t="s">
        <v>6907</v>
      </c>
      <c r="O464" s="200" t="s">
        <v>6907</v>
      </c>
      <c r="P464" s="200" t="s">
        <v>6907</v>
      </c>
      <c r="Q464" s="200" t="s">
        <v>6907</v>
      </c>
      <c r="R464" s="200" t="s">
        <v>6907</v>
      </c>
      <c r="S464" s="200" t="s">
        <v>6907</v>
      </c>
      <c r="T464" s="200" t="s">
        <v>6907</v>
      </c>
      <c r="U464" s="200" t="s">
        <v>8221</v>
      </c>
      <c r="V464" s="200" t="s">
        <v>8222</v>
      </c>
    </row>
    <row r="465" spans="1:22" ht="38.1" customHeight="1" collapsed="1">
      <c r="A465" s="214" t="s">
        <v>8223</v>
      </c>
      <c r="B465" s="216" t="s">
        <v>8224</v>
      </c>
      <c r="C465" s="200" t="s">
        <v>8225</v>
      </c>
      <c r="D465" s="200">
        <v>3</v>
      </c>
      <c r="E465" s="200" t="s">
        <v>6900</v>
      </c>
      <c r="F465" s="200" t="s">
        <v>7378</v>
      </c>
      <c r="G465" s="208" t="s">
        <v>8226</v>
      </c>
      <c r="H465" s="200" t="s">
        <v>8227</v>
      </c>
      <c r="M465" s="200" t="s">
        <v>8228</v>
      </c>
    </row>
    <row r="466" spans="1:22" ht="38.1" hidden="1" customHeight="1" outlineLevel="1">
      <c r="A466" s="200" t="s">
        <v>8223</v>
      </c>
      <c r="B466" s="216" t="s">
        <v>8229</v>
      </c>
      <c r="D466" s="200">
        <v>4</v>
      </c>
      <c r="G466" s="208" t="s">
        <v>8230</v>
      </c>
      <c r="H466" s="200" t="s">
        <v>8231</v>
      </c>
    </row>
    <row r="467" spans="1:22" ht="38.1" hidden="1" customHeight="1" outlineLevel="1">
      <c r="A467" s="200" t="s">
        <v>8223</v>
      </c>
      <c r="B467" s="216" t="s">
        <v>8232</v>
      </c>
      <c r="D467" s="200">
        <v>5</v>
      </c>
      <c r="G467" s="208" t="s">
        <v>8233</v>
      </c>
      <c r="H467" s="200" t="s">
        <v>8234</v>
      </c>
    </row>
    <row r="468" spans="1:22" ht="38.1" hidden="1" customHeight="1" outlineLevel="1">
      <c r="A468" s="200" t="s">
        <v>8223</v>
      </c>
      <c r="B468" s="216" t="s">
        <v>8235</v>
      </c>
      <c r="D468" s="200">
        <v>6</v>
      </c>
      <c r="G468" s="208" t="s">
        <v>8236</v>
      </c>
      <c r="H468" s="200" t="s">
        <v>8237</v>
      </c>
    </row>
    <row r="469" spans="1:22" ht="38.1" hidden="1" customHeight="1" outlineLevel="1">
      <c r="A469" s="200" t="s">
        <v>8223</v>
      </c>
      <c r="B469" s="216" t="s">
        <v>8238</v>
      </c>
      <c r="D469" s="200">
        <v>7</v>
      </c>
      <c r="G469" s="208" t="s">
        <v>8239</v>
      </c>
      <c r="H469" s="200" t="s">
        <v>8240</v>
      </c>
    </row>
    <row r="470" spans="1:22" ht="38.1" hidden="1" customHeight="1" outlineLevel="1">
      <c r="A470" s="200" t="s">
        <v>8223</v>
      </c>
      <c r="B470" s="216" t="s">
        <v>8241</v>
      </c>
      <c r="D470" s="200">
        <v>8</v>
      </c>
      <c r="G470" s="208" t="s">
        <v>8242</v>
      </c>
      <c r="H470" s="200" t="s">
        <v>8243</v>
      </c>
    </row>
    <row r="471" spans="1:22" ht="38.1" hidden="1" customHeight="1" outlineLevel="1">
      <c r="A471" s="200" t="s">
        <v>8223</v>
      </c>
      <c r="B471" s="216" t="s">
        <v>8244</v>
      </c>
      <c r="D471" s="200">
        <v>9</v>
      </c>
      <c r="G471" s="208" t="s">
        <v>8245</v>
      </c>
      <c r="H471" s="200" t="s">
        <v>8246</v>
      </c>
    </row>
    <row r="472" spans="1:22" ht="38.1" hidden="1" customHeight="1" outlineLevel="1">
      <c r="A472" s="200" t="s">
        <v>8223</v>
      </c>
      <c r="B472" s="216" t="s">
        <v>8247</v>
      </c>
      <c r="D472" s="200">
        <v>10</v>
      </c>
      <c r="G472" s="208" t="s">
        <v>8248</v>
      </c>
      <c r="H472" s="200" t="s">
        <v>8249</v>
      </c>
      <c r="U472" s="200" t="s">
        <v>8250</v>
      </c>
      <c r="V472" s="200" t="s">
        <v>8251</v>
      </c>
    </row>
    <row r="473" spans="1:22" ht="38.1" hidden="1" customHeight="1" outlineLevel="1">
      <c r="A473" s="200" t="s">
        <v>8223</v>
      </c>
      <c r="B473" s="217" t="s">
        <v>835</v>
      </c>
      <c r="D473" s="200">
        <v>11</v>
      </c>
      <c r="G473" s="208" t="s">
        <v>8252</v>
      </c>
      <c r="H473" s="200" t="s">
        <v>8253</v>
      </c>
    </row>
    <row r="474" spans="1:22" ht="38.1" hidden="1" customHeight="1" outlineLevel="1">
      <c r="A474" s="200" t="s">
        <v>8223</v>
      </c>
      <c r="B474" s="217" t="s">
        <v>8254</v>
      </c>
      <c r="D474" s="200">
        <v>17</v>
      </c>
      <c r="G474" s="208" t="s">
        <v>8255</v>
      </c>
      <c r="H474" s="208" t="s">
        <v>8256</v>
      </c>
      <c r="M474" s="200" t="s">
        <v>8257</v>
      </c>
    </row>
    <row r="475" spans="1:22" ht="38.1" hidden="1" customHeight="1" outlineLevel="1">
      <c r="A475" s="200" t="s">
        <v>8223</v>
      </c>
      <c r="B475" s="217" t="s">
        <v>7538</v>
      </c>
      <c r="D475" s="200">
        <v>18</v>
      </c>
      <c r="G475" s="208" t="s">
        <v>8258</v>
      </c>
      <c r="H475" s="208" t="s">
        <v>8259</v>
      </c>
    </row>
    <row r="476" spans="1:22" ht="38.1" hidden="1" customHeight="1" outlineLevel="1">
      <c r="A476" s="200" t="s">
        <v>8223</v>
      </c>
      <c r="B476" s="217" t="s">
        <v>8260</v>
      </c>
      <c r="D476" s="200">
        <v>23</v>
      </c>
      <c r="G476" s="208" t="s">
        <v>8261</v>
      </c>
      <c r="H476" s="200" t="s">
        <v>8262</v>
      </c>
      <c r="M476" s="200" t="s">
        <v>8263</v>
      </c>
    </row>
    <row r="477" spans="1:22" ht="38.1" hidden="1" customHeight="1" outlineLevel="1">
      <c r="A477" s="200" t="s">
        <v>8223</v>
      </c>
      <c r="B477" s="217" t="s">
        <v>8264</v>
      </c>
      <c r="D477" s="200">
        <v>24</v>
      </c>
      <c r="G477" s="208" t="s">
        <v>8265</v>
      </c>
      <c r="H477" s="200" t="s">
        <v>8266</v>
      </c>
      <c r="M477" s="200" t="s">
        <v>8267</v>
      </c>
      <c r="U477" s="200" t="s">
        <v>8268</v>
      </c>
      <c r="V477" s="200" t="s">
        <v>8269</v>
      </c>
    </row>
    <row r="478" spans="1:22" ht="38.1" hidden="1" customHeight="1" outlineLevel="1">
      <c r="A478" s="200" t="s">
        <v>8223</v>
      </c>
      <c r="B478" s="216" t="s">
        <v>8270</v>
      </c>
      <c r="D478" s="200">
        <v>11</v>
      </c>
      <c r="G478" s="208" t="s">
        <v>8252</v>
      </c>
      <c r="H478" s="200" t="s">
        <v>8253</v>
      </c>
    </row>
    <row r="479" spans="1:22" ht="38.1" hidden="1" customHeight="1" outlineLevel="1">
      <c r="A479" s="200" t="s">
        <v>8223</v>
      </c>
      <c r="B479" s="216" t="s">
        <v>8271</v>
      </c>
      <c r="D479" s="200">
        <v>13</v>
      </c>
      <c r="G479" s="208" t="s">
        <v>8272</v>
      </c>
      <c r="H479" s="200" t="s">
        <v>8273</v>
      </c>
    </row>
    <row r="480" spans="1:22" ht="38.1" hidden="1" customHeight="1" outlineLevel="1">
      <c r="A480" s="200" t="s">
        <v>8223</v>
      </c>
      <c r="B480" s="216" t="s">
        <v>8274</v>
      </c>
      <c r="D480" s="200">
        <v>17</v>
      </c>
      <c r="G480" s="208" t="s">
        <v>8255</v>
      </c>
      <c r="H480" s="208" t="s">
        <v>8256</v>
      </c>
      <c r="M480" s="200" t="s">
        <v>8257</v>
      </c>
    </row>
    <row r="481" spans="1:22" ht="38.1" hidden="1" customHeight="1" outlineLevel="1">
      <c r="A481" s="200" t="s">
        <v>8223</v>
      </c>
      <c r="B481" s="216" t="s">
        <v>7543</v>
      </c>
      <c r="D481" s="200">
        <v>18</v>
      </c>
      <c r="G481" s="208" t="s">
        <v>8258</v>
      </c>
      <c r="H481" s="208" t="s">
        <v>8259</v>
      </c>
    </row>
    <row r="482" spans="1:22" ht="38.1" hidden="1" customHeight="1" outlineLevel="1">
      <c r="A482" s="200" t="s">
        <v>8223</v>
      </c>
      <c r="B482" s="216" t="s">
        <v>8275</v>
      </c>
      <c r="D482" s="200">
        <v>23</v>
      </c>
      <c r="G482" s="208" t="s">
        <v>8261</v>
      </c>
      <c r="H482" s="200" t="s">
        <v>8262</v>
      </c>
      <c r="M482" s="200" t="s">
        <v>8263</v>
      </c>
    </row>
    <row r="483" spans="1:22" ht="38.1" hidden="1" customHeight="1" outlineLevel="1">
      <c r="A483" s="200" t="s">
        <v>8223</v>
      </c>
      <c r="B483" s="216" t="s">
        <v>8276</v>
      </c>
      <c r="D483" s="200">
        <v>24</v>
      </c>
      <c r="G483" s="208" t="s">
        <v>8265</v>
      </c>
      <c r="H483" s="200" t="s">
        <v>8266</v>
      </c>
      <c r="M483" s="200" t="s">
        <v>8267</v>
      </c>
      <c r="U483" s="200" t="s">
        <v>8277</v>
      </c>
      <c r="V483" s="200" t="s">
        <v>8278</v>
      </c>
    </row>
    <row r="484" spans="1:22" ht="38.1" hidden="1" customHeight="1" outlineLevel="1">
      <c r="A484" s="200" t="s">
        <v>8223</v>
      </c>
      <c r="B484" s="217" t="s">
        <v>7512</v>
      </c>
      <c r="D484" s="200">
        <v>31</v>
      </c>
      <c r="G484" s="208" t="s">
        <v>8279</v>
      </c>
      <c r="H484" s="208" t="s">
        <v>8280</v>
      </c>
      <c r="I484" s="200" t="s">
        <v>7417</v>
      </c>
      <c r="M484" s="200" t="s">
        <v>6907</v>
      </c>
      <c r="N484" s="200" t="s">
        <v>114</v>
      </c>
      <c r="O484" s="200" t="s">
        <v>6907</v>
      </c>
      <c r="P484" s="200" t="s">
        <v>6907</v>
      </c>
      <c r="Q484" s="200" t="s">
        <v>6907</v>
      </c>
      <c r="R484" s="200" t="s">
        <v>6907</v>
      </c>
      <c r="S484" s="200" t="s">
        <v>6907</v>
      </c>
      <c r="T484" s="200" t="s">
        <v>6907</v>
      </c>
    </row>
    <row r="485" spans="1:22" ht="38.1" hidden="1" customHeight="1" outlineLevel="1">
      <c r="A485" s="200" t="s">
        <v>8223</v>
      </c>
      <c r="B485" s="217" t="s">
        <v>7514</v>
      </c>
      <c r="D485" s="200">
        <v>32</v>
      </c>
      <c r="G485" s="208" t="s">
        <v>8281</v>
      </c>
      <c r="H485" s="208" t="s">
        <v>8282</v>
      </c>
      <c r="I485" s="200" t="s">
        <v>7421</v>
      </c>
      <c r="M485" s="200" t="s">
        <v>7422</v>
      </c>
      <c r="N485" s="200" t="s">
        <v>114</v>
      </c>
      <c r="O485" s="200" t="s">
        <v>6907</v>
      </c>
      <c r="P485" s="200" t="s">
        <v>6907</v>
      </c>
      <c r="Q485" s="200" t="s">
        <v>6907</v>
      </c>
      <c r="R485" s="200" t="s">
        <v>6907</v>
      </c>
      <c r="S485" s="200" t="s">
        <v>6907</v>
      </c>
      <c r="T485" s="200" t="s">
        <v>6907</v>
      </c>
    </row>
    <row r="486" spans="1:22" ht="38.1" hidden="1" customHeight="1" outlineLevel="1">
      <c r="A486" s="200" t="s">
        <v>8223</v>
      </c>
      <c r="B486" s="217" t="s">
        <v>825</v>
      </c>
      <c r="D486" s="200">
        <v>33</v>
      </c>
      <c r="G486" s="208" t="s">
        <v>8283</v>
      </c>
      <c r="H486" s="208" t="s">
        <v>8284</v>
      </c>
      <c r="I486" s="200" t="s">
        <v>7426</v>
      </c>
      <c r="M486" s="200" t="s">
        <v>6907</v>
      </c>
      <c r="N486" s="200" t="s">
        <v>114</v>
      </c>
      <c r="O486" s="200" t="s">
        <v>6907</v>
      </c>
      <c r="P486" s="200" t="s">
        <v>6907</v>
      </c>
      <c r="Q486" s="200" t="s">
        <v>6907</v>
      </c>
      <c r="R486" s="200" t="s">
        <v>6907</v>
      </c>
      <c r="S486" s="200" t="s">
        <v>6907</v>
      </c>
      <c r="T486" s="200" t="s">
        <v>6907</v>
      </c>
    </row>
    <row r="487" spans="1:22" ht="38.1" hidden="1" customHeight="1" outlineLevel="1">
      <c r="A487" s="200" t="s">
        <v>8223</v>
      </c>
      <c r="B487" s="217" t="s">
        <v>828</v>
      </c>
      <c r="D487" s="200">
        <v>34</v>
      </c>
      <c r="G487" s="208" t="s">
        <v>8285</v>
      </c>
      <c r="H487" s="208" t="s">
        <v>8286</v>
      </c>
      <c r="I487" s="200" t="s">
        <v>7430</v>
      </c>
      <c r="M487" s="200" t="s">
        <v>6907</v>
      </c>
      <c r="N487" s="200" t="s">
        <v>114</v>
      </c>
      <c r="O487" s="200" t="s">
        <v>6907</v>
      </c>
      <c r="P487" s="200" t="s">
        <v>6907</v>
      </c>
      <c r="Q487" s="200" t="s">
        <v>6907</v>
      </c>
      <c r="R487" s="200" t="s">
        <v>6907</v>
      </c>
      <c r="S487" s="200" t="s">
        <v>6907</v>
      </c>
      <c r="T487" s="200" t="s">
        <v>6907</v>
      </c>
    </row>
    <row r="488" spans="1:22" ht="38.1" hidden="1" customHeight="1" outlineLevel="1">
      <c r="A488" s="200" t="s">
        <v>8223</v>
      </c>
      <c r="B488" s="217" t="s">
        <v>7518</v>
      </c>
      <c r="D488" s="200">
        <v>35</v>
      </c>
      <c r="G488" s="208" t="s">
        <v>8287</v>
      </c>
      <c r="H488" s="208" t="s">
        <v>8288</v>
      </c>
      <c r="I488" s="200" t="s">
        <v>7434</v>
      </c>
      <c r="M488" s="200" t="s">
        <v>7435</v>
      </c>
      <c r="N488" s="200" t="s">
        <v>114</v>
      </c>
      <c r="O488" s="200" t="s">
        <v>6907</v>
      </c>
      <c r="P488" s="200" t="s">
        <v>6907</v>
      </c>
      <c r="Q488" s="200" t="s">
        <v>6907</v>
      </c>
      <c r="R488" s="200" t="s">
        <v>6907</v>
      </c>
      <c r="S488" s="200" t="s">
        <v>6907</v>
      </c>
      <c r="T488" s="200" t="s">
        <v>6907</v>
      </c>
    </row>
    <row r="489" spans="1:22" ht="38.1" hidden="1" customHeight="1" outlineLevel="1">
      <c r="A489" s="200" t="s">
        <v>8223</v>
      </c>
      <c r="B489" s="217" t="s">
        <v>7519</v>
      </c>
      <c r="D489" s="200">
        <v>36</v>
      </c>
      <c r="G489" s="208" t="s">
        <v>8289</v>
      </c>
      <c r="H489" s="208" t="s">
        <v>8290</v>
      </c>
      <c r="I489" s="200" t="s">
        <v>7430</v>
      </c>
      <c r="M489" s="200" t="s">
        <v>6907</v>
      </c>
      <c r="N489" s="200" t="s">
        <v>114</v>
      </c>
      <c r="O489" s="200" t="s">
        <v>6907</v>
      </c>
      <c r="P489" s="200" t="s">
        <v>6907</v>
      </c>
      <c r="Q489" s="200" t="s">
        <v>6907</v>
      </c>
      <c r="R489" s="200" t="s">
        <v>6907</v>
      </c>
      <c r="S489" s="200" t="s">
        <v>6907</v>
      </c>
      <c r="T489" s="200" t="s">
        <v>6907</v>
      </c>
    </row>
    <row r="490" spans="1:22" ht="38.1" hidden="1" customHeight="1" outlineLevel="1">
      <c r="A490" s="200" t="s">
        <v>8223</v>
      </c>
      <c r="B490" s="217" t="s">
        <v>7520</v>
      </c>
      <c r="D490" s="200">
        <v>37</v>
      </c>
      <c r="G490" s="208" t="s">
        <v>8291</v>
      </c>
      <c r="H490" s="208" t="s">
        <v>8292</v>
      </c>
      <c r="I490" s="200" t="s">
        <v>7434</v>
      </c>
      <c r="M490" s="200" t="s">
        <v>7442</v>
      </c>
      <c r="N490" s="200" t="s">
        <v>114</v>
      </c>
      <c r="O490" s="200" t="s">
        <v>6907</v>
      </c>
      <c r="P490" s="200" t="s">
        <v>6907</v>
      </c>
      <c r="Q490" s="200" t="s">
        <v>6907</v>
      </c>
      <c r="R490" s="200" t="s">
        <v>6907</v>
      </c>
      <c r="S490" s="200" t="s">
        <v>6907</v>
      </c>
      <c r="T490" s="200" t="s">
        <v>6907</v>
      </c>
    </row>
    <row r="491" spans="1:22" ht="38.1" hidden="1" customHeight="1" outlineLevel="1">
      <c r="A491" s="200" t="s">
        <v>8223</v>
      </c>
      <c r="B491" s="217" t="s">
        <v>7523</v>
      </c>
      <c r="D491" s="200">
        <v>38</v>
      </c>
      <c r="G491" s="208" t="s">
        <v>8293</v>
      </c>
      <c r="H491" s="200" t="s">
        <v>8294</v>
      </c>
      <c r="M491" s="200" t="s">
        <v>6907</v>
      </c>
      <c r="N491" s="200" t="s">
        <v>6907</v>
      </c>
      <c r="O491" s="200" t="s">
        <v>55</v>
      </c>
      <c r="P491" s="200" t="s">
        <v>6907</v>
      </c>
      <c r="Q491" s="200" t="s">
        <v>6907</v>
      </c>
      <c r="R491" s="200" t="s">
        <v>6907</v>
      </c>
      <c r="S491" s="200" t="s">
        <v>6907</v>
      </c>
      <c r="T491" s="200" t="s">
        <v>6907</v>
      </c>
    </row>
    <row r="492" spans="1:22" ht="38.1" hidden="1" customHeight="1" outlineLevel="1">
      <c r="A492" s="200" t="s">
        <v>8223</v>
      </c>
      <c r="B492" s="217" t="s">
        <v>7525</v>
      </c>
      <c r="D492" s="200">
        <v>39</v>
      </c>
      <c r="G492" s="208" t="s">
        <v>8295</v>
      </c>
      <c r="H492" s="200" t="s">
        <v>8296</v>
      </c>
      <c r="M492" s="200" t="s">
        <v>6907</v>
      </c>
      <c r="N492" s="200" t="s">
        <v>6907</v>
      </c>
      <c r="O492" s="200" t="s">
        <v>55</v>
      </c>
      <c r="P492" s="200" t="s">
        <v>6907</v>
      </c>
      <c r="Q492" s="200" t="s">
        <v>6907</v>
      </c>
      <c r="R492" s="200" t="s">
        <v>6907</v>
      </c>
      <c r="S492" s="200" t="s">
        <v>6907</v>
      </c>
      <c r="T492" s="200" t="s">
        <v>6907</v>
      </c>
      <c r="U492" s="200" t="s">
        <v>8297</v>
      </c>
      <c r="V492" s="200" t="s">
        <v>8298</v>
      </c>
    </row>
    <row r="493" spans="1:22" ht="38.1" hidden="1" customHeight="1" outlineLevel="1">
      <c r="A493" s="200" t="s">
        <v>8223</v>
      </c>
      <c r="B493" s="216" t="s">
        <v>7527</v>
      </c>
      <c r="D493" s="200">
        <v>31</v>
      </c>
      <c r="G493" s="208" t="s">
        <v>8279</v>
      </c>
      <c r="H493" s="208" t="s">
        <v>8280</v>
      </c>
      <c r="I493" s="200" t="s">
        <v>7417</v>
      </c>
      <c r="M493" s="200" t="s">
        <v>6907</v>
      </c>
      <c r="N493" s="200" t="s">
        <v>114</v>
      </c>
      <c r="O493" s="200" t="s">
        <v>6907</v>
      </c>
      <c r="P493" s="200" t="s">
        <v>6907</v>
      </c>
      <c r="Q493" s="200" t="s">
        <v>6907</v>
      </c>
      <c r="R493" s="200" t="s">
        <v>6907</v>
      </c>
      <c r="S493" s="200" t="s">
        <v>6907</v>
      </c>
      <c r="T493" s="200" t="s">
        <v>6907</v>
      </c>
    </row>
    <row r="494" spans="1:22" ht="38.1" hidden="1" customHeight="1" outlineLevel="1">
      <c r="A494" s="200" t="s">
        <v>8223</v>
      </c>
      <c r="B494" s="216" t="s">
        <v>7528</v>
      </c>
      <c r="D494" s="200">
        <v>32</v>
      </c>
      <c r="G494" s="208" t="s">
        <v>8281</v>
      </c>
      <c r="H494" s="208" t="s">
        <v>8282</v>
      </c>
      <c r="I494" s="200" t="s">
        <v>7421</v>
      </c>
      <c r="M494" s="200" t="s">
        <v>7422</v>
      </c>
      <c r="N494" s="200" t="s">
        <v>114</v>
      </c>
      <c r="O494" s="200" t="s">
        <v>6907</v>
      </c>
      <c r="P494" s="200" t="s">
        <v>6907</v>
      </c>
      <c r="Q494" s="200" t="s">
        <v>6907</v>
      </c>
      <c r="R494" s="200" t="s">
        <v>6907</v>
      </c>
      <c r="S494" s="200" t="s">
        <v>6907</v>
      </c>
      <c r="T494" s="200" t="s">
        <v>6907</v>
      </c>
    </row>
    <row r="495" spans="1:22" ht="38.1" hidden="1" customHeight="1" outlineLevel="1">
      <c r="A495" s="200" t="s">
        <v>8223</v>
      </c>
      <c r="B495" s="216" t="s">
        <v>7529</v>
      </c>
      <c r="D495" s="200">
        <v>33</v>
      </c>
      <c r="G495" s="208" t="s">
        <v>8283</v>
      </c>
      <c r="H495" s="208" t="s">
        <v>8284</v>
      </c>
      <c r="I495" s="200" t="s">
        <v>7426</v>
      </c>
      <c r="M495" s="200" t="s">
        <v>6907</v>
      </c>
      <c r="N495" s="200" t="s">
        <v>114</v>
      </c>
      <c r="O495" s="200" t="s">
        <v>6907</v>
      </c>
      <c r="P495" s="200" t="s">
        <v>6907</v>
      </c>
      <c r="Q495" s="200" t="s">
        <v>6907</v>
      </c>
      <c r="R495" s="200" t="s">
        <v>6907</v>
      </c>
      <c r="S495" s="200" t="s">
        <v>6907</v>
      </c>
      <c r="T495" s="200" t="s">
        <v>6907</v>
      </c>
    </row>
    <row r="496" spans="1:22" ht="38.1" hidden="1" customHeight="1" outlineLevel="1">
      <c r="A496" s="200" t="s">
        <v>8223</v>
      </c>
      <c r="B496" s="216" t="s">
        <v>7530</v>
      </c>
      <c r="D496" s="200">
        <v>34</v>
      </c>
      <c r="G496" s="208" t="s">
        <v>8285</v>
      </c>
      <c r="H496" s="208" t="s">
        <v>8286</v>
      </c>
      <c r="I496" s="200" t="s">
        <v>7430</v>
      </c>
      <c r="M496" s="200" t="s">
        <v>6907</v>
      </c>
      <c r="N496" s="200" t="s">
        <v>114</v>
      </c>
      <c r="O496" s="200" t="s">
        <v>6907</v>
      </c>
      <c r="P496" s="200" t="s">
        <v>6907</v>
      </c>
      <c r="Q496" s="200" t="s">
        <v>6907</v>
      </c>
      <c r="R496" s="200" t="s">
        <v>6907</v>
      </c>
      <c r="S496" s="200" t="s">
        <v>6907</v>
      </c>
      <c r="T496" s="200" t="s">
        <v>6907</v>
      </c>
    </row>
    <row r="497" spans="1:22" ht="38.1" hidden="1" customHeight="1" outlineLevel="1">
      <c r="A497" s="200" t="s">
        <v>8223</v>
      </c>
      <c r="B497" s="216" t="s">
        <v>7533</v>
      </c>
      <c r="D497" s="200">
        <v>35</v>
      </c>
      <c r="G497" s="208" t="s">
        <v>8287</v>
      </c>
      <c r="H497" s="208" t="s">
        <v>8288</v>
      </c>
      <c r="I497" s="200" t="s">
        <v>7434</v>
      </c>
      <c r="M497" s="200" t="s">
        <v>7435</v>
      </c>
      <c r="N497" s="200" t="s">
        <v>114</v>
      </c>
      <c r="O497" s="200" t="s">
        <v>6907</v>
      </c>
      <c r="P497" s="200" t="s">
        <v>6907</v>
      </c>
      <c r="Q497" s="200" t="s">
        <v>6907</v>
      </c>
      <c r="R497" s="200" t="s">
        <v>6907</v>
      </c>
      <c r="S497" s="200" t="s">
        <v>6907</v>
      </c>
      <c r="T497" s="200" t="s">
        <v>6907</v>
      </c>
    </row>
    <row r="498" spans="1:22" ht="38.1" hidden="1" customHeight="1" outlineLevel="1">
      <c r="A498" s="200" t="s">
        <v>8223</v>
      </c>
      <c r="B498" s="216" t="s">
        <v>7534</v>
      </c>
      <c r="D498" s="200">
        <v>36</v>
      </c>
      <c r="G498" s="208" t="s">
        <v>8289</v>
      </c>
      <c r="H498" s="208" t="s">
        <v>8290</v>
      </c>
      <c r="I498" s="200" t="s">
        <v>7430</v>
      </c>
      <c r="M498" s="200" t="s">
        <v>6907</v>
      </c>
      <c r="N498" s="200" t="s">
        <v>114</v>
      </c>
      <c r="O498" s="200" t="s">
        <v>6907</v>
      </c>
      <c r="P498" s="200" t="s">
        <v>6907</v>
      </c>
      <c r="Q498" s="200" t="s">
        <v>6907</v>
      </c>
      <c r="R498" s="200" t="s">
        <v>6907</v>
      </c>
      <c r="S498" s="200" t="s">
        <v>6907</v>
      </c>
      <c r="T498" s="200" t="s">
        <v>6907</v>
      </c>
    </row>
    <row r="499" spans="1:22" ht="38.1" hidden="1" customHeight="1" outlineLevel="1">
      <c r="A499" s="200" t="s">
        <v>8223</v>
      </c>
      <c r="B499" s="216" t="s">
        <v>7535</v>
      </c>
      <c r="D499" s="200">
        <v>37</v>
      </c>
      <c r="G499" s="208" t="s">
        <v>8291</v>
      </c>
      <c r="H499" s="208" t="s">
        <v>8292</v>
      </c>
      <c r="I499" s="200" t="s">
        <v>7434</v>
      </c>
      <c r="M499" s="200" t="s">
        <v>7442</v>
      </c>
      <c r="N499" s="200" t="s">
        <v>114</v>
      </c>
      <c r="O499" s="200" t="s">
        <v>6907</v>
      </c>
      <c r="P499" s="200" t="s">
        <v>6907</v>
      </c>
      <c r="Q499" s="200" t="s">
        <v>6907</v>
      </c>
      <c r="R499" s="200" t="s">
        <v>6907</v>
      </c>
      <c r="S499" s="200" t="s">
        <v>6907</v>
      </c>
      <c r="T499" s="200" t="s">
        <v>6907</v>
      </c>
      <c r="U499" s="200" t="s">
        <v>8299</v>
      </c>
      <c r="V499" s="200" t="s">
        <v>8300</v>
      </c>
    </row>
    <row r="500" spans="1:22" ht="38.1" hidden="1" customHeight="1" outlineLevel="1">
      <c r="A500" s="200" t="s">
        <v>8301</v>
      </c>
      <c r="B500" s="217" t="s">
        <v>7473</v>
      </c>
      <c r="D500" s="200">
        <v>40</v>
      </c>
      <c r="G500" s="208" t="s">
        <v>8302</v>
      </c>
      <c r="H500" s="208" t="s">
        <v>8303</v>
      </c>
      <c r="M500" s="200" t="s">
        <v>8304</v>
      </c>
      <c r="N500" s="200" t="s">
        <v>114</v>
      </c>
      <c r="O500" s="200" t="s">
        <v>55</v>
      </c>
      <c r="P500" s="200" t="s">
        <v>6907</v>
      </c>
      <c r="Q500" s="200" t="s">
        <v>6907</v>
      </c>
      <c r="R500" s="200" t="s">
        <v>6907</v>
      </c>
      <c r="S500" s="200" t="s">
        <v>6907</v>
      </c>
      <c r="T500" s="200" t="s">
        <v>6907</v>
      </c>
      <c r="U500" s="200" t="s">
        <v>8305</v>
      </c>
      <c r="V500" s="200" t="s">
        <v>7473</v>
      </c>
    </row>
    <row r="501" spans="1:22" ht="38.1" hidden="1" customHeight="1" outlineLevel="1">
      <c r="A501" s="200" t="s">
        <v>8301</v>
      </c>
      <c r="B501" s="216" t="s">
        <v>7443</v>
      </c>
      <c r="D501" s="200">
        <v>40</v>
      </c>
      <c r="G501" s="208" t="s">
        <v>8302</v>
      </c>
      <c r="H501" s="208" t="s">
        <v>8303</v>
      </c>
      <c r="M501" s="200" t="s">
        <v>8304</v>
      </c>
      <c r="N501" s="200" t="s">
        <v>114</v>
      </c>
      <c r="O501" s="200" t="s">
        <v>55</v>
      </c>
      <c r="P501" s="200" t="s">
        <v>6907</v>
      </c>
      <c r="Q501" s="200" t="s">
        <v>6907</v>
      </c>
      <c r="R501" s="200" t="s">
        <v>6907</v>
      </c>
      <c r="S501" s="200" t="s">
        <v>6907</v>
      </c>
      <c r="T501" s="200" t="s">
        <v>6907</v>
      </c>
      <c r="U501" s="200" t="s">
        <v>8306</v>
      </c>
      <c r="V501" s="200" t="s">
        <v>7443</v>
      </c>
    </row>
    <row r="502" spans="1:22" ht="38.1" customHeight="1" collapsed="1">
      <c r="A502" s="214" t="s">
        <v>8307</v>
      </c>
      <c r="B502" s="217" t="s">
        <v>8224</v>
      </c>
      <c r="C502" s="200" t="s">
        <v>8225</v>
      </c>
      <c r="D502" s="200">
        <v>3</v>
      </c>
      <c r="E502" s="200" t="s">
        <v>6900</v>
      </c>
      <c r="F502" s="200" t="s">
        <v>7378</v>
      </c>
      <c r="G502" s="208" t="s">
        <v>8226</v>
      </c>
      <c r="H502" s="200" t="s">
        <v>8227</v>
      </c>
      <c r="M502" s="200" t="s">
        <v>8228</v>
      </c>
    </row>
    <row r="503" spans="1:22" ht="38.1" hidden="1" customHeight="1" outlineLevel="1">
      <c r="A503" s="200" t="s">
        <v>8307</v>
      </c>
      <c r="B503" s="217" t="s">
        <v>8229</v>
      </c>
      <c r="D503" s="200">
        <v>4</v>
      </c>
      <c r="G503" s="208" t="s">
        <v>8230</v>
      </c>
      <c r="H503" s="200" t="s">
        <v>8231</v>
      </c>
    </row>
    <row r="504" spans="1:22" ht="38.1" hidden="1" customHeight="1" outlineLevel="1">
      <c r="A504" s="200" t="s">
        <v>8307</v>
      </c>
      <c r="B504" s="217" t="s">
        <v>8232</v>
      </c>
      <c r="D504" s="200">
        <v>5</v>
      </c>
      <c r="G504" s="208" t="s">
        <v>8233</v>
      </c>
      <c r="H504" s="200" t="s">
        <v>8234</v>
      </c>
    </row>
    <row r="505" spans="1:22" ht="38.1" hidden="1" customHeight="1" outlineLevel="1">
      <c r="A505" s="200" t="s">
        <v>8307</v>
      </c>
      <c r="B505" s="217" t="s">
        <v>8235</v>
      </c>
      <c r="D505" s="200">
        <v>6</v>
      </c>
      <c r="G505" s="208" t="s">
        <v>8236</v>
      </c>
      <c r="H505" s="200" t="s">
        <v>8237</v>
      </c>
    </row>
    <row r="506" spans="1:22" ht="38.1" hidden="1" customHeight="1" outlineLevel="1">
      <c r="A506" s="200" t="s">
        <v>8307</v>
      </c>
      <c r="B506" s="217" t="s">
        <v>8238</v>
      </c>
      <c r="D506" s="200">
        <v>7</v>
      </c>
      <c r="G506" s="208" t="s">
        <v>8239</v>
      </c>
      <c r="H506" s="200" t="s">
        <v>8240</v>
      </c>
    </row>
    <row r="507" spans="1:22" ht="38.1" hidden="1" customHeight="1" outlineLevel="1">
      <c r="A507" s="200" t="s">
        <v>8307</v>
      </c>
      <c r="B507" s="217" t="s">
        <v>8241</v>
      </c>
      <c r="D507" s="200">
        <v>8</v>
      </c>
      <c r="G507" s="208" t="s">
        <v>8242</v>
      </c>
      <c r="H507" s="200" t="s">
        <v>8243</v>
      </c>
    </row>
    <row r="508" spans="1:22" ht="38.1" hidden="1" customHeight="1" outlineLevel="1">
      <c r="A508" s="200" t="s">
        <v>8307</v>
      </c>
      <c r="B508" s="217" t="s">
        <v>8244</v>
      </c>
      <c r="D508" s="200">
        <v>9</v>
      </c>
      <c r="G508" s="208" t="s">
        <v>8245</v>
      </c>
      <c r="H508" s="200" t="s">
        <v>8246</v>
      </c>
    </row>
    <row r="509" spans="1:22" ht="38.1" hidden="1" customHeight="1" outlineLevel="1">
      <c r="A509" s="200" t="s">
        <v>8307</v>
      </c>
      <c r="B509" s="217" t="s">
        <v>8247</v>
      </c>
      <c r="D509" s="200">
        <v>10</v>
      </c>
      <c r="G509" s="208" t="s">
        <v>8248</v>
      </c>
      <c r="H509" s="200" t="s">
        <v>8249</v>
      </c>
      <c r="U509" s="200" t="s">
        <v>8250</v>
      </c>
      <c r="V509" s="200" t="s">
        <v>8251</v>
      </c>
    </row>
    <row r="510" spans="1:22" ht="38.1" hidden="1" customHeight="1" outlineLevel="1">
      <c r="A510" s="200" t="s">
        <v>8307</v>
      </c>
      <c r="B510" s="216" t="s">
        <v>835</v>
      </c>
      <c r="D510" s="200">
        <v>11</v>
      </c>
      <c r="G510" s="208" t="s">
        <v>8252</v>
      </c>
      <c r="H510" s="200" t="s">
        <v>8253</v>
      </c>
    </row>
    <row r="511" spans="1:22" ht="38.1" hidden="1" customHeight="1" outlineLevel="1">
      <c r="A511" s="200" t="s">
        <v>8307</v>
      </c>
      <c r="B511" s="216" t="s">
        <v>8308</v>
      </c>
      <c r="D511" s="200">
        <v>12</v>
      </c>
      <c r="G511" s="208" t="s">
        <v>8309</v>
      </c>
      <c r="H511" s="200" t="s">
        <v>8310</v>
      </c>
    </row>
    <row r="512" spans="1:22" ht="38.1" hidden="1" customHeight="1" outlineLevel="1">
      <c r="A512" s="200" t="s">
        <v>8307</v>
      </c>
      <c r="B512" s="216" t="s">
        <v>8311</v>
      </c>
      <c r="D512" s="200">
        <v>15</v>
      </c>
      <c r="G512" s="208" t="s">
        <v>7824</v>
      </c>
      <c r="H512" s="208" t="s">
        <v>7825</v>
      </c>
      <c r="M512" s="200" t="s">
        <v>7826</v>
      </c>
    </row>
    <row r="513" spans="1:22" ht="38.1" hidden="1" customHeight="1" outlineLevel="1">
      <c r="A513" s="200" t="s">
        <v>8307</v>
      </c>
      <c r="B513" s="216" t="s">
        <v>8312</v>
      </c>
      <c r="D513" s="200">
        <v>16</v>
      </c>
      <c r="G513" s="208" t="s">
        <v>8313</v>
      </c>
      <c r="H513" s="208" t="s">
        <v>8314</v>
      </c>
      <c r="M513" s="200" t="s">
        <v>8315</v>
      </c>
    </row>
    <row r="514" spans="1:22" ht="38.1" hidden="1" customHeight="1" outlineLevel="1">
      <c r="A514" s="200" t="s">
        <v>8307</v>
      </c>
      <c r="B514" s="216" t="s">
        <v>8254</v>
      </c>
      <c r="D514" s="200">
        <v>17</v>
      </c>
      <c r="G514" s="208" t="s">
        <v>8255</v>
      </c>
      <c r="H514" s="208" t="s">
        <v>8256</v>
      </c>
      <c r="M514" s="200" t="s">
        <v>8257</v>
      </c>
    </row>
    <row r="515" spans="1:22" ht="38.1" hidden="1" customHeight="1" outlineLevel="1">
      <c r="A515" s="200" t="s">
        <v>8307</v>
      </c>
      <c r="B515" s="216" t="s">
        <v>7538</v>
      </c>
      <c r="D515" s="200">
        <v>18</v>
      </c>
      <c r="G515" s="208" t="s">
        <v>8258</v>
      </c>
      <c r="H515" s="208" t="s">
        <v>8259</v>
      </c>
    </row>
    <row r="516" spans="1:22" ht="38.1" hidden="1" customHeight="1" outlineLevel="1">
      <c r="A516" s="200" t="s">
        <v>8307</v>
      </c>
      <c r="B516" s="216" t="s">
        <v>8316</v>
      </c>
      <c r="D516" s="200">
        <v>22</v>
      </c>
      <c r="G516" s="208" t="s">
        <v>8317</v>
      </c>
      <c r="H516" s="208" t="s">
        <v>8318</v>
      </c>
      <c r="Q516" s="200" t="s">
        <v>6912</v>
      </c>
    </row>
    <row r="517" spans="1:22" ht="38.1" hidden="1" customHeight="1" outlineLevel="1">
      <c r="A517" s="200" t="s">
        <v>8307</v>
      </c>
      <c r="B517" s="216" t="s">
        <v>8260</v>
      </c>
      <c r="D517" s="200">
        <v>23</v>
      </c>
      <c r="G517" s="208" t="s">
        <v>8261</v>
      </c>
      <c r="H517" s="200" t="s">
        <v>8262</v>
      </c>
      <c r="M517" s="200" t="s">
        <v>8263</v>
      </c>
    </row>
    <row r="518" spans="1:22" ht="38.1" hidden="1" customHeight="1" outlineLevel="1">
      <c r="A518" s="200" t="s">
        <v>8307</v>
      </c>
      <c r="B518" s="216" t="s">
        <v>8264</v>
      </c>
      <c r="D518" s="200">
        <v>24</v>
      </c>
      <c r="G518" s="208" t="s">
        <v>8265</v>
      </c>
      <c r="H518" s="200" t="s">
        <v>8266</v>
      </c>
      <c r="M518" s="200" t="s">
        <v>8267</v>
      </c>
      <c r="U518" s="200" t="s">
        <v>8319</v>
      </c>
      <c r="V518" s="200" t="s">
        <v>8320</v>
      </c>
    </row>
    <row r="519" spans="1:22" ht="38.1" hidden="1" customHeight="1" outlineLevel="1">
      <c r="A519" s="200" t="s">
        <v>8307</v>
      </c>
      <c r="B519" s="217" t="s">
        <v>8270</v>
      </c>
      <c r="D519" s="200">
        <v>11</v>
      </c>
      <c r="G519" s="208" t="s">
        <v>8252</v>
      </c>
      <c r="H519" s="200" t="s">
        <v>8253</v>
      </c>
    </row>
    <row r="520" spans="1:22" ht="38.1" hidden="1" customHeight="1" outlineLevel="1">
      <c r="A520" s="200" t="s">
        <v>8307</v>
      </c>
      <c r="B520" s="217" t="s">
        <v>8321</v>
      </c>
      <c r="D520" s="200">
        <v>12</v>
      </c>
      <c r="G520" s="208" t="s">
        <v>8309</v>
      </c>
      <c r="H520" s="200" t="s">
        <v>8310</v>
      </c>
    </row>
    <row r="521" spans="1:22" ht="38.1" hidden="1" customHeight="1" outlineLevel="1">
      <c r="A521" s="200" t="s">
        <v>8307</v>
      </c>
      <c r="B521" s="217" t="s">
        <v>8271</v>
      </c>
      <c r="D521" s="200">
        <v>13</v>
      </c>
      <c r="G521" s="208" t="s">
        <v>8272</v>
      </c>
      <c r="H521" s="200" t="s">
        <v>8273</v>
      </c>
    </row>
    <row r="522" spans="1:22" ht="38.1" hidden="1" customHeight="1" outlineLevel="1">
      <c r="A522" s="200" t="s">
        <v>8307</v>
      </c>
      <c r="B522" s="217" t="s">
        <v>8322</v>
      </c>
      <c r="D522" s="200">
        <v>14</v>
      </c>
      <c r="G522" s="208" t="s">
        <v>8323</v>
      </c>
      <c r="H522" s="200" t="s">
        <v>8324</v>
      </c>
    </row>
    <row r="523" spans="1:22" ht="38.1" hidden="1" customHeight="1" outlineLevel="1">
      <c r="A523" s="200" t="s">
        <v>8307</v>
      </c>
      <c r="B523" s="217" t="s">
        <v>8325</v>
      </c>
      <c r="D523" s="200">
        <v>16</v>
      </c>
      <c r="G523" s="208" t="s">
        <v>8313</v>
      </c>
      <c r="H523" s="208" t="s">
        <v>8314</v>
      </c>
      <c r="M523" s="200" t="s">
        <v>8315</v>
      </c>
    </row>
    <row r="524" spans="1:22" ht="38.1" hidden="1" customHeight="1" outlineLevel="1">
      <c r="A524" s="200" t="s">
        <v>8307</v>
      </c>
      <c r="B524" s="217" t="s">
        <v>8274</v>
      </c>
      <c r="D524" s="200">
        <v>17</v>
      </c>
      <c r="G524" s="208" t="s">
        <v>8255</v>
      </c>
      <c r="H524" s="208" t="s">
        <v>8256</v>
      </c>
      <c r="M524" s="200" t="s">
        <v>8257</v>
      </c>
    </row>
    <row r="525" spans="1:22" ht="38.1" hidden="1" customHeight="1" outlineLevel="1">
      <c r="A525" s="200" t="s">
        <v>8307</v>
      </c>
      <c r="B525" s="217" t="s">
        <v>7543</v>
      </c>
      <c r="D525" s="200">
        <v>18</v>
      </c>
      <c r="G525" s="208" t="s">
        <v>8258</v>
      </c>
      <c r="H525" s="208" t="s">
        <v>8259</v>
      </c>
    </row>
    <row r="526" spans="1:22" ht="38.1" hidden="1" customHeight="1" outlineLevel="1">
      <c r="A526" s="200" t="s">
        <v>8307</v>
      </c>
      <c r="B526" s="217" t="s">
        <v>8326</v>
      </c>
      <c r="D526" s="200">
        <v>19</v>
      </c>
      <c r="G526" s="208" t="s">
        <v>8327</v>
      </c>
      <c r="H526" s="208" t="s">
        <v>8328</v>
      </c>
      <c r="Q526" s="200" t="s">
        <v>6908</v>
      </c>
    </row>
    <row r="527" spans="1:22" ht="38.1" hidden="1" customHeight="1" outlineLevel="1">
      <c r="A527" s="200" t="s">
        <v>8307</v>
      </c>
      <c r="B527" s="217" t="s">
        <v>8329</v>
      </c>
      <c r="D527" s="200">
        <v>20</v>
      </c>
      <c r="G527" s="208" t="s">
        <v>8330</v>
      </c>
      <c r="H527" s="208" t="s">
        <v>8331</v>
      </c>
      <c r="Q527" s="200" t="s">
        <v>6908</v>
      </c>
    </row>
    <row r="528" spans="1:22" ht="38.1" hidden="1" customHeight="1" outlineLevel="1">
      <c r="A528" s="200" t="s">
        <v>8307</v>
      </c>
      <c r="B528" s="217" t="s">
        <v>8332</v>
      </c>
      <c r="D528" s="200">
        <v>21</v>
      </c>
      <c r="G528" s="208" t="s">
        <v>8333</v>
      </c>
      <c r="H528" s="208" t="s">
        <v>8334</v>
      </c>
      <c r="Q528" s="200" t="s">
        <v>6908</v>
      </c>
    </row>
    <row r="529" spans="1:22" ht="38.1" hidden="1" customHeight="1" outlineLevel="1">
      <c r="A529" s="200" t="s">
        <v>8307</v>
      </c>
      <c r="B529" s="217" t="s">
        <v>8335</v>
      </c>
      <c r="D529" s="200">
        <v>22</v>
      </c>
      <c r="G529" s="208" t="s">
        <v>8317</v>
      </c>
      <c r="H529" s="208" t="s">
        <v>8318</v>
      </c>
      <c r="Q529" s="200" t="s">
        <v>6912</v>
      </c>
    </row>
    <row r="530" spans="1:22" ht="38.1" hidden="1" customHeight="1" outlineLevel="1">
      <c r="A530" s="200" t="s">
        <v>8307</v>
      </c>
      <c r="B530" s="217" t="s">
        <v>8275</v>
      </c>
      <c r="D530" s="200">
        <v>23</v>
      </c>
      <c r="G530" s="208" t="s">
        <v>8261</v>
      </c>
      <c r="H530" s="200" t="s">
        <v>8262</v>
      </c>
      <c r="M530" s="200" t="s">
        <v>8263</v>
      </c>
    </row>
    <row r="531" spans="1:22" ht="38.1" hidden="1" customHeight="1" outlineLevel="1">
      <c r="A531" s="200" t="s">
        <v>8307</v>
      </c>
      <c r="B531" s="217" t="s">
        <v>8276</v>
      </c>
      <c r="D531" s="200">
        <v>24</v>
      </c>
      <c r="G531" s="208" t="s">
        <v>8265</v>
      </c>
      <c r="H531" s="200" t="s">
        <v>8266</v>
      </c>
      <c r="M531" s="200" t="s">
        <v>8267</v>
      </c>
      <c r="U531" s="200" t="s">
        <v>8336</v>
      </c>
      <c r="V531" s="200" t="s">
        <v>8337</v>
      </c>
    </row>
    <row r="532" spans="1:22" ht="38.1" hidden="1" customHeight="1" outlineLevel="1">
      <c r="A532" s="200" t="s">
        <v>8307</v>
      </c>
      <c r="B532" s="216" t="s">
        <v>7512</v>
      </c>
      <c r="D532" s="200">
        <v>31</v>
      </c>
      <c r="G532" s="208" t="s">
        <v>8279</v>
      </c>
      <c r="H532" s="208" t="s">
        <v>8280</v>
      </c>
      <c r="I532" s="200" t="s">
        <v>7417</v>
      </c>
      <c r="M532" s="200" t="s">
        <v>6907</v>
      </c>
      <c r="N532" s="200" t="s">
        <v>114</v>
      </c>
      <c r="O532" s="200" t="s">
        <v>6907</v>
      </c>
      <c r="P532" s="200" t="s">
        <v>6907</v>
      </c>
      <c r="Q532" s="200" t="s">
        <v>6907</v>
      </c>
      <c r="R532" s="200" t="s">
        <v>6907</v>
      </c>
      <c r="S532" s="200" t="s">
        <v>6907</v>
      </c>
      <c r="T532" s="200" t="s">
        <v>6907</v>
      </c>
    </row>
    <row r="533" spans="1:22" ht="38.1" hidden="1" customHeight="1" outlineLevel="1">
      <c r="A533" s="200" t="s">
        <v>8307</v>
      </c>
      <c r="B533" s="216" t="s">
        <v>7514</v>
      </c>
      <c r="D533" s="200">
        <v>32</v>
      </c>
      <c r="G533" s="208" t="s">
        <v>8281</v>
      </c>
      <c r="H533" s="208" t="s">
        <v>8282</v>
      </c>
      <c r="I533" s="200" t="s">
        <v>7421</v>
      </c>
      <c r="M533" s="200" t="s">
        <v>7422</v>
      </c>
      <c r="N533" s="200" t="s">
        <v>114</v>
      </c>
      <c r="O533" s="200" t="s">
        <v>6907</v>
      </c>
      <c r="P533" s="200" t="s">
        <v>6907</v>
      </c>
      <c r="Q533" s="200" t="s">
        <v>6907</v>
      </c>
      <c r="R533" s="200" t="s">
        <v>6907</v>
      </c>
      <c r="S533" s="200" t="s">
        <v>6907</v>
      </c>
      <c r="T533" s="200" t="s">
        <v>6907</v>
      </c>
    </row>
    <row r="534" spans="1:22" ht="38.1" hidden="1" customHeight="1" outlineLevel="1">
      <c r="A534" s="200" t="s">
        <v>8307</v>
      </c>
      <c r="B534" s="216" t="s">
        <v>825</v>
      </c>
      <c r="D534" s="200">
        <v>33</v>
      </c>
      <c r="G534" s="208" t="s">
        <v>8283</v>
      </c>
      <c r="H534" s="208" t="s">
        <v>8284</v>
      </c>
      <c r="I534" s="200" t="s">
        <v>7426</v>
      </c>
      <c r="M534" s="200" t="s">
        <v>6907</v>
      </c>
      <c r="N534" s="200" t="s">
        <v>114</v>
      </c>
      <c r="O534" s="200" t="s">
        <v>6907</v>
      </c>
      <c r="P534" s="200" t="s">
        <v>6907</v>
      </c>
      <c r="Q534" s="200" t="s">
        <v>6907</v>
      </c>
      <c r="R534" s="200" t="s">
        <v>6907</v>
      </c>
      <c r="S534" s="200" t="s">
        <v>6907</v>
      </c>
      <c r="T534" s="200" t="s">
        <v>6907</v>
      </c>
    </row>
    <row r="535" spans="1:22" ht="38.1" hidden="1" customHeight="1" outlineLevel="1">
      <c r="A535" s="200" t="s">
        <v>8307</v>
      </c>
      <c r="B535" s="216" t="s">
        <v>828</v>
      </c>
      <c r="D535" s="200">
        <v>34</v>
      </c>
      <c r="G535" s="208" t="s">
        <v>8285</v>
      </c>
      <c r="H535" s="208" t="s">
        <v>8286</v>
      </c>
      <c r="I535" s="200" t="s">
        <v>7430</v>
      </c>
      <c r="M535" s="200" t="s">
        <v>6907</v>
      </c>
      <c r="N535" s="200" t="s">
        <v>114</v>
      </c>
      <c r="O535" s="200" t="s">
        <v>6907</v>
      </c>
      <c r="P535" s="200" t="s">
        <v>6907</v>
      </c>
      <c r="Q535" s="200" t="s">
        <v>6907</v>
      </c>
      <c r="R535" s="200" t="s">
        <v>6907</v>
      </c>
      <c r="S535" s="200" t="s">
        <v>6907</v>
      </c>
      <c r="T535" s="200" t="s">
        <v>6907</v>
      </c>
    </row>
    <row r="536" spans="1:22" ht="38.1" hidden="1" customHeight="1" outlineLevel="1">
      <c r="A536" s="200" t="s">
        <v>8307</v>
      </c>
      <c r="B536" s="216" t="s">
        <v>7518</v>
      </c>
      <c r="D536" s="200">
        <v>35</v>
      </c>
      <c r="G536" s="208" t="s">
        <v>8287</v>
      </c>
      <c r="H536" s="208" t="s">
        <v>8288</v>
      </c>
      <c r="I536" s="200" t="s">
        <v>7434</v>
      </c>
      <c r="M536" s="200" t="s">
        <v>7435</v>
      </c>
      <c r="N536" s="200" t="s">
        <v>114</v>
      </c>
      <c r="O536" s="200" t="s">
        <v>6907</v>
      </c>
      <c r="P536" s="200" t="s">
        <v>6907</v>
      </c>
      <c r="Q536" s="200" t="s">
        <v>6907</v>
      </c>
      <c r="R536" s="200" t="s">
        <v>6907</v>
      </c>
      <c r="S536" s="200" t="s">
        <v>6907</v>
      </c>
      <c r="T536" s="200" t="s">
        <v>6907</v>
      </c>
    </row>
    <row r="537" spans="1:22" ht="38.1" hidden="1" customHeight="1" outlineLevel="1">
      <c r="A537" s="200" t="s">
        <v>8307</v>
      </c>
      <c r="B537" s="216" t="s">
        <v>7519</v>
      </c>
      <c r="D537" s="200">
        <v>36</v>
      </c>
      <c r="G537" s="208" t="s">
        <v>8289</v>
      </c>
      <c r="H537" s="208" t="s">
        <v>8290</v>
      </c>
      <c r="I537" s="200" t="s">
        <v>7430</v>
      </c>
      <c r="M537" s="200" t="s">
        <v>6907</v>
      </c>
      <c r="N537" s="200" t="s">
        <v>114</v>
      </c>
      <c r="O537" s="200" t="s">
        <v>6907</v>
      </c>
      <c r="P537" s="200" t="s">
        <v>6907</v>
      </c>
      <c r="Q537" s="200" t="s">
        <v>6907</v>
      </c>
      <c r="R537" s="200" t="s">
        <v>6907</v>
      </c>
      <c r="S537" s="200" t="s">
        <v>6907</v>
      </c>
      <c r="T537" s="200" t="s">
        <v>6907</v>
      </c>
    </row>
    <row r="538" spans="1:22" ht="38.1" hidden="1" customHeight="1" outlineLevel="1">
      <c r="A538" s="200" t="s">
        <v>8307</v>
      </c>
      <c r="B538" s="216" t="s">
        <v>7520</v>
      </c>
      <c r="D538" s="200">
        <v>37</v>
      </c>
      <c r="G538" s="208" t="s">
        <v>8291</v>
      </c>
      <c r="H538" s="208" t="s">
        <v>8292</v>
      </c>
      <c r="I538" s="200" t="s">
        <v>7434</v>
      </c>
      <c r="M538" s="200" t="s">
        <v>7442</v>
      </c>
      <c r="N538" s="200" t="s">
        <v>114</v>
      </c>
      <c r="O538" s="200" t="s">
        <v>6907</v>
      </c>
      <c r="P538" s="200" t="s">
        <v>6907</v>
      </c>
      <c r="Q538" s="200" t="s">
        <v>6907</v>
      </c>
      <c r="R538" s="200" t="s">
        <v>6907</v>
      </c>
      <c r="S538" s="200" t="s">
        <v>6907</v>
      </c>
      <c r="T538" s="200" t="s">
        <v>6907</v>
      </c>
    </row>
    <row r="539" spans="1:22" ht="38.1" hidden="1" customHeight="1" outlineLevel="1">
      <c r="A539" s="200" t="s">
        <v>8307</v>
      </c>
      <c r="B539" s="216" t="s">
        <v>7523</v>
      </c>
      <c r="D539" s="200">
        <v>38</v>
      </c>
      <c r="G539" s="208" t="s">
        <v>8293</v>
      </c>
      <c r="H539" s="200" t="s">
        <v>8294</v>
      </c>
      <c r="M539" s="200" t="s">
        <v>6907</v>
      </c>
      <c r="N539" s="200" t="s">
        <v>6907</v>
      </c>
      <c r="O539" s="200" t="s">
        <v>55</v>
      </c>
      <c r="P539" s="200" t="s">
        <v>6907</v>
      </c>
      <c r="Q539" s="200" t="s">
        <v>6907</v>
      </c>
      <c r="R539" s="200" t="s">
        <v>6907</v>
      </c>
      <c r="S539" s="200" t="s">
        <v>6907</v>
      </c>
      <c r="T539" s="200" t="s">
        <v>6907</v>
      </c>
    </row>
    <row r="540" spans="1:22" ht="38.1" hidden="1" customHeight="1" outlineLevel="1">
      <c r="A540" s="200" t="s">
        <v>8307</v>
      </c>
      <c r="B540" s="216" t="s">
        <v>7525</v>
      </c>
      <c r="D540" s="200">
        <v>39</v>
      </c>
      <c r="G540" s="208" t="s">
        <v>8295</v>
      </c>
      <c r="H540" s="200" t="s">
        <v>8296</v>
      </c>
      <c r="M540" s="200" t="s">
        <v>6907</v>
      </c>
      <c r="N540" s="200" t="s">
        <v>6907</v>
      </c>
      <c r="O540" s="200" t="s">
        <v>55</v>
      </c>
      <c r="P540" s="200" t="s">
        <v>6907</v>
      </c>
      <c r="Q540" s="200" t="s">
        <v>6907</v>
      </c>
      <c r="R540" s="200" t="s">
        <v>6907</v>
      </c>
      <c r="S540" s="200" t="s">
        <v>6907</v>
      </c>
      <c r="T540" s="200" t="s">
        <v>6907</v>
      </c>
      <c r="U540" s="200" t="s">
        <v>8297</v>
      </c>
      <c r="V540" s="200" t="s">
        <v>8298</v>
      </c>
    </row>
    <row r="541" spans="1:22" ht="38.1" hidden="1" customHeight="1" outlineLevel="1">
      <c r="A541" s="200" t="s">
        <v>8307</v>
      </c>
      <c r="B541" s="217" t="s">
        <v>7527</v>
      </c>
      <c r="D541" s="200">
        <v>31</v>
      </c>
      <c r="G541" s="208" t="s">
        <v>8279</v>
      </c>
      <c r="H541" s="208" t="s">
        <v>8280</v>
      </c>
      <c r="I541" s="200" t="s">
        <v>7417</v>
      </c>
      <c r="M541" s="200" t="s">
        <v>6907</v>
      </c>
      <c r="N541" s="200" t="s">
        <v>114</v>
      </c>
      <c r="O541" s="200" t="s">
        <v>6907</v>
      </c>
      <c r="P541" s="200" t="s">
        <v>6907</v>
      </c>
      <c r="Q541" s="200" t="s">
        <v>6907</v>
      </c>
      <c r="R541" s="200" t="s">
        <v>6907</v>
      </c>
      <c r="S541" s="200" t="s">
        <v>6907</v>
      </c>
      <c r="T541" s="200" t="s">
        <v>6907</v>
      </c>
    </row>
    <row r="542" spans="1:22" ht="38.1" hidden="1" customHeight="1" outlineLevel="1">
      <c r="A542" s="200" t="s">
        <v>8307</v>
      </c>
      <c r="B542" s="217" t="s">
        <v>7528</v>
      </c>
      <c r="D542" s="200">
        <v>32</v>
      </c>
      <c r="G542" s="208" t="s">
        <v>8281</v>
      </c>
      <c r="H542" s="208" t="s">
        <v>8282</v>
      </c>
      <c r="I542" s="200" t="s">
        <v>7421</v>
      </c>
      <c r="M542" s="200" t="s">
        <v>7422</v>
      </c>
      <c r="N542" s="200" t="s">
        <v>114</v>
      </c>
      <c r="O542" s="200" t="s">
        <v>6907</v>
      </c>
      <c r="P542" s="200" t="s">
        <v>6907</v>
      </c>
      <c r="Q542" s="200" t="s">
        <v>6907</v>
      </c>
      <c r="R542" s="200" t="s">
        <v>6907</v>
      </c>
      <c r="S542" s="200" t="s">
        <v>6907</v>
      </c>
      <c r="T542" s="200" t="s">
        <v>6907</v>
      </c>
    </row>
    <row r="543" spans="1:22" ht="38.1" hidden="1" customHeight="1" outlineLevel="1">
      <c r="A543" s="200" t="s">
        <v>8307</v>
      </c>
      <c r="B543" s="217" t="s">
        <v>7529</v>
      </c>
      <c r="D543" s="200">
        <v>33</v>
      </c>
      <c r="G543" s="208" t="s">
        <v>8283</v>
      </c>
      <c r="H543" s="208" t="s">
        <v>8284</v>
      </c>
      <c r="I543" s="200" t="s">
        <v>7426</v>
      </c>
      <c r="M543" s="200" t="s">
        <v>6907</v>
      </c>
      <c r="N543" s="200" t="s">
        <v>114</v>
      </c>
      <c r="O543" s="200" t="s">
        <v>6907</v>
      </c>
      <c r="P543" s="200" t="s">
        <v>6907</v>
      </c>
      <c r="Q543" s="200" t="s">
        <v>6907</v>
      </c>
      <c r="R543" s="200" t="s">
        <v>6907</v>
      </c>
      <c r="S543" s="200" t="s">
        <v>6907</v>
      </c>
      <c r="T543" s="200" t="s">
        <v>6907</v>
      </c>
    </row>
    <row r="544" spans="1:22" ht="38.1" hidden="1" customHeight="1" outlineLevel="1">
      <c r="A544" s="200" t="s">
        <v>8307</v>
      </c>
      <c r="B544" s="217" t="s">
        <v>7530</v>
      </c>
      <c r="D544" s="200">
        <v>34</v>
      </c>
      <c r="G544" s="208" t="s">
        <v>8285</v>
      </c>
      <c r="H544" s="208" t="s">
        <v>8286</v>
      </c>
      <c r="I544" s="200" t="s">
        <v>7430</v>
      </c>
      <c r="M544" s="200" t="s">
        <v>6907</v>
      </c>
      <c r="N544" s="200" t="s">
        <v>114</v>
      </c>
      <c r="O544" s="200" t="s">
        <v>6907</v>
      </c>
      <c r="P544" s="200" t="s">
        <v>6907</v>
      </c>
      <c r="Q544" s="200" t="s">
        <v>6907</v>
      </c>
      <c r="R544" s="200" t="s">
        <v>6907</v>
      </c>
      <c r="S544" s="200" t="s">
        <v>6907</v>
      </c>
      <c r="T544" s="200" t="s">
        <v>6907</v>
      </c>
    </row>
    <row r="545" spans="1:22" ht="38.1" hidden="1" customHeight="1" outlineLevel="1">
      <c r="A545" s="200" t="s">
        <v>8307</v>
      </c>
      <c r="B545" s="217" t="s">
        <v>7533</v>
      </c>
      <c r="D545" s="200">
        <v>35</v>
      </c>
      <c r="G545" s="208" t="s">
        <v>8287</v>
      </c>
      <c r="H545" s="208" t="s">
        <v>8288</v>
      </c>
      <c r="I545" s="200" t="s">
        <v>7434</v>
      </c>
      <c r="M545" s="200" t="s">
        <v>7435</v>
      </c>
      <c r="N545" s="200" t="s">
        <v>114</v>
      </c>
      <c r="O545" s="200" t="s">
        <v>6907</v>
      </c>
      <c r="P545" s="200" t="s">
        <v>6907</v>
      </c>
      <c r="Q545" s="200" t="s">
        <v>6907</v>
      </c>
      <c r="R545" s="200" t="s">
        <v>6907</v>
      </c>
      <c r="S545" s="200" t="s">
        <v>6907</v>
      </c>
      <c r="T545" s="200" t="s">
        <v>6907</v>
      </c>
    </row>
    <row r="546" spans="1:22" ht="38.1" hidden="1" customHeight="1" outlineLevel="1">
      <c r="A546" s="200" t="s">
        <v>8307</v>
      </c>
      <c r="B546" s="217" t="s">
        <v>7534</v>
      </c>
      <c r="D546" s="200">
        <v>36</v>
      </c>
      <c r="G546" s="208" t="s">
        <v>8289</v>
      </c>
      <c r="H546" s="208" t="s">
        <v>8290</v>
      </c>
      <c r="I546" s="200" t="s">
        <v>7430</v>
      </c>
      <c r="M546" s="200" t="s">
        <v>6907</v>
      </c>
      <c r="N546" s="200" t="s">
        <v>114</v>
      </c>
      <c r="O546" s="200" t="s">
        <v>6907</v>
      </c>
      <c r="P546" s="200" t="s">
        <v>6907</v>
      </c>
      <c r="Q546" s="200" t="s">
        <v>6907</v>
      </c>
      <c r="R546" s="200" t="s">
        <v>6907</v>
      </c>
      <c r="S546" s="200" t="s">
        <v>6907</v>
      </c>
      <c r="T546" s="200" t="s">
        <v>6907</v>
      </c>
    </row>
    <row r="547" spans="1:22" ht="38.1" hidden="1" customHeight="1" outlineLevel="1">
      <c r="A547" s="200" t="s">
        <v>8307</v>
      </c>
      <c r="B547" s="217" t="s">
        <v>7535</v>
      </c>
      <c r="D547" s="200">
        <v>37</v>
      </c>
      <c r="G547" s="208" t="s">
        <v>8291</v>
      </c>
      <c r="H547" s="208" t="s">
        <v>8292</v>
      </c>
      <c r="I547" s="200" t="s">
        <v>7434</v>
      </c>
      <c r="M547" s="200" t="s">
        <v>7442</v>
      </c>
      <c r="N547" s="200" t="s">
        <v>114</v>
      </c>
      <c r="O547" s="200" t="s">
        <v>6907</v>
      </c>
      <c r="P547" s="200" t="s">
        <v>6907</v>
      </c>
      <c r="Q547" s="200" t="s">
        <v>6907</v>
      </c>
      <c r="R547" s="200" t="s">
        <v>6907</v>
      </c>
      <c r="S547" s="200" t="s">
        <v>6907</v>
      </c>
      <c r="T547" s="200" t="s">
        <v>6907</v>
      </c>
      <c r="U547" s="200" t="s">
        <v>8299</v>
      </c>
      <c r="V547" s="200" t="s">
        <v>8300</v>
      </c>
    </row>
    <row r="548" spans="1:22" ht="38.1" hidden="1" customHeight="1" outlineLevel="1">
      <c r="A548" s="200" t="s">
        <v>8338</v>
      </c>
      <c r="B548" s="216" t="s">
        <v>7473</v>
      </c>
      <c r="D548" s="200">
        <v>40</v>
      </c>
      <c r="G548" s="208" t="s">
        <v>8302</v>
      </c>
      <c r="H548" s="208" t="s">
        <v>8303</v>
      </c>
      <c r="M548" s="200" t="s">
        <v>8304</v>
      </c>
      <c r="N548" s="200" t="s">
        <v>114</v>
      </c>
      <c r="O548" s="200" t="s">
        <v>55</v>
      </c>
      <c r="P548" s="200" t="s">
        <v>6907</v>
      </c>
      <c r="Q548" s="200" t="s">
        <v>6907</v>
      </c>
      <c r="R548" s="200" t="s">
        <v>6907</v>
      </c>
      <c r="S548" s="200" t="s">
        <v>6907</v>
      </c>
      <c r="T548" s="200" t="s">
        <v>6907</v>
      </c>
      <c r="U548" s="200" t="s">
        <v>8305</v>
      </c>
      <c r="V548" s="200" t="s">
        <v>7473</v>
      </c>
    </row>
    <row r="549" spans="1:22" ht="38.1" hidden="1" customHeight="1" outlineLevel="1">
      <c r="A549" s="200" t="s">
        <v>8338</v>
      </c>
      <c r="B549" s="217" t="s">
        <v>7443</v>
      </c>
      <c r="D549" s="200">
        <v>40</v>
      </c>
      <c r="G549" s="208" t="s">
        <v>8302</v>
      </c>
      <c r="H549" s="208" t="s">
        <v>8303</v>
      </c>
      <c r="M549" s="200" t="s">
        <v>8304</v>
      </c>
      <c r="N549" s="200" t="s">
        <v>114</v>
      </c>
      <c r="O549" s="200" t="s">
        <v>55</v>
      </c>
      <c r="P549" s="200" t="s">
        <v>6907</v>
      </c>
      <c r="Q549" s="200" t="s">
        <v>6907</v>
      </c>
      <c r="R549" s="200" t="s">
        <v>6907</v>
      </c>
      <c r="S549" s="200" t="s">
        <v>6907</v>
      </c>
      <c r="T549" s="200" t="s">
        <v>6907</v>
      </c>
      <c r="U549" s="200" t="s">
        <v>8306</v>
      </c>
      <c r="V549" s="200" t="s">
        <v>7443</v>
      </c>
    </row>
    <row r="550" spans="1:22" ht="38.1" customHeight="1" collapsed="1">
      <c r="A550" s="214" t="s">
        <v>8339</v>
      </c>
      <c r="B550" s="216" t="s">
        <v>8224</v>
      </c>
      <c r="C550" s="200" t="s">
        <v>8225</v>
      </c>
      <c r="D550" s="200">
        <v>3</v>
      </c>
      <c r="E550" s="200" t="s">
        <v>6900</v>
      </c>
      <c r="F550" s="200" t="s">
        <v>7378</v>
      </c>
      <c r="G550" s="208" t="s">
        <v>8226</v>
      </c>
      <c r="H550" s="200" t="s">
        <v>8227</v>
      </c>
      <c r="M550" s="200" t="s">
        <v>8228</v>
      </c>
    </row>
    <row r="551" spans="1:22" ht="38.1" hidden="1" customHeight="1" outlineLevel="1">
      <c r="A551" s="200" t="s">
        <v>8339</v>
      </c>
      <c r="B551" s="216" t="s">
        <v>8229</v>
      </c>
      <c r="D551" s="200">
        <v>4</v>
      </c>
      <c r="G551" s="208" t="s">
        <v>8230</v>
      </c>
      <c r="H551" s="200" t="s">
        <v>8231</v>
      </c>
    </row>
    <row r="552" spans="1:22" ht="38.1" hidden="1" customHeight="1" outlineLevel="1">
      <c r="A552" s="200" t="s">
        <v>8339</v>
      </c>
      <c r="B552" s="216" t="s">
        <v>8232</v>
      </c>
      <c r="D552" s="200">
        <v>5</v>
      </c>
      <c r="G552" s="208" t="s">
        <v>8233</v>
      </c>
      <c r="H552" s="200" t="s">
        <v>8234</v>
      </c>
    </row>
    <row r="553" spans="1:22" ht="38.1" hidden="1" customHeight="1" outlineLevel="1">
      <c r="A553" s="200" t="s">
        <v>8339</v>
      </c>
      <c r="B553" s="216" t="s">
        <v>8235</v>
      </c>
      <c r="D553" s="200">
        <v>6</v>
      </c>
      <c r="G553" s="208" t="s">
        <v>8236</v>
      </c>
      <c r="H553" s="200" t="s">
        <v>8237</v>
      </c>
    </row>
    <row r="554" spans="1:22" ht="38.1" hidden="1" customHeight="1" outlineLevel="1">
      <c r="A554" s="200" t="s">
        <v>8339</v>
      </c>
      <c r="B554" s="216" t="s">
        <v>8238</v>
      </c>
      <c r="D554" s="200">
        <v>7</v>
      </c>
      <c r="G554" s="208" t="s">
        <v>8239</v>
      </c>
      <c r="H554" s="200" t="s">
        <v>8240</v>
      </c>
    </row>
    <row r="555" spans="1:22" ht="38.1" hidden="1" customHeight="1" outlineLevel="1">
      <c r="A555" s="200" t="s">
        <v>8339</v>
      </c>
      <c r="B555" s="216" t="s">
        <v>8241</v>
      </c>
      <c r="D555" s="200">
        <v>8</v>
      </c>
      <c r="G555" s="208" t="s">
        <v>8242</v>
      </c>
      <c r="H555" s="200" t="s">
        <v>8243</v>
      </c>
    </row>
    <row r="556" spans="1:22" ht="38.1" hidden="1" customHeight="1" outlineLevel="1">
      <c r="A556" s="200" t="s">
        <v>8339</v>
      </c>
      <c r="B556" s="216" t="s">
        <v>8244</v>
      </c>
      <c r="D556" s="200">
        <v>9</v>
      </c>
      <c r="G556" s="208" t="s">
        <v>8245</v>
      </c>
      <c r="H556" s="200" t="s">
        <v>8246</v>
      </c>
    </row>
    <row r="557" spans="1:22" ht="38.1" hidden="1" customHeight="1" outlineLevel="1">
      <c r="A557" s="200" t="s">
        <v>8339</v>
      </c>
      <c r="B557" s="216" t="s">
        <v>8247</v>
      </c>
      <c r="D557" s="200">
        <v>10</v>
      </c>
      <c r="G557" s="208" t="s">
        <v>8248</v>
      </c>
      <c r="H557" s="200" t="s">
        <v>8249</v>
      </c>
      <c r="U557" s="200" t="s">
        <v>8250</v>
      </c>
      <c r="V557" s="200" t="s">
        <v>8251</v>
      </c>
    </row>
    <row r="558" spans="1:22" ht="38.1" hidden="1" customHeight="1" outlineLevel="1">
      <c r="A558" s="200" t="s">
        <v>8339</v>
      </c>
      <c r="B558" s="217" t="s">
        <v>835</v>
      </c>
      <c r="D558" s="200">
        <v>11</v>
      </c>
      <c r="G558" s="208" t="s">
        <v>8252</v>
      </c>
      <c r="H558" s="200" t="s">
        <v>8253</v>
      </c>
    </row>
    <row r="559" spans="1:22" ht="38.1" hidden="1" customHeight="1" outlineLevel="1">
      <c r="A559" s="200" t="s">
        <v>8339</v>
      </c>
      <c r="B559" s="217" t="s">
        <v>8308</v>
      </c>
      <c r="D559" s="200">
        <v>12</v>
      </c>
      <c r="G559" s="208" t="s">
        <v>8309</v>
      </c>
      <c r="H559" s="200" t="s">
        <v>8310</v>
      </c>
    </row>
    <row r="560" spans="1:22" ht="38.1" hidden="1" customHeight="1" outlineLevel="1">
      <c r="A560" s="200" t="s">
        <v>8339</v>
      </c>
      <c r="B560" s="217" t="s">
        <v>8311</v>
      </c>
      <c r="D560" s="200">
        <v>15</v>
      </c>
      <c r="G560" s="208" t="s">
        <v>7824</v>
      </c>
      <c r="H560" s="208" t="s">
        <v>7825</v>
      </c>
      <c r="M560" s="200" t="s">
        <v>7826</v>
      </c>
    </row>
    <row r="561" spans="1:22" ht="38.1" hidden="1" customHeight="1" outlineLevel="1">
      <c r="A561" s="200" t="s">
        <v>8339</v>
      </c>
      <c r="B561" s="217" t="s">
        <v>8312</v>
      </c>
      <c r="D561" s="200">
        <v>16</v>
      </c>
      <c r="G561" s="208" t="s">
        <v>8313</v>
      </c>
      <c r="H561" s="208" t="s">
        <v>8314</v>
      </c>
      <c r="M561" s="200" t="s">
        <v>8315</v>
      </c>
    </row>
    <row r="562" spans="1:22" ht="38.1" hidden="1" customHeight="1" outlineLevel="1">
      <c r="A562" s="200" t="s">
        <v>8339</v>
      </c>
      <c r="B562" s="217" t="s">
        <v>8254</v>
      </c>
      <c r="D562" s="200">
        <v>17</v>
      </c>
      <c r="G562" s="208" t="s">
        <v>8255</v>
      </c>
      <c r="H562" s="208" t="s">
        <v>8256</v>
      </c>
      <c r="M562" s="200" t="s">
        <v>8257</v>
      </c>
    </row>
    <row r="563" spans="1:22" ht="38.1" hidden="1" customHeight="1" outlineLevel="1">
      <c r="A563" s="200" t="s">
        <v>8339</v>
      </c>
      <c r="B563" s="217" t="s">
        <v>7538</v>
      </c>
      <c r="D563" s="200">
        <v>18</v>
      </c>
      <c r="G563" s="208" t="s">
        <v>8258</v>
      </c>
      <c r="H563" s="208" t="s">
        <v>8259</v>
      </c>
    </row>
    <row r="564" spans="1:22" ht="38.1" hidden="1" customHeight="1" outlineLevel="1">
      <c r="A564" s="200" t="s">
        <v>8339</v>
      </c>
      <c r="B564" s="217" t="s">
        <v>8316</v>
      </c>
      <c r="D564" s="200">
        <v>22</v>
      </c>
      <c r="G564" s="208" t="s">
        <v>8317</v>
      </c>
      <c r="H564" s="208" t="s">
        <v>8318</v>
      </c>
      <c r="Q564" s="200" t="s">
        <v>6912</v>
      </c>
    </row>
    <row r="565" spans="1:22" ht="38.1" hidden="1" customHeight="1" outlineLevel="1">
      <c r="A565" s="200" t="s">
        <v>8339</v>
      </c>
      <c r="B565" s="217" t="s">
        <v>8260</v>
      </c>
      <c r="D565" s="200">
        <v>23</v>
      </c>
      <c r="G565" s="208" t="s">
        <v>8261</v>
      </c>
      <c r="H565" s="200" t="s">
        <v>8262</v>
      </c>
      <c r="M565" s="200" t="s">
        <v>8263</v>
      </c>
    </row>
    <row r="566" spans="1:22" ht="38.1" hidden="1" customHeight="1" outlineLevel="1">
      <c r="A566" s="200" t="s">
        <v>8339</v>
      </c>
      <c r="B566" s="217" t="s">
        <v>8264</v>
      </c>
      <c r="D566" s="200">
        <v>24</v>
      </c>
      <c r="G566" s="208" t="s">
        <v>8265</v>
      </c>
      <c r="H566" s="200" t="s">
        <v>8266</v>
      </c>
      <c r="M566" s="200" t="s">
        <v>8267</v>
      </c>
      <c r="U566" s="200" t="s">
        <v>8319</v>
      </c>
      <c r="V566" s="200" t="s">
        <v>8320</v>
      </c>
    </row>
    <row r="567" spans="1:22" ht="38.1" hidden="1" customHeight="1" outlineLevel="1">
      <c r="A567" s="200" t="s">
        <v>8339</v>
      </c>
      <c r="B567" s="216" t="s">
        <v>8270</v>
      </c>
      <c r="D567" s="200">
        <v>11</v>
      </c>
      <c r="G567" s="208" t="s">
        <v>8252</v>
      </c>
      <c r="H567" s="200" t="s">
        <v>8253</v>
      </c>
    </row>
    <row r="568" spans="1:22" ht="38.1" hidden="1" customHeight="1" outlineLevel="1">
      <c r="A568" s="200" t="s">
        <v>8339</v>
      </c>
      <c r="B568" s="216" t="s">
        <v>8321</v>
      </c>
      <c r="D568" s="200">
        <v>12</v>
      </c>
      <c r="G568" s="208" t="s">
        <v>8309</v>
      </c>
      <c r="H568" s="200" t="s">
        <v>8310</v>
      </c>
    </row>
    <row r="569" spans="1:22" ht="38.1" hidden="1" customHeight="1" outlineLevel="1">
      <c r="A569" s="200" t="s">
        <v>8339</v>
      </c>
      <c r="B569" s="216" t="s">
        <v>8271</v>
      </c>
      <c r="D569" s="200">
        <v>13</v>
      </c>
      <c r="G569" s="208" t="s">
        <v>8272</v>
      </c>
      <c r="H569" s="200" t="s">
        <v>8273</v>
      </c>
    </row>
    <row r="570" spans="1:22" ht="38.1" hidden="1" customHeight="1" outlineLevel="1">
      <c r="A570" s="200" t="s">
        <v>8339</v>
      </c>
      <c r="B570" s="216" t="s">
        <v>8322</v>
      </c>
      <c r="D570" s="200">
        <v>14</v>
      </c>
      <c r="G570" s="208" t="s">
        <v>8323</v>
      </c>
      <c r="H570" s="200" t="s">
        <v>8324</v>
      </c>
    </row>
    <row r="571" spans="1:22" ht="38.1" hidden="1" customHeight="1" outlineLevel="1">
      <c r="A571" s="200" t="s">
        <v>8339</v>
      </c>
      <c r="B571" s="216" t="s">
        <v>8325</v>
      </c>
      <c r="D571" s="200">
        <v>16</v>
      </c>
      <c r="G571" s="208" t="s">
        <v>8313</v>
      </c>
      <c r="H571" s="208" t="s">
        <v>8314</v>
      </c>
      <c r="M571" s="200" t="s">
        <v>8315</v>
      </c>
    </row>
    <row r="572" spans="1:22" ht="38.1" hidden="1" customHeight="1" outlineLevel="1">
      <c r="A572" s="200" t="s">
        <v>8339</v>
      </c>
      <c r="B572" s="216" t="s">
        <v>8274</v>
      </c>
      <c r="D572" s="200">
        <v>17</v>
      </c>
      <c r="G572" s="208" t="s">
        <v>8255</v>
      </c>
      <c r="H572" s="208" t="s">
        <v>8256</v>
      </c>
      <c r="M572" s="200" t="s">
        <v>8257</v>
      </c>
    </row>
    <row r="573" spans="1:22" ht="38.1" hidden="1" customHeight="1" outlineLevel="1">
      <c r="A573" s="200" t="s">
        <v>8339</v>
      </c>
      <c r="B573" s="216" t="s">
        <v>7543</v>
      </c>
      <c r="D573" s="200">
        <v>18</v>
      </c>
      <c r="G573" s="208" t="s">
        <v>8258</v>
      </c>
      <c r="H573" s="208" t="s">
        <v>8259</v>
      </c>
    </row>
    <row r="574" spans="1:22" ht="38.1" hidden="1" customHeight="1" outlineLevel="1">
      <c r="A574" s="200" t="s">
        <v>8339</v>
      </c>
      <c r="B574" s="216" t="s">
        <v>8326</v>
      </c>
      <c r="D574" s="200">
        <v>19</v>
      </c>
      <c r="G574" s="208" t="s">
        <v>8327</v>
      </c>
      <c r="H574" s="208" t="s">
        <v>8328</v>
      </c>
      <c r="Q574" s="200" t="s">
        <v>6908</v>
      </c>
    </row>
    <row r="575" spans="1:22" ht="38.1" hidden="1" customHeight="1" outlineLevel="1">
      <c r="A575" s="200" t="s">
        <v>8339</v>
      </c>
      <c r="B575" s="216" t="s">
        <v>8329</v>
      </c>
      <c r="D575" s="200">
        <v>20</v>
      </c>
      <c r="G575" s="208" t="s">
        <v>8330</v>
      </c>
      <c r="H575" s="208" t="s">
        <v>8331</v>
      </c>
      <c r="Q575" s="200" t="s">
        <v>6908</v>
      </c>
    </row>
    <row r="576" spans="1:22" ht="38.1" hidden="1" customHeight="1" outlineLevel="1">
      <c r="A576" s="200" t="s">
        <v>8339</v>
      </c>
      <c r="B576" s="216" t="s">
        <v>8332</v>
      </c>
      <c r="D576" s="200">
        <v>21</v>
      </c>
      <c r="G576" s="208" t="s">
        <v>8333</v>
      </c>
      <c r="H576" s="208" t="s">
        <v>8334</v>
      </c>
      <c r="Q576" s="200" t="s">
        <v>6908</v>
      </c>
    </row>
    <row r="577" spans="1:22" ht="38.1" hidden="1" customHeight="1" outlineLevel="1">
      <c r="A577" s="200" t="s">
        <v>8339</v>
      </c>
      <c r="B577" s="216" t="s">
        <v>8335</v>
      </c>
      <c r="D577" s="200">
        <v>22</v>
      </c>
      <c r="G577" s="208" t="s">
        <v>8317</v>
      </c>
      <c r="H577" s="208" t="s">
        <v>8318</v>
      </c>
      <c r="Q577" s="200" t="s">
        <v>6912</v>
      </c>
    </row>
    <row r="578" spans="1:22" ht="38.1" hidden="1" customHeight="1" outlineLevel="1">
      <c r="A578" s="200" t="s">
        <v>8339</v>
      </c>
      <c r="B578" s="216" t="s">
        <v>8275</v>
      </c>
      <c r="D578" s="200">
        <v>23</v>
      </c>
      <c r="G578" s="208" t="s">
        <v>8261</v>
      </c>
      <c r="H578" s="200" t="s">
        <v>8262</v>
      </c>
      <c r="M578" s="200" t="s">
        <v>8263</v>
      </c>
    </row>
    <row r="579" spans="1:22" ht="38.1" hidden="1" customHeight="1" outlineLevel="1">
      <c r="A579" s="200" t="s">
        <v>8339</v>
      </c>
      <c r="B579" s="216" t="s">
        <v>8276</v>
      </c>
      <c r="D579" s="200">
        <v>24</v>
      </c>
      <c r="G579" s="208" t="s">
        <v>8265</v>
      </c>
      <c r="H579" s="200" t="s">
        <v>8266</v>
      </c>
      <c r="M579" s="200" t="s">
        <v>8267</v>
      </c>
      <c r="U579" s="200" t="s">
        <v>8336</v>
      </c>
      <c r="V579" s="200" t="s">
        <v>8337</v>
      </c>
    </row>
    <row r="580" spans="1:22" ht="38.1" hidden="1" customHeight="1" outlineLevel="1">
      <c r="A580" s="200" t="s">
        <v>8339</v>
      </c>
      <c r="B580" s="217" t="s">
        <v>7512</v>
      </c>
      <c r="D580" s="200">
        <v>31</v>
      </c>
      <c r="G580" s="208" t="s">
        <v>8279</v>
      </c>
      <c r="H580" s="208" t="s">
        <v>8280</v>
      </c>
      <c r="I580" s="200" t="s">
        <v>7417</v>
      </c>
      <c r="M580" s="200" t="s">
        <v>6907</v>
      </c>
      <c r="N580" s="200" t="s">
        <v>114</v>
      </c>
      <c r="O580" s="200" t="s">
        <v>6907</v>
      </c>
      <c r="P580" s="200" t="s">
        <v>6907</v>
      </c>
      <c r="Q580" s="200" t="s">
        <v>6907</v>
      </c>
      <c r="R580" s="200" t="s">
        <v>6907</v>
      </c>
      <c r="S580" s="200" t="s">
        <v>6907</v>
      </c>
      <c r="T580" s="200" t="s">
        <v>6907</v>
      </c>
    </row>
    <row r="581" spans="1:22" ht="38.1" hidden="1" customHeight="1" outlineLevel="1">
      <c r="A581" s="200" t="s">
        <v>8339</v>
      </c>
      <c r="B581" s="217" t="s">
        <v>7514</v>
      </c>
      <c r="D581" s="200">
        <v>32</v>
      </c>
      <c r="G581" s="208" t="s">
        <v>8281</v>
      </c>
      <c r="H581" s="208" t="s">
        <v>8282</v>
      </c>
      <c r="I581" s="200" t="s">
        <v>7421</v>
      </c>
      <c r="M581" s="200" t="s">
        <v>7422</v>
      </c>
      <c r="N581" s="200" t="s">
        <v>114</v>
      </c>
      <c r="O581" s="200" t="s">
        <v>6907</v>
      </c>
      <c r="P581" s="200" t="s">
        <v>6907</v>
      </c>
      <c r="Q581" s="200" t="s">
        <v>6907</v>
      </c>
      <c r="R581" s="200" t="s">
        <v>6907</v>
      </c>
      <c r="S581" s="200" t="s">
        <v>6907</v>
      </c>
      <c r="T581" s="200" t="s">
        <v>6907</v>
      </c>
    </row>
    <row r="582" spans="1:22" ht="38.1" hidden="1" customHeight="1" outlineLevel="1">
      <c r="A582" s="200" t="s">
        <v>8339</v>
      </c>
      <c r="B582" s="217" t="s">
        <v>825</v>
      </c>
      <c r="D582" s="200">
        <v>33</v>
      </c>
      <c r="G582" s="208" t="s">
        <v>8283</v>
      </c>
      <c r="H582" s="208" t="s">
        <v>8284</v>
      </c>
      <c r="I582" s="200" t="s">
        <v>7426</v>
      </c>
      <c r="M582" s="200" t="s">
        <v>6907</v>
      </c>
      <c r="N582" s="200" t="s">
        <v>114</v>
      </c>
      <c r="O582" s="200" t="s">
        <v>6907</v>
      </c>
      <c r="P582" s="200" t="s">
        <v>6907</v>
      </c>
      <c r="Q582" s="200" t="s">
        <v>6907</v>
      </c>
      <c r="R582" s="200" t="s">
        <v>6907</v>
      </c>
      <c r="S582" s="200" t="s">
        <v>6907</v>
      </c>
      <c r="T582" s="200" t="s">
        <v>6907</v>
      </c>
    </row>
    <row r="583" spans="1:22" ht="38.1" hidden="1" customHeight="1" outlineLevel="1">
      <c r="A583" s="200" t="s">
        <v>8339</v>
      </c>
      <c r="B583" s="217" t="s">
        <v>828</v>
      </c>
      <c r="D583" s="200">
        <v>34</v>
      </c>
      <c r="G583" s="208" t="s">
        <v>8285</v>
      </c>
      <c r="H583" s="208" t="s">
        <v>8286</v>
      </c>
      <c r="I583" s="200" t="s">
        <v>7430</v>
      </c>
      <c r="M583" s="200" t="s">
        <v>6907</v>
      </c>
      <c r="N583" s="200" t="s">
        <v>114</v>
      </c>
      <c r="O583" s="200" t="s">
        <v>6907</v>
      </c>
      <c r="P583" s="200" t="s">
        <v>6907</v>
      </c>
      <c r="Q583" s="200" t="s">
        <v>6907</v>
      </c>
      <c r="R583" s="200" t="s">
        <v>6907</v>
      </c>
      <c r="S583" s="200" t="s">
        <v>6907</v>
      </c>
      <c r="T583" s="200" t="s">
        <v>6907</v>
      </c>
    </row>
    <row r="584" spans="1:22" ht="38.1" hidden="1" customHeight="1" outlineLevel="1">
      <c r="A584" s="200" t="s">
        <v>8339</v>
      </c>
      <c r="B584" s="217" t="s">
        <v>7518</v>
      </c>
      <c r="D584" s="200">
        <v>35</v>
      </c>
      <c r="G584" s="208" t="s">
        <v>8287</v>
      </c>
      <c r="H584" s="208" t="s">
        <v>8288</v>
      </c>
      <c r="I584" s="200" t="s">
        <v>7434</v>
      </c>
      <c r="M584" s="200" t="s">
        <v>7435</v>
      </c>
      <c r="N584" s="200" t="s">
        <v>114</v>
      </c>
      <c r="O584" s="200" t="s">
        <v>6907</v>
      </c>
      <c r="P584" s="200" t="s">
        <v>6907</v>
      </c>
      <c r="Q584" s="200" t="s">
        <v>6907</v>
      </c>
      <c r="R584" s="200" t="s">
        <v>6907</v>
      </c>
      <c r="S584" s="200" t="s">
        <v>6907</v>
      </c>
      <c r="T584" s="200" t="s">
        <v>6907</v>
      </c>
    </row>
    <row r="585" spans="1:22" ht="38.1" hidden="1" customHeight="1" outlineLevel="1">
      <c r="A585" s="200" t="s">
        <v>8339</v>
      </c>
      <c r="B585" s="217" t="s">
        <v>7519</v>
      </c>
      <c r="D585" s="200">
        <v>36</v>
      </c>
      <c r="G585" s="208" t="s">
        <v>8289</v>
      </c>
      <c r="H585" s="208" t="s">
        <v>8290</v>
      </c>
      <c r="I585" s="200" t="s">
        <v>7430</v>
      </c>
      <c r="M585" s="200" t="s">
        <v>6907</v>
      </c>
      <c r="N585" s="200" t="s">
        <v>114</v>
      </c>
      <c r="O585" s="200" t="s">
        <v>6907</v>
      </c>
      <c r="P585" s="200" t="s">
        <v>6907</v>
      </c>
      <c r="Q585" s="200" t="s">
        <v>6907</v>
      </c>
      <c r="R585" s="200" t="s">
        <v>6907</v>
      </c>
      <c r="S585" s="200" t="s">
        <v>6907</v>
      </c>
      <c r="T585" s="200" t="s">
        <v>6907</v>
      </c>
    </row>
    <row r="586" spans="1:22" ht="38.1" hidden="1" customHeight="1" outlineLevel="1">
      <c r="A586" s="200" t="s">
        <v>8339</v>
      </c>
      <c r="B586" s="217" t="s">
        <v>7520</v>
      </c>
      <c r="D586" s="200">
        <v>37</v>
      </c>
      <c r="G586" s="208" t="s">
        <v>8291</v>
      </c>
      <c r="H586" s="208" t="s">
        <v>8292</v>
      </c>
      <c r="I586" s="200" t="s">
        <v>7434</v>
      </c>
      <c r="M586" s="200" t="s">
        <v>7442</v>
      </c>
      <c r="N586" s="200" t="s">
        <v>114</v>
      </c>
      <c r="O586" s="200" t="s">
        <v>6907</v>
      </c>
      <c r="P586" s="200" t="s">
        <v>6907</v>
      </c>
      <c r="Q586" s="200" t="s">
        <v>6907</v>
      </c>
      <c r="R586" s="200" t="s">
        <v>6907</v>
      </c>
      <c r="S586" s="200" t="s">
        <v>6907</v>
      </c>
      <c r="T586" s="200" t="s">
        <v>6907</v>
      </c>
    </row>
    <row r="587" spans="1:22" ht="38.1" hidden="1" customHeight="1" outlineLevel="1">
      <c r="A587" s="200" t="s">
        <v>8339</v>
      </c>
      <c r="B587" s="217" t="s">
        <v>7523</v>
      </c>
      <c r="D587" s="200">
        <v>38</v>
      </c>
      <c r="G587" s="208" t="s">
        <v>8293</v>
      </c>
      <c r="H587" s="200" t="s">
        <v>8294</v>
      </c>
      <c r="M587" s="200" t="s">
        <v>6907</v>
      </c>
      <c r="N587" s="200" t="s">
        <v>6907</v>
      </c>
      <c r="O587" s="200" t="s">
        <v>55</v>
      </c>
      <c r="P587" s="200" t="s">
        <v>6907</v>
      </c>
      <c r="Q587" s="200" t="s">
        <v>6907</v>
      </c>
      <c r="R587" s="200" t="s">
        <v>6907</v>
      </c>
      <c r="S587" s="200" t="s">
        <v>6907</v>
      </c>
      <c r="T587" s="200" t="s">
        <v>6907</v>
      </c>
    </row>
    <row r="588" spans="1:22" ht="38.1" hidden="1" customHeight="1" outlineLevel="1">
      <c r="A588" s="200" t="s">
        <v>8339</v>
      </c>
      <c r="B588" s="217" t="s">
        <v>7525</v>
      </c>
      <c r="D588" s="200">
        <v>39</v>
      </c>
      <c r="G588" s="208" t="s">
        <v>8295</v>
      </c>
      <c r="H588" s="200" t="s">
        <v>8296</v>
      </c>
      <c r="M588" s="200" t="s">
        <v>6907</v>
      </c>
      <c r="N588" s="200" t="s">
        <v>6907</v>
      </c>
      <c r="O588" s="200" t="s">
        <v>55</v>
      </c>
      <c r="P588" s="200" t="s">
        <v>6907</v>
      </c>
      <c r="Q588" s="200" t="s">
        <v>6907</v>
      </c>
      <c r="R588" s="200" t="s">
        <v>6907</v>
      </c>
      <c r="S588" s="200" t="s">
        <v>6907</v>
      </c>
      <c r="T588" s="200" t="s">
        <v>6907</v>
      </c>
      <c r="U588" s="200" t="s">
        <v>8297</v>
      </c>
      <c r="V588" s="200" t="s">
        <v>8298</v>
      </c>
    </row>
    <row r="589" spans="1:22" ht="38.1" hidden="1" customHeight="1" outlineLevel="1">
      <c r="A589" s="200" t="s">
        <v>8339</v>
      </c>
      <c r="B589" s="216" t="s">
        <v>7527</v>
      </c>
      <c r="D589" s="200">
        <v>31</v>
      </c>
      <c r="G589" s="208" t="s">
        <v>8279</v>
      </c>
      <c r="H589" s="208" t="s">
        <v>8280</v>
      </c>
      <c r="I589" s="200" t="s">
        <v>7417</v>
      </c>
      <c r="M589" s="200" t="s">
        <v>6907</v>
      </c>
      <c r="N589" s="200" t="s">
        <v>114</v>
      </c>
      <c r="O589" s="200" t="s">
        <v>6907</v>
      </c>
      <c r="P589" s="200" t="s">
        <v>6907</v>
      </c>
      <c r="Q589" s="200" t="s">
        <v>6907</v>
      </c>
      <c r="R589" s="200" t="s">
        <v>6907</v>
      </c>
      <c r="S589" s="200" t="s">
        <v>6907</v>
      </c>
      <c r="T589" s="200" t="s">
        <v>6907</v>
      </c>
    </row>
    <row r="590" spans="1:22" ht="38.1" hidden="1" customHeight="1" outlineLevel="1">
      <c r="A590" s="200" t="s">
        <v>8339</v>
      </c>
      <c r="B590" s="216" t="s">
        <v>7528</v>
      </c>
      <c r="D590" s="200">
        <v>32</v>
      </c>
      <c r="G590" s="208" t="s">
        <v>8281</v>
      </c>
      <c r="H590" s="208" t="s">
        <v>8282</v>
      </c>
      <c r="I590" s="200" t="s">
        <v>7421</v>
      </c>
      <c r="M590" s="200" t="s">
        <v>7422</v>
      </c>
      <c r="N590" s="200" t="s">
        <v>114</v>
      </c>
      <c r="O590" s="200" t="s">
        <v>6907</v>
      </c>
      <c r="P590" s="200" t="s">
        <v>6907</v>
      </c>
      <c r="Q590" s="200" t="s">
        <v>6907</v>
      </c>
      <c r="R590" s="200" t="s">
        <v>6907</v>
      </c>
      <c r="S590" s="200" t="s">
        <v>6907</v>
      </c>
      <c r="T590" s="200" t="s">
        <v>6907</v>
      </c>
    </row>
    <row r="591" spans="1:22" ht="38.1" hidden="1" customHeight="1" outlineLevel="1">
      <c r="A591" s="200" t="s">
        <v>8339</v>
      </c>
      <c r="B591" s="216" t="s">
        <v>7529</v>
      </c>
      <c r="D591" s="200">
        <v>33</v>
      </c>
      <c r="G591" s="208" t="s">
        <v>8283</v>
      </c>
      <c r="H591" s="208" t="s">
        <v>8284</v>
      </c>
      <c r="I591" s="200" t="s">
        <v>7426</v>
      </c>
      <c r="M591" s="200" t="s">
        <v>6907</v>
      </c>
      <c r="N591" s="200" t="s">
        <v>114</v>
      </c>
      <c r="O591" s="200" t="s">
        <v>6907</v>
      </c>
      <c r="P591" s="200" t="s">
        <v>6907</v>
      </c>
      <c r="Q591" s="200" t="s">
        <v>6907</v>
      </c>
      <c r="R591" s="200" t="s">
        <v>6907</v>
      </c>
      <c r="S591" s="200" t="s">
        <v>6907</v>
      </c>
      <c r="T591" s="200" t="s">
        <v>6907</v>
      </c>
    </row>
    <row r="592" spans="1:22" ht="38.1" hidden="1" customHeight="1" outlineLevel="1">
      <c r="A592" s="200" t="s">
        <v>8339</v>
      </c>
      <c r="B592" s="216" t="s">
        <v>7530</v>
      </c>
      <c r="D592" s="200">
        <v>34</v>
      </c>
      <c r="G592" s="208" t="s">
        <v>8285</v>
      </c>
      <c r="H592" s="208" t="s">
        <v>8286</v>
      </c>
      <c r="I592" s="200" t="s">
        <v>7430</v>
      </c>
      <c r="M592" s="200" t="s">
        <v>6907</v>
      </c>
      <c r="N592" s="200" t="s">
        <v>114</v>
      </c>
      <c r="O592" s="200" t="s">
        <v>6907</v>
      </c>
      <c r="P592" s="200" t="s">
        <v>6907</v>
      </c>
      <c r="Q592" s="200" t="s">
        <v>6907</v>
      </c>
      <c r="R592" s="200" t="s">
        <v>6907</v>
      </c>
      <c r="S592" s="200" t="s">
        <v>6907</v>
      </c>
      <c r="T592" s="200" t="s">
        <v>6907</v>
      </c>
    </row>
    <row r="593" spans="1:22" ht="38.1" hidden="1" customHeight="1" outlineLevel="1">
      <c r="A593" s="200" t="s">
        <v>8339</v>
      </c>
      <c r="B593" s="216" t="s">
        <v>7533</v>
      </c>
      <c r="D593" s="200">
        <v>35</v>
      </c>
      <c r="G593" s="208" t="s">
        <v>8287</v>
      </c>
      <c r="H593" s="208" t="s">
        <v>8288</v>
      </c>
      <c r="I593" s="200" t="s">
        <v>7434</v>
      </c>
      <c r="M593" s="200" t="s">
        <v>7435</v>
      </c>
      <c r="N593" s="200" t="s">
        <v>114</v>
      </c>
      <c r="O593" s="200" t="s">
        <v>6907</v>
      </c>
      <c r="P593" s="200" t="s">
        <v>6907</v>
      </c>
      <c r="Q593" s="200" t="s">
        <v>6907</v>
      </c>
      <c r="R593" s="200" t="s">
        <v>6907</v>
      </c>
      <c r="S593" s="200" t="s">
        <v>6907</v>
      </c>
      <c r="T593" s="200" t="s">
        <v>6907</v>
      </c>
    </row>
    <row r="594" spans="1:22" ht="38.1" hidden="1" customHeight="1" outlineLevel="1">
      <c r="A594" s="200" t="s">
        <v>8339</v>
      </c>
      <c r="B594" s="216" t="s">
        <v>7534</v>
      </c>
      <c r="D594" s="200">
        <v>36</v>
      </c>
      <c r="G594" s="208" t="s">
        <v>8289</v>
      </c>
      <c r="H594" s="208" t="s">
        <v>8290</v>
      </c>
      <c r="I594" s="200" t="s">
        <v>7430</v>
      </c>
      <c r="M594" s="200" t="s">
        <v>6907</v>
      </c>
      <c r="N594" s="200" t="s">
        <v>114</v>
      </c>
      <c r="O594" s="200" t="s">
        <v>6907</v>
      </c>
      <c r="P594" s="200" t="s">
        <v>6907</v>
      </c>
      <c r="Q594" s="200" t="s">
        <v>6907</v>
      </c>
      <c r="R594" s="200" t="s">
        <v>6907</v>
      </c>
      <c r="S594" s="200" t="s">
        <v>6907</v>
      </c>
      <c r="T594" s="200" t="s">
        <v>6907</v>
      </c>
    </row>
    <row r="595" spans="1:22" ht="38.1" hidden="1" customHeight="1" outlineLevel="1">
      <c r="A595" s="200" t="s">
        <v>8339</v>
      </c>
      <c r="B595" s="216" t="s">
        <v>7535</v>
      </c>
      <c r="D595" s="200">
        <v>37</v>
      </c>
      <c r="G595" s="208" t="s">
        <v>8291</v>
      </c>
      <c r="H595" s="208" t="s">
        <v>8292</v>
      </c>
      <c r="I595" s="200" t="s">
        <v>7434</v>
      </c>
      <c r="M595" s="200" t="s">
        <v>7442</v>
      </c>
      <c r="N595" s="200" t="s">
        <v>114</v>
      </c>
      <c r="O595" s="200" t="s">
        <v>6907</v>
      </c>
      <c r="P595" s="200" t="s">
        <v>6907</v>
      </c>
      <c r="Q595" s="200" t="s">
        <v>6907</v>
      </c>
      <c r="R595" s="200" t="s">
        <v>6907</v>
      </c>
      <c r="S595" s="200" t="s">
        <v>6907</v>
      </c>
      <c r="T595" s="200" t="s">
        <v>6907</v>
      </c>
      <c r="U595" s="200" t="s">
        <v>8299</v>
      </c>
      <c r="V595" s="200" t="s">
        <v>8300</v>
      </c>
    </row>
    <row r="596" spans="1:22" ht="38.1" hidden="1" customHeight="1" outlineLevel="1">
      <c r="A596" s="200" t="s">
        <v>8340</v>
      </c>
      <c r="B596" s="217" t="s">
        <v>7473</v>
      </c>
      <c r="D596" s="200">
        <v>40</v>
      </c>
      <c r="G596" s="208" t="s">
        <v>8302</v>
      </c>
      <c r="H596" s="208" t="s">
        <v>8303</v>
      </c>
      <c r="M596" s="200" t="s">
        <v>8304</v>
      </c>
      <c r="N596" s="200" t="s">
        <v>114</v>
      </c>
      <c r="O596" s="200" t="s">
        <v>55</v>
      </c>
      <c r="P596" s="200" t="s">
        <v>6907</v>
      </c>
      <c r="Q596" s="200" t="s">
        <v>6907</v>
      </c>
      <c r="R596" s="200" t="s">
        <v>6907</v>
      </c>
      <c r="S596" s="200" t="s">
        <v>6907</v>
      </c>
      <c r="T596" s="200" t="s">
        <v>6907</v>
      </c>
      <c r="U596" s="200" t="s">
        <v>8305</v>
      </c>
      <c r="V596" s="200" t="s">
        <v>7473</v>
      </c>
    </row>
    <row r="597" spans="1:22" ht="38.1" hidden="1" customHeight="1" outlineLevel="1">
      <c r="A597" s="200" t="s">
        <v>8340</v>
      </c>
      <c r="B597" s="216" t="s">
        <v>7443</v>
      </c>
      <c r="D597" s="200">
        <v>40</v>
      </c>
      <c r="G597" s="208" t="s">
        <v>8302</v>
      </c>
      <c r="H597" s="208" t="s">
        <v>8303</v>
      </c>
      <c r="M597" s="200" t="s">
        <v>8304</v>
      </c>
      <c r="N597" s="200" t="s">
        <v>114</v>
      </c>
      <c r="O597" s="200" t="s">
        <v>55</v>
      </c>
      <c r="P597" s="200" t="s">
        <v>6907</v>
      </c>
      <c r="Q597" s="200" t="s">
        <v>6907</v>
      </c>
      <c r="R597" s="200" t="s">
        <v>6907</v>
      </c>
      <c r="S597" s="200" t="s">
        <v>6907</v>
      </c>
      <c r="T597" s="200" t="s">
        <v>6907</v>
      </c>
      <c r="U597" s="200" t="s">
        <v>8306</v>
      </c>
      <c r="V597" s="200" t="s">
        <v>7443</v>
      </c>
    </row>
    <row r="598" spans="1:22" ht="38.1" customHeight="1" collapsed="1">
      <c r="A598" s="214" t="s">
        <v>8341</v>
      </c>
      <c r="B598" s="217" t="s">
        <v>8224</v>
      </c>
      <c r="C598" s="200" t="s">
        <v>8225</v>
      </c>
      <c r="D598" s="200">
        <v>3</v>
      </c>
      <c r="E598" s="200" t="s">
        <v>6900</v>
      </c>
      <c r="F598" s="200" t="s">
        <v>7378</v>
      </c>
      <c r="G598" s="208" t="s">
        <v>8226</v>
      </c>
      <c r="H598" s="200" t="s">
        <v>8227</v>
      </c>
      <c r="M598" s="200" t="s">
        <v>8228</v>
      </c>
    </row>
    <row r="599" spans="1:22" ht="38.1" hidden="1" customHeight="1" outlineLevel="1">
      <c r="A599" s="200" t="s">
        <v>8341</v>
      </c>
      <c r="B599" s="217" t="s">
        <v>8229</v>
      </c>
      <c r="D599" s="200">
        <v>4</v>
      </c>
      <c r="G599" s="208" t="s">
        <v>8230</v>
      </c>
      <c r="H599" s="200" t="s">
        <v>8231</v>
      </c>
    </row>
    <row r="600" spans="1:22" ht="38.1" hidden="1" customHeight="1" outlineLevel="1">
      <c r="A600" s="200" t="s">
        <v>8341</v>
      </c>
      <c r="B600" s="217" t="s">
        <v>8232</v>
      </c>
      <c r="D600" s="200">
        <v>5</v>
      </c>
      <c r="G600" s="208" t="s">
        <v>8233</v>
      </c>
      <c r="H600" s="200" t="s">
        <v>8234</v>
      </c>
    </row>
    <row r="601" spans="1:22" ht="38.1" hidden="1" customHeight="1" outlineLevel="1">
      <c r="A601" s="200" t="s">
        <v>8341</v>
      </c>
      <c r="B601" s="217" t="s">
        <v>8235</v>
      </c>
      <c r="D601" s="200">
        <v>6</v>
      </c>
      <c r="G601" s="208" t="s">
        <v>8236</v>
      </c>
      <c r="H601" s="200" t="s">
        <v>8237</v>
      </c>
    </row>
    <row r="602" spans="1:22" ht="38.1" hidden="1" customHeight="1" outlineLevel="1">
      <c r="A602" s="200" t="s">
        <v>8341</v>
      </c>
      <c r="B602" s="217" t="s">
        <v>8238</v>
      </c>
      <c r="D602" s="200">
        <v>7</v>
      </c>
      <c r="G602" s="208" t="s">
        <v>8239</v>
      </c>
      <c r="H602" s="200" t="s">
        <v>8240</v>
      </c>
    </row>
    <row r="603" spans="1:22" ht="38.1" hidden="1" customHeight="1" outlineLevel="1">
      <c r="A603" s="200" t="s">
        <v>8341</v>
      </c>
      <c r="B603" s="217" t="s">
        <v>8241</v>
      </c>
      <c r="D603" s="200">
        <v>8</v>
      </c>
      <c r="G603" s="208" t="s">
        <v>8242</v>
      </c>
      <c r="H603" s="200" t="s">
        <v>8243</v>
      </c>
    </row>
    <row r="604" spans="1:22" ht="38.1" hidden="1" customHeight="1" outlineLevel="1">
      <c r="A604" s="200" t="s">
        <v>8341</v>
      </c>
      <c r="B604" s="217" t="s">
        <v>8244</v>
      </c>
      <c r="D604" s="200">
        <v>9</v>
      </c>
      <c r="G604" s="208" t="s">
        <v>8245</v>
      </c>
      <c r="H604" s="200" t="s">
        <v>8246</v>
      </c>
    </row>
    <row r="605" spans="1:22" ht="38.1" hidden="1" customHeight="1" outlineLevel="1">
      <c r="A605" s="200" t="s">
        <v>8341</v>
      </c>
      <c r="B605" s="217" t="s">
        <v>8247</v>
      </c>
      <c r="D605" s="200">
        <v>10</v>
      </c>
      <c r="G605" s="208" t="s">
        <v>8248</v>
      </c>
      <c r="H605" s="200" t="s">
        <v>8249</v>
      </c>
      <c r="U605" s="200" t="s">
        <v>8250</v>
      </c>
      <c r="V605" s="200" t="s">
        <v>8251</v>
      </c>
    </row>
    <row r="606" spans="1:22" ht="38.1" hidden="1" customHeight="1" outlineLevel="1">
      <c r="A606" s="200" t="s">
        <v>8341</v>
      </c>
      <c r="B606" s="216" t="s">
        <v>835</v>
      </c>
      <c r="D606" s="200">
        <v>11</v>
      </c>
      <c r="G606" s="208" t="s">
        <v>8252</v>
      </c>
      <c r="H606" s="200" t="s">
        <v>8253</v>
      </c>
    </row>
    <row r="607" spans="1:22" ht="38.1" hidden="1" customHeight="1" outlineLevel="1">
      <c r="A607" s="200" t="s">
        <v>8341</v>
      </c>
      <c r="B607" s="216" t="s">
        <v>8308</v>
      </c>
      <c r="D607" s="200">
        <v>12</v>
      </c>
      <c r="G607" s="208" t="s">
        <v>8309</v>
      </c>
      <c r="H607" s="200" t="s">
        <v>8310</v>
      </c>
    </row>
    <row r="608" spans="1:22" ht="38.1" hidden="1" customHeight="1" outlineLevel="1">
      <c r="A608" s="200" t="s">
        <v>8341</v>
      </c>
      <c r="B608" s="216" t="s">
        <v>8311</v>
      </c>
      <c r="D608" s="200">
        <v>15</v>
      </c>
      <c r="G608" s="208" t="s">
        <v>7824</v>
      </c>
      <c r="H608" s="208" t="s">
        <v>7825</v>
      </c>
      <c r="M608" s="200" t="s">
        <v>7826</v>
      </c>
    </row>
    <row r="609" spans="1:22" ht="38.1" hidden="1" customHeight="1" outlineLevel="1">
      <c r="A609" s="200" t="s">
        <v>8341</v>
      </c>
      <c r="B609" s="216" t="s">
        <v>8312</v>
      </c>
      <c r="D609" s="200">
        <v>16</v>
      </c>
      <c r="G609" s="208" t="s">
        <v>8313</v>
      </c>
      <c r="H609" s="208" t="s">
        <v>8314</v>
      </c>
      <c r="M609" s="200" t="s">
        <v>8315</v>
      </c>
    </row>
    <row r="610" spans="1:22" ht="38.1" hidden="1" customHeight="1" outlineLevel="1">
      <c r="A610" s="200" t="s">
        <v>8341</v>
      </c>
      <c r="B610" s="216" t="s">
        <v>8254</v>
      </c>
      <c r="D610" s="200">
        <v>17</v>
      </c>
      <c r="G610" s="208" t="s">
        <v>8255</v>
      </c>
      <c r="H610" s="208" t="s">
        <v>8256</v>
      </c>
      <c r="M610" s="200" t="s">
        <v>8257</v>
      </c>
    </row>
    <row r="611" spans="1:22" ht="38.1" hidden="1" customHeight="1" outlineLevel="1">
      <c r="A611" s="200" t="s">
        <v>8341</v>
      </c>
      <c r="B611" s="216" t="s">
        <v>7538</v>
      </c>
      <c r="D611" s="200">
        <v>18</v>
      </c>
      <c r="G611" s="208" t="s">
        <v>8258</v>
      </c>
      <c r="H611" s="208" t="s">
        <v>8259</v>
      </c>
    </row>
    <row r="612" spans="1:22" ht="38.1" hidden="1" customHeight="1" outlineLevel="1">
      <c r="A612" s="200" t="s">
        <v>8341</v>
      </c>
      <c r="B612" s="216" t="s">
        <v>8316</v>
      </c>
      <c r="D612" s="200">
        <v>22</v>
      </c>
      <c r="G612" s="208" t="s">
        <v>8317</v>
      </c>
      <c r="H612" s="208" t="s">
        <v>8318</v>
      </c>
      <c r="Q612" s="200" t="s">
        <v>6912</v>
      </c>
    </row>
    <row r="613" spans="1:22" ht="38.1" hidden="1" customHeight="1" outlineLevel="1">
      <c r="A613" s="200" t="s">
        <v>8341</v>
      </c>
      <c r="B613" s="216" t="s">
        <v>8260</v>
      </c>
      <c r="D613" s="200">
        <v>23</v>
      </c>
      <c r="G613" s="208" t="s">
        <v>8261</v>
      </c>
      <c r="H613" s="200" t="s">
        <v>8262</v>
      </c>
      <c r="M613" s="200" t="s">
        <v>8263</v>
      </c>
    </row>
    <row r="614" spans="1:22" ht="38.1" hidden="1" customHeight="1" outlineLevel="1">
      <c r="A614" s="200" t="s">
        <v>8341</v>
      </c>
      <c r="B614" s="216" t="s">
        <v>8264</v>
      </c>
      <c r="D614" s="200">
        <v>24</v>
      </c>
      <c r="G614" s="208" t="s">
        <v>8265</v>
      </c>
      <c r="H614" s="200" t="s">
        <v>8266</v>
      </c>
      <c r="M614" s="200" t="s">
        <v>8267</v>
      </c>
      <c r="U614" s="200" t="s">
        <v>8319</v>
      </c>
      <c r="V614" s="200" t="s">
        <v>8320</v>
      </c>
    </row>
    <row r="615" spans="1:22" ht="38.1" hidden="1" customHeight="1" outlineLevel="1">
      <c r="A615" s="200" t="s">
        <v>8341</v>
      </c>
      <c r="B615" s="217" t="s">
        <v>8270</v>
      </c>
      <c r="D615" s="200">
        <v>11</v>
      </c>
      <c r="G615" s="208" t="s">
        <v>8252</v>
      </c>
      <c r="H615" s="200" t="s">
        <v>8253</v>
      </c>
    </row>
    <row r="616" spans="1:22" ht="38.1" hidden="1" customHeight="1" outlineLevel="1">
      <c r="A616" s="200" t="s">
        <v>8341</v>
      </c>
      <c r="B616" s="217" t="s">
        <v>8321</v>
      </c>
      <c r="D616" s="200">
        <v>12</v>
      </c>
      <c r="G616" s="208" t="s">
        <v>8309</v>
      </c>
      <c r="H616" s="200" t="s">
        <v>8310</v>
      </c>
    </row>
    <row r="617" spans="1:22" ht="38.1" hidden="1" customHeight="1" outlineLevel="1">
      <c r="A617" s="200" t="s">
        <v>8341</v>
      </c>
      <c r="B617" s="217" t="s">
        <v>8271</v>
      </c>
      <c r="D617" s="200">
        <v>13</v>
      </c>
      <c r="G617" s="208" t="s">
        <v>8272</v>
      </c>
      <c r="H617" s="200" t="s">
        <v>8273</v>
      </c>
    </row>
    <row r="618" spans="1:22" ht="38.1" hidden="1" customHeight="1" outlineLevel="1">
      <c r="A618" s="200" t="s">
        <v>8341</v>
      </c>
      <c r="B618" s="217" t="s">
        <v>8322</v>
      </c>
      <c r="D618" s="200">
        <v>14</v>
      </c>
      <c r="G618" s="208" t="s">
        <v>8323</v>
      </c>
      <c r="H618" s="200" t="s">
        <v>8324</v>
      </c>
    </row>
    <row r="619" spans="1:22" ht="38.1" hidden="1" customHeight="1" outlineLevel="1">
      <c r="A619" s="200" t="s">
        <v>8341</v>
      </c>
      <c r="B619" s="217" t="s">
        <v>8325</v>
      </c>
      <c r="D619" s="200">
        <v>16</v>
      </c>
      <c r="G619" s="208" t="s">
        <v>8313</v>
      </c>
      <c r="H619" s="208" t="s">
        <v>8314</v>
      </c>
      <c r="M619" s="200" t="s">
        <v>8315</v>
      </c>
    </row>
    <row r="620" spans="1:22" ht="38.1" hidden="1" customHeight="1" outlineLevel="1">
      <c r="A620" s="200" t="s">
        <v>8341</v>
      </c>
      <c r="B620" s="217" t="s">
        <v>8274</v>
      </c>
      <c r="D620" s="200">
        <v>17</v>
      </c>
      <c r="G620" s="208" t="s">
        <v>8255</v>
      </c>
      <c r="H620" s="208" t="s">
        <v>8256</v>
      </c>
      <c r="M620" s="200" t="s">
        <v>8257</v>
      </c>
    </row>
    <row r="621" spans="1:22" ht="38.1" hidden="1" customHeight="1" outlineLevel="1">
      <c r="A621" s="200" t="s">
        <v>8341</v>
      </c>
      <c r="B621" s="217" t="s">
        <v>7543</v>
      </c>
      <c r="D621" s="200">
        <v>18</v>
      </c>
      <c r="G621" s="208" t="s">
        <v>8258</v>
      </c>
      <c r="H621" s="208" t="s">
        <v>8259</v>
      </c>
    </row>
    <row r="622" spans="1:22" ht="38.1" hidden="1" customHeight="1" outlineLevel="1">
      <c r="A622" s="200" t="s">
        <v>8341</v>
      </c>
      <c r="B622" s="217" t="s">
        <v>8326</v>
      </c>
      <c r="D622" s="200">
        <v>19</v>
      </c>
      <c r="G622" s="208" t="s">
        <v>8327</v>
      </c>
      <c r="H622" s="208" t="s">
        <v>8328</v>
      </c>
      <c r="Q622" s="200" t="s">
        <v>6908</v>
      </c>
    </row>
    <row r="623" spans="1:22" ht="38.1" hidden="1" customHeight="1" outlineLevel="1">
      <c r="A623" s="200" t="s">
        <v>8341</v>
      </c>
      <c r="B623" s="217" t="s">
        <v>8329</v>
      </c>
      <c r="D623" s="200">
        <v>20</v>
      </c>
      <c r="G623" s="208" t="s">
        <v>8330</v>
      </c>
      <c r="H623" s="208" t="s">
        <v>8331</v>
      </c>
      <c r="Q623" s="200" t="s">
        <v>6908</v>
      </c>
    </row>
    <row r="624" spans="1:22" ht="38.1" hidden="1" customHeight="1" outlineLevel="1">
      <c r="A624" s="200" t="s">
        <v>8341</v>
      </c>
      <c r="B624" s="217" t="s">
        <v>8332</v>
      </c>
      <c r="D624" s="200">
        <v>21</v>
      </c>
      <c r="G624" s="208" t="s">
        <v>8333</v>
      </c>
      <c r="H624" s="208" t="s">
        <v>8334</v>
      </c>
      <c r="Q624" s="200" t="s">
        <v>6908</v>
      </c>
    </row>
    <row r="625" spans="1:22" ht="38.1" hidden="1" customHeight="1" outlineLevel="1">
      <c r="A625" s="200" t="s">
        <v>8341</v>
      </c>
      <c r="B625" s="217" t="s">
        <v>8335</v>
      </c>
      <c r="D625" s="200">
        <v>22</v>
      </c>
      <c r="G625" s="208" t="s">
        <v>8317</v>
      </c>
      <c r="H625" s="208" t="s">
        <v>8318</v>
      </c>
      <c r="Q625" s="200" t="s">
        <v>6912</v>
      </c>
    </row>
    <row r="626" spans="1:22" ht="38.1" hidden="1" customHeight="1" outlineLevel="1">
      <c r="A626" s="200" t="s">
        <v>8341</v>
      </c>
      <c r="B626" s="217" t="s">
        <v>8275</v>
      </c>
      <c r="D626" s="200">
        <v>23</v>
      </c>
      <c r="G626" s="208" t="s">
        <v>8261</v>
      </c>
      <c r="H626" s="200" t="s">
        <v>8262</v>
      </c>
      <c r="M626" s="200" t="s">
        <v>8263</v>
      </c>
    </row>
    <row r="627" spans="1:22" ht="38.1" hidden="1" customHeight="1" outlineLevel="1">
      <c r="A627" s="200" t="s">
        <v>8341</v>
      </c>
      <c r="B627" s="217" t="s">
        <v>8276</v>
      </c>
      <c r="D627" s="200">
        <v>24</v>
      </c>
      <c r="G627" s="208" t="s">
        <v>8265</v>
      </c>
      <c r="H627" s="200" t="s">
        <v>8266</v>
      </c>
      <c r="M627" s="200" t="s">
        <v>8267</v>
      </c>
      <c r="U627" s="200" t="s">
        <v>8336</v>
      </c>
      <c r="V627" s="200" t="s">
        <v>8337</v>
      </c>
    </row>
    <row r="628" spans="1:22" ht="38.1" hidden="1" customHeight="1" outlineLevel="1">
      <c r="A628" s="200" t="s">
        <v>8341</v>
      </c>
      <c r="B628" s="216" t="s">
        <v>7512</v>
      </c>
      <c r="D628" s="200">
        <v>31</v>
      </c>
      <c r="G628" s="208" t="s">
        <v>8279</v>
      </c>
      <c r="H628" s="208" t="s">
        <v>8280</v>
      </c>
      <c r="I628" s="200" t="s">
        <v>7417</v>
      </c>
      <c r="M628" s="200" t="s">
        <v>6907</v>
      </c>
      <c r="N628" s="200" t="s">
        <v>114</v>
      </c>
      <c r="O628" s="200" t="s">
        <v>6907</v>
      </c>
      <c r="P628" s="200" t="s">
        <v>6907</v>
      </c>
      <c r="Q628" s="200" t="s">
        <v>6907</v>
      </c>
      <c r="R628" s="200" t="s">
        <v>6907</v>
      </c>
      <c r="S628" s="200" t="s">
        <v>6907</v>
      </c>
      <c r="T628" s="200" t="s">
        <v>6907</v>
      </c>
    </row>
    <row r="629" spans="1:22" ht="38.1" hidden="1" customHeight="1" outlineLevel="1">
      <c r="A629" s="200" t="s">
        <v>8341</v>
      </c>
      <c r="B629" s="216" t="s">
        <v>7514</v>
      </c>
      <c r="D629" s="200">
        <v>32</v>
      </c>
      <c r="G629" s="208" t="s">
        <v>8281</v>
      </c>
      <c r="H629" s="208" t="s">
        <v>8282</v>
      </c>
      <c r="I629" s="200" t="s">
        <v>7421</v>
      </c>
      <c r="M629" s="200" t="s">
        <v>7422</v>
      </c>
      <c r="N629" s="200" t="s">
        <v>114</v>
      </c>
      <c r="O629" s="200" t="s">
        <v>6907</v>
      </c>
      <c r="P629" s="200" t="s">
        <v>6907</v>
      </c>
      <c r="Q629" s="200" t="s">
        <v>6907</v>
      </c>
      <c r="R629" s="200" t="s">
        <v>6907</v>
      </c>
      <c r="S629" s="200" t="s">
        <v>6907</v>
      </c>
      <c r="T629" s="200" t="s">
        <v>6907</v>
      </c>
    </row>
    <row r="630" spans="1:22" ht="38.1" hidden="1" customHeight="1" outlineLevel="1">
      <c r="A630" s="200" t="s">
        <v>8341</v>
      </c>
      <c r="B630" s="216" t="s">
        <v>825</v>
      </c>
      <c r="D630" s="200">
        <v>33</v>
      </c>
      <c r="G630" s="208" t="s">
        <v>8283</v>
      </c>
      <c r="H630" s="208" t="s">
        <v>8284</v>
      </c>
      <c r="I630" s="200" t="s">
        <v>7426</v>
      </c>
      <c r="M630" s="200" t="s">
        <v>6907</v>
      </c>
      <c r="N630" s="200" t="s">
        <v>114</v>
      </c>
      <c r="O630" s="200" t="s">
        <v>6907</v>
      </c>
      <c r="P630" s="200" t="s">
        <v>6907</v>
      </c>
      <c r="Q630" s="200" t="s">
        <v>6907</v>
      </c>
      <c r="R630" s="200" t="s">
        <v>6907</v>
      </c>
      <c r="S630" s="200" t="s">
        <v>6907</v>
      </c>
      <c r="T630" s="200" t="s">
        <v>6907</v>
      </c>
    </row>
    <row r="631" spans="1:22" ht="38.1" hidden="1" customHeight="1" outlineLevel="1">
      <c r="A631" s="200" t="s">
        <v>8341</v>
      </c>
      <c r="B631" s="216" t="s">
        <v>828</v>
      </c>
      <c r="D631" s="200">
        <v>34</v>
      </c>
      <c r="G631" s="208" t="s">
        <v>8285</v>
      </c>
      <c r="H631" s="208" t="s">
        <v>8286</v>
      </c>
      <c r="I631" s="200" t="s">
        <v>7430</v>
      </c>
      <c r="M631" s="200" t="s">
        <v>6907</v>
      </c>
      <c r="N631" s="200" t="s">
        <v>114</v>
      </c>
      <c r="O631" s="200" t="s">
        <v>6907</v>
      </c>
      <c r="P631" s="200" t="s">
        <v>6907</v>
      </c>
      <c r="Q631" s="200" t="s">
        <v>6907</v>
      </c>
      <c r="R631" s="200" t="s">
        <v>6907</v>
      </c>
      <c r="S631" s="200" t="s">
        <v>6907</v>
      </c>
      <c r="T631" s="200" t="s">
        <v>6907</v>
      </c>
    </row>
    <row r="632" spans="1:22" ht="38.1" hidden="1" customHeight="1" outlineLevel="1">
      <c r="A632" s="200" t="s">
        <v>8341</v>
      </c>
      <c r="B632" s="216" t="s">
        <v>7518</v>
      </c>
      <c r="D632" s="200">
        <v>35</v>
      </c>
      <c r="G632" s="208" t="s">
        <v>8287</v>
      </c>
      <c r="H632" s="208" t="s">
        <v>8288</v>
      </c>
      <c r="I632" s="200" t="s">
        <v>7434</v>
      </c>
      <c r="M632" s="200" t="s">
        <v>7435</v>
      </c>
      <c r="N632" s="200" t="s">
        <v>114</v>
      </c>
      <c r="O632" s="200" t="s">
        <v>6907</v>
      </c>
      <c r="P632" s="200" t="s">
        <v>6907</v>
      </c>
      <c r="Q632" s="200" t="s">
        <v>6907</v>
      </c>
      <c r="R632" s="200" t="s">
        <v>6907</v>
      </c>
      <c r="S632" s="200" t="s">
        <v>6907</v>
      </c>
      <c r="T632" s="200" t="s">
        <v>6907</v>
      </c>
    </row>
    <row r="633" spans="1:22" ht="38.1" hidden="1" customHeight="1" outlineLevel="1">
      <c r="A633" s="200" t="s">
        <v>8341</v>
      </c>
      <c r="B633" s="216" t="s">
        <v>7519</v>
      </c>
      <c r="D633" s="200">
        <v>36</v>
      </c>
      <c r="G633" s="208" t="s">
        <v>8289</v>
      </c>
      <c r="H633" s="208" t="s">
        <v>8290</v>
      </c>
      <c r="I633" s="200" t="s">
        <v>7430</v>
      </c>
      <c r="M633" s="200" t="s">
        <v>6907</v>
      </c>
      <c r="N633" s="200" t="s">
        <v>114</v>
      </c>
      <c r="O633" s="200" t="s">
        <v>6907</v>
      </c>
      <c r="P633" s="200" t="s">
        <v>6907</v>
      </c>
      <c r="Q633" s="200" t="s">
        <v>6907</v>
      </c>
      <c r="R633" s="200" t="s">
        <v>6907</v>
      </c>
      <c r="S633" s="200" t="s">
        <v>6907</v>
      </c>
      <c r="T633" s="200" t="s">
        <v>6907</v>
      </c>
    </row>
    <row r="634" spans="1:22" ht="38.1" hidden="1" customHeight="1" outlineLevel="1">
      <c r="A634" s="200" t="s">
        <v>8341</v>
      </c>
      <c r="B634" s="216" t="s">
        <v>7520</v>
      </c>
      <c r="D634" s="200">
        <v>37</v>
      </c>
      <c r="G634" s="208" t="s">
        <v>8291</v>
      </c>
      <c r="H634" s="208" t="s">
        <v>8292</v>
      </c>
      <c r="I634" s="200" t="s">
        <v>7434</v>
      </c>
      <c r="M634" s="200" t="s">
        <v>7442</v>
      </c>
      <c r="N634" s="200" t="s">
        <v>114</v>
      </c>
      <c r="O634" s="200" t="s">
        <v>6907</v>
      </c>
      <c r="P634" s="200" t="s">
        <v>6907</v>
      </c>
      <c r="Q634" s="200" t="s">
        <v>6907</v>
      </c>
      <c r="R634" s="200" t="s">
        <v>6907</v>
      </c>
      <c r="S634" s="200" t="s">
        <v>6907</v>
      </c>
      <c r="T634" s="200" t="s">
        <v>6907</v>
      </c>
    </row>
    <row r="635" spans="1:22" ht="38.1" hidden="1" customHeight="1" outlineLevel="1">
      <c r="A635" s="200" t="s">
        <v>8341</v>
      </c>
      <c r="B635" s="216" t="s">
        <v>7523</v>
      </c>
      <c r="D635" s="200">
        <v>38</v>
      </c>
      <c r="G635" s="208" t="s">
        <v>8293</v>
      </c>
      <c r="H635" s="200" t="s">
        <v>8294</v>
      </c>
      <c r="M635" s="200" t="s">
        <v>6907</v>
      </c>
      <c r="N635" s="200" t="s">
        <v>6907</v>
      </c>
      <c r="O635" s="200" t="s">
        <v>55</v>
      </c>
      <c r="P635" s="200" t="s">
        <v>6907</v>
      </c>
      <c r="Q635" s="200" t="s">
        <v>6907</v>
      </c>
      <c r="R635" s="200" t="s">
        <v>6907</v>
      </c>
      <c r="S635" s="200" t="s">
        <v>6907</v>
      </c>
      <c r="T635" s="200" t="s">
        <v>6907</v>
      </c>
    </row>
    <row r="636" spans="1:22" ht="38.1" hidden="1" customHeight="1" outlineLevel="1">
      <c r="A636" s="200" t="s">
        <v>8341</v>
      </c>
      <c r="B636" s="216" t="s">
        <v>7525</v>
      </c>
      <c r="D636" s="200">
        <v>39</v>
      </c>
      <c r="G636" s="208" t="s">
        <v>8295</v>
      </c>
      <c r="H636" s="200" t="s">
        <v>8296</v>
      </c>
      <c r="M636" s="200" t="s">
        <v>6907</v>
      </c>
      <c r="N636" s="200" t="s">
        <v>6907</v>
      </c>
      <c r="O636" s="200" t="s">
        <v>55</v>
      </c>
      <c r="P636" s="200" t="s">
        <v>6907</v>
      </c>
      <c r="Q636" s="200" t="s">
        <v>6907</v>
      </c>
      <c r="R636" s="200" t="s">
        <v>6907</v>
      </c>
      <c r="S636" s="200" t="s">
        <v>6907</v>
      </c>
      <c r="T636" s="200" t="s">
        <v>6907</v>
      </c>
      <c r="U636" s="200" t="s">
        <v>8297</v>
      </c>
      <c r="V636" s="200" t="s">
        <v>8298</v>
      </c>
    </row>
    <row r="637" spans="1:22" ht="38.1" hidden="1" customHeight="1" outlineLevel="1">
      <c r="A637" s="200" t="s">
        <v>8341</v>
      </c>
      <c r="B637" s="217" t="s">
        <v>7527</v>
      </c>
      <c r="D637" s="200">
        <v>31</v>
      </c>
      <c r="G637" s="208" t="s">
        <v>8279</v>
      </c>
      <c r="H637" s="208" t="s">
        <v>8280</v>
      </c>
      <c r="I637" s="200" t="s">
        <v>7417</v>
      </c>
      <c r="M637" s="200" t="s">
        <v>6907</v>
      </c>
      <c r="N637" s="200" t="s">
        <v>114</v>
      </c>
      <c r="O637" s="200" t="s">
        <v>6907</v>
      </c>
      <c r="P637" s="200" t="s">
        <v>6907</v>
      </c>
      <c r="Q637" s="200" t="s">
        <v>6907</v>
      </c>
      <c r="R637" s="200" t="s">
        <v>6907</v>
      </c>
      <c r="S637" s="200" t="s">
        <v>6907</v>
      </c>
      <c r="T637" s="200" t="s">
        <v>6907</v>
      </c>
    </row>
    <row r="638" spans="1:22" ht="38.1" hidden="1" customHeight="1" outlineLevel="1">
      <c r="A638" s="200" t="s">
        <v>8341</v>
      </c>
      <c r="B638" s="217" t="s">
        <v>7528</v>
      </c>
      <c r="D638" s="200">
        <v>32</v>
      </c>
      <c r="G638" s="208" t="s">
        <v>8281</v>
      </c>
      <c r="H638" s="208" t="s">
        <v>8282</v>
      </c>
      <c r="I638" s="200" t="s">
        <v>7421</v>
      </c>
      <c r="M638" s="200" t="s">
        <v>7422</v>
      </c>
      <c r="N638" s="200" t="s">
        <v>114</v>
      </c>
      <c r="O638" s="200" t="s">
        <v>6907</v>
      </c>
      <c r="P638" s="200" t="s">
        <v>6907</v>
      </c>
      <c r="Q638" s="200" t="s">
        <v>6907</v>
      </c>
      <c r="R638" s="200" t="s">
        <v>6907</v>
      </c>
      <c r="S638" s="200" t="s">
        <v>6907</v>
      </c>
      <c r="T638" s="200" t="s">
        <v>6907</v>
      </c>
    </row>
    <row r="639" spans="1:22" ht="38.1" hidden="1" customHeight="1" outlineLevel="1">
      <c r="A639" s="200" t="s">
        <v>8341</v>
      </c>
      <c r="B639" s="217" t="s">
        <v>7529</v>
      </c>
      <c r="D639" s="200">
        <v>33</v>
      </c>
      <c r="G639" s="208" t="s">
        <v>8283</v>
      </c>
      <c r="H639" s="208" t="s">
        <v>8284</v>
      </c>
      <c r="I639" s="200" t="s">
        <v>7426</v>
      </c>
      <c r="M639" s="200" t="s">
        <v>6907</v>
      </c>
      <c r="N639" s="200" t="s">
        <v>114</v>
      </c>
      <c r="O639" s="200" t="s">
        <v>6907</v>
      </c>
      <c r="P639" s="200" t="s">
        <v>6907</v>
      </c>
      <c r="Q639" s="200" t="s">
        <v>6907</v>
      </c>
      <c r="R639" s="200" t="s">
        <v>6907</v>
      </c>
      <c r="S639" s="200" t="s">
        <v>6907</v>
      </c>
      <c r="T639" s="200" t="s">
        <v>6907</v>
      </c>
    </row>
    <row r="640" spans="1:22" ht="38.1" hidden="1" customHeight="1" outlineLevel="1">
      <c r="A640" s="200" t="s">
        <v>8341</v>
      </c>
      <c r="B640" s="217" t="s">
        <v>7530</v>
      </c>
      <c r="D640" s="200">
        <v>34</v>
      </c>
      <c r="G640" s="208" t="s">
        <v>8285</v>
      </c>
      <c r="H640" s="208" t="s">
        <v>8286</v>
      </c>
      <c r="I640" s="200" t="s">
        <v>7430</v>
      </c>
      <c r="M640" s="200" t="s">
        <v>6907</v>
      </c>
      <c r="N640" s="200" t="s">
        <v>114</v>
      </c>
      <c r="O640" s="200" t="s">
        <v>6907</v>
      </c>
      <c r="P640" s="200" t="s">
        <v>6907</v>
      </c>
      <c r="Q640" s="200" t="s">
        <v>6907</v>
      </c>
      <c r="R640" s="200" t="s">
        <v>6907</v>
      </c>
      <c r="S640" s="200" t="s">
        <v>6907</v>
      </c>
      <c r="T640" s="200" t="s">
        <v>6907</v>
      </c>
    </row>
    <row r="641" spans="1:22" ht="38.1" hidden="1" customHeight="1" outlineLevel="1">
      <c r="A641" s="200" t="s">
        <v>8341</v>
      </c>
      <c r="B641" s="217" t="s">
        <v>7533</v>
      </c>
      <c r="D641" s="200">
        <v>35</v>
      </c>
      <c r="G641" s="208" t="s">
        <v>8287</v>
      </c>
      <c r="H641" s="208" t="s">
        <v>8288</v>
      </c>
      <c r="I641" s="200" t="s">
        <v>7434</v>
      </c>
      <c r="M641" s="200" t="s">
        <v>7435</v>
      </c>
      <c r="N641" s="200" t="s">
        <v>114</v>
      </c>
      <c r="O641" s="200" t="s">
        <v>6907</v>
      </c>
      <c r="P641" s="200" t="s">
        <v>6907</v>
      </c>
      <c r="Q641" s="200" t="s">
        <v>6907</v>
      </c>
      <c r="R641" s="200" t="s">
        <v>6907</v>
      </c>
      <c r="S641" s="200" t="s">
        <v>6907</v>
      </c>
      <c r="T641" s="200" t="s">
        <v>6907</v>
      </c>
    </row>
    <row r="642" spans="1:22" ht="38.1" hidden="1" customHeight="1" outlineLevel="1">
      <c r="A642" s="200" t="s">
        <v>8341</v>
      </c>
      <c r="B642" s="217" t="s">
        <v>7534</v>
      </c>
      <c r="D642" s="200">
        <v>36</v>
      </c>
      <c r="G642" s="208" t="s">
        <v>8289</v>
      </c>
      <c r="H642" s="208" t="s">
        <v>8290</v>
      </c>
      <c r="I642" s="200" t="s">
        <v>7430</v>
      </c>
      <c r="M642" s="200" t="s">
        <v>6907</v>
      </c>
      <c r="N642" s="200" t="s">
        <v>114</v>
      </c>
      <c r="O642" s="200" t="s">
        <v>6907</v>
      </c>
      <c r="P642" s="200" t="s">
        <v>6907</v>
      </c>
      <c r="Q642" s="200" t="s">
        <v>6907</v>
      </c>
      <c r="R642" s="200" t="s">
        <v>6907</v>
      </c>
      <c r="S642" s="200" t="s">
        <v>6907</v>
      </c>
      <c r="T642" s="200" t="s">
        <v>6907</v>
      </c>
    </row>
    <row r="643" spans="1:22" ht="38.1" hidden="1" customHeight="1" outlineLevel="1">
      <c r="A643" s="200" t="s">
        <v>8341</v>
      </c>
      <c r="B643" s="217" t="s">
        <v>7535</v>
      </c>
      <c r="D643" s="200">
        <v>37</v>
      </c>
      <c r="G643" s="208" t="s">
        <v>8291</v>
      </c>
      <c r="H643" s="208" t="s">
        <v>8292</v>
      </c>
      <c r="I643" s="200" t="s">
        <v>7434</v>
      </c>
      <c r="M643" s="200" t="s">
        <v>7442</v>
      </c>
      <c r="N643" s="200" t="s">
        <v>114</v>
      </c>
      <c r="O643" s="200" t="s">
        <v>6907</v>
      </c>
      <c r="P643" s="200" t="s">
        <v>6907</v>
      </c>
      <c r="Q643" s="200" t="s">
        <v>6907</v>
      </c>
      <c r="R643" s="200" t="s">
        <v>6907</v>
      </c>
      <c r="S643" s="200" t="s">
        <v>6907</v>
      </c>
      <c r="T643" s="200" t="s">
        <v>6907</v>
      </c>
      <c r="U643" s="200" t="s">
        <v>8299</v>
      </c>
      <c r="V643" s="200" t="s">
        <v>8300</v>
      </c>
    </row>
    <row r="644" spans="1:22" ht="38.1" hidden="1" customHeight="1" outlineLevel="1">
      <c r="A644" s="200" t="s">
        <v>8342</v>
      </c>
      <c r="B644" s="216" t="s">
        <v>7473</v>
      </c>
      <c r="D644" s="200">
        <v>40</v>
      </c>
      <c r="G644" s="208" t="s">
        <v>8302</v>
      </c>
      <c r="H644" s="208" t="s">
        <v>8303</v>
      </c>
      <c r="M644" s="200" t="s">
        <v>8304</v>
      </c>
      <c r="N644" s="200" t="s">
        <v>114</v>
      </c>
      <c r="O644" s="200" t="s">
        <v>55</v>
      </c>
      <c r="P644" s="200" t="s">
        <v>6907</v>
      </c>
      <c r="Q644" s="200" t="s">
        <v>6907</v>
      </c>
      <c r="R644" s="200" t="s">
        <v>6907</v>
      </c>
      <c r="S644" s="200" t="s">
        <v>6907</v>
      </c>
      <c r="T644" s="200" t="s">
        <v>6907</v>
      </c>
      <c r="U644" s="200" t="s">
        <v>8305</v>
      </c>
      <c r="V644" s="200" t="s">
        <v>7473</v>
      </c>
    </row>
    <row r="645" spans="1:22" ht="38.1" hidden="1" customHeight="1" outlineLevel="1">
      <c r="A645" s="200" t="s">
        <v>8342</v>
      </c>
      <c r="B645" s="217" t="s">
        <v>7443</v>
      </c>
      <c r="D645" s="200">
        <v>40</v>
      </c>
      <c r="G645" s="208" t="s">
        <v>8302</v>
      </c>
      <c r="H645" s="208" t="s">
        <v>8303</v>
      </c>
      <c r="M645" s="200" t="s">
        <v>8304</v>
      </c>
      <c r="N645" s="200" t="s">
        <v>114</v>
      </c>
      <c r="O645" s="200" t="s">
        <v>55</v>
      </c>
      <c r="P645" s="200" t="s">
        <v>6907</v>
      </c>
      <c r="Q645" s="200" t="s">
        <v>6907</v>
      </c>
      <c r="R645" s="200" t="s">
        <v>6907</v>
      </c>
      <c r="S645" s="200" t="s">
        <v>6907</v>
      </c>
      <c r="T645" s="200" t="s">
        <v>6907</v>
      </c>
      <c r="U645" s="200" t="s">
        <v>8306</v>
      </c>
      <c r="V645" s="200" t="s">
        <v>7443</v>
      </c>
    </row>
    <row r="646" spans="1:22" collapsed="1">
      <c r="A646" s="214" t="s">
        <v>8343</v>
      </c>
      <c r="B646" s="216" t="s">
        <v>8344</v>
      </c>
      <c r="C646" s="200" t="s">
        <v>8345</v>
      </c>
      <c r="D646" s="200">
        <v>123</v>
      </c>
      <c r="E646" s="200" t="s">
        <v>6900</v>
      </c>
      <c r="F646" s="200" t="s">
        <v>7378</v>
      </c>
      <c r="G646" s="200" t="s">
        <v>8346</v>
      </c>
      <c r="H646" s="200" t="s">
        <v>8347</v>
      </c>
    </row>
    <row r="647" spans="1:22" hidden="1" outlineLevel="1">
      <c r="A647" s="200" t="s">
        <v>8343</v>
      </c>
      <c r="B647" s="216" t="s">
        <v>8348</v>
      </c>
      <c r="D647" s="200">
        <v>124</v>
      </c>
      <c r="G647" s="200" t="s">
        <v>8349</v>
      </c>
      <c r="H647" s="200" t="s">
        <v>8347</v>
      </c>
    </row>
    <row r="648" spans="1:22" hidden="1" outlineLevel="1">
      <c r="A648" s="200" t="s">
        <v>8343</v>
      </c>
      <c r="B648" s="216" t="s">
        <v>8350</v>
      </c>
      <c r="D648" s="200">
        <v>125</v>
      </c>
      <c r="G648" s="200" t="s">
        <v>8351</v>
      </c>
      <c r="H648" s="200" t="s">
        <v>8347</v>
      </c>
    </row>
    <row r="649" spans="1:22" hidden="1" outlineLevel="1">
      <c r="A649" s="200" t="s">
        <v>8343</v>
      </c>
      <c r="B649" s="216" t="s">
        <v>8352</v>
      </c>
      <c r="D649" s="200">
        <v>126</v>
      </c>
      <c r="G649" s="200" t="s">
        <v>8353</v>
      </c>
      <c r="H649" s="200" t="s">
        <v>8347</v>
      </c>
    </row>
    <row r="650" spans="1:22" hidden="1" outlineLevel="1">
      <c r="A650" s="200" t="s">
        <v>8343</v>
      </c>
      <c r="B650" s="216" t="s">
        <v>8354</v>
      </c>
      <c r="D650" s="200">
        <v>127</v>
      </c>
      <c r="G650" s="200" t="s">
        <v>8355</v>
      </c>
      <c r="H650" s="200" t="s">
        <v>8347</v>
      </c>
    </row>
    <row r="651" spans="1:22" hidden="1" outlineLevel="1">
      <c r="A651" s="200" t="s">
        <v>8343</v>
      </c>
      <c r="B651" s="216" t="s">
        <v>8356</v>
      </c>
      <c r="D651" s="200">
        <v>128</v>
      </c>
      <c r="G651" s="200" t="s">
        <v>8357</v>
      </c>
      <c r="H651" s="200" t="s">
        <v>8347</v>
      </c>
    </row>
    <row r="652" spans="1:22" hidden="1" outlineLevel="1">
      <c r="A652" s="200" t="s">
        <v>8343</v>
      </c>
      <c r="B652" s="216" t="s">
        <v>8358</v>
      </c>
      <c r="D652" s="200">
        <v>129</v>
      </c>
      <c r="G652" s="200" t="s">
        <v>8359</v>
      </c>
      <c r="H652" s="200" t="s">
        <v>8347</v>
      </c>
    </row>
    <row r="653" spans="1:22" hidden="1" outlineLevel="1">
      <c r="A653" s="200" t="s">
        <v>8343</v>
      </c>
      <c r="B653" s="216" t="s">
        <v>8360</v>
      </c>
      <c r="D653" s="200">
        <v>130</v>
      </c>
      <c r="G653" s="200" t="s">
        <v>8361</v>
      </c>
      <c r="H653" s="200" t="s">
        <v>8347</v>
      </c>
    </row>
    <row r="654" spans="1:22" hidden="1" outlineLevel="1">
      <c r="A654" s="200" t="s">
        <v>8343</v>
      </c>
      <c r="B654" s="216" t="s">
        <v>8362</v>
      </c>
      <c r="D654" s="200">
        <v>131</v>
      </c>
      <c r="G654" s="200" t="s">
        <v>8363</v>
      </c>
      <c r="H654" s="200" t="s">
        <v>8347</v>
      </c>
    </row>
    <row r="655" spans="1:22" hidden="1" outlineLevel="1">
      <c r="A655" s="200" t="s">
        <v>8343</v>
      </c>
      <c r="B655" s="216" t="s">
        <v>8364</v>
      </c>
      <c r="D655" s="200">
        <v>132</v>
      </c>
      <c r="G655" s="200" t="s">
        <v>8365</v>
      </c>
      <c r="H655" s="200" t="s">
        <v>8347</v>
      </c>
    </row>
    <row r="656" spans="1:22" hidden="1" outlineLevel="1">
      <c r="A656" s="200" t="s">
        <v>8343</v>
      </c>
      <c r="B656" s="216" t="s">
        <v>8366</v>
      </c>
      <c r="D656" s="200">
        <v>133</v>
      </c>
      <c r="G656" s="200" t="s">
        <v>8367</v>
      </c>
      <c r="H656" s="200" t="s">
        <v>8347</v>
      </c>
    </row>
    <row r="657" spans="1:22" hidden="1" outlineLevel="1">
      <c r="A657" s="200" t="s">
        <v>8343</v>
      </c>
      <c r="B657" s="216" t="s">
        <v>8368</v>
      </c>
      <c r="D657" s="200">
        <v>134</v>
      </c>
      <c r="G657" s="200" t="s">
        <v>8369</v>
      </c>
      <c r="H657" s="200" t="s">
        <v>8347</v>
      </c>
      <c r="U657" s="200" t="s">
        <v>8370</v>
      </c>
      <c r="V657" s="200" t="s">
        <v>8371</v>
      </c>
    </row>
    <row r="658" spans="1:22" hidden="1" outlineLevel="1">
      <c r="A658" s="200" t="s">
        <v>8343</v>
      </c>
      <c r="B658" s="217" t="s">
        <v>8372</v>
      </c>
      <c r="D658" s="200">
        <v>136</v>
      </c>
      <c r="G658" s="200" t="s">
        <v>8373</v>
      </c>
      <c r="H658" s="200" t="s">
        <v>8347</v>
      </c>
    </row>
    <row r="659" spans="1:22" hidden="1" outlineLevel="1">
      <c r="A659" s="200" t="s">
        <v>8343</v>
      </c>
      <c r="B659" s="217" t="s">
        <v>8374</v>
      </c>
      <c r="D659" s="200">
        <v>137</v>
      </c>
      <c r="G659" s="200" t="s">
        <v>8375</v>
      </c>
      <c r="H659" s="200" t="s">
        <v>8347</v>
      </c>
    </row>
    <row r="660" spans="1:22" hidden="1" outlineLevel="1">
      <c r="A660" s="200" t="s">
        <v>8343</v>
      </c>
      <c r="B660" s="217" t="s">
        <v>8376</v>
      </c>
      <c r="D660" s="200">
        <v>138</v>
      </c>
      <c r="G660" s="200" t="s">
        <v>8377</v>
      </c>
      <c r="H660" s="200" t="s">
        <v>8347</v>
      </c>
    </row>
    <row r="661" spans="1:22" hidden="1" outlineLevel="1">
      <c r="A661" s="200" t="s">
        <v>8343</v>
      </c>
      <c r="B661" s="217" t="s">
        <v>8378</v>
      </c>
      <c r="D661" s="200">
        <v>139</v>
      </c>
      <c r="G661" s="200" t="s">
        <v>8379</v>
      </c>
      <c r="H661" s="200" t="s">
        <v>8347</v>
      </c>
    </row>
    <row r="662" spans="1:22" hidden="1" outlineLevel="1">
      <c r="A662" s="200" t="s">
        <v>8343</v>
      </c>
      <c r="B662" s="217" t="s">
        <v>8380</v>
      </c>
      <c r="D662" s="200">
        <v>140</v>
      </c>
      <c r="G662" s="200" t="s">
        <v>8381</v>
      </c>
      <c r="H662" s="200" t="s">
        <v>8347</v>
      </c>
    </row>
    <row r="663" spans="1:22" hidden="1" outlineLevel="1">
      <c r="A663" s="200" t="s">
        <v>8343</v>
      </c>
      <c r="B663" s="217" t="s">
        <v>8382</v>
      </c>
      <c r="D663" s="200">
        <v>141</v>
      </c>
      <c r="G663" s="200" t="s">
        <v>8383</v>
      </c>
      <c r="H663" s="200" t="s">
        <v>8347</v>
      </c>
    </row>
    <row r="664" spans="1:22" hidden="1" outlineLevel="1">
      <c r="A664" s="200" t="s">
        <v>8343</v>
      </c>
      <c r="B664" s="217" t="s">
        <v>8384</v>
      </c>
      <c r="D664" s="200">
        <v>142</v>
      </c>
      <c r="G664" s="200" t="s">
        <v>8385</v>
      </c>
      <c r="H664" s="200" t="s">
        <v>8347</v>
      </c>
    </row>
    <row r="665" spans="1:22" hidden="1" outlineLevel="1">
      <c r="A665" s="200" t="s">
        <v>8343</v>
      </c>
      <c r="B665" s="217" t="s">
        <v>8386</v>
      </c>
      <c r="D665" s="200">
        <v>143</v>
      </c>
      <c r="G665" s="200" t="s">
        <v>8387</v>
      </c>
      <c r="H665" s="200" t="s">
        <v>8347</v>
      </c>
    </row>
    <row r="666" spans="1:22" hidden="1" outlineLevel="1">
      <c r="A666" s="200" t="s">
        <v>8343</v>
      </c>
      <c r="B666" s="217" t="s">
        <v>8388</v>
      </c>
      <c r="D666" s="200">
        <v>144</v>
      </c>
      <c r="G666" s="200" t="s">
        <v>8389</v>
      </c>
      <c r="H666" s="200" t="s">
        <v>8347</v>
      </c>
    </row>
    <row r="667" spans="1:22" hidden="1" outlineLevel="1">
      <c r="A667" s="200" t="s">
        <v>8343</v>
      </c>
      <c r="B667" s="217" t="s">
        <v>8390</v>
      </c>
      <c r="D667" s="200">
        <v>145</v>
      </c>
      <c r="G667" s="200" t="s">
        <v>8391</v>
      </c>
      <c r="H667" s="200" t="s">
        <v>8347</v>
      </c>
    </row>
    <row r="668" spans="1:22" hidden="1" outlineLevel="1">
      <c r="A668" s="200" t="s">
        <v>8343</v>
      </c>
      <c r="B668" s="217" t="s">
        <v>8392</v>
      </c>
      <c r="D668" s="200">
        <v>146</v>
      </c>
      <c r="G668" s="200" t="s">
        <v>8393</v>
      </c>
      <c r="H668" s="200" t="s">
        <v>8347</v>
      </c>
    </row>
    <row r="669" spans="1:22" hidden="1" outlineLevel="1">
      <c r="A669" s="200" t="s">
        <v>8343</v>
      </c>
      <c r="B669" s="217" t="s">
        <v>8394</v>
      </c>
      <c r="D669" s="200">
        <v>147</v>
      </c>
      <c r="G669" s="200" t="s">
        <v>8395</v>
      </c>
      <c r="H669" s="200" t="s">
        <v>8347</v>
      </c>
    </row>
    <row r="670" spans="1:22" hidden="1" outlineLevel="1">
      <c r="A670" s="200" t="s">
        <v>8343</v>
      </c>
      <c r="B670" s="217" t="s">
        <v>8396</v>
      </c>
      <c r="D670" s="200">
        <v>148</v>
      </c>
      <c r="G670" s="200" t="s">
        <v>8397</v>
      </c>
      <c r="H670" s="200" t="s">
        <v>8347</v>
      </c>
      <c r="U670" s="200" t="s">
        <v>8398</v>
      </c>
      <c r="V670" s="200" t="s">
        <v>8399</v>
      </c>
    </row>
    <row r="671" spans="1:22" collapsed="1">
      <c r="A671" s="214" t="s">
        <v>8400</v>
      </c>
      <c r="B671" s="216" t="s">
        <v>8401</v>
      </c>
      <c r="C671" s="200" t="s">
        <v>8400</v>
      </c>
      <c r="D671" s="200">
        <v>107</v>
      </c>
      <c r="E671" s="200" t="s">
        <v>6900</v>
      </c>
      <c r="F671" s="200" t="s">
        <v>6901</v>
      </c>
      <c r="G671" s="200" t="s">
        <v>8402</v>
      </c>
      <c r="H671" s="200" t="s">
        <v>8403</v>
      </c>
      <c r="L671" s="200" t="s">
        <v>8404</v>
      </c>
      <c r="M671" s="200" t="s">
        <v>8405</v>
      </c>
      <c r="N671" s="200" t="s">
        <v>6987</v>
      </c>
      <c r="O671" s="200" t="s">
        <v>8406</v>
      </c>
      <c r="P671" s="200" t="s">
        <v>6907</v>
      </c>
      <c r="Q671" s="200" t="s">
        <v>6912</v>
      </c>
      <c r="R671" s="200" t="s">
        <v>8407</v>
      </c>
      <c r="T671" s="200" t="s">
        <v>43</v>
      </c>
      <c r="U671" s="200" t="s">
        <v>8408</v>
      </c>
      <c r="V671" s="200" t="s">
        <v>8401</v>
      </c>
    </row>
    <row r="672" spans="1:22" hidden="1" outlineLevel="1">
      <c r="A672" s="200" t="s">
        <v>8400</v>
      </c>
      <c r="B672" s="217" t="s">
        <v>6984</v>
      </c>
      <c r="D672" s="200">
        <v>108</v>
      </c>
      <c r="G672" s="200" t="s">
        <v>8409</v>
      </c>
      <c r="H672" s="200" t="s">
        <v>8410</v>
      </c>
      <c r="L672" s="200" t="s">
        <v>8404</v>
      </c>
      <c r="M672" s="200" t="s">
        <v>6920</v>
      </c>
      <c r="N672" s="200" t="s">
        <v>6987</v>
      </c>
      <c r="O672" s="200" t="s">
        <v>6921</v>
      </c>
      <c r="P672" s="200" t="s">
        <v>6907</v>
      </c>
      <c r="Q672" s="200" t="s">
        <v>6908</v>
      </c>
      <c r="R672" s="200" t="s">
        <v>6907</v>
      </c>
      <c r="T672" s="200" t="s">
        <v>8411</v>
      </c>
    </row>
    <row r="673" spans="1:22" hidden="1" outlineLevel="1">
      <c r="A673" s="200" t="s">
        <v>8400</v>
      </c>
      <c r="B673" s="217" t="s">
        <v>6988</v>
      </c>
      <c r="D673" s="200">
        <v>109</v>
      </c>
      <c r="G673" s="200" t="s">
        <v>8412</v>
      </c>
      <c r="H673" s="200" t="s">
        <v>8410</v>
      </c>
      <c r="L673" s="200" t="s">
        <v>8404</v>
      </c>
      <c r="M673" s="200" t="s">
        <v>6923</v>
      </c>
      <c r="N673" s="200" t="s">
        <v>6987</v>
      </c>
      <c r="O673" s="200" t="s">
        <v>6921</v>
      </c>
      <c r="P673" s="200" t="s">
        <v>6907</v>
      </c>
      <c r="Q673" s="200" t="s">
        <v>6924</v>
      </c>
      <c r="R673" s="200" t="s">
        <v>6907</v>
      </c>
      <c r="T673" s="200" t="s">
        <v>43</v>
      </c>
      <c r="U673" s="200" t="s">
        <v>6990</v>
      </c>
      <c r="V673" s="200" t="s">
        <v>6991</v>
      </c>
    </row>
    <row r="674" spans="1:22" ht="38.1" customHeight="1" collapsed="1">
      <c r="A674" s="214" t="s">
        <v>797</v>
      </c>
      <c r="B674" s="216" t="s">
        <v>8224</v>
      </c>
      <c r="C674" s="200" t="s">
        <v>8225</v>
      </c>
      <c r="D674" s="200">
        <v>3</v>
      </c>
      <c r="E674" s="200" t="s">
        <v>6900</v>
      </c>
      <c r="F674" s="200" t="s">
        <v>7378</v>
      </c>
      <c r="G674" s="208" t="s">
        <v>8226</v>
      </c>
      <c r="H674" s="200" t="s">
        <v>8227</v>
      </c>
      <c r="M674" s="200" t="s">
        <v>8228</v>
      </c>
    </row>
    <row r="675" spans="1:22" ht="38.1" hidden="1" customHeight="1" outlineLevel="1">
      <c r="A675" s="200" t="s">
        <v>797</v>
      </c>
      <c r="B675" s="216" t="s">
        <v>8229</v>
      </c>
      <c r="D675" s="200">
        <v>4</v>
      </c>
      <c r="G675" s="208" t="s">
        <v>8230</v>
      </c>
      <c r="H675" s="200" t="s">
        <v>8231</v>
      </c>
    </row>
    <row r="676" spans="1:22" ht="38.1" hidden="1" customHeight="1" outlineLevel="1">
      <c r="A676" s="200" t="s">
        <v>797</v>
      </c>
      <c r="B676" s="216" t="s">
        <v>8232</v>
      </c>
      <c r="D676" s="200">
        <v>5</v>
      </c>
      <c r="G676" s="208" t="s">
        <v>8233</v>
      </c>
      <c r="H676" s="200" t="s">
        <v>8234</v>
      </c>
    </row>
    <row r="677" spans="1:22" ht="38.1" hidden="1" customHeight="1" outlineLevel="1">
      <c r="A677" s="200" t="s">
        <v>797</v>
      </c>
      <c r="B677" s="216" t="s">
        <v>8235</v>
      </c>
      <c r="D677" s="200">
        <v>6</v>
      </c>
      <c r="G677" s="208" t="s">
        <v>8236</v>
      </c>
      <c r="H677" s="200" t="s">
        <v>8237</v>
      </c>
      <c r="U677" s="200" t="s">
        <v>8413</v>
      </c>
      <c r="V677" s="200" t="s">
        <v>8414</v>
      </c>
    </row>
    <row r="678" spans="1:22" ht="38.1" hidden="1" customHeight="1" outlineLevel="1">
      <c r="A678" s="200" t="s">
        <v>797</v>
      </c>
      <c r="B678" s="217" t="s">
        <v>835</v>
      </c>
      <c r="D678" s="200">
        <v>11</v>
      </c>
      <c r="G678" s="208" t="s">
        <v>8252</v>
      </c>
      <c r="H678" s="200" t="s">
        <v>8253</v>
      </c>
    </row>
    <row r="679" spans="1:22" ht="38.1" hidden="1" customHeight="1" outlineLevel="1">
      <c r="A679" s="200" t="s">
        <v>797</v>
      </c>
      <c r="B679" s="217" t="s">
        <v>8254</v>
      </c>
      <c r="D679" s="200">
        <v>17</v>
      </c>
      <c r="G679" s="208" t="s">
        <v>8255</v>
      </c>
      <c r="H679" s="208" t="s">
        <v>8256</v>
      </c>
      <c r="M679" s="200" t="s">
        <v>8257</v>
      </c>
    </row>
    <row r="680" spans="1:22" ht="38.1" hidden="1" customHeight="1" outlineLevel="1">
      <c r="A680" s="200" t="s">
        <v>797</v>
      </c>
      <c r="B680" s="217" t="s">
        <v>7538</v>
      </c>
      <c r="D680" s="200">
        <v>18</v>
      </c>
      <c r="G680" s="208" t="s">
        <v>8258</v>
      </c>
      <c r="H680" s="208" t="s">
        <v>8259</v>
      </c>
      <c r="U680" s="200" t="s">
        <v>8415</v>
      </c>
      <c r="V680" s="200" t="s">
        <v>8416</v>
      </c>
    </row>
    <row r="681" spans="1:22" ht="38.1" hidden="1" customHeight="1" outlineLevel="1">
      <c r="A681" s="200" t="s">
        <v>797</v>
      </c>
      <c r="B681" s="216" t="s">
        <v>8270</v>
      </c>
      <c r="D681" s="200">
        <v>11</v>
      </c>
      <c r="G681" s="208" t="s">
        <v>8252</v>
      </c>
      <c r="H681" s="200" t="s">
        <v>8253</v>
      </c>
    </row>
    <row r="682" spans="1:22" ht="38.1" hidden="1" customHeight="1" outlineLevel="1">
      <c r="A682" s="200" t="s">
        <v>797</v>
      </c>
      <c r="B682" s="216" t="s">
        <v>8271</v>
      </c>
      <c r="D682" s="200">
        <v>13</v>
      </c>
      <c r="G682" s="208" t="s">
        <v>8272</v>
      </c>
      <c r="H682" s="200" t="s">
        <v>8273</v>
      </c>
    </row>
    <row r="683" spans="1:22" ht="38.1" hidden="1" customHeight="1" outlineLevel="1">
      <c r="A683" s="200" t="s">
        <v>797</v>
      </c>
      <c r="B683" s="216" t="s">
        <v>8274</v>
      </c>
      <c r="D683" s="200">
        <v>17</v>
      </c>
      <c r="G683" s="208" t="s">
        <v>8255</v>
      </c>
      <c r="H683" s="208" t="s">
        <v>8256</v>
      </c>
      <c r="M683" s="200" t="s">
        <v>8257</v>
      </c>
    </row>
    <row r="684" spans="1:22" ht="38.1" hidden="1" customHeight="1" outlineLevel="1">
      <c r="A684" s="200" t="s">
        <v>797</v>
      </c>
      <c r="B684" s="216" t="s">
        <v>7543</v>
      </c>
      <c r="D684" s="200">
        <v>18</v>
      </c>
      <c r="G684" s="208" t="s">
        <v>8258</v>
      </c>
      <c r="H684" s="208" t="s">
        <v>8259</v>
      </c>
      <c r="U684" s="200" t="s">
        <v>8417</v>
      </c>
      <c r="V684" s="200" t="s">
        <v>8418</v>
      </c>
    </row>
    <row r="685" spans="1:22" hidden="1" outlineLevel="1">
      <c r="A685" s="200" t="s">
        <v>797</v>
      </c>
      <c r="B685" s="217" t="s">
        <v>8419</v>
      </c>
      <c r="D685" s="200">
        <v>26</v>
      </c>
      <c r="G685" s="200" t="s">
        <v>8420</v>
      </c>
      <c r="H685" s="200" t="s">
        <v>8421</v>
      </c>
      <c r="M685" s="200" t="s">
        <v>7195</v>
      </c>
    </row>
    <row r="686" spans="1:22" hidden="1" outlineLevel="1">
      <c r="A686" s="200" t="s">
        <v>797</v>
      </c>
      <c r="B686" s="217" t="s">
        <v>804</v>
      </c>
      <c r="D686" s="200">
        <v>27</v>
      </c>
      <c r="G686" s="200" t="s">
        <v>8422</v>
      </c>
      <c r="H686" s="200" t="s">
        <v>8423</v>
      </c>
      <c r="M686" s="200" t="s">
        <v>8424</v>
      </c>
    </row>
    <row r="687" spans="1:22" hidden="1" outlineLevel="1">
      <c r="A687" s="200" t="s">
        <v>797</v>
      </c>
      <c r="B687" s="217" t="s">
        <v>801</v>
      </c>
      <c r="D687" s="200">
        <v>28</v>
      </c>
      <c r="G687" s="200" t="s">
        <v>8425</v>
      </c>
      <c r="H687" s="200" t="s">
        <v>8426</v>
      </c>
      <c r="M687" s="200" t="s">
        <v>8427</v>
      </c>
      <c r="U687" s="200" t="s">
        <v>8428</v>
      </c>
      <c r="V687" s="200" t="s">
        <v>8429</v>
      </c>
    </row>
    <row r="688" spans="1:22" hidden="1" outlineLevel="1">
      <c r="A688" s="200" t="s">
        <v>797</v>
      </c>
      <c r="B688" s="216" t="s">
        <v>807</v>
      </c>
      <c r="D688" s="200">
        <v>29</v>
      </c>
      <c r="G688" s="200" t="s">
        <v>8430</v>
      </c>
      <c r="H688" s="200" t="s">
        <v>8431</v>
      </c>
      <c r="M688" s="200" t="s">
        <v>8432</v>
      </c>
    </row>
    <row r="689" spans="1:22" hidden="1" outlineLevel="1">
      <c r="A689" s="200" t="s">
        <v>797</v>
      </c>
      <c r="B689" s="216" t="s">
        <v>810</v>
      </c>
      <c r="D689" s="200">
        <v>30</v>
      </c>
      <c r="G689" s="200" t="s">
        <v>8433</v>
      </c>
      <c r="H689" s="200" t="s">
        <v>8431</v>
      </c>
      <c r="M689" s="200" t="s">
        <v>8434</v>
      </c>
      <c r="U689" s="200" t="s">
        <v>8435</v>
      </c>
      <c r="V689" s="200" t="s">
        <v>8436</v>
      </c>
    </row>
    <row r="690" spans="1:22" ht="38.1" hidden="1" customHeight="1" outlineLevel="1">
      <c r="A690" s="200" t="s">
        <v>797</v>
      </c>
      <c r="B690" s="217" t="s">
        <v>7512</v>
      </c>
      <c r="D690" s="200">
        <v>31</v>
      </c>
      <c r="G690" s="208" t="s">
        <v>8279</v>
      </c>
      <c r="H690" s="208" t="s">
        <v>8280</v>
      </c>
      <c r="I690" s="200" t="s">
        <v>7417</v>
      </c>
      <c r="M690" s="200" t="s">
        <v>6907</v>
      </c>
      <c r="N690" s="200" t="s">
        <v>114</v>
      </c>
      <c r="O690" s="200" t="s">
        <v>6907</v>
      </c>
      <c r="P690" s="200" t="s">
        <v>6907</v>
      </c>
      <c r="Q690" s="200" t="s">
        <v>6907</v>
      </c>
      <c r="R690" s="200" t="s">
        <v>6907</v>
      </c>
      <c r="S690" s="200" t="s">
        <v>6907</v>
      </c>
      <c r="T690" s="200" t="s">
        <v>6907</v>
      </c>
    </row>
    <row r="691" spans="1:22" ht="38.1" hidden="1" customHeight="1" outlineLevel="1">
      <c r="A691" s="200" t="s">
        <v>797</v>
      </c>
      <c r="B691" s="217" t="s">
        <v>7514</v>
      </c>
      <c r="D691" s="200">
        <v>32</v>
      </c>
      <c r="G691" s="208" t="s">
        <v>8281</v>
      </c>
      <c r="H691" s="208" t="s">
        <v>8282</v>
      </c>
      <c r="I691" s="200" t="s">
        <v>7421</v>
      </c>
      <c r="M691" s="200" t="s">
        <v>7422</v>
      </c>
      <c r="N691" s="200" t="s">
        <v>114</v>
      </c>
      <c r="O691" s="200" t="s">
        <v>6907</v>
      </c>
      <c r="P691" s="200" t="s">
        <v>6907</v>
      </c>
      <c r="Q691" s="200" t="s">
        <v>6907</v>
      </c>
      <c r="R691" s="200" t="s">
        <v>6907</v>
      </c>
      <c r="S691" s="200" t="s">
        <v>6907</v>
      </c>
      <c r="T691" s="200" t="s">
        <v>6907</v>
      </c>
    </row>
    <row r="692" spans="1:22" ht="38.1" hidden="1" customHeight="1" outlineLevel="1">
      <c r="A692" s="200" t="s">
        <v>797</v>
      </c>
      <c r="B692" s="217" t="s">
        <v>825</v>
      </c>
      <c r="D692" s="200">
        <v>33</v>
      </c>
      <c r="G692" s="208" t="s">
        <v>8283</v>
      </c>
      <c r="H692" s="208" t="s">
        <v>8284</v>
      </c>
      <c r="I692" s="200" t="s">
        <v>7426</v>
      </c>
      <c r="M692" s="200" t="s">
        <v>6907</v>
      </c>
      <c r="N692" s="200" t="s">
        <v>114</v>
      </c>
      <c r="O692" s="200" t="s">
        <v>6907</v>
      </c>
      <c r="P692" s="200" t="s">
        <v>6907</v>
      </c>
      <c r="Q692" s="200" t="s">
        <v>6907</v>
      </c>
      <c r="R692" s="200" t="s">
        <v>6907</v>
      </c>
      <c r="S692" s="200" t="s">
        <v>6907</v>
      </c>
      <c r="T692" s="200" t="s">
        <v>6907</v>
      </c>
    </row>
    <row r="693" spans="1:22" ht="38.1" hidden="1" customHeight="1" outlineLevel="1">
      <c r="A693" s="200" t="s">
        <v>797</v>
      </c>
      <c r="B693" s="217" t="s">
        <v>828</v>
      </c>
      <c r="D693" s="200">
        <v>34</v>
      </c>
      <c r="G693" s="208" t="s">
        <v>8285</v>
      </c>
      <c r="H693" s="208" t="s">
        <v>8286</v>
      </c>
      <c r="I693" s="200" t="s">
        <v>7430</v>
      </c>
      <c r="M693" s="200" t="s">
        <v>6907</v>
      </c>
      <c r="N693" s="200" t="s">
        <v>114</v>
      </c>
      <c r="O693" s="200" t="s">
        <v>6907</v>
      </c>
      <c r="P693" s="200" t="s">
        <v>6907</v>
      </c>
      <c r="Q693" s="200" t="s">
        <v>6907</v>
      </c>
      <c r="R693" s="200" t="s">
        <v>6907</v>
      </c>
      <c r="S693" s="200" t="s">
        <v>6907</v>
      </c>
      <c r="T693" s="200" t="s">
        <v>6907</v>
      </c>
    </row>
    <row r="694" spans="1:22" ht="38.1" hidden="1" customHeight="1" outlineLevel="1">
      <c r="A694" s="200" t="s">
        <v>797</v>
      </c>
      <c r="B694" s="217" t="s">
        <v>7523</v>
      </c>
      <c r="D694" s="200">
        <v>38</v>
      </c>
      <c r="G694" s="208" t="s">
        <v>8293</v>
      </c>
      <c r="H694" s="200" t="s">
        <v>8294</v>
      </c>
      <c r="M694" s="200" t="s">
        <v>6907</v>
      </c>
      <c r="N694" s="200" t="s">
        <v>6907</v>
      </c>
      <c r="O694" s="200" t="s">
        <v>55</v>
      </c>
      <c r="P694" s="200" t="s">
        <v>6907</v>
      </c>
      <c r="Q694" s="200" t="s">
        <v>6907</v>
      </c>
      <c r="R694" s="200" t="s">
        <v>6907</v>
      </c>
      <c r="S694" s="200" t="s">
        <v>6907</v>
      </c>
      <c r="T694" s="200" t="s">
        <v>6907</v>
      </c>
      <c r="U694" s="200" t="s">
        <v>8437</v>
      </c>
      <c r="V694" s="200" t="s">
        <v>8438</v>
      </c>
    </row>
    <row r="695" spans="1:22" ht="38.1" hidden="1" customHeight="1" outlineLevel="1">
      <c r="A695" s="200" t="s">
        <v>797</v>
      </c>
      <c r="B695" s="216" t="s">
        <v>7527</v>
      </c>
      <c r="D695" s="200">
        <v>31</v>
      </c>
      <c r="G695" s="208" t="s">
        <v>8279</v>
      </c>
      <c r="H695" s="208" t="s">
        <v>8280</v>
      </c>
      <c r="I695" s="200" t="s">
        <v>7417</v>
      </c>
      <c r="M695" s="200" t="s">
        <v>6907</v>
      </c>
      <c r="N695" s="200" t="s">
        <v>114</v>
      </c>
      <c r="O695" s="200" t="s">
        <v>6907</v>
      </c>
      <c r="P695" s="200" t="s">
        <v>6907</v>
      </c>
      <c r="Q695" s="200" t="s">
        <v>6907</v>
      </c>
      <c r="R695" s="200" t="s">
        <v>6907</v>
      </c>
      <c r="S695" s="200" t="s">
        <v>6907</v>
      </c>
      <c r="T695" s="200" t="s">
        <v>6907</v>
      </c>
    </row>
    <row r="696" spans="1:22" ht="38.1" hidden="1" customHeight="1" outlineLevel="1">
      <c r="A696" s="200" t="s">
        <v>797</v>
      </c>
      <c r="B696" s="216" t="s">
        <v>7528</v>
      </c>
      <c r="D696" s="200">
        <v>32</v>
      </c>
      <c r="G696" s="208" t="s">
        <v>8281</v>
      </c>
      <c r="H696" s="208" t="s">
        <v>8282</v>
      </c>
      <c r="I696" s="200" t="s">
        <v>7421</v>
      </c>
      <c r="M696" s="200" t="s">
        <v>7422</v>
      </c>
      <c r="N696" s="200" t="s">
        <v>114</v>
      </c>
      <c r="O696" s="200" t="s">
        <v>6907</v>
      </c>
      <c r="P696" s="200" t="s">
        <v>6907</v>
      </c>
      <c r="Q696" s="200" t="s">
        <v>6907</v>
      </c>
      <c r="R696" s="200" t="s">
        <v>6907</v>
      </c>
      <c r="S696" s="200" t="s">
        <v>6907</v>
      </c>
      <c r="T696" s="200" t="s">
        <v>6907</v>
      </c>
    </row>
    <row r="697" spans="1:22" ht="38.1" hidden="1" customHeight="1" outlineLevel="1">
      <c r="A697" s="200" t="s">
        <v>797</v>
      </c>
      <c r="B697" s="216" t="s">
        <v>7529</v>
      </c>
      <c r="D697" s="200">
        <v>33</v>
      </c>
      <c r="G697" s="208" t="s">
        <v>8283</v>
      </c>
      <c r="H697" s="208" t="s">
        <v>8284</v>
      </c>
      <c r="I697" s="200" t="s">
        <v>7426</v>
      </c>
      <c r="M697" s="200" t="s">
        <v>6907</v>
      </c>
      <c r="N697" s="200" t="s">
        <v>114</v>
      </c>
      <c r="O697" s="200" t="s">
        <v>6907</v>
      </c>
      <c r="P697" s="200" t="s">
        <v>6907</v>
      </c>
      <c r="Q697" s="200" t="s">
        <v>6907</v>
      </c>
      <c r="R697" s="200" t="s">
        <v>6907</v>
      </c>
      <c r="S697" s="200" t="s">
        <v>6907</v>
      </c>
      <c r="T697" s="200" t="s">
        <v>6907</v>
      </c>
    </row>
    <row r="698" spans="1:22" ht="38.1" hidden="1" customHeight="1" outlineLevel="1">
      <c r="A698" s="200" t="s">
        <v>797</v>
      </c>
      <c r="B698" s="216" t="s">
        <v>7530</v>
      </c>
      <c r="D698" s="200">
        <v>34</v>
      </c>
      <c r="G698" s="208" t="s">
        <v>8285</v>
      </c>
      <c r="H698" s="208" t="s">
        <v>8286</v>
      </c>
      <c r="I698" s="200" t="s">
        <v>7430</v>
      </c>
      <c r="M698" s="200" t="s">
        <v>6907</v>
      </c>
      <c r="N698" s="200" t="s">
        <v>114</v>
      </c>
      <c r="O698" s="200" t="s">
        <v>6907</v>
      </c>
      <c r="P698" s="200" t="s">
        <v>6907</v>
      </c>
      <c r="Q698" s="200" t="s">
        <v>6907</v>
      </c>
      <c r="R698" s="200" t="s">
        <v>6907</v>
      </c>
      <c r="S698" s="200" t="s">
        <v>6907</v>
      </c>
      <c r="T698" s="200" t="s">
        <v>6907</v>
      </c>
      <c r="U698" s="200" t="s">
        <v>7531</v>
      </c>
      <c r="V698" s="200" t="s">
        <v>7532</v>
      </c>
    </row>
    <row r="699" spans="1:22" ht="38.1" hidden="1" customHeight="1" outlineLevel="1">
      <c r="A699" s="200" t="s">
        <v>8439</v>
      </c>
      <c r="B699" s="217" t="s">
        <v>7473</v>
      </c>
      <c r="D699" s="200">
        <v>40</v>
      </c>
      <c r="G699" s="208" t="s">
        <v>8302</v>
      </c>
      <c r="H699" s="208" t="s">
        <v>8303</v>
      </c>
      <c r="M699" s="200" t="s">
        <v>8304</v>
      </c>
      <c r="N699" s="200" t="s">
        <v>114</v>
      </c>
      <c r="O699" s="200" t="s">
        <v>55</v>
      </c>
      <c r="P699" s="200" t="s">
        <v>6907</v>
      </c>
      <c r="Q699" s="200" t="s">
        <v>6907</v>
      </c>
      <c r="R699" s="200" t="s">
        <v>6907</v>
      </c>
      <c r="S699" s="200" t="s">
        <v>6907</v>
      </c>
      <c r="T699" s="200" t="s">
        <v>6907</v>
      </c>
      <c r="U699" s="200" t="s">
        <v>8305</v>
      </c>
      <c r="V699" s="200" t="s">
        <v>7473</v>
      </c>
    </row>
    <row r="700" spans="1:22" ht="38.1" hidden="1" customHeight="1" outlineLevel="1">
      <c r="A700" s="200" t="s">
        <v>8439</v>
      </c>
      <c r="B700" s="216" t="s">
        <v>7443</v>
      </c>
      <c r="D700" s="200">
        <v>40</v>
      </c>
      <c r="G700" s="208" t="s">
        <v>8302</v>
      </c>
      <c r="H700" s="208" t="s">
        <v>8303</v>
      </c>
      <c r="M700" s="200" t="s">
        <v>8304</v>
      </c>
      <c r="N700" s="200" t="s">
        <v>114</v>
      </c>
      <c r="O700" s="200" t="s">
        <v>55</v>
      </c>
      <c r="P700" s="200" t="s">
        <v>6907</v>
      </c>
      <c r="Q700" s="200" t="s">
        <v>6907</v>
      </c>
      <c r="R700" s="200" t="s">
        <v>6907</v>
      </c>
      <c r="S700" s="200" t="s">
        <v>6907</v>
      </c>
      <c r="T700" s="200" t="s">
        <v>6907</v>
      </c>
      <c r="U700" s="200" t="s">
        <v>8306</v>
      </c>
      <c r="V700" s="200" t="s">
        <v>7443</v>
      </c>
    </row>
    <row r="701" spans="1:22" collapsed="1">
      <c r="A701" s="214" t="s">
        <v>838</v>
      </c>
      <c r="B701" s="217" t="s">
        <v>864</v>
      </c>
      <c r="C701" s="200" t="s">
        <v>8345</v>
      </c>
      <c r="D701" s="200">
        <v>103</v>
      </c>
      <c r="E701" s="200" t="s">
        <v>6900</v>
      </c>
      <c r="F701" s="200" t="s">
        <v>7378</v>
      </c>
      <c r="G701" s="200" t="s">
        <v>8440</v>
      </c>
      <c r="H701" s="200" t="s">
        <v>8441</v>
      </c>
    </row>
    <row r="702" spans="1:22" hidden="1" outlineLevel="1">
      <c r="A702" s="200" t="s">
        <v>838</v>
      </c>
      <c r="B702" s="217" t="s">
        <v>8442</v>
      </c>
      <c r="D702" s="200">
        <v>104</v>
      </c>
      <c r="G702" s="200" t="s">
        <v>8443</v>
      </c>
      <c r="H702" s="200" t="s">
        <v>8441</v>
      </c>
    </row>
    <row r="703" spans="1:22" hidden="1" outlineLevel="1">
      <c r="A703" s="200" t="s">
        <v>838</v>
      </c>
      <c r="B703" s="217" t="s">
        <v>8444</v>
      </c>
      <c r="D703" s="200">
        <v>105</v>
      </c>
      <c r="G703" s="200" t="s">
        <v>8445</v>
      </c>
      <c r="H703" s="200" t="s">
        <v>8441</v>
      </c>
    </row>
    <row r="704" spans="1:22" hidden="1" outlineLevel="1">
      <c r="A704" s="200" t="s">
        <v>838</v>
      </c>
      <c r="B704" s="217" t="s">
        <v>868</v>
      </c>
      <c r="D704" s="200">
        <v>106</v>
      </c>
      <c r="G704" s="200" t="s">
        <v>8446</v>
      </c>
      <c r="H704" s="200" t="s">
        <v>8441</v>
      </c>
    </row>
    <row r="705" spans="1:22" hidden="1" outlineLevel="1">
      <c r="A705" s="200" t="s">
        <v>838</v>
      </c>
      <c r="B705" s="217" t="s">
        <v>873</v>
      </c>
      <c r="D705" s="200">
        <v>107</v>
      </c>
      <c r="G705" s="200" t="s">
        <v>8447</v>
      </c>
      <c r="H705" s="200" t="s">
        <v>8441</v>
      </c>
    </row>
    <row r="706" spans="1:22" hidden="1" outlineLevel="1">
      <c r="A706" s="200" t="s">
        <v>838</v>
      </c>
      <c r="B706" s="217" t="s">
        <v>8448</v>
      </c>
      <c r="D706" s="200">
        <v>108</v>
      </c>
      <c r="G706" s="200" t="s">
        <v>8449</v>
      </c>
      <c r="H706" s="200" t="s">
        <v>8441</v>
      </c>
    </row>
    <row r="707" spans="1:22" hidden="1" outlineLevel="1">
      <c r="A707" s="200" t="s">
        <v>838</v>
      </c>
      <c r="B707" s="217" t="s">
        <v>8450</v>
      </c>
      <c r="D707" s="200">
        <v>109</v>
      </c>
      <c r="G707" s="200" t="s">
        <v>8451</v>
      </c>
      <c r="H707" s="200" t="s">
        <v>8441</v>
      </c>
    </row>
    <row r="708" spans="1:22" hidden="1" outlineLevel="1">
      <c r="A708" s="200" t="s">
        <v>838</v>
      </c>
      <c r="B708" s="217" t="s">
        <v>8452</v>
      </c>
      <c r="D708" s="200">
        <v>110</v>
      </c>
      <c r="G708" s="200" t="s">
        <v>8453</v>
      </c>
      <c r="H708" s="200" t="s">
        <v>8441</v>
      </c>
    </row>
    <row r="709" spans="1:22" hidden="1" outlineLevel="1">
      <c r="A709" s="200" t="s">
        <v>838</v>
      </c>
      <c r="B709" s="217" t="s">
        <v>8454</v>
      </c>
      <c r="D709" s="200">
        <v>111</v>
      </c>
      <c r="G709" s="200" t="s">
        <v>8455</v>
      </c>
      <c r="H709" s="200" t="s">
        <v>8441</v>
      </c>
    </row>
    <row r="710" spans="1:22" hidden="1" outlineLevel="1">
      <c r="A710" s="200" t="s">
        <v>838</v>
      </c>
      <c r="B710" s="217" t="s">
        <v>8456</v>
      </c>
      <c r="D710" s="200">
        <v>112</v>
      </c>
      <c r="G710" s="200" t="s">
        <v>8457</v>
      </c>
      <c r="H710" s="200" t="s">
        <v>8441</v>
      </c>
    </row>
    <row r="711" spans="1:22" hidden="1" outlineLevel="1">
      <c r="A711" s="200" t="s">
        <v>838</v>
      </c>
      <c r="B711" s="217" t="s">
        <v>8458</v>
      </c>
      <c r="D711" s="200">
        <v>113</v>
      </c>
      <c r="G711" s="200" t="s">
        <v>8459</v>
      </c>
      <c r="H711" s="200" t="s">
        <v>8441</v>
      </c>
    </row>
    <row r="712" spans="1:22" hidden="1" outlineLevel="1">
      <c r="A712" s="200" t="s">
        <v>838</v>
      </c>
      <c r="B712" s="217" t="s">
        <v>878</v>
      </c>
      <c r="D712" s="200">
        <v>114</v>
      </c>
      <c r="G712" s="200" t="s">
        <v>8460</v>
      </c>
      <c r="H712" s="200" t="s">
        <v>8441</v>
      </c>
    </row>
    <row r="713" spans="1:22" hidden="1" outlineLevel="1">
      <c r="A713" s="200" t="s">
        <v>838</v>
      </c>
      <c r="B713" s="217" t="s">
        <v>8461</v>
      </c>
      <c r="D713" s="200">
        <v>115</v>
      </c>
      <c r="G713" s="200" t="s">
        <v>8462</v>
      </c>
      <c r="H713" s="200" t="s">
        <v>8441</v>
      </c>
    </row>
    <row r="714" spans="1:22" hidden="1" outlineLevel="1">
      <c r="A714" s="200" t="s">
        <v>838</v>
      </c>
      <c r="B714" s="217" t="s">
        <v>8463</v>
      </c>
      <c r="D714" s="200">
        <v>116</v>
      </c>
      <c r="G714" s="200" t="s">
        <v>8464</v>
      </c>
      <c r="H714" s="200" t="s">
        <v>8441</v>
      </c>
    </row>
    <row r="715" spans="1:22" hidden="1" outlineLevel="1">
      <c r="A715" s="200" t="s">
        <v>838</v>
      </c>
      <c r="B715" s="217" t="s">
        <v>8465</v>
      </c>
      <c r="D715" s="200">
        <v>117</v>
      </c>
      <c r="G715" s="200" t="s">
        <v>8466</v>
      </c>
      <c r="H715" s="200" t="s">
        <v>8441</v>
      </c>
    </row>
    <row r="716" spans="1:22" hidden="1" outlineLevel="1">
      <c r="A716" s="200" t="s">
        <v>838</v>
      </c>
      <c r="B716" s="217" t="s">
        <v>8467</v>
      </c>
      <c r="D716" s="200">
        <v>118</v>
      </c>
      <c r="G716" s="200" t="s">
        <v>8468</v>
      </c>
      <c r="H716" s="200" t="s">
        <v>8441</v>
      </c>
    </row>
    <row r="717" spans="1:22" hidden="1" outlineLevel="1">
      <c r="A717" s="200" t="s">
        <v>838</v>
      </c>
      <c r="B717" s="217" t="s">
        <v>860</v>
      </c>
      <c r="D717" s="200">
        <v>119</v>
      </c>
      <c r="G717" s="200" t="s">
        <v>8469</v>
      </c>
      <c r="H717" s="200" t="s">
        <v>8441</v>
      </c>
    </row>
    <row r="718" spans="1:22" hidden="1" outlineLevel="1">
      <c r="A718" s="200" t="s">
        <v>838</v>
      </c>
      <c r="B718" s="217" t="s">
        <v>8470</v>
      </c>
      <c r="D718" s="200">
        <v>120</v>
      </c>
      <c r="G718" s="200" t="s">
        <v>8471</v>
      </c>
      <c r="H718" s="200" t="s">
        <v>8441</v>
      </c>
      <c r="U718" s="200" t="s">
        <v>8472</v>
      </c>
      <c r="V718" s="200" t="s">
        <v>8473</v>
      </c>
    </row>
    <row r="719" spans="1:22" ht="26.4" collapsed="1">
      <c r="A719" s="214" t="s">
        <v>8474</v>
      </c>
      <c r="B719" s="216" t="s">
        <v>8475</v>
      </c>
      <c r="C719" s="200" t="s">
        <v>8474</v>
      </c>
      <c r="D719" s="200">
        <v>328</v>
      </c>
      <c r="E719" s="200" t="s">
        <v>6900</v>
      </c>
      <c r="F719" s="200" t="s">
        <v>6901</v>
      </c>
      <c r="G719" s="200" t="s">
        <v>8476</v>
      </c>
      <c r="H719" s="208" t="s">
        <v>8477</v>
      </c>
      <c r="M719" s="200" t="s">
        <v>6907</v>
      </c>
      <c r="N719" s="200" t="s">
        <v>2239</v>
      </c>
      <c r="O719" s="200" t="s">
        <v>55</v>
      </c>
      <c r="P719" s="200" t="s">
        <v>6907</v>
      </c>
      <c r="Q719" s="200" t="s">
        <v>6912</v>
      </c>
      <c r="R719" s="200" t="s">
        <v>6907</v>
      </c>
      <c r="S719" s="200" t="s">
        <v>75</v>
      </c>
      <c r="T719" s="200" t="s">
        <v>8478</v>
      </c>
    </row>
    <row r="720" spans="1:22" ht="26.4" hidden="1" outlineLevel="1">
      <c r="A720" s="200" t="s">
        <v>8474</v>
      </c>
      <c r="B720" s="216" t="s">
        <v>8479</v>
      </c>
      <c r="D720" s="200">
        <v>329</v>
      </c>
      <c r="G720" s="200" t="s">
        <v>8480</v>
      </c>
      <c r="H720" s="208" t="s">
        <v>8481</v>
      </c>
      <c r="M720" s="200" t="s">
        <v>6907</v>
      </c>
      <c r="N720" s="200" t="s">
        <v>2239</v>
      </c>
      <c r="O720" s="200" t="s">
        <v>55</v>
      </c>
      <c r="P720" s="200" t="s">
        <v>6907</v>
      </c>
      <c r="Q720" s="200" t="s">
        <v>6912</v>
      </c>
      <c r="R720" s="200" t="s">
        <v>6907</v>
      </c>
      <c r="S720" s="200" t="s">
        <v>6907</v>
      </c>
      <c r="T720" s="200" t="s">
        <v>6907</v>
      </c>
      <c r="U720" s="200" t="s">
        <v>8482</v>
      </c>
      <c r="V720" s="200" t="s">
        <v>8483</v>
      </c>
    </row>
    <row r="721" spans="1:22" ht="38.1" customHeight="1" collapsed="1">
      <c r="A721" s="214" t="s">
        <v>8484</v>
      </c>
      <c r="B721" s="217" t="s">
        <v>8485</v>
      </c>
      <c r="C721" s="200" t="s">
        <v>8486</v>
      </c>
      <c r="D721" s="200">
        <v>317</v>
      </c>
      <c r="E721" s="200" t="s">
        <v>6900</v>
      </c>
      <c r="F721" s="200" t="s">
        <v>6901</v>
      </c>
      <c r="G721" s="208" t="s">
        <v>8487</v>
      </c>
      <c r="H721" s="200" t="s">
        <v>8488</v>
      </c>
      <c r="L721" s="200" t="s">
        <v>8489</v>
      </c>
      <c r="M721" s="200" t="s">
        <v>8490</v>
      </c>
      <c r="N721" s="200" t="s">
        <v>2239</v>
      </c>
      <c r="O721" s="200" t="s">
        <v>55</v>
      </c>
      <c r="P721" s="200" t="s">
        <v>7844</v>
      </c>
      <c r="Q721" s="200" t="s">
        <v>6908</v>
      </c>
      <c r="R721" s="200" t="s">
        <v>6931</v>
      </c>
      <c r="T721" s="200" t="s">
        <v>75</v>
      </c>
      <c r="U721" s="200" t="s">
        <v>8491</v>
      </c>
      <c r="V721" s="200" t="s">
        <v>8485</v>
      </c>
    </row>
    <row r="722" spans="1:22" ht="38.1" hidden="1" customHeight="1" outlineLevel="1">
      <c r="A722" s="200" t="s">
        <v>8484</v>
      </c>
      <c r="B722" s="216" t="s">
        <v>8492</v>
      </c>
      <c r="D722" s="200">
        <v>319</v>
      </c>
      <c r="G722" s="208" t="s">
        <v>8493</v>
      </c>
      <c r="H722" s="200" t="s">
        <v>8494</v>
      </c>
      <c r="L722" s="200" t="s">
        <v>8489</v>
      </c>
      <c r="M722" s="200" t="s">
        <v>8495</v>
      </c>
      <c r="N722" s="200" t="s">
        <v>2239</v>
      </c>
      <c r="O722" s="200" t="s">
        <v>6906</v>
      </c>
      <c r="P722" s="200" t="s">
        <v>6907</v>
      </c>
      <c r="Q722" s="200" t="s">
        <v>6907</v>
      </c>
      <c r="R722" s="200" t="s">
        <v>6907</v>
      </c>
      <c r="T722" s="200" t="s">
        <v>6907</v>
      </c>
    </row>
    <row r="723" spans="1:22" ht="38.1" hidden="1" customHeight="1" outlineLevel="1">
      <c r="A723" s="200" t="s">
        <v>8484</v>
      </c>
      <c r="B723" s="216" t="s">
        <v>8496</v>
      </c>
      <c r="D723" s="200">
        <v>320</v>
      </c>
      <c r="G723" s="208" t="s">
        <v>8497</v>
      </c>
      <c r="H723" s="200" t="s">
        <v>8494</v>
      </c>
      <c r="L723" s="200" t="s">
        <v>8489</v>
      </c>
      <c r="M723" s="200" t="s">
        <v>8498</v>
      </c>
      <c r="N723" s="200" t="s">
        <v>2239</v>
      </c>
      <c r="O723" s="200" t="s">
        <v>6906</v>
      </c>
      <c r="P723" s="200" t="s">
        <v>6907</v>
      </c>
      <c r="Q723" s="200" t="s">
        <v>6907</v>
      </c>
      <c r="R723" s="200" t="s">
        <v>6907</v>
      </c>
      <c r="T723" s="200" t="s">
        <v>6907</v>
      </c>
    </row>
    <row r="724" spans="1:22" ht="38.1" hidden="1" customHeight="1" outlineLevel="1">
      <c r="A724" s="200" t="s">
        <v>8484</v>
      </c>
      <c r="B724" s="216" t="s">
        <v>8499</v>
      </c>
      <c r="D724" s="200">
        <v>321</v>
      </c>
      <c r="G724" s="208" t="s">
        <v>8500</v>
      </c>
      <c r="H724" s="200" t="s">
        <v>8494</v>
      </c>
      <c r="L724" s="200" t="s">
        <v>8489</v>
      </c>
      <c r="M724" s="200" t="s">
        <v>8501</v>
      </c>
      <c r="N724" s="200" t="s">
        <v>2239</v>
      </c>
      <c r="O724" s="200" t="s">
        <v>6906</v>
      </c>
      <c r="P724" s="200" t="s">
        <v>6907</v>
      </c>
      <c r="Q724" s="200" t="s">
        <v>6907</v>
      </c>
      <c r="R724" s="200" t="s">
        <v>6907</v>
      </c>
      <c r="T724" s="200" t="s">
        <v>6907</v>
      </c>
      <c r="U724" s="200" t="s">
        <v>8502</v>
      </c>
      <c r="V724" s="200" t="s">
        <v>8503</v>
      </c>
    </row>
    <row r="725" spans="1:22" ht="38.1" hidden="1" customHeight="1" outlineLevel="1">
      <c r="A725" s="200" t="s">
        <v>8484</v>
      </c>
      <c r="B725" s="217" t="s">
        <v>8504</v>
      </c>
      <c r="D725" s="200">
        <v>322</v>
      </c>
      <c r="G725" s="208" t="s">
        <v>8505</v>
      </c>
      <c r="H725" s="200" t="s">
        <v>8506</v>
      </c>
      <c r="L725" s="200" t="s">
        <v>8489</v>
      </c>
      <c r="M725" s="200" t="s">
        <v>8507</v>
      </c>
      <c r="N725" s="200" t="s">
        <v>2239</v>
      </c>
      <c r="O725" s="200" t="s">
        <v>6906</v>
      </c>
      <c r="P725" s="200" t="s">
        <v>6907</v>
      </c>
      <c r="Q725" s="200" t="s">
        <v>6907</v>
      </c>
      <c r="R725" s="200" t="s">
        <v>6931</v>
      </c>
      <c r="T725" s="200" t="s">
        <v>75</v>
      </c>
      <c r="U725" s="200" t="s">
        <v>8508</v>
      </c>
      <c r="V725" s="200" t="s">
        <v>8504</v>
      </c>
    </row>
    <row r="726" spans="1:22" ht="38.1" hidden="1" customHeight="1" outlineLevel="1">
      <c r="A726" s="200" t="s">
        <v>8484</v>
      </c>
      <c r="B726" s="216" t="s">
        <v>8509</v>
      </c>
      <c r="D726" s="200">
        <v>323</v>
      </c>
      <c r="G726" s="208" t="s">
        <v>8510</v>
      </c>
      <c r="H726" s="200" t="s">
        <v>8511</v>
      </c>
      <c r="L726" s="200" t="s">
        <v>8512</v>
      </c>
      <c r="M726" s="200" t="s">
        <v>8513</v>
      </c>
      <c r="N726" s="200" t="s">
        <v>2239</v>
      </c>
      <c r="O726" s="200" t="s">
        <v>8514</v>
      </c>
      <c r="P726" s="200" t="s">
        <v>6907</v>
      </c>
      <c r="Q726" s="200" t="s">
        <v>6907</v>
      </c>
      <c r="R726" s="200" t="s">
        <v>6907</v>
      </c>
      <c r="T726" s="200" t="s">
        <v>6907</v>
      </c>
    </row>
    <row r="727" spans="1:22" ht="38.1" hidden="1" customHeight="1" outlineLevel="1">
      <c r="A727" s="200" t="s">
        <v>8484</v>
      </c>
      <c r="B727" s="216" t="s">
        <v>8515</v>
      </c>
      <c r="D727" s="200">
        <v>324</v>
      </c>
      <c r="G727" s="208" t="s">
        <v>8516</v>
      </c>
      <c r="H727" s="200" t="s">
        <v>8517</v>
      </c>
      <c r="L727" s="200" t="s">
        <v>8512</v>
      </c>
      <c r="M727" s="200" t="s">
        <v>8518</v>
      </c>
      <c r="N727" s="200" t="s">
        <v>2239</v>
      </c>
      <c r="O727" s="200" t="s">
        <v>8514</v>
      </c>
      <c r="P727" s="200" t="s">
        <v>6907</v>
      </c>
      <c r="Q727" s="200" t="s">
        <v>6907</v>
      </c>
      <c r="R727" s="200" t="s">
        <v>6907</v>
      </c>
      <c r="T727" s="200" t="s">
        <v>6907</v>
      </c>
      <c r="U727" s="200" t="s">
        <v>8519</v>
      </c>
      <c r="V727" s="200" t="s">
        <v>8520</v>
      </c>
    </row>
    <row r="728" spans="1:22" ht="38.1" hidden="1" customHeight="1" outlineLevel="1">
      <c r="A728" s="200" t="s">
        <v>8484</v>
      </c>
      <c r="B728" s="217" t="s">
        <v>8521</v>
      </c>
      <c r="D728" s="200">
        <v>325</v>
      </c>
      <c r="G728" s="208" t="s">
        <v>8522</v>
      </c>
      <c r="H728" s="200" t="s">
        <v>8523</v>
      </c>
      <c r="L728" s="200" t="s">
        <v>8512</v>
      </c>
      <c r="M728" s="200" t="s">
        <v>8524</v>
      </c>
      <c r="N728" s="200" t="s">
        <v>2239</v>
      </c>
      <c r="O728" s="200" t="s">
        <v>8514</v>
      </c>
      <c r="P728" s="200" t="s">
        <v>6907</v>
      </c>
      <c r="Q728" s="200" t="s">
        <v>6907</v>
      </c>
      <c r="R728" s="200" t="s">
        <v>6907</v>
      </c>
      <c r="T728" s="200" t="s">
        <v>6907</v>
      </c>
    </row>
    <row r="729" spans="1:22" ht="38.1" hidden="1" customHeight="1" outlineLevel="1">
      <c r="A729" s="200" t="s">
        <v>8484</v>
      </c>
      <c r="B729" s="217" t="s">
        <v>8525</v>
      </c>
      <c r="D729" s="200">
        <v>326</v>
      </c>
      <c r="G729" s="208" t="s">
        <v>8526</v>
      </c>
      <c r="H729" s="200" t="s">
        <v>8527</v>
      </c>
      <c r="L729" s="200" t="s">
        <v>8528</v>
      </c>
      <c r="M729" s="200" t="s">
        <v>8529</v>
      </c>
      <c r="N729" s="200" t="s">
        <v>2239</v>
      </c>
      <c r="O729" s="200" t="s">
        <v>8514</v>
      </c>
      <c r="P729" s="200" t="s">
        <v>6907</v>
      </c>
      <c r="Q729" s="200" t="s">
        <v>6907</v>
      </c>
      <c r="R729" s="200" t="s">
        <v>6907</v>
      </c>
      <c r="T729" s="200" t="s">
        <v>6907</v>
      </c>
      <c r="U729" s="200" t="s">
        <v>8530</v>
      </c>
      <c r="V729" s="200" t="s">
        <v>8531</v>
      </c>
    </row>
    <row r="730" spans="1:22" ht="38.1" customHeight="1">
      <c r="A730" s="214" t="s">
        <v>8532</v>
      </c>
      <c r="B730" s="216" t="s">
        <v>8533</v>
      </c>
      <c r="C730" s="200" t="s">
        <v>8534</v>
      </c>
      <c r="D730" s="200">
        <v>318</v>
      </c>
      <c r="E730" s="200" t="s">
        <v>6900</v>
      </c>
      <c r="F730" s="200" t="s">
        <v>6901</v>
      </c>
      <c r="G730" s="208" t="s">
        <v>8535</v>
      </c>
      <c r="H730" s="200" t="s">
        <v>8536</v>
      </c>
      <c r="L730" s="200" t="s">
        <v>8489</v>
      </c>
      <c r="M730" s="200" t="s">
        <v>8537</v>
      </c>
      <c r="N730" s="200" t="s">
        <v>2239</v>
      </c>
      <c r="O730" s="200" t="s">
        <v>8538</v>
      </c>
      <c r="P730" s="200" t="s">
        <v>7844</v>
      </c>
      <c r="Q730" s="200" t="s">
        <v>6912</v>
      </c>
      <c r="R730" s="200" t="s">
        <v>6931</v>
      </c>
      <c r="T730" s="200" t="s">
        <v>75</v>
      </c>
      <c r="U730" s="200" t="s">
        <v>8539</v>
      </c>
      <c r="V730" s="200" t="s">
        <v>8533</v>
      </c>
    </row>
    <row r="731" spans="1:22" ht="38.1" customHeight="1" collapsed="1">
      <c r="A731" s="214" t="s">
        <v>8540</v>
      </c>
      <c r="B731" s="217" t="s">
        <v>882</v>
      </c>
      <c r="C731" s="200" t="s">
        <v>8541</v>
      </c>
      <c r="D731" s="200">
        <v>317</v>
      </c>
      <c r="E731" s="200" t="s">
        <v>6900</v>
      </c>
      <c r="F731" s="200" t="s">
        <v>6901</v>
      </c>
      <c r="G731" s="208" t="s">
        <v>8487</v>
      </c>
      <c r="H731" s="200" t="s">
        <v>8488</v>
      </c>
      <c r="L731" s="200" t="s">
        <v>8489</v>
      </c>
      <c r="M731" s="200" t="s">
        <v>8490</v>
      </c>
      <c r="N731" s="200" t="s">
        <v>2239</v>
      </c>
      <c r="O731" s="200" t="s">
        <v>55</v>
      </c>
      <c r="P731" s="200" t="s">
        <v>7844</v>
      </c>
      <c r="Q731" s="200" t="s">
        <v>6908</v>
      </c>
      <c r="R731" s="200" t="s">
        <v>6931</v>
      </c>
      <c r="T731" s="200" t="s">
        <v>75</v>
      </c>
    </row>
    <row r="732" spans="1:22" ht="38.1" hidden="1" customHeight="1" outlineLevel="1">
      <c r="A732" s="200" t="s">
        <v>8540</v>
      </c>
      <c r="B732" s="217" t="s">
        <v>8542</v>
      </c>
      <c r="D732" s="200">
        <v>318</v>
      </c>
      <c r="G732" s="208" t="s">
        <v>8535</v>
      </c>
      <c r="H732" s="200" t="s">
        <v>8536</v>
      </c>
      <c r="L732" s="200" t="s">
        <v>8489</v>
      </c>
      <c r="M732" s="200" t="s">
        <v>8537</v>
      </c>
      <c r="N732" s="200" t="s">
        <v>2239</v>
      </c>
      <c r="O732" s="200" t="s">
        <v>8538</v>
      </c>
      <c r="P732" s="200" t="s">
        <v>7844</v>
      </c>
      <c r="Q732" s="200" t="s">
        <v>6912</v>
      </c>
      <c r="R732" s="200" t="s">
        <v>6931</v>
      </c>
      <c r="T732" s="200" t="s">
        <v>75</v>
      </c>
      <c r="U732" s="200" t="s">
        <v>8543</v>
      </c>
      <c r="V732" s="200" t="s">
        <v>8544</v>
      </c>
    </row>
    <row r="733" spans="1:22" ht="38.1" hidden="1" customHeight="1" outlineLevel="1">
      <c r="A733" s="200" t="s">
        <v>8540</v>
      </c>
      <c r="B733" s="216" t="s">
        <v>894</v>
      </c>
      <c r="D733" s="200">
        <v>319</v>
      </c>
      <c r="G733" s="208" t="s">
        <v>8493</v>
      </c>
      <c r="H733" s="200" t="s">
        <v>8494</v>
      </c>
      <c r="L733" s="200" t="s">
        <v>8489</v>
      </c>
      <c r="M733" s="200" t="s">
        <v>8495</v>
      </c>
      <c r="N733" s="200" t="s">
        <v>2239</v>
      </c>
      <c r="O733" s="200" t="s">
        <v>6906</v>
      </c>
      <c r="P733" s="200" t="s">
        <v>6907</v>
      </c>
      <c r="Q733" s="200" t="s">
        <v>6907</v>
      </c>
      <c r="R733" s="200" t="s">
        <v>6907</v>
      </c>
      <c r="T733" s="200" t="s">
        <v>6907</v>
      </c>
    </row>
    <row r="734" spans="1:22" ht="38.1" hidden="1" customHeight="1" outlineLevel="1">
      <c r="A734" s="200" t="s">
        <v>8540</v>
      </c>
      <c r="B734" s="216" t="s">
        <v>898</v>
      </c>
      <c r="D734" s="200">
        <v>320</v>
      </c>
      <c r="G734" s="208" t="s">
        <v>8497</v>
      </c>
      <c r="H734" s="200" t="s">
        <v>8494</v>
      </c>
      <c r="L734" s="200" t="s">
        <v>8489</v>
      </c>
      <c r="M734" s="200" t="s">
        <v>8498</v>
      </c>
      <c r="N734" s="200" t="s">
        <v>2239</v>
      </c>
      <c r="O734" s="200" t="s">
        <v>6906</v>
      </c>
      <c r="P734" s="200" t="s">
        <v>6907</v>
      </c>
      <c r="Q734" s="200" t="s">
        <v>6907</v>
      </c>
      <c r="R734" s="200" t="s">
        <v>6907</v>
      </c>
      <c r="T734" s="200" t="s">
        <v>6907</v>
      </c>
    </row>
    <row r="735" spans="1:22" ht="38.1" hidden="1" customHeight="1" outlineLevel="1">
      <c r="A735" s="200" t="s">
        <v>8540</v>
      </c>
      <c r="B735" s="216" t="s">
        <v>901</v>
      </c>
      <c r="D735" s="200">
        <v>321</v>
      </c>
      <c r="G735" s="208" t="s">
        <v>8500</v>
      </c>
      <c r="H735" s="200" t="s">
        <v>8494</v>
      </c>
      <c r="L735" s="200" t="s">
        <v>8489</v>
      </c>
      <c r="M735" s="200" t="s">
        <v>8501</v>
      </c>
      <c r="N735" s="200" t="s">
        <v>2239</v>
      </c>
      <c r="O735" s="200" t="s">
        <v>6906</v>
      </c>
      <c r="P735" s="200" t="s">
        <v>6907</v>
      </c>
      <c r="Q735" s="200" t="s">
        <v>6907</v>
      </c>
      <c r="R735" s="200" t="s">
        <v>6907</v>
      </c>
      <c r="T735" s="200" t="s">
        <v>6907</v>
      </c>
      <c r="U735" s="200" t="s">
        <v>8545</v>
      </c>
      <c r="V735" s="200" t="s">
        <v>8546</v>
      </c>
    </row>
    <row r="736" spans="1:22" ht="38.1" hidden="1" customHeight="1" outlineLevel="1">
      <c r="A736" s="200" t="s">
        <v>8540</v>
      </c>
      <c r="B736" s="217" t="s">
        <v>8547</v>
      </c>
      <c r="D736" s="200">
        <v>322</v>
      </c>
      <c r="G736" s="208" t="s">
        <v>8505</v>
      </c>
      <c r="H736" s="200" t="s">
        <v>8506</v>
      </c>
      <c r="L736" s="200" t="s">
        <v>8489</v>
      </c>
      <c r="M736" s="200" t="s">
        <v>8507</v>
      </c>
      <c r="N736" s="200" t="s">
        <v>2239</v>
      </c>
      <c r="O736" s="200" t="s">
        <v>6906</v>
      </c>
      <c r="P736" s="200" t="s">
        <v>6907</v>
      </c>
      <c r="Q736" s="200" t="s">
        <v>6907</v>
      </c>
      <c r="R736" s="200" t="s">
        <v>6931</v>
      </c>
      <c r="T736" s="200" t="s">
        <v>75</v>
      </c>
      <c r="U736" s="200" t="s">
        <v>8548</v>
      </c>
      <c r="V736" s="200" t="s">
        <v>8547</v>
      </c>
    </row>
    <row r="737" spans="1:22" ht="38.1" hidden="1" customHeight="1" outlineLevel="1">
      <c r="A737" s="200" t="s">
        <v>8540</v>
      </c>
      <c r="B737" s="216" t="s">
        <v>886</v>
      </c>
      <c r="D737" s="200">
        <v>323</v>
      </c>
      <c r="G737" s="208" t="s">
        <v>8510</v>
      </c>
      <c r="H737" s="200" t="s">
        <v>8511</v>
      </c>
      <c r="L737" s="200" t="s">
        <v>8512</v>
      </c>
      <c r="M737" s="200" t="s">
        <v>8513</v>
      </c>
      <c r="N737" s="200" t="s">
        <v>2239</v>
      </c>
      <c r="O737" s="200" t="s">
        <v>8514</v>
      </c>
      <c r="P737" s="200" t="s">
        <v>6907</v>
      </c>
      <c r="Q737" s="200" t="s">
        <v>6907</v>
      </c>
      <c r="R737" s="200" t="s">
        <v>6907</v>
      </c>
      <c r="T737" s="200" t="s">
        <v>6907</v>
      </c>
    </row>
    <row r="738" spans="1:22" ht="38.1" hidden="1" customHeight="1" outlineLevel="1">
      <c r="A738" s="200" t="s">
        <v>8540</v>
      </c>
      <c r="B738" s="216" t="s">
        <v>890</v>
      </c>
      <c r="D738" s="200">
        <v>324</v>
      </c>
      <c r="G738" s="208" t="s">
        <v>8516</v>
      </c>
      <c r="H738" s="200" t="s">
        <v>8517</v>
      </c>
      <c r="L738" s="200" t="s">
        <v>8512</v>
      </c>
      <c r="M738" s="200" t="s">
        <v>8518</v>
      </c>
      <c r="N738" s="200" t="s">
        <v>2239</v>
      </c>
      <c r="O738" s="200" t="s">
        <v>8514</v>
      </c>
      <c r="P738" s="200" t="s">
        <v>6907</v>
      </c>
      <c r="Q738" s="200" t="s">
        <v>6907</v>
      </c>
      <c r="R738" s="200" t="s">
        <v>6907</v>
      </c>
      <c r="T738" s="200" t="s">
        <v>6907</v>
      </c>
      <c r="U738" s="200" t="s">
        <v>8549</v>
      </c>
      <c r="V738" s="200" t="s">
        <v>8550</v>
      </c>
    </row>
    <row r="739" spans="1:22" ht="38.1" hidden="1" customHeight="1" outlineLevel="1">
      <c r="A739" s="200" t="s">
        <v>8540</v>
      </c>
      <c r="B739" s="217" t="s">
        <v>8551</v>
      </c>
      <c r="D739" s="200">
        <v>325</v>
      </c>
      <c r="G739" s="208" t="s">
        <v>8522</v>
      </c>
      <c r="H739" s="200" t="s">
        <v>8523</v>
      </c>
      <c r="L739" s="200" t="s">
        <v>8512</v>
      </c>
      <c r="M739" s="200" t="s">
        <v>8524</v>
      </c>
      <c r="N739" s="200" t="s">
        <v>2239</v>
      </c>
      <c r="O739" s="200" t="s">
        <v>8514</v>
      </c>
      <c r="P739" s="200" t="s">
        <v>6907</v>
      </c>
      <c r="Q739" s="200" t="s">
        <v>6907</v>
      </c>
      <c r="R739" s="200" t="s">
        <v>6907</v>
      </c>
      <c r="T739" s="200" t="s">
        <v>6907</v>
      </c>
    </row>
    <row r="740" spans="1:22" ht="38.1" hidden="1" customHeight="1" outlineLevel="1">
      <c r="A740" s="200" t="s">
        <v>8540</v>
      </c>
      <c r="B740" s="217" t="s">
        <v>8552</v>
      </c>
      <c r="D740" s="200">
        <v>326</v>
      </c>
      <c r="G740" s="208" t="s">
        <v>8526</v>
      </c>
      <c r="H740" s="200" t="s">
        <v>8527</v>
      </c>
      <c r="L740" s="200" t="s">
        <v>8528</v>
      </c>
      <c r="M740" s="200" t="s">
        <v>8529</v>
      </c>
      <c r="N740" s="200" t="s">
        <v>2239</v>
      </c>
      <c r="O740" s="200" t="s">
        <v>8514</v>
      </c>
      <c r="P740" s="200" t="s">
        <v>6907</v>
      </c>
      <c r="Q740" s="200" t="s">
        <v>6907</v>
      </c>
      <c r="R740" s="200" t="s">
        <v>6907</v>
      </c>
      <c r="T740" s="200" t="s">
        <v>6907</v>
      </c>
      <c r="U740" s="200" t="s">
        <v>8553</v>
      </c>
      <c r="V740" s="200" t="s">
        <v>8554</v>
      </c>
    </row>
    <row r="741" spans="1:22" ht="38.1" customHeight="1" collapsed="1">
      <c r="A741" s="214" t="s">
        <v>8555</v>
      </c>
      <c r="B741" s="216" t="s">
        <v>8485</v>
      </c>
      <c r="C741" s="200" t="s">
        <v>8486</v>
      </c>
      <c r="D741" s="200">
        <v>317</v>
      </c>
      <c r="E741" s="200" t="s">
        <v>6900</v>
      </c>
      <c r="F741" s="200" t="s">
        <v>6901</v>
      </c>
      <c r="G741" s="208" t="s">
        <v>8487</v>
      </c>
      <c r="H741" s="200" t="s">
        <v>8488</v>
      </c>
      <c r="L741" s="200" t="s">
        <v>8489</v>
      </c>
      <c r="M741" s="200" t="s">
        <v>8490</v>
      </c>
      <c r="N741" s="200" t="s">
        <v>2239</v>
      </c>
      <c r="O741" s="200" t="s">
        <v>55</v>
      </c>
      <c r="P741" s="200" t="s">
        <v>7844</v>
      </c>
      <c r="Q741" s="200" t="s">
        <v>6908</v>
      </c>
      <c r="R741" s="200" t="s">
        <v>6931</v>
      </c>
      <c r="T741" s="200" t="s">
        <v>75</v>
      </c>
      <c r="U741" s="200" t="s">
        <v>8491</v>
      </c>
      <c r="V741" s="200" t="s">
        <v>8485</v>
      </c>
    </row>
    <row r="742" spans="1:22" ht="38.1" hidden="1" customHeight="1" outlineLevel="1">
      <c r="A742" s="200" t="s">
        <v>8555</v>
      </c>
      <c r="B742" s="217" t="s">
        <v>8492</v>
      </c>
      <c r="D742" s="200">
        <v>319</v>
      </c>
      <c r="G742" s="208" t="s">
        <v>8493</v>
      </c>
      <c r="H742" s="200" t="s">
        <v>8494</v>
      </c>
      <c r="L742" s="200" t="s">
        <v>8489</v>
      </c>
      <c r="M742" s="200" t="s">
        <v>8495</v>
      </c>
      <c r="N742" s="200" t="s">
        <v>2239</v>
      </c>
      <c r="O742" s="200" t="s">
        <v>6906</v>
      </c>
      <c r="P742" s="200" t="s">
        <v>6907</v>
      </c>
      <c r="Q742" s="200" t="s">
        <v>6907</v>
      </c>
      <c r="R742" s="200" t="s">
        <v>6907</v>
      </c>
      <c r="T742" s="200" t="s">
        <v>6907</v>
      </c>
    </row>
    <row r="743" spans="1:22" ht="38.1" hidden="1" customHeight="1" outlineLevel="1">
      <c r="A743" s="200" t="s">
        <v>8555</v>
      </c>
      <c r="B743" s="217" t="s">
        <v>8496</v>
      </c>
      <c r="D743" s="200">
        <v>320</v>
      </c>
      <c r="G743" s="208" t="s">
        <v>8497</v>
      </c>
      <c r="H743" s="200" t="s">
        <v>8494</v>
      </c>
      <c r="L743" s="200" t="s">
        <v>8489</v>
      </c>
      <c r="M743" s="200" t="s">
        <v>8498</v>
      </c>
      <c r="N743" s="200" t="s">
        <v>2239</v>
      </c>
      <c r="O743" s="200" t="s">
        <v>6906</v>
      </c>
      <c r="P743" s="200" t="s">
        <v>6907</v>
      </c>
      <c r="Q743" s="200" t="s">
        <v>6907</v>
      </c>
      <c r="R743" s="200" t="s">
        <v>6907</v>
      </c>
      <c r="T743" s="200" t="s">
        <v>6907</v>
      </c>
    </row>
    <row r="744" spans="1:22" ht="38.1" hidden="1" customHeight="1" outlineLevel="1">
      <c r="A744" s="200" t="s">
        <v>8555</v>
      </c>
      <c r="B744" s="217" t="s">
        <v>8499</v>
      </c>
      <c r="D744" s="200">
        <v>321</v>
      </c>
      <c r="G744" s="208" t="s">
        <v>8500</v>
      </c>
      <c r="H744" s="200" t="s">
        <v>8494</v>
      </c>
      <c r="L744" s="200" t="s">
        <v>8489</v>
      </c>
      <c r="M744" s="200" t="s">
        <v>8501</v>
      </c>
      <c r="N744" s="200" t="s">
        <v>2239</v>
      </c>
      <c r="O744" s="200" t="s">
        <v>6906</v>
      </c>
      <c r="P744" s="200" t="s">
        <v>6907</v>
      </c>
      <c r="Q744" s="200" t="s">
        <v>6907</v>
      </c>
      <c r="R744" s="200" t="s">
        <v>6907</v>
      </c>
      <c r="T744" s="200" t="s">
        <v>6907</v>
      </c>
      <c r="U744" s="200" t="s">
        <v>8502</v>
      </c>
      <c r="V744" s="200" t="s">
        <v>8503</v>
      </c>
    </row>
    <row r="745" spans="1:22" ht="38.1" hidden="1" customHeight="1" outlineLevel="1">
      <c r="A745" s="200" t="s">
        <v>8555</v>
      </c>
      <c r="B745" s="216" t="s">
        <v>8556</v>
      </c>
      <c r="D745" s="200">
        <v>322</v>
      </c>
      <c r="G745" s="208" t="s">
        <v>8505</v>
      </c>
      <c r="H745" s="200" t="s">
        <v>8506</v>
      </c>
      <c r="L745" s="200" t="s">
        <v>8489</v>
      </c>
      <c r="M745" s="200" t="s">
        <v>8507</v>
      </c>
      <c r="N745" s="200" t="s">
        <v>2239</v>
      </c>
      <c r="O745" s="200" t="s">
        <v>6906</v>
      </c>
      <c r="P745" s="200" t="s">
        <v>6907</v>
      </c>
      <c r="Q745" s="200" t="s">
        <v>6907</v>
      </c>
      <c r="R745" s="200" t="s">
        <v>6931</v>
      </c>
      <c r="T745" s="200" t="s">
        <v>75</v>
      </c>
      <c r="U745" s="200" t="s">
        <v>8557</v>
      </c>
      <c r="V745" s="200" t="s">
        <v>8556</v>
      </c>
    </row>
    <row r="746" spans="1:22" ht="38.1" hidden="1" customHeight="1" outlineLevel="1">
      <c r="A746" s="200" t="s">
        <v>8555</v>
      </c>
      <c r="B746" s="217" t="s">
        <v>8509</v>
      </c>
      <c r="D746" s="200">
        <v>323</v>
      </c>
      <c r="G746" s="208" t="s">
        <v>8510</v>
      </c>
      <c r="H746" s="200" t="s">
        <v>8511</v>
      </c>
      <c r="L746" s="200" t="s">
        <v>8512</v>
      </c>
      <c r="M746" s="200" t="s">
        <v>8513</v>
      </c>
      <c r="N746" s="200" t="s">
        <v>2239</v>
      </c>
      <c r="O746" s="200" t="s">
        <v>8514</v>
      </c>
      <c r="P746" s="200" t="s">
        <v>6907</v>
      </c>
      <c r="Q746" s="200" t="s">
        <v>6907</v>
      </c>
      <c r="R746" s="200" t="s">
        <v>6907</v>
      </c>
      <c r="T746" s="200" t="s">
        <v>6907</v>
      </c>
    </row>
    <row r="747" spans="1:22" ht="38.1" hidden="1" customHeight="1" outlineLevel="1">
      <c r="A747" s="200" t="s">
        <v>8555</v>
      </c>
      <c r="B747" s="217" t="s">
        <v>8515</v>
      </c>
      <c r="D747" s="200">
        <v>324</v>
      </c>
      <c r="G747" s="208" t="s">
        <v>8516</v>
      </c>
      <c r="H747" s="200" t="s">
        <v>8517</v>
      </c>
      <c r="L747" s="200" t="s">
        <v>8512</v>
      </c>
      <c r="M747" s="200" t="s">
        <v>8518</v>
      </c>
      <c r="N747" s="200" t="s">
        <v>2239</v>
      </c>
      <c r="O747" s="200" t="s">
        <v>8514</v>
      </c>
      <c r="P747" s="200" t="s">
        <v>6907</v>
      </c>
      <c r="Q747" s="200" t="s">
        <v>6907</v>
      </c>
      <c r="R747" s="200" t="s">
        <v>6907</v>
      </c>
      <c r="T747" s="200" t="s">
        <v>6907</v>
      </c>
      <c r="U747" s="200" t="s">
        <v>8519</v>
      </c>
      <c r="V747" s="200" t="s">
        <v>8520</v>
      </c>
    </row>
    <row r="748" spans="1:22" ht="38.1" hidden="1" customHeight="1" outlineLevel="1">
      <c r="A748" s="200" t="s">
        <v>8555</v>
      </c>
      <c r="B748" s="216" t="s">
        <v>8558</v>
      </c>
      <c r="D748" s="200">
        <v>325</v>
      </c>
      <c r="G748" s="208" t="s">
        <v>8522</v>
      </c>
      <c r="H748" s="200" t="s">
        <v>8523</v>
      </c>
      <c r="L748" s="200" t="s">
        <v>8512</v>
      </c>
      <c r="M748" s="200" t="s">
        <v>8524</v>
      </c>
      <c r="N748" s="200" t="s">
        <v>2239</v>
      </c>
      <c r="O748" s="200" t="s">
        <v>8514</v>
      </c>
      <c r="P748" s="200" t="s">
        <v>6907</v>
      </c>
      <c r="Q748" s="200" t="s">
        <v>6907</v>
      </c>
      <c r="R748" s="200" t="s">
        <v>6907</v>
      </c>
      <c r="T748" s="200" t="s">
        <v>6907</v>
      </c>
    </row>
    <row r="749" spans="1:22" ht="38.1" hidden="1" customHeight="1" outlineLevel="1">
      <c r="A749" s="200" t="s">
        <v>8555</v>
      </c>
      <c r="B749" s="216" t="s">
        <v>8559</v>
      </c>
      <c r="D749" s="200">
        <v>326</v>
      </c>
      <c r="G749" s="208" t="s">
        <v>8526</v>
      </c>
      <c r="H749" s="200" t="s">
        <v>8527</v>
      </c>
      <c r="L749" s="200" t="s">
        <v>8528</v>
      </c>
      <c r="M749" s="200" t="s">
        <v>8529</v>
      </c>
      <c r="N749" s="200" t="s">
        <v>2239</v>
      </c>
      <c r="O749" s="200" t="s">
        <v>8514</v>
      </c>
      <c r="P749" s="200" t="s">
        <v>6907</v>
      </c>
      <c r="Q749" s="200" t="s">
        <v>6907</v>
      </c>
      <c r="R749" s="200" t="s">
        <v>6907</v>
      </c>
      <c r="T749" s="200" t="s">
        <v>6907</v>
      </c>
      <c r="U749" s="200" t="s">
        <v>8560</v>
      </c>
      <c r="V749" s="200" t="s">
        <v>8561</v>
      </c>
    </row>
    <row r="750" spans="1:22" ht="38.1" customHeight="1">
      <c r="A750" s="214" t="s">
        <v>8562</v>
      </c>
      <c r="B750" s="217" t="s">
        <v>8533</v>
      </c>
      <c r="C750" s="200" t="s">
        <v>8534</v>
      </c>
      <c r="D750" s="200">
        <v>318</v>
      </c>
      <c r="E750" s="200" t="s">
        <v>6900</v>
      </c>
      <c r="F750" s="200" t="s">
        <v>6901</v>
      </c>
      <c r="G750" s="208" t="s">
        <v>8535</v>
      </c>
      <c r="H750" s="200" t="s">
        <v>8536</v>
      </c>
      <c r="L750" s="200" t="s">
        <v>8489</v>
      </c>
      <c r="M750" s="200" t="s">
        <v>8537</v>
      </c>
      <c r="N750" s="200" t="s">
        <v>2239</v>
      </c>
      <c r="O750" s="200" t="s">
        <v>8538</v>
      </c>
      <c r="P750" s="200" t="s">
        <v>7844</v>
      </c>
      <c r="Q750" s="200" t="s">
        <v>6912</v>
      </c>
      <c r="R750" s="200" t="s">
        <v>6931</v>
      </c>
      <c r="T750" s="200" t="s">
        <v>75</v>
      </c>
      <c r="U750" s="200" t="s">
        <v>8539</v>
      </c>
      <c r="V750" s="200" t="s">
        <v>8533</v>
      </c>
    </row>
    <row r="751" spans="1:22" ht="38.1" customHeight="1" collapsed="1">
      <c r="A751" s="214" t="s">
        <v>881</v>
      </c>
      <c r="B751" s="216" t="s">
        <v>882</v>
      </c>
      <c r="C751" s="200" t="s">
        <v>8541</v>
      </c>
      <c r="D751" s="200">
        <v>317</v>
      </c>
      <c r="E751" s="200" t="s">
        <v>6900</v>
      </c>
      <c r="F751" s="200" t="s">
        <v>6901</v>
      </c>
      <c r="G751" s="208" t="s">
        <v>8487</v>
      </c>
      <c r="H751" s="200" t="s">
        <v>8488</v>
      </c>
      <c r="L751" s="200" t="s">
        <v>8489</v>
      </c>
      <c r="M751" s="200" t="s">
        <v>8490</v>
      </c>
      <c r="N751" s="200" t="s">
        <v>2239</v>
      </c>
      <c r="O751" s="200" t="s">
        <v>55</v>
      </c>
      <c r="P751" s="200" t="s">
        <v>7844</v>
      </c>
      <c r="Q751" s="200" t="s">
        <v>6908</v>
      </c>
      <c r="R751" s="200" t="s">
        <v>6931</v>
      </c>
      <c r="T751" s="200" t="s">
        <v>75</v>
      </c>
    </row>
    <row r="752" spans="1:22" ht="38.1" hidden="1" customHeight="1" outlineLevel="1">
      <c r="A752" s="200" t="s">
        <v>881</v>
      </c>
      <c r="B752" s="216" t="s">
        <v>8542</v>
      </c>
      <c r="D752" s="200">
        <v>318</v>
      </c>
      <c r="G752" s="208" t="s">
        <v>8535</v>
      </c>
      <c r="H752" s="200" t="s">
        <v>8536</v>
      </c>
      <c r="L752" s="200" t="s">
        <v>8489</v>
      </c>
      <c r="M752" s="200" t="s">
        <v>8537</v>
      </c>
      <c r="N752" s="200" t="s">
        <v>2239</v>
      </c>
      <c r="O752" s="200" t="s">
        <v>8538</v>
      </c>
      <c r="P752" s="200" t="s">
        <v>7844</v>
      </c>
      <c r="Q752" s="200" t="s">
        <v>6912</v>
      </c>
      <c r="R752" s="200" t="s">
        <v>6931</v>
      </c>
      <c r="T752" s="200" t="s">
        <v>75</v>
      </c>
      <c r="U752" s="200" t="s">
        <v>8543</v>
      </c>
      <c r="V752" s="200" t="s">
        <v>8544</v>
      </c>
    </row>
    <row r="753" spans="1:22" ht="38.1" hidden="1" customHeight="1" outlineLevel="1">
      <c r="A753" s="200" t="s">
        <v>881</v>
      </c>
      <c r="B753" s="217" t="s">
        <v>894</v>
      </c>
      <c r="D753" s="200">
        <v>319</v>
      </c>
      <c r="G753" s="208" t="s">
        <v>8493</v>
      </c>
      <c r="H753" s="200" t="s">
        <v>8494</v>
      </c>
      <c r="L753" s="200" t="s">
        <v>8489</v>
      </c>
      <c r="M753" s="200" t="s">
        <v>8495</v>
      </c>
      <c r="N753" s="200" t="s">
        <v>2239</v>
      </c>
      <c r="O753" s="200" t="s">
        <v>6906</v>
      </c>
      <c r="P753" s="200" t="s">
        <v>6907</v>
      </c>
      <c r="Q753" s="200" t="s">
        <v>6907</v>
      </c>
      <c r="R753" s="200" t="s">
        <v>6907</v>
      </c>
      <c r="T753" s="200" t="s">
        <v>6907</v>
      </c>
    </row>
    <row r="754" spans="1:22" ht="38.1" hidden="1" customHeight="1" outlineLevel="1">
      <c r="A754" s="200" t="s">
        <v>881</v>
      </c>
      <c r="B754" s="217" t="s">
        <v>898</v>
      </c>
      <c r="D754" s="200">
        <v>320</v>
      </c>
      <c r="G754" s="208" t="s">
        <v>8497</v>
      </c>
      <c r="H754" s="200" t="s">
        <v>8494</v>
      </c>
      <c r="L754" s="200" t="s">
        <v>8489</v>
      </c>
      <c r="M754" s="200" t="s">
        <v>8498</v>
      </c>
      <c r="N754" s="200" t="s">
        <v>2239</v>
      </c>
      <c r="O754" s="200" t="s">
        <v>6906</v>
      </c>
      <c r="P754" s="200" t="s">
        <v>6907</v>
      </c>
      <c r="Q754" s="200" t="s">
        <v>6907</v>
      </c>
      <c r="R754" s="200" t="s">
        <v>6907</v>
      </c>
      <c r="T754" s="200" t="s">
        <v>6907</v>
      </c>
    </row>
    <row r="755" spans="1:22" ht="38.1" hidden="1" customHeight="1" outlineLevel="1">
      <c r="A755" s="200" t="s">
        <v>881</v>
      </c>
      <c r="B755" s="217" t="s">
        <v>901</v>
      </c>
      <c r="D755" s="200">
        <v>321</v>
      </c>
      <c r="G755" s="208" t="s">
        <v>8500</v>
      </c>
      <c r="H755" s="200" t="s">
        <v>8494</v>
      </c>
      <c r="L755" s="200" t="s">
        <v>8489</v>
      </c>
      <c r="M755" s="200" t="s">
        <v>8501</v>
      </c>
      <c r="N755" s="200" t="s">
        <v>2239</v>
      </c>
      <c r="O755" s="200" t="s">
        <v>6906</v>
      </c>
      <c r="P755" s="200" t="s">
        <v>6907</v>
      </c>
      <c r="Q755" s="200" t="s">
        <v>6907</v>
      </c>
      <c r="R755" s="200" t="s">
        <v>6907</v>
      </c>
      <c r="T755" s="200" t="s">
        <v>6907</v>
      </c>
      <c r="U755" s="200" t="s">
        <v>8545</v>
      </c>
      <c r="V755" s="200" t="s">
        <v>8546</v>
      </c>
    </row>
    <row r="756" spans="1:22" ht="38.1" hidden="1" customHeight="1" outlineLevel="1">
      <c r="A756" s="200" t="s">
        <v>881</v>
      </c>
      <c r="B756" s="216" t="s">
        <v>904</v>
      </c>
      <c r="D756" s="200">
        <v>322</v>
      </c>
      <c r="G756" s="208" t="s">
        <v>8505</v>
      </c>
      <c r="H756" s="200" t="s">
        <v>8506</v>
      </c>
      <c r="L756" s="200" t="s">
        <v>8489</v>
      </c>
      <c r="M756" s="200" t="s">
        <v>8507</v>
      </c>
      <c r="N756" s="200" t="s">
        <v>2239</v>
      </c>
      <c r="O756" s="200" t="s">
        <v>6906</v>
      </c>
      <c r="P756" s="200" t="s">
        <v>6907</v>
      </c>
      <c r="Q756" s="200" t="s">
        <v>6907</v>
      </c>
      <c r="R756" s="200" t="s">
        <v>6931</v>
      </c>
      <c r="T756" s="200" t="s">
        <v>75</v>
      </c>
      <c r="U756" s="200" t="s">
        <v>8563</v>
      </c>
      <c r="V756" s="200" t="s">
        <v>904</v>
      </c>
    </row>
    <row r="757" spans="1:22" ht="38.1" hidden="1" customHeight="1" outlineLevel="1">
      <c r="A757" s="200" t="s">
        <v>881</v>
      </c>
      <c r="B757" s="217" t="s">
        <v>886</v>
      </c>
      <c r="D757" s="200">
        <v>323</v>
      </c>
      <c r="G757" s="208" t="s">
        <v>8510</v>
      </c>
      <c r="H757" s="200" t="s">
        <v>8511</v>
      </c>
      <c r="L757" s="200" t="s">
        <v>8512</v>
      </c>
      <c r="M757" s="200" t="s">
        <v>8513</v>
      </c>
      <c r="N757" s="200" t="s">
        <v>2239</v>
      </c>
      <c r="O757" s="200" t="s">
        <v>8514</v>
      </c>
      <c r="P757" s="200" t="s">
        <v>6907</v>
      </c>
      <c r="Q757" s="200" t="s">
        <v>6907</v>
      </c>
      <c r="R757" s="200" t="s">
        <v>6907</v>
      </c>
      <c r="T757" s="200" t="s">
        <v>6907</v>
      </c>
    </row>
    <row r="758" spans="1:22" ht="38.1" hidden="1" customHeight="1" outlineLevel="1">
      <c r="A758" s="200" t="s">
        <v>881</v>
      </c>
      <c r="B758" s="217" t="s">
        <v>890</v>
      </c>
      <c r="D758" s="200">
        <v>324</v>
      </c>
      <c r="G758" s="208" t="s">
        <v>8516</v>
      </c>
      <c r="H758" s="200" t="s">
        <v>8517</v>
      </c>
      <c r="L758" s="200" t="s">
        <v>8512</v>
      </c>
      <c r="M758" s="200" t="s">
        <v>8518</v>
      </c>
      <c r="N758" s="200" t="s">
        <v>2239</v>
      </c>
      <c r="O758" s="200" t="s">
        <v>8514</v>
      </c>
      <c r="P758" s="200" t="s">
        <v>6907</v>
      </c>
      <c r="Q758" s="200" t="s">
        <v>6907</v>
      </c>
      <c r="R758" s="200" t="s">
        <v>6907</v>
      </c>
      <c r="T758" s="200" t="s">
        <v>6907</v>
      </c>
      <c r="U758" s="200" t="s">
        <v>8549</v>
      </c>
      <c r="V758" s="200" t="s">
        <v>8550</v>
      </c>
    </row>
    <row r="759" spans="1:22" ht="38.1" hidden="1" customHeight="1" outlineLevel="1">
      <c r="A759" s="200" t="s">
        <v>881</v>
      </c>
      <c r="B759" s="216" t="s">
        <v>8564</v>
      </c>
      <c r="D759" s="200">
        <v>325</v>
      </c>
      <c r="G759" s="208" t="s">
        <v>8522</v>
      </c>
      <c r="H759" s="200" t="s">
        <v>8523</v>
      </c>
      <c r="L759" s="200" t="s">
        <v>8512</v>
      </c>
      <c r="M759" s="200" t="s">
        <v>8524</v>
      </c>
      <c r="N759" s="200" t="s">
        <v>2239</v>
      </c>
      <c r="O759" s="200" t="s">
        <v>8514</v>
      </c>
      <c r="P759" s="200" t="s">
        <v>6907</v>
      </c>
      <c r="Q759" s="200" t="s">
        <v>6907</v>
      </c>
      <c r="R759" s="200" t="s">
        <v>6907</v>
      </c>
      <c r="T759" s="200" t="s">
        <v>6907</v>
      </c>
    </row>
    <row r="760" spans="1:22" ht="38.1" hidden="1" customHeight="1" outlineLevel="1">
      <c r="A760" s="200" t="s">
        <v>881</v>
      </c>
      <c r="B760" s="216" t="s">
        <v>8565</v>
      </c>
      <c r="D760" s="200">
        <v>326</v>
      </c>
      <c r="G760" s="208" t="s">
        <v>8526</v>
      </c>
      <c r="H760" s="200" t="s">
        <v>8527</v>
      </c>
      <c r="L760" s="200" t="s">
        <v>8528</v>
      </c>
      <c r="M760" s="200" t="s">
        <v>8529</v>
      </c>
      <c r="N760" s="200" t="s">
        <v>2239</v>
      </c>
      <c r="O760" s="200" t="s">
        <v>8514</v>
      </c>
      <c r="P760" s="200" t="s">
        <v>6907</v>
      </c>
      <c r="Q760" s="200" t="s">
        <v>6907</v>
      </c>
      <c r="R760" s="200" t="s">
        <v>6907</v>
      </c>
      <c r="T760" s="200" t="s">
        <v>6907</v>
      </c>
      <c r="U760" s="200" t="s">
        <v>8566</v>
      </c>
      <c r="V760" s="200" t="s">
        <v>8567</v>
      </c>
    </row>
    <row r="761" spans="1:22" ht="38.1" customHeight="1" collapsed="1">
      <c r="A761" s="214" t="s">
        <v>8568</v>
      </c>
      <c r="B761" s="217" t="s">
        <v>8485</v>
      </c>
      <c r="C761" s="200" t="s">
        <v>8486</v>
      </c>
      <c r="D761" s="200">
        <v>317</v>
      </c>
      <c r="E761" s="200" t="s">
        <v>6900</v>
      </c>
      <c r="F761" s="200" t="s">
        <v>6901</v>
      </c>
      <c r="G761" s="208" t="s">
        <v>8487</v>
      </c>
      <c r="H761" s="200" t="s">
        <v>8488</v>
      </c>
      <c r="L761" s="200" t="s">
        <v>8489</v>
      </c>
      <c r="M761" s="200" t="s">
        <v>8490</v>
      </c>
      <c r="N761" s="200" t="s">
        <v>2239</v>
      </c>
      <c r="O761" s="200" t="s">
        <v>55</v>
      </c>
      <c r="P761" s="200" t="s">
        <v>7844</v>
      </c>
      <c r="Q761" s="200" t="s">
        <v>6908</v>
      </c>
      <c r="R761" s="200" t="s">
        <v>6931</v>
      </c>
      <c r="T761" s="200" t="s">
        <v>75</v>
      </c>
      <c r="U761" s="200" t="s">
        <v>8491</v>
      </c>
      <c r="V761" s="200" t="s">
        <v>8485</v>
      </c>
    </row>
    <row r="762" spans="1:22" ht="38.1" hidden="1" customHeight="1" outlineLevel="1">
      <c r="A762" s="200" t="s">
        <v>8568</v>
      </c>
      <c r="B762" s="216" t="s">
        <v>8492</v>
      </c>
      <c r="D762" s="200">
        <v>319</v>
      </c>
      <c r="G762" s="208" t="s">
        <v>8493</v>
      </c>
      <c r="H762" s="200" t="s">
        <v>8494</v>
      </c>
      <c r="L762" s="200" t="s">
        <v>8489</v>
      </c>
      <c r="M762" s="200" t="s">
        <v>8495</v>
      </c>
      <c r="N762" s="200" t="s">
        <v>2239</v>
      </c>
      <c r="O762" s="200" t="s">
        <v>6906</v>
      </c>
      <c r="P762" s="200" t="s">
        <v>6907</v>
      </c>
      <c r="Q762" s="200" t="s">
        <v>6907</v>
      </c>
      <c r="R762" s="200" t="s">
        <v>6907</v>
      </c>
      <c r="T762" s="200" t="s">
        <v>6907</v>
      </c>
    </row>
    <row r="763" spans="1:22" ht="38.1" hidden="1" customHeight="1" outlineLevel="1">
      <c r="A763" s="200" t="s">
        <v>8568</v>
      </c>
      <c r="B763" s="216" t="s">
        <v>8496</v>
      </c>
      <c r="D763" s="200">
        <v>320</v>
      </c>
      <c r="G763" s="208" t="s">
        <v>8497</v>
      </c>
      <c r="H763" s="200" t="s">
        <v>8494</v>
      </c>
      <c r="L763" s="200" t="s">
        <v>8489</v>
      </c>
      <c r="M763" s="200" t="s">
        <v>8498</v>
      </c>
      <c r="N763" s="200" t="s">
        <v>2239</v>
      </c>
      <c r="O763" s="200" t="s">
        <v>6906</v>
      </c>
      <c r="P763" s="200" t="s">
        <v>6907</v>
      </c>
      <c r="Q763" s="200" t="s">
        <v>6907</v>
      </c>
      <c r="R763" s="200" t="s">
        <v>6907</v>
      </c>
      <c r="T763" s="200" t="s">
        <v>6907</v>
      </c>
    </row>
    <row r="764" spans="1:22" ht="38.1" hidden="1" customHeight="1" outlineLevel="1">
      <c r="A764" s="200" t="s">
        <v>8568</v>
      </c>
      <c r="B764" s="216" t="s">
        <v>8499</v>
      </c>
      <c r="D764" s="200">
        <v>321</v>
      </c>
      <c r="G764" s="208" t="s">
        <v>8500</v>
      </c>
      <c r="H764" s="200" t="s">
        <v>8494</v>
      </c>
      <c r="L764" s="200" t="s">
        <v>8489</v>
      </c>
      <c r="M764" s="200" t="s">
        <v>8501</v>
      </c>
      <c r="N764" s="200" t="s">
        <v>2239</v>
      </c>
      <c r="O764" s="200" t="s">
        <v>6906</v>
      </c>
      <c r="P764" s="200" t="s">
        <v>6907</v>
      </c>
      <c r="Q764" s="200" t="s">
        <v>6907</v>
      </c>
      <c r="R764" s="200" t="s">
        <v>6907</v>
      </c>
      <c r="T764" s="200" t="s">
        <v>6907</v>
      </c>
      <c r="U764" s="200" t="s">
        <v>8502</v>
      </c>
      <c r="V764" s="200" t="s">
        <v>8503</v>
      </c>
    </row>
    <row r="765" spans="1:22" ht="38.1" hidden="1" customHeight="1" outlineLevel="1">
      <c r="A765" s="200" t="s">
        <v>8568</v>
      </c>
      <c r="B765" s="217" t="s">
        <v>8569</v>
      </c>
      <c r="D765" s="200">
        <v>322</v>
      </c>
      <c r="G765" s="208" t="s">
        <v>8505</v>
      </c>
      <c r="H765" s="200" t="s">
        <v>8506</v>
      </c>
      <c r="L765" s="200" t="s">
        <v>8489</v>
      </c>
      <c r="M765" s="200" t="s">
        <v>8507</v>
      </c>
      <c r="N765" s="200" t="s">
        <v>2239</v>
      </c>
      <c r="O765" s="200" t="s">
        <v>6906</v>
      </c>
      <c r="P765" s="200" t="s">
        <v>6907</v>
      </c>
      <c r="Q765" s="200" t="s">
        <v>6907</v>
      </c>
      <c r="R765" s="200" t="s">
        <v>6931</v>
      </c>
      <c r="T765" s="200" t="s">
        <v>75</v>
      </c>
      <c r="U765" s="200" t="s">
        <v>8570</v>
      </c>
      <c r="V765" s="200" t="s">
        <v>8569</v>
      </c>
    </row>
    <row r="766" spans="1:22" ht="38.1" hidden="1" customHeight="1" outlineLevel="1">
      <c r="A766" s="200" t="s">
        <v>8568</v>
      </c>
      <c r="B766" s="216" t="s">
        <v>8509</v>
      </c>
      <c r="D766" s="200">
        <v>323</v>
      </c>
      <c r="G766" s="208" t="s">
        <v>8510</v>
      </c>
      <c r="H766" s="200" t="s">
        <v>8511</v>
      </c>
      <c r="L766" s="200" t="s">
        <v>8512</v>
      </c>
      <c r="M766" s="200" t="s">
        <v>8513</v>
      </c>
      <c r="N766" s="200" t="s">
        <v>2239</v>
      </c>
      <c r="O766" s="200" t="s">
        <v>8514</v>
      </c>
      <c r="P766" s="200" t="s">
        <v>6907</v>
      </c>
      <c r="Q766" s="200" t="s">
        <v>6907</v>
      </c>
      <c r="R766" s="200" t="s">
        <v>6907</v>
      </c>
      <c r="T766" s="200" t="s">
        <v>6907</v>
      </c>
    </row>
    <row r="767" spans="1:22" ht="38.1" hidden="1" customHeight="1" outlineLevel="1">
      <c r="A767" s="200" t="s">
        <v>8568</v>
      </c>
      <c r="B767" s="216" t="s">
        <v>8515</v>
      </c>
      <c r="D767" s="200">
        <v>324</v>
      </c>
      <c r="G767" s="208" t="s">
        <v>8516</v>
      </c>
      <c r="H767" s="200" t="s">
        <v>8517</v>
      </c>
      <c r="L767" s="200" t="s">
        <v>8512</v>
      </c>
      <c r="M767" s="200" t="s">
        <v>8518</v>
      </c>
      <c r="N767" s="200" t="s">
        <v>2239</v>
      </c>
      <c r="O767" s="200" t="s">
        <v>8514</v>
      </c>
      <c r="P767" s="200" t="s">
        <v>6907</v>
      </c>
      <c r="Q767" s="200" t="s">
        <v>6907</v>
      </c>
      <c r="R767" s="200" t="s">
        <v>6907</v>
      </c>
      <c r="T767" s="200" t="s">
        <v>6907</v>
      </c>
      <c r="U767" s="200" t="s">
        <v>8519</v>
      </c>
      <c r="V767" s="200" t="s">
        <v>8520</v>
      </c>
    </row>
    <row r="768" spans="1:22" ht="38.1" hidden="1" customHeight="1" outlineLevel="1">
      <c r="A768" s="200" t="s">
        <v>8568</v>
      </c>
      <c r="B768" s="217" t="s">
        <v>8571</v>
      </c>
      <c r="D768" s="200">
        <v>325</v>
      </c>
      <c r="G768" s="208" t="s">
        <v>8522</v>
      </c>
      <c r="H768" s="200" t="s">
        <v>8523</v>
      </c>
      <c r="L768" s="200" t="s">
        <v>8512</v>
      </c>
      <c r="M768" s="200" t="s">
        <v>8524</v>
      </c>
      <c r="N768" s="200" t="s">
        <v>2239</v>
      </c>
      <c r="O768" s="200" t="s">
        <v>8514</v>
      </c>
      <c r="P768" s="200" t="s">
        <v>6907</v>
      </c>
      <c r="Q768" s="200" t="s">
        <v>6907</v>
      </c>
      <c r="R768" s="200" t="s">
        <v>6907</v>
      </c>
      <c r="T768" s="200" t="s">
        <v>6907</v>
      </c>
    </row>
    <row r="769" spans="1:22" ht="38.1" hidden="1" customHeight="1" outlineLevel="1">
      <c r="A769" s="200" t="s">
        <v>8568</v>
      </c>
      <c r="B769" s="217" t="s">
        <v>8572</v>
      </c>
      <c r="D769" s="200">
        <v>326</v>
      </c>
      <c r="G769" s="208" t="s">
        <v>8526</v>
      </c>
      <c r="H769" s="200" t="s">
        <v>8527</v>
      </c>
      <c r="L769" s="200" t="s">
        <v>8528</v>
      </c>
      <c r="M769" s="200" t="s">
        <v>8529</v>
      </c>
      <c r="N769" s="200" t="s">
        <v>2239</v>
      </c>
      <c r="O769" s="200" t="s">
        <v>8514</v>
      </c>
      <c r="P769" s="200" t="s">
        <v>6907</v>
      </c>
      <c r="Q769" s="200" t="s">
        <v>6907</v>
      </c>
      <c r="R769" s="200" t="s">
        <v>6907</v>
      </c>
      <c r="T769" s="200" t="s">
        <v>6907</v>
      </c>
      <c r="U769" s="200" t="s">
        <v>8573</v>
      </c>
      <c r="V769" s="200" t="s">
        <v>8574</v>
      </c>
    </row>
    <row r="770" spans="1:22" ht="38.1" customHeight="1">
      <c r="A770" s="214" t="s">
        <v>8575</v>
      </c>
      <c r="B770" s="216" t="s">
        <v>8533</v>
      </c>
      <c r="C770" s="200" t="s">
        <v>8534</v>
      </c>
      <c r="D770" s="200">
        <v>318</v>
      </c>
      <c r="E770" s="200" t="s">
        <v>6900</v>
      </c>
      <c r="F770" s="200" t="s">
        <v>6901</v>
      </c>
      <c r="G770" s="208" t="s">
        <v>8535</v>
      </c>
      <c r="H770" s="200" t="s">
        <v>8536</v>
      </c>
      <c r="L770" s="200" t="s">
        <v>8489</v>
      </c>
      <c r="M770" s="200" t="s">
        <v>8537</v>
      </c>
      <c r="N770" s="200" t="s">
        <v>2239</v>
      </c>
      <c r="O770" s="200" t="s">
        <v>8538</v>
      </c>
      <c r="P770" s="200" t="s">
        <v>7844</v>
      </c>
      <c r="Q770" s="200" t="s">
        <v>6912</v>
      </c>
      <c r="R770" s="200" t="s">
        <v>6931</v>
      </c>
      <c r="T770" s="200" t="s">
        <v>75</v>
      </c>
      <c r="U770" s="200" t="s">
        <v>8539</v>
      </c>
      <c r="V770" s="200" t="s">
        <v>8533</v>
      </c>
    </row>
    <row r="771" spans="1:22" ht="38.1" customHeight="1" collapsed="1">
      <c r="A771" s="214" t="s">
        <v>908</v>
      </c>
      <c r="B771" s="217" t="s">
        <v>882</v>
      </c>
      <c r="C771" s="200" t="s">
        <v>8541</v>
      </c>
      <c r="D771" s="200">
        <v>317</v>
      </c>
      <c r="E771" s="200" t="s">
        <v>6900</v>
      </c>
      <c r="F771" s="200" t="s">
        <v>6901</v>
      </c>
      <c r="G771" s="208" t="s">
        <v>8487</v>
      </c>
      <c r="H771" s="200" t="s">
        <v>8488</v>
      </c>
      <c r="L771" s="200" t="s">
        <v>8489</v>
      </c>
      <c r="M771" s="200" t="s">
        <v>8490</v>
      </c>
      <c r="N771" s="200" t="s">
        <v>2239</v>
      </c>
      <c r="O771" s="200" t="s">
        <v>55</v>
      </c>
      <c r="P771" s="200" t="s">
        <v>7844</v>
      </c>
      <c r="Q771" s="200" t="s">
        <v>6908</v>
      </c>
      <c r="R771" s="200" t="s">
        <v>6931</v>
      </c>
      <c r="T771" s="200" t="s">
        <v>75</v>
      </c>
    </row>
    <row r="772" spans="1:22" ht="38.1" hidden="1" customHeight="1" outlineLevel="1">
      <c r="A772" s="200" t="s">
        <v>908</v>
      </c>
      <c r="B772" s="217" t="s">
        <v>8542</v>
      </c>
      <c r="D772" s="200">
        <v>318</v>
      </c>
      <c r="G772" s="208" t="s">
        <v>8535</v>
      </c>
      <c r="H772" s="200" t="s">
        <v>8536</v>
      </c>
      <c r="L772" s="200" t="s">
        <v>8489</v>
      </c>
      <c r="M772" s="200" t="s">
        <v>8537</v>
      </c>
      <c r="N772" s="200" t="s">
        <v>2239</v>
      </c>
      <c r="O772" s="200" t="s">
        <v>8538</v>
      </c>
      <c r="P772" s="200" t="s">
        <v>7844</v>
      </c>
      <c r="Q772" s="200" t="s">
        <v>6912</v>
      </c>
      <c r="R772" s="200" t="s">
        <v>6931</v>
      </c>
      <c r="T772" s="200" t="s">
        <v>75</v>
      </c>
      <c r="U772" s="200" t="s">
        <v>8543</v>
      </c>
      <c r="V772" s="200" t="s">
        <v>8544</v>
      </c>
    </row>
    <row r="773" spans="1:22" ht="38.1" hidden="1" customHeight="1" outlineLevel="1">
      <c r="A773" s="200" t="s">
        <v>908</v>
      </c>
      <c r="B773" s="216" t="s">
        <v>894</v>
      </c>
      <c r="D773" s="200">
        <v>319</v>
      </c>
      <c r="G773" s="208" t="s">
        <v>8493</v>
      </c>
      <c r="H773" s="200" t="s">
        <v>8494</v>
      </c>
      <c r="L773" s="200" t="s">
        <v>8489</v>
      </c>
      <c r="M773" s="200" t="s">
        <v>8495</v>
      </c>
      <c r="N773" s="200" t="s">
        <v>2239</v>
      </c>
      <c r="O773" s="200" t="s">
        <v>6906</v>
      </c>
      <c r="P773" s="200" t="s">
        <v>6907</v>
      </c>
      <c r="Q773" s="200" t="s">
        <v>6907</v>
      </c>
      <c r="R773" s="200" t="s">
        <v>6907</v>
      </c>
      <c r="T773" s="200" t="s">
        <v>6907</v>
      </c>
    </row>
    <row r="774" spans="1:22" ht="38.1" hidden="1" customHeight="1" outlineLevel="1">
      <c r="A774" s="200" t="s">
        <v>908</v>
      </c>
      <c r="B774" s="216" t="s">
        <v>898</v>
      </c>
      <c r="D774" s="200">
        <v>320</v>
      </c>
      <c r="G774" s="208" t="s">
        <v>8497</v>
      </c>
      <c r="H774" s="200" t="s">
        <v>8494</v>
      </c>
      <c r="L774" s="200" t="s">
        <v>8489</v>
      </c>
      <c r="M774" s="200" t="s">
        <v>8498</v>
      </c>
      <c r="N774" s="200" t="s">
        <v>2239</v>
      </c>
      <c r="O774" s="200" t="s">
        <v>6906</v>
      </c>
      <c r="P774" s="200" t="s">
        <v>6907</v>
      </c>
      <c r="Q774" s="200" t="s">
        <v>6907</v>
      </c>
      <c r="R774" s="200" t="s">
        <v>6907</v>
      </c>
      <c r="T774" s="200" t="s">
        <v>6907</v>
      </c>
    </row>
    <row r="775" spans="1:22" ht="38.1" hidden="1" customHeight="1" outlineLevel="1">
      <c r="A775" s="200" t="s">
        <v>908</v>
      </c>
      <c r="B775" s="216" t="s">
        <v>901</v>
      </c>
      <c r="D775" s="200">
        <v>321</v>
      </c>
      <c r="G775" s="208" t="s">
        <v>8500</v>
      </c>
      <c r="H775" s="200" t="s">
        <v>8494</v>
      </c>
      <c r="L775" s="200" t="s">
        <v>8489</v>
      </c>
      <c r="M775" s="200" t="s">
        <v>8501</v>
      </c>
      <c r="N775" s="200" t="s">
        <v>2239</v>
      </c>
      <c r="O775" s="200" t="s">
        <v>6906</v>
      </c>
      <c r="P775" s="200" t="s">
        <v>6907</v>
      </c>
      <c r="Q775" s="200" t="s">
        <v>6907</v>
      </c>
      <c r="R775" s="200" t="s">
        <v>6907</v>
      </c>
      <c r="T775" s="200" t="s">
        <v>6907</v>
      </c>
      <c r="U775" s="200" t="s">
        <v>8545</v>
      </c>
      <c r="V775" s="200" t="s">
        <v>8546</v>
      </c>
    </row>
    <row r="776" spans="1:22" ht="38.1" hidden="1" customHeight="1" outlineLevel="1">
      <c r="A776" s="200" t="s">
        <v>908</v>
      </c>
      <c r="B776" s="217" t="s">
        <v>924</v>
      </c>
      <c r="D776" s="200">
        <v>322</v>
      </c>
      <c r="G776" s="208" t="s">
        <v>8505</v>
      </c>
      <c r="H776" s="200" t="s">
        <v>8506</v>
      </c>
      <c r="L776" s="200" t="s">
        <v>8489</v>
      </c>
      <c r="M776" s="200" t="s">
        <v>8507</v>
      </c>
      <c r="N776" s="200" t="s">
        <v>2239</v>
      </c>
      <c r="O776" s="200" t="s">
        <v>6906</v>
      </c>
      <c r="P776" s="200" t="s">
        <v>6907</v>
      </c>
      <c r="Q776" s="200" t="s">
        <v>6907</v>
      </c>
      <c r="R776" s="200" t="s">
        <v>6931</v>
      </c>
      <c r="T776" s="200" t="s">
        <v>75</v>
      </c>
      <c r="U776" s="200" t="s">
        <v>8576</v>
      </c>
      <c r="V776" s="200" t="s">
        <v>924</v>
      </c>
    </row>
    <row r="777" spans="1:22" ht="38.1" hidden="1" customHeight="1" outlineLevel="1">
      <c r="A777" s="200" t="s">
        <v>908</v>
      </c>
      <c r="B777" s="216" t="s">
        <v>886</v>
      </c>
      <c r="D777" s="200">
        <v>323</v>
      </c>
      <c r="G777" s="208" t="s">
        <v>8510</v>
      </c>
      <c r="H777" s="200" t="s">
        <v>8511</v>
      </c>
      <c r="L777" s="200" t="s">
        <v>8512</v>
      </c>
      <c r="M777" s="200" t="s">
        <v>8513</v>
      </c>
      <c r="N777" s="200" t="s">
        <v>2239</v>
      </c>
      <c r="O777" s="200" t="s">
        <v>8514</v>
      </c>
      <c r="P777" s="200" t="s">
        <v>6907</v>
      </c>
      <c r="Q777" s="200" t="s">
        <v>6907</v>
      </c>
      <c r="R777" s="200" t="s">
        <v>6907</v>
      </c>
      <c r="T777" s="200" t="s">
        <v>6907</v>
      </c>
    </row>
    <row r="778" spans="1:22" ht="38.1" hidden="1" customHeight="1" outlineLevel="1">
      <c r="A778" s="200" t="s">
        <v>908</v>
      </c>
      <c r="B778" s="216" t="s">
        <v>890</v>
      </c>
      <c r="D778" s="200">
        <v>324</v>
      </c>
      <c r="G778" s="208" t="s">
        <v>8516</v>
      </c>
      <c r="H778" s="200" t="s">
        <v>8517</v>
      </c>
      <c r="L778" s="200" t="s">
        <v>8512</v>
      </c>
      <c r="M778" s="200" t="s">
        <v>8518</v>
      </c>
      <c r="N778" s="200" t="s">
        <v>2239</v>
      </c>
      <c r="O778" s="200" t="s">
        <v>8514</v>
      </c>
      <c r="P778" s="200" t="s">
        <v>6907</v>
      </c>
      <c r="Q778" s="200" t="s">
        <v>6907</v>
      </c>
      <c r="R778" s="200" t="s">
        <v>6907</v>
      </c>
      <c r="T778" s="200" t="s">
        <v>6907</v>
      </c>
      <c r="U778" s="200" t="s">
        <v>8549</v>
      </c>
      <c r="V778" s="200" t="s">
        <v>8550</v>
      </c>
    </row>
    <row r="779" spans="1:22" ht="38.1" hidden="1" customHeight="1" outlineLevel="1">
      <c r="A779" s="200" t="s">
        <v>908</v>
      </c>
      <c r="B779" s="217" t="s">
        <v>916</v>
      </c>
      <c r="D779" s="200">
        <v>325</v>
      </c>
      <c r="G779" s="208" t="s">
        <v>8522</v>
      </c>
      <c r="H779" s="200" t="s">
        <v>8523</v>
      </c>
      <c r="L779" s="200" t="s">
        <v>8512</v>
      </c>
      <c r="M779" s="200" t="s">
        <v>8524</v>
      </c>
      <c r="N779" s="200" t="s">
        <v>2239</v>
      </c>
      <c r="O779" s="200" t="s">
        <v>8514</v>
      </c>
      <c r="P779" s="200" t="s">
        <v>6907</v>
      </c>
      <c r="Q779" s="200" t="s">
        <v>6907</v>
      </c>
      <c r="R779" s="200" t="s">
        <v>6907</v>
      </c>
      <c r="T779" s="200" t="s">
        <v>6907</v>
      </c>
    </row>
    <row r="780" spans="1:22" ht="38.1" hidden="1" customHeight="1" outlineLevel="1">
      <c r="A780" s="200" t="s">
        <v>908</v>
      </c>
      <c r="B780" s="217" t="s">
        <v>920</v>
      </c>
      <c r="D780" s="200">
        <v>326</v>
      </c>
      <c r="G780" s="208" t="s">
        <v>8526</v>
      </c>
      <c r="H780" s="200" t="s">
        <v>8527</v>
      </c>
      <c r="L780" s="200" t="s">
        <v>8528</v>
      </c>
      <c r="M780" s="200" t="s">
        <v>8529</v>
      </c>
      <c r="N780" s="200" t="s">
        <v>2239</v>
      </c>
      <c r="O780" s="200" t="s">
        <v>8514</v>
      </c>
      <c r="P780" s="200" t="s">
        <v>6907</v>
      </c>
      <c r="Q780" s="200" t="s">
        <v>6907</v>
      </c>
      <c r="R780" s="200" t="s">
        <v>6907</v>
      </c>
      <c r="T780" s="200" t="s">
        <v>6907</v>
      </c>
      <c r="U780" s="200" t="s">
        <v>8577</v>
      </c>
      <c r="V780" s="200" t="s">
        <v>8578</v>
      </c>
    </row>
    <row r="781" spans="1:22" ht="38.1" customHeight="1" collapsed="1">
      <c r="A781" s="214" t="s">
        <v>8579</v>
      </c>
      <c r="B781" s="216" t="s">
        <v>64</v>
      </c>
      <c r="C781" s="200" t="s">
        <v>8579</v>
      </c>
      <c r="D781" s="200">
        <v>63</v>
      </c>
      <c r="E781" s="200" t="s">
        <v>6900</v>
      </c>
      <c r="F781" s="200" t="s">
        <v>6901</v>
      </c>
      <c r="G781" s="208" t="s">
        <v>8580</v>
      </c>
      <c r="H781" s="208" t="s">
        <v>8581</v>
      </c>
      <c r="K781" s="200" t="s">
        <v>2239</v>
      </c>
      <c r="M781" s="200" t="s">
        <v>6907</v>
      </c>
      <c r="N781" s="200" t="s">
        <v>7631</v>
      </c>
      <c r="O781" s="200" t="s">
        <v>55</v>
      </c>
      <c r="P781" s="200" t="s">
        <v>6930</v>
      </c>
      <c r="Q781" s="200" t="s">
        <v>6908</v>
      </c>
      <c r="R781" s="200" t="s">
        <v>6931</v>
      </c>
      <c r="S781" s="200" t="s">
        <v>75</v>
      </c>
      <c r="T781" s="200" t="s">
        <v>75</v>
      </c>
    </row>
    <row r="782" spans="1:22" ht="26.4" hidden="1" outlineLevel="1">
      <c r="A782" s="200" t="s">
        <v>8579</v>
      </c>
      <c r="B782" s="216" t="s">
        <v>47</v>
      </c>
      <c r="D782" s="200">
        <v>64</v>
      </c>
      <c r="G782" s="208" t="s">
        <v>8582</v>
      </c>
      <c r="H782" s="208" t="s">
        <v>8583</v>
      </c>
      <c r="K782" s="200" t="s">
        <v>2239</v>
      </c>
      <c r="M782" s="200" t="s">
        <v>6907</v>
      </c>
      <c r="N782" s="200" t="s">
        <v>8584</v>
      </c>
      <c r="O782" s="200" t="s">
        <v>55</v>
      </c>
      <c r="P782" s="200" t="s">
        <v>7189</v>
      </c>
      <c r="Q782" s="200" t="s">
        <v>6907</v>
      </c>
      <c r="R782" s="200" t="s">
        <v>7018</v>
      </c>
      <c r="S782" s="200" t="s">
        <v>3009</v>
      </c>
      <c r="T782" s="200" t="s">
        <v>3009</v>
      </c>
    </row>
    <row r="783" spans="1:22" ht="26.4" hidden="1" outlineLevel="1">
      <c r="A783" s="200" t="s">
        <v>8579</v>
      </c>
      <c r="B783" s="216" t="s">
        <v>53</v>
      </c>
      <c r="D783" s="200">
        <v>65</v>
      </c>
      <c r="G783" s="208" t="s">
        <v>8585</v>
      </c>
      <c r="H783" s="200" t="s">
        <v>7315</v>
      </c>
      <c r="M783" s="200" t="s">
        <v>6907</v>
      </c>
      <c r="N783" s="200" t="s">
        <v>6907</v>
      </c>
      <c r="O783" s="200" t="s">
        <v>55</v>
      </c>
      <c r="P783" s="200" t="s">
        <v>6907</v>
      </c>
      <c r="Q783" s="200" t="s">
        <v>6907</v>
      </c>
      <c r="R783" s="200" t="s">
        <v>6907</v>
      </c>
      <c r="S783" s="200" t="s">
        <v>6907</v>
      </c>
      <c r="T783" s="200" t="s">
        <v>6907</v>
      </c>
    </row>
    <row r="784" spans="1:22" ht="26.4" hidden="1" outlineLevel="1">
      <c r="A784" s="200" t="s">
        <v>8579</v>
      </c>
      <c r="B784" s="216" t="s">
        <v>57</v>
      </c>
      <c r="D784" s="200">
        <v>69</v>
      </c>
      <c r="G784" s="208" t="s">
        <v>8586</v>
      </c>
      <c r="H784" s="200" t="s">
        <v>8587</v>
      </c>
      <c r="K784" s="200" t="s">
        <v>2239</v>
      </c>
      <c r="P784" s="200" t="s">
        <v>6907</v>
      </c>
      <c r="Q784" s="200" t="s">
        <v>6907</v>
      </c>
      <c r="R784" s="200" t="s">
        <v>6907</v>
      </c>
      <c r="S784" s="200" t="s">
        <v>3009</v>
      </c>
      <c r="T784" s="200" t="s">
        <v>3009</v>
      </c>
    </row>
    <row r="785" spans="1:22" hidden="1" outlineLevel="1">
      <c r="A785" s="200" t="s">
        <v>8579</v>
      </c>
      <c r="B785" s="216" t="s">
        <v>60</v>
      </c>
      <c r="D785" s="200">
        <v>71</v>
      </c>
      <c r="G785" s="200" t="s">
        <v>8588</v>
      </c>
      <c r="H785" s="200" t="s">
        <v>8589</v>
      </c>
      <c r="K785" s="200" t="s">
        <v>2239</v>
      </c>
      <c r="N785" s="200" t="s">
        <v>7631</v>
      </c>
      <c r="O785" s="200" t="s">
        <v>55</v>
      </c>
      <c r="P785" s="200" t="s">
        <v>6907</v>
      </c>
      <c r="Q785" s="200" t="s">
        <v>6907</v>
      </c>
      <c r="R785" s="200" t="s">
        <v>6907</v>
      </c>
      <c r="S785" s="200" t="s">
        <v>75</v>
      </c>
      <c r="T785" s="200" t="s">
        <v>75</v>
      </c>
      <c r="U785" s="200" t="s">
        <v>8590</v>
      </c>
      <c r="V785" s="200" t="s">
        <v>8591</v>
      </c>
    </row>
    <row r="786" spans="1:22" ht="38.1" hidden="1" customHeight="1" outlineLevel="1">
      <c r="A786" s="200" t="s">
        <v>8579</v>
      </c>
      <c r="B786" s="217" t="s">
        <v>7330</v>
      </c>
      <c r="D786" s="200">
        <v>63</v>
      </c>
      <c r="G786" s="208" t="s">
        <v>8580</v>
      </c>
      <c r="H786" s="208" t="s">
        <v>8581</v>
      </c>
      <c r="K786" s="200" t="s">
        <v>2239</v>
      </c>
      <c r="M786" s="200" t="s">
        <v>6907</v>
      </c>
      <c r="N786" s="200" t="s">
        <v>7631</v>
      </c>
      <c r="O786" s="200" t="s">
        <v>55</v>
      </c>
      <c r="P786" s="200" t="s">
        <v>6930</v>
      </c>
      <c r="Q786" s="200" t="s">
        <v>6908</v>
      </c>
      <c r="R786" s="200" t="s">
        <v>6931</v>
      </c>
      <c r="S786" s="200" t="s">
        <v>75</v>
      </c>
      <c r="T786" s="200" t="s">
        <v>75</v>
      </c>
    </row>
    <row r="787" spans="1:22" ht="26.4" hidden="1" outlineLevel="1">
      <c r="A787" s="200" t="s">
        <v>8579</v>
      </c>
      <c r="B787" s="217" t="s">
        <v>7331</v>
      </c>
      <c r="D787" s="200">
        <v>64</v>
      </c>
      <c r="G787" s="208" t="s">
        <v>8582</v>
      </c>
      <c r="H787" s="208" t="s">
        <v>8583</v>
      </c>
      <c r="K787" s="200" t="s">
        <v>2239</v>
      </c>
      <c r="M787" s="200" t="s">
        <v>6907</v>
      </c>
      <c r="N787" s="200" t="s">
        <v>8584</v>
      </c>
      <c r="O787" s="200" t="s">
        <v>55</v>
      </c>
      <c r="P787" s="200" t="s">
        <v>7189</v>
      </c>
      <c r="Q787" s="200" t="s">
        <v>6907</v>
      </c>
      <c r="R787" s="200" t="s">
        <v>7018</v>
      </c>
      <c r="S787" s="200" t="s">
        <v>3009</v>
      </c>
      <c r="T787" s="200" t="s">
        <v>3009</v>
      </c>
    </row>
    <row r="788" spans="1:22" ht="26.4" hidden="1" outlineLevel="1">
      <c r="A788" s="200" t="s">
        <v>8579</v>
      </c>
      <c r="B788" s="217" t="s">
        <v>7332</v>
      </c>
      <c r="D788" s="200">
        <v>65</v>
      </c>
      <c r="G788" s="208" t="s">
        <v>8585</v>
      </c>
      <c r="H788" s="200" t="s">
        <v>7315</v>
      </c>
      <c r="M788" s="200" t="s">
        <v>6907</v>
      </c>
      <c r="N788" s="200" t="s">
        <v>6907</v>
      </c>
      <c r="O788" s="200" t="s">
        <v>55</v>
      </c>
      <c r="P788" s="200" t="s">
        <v>6907</v>
      </c>
      <c r="Q788" s="200" t="s">
        <v>6907</v>
      </c>
      <c r="R788" s="200" t="s">
        <v>6907</v>
      </c>
      <c r="S788" s="200" t="s">
        <v>6907</v>
      </c>
      <c r="T788" s="200" t="s">
        <v>6907</v>
      </c>
    </row>
    <row r="789" spans="1:22" ht="26.4" hidden="1" outlineLevel="1">
      <c r="A789" s="200" t="s">
        <v>8579</v>
      </c>
      <c r="B789" s="217" t="s">
        <v>7333</v>
      </c>
      <c r="D789" s="200">
        <v>69</v>
      </c>
      <c r="G789" s="208" t="s">
        <v>8586</v>
      </c>
      <c r="H789" s="200" t="s">
        <v>8587</v>
      </c>
      <c r="K789" s="200" t="s">
        <v>2239</v>
      </c>
      <c r="P789" s="200" t="s">
        <v>6907</v>
      </c>
      <c r="Q789" s="200" t="s">
        <v>6907</v>
      </c>
      <c r="R789" s="200" t="s">
        <v>6907</v>
      </c>
      <c r="S789" s="200" t="s">
        <v>3009</v>
      </c>
      <c r="T789" s="200" t="s">
        <v>3009</v>
      </c>
    </row>
    <row r="790" spans="1:22" hidden="1" outlineLevel="1">
      <c r="A790" s="200" t="s">
        <v>8579</v>
      </c>
      <c r="B790" s="217" t="s">
        <v>7334</v>
      </c>
      <c r="D790" s="200">
        <v>70</v>
      </c>
      <c r="G790" s="200" t="s">
        <v>8592</v>
      </c>
      <c r="H790" s="200" t="s">
        <v>8589</v>
      </c>
      <c r="K790" s="200" t="s">
        <v>2239</v>
      </c>
      <c r="N790" s="200" t="s">
        <v>7631</v>
      </c>
      <c r="O790" s="200" t="s">
        <v>55</v>
      </c>
      <c r="P790" s="200" t="s">
        <v>6907</v>
      </c>
      <c r="Q790" s="200" t="s">
        <v>6907</v>
      </c>
      <c r="R790" s="200" t="s">
        <v>6907</v>
      </c>
      <c r="S790" s="200" t="s">
        <v>3009</v>
      </c>
      <c r="T790" s="200" t="s">
        <v>3009</v>
      </c>
      <c r="U790" s="200" t="s">
        <v>8593</v>
      </c>
      <c r="V790" s="200" t="s">
        <v>8594</v>
      </c>
    </row>
    <row r="791" spans="1:22" collapsed="1">
      <c r="A791" s="214" t="s">
        <v>8595</v>
      </c>
      <c r="B791" s="216" t="s">
        <v>8596</v>
      </c>
      <c r="C791" s="200" t="s">
        <v>8595</v>
      </c>
      <c r="D791" s="200">
        <v>32</v>
      </c>
      <c r="E791" s="200" t="s">
        <v>6900</v>
      </c>
      <c r="F791" s="200" t="s">
        <v>6901</v>
      </c>
      <c r="G791" s="200" t="s">
        <v>8597</v>
      </c>
      <c r="H791" s="200" t="s">
        <v>8598</v>
      </c>
      <c r="K791" s="200" t="s">
        <v>6987</v>
      </c>
      <c r="L791" s="200" t="s">
        <v>7610</v>
      </c>
      <c r="M791" s="200" t="s">
        <v>6907</v>
      </c>
      <c r="N791" s="200" t="s">
        <v>6987</v>
      </c>
      <c r="O791" s="200" t="s">
        <v>55</v>
      </c>
      <c r="P791" s="200" t="s">
        <v>6907</v>
      </c>
      <c r="Q791" s="200" t="s">
        <v>6974</v>
      </c>
      <c r="S791" s="200" t="s">
        <v>3009</v>
      </c>
      <c r="T791" s="200" t="s">
        <v>3009</v>
      </c>
    </row>
    <row r="792" spans="1:22" hidden="1" outlineLevel="1">
      <c r="A792" s="200" t="s">
        <v>8595</v>
      </c>
      <c r="B792" s="216" t="s">
        <v>8599</v>
      </c>
      <c r="D792" s="200">
        <v>33</v>
      </c>
      <c r="G792" s="200" t="s">
        <v>8600</v>
      </c>
      <c r="H792" s="200" t="s">
        <v>8601</v>
      </c>
      <c r="K792" s="200" t="s">
        <v>6987</v>
      </c>
      <c r="L792" s="200" t="s">
        <v>7610</v>
      </c>
      <c r="M792" s="200" t="s">
        <v>6907</v>
      </c>
      <c r="N792" s="200" t="s">
        <v>6987</v>
      </c>
      <c r="O792" s="200" t="s">
        <v>55</v>
      </c>
      <c r="P792" s="200" t="s">
        <v>6907</v>
      </c>
      <c r="Q792" s="200" t="s">
        <v>6974</v>
      </c>
      <c r="S792" s="200" t="s">
        <v>3009</v>
      </c>
      <c r="T792" s="200" t="s">
        <v>3009</v>
      </c>
    </row>
    <row r="793" spans="1:22" hidden="1" outlineLevel="1">
      <c r="A793" s="200" t="s">
        <v>8595</v>
      </c>
      <c r="B793" s="216" t="s">
        <v>8602</v>
      </c>
      <c r="D793" s="200">
        <v>34</v>
      </c>
      <c r="G793" s="200" t="s">
        <v>8603</v>
      </c>
      <c r="H793" s="200" t="s">
        <v>8604</v>
      </c>
      <c r="K793" s="200" t="s">
        <v>6987</v>
      </c>
      <c r="L793" s="200" t="s">
        <v>7610</v>
      </c>
      <c r="M793" s="200" t="s">
        <v>6907</v>
      </c>
      <c r="N793" s="200" t="s">
        <v>6987</v>
      </c>
      <c r="O793" s="200" t="s">
        <v>55</v>
      </c>
      <c r="P793" s="200" t="s">
        <v>6907</v>
      </c>
      <c r="Q793" s="200" t="s">
        <v>6974</v>
      </c>
      <c r="S793" s="200" t="s">
        <v>3009</v>
      </c>
      <c r="T793" s="200" t="s">
        <v>3009</v>
      </c>
    </row>
    <row r="794" spans="1:22" hidden="1" outlineLevel="1">
      <c r="A794" s="200" t="s">
        <v>8595</v>
      </c>
      <c r="B794" s="216" t="s">
        <v>8605</v>
      </c>
      <c r="D794" s="200">
        <v>35</v>
      </c>
      <c r="G794" s="200" t="s">
        <v>8606</v>
      </c>
      <c r="H794" s="200" t="s">
        <v>8607</v>
      </c>
      <c r="K794" s="200" t="s">
        <v>6987</v>
      </c>
      <c r="L794" s="200" t="s">
        <v>7610</v>
      </c>
      <c r="M794" s="200" t="s">
        <v>6907</v>
      </c>
      <c r="N794" s="200" t="s">
        <v>6987</v>
      </c>
      <c r="O794" s="200" t="s">
        <v>55</v>
      </c>
      <c r="P794" s="200" t="s">
        <v>6907</v>
      </c>
      <c r="Q794" s="200" t="s">
        <v>6974</v>
      </c>
      <c r="S794" s="200" t="s">
        <v>3009</v>
      </c>
      <c r="T794" s="200" t="s">
        <v>3009</v>
      </c>
    </row>
    <row r="795" spans="1:22" hidden="1" outlineLevel="1">
      <c r="A795" s="200" t="s">
        <v>8595</v>
      </c>
      <c r="B795" s="216" t="s">
        <v>8608</v>
      </c>
      <c r="D795" s="200">
        <v>36</v>
      </c>
      <c r="G795" s="200" t="s">
        <v>8609</v>
      </c>
      <c r="H795" s="200" t="s">
        <v>8610</v>
      </c>
      <c r="K795" s="200" t="s">
        <v>6987</v>
      </c>
      <c r="L795" s="200" t="s">
        <v>7610</v>
      </c>
      <c r="M795" s="200" t="s">
        <v>6907</v>
      </c>
      <c r="N795" s="200" t="s">
        <v>6987</v>
      </c>
      <c r="O795" s="200" t="s">
        <v>55</v>
      </c>
      <c r="P795" s="200" t="s">
        <v>6907</v>
      </c>
      <c r="Q795" s="200" t="s">
        <v>6974</v>
      </c>
      <c r="S795" s="200" t="s">
        <v>3009</v>
      </c>
      <c r="T795" s="200" t="s">
        <v>3009</v>
      </c>
      <c r="U795" s="200" t="s">
        <v>8611</v>
      </c>
      <c r="V795" s="200" t="s">
        <v>8612</v>
      </c>
    </row>
    <row r="796" spans="1:22" ht="38.1" customHeight="1" collapsed="1">
      <c r="A796" s="214" t="s">
        <v>8613</v>
      </c>
      <c r="B796" s="217" t="s">
        <v>8614</v>
      </c>
      <c r="C796" s="200" t="s">
        <v>8613</v>
      </c>
      <c r="D796" s="200">
        <v>66</v>
      </c>
      <c r="E796" s="200" t="s">
        <v>6900</v>
      </c>
      <c r="F796" s="200" t="s">
        <v>6901</v>
      </c>
      <c r="G796" s="208" t="s">
        <v>8615</v>
      </c>
      <c r="H796" s="208" t="s">
        <v>8616</v>
      </c>
      <c r="K796" s="200" t="s">
        <v>2239</v>
      </c>
      <c r="M796" s="200" t="s">
        <v>6907</v>
      </c>
      <c r="N796" s="200" t="s">
        <v>8584</v>
      </c>
      <c r="O796" s="200" t="s">
        <v>55</v>
      </c>
      <c r="P796" s="200" t="s">
        <v>7189</v>
      </c>
      <c r="Q796" s="200" t="s">
        <v>6907</v>
      </c>
      <c r="R796" s="200" t="s">
        <v>7018</v>
      </c>
      <c r="S796" s="200" t="s">
        <v>3009</v>
      </c>
      <c r="T796" s="200" t="s">
        <v>3009</v>
      </c>
    </row>
    <row r="797" spans="1:22" ht="38.1" hidden="1" customHeight="1" outlineLevel="1">
      <c r="A797" s="200" t="s">
        <v>8613</v>
      </c>
      <c r="B797" s="217" t="s">
        <v>8617</v>
      </c>
      <c r="D797" s="200">
        <v>67</v>
      </c>
      <c r="G797" s="208" t="s">
        <v>8618</v>
      </c>
      <c r="H797" s="208" t="s">
        <v>8619</v>
      </c>
      <c r="K797" s="200" t="s">
        <v>2239</v>
      </c>
      <c r="M797" s="200" t="s">
        <v>6907</v>
      </c>
      <c r="N797" s="200" t="s">
        <v>8584</v>
      </c>
      <c r="O797" s="200" t="s">
        <v>55</v>
      </c>
      <c r="P797" s="200" t="s">
        <v>7189</v>
      </c>
      <c r="Q797" s="200" t="s">
        <v>6907</v>
      </c>
      <c r="R797" s="200" t="s">
        <v>7018</v>
      </c>
      <c r="S797" s="200" t="s">
        <v>3009</v>
      </c>
      <c r="T797" s="200" t="s">
        <v>3009</v>
      </c>
    </row>
    <row r="798" spans="1:22" ht="38.1" hidden="1" customHeight="1" outlineLevel="1">
      <c r="A798" s="200" t="s">
        <v>8613</v>
      </c>
      <c r="B798" s="217" t="s">
        <v>8620</v>
      </c>
      <c r="D798" s="200">
        <v>68</v>
      </c>
      <c r="G798" s="208" t="s">
        <v>8621</v>
      </c>
      <c r="H798" s="208" t="s">
        <v>8619</v>
      </c>
      <c r="K798" s="200" t="s">
        <v>2239</v>
      </c>
      <c r="M798" s="200" t="s">
        <v>6907</v>
      </c>
      <c r="N798" s="200" t="s">
        <v>8622</v>
      </c>
      <c r="O798" s="200" t="s">
        <v>55</v>
      </c>
      <c r="P798" s="200" t="s">
        <v>6907</v>
      </c>
      <c r="Q798" s="200" t="s">
        <v>6907</v>
      </c>
      <c r="R798" s="200" t="s">
        <v>6907</v>
      </c>
      <c r="S798" s="200" t="s">
        <v>3009</v>
      </c>
      <c r="T798" s="200" t="s">
        <v>3009</v>
      </c>
      <c r="U798" s="200" t="s">
        <v>8623</v>
      </c>
      <c r="V798" s="200" t="s">
        <v>8624</v>
      </c>
    </row>
    <row r="799" spans="1:22" ht="38.1" hidden="1" customHeight="1" outlineLevel="1">
      <c r="A799" s="200" t="s">
        <v>8613</v>
      </c>
      <c r="B799" s="216" t="s">
        <v>8625</v>
      </c>
      <c r="D799" s="200">
        <v>66</v>
      </c>
      <c r="G799" s="208" t="s">
        <v>8615</v>
      </c>
      <c r="H799" s="208" t="s">
        <v>8616</v>
      </c>
      <c r="K799" s="200" t="s">
        <v>2239</v>
      </c>
      <c r="M799" s="200" t="s">
        <v>6907</v>
      </c>
      <c r="N799" s="200" t="s">
        <v>8584</v>
      </c>
      <c r="O799" s="200" t="s">
        <v>55</v>
      </c>
      <c r="P799" s="200" t="s">
        <v>7189</v>
      </c>
      <c r="Q799" s="200" t="s">
        <v>6907</v>
      </c>
      <c r="R799" s="200" t="s">
        <v>7018</v>
      </c>
      <c r="S799" s="200" t="s">
        <v>3009</v>
      </c>
      <c r="T799" s="200" t="s">
        <v>3009</v>
      </c>
    </row>
    <row r="800" spans="1:22" ht="38.1" hidden="1" customHeight="1" outlineLevel="1">
      <c r="A800" s="200" t="s">
        <v>8613</v>
      </c>
      <c r="B800" s="216" t="s">
        <v>8626</v>
      </c>
      <c r="D800" s="200">
        <v>67</v>
      </c>
      <c r="G800" s="208" t="s">
        <v>8618</v>
      </c>
      <c r="H800" s="208" t="s">
        <v>8619</v>
      </c>
      <c r="K800" s="200" t="s">
        <v>2239</v>
      </c>
      <c r="M800" s="200" t="s">
        <v>6907</v>
      </c>
      <c r="N800" s="200" t="s">
        <v>8584</v>
      </c>
      <c r="O800" s="200" t="s">
        <v>55</v>
      </c>
      <c r="P800" s="200" t="s">
        <v>7189</v>
      </c>
      <c r="Q800" s="200" t="s">
        <v>6907</v>
      </c>
      <c r="R800" s="200" t="s">
        <v>7018</v>
      </c>
      <c r="S800" s="200" t="s">
        <v>3009</v>
      </c>
      <c r="T800" s="200" t="s">
        <v>3009</v>
      </c>
    </row>
    <row r="801" spans="1:22" ht="38.1" hidden="1" customHeight="1" outlineLevel="1">
      <c r="A801" s="200" t="s">
        <v>8613</v>
      </c>
      <c r="B801" s="216" t="s">
        <v>8627</v>
      </c>
      <c r="D801" s="200">
        <v>68</v>
      </c>
      <c r="G801" s="208" t="s">
        <v>8621</v>
      </c>
      <c r="H801" s="208" t="s">
        <v>8619</v>
      </c>
      <c r="K801" s="200" t="s">
        <v>2239</v>
      </c>
      <c r="M801" s="200" t="s">
        <v>6907</v>
      </c>
      <c r="N801" s="200" t="s">
        <v>8622</v>
      </c>
      <c r="O801" s="200" t="s">
        <v>55</v>
      </c>
      <c r="P801" s="200" t="s">
        <v>6907</v>
      </c>
      <c r="Q801" s="200" t="s">
        <v>6907</v>
      </c>
      <c r="R801" s="200" t="s">
        <v>6907</v>
      </c>
      <c r="S801" s="200" t="s">
        <v>3009</v>
      </c>
      <c r="T801" s="200" t="s">
        <v>3009</v>
      </c>
      <c r="U801" s="200" t="s">
        <v>8628</v>
      </c>
      <c r="V801" s="200" t="s">
        <v>8629</v>
      </c>
    </row>
    <row r="802" spans="1:22" collapsed="1">
      <c r="A802" s="214" t="s">
        <v>8630</v>
      </c>
      <c r="B802" s="217" t="s">
        <v>7504</v>
      </c>
      <c r="C802" s="200" t="s">
        <v>8630</v>
      </c>
      <c r="D802" s="200">
        <v>29</v>
      </c>
      <c r="E802" s="200" t="s">
        <v>6900</v>
      </c>
      <c r="F802" s="200" t="s">
        <v>6901</v>
      </c>
      <c r="G802" s="200" t="s">
        <v>8631</v>
      </c>
      <c r="K802" s="200" t="s">
        <v>6987</v>
      </c>
      <c r="L802" s="200" t="s">
        <v>7610</v>
      </c>
      <c r="M802" s="200" t="s">
        <v>6907</v>
      </c>
      <c r="N802" s="200" t="s">
        <v>6987</v>
      </c>
    </row>
    <row r="803" spans="1:22" hidden="1" outlineLevel="1">
      <c r="A803" s="200" t="s">
        <v>8630</v>
      </c>
      <c r="B803" s="217" t="s">
        <v>7501</v>
      </c>
      <c r="D803" s="200">
        <v>30</v>
      </c>
      <c r="G803" s="200" t="s">
        <v>8632</v>
      </c>
      <c r="K803" s="200" t="s">
        <v>6987</v>
      </c>
      <c r="L803" s="200" t="s">
        <v>7610</v>
      </c>
      <c r="M803" s="200" t="s">
        <v>6907</v>
      </c>
      <c r="N803" s="200" t="s">
        <v>6987</v>
      </c>
      <c r="U803" s="200" t="s">
        <v>8633</v>
      </c>
      <c r="V803" s="200" t="s">
        <v>8634</v>
      </c>
    </row>
    <row r="804" spans="1:22" collapsed="1">
      <c r="A804" s="214" t="s">
        <v>8635</v>
      </c>
      <c r="B804" s="216" t="s">
        <v>8636</v>
      </c>
      <c r="C804" s="200" t="s">
        <v>8635</v>
      </c>
      <c r="D804" s="200">
        <v>21</v>
      </c>
      <c r="E804" s="200" t="s">
        <v>6900</v>
      </c>
      <c r="F804" s="200" t="s">
        <v>6901</v>
      </c>
      <c r="G804" s="200" t="s">
        <v>8637</v>
      </c>
      <c r="K804" s="200" t="s">
        <v>6987</v>
      </c>
      <c r="L804" s="200" t="s">
        <v>7610</v>
      </c>
      <c r="M804" s="200" t="s">
        <v>6907</v>
      </c>
      <c r="N804" s="200" t="s">
        <v>6987</v>
      </c>
    </row>
    <row r="805" spans="1:22" hidden="1" outlineLevel="1">
      <c r="A805" s="200" t="s">
        <v>8635</v>
      </c>
      <c r="B805" s="216" t="s">
        <v>7490</v>
      </c>
      <c r="D805" s="200">
        <v>22</v>
      </c>
      <c r="G805" s="200" t="s">
        <v>8638</v>
      </c>
      <c r="K805" s="200" t="s">
        <v>6987</v>
      </c>
      <c r="L805" s="200" t="s">
        <v>7610</v>
      </c>
      <c r="M805" s="200" t="s">
        <v>6907</v>
      </c>
      <c r="N805" s="200" t="s">
        <v>6987</v>
      </c>
    </row>
    <row r="806" spans="1:22" hidden="1" outlineLevel="1">
      <c r="A806" s="200" t="s">
        <v>8635</v>
      </c>
      <c r="B806" s="216" t="s">
        <v>7488</v>
      </c>
      <c r="D806" s="200">
        <v>23</v>
      </c>
      <c r="G806" s="200" t="s">
        <v>8639</v>
      </c>
      <c r="K806" s="200" t="s">
        <v>6987</v>
      </c>
      <c r="L806" s="200" t="s">
        <v>7610</v>
      </c>
      <c r="M806" s="200" t="s">
        <v>6907</v>
      </c>
      <c r="N806" s="200" t="s">
        <v>6987</v>
      </c>
    </row>
    <row r="807" spans="1:22" hidden="1" outlineLevel="1">
      <c r="A807" s="200" t="s">
        <v>8635</v>
      </c>
      <c r="B807" s="216" t="s">
        <v>7485</v>
      </c>
      <c r="D807" s="200">
        <v>24</v>
      </c>
      <c r="G807" s="200" t="s">
        <v>8640</v>
      </c>
      <c r="K807" s="200" t="s">
        <v>6987</v>
      </c>
      <c r="L807" s="200" t="s">
        <v>7610</v>
      </c>
      <c r="M807" s="200" t="s">
        <v>6907</v>
      </c>
      <c r="N807" s="200" t="s">
        <v>6987</v>
      </c>
    </row>
    <row r="808" spans="1:22" hidden="1" outlineLevel="1">
      <c r="A808" s="200" t="s">
        <v>8635</v>
      </c>
      <c r="B808" s="216" t="s">
        <v>7492</v>
      </c>
      <c r="D808" s="200">
        <v>25</v>
      </c>
      <c r="G808" s="200" t="s">
        <v>8641</v>
      </c>
      <c r="K808" s="200" t="s">
        <v>6987</v>
      </c>
      <c r="L808" s="200" t="s">
        <v>7610</v>
      </c>
      <c r="M808" s="200" t="s">
        <v>6907</v>
      </c>
      <c r="N808" s="200" t="s">
        <v>6987</v>
      </c>
    </row>
    <row r="809" spans="1:22" hidden="1" outlineLevel="1">
      <c r="A809" s="200" t="s">
        <v>8635</v>
      </c>
      <c r="B809" s="216" t="s">
        <v>8642</v>
      </c>
      <c r="D809" s="200">
        <v>26</v>
      </c>
      <c r="G809" s="200" t="s">
        <v>8643</v>
      </c>
      <c r="H809" s="200" t="s">
        <v>8644</v>
      </c>
      <c r="K809" s="200" t="s">
        <v>6987</v>
      </c>
      <c r="L809" s="200" t="s">
        <v>7610</v>
      </c>
      <c r="M809" s="200" t="s">
        <v>6907</v>
      </c>
      <c r="N809" s="200" t="s">
        <v>6987</v>
      </c>
    </row>
    <row r="810" spans="1:22" hidden="1" outlineLevel="1">
      <c r="A810" s="200" t="s">
        <v>8635</v>
      </c>
      <c r="B810" s="216" t="s">
        <v>7494</v>
      </c>
      <c r="D810" s="200">
        <v>27</v>
      </c>
      <c r="G810" s="200" t="s">
        <v>8645</v>
      </c>
      <c r="K810" s="200" t="s">
        <v>6987</v>
      </c>
      <c r="L810" s="200" t="s">
        <v>7610</v>
      </c>
      <c r="M810" s="200" t="s">
        <v>6907</v>
      </c>
      <c r="N810" s="200" t="s">
        <v>6987</v>
      </c>
      <c r="U810" s="200" t="s">
        <v>8646</v>
      </c>
      <c r="V810" s="200" t="s">
        <v>8647</v>
      </c>
    </row>
    <row r="811" spans="1:22" collapsed="1">
      <c r="A811" s="214" t="s">
        <v>8648</v>
      </c>
      <c r="B811" s="217" t="s">
        <v>8649</v>
      </c>
      <c r="C811" s="200" t="s">
        <v>8648</v>
      </c>
      <c r="D811" s="200">
        <v>55</v>
      </c>
      <c r="E811" s="200" t="s">
        <v>6900</v>
      </c>
      <c r="F811" s="200" t="s">
        <v>6901</v>
      </c>
      <c r="G811" s="200" t="s">
        <v>8650</v>
      </c>
      <c r="H811" s="200" t="s">
        <v>8651</v>
      </c>
      <c r="L811" s="200" t="s">
        <v>7610</v>
      </c>
      <c r="M811" s="200" t="s">
        <v>6907</v>
      </c>
      <c r="N811" s="200" t="s">
        <v>6987</v>
      </c>
      <c r="O811" s="200" t="s">
        <v>8652</v>
      </c>
      <c r="P811" s="200" t="s">
        <v>6907</v>
      </c>
      <c r="Q811" s="200" t="s">
        <v>6912</v>
      </c>
    </row>
    <row r="812" spans="1:22" ht="38.1" hidden="1" customHeight="1" outlineLevel="1">
      <c r="A812" s="200" t="s">
        <v>8648</v>
      </c>
      <c r="B812" s="217" t="s">
        <v>8653</v>
      </c>
      <c r="D812" s="200">
        <v>56</v>
      </c>
      <c r="G812" s="200" t="s">
        <v>8654</v>
      </c>
      <c r="H812" s="208" t="s">
        <v>8655</v>
      </c>
      <c r="L812" s="200" t="s">
        <v>7610</v>
      </c>
      <c r="M812" s="200" t="s">
        <v>6907</v>
      </c>
      <c r="N812" s="200" t="s">
        <v>6987</v>
      </c>
      <c r="O812" s="200" t="s">
        <v>8656</v>
      </c>
      <c r="P812" s="200" t="s">
        <v>6907</v>
      </c>
      <c r="Q812" s="200" t="s">
        <v>6912</v>
      </c>
    </row>
    <row r="813" spans="1:22" ht="38.1" hidden="1" customHeight="1" outlineLevel="1">
      <c r="A813" s="200" t="s">
        <v>8648</v>
      </c>
      <c r="B813" s="217" t="s">
        <v>8657</v>
      </c>
      <c r="D813" s="200">
        <v>57</v>
      </c>
      <c r="G813" s="200" t="s">
        <v>8658</v>
      </c>
      <c r="H813" s="208" t="s">
        <v>8659</v>
      </c>
      <c r="L813" s="200" t="s">
        <v>7610</v>
      </c>
      <c r="M813" s="200" t="s">
        <v>6907</v>
      </c>
      <c r="N813" s="200" t="s">
        <v>6987</v>
      </c>
      <c r="O813" s="200" t="s">
        <v>8660</v>
      </c>
      <c r="P813" s="200" t="s">
        <v>6907</v>
      </c>
      <c r="Q813" s="200" t="s">
        <v>6912</v>
      </c>
    </row>
    <row r="814" spans="1:22" ht="26.4" hidden="1" outlineLevel="1">
      <c r="A814" s="200" t="s">
        <v>8648</v>
      </c>
      <c r="B814" s="217" t="s">
        <v>8661</v>
      </c>
      <c r="D814" s="200">
        <v>58</v>
      </c>
      <c r="G814" s="200" t="s">
        <v>8662</v>
      </c>
      <c r="H814" s="208" t="s">
        <v>8663</v>
      </c>
      <c r="L814" s="200" t="s">
        <v>7610</v>
      </c>
      <c r="M814" s="200" t="s">
        <v>6907</v>
      </c>
      <c r="N814" s="200" t="s">
        <v>6987</v>
      </c>
      <c r="O814" s="200" t="s">
        <v>8664</v>
      </c>
      <c r="P814" s="200" t="s">
        <v>6907</v>
      </c>
      <c r="Q814" s="200" t="s">
        <v>6912</v>
      </c>
    </row>
    <row r="815" spans="1:22" ht="38.1" hidden="1" customHeight="1" outlineLevel="1">
      <c r="A815" s="200" t="s">
        <v>8648</v>
      </c>
      <c r="B815" s="217" t="s">
        <v>8665</v>
      </c>
      <c r="D815" s="200">
        <v>59</v>
      </c>
      <c r="G815" s="200" t="s">
        <v>8666</v>
      </c>
      <c r="H815" s="208" t="s">
        <v>8667</v>
      </c>
      <c r="L815" s="200" t="s">
        <v>7610</v>
      </c>
      <c r="M815" s="200" t="s">
        <v>6907</v>
      </c>
      <c r="N815" s="200" t="s">
        <v>6987</v>
      </c>
      <c r="O815" s="200" t="s">
        <v>8668</v>
      </c>
      <c r="P815" s="200" t="s">
        <v>6907</v>
      </c>
      <c r="Q815" s="200" t="s">
        <v>6912</v>
      </c>
    </row>
    <row r="816" spans="1:22" hidden="1" outlineLevel="1">
      <c r="A816" s="200" t="s">
        <v>8648</v>
      </c>
      <c r="B816" s="217" t="s">
        <v>8669</v>
      </c>
      <c r="D816" s="200">
        <v>60</v>
      </c>
      <c r="G816" s="200" t="s">
        <v>8670</v>
      </c>
      <c r="L816" s="200" t="s">
        <v>7610</v>
      </c>
      <c r="M816" s="200" t="s">
        <v>6907</v>
      </c>
      <c r="N816" s="200" t="s">
        <v>6987</v>
      </c>
      <c r="O816" s="200" t="s">
        <v>8671</v>
      </c>
      <c r="P816" s="200" t="s">
        <v>6907</v>
      </c>
      <c r="Q816" s="200" t="s">
        <v>6912</v>
      </c>
    </row>
    <row r="817" spans="1:22" ht="38.1" hidden="1" customHeight="1" outlineLevel="1">
      <c r="A817" s="200" t="s">
        <v>8648</v>
      </c>
      <c r="B817" s="217" t="s">
        <v>8672</v>
      </c>
      <c r="D817" s="200">
        <v>61</v>
      </c>
      <c r="G817" s="200" t="s">
        <v>8673</v>
      </c>
      <c r="H817" s="208" t="s">
        <v>8674</v>
      </c>
      <c r="L817" s="200" t="s">
        <v>7610</v>
      </c>
      <c r="M817" s="200" t="s">
        <v>6907</v>
      </c>
      <c r="N817" s="200" t="s">
        <v>6987</v>
      </c>
      <c r="O817" s="200" t="s">
        <v>8675</v>
      </c>
      <c r="P817" s="200" t="s">
        <v>6907</v>
      </c>
      <c r="Q817" s="200" t="s">
        <v>6912</v>
      </c>
      <c r="U817" s="200" t="s">
        <v>8676</v>
      </c>
      <c r="V817" s="200" t="s">
        <v>8677</v>
      </c>
    </row>
    <row r="818" spans="1:22">
      <c r="A818" s="214" t="s">
        <v>8678</v>
      </c>
      <c r="B818" s="216" t="s">
        <v>8679</v>
      </c>
      <c r="C818" s="200" t="s">
        <v>8678</v>
      </c>
      <c r="D818" s="200">
        <v>6</v>
      </c>
      <c r="E818" s="200" t="s">
        <v>6900</v>
      </c>
      <c r="F818" s="200" t="s">
        <v>6901</v>
      </c>
      <c r="G818" s="200" t="s">
        <v>8680</v>
      </c>
      <c r="M818" s="200" t="s">
        <v>6907</v>
      </c>
      <c r="N818" s="200" t="s">
        <v>6907</v>
      </c>
      <c r="O818" s="200" t="s">
        <v>6907</v>
      </c>
      <c r="P818" s="200" t="s">
        <v>6907</v>
      </c>
      <c r="Q818" s="200" t="s">
        <v>6907</v>
      </c>
      <c r="R818" s="200" t="s">
        <v>6907</v>
      </c>
      <c r="T818" s="200" t="s">
        <v>6907</v>
      </c>
      <c r="U818" s="200" t="s">
        <v>8681</v>
      </c>
      <c r="V818" s="200" t="s">
        <v>8679</v>
      </c>
    </row>
    <row r="819" spans="1:22" ht="38.1" customHeight="1" collapsed="1">
      <c r="A819" s="214" t="s">
        <v>927</v>
      </c>
      <c r="B819" s="217" t="s">
        <v>8682</v>
      </c>
      <c r="C819" s="200" t="s">
        <v>927</v>
      </c>
      <c r="D819" s="200">
        <v>82</v>
      </c>
      <c r="E819" s="200" t="s">
        <v>6900</v>
      </c>
      <c r="F819" s="200" t="s">
        <v>6901</v>
      </c>
      <c r="G819" s="208" t="s">
        <v>8683</v>
      </c>
      <c r="H819" s="208" t="s">
        <v>8684</v>
      </c>
      <c r="M819" s="200" t="s">
        <v>6907</v>
      </c>
      <c r="N819" s="200" t="s">
        <v>6907</v>
      </c>
      <c r="O819" s="200" t="s">
        <v>55</v>
      </c>
      <c r="P819" s="200" t="s">
        <v>6907</v>
      </c>
      <c r="Q819" s="200" t="s">
        <v>6907</v>
      </c>
      <c r="R819" s="200" t="s">
        <v>6907</v>
      </c>
      <c r="S819" s="200" t="s">
        <v>75</v>
      </c>
      <c r="T819" s="200" t="s">
        <v>6907</v>
      </c>
    </row>
    <row r="820" spans="1:22" ht="26.4" hidden="1" outlineLevel="1">
      <c r="A820" s="200" t="s">
        <v>927</v>
      </c>
      <c r="B820" s="217" t="s">
        <v>928</v>
      </c>
      <c r="D820" s="200">
        <v>83</v>
      </c>
      <c r="G820" s="208" t="s">
        <v>8685</v>
      </c>
      <c r="H820" s="208" t="s">
        <v>8686</v>
      </c>
      <c r="M820" s="200" t="s">
        <v>6907</v>
      </c>
      <c r="N820" s="200" t="s">
        <v>6907</v>
      </c>
      <c r="O820" s="200" t="s">
        <v>55</v>
      </c>
      <c r="P820" s="200" t="s">
        <v>6907</v>
      </c>
      <c r="Q820" s="200" t="s">
        <v>6907</v>
      </c>
      <c r="R820" s="200" t="s">
        <v>6907</v>
      </c>
      <c r="S820" s="200" t="s">
        <v>6907</v>
      </c>
      <c r="T820" s="200" t="s">
        <v>6907</v>
      </c>
      <c r="U820" s="200" t="s">
        <v>8687</v>
      </c>
      <c r="V820" s="200" t="s">
        <v>8688</v>
      </c>
    </row>
    <row r="821" spans="1:22" ht="38.1" hidden="1" customHeight="1" outlineLevel="1">
      <c r="A821" s="200" t="s">
        <v>8689</v>
      </c>
      <c r="B821" s="216" t="s">
        <v>8690</v>
      </c>
      <c r="D821" s="200">
        <v>82</v>
      </c>
      <c r="G821" s="208" t="s">
        <v>8683</v>
      </c>
      <c r="H821" s="208" t="s">
        <v>8684</v>
      </c>
      <c r="M821" s="200" t="s">
        <v>6907</v>
      </c>
      <c r="N821" s="200" t="s">
        <v>6907</v>
      </c>
      <c r="O821" s="200" t="s">
        <v>55</v>
      </c>
      <c r="P821" s="200" t="s">
        <v>6907</v>
      </c>
      <c r="Q821" s="200" t="s">
        <v>6907</v>
      </c>
      <c r="R821" s="200" t="s">
        <v>6907</v>
      </c>
      <c r="S821" s="200" t="s">
        <v>75</v>
      </c>
      <c r="T821" s="200" t="s">
        <v>6907</v>
      </c>
    </row>
    <row r="822" spans="1:22" ht="26.4" hidden="1" outlineLevel="1">
      <c r="A822" s="200" t="s">
        <v>8689</v>
      </c>
      <c r="B822" s="216" t="s">
        <v>8691</v>
      </c>
      <c r="D822" s="200">
        <v>86</v>
      </c>
      <c r="G822" s="200" t="s">
        <v>8692</v>
      </c>
      <c r="H822" s="208" t="s">
        <v>8693</v>
      </c>
      <c r="M822" s="200" t="s">
        <v>6907</v>
      </c>
      <c r="N822" s="200" t="s">
        <v>6907</v>
      </c>
      <c r="O822" s="200" t="s">
        <v>55</v>
      </c>
      <c r="P822" s="200" t="s">
        <v>6907</v>
      </c>
      <c r="Q822" s="200" t="s">
        <v>6907</v>
      </c>
      <c r="R822" s="200" t="s">
        <v>6907</v>
      </c>
      <c r="S822" s="200" t="s">
        <v>6907</v>
      </c>
      <c r="T822" s="200" t="s">
        <v>6907</v>
      </c>
      <c r="U822" s="200" t="s">
        <v>8694</v>
      </c>
      <c r="V822" s="200" t="s">
        <v>8695</v>
      </c>
    </row>
    <row r="823" spans="1:22" ht="26.4" hidden="1" outlineLevel="1">
      <c r="A823" s="200" t="s">
        <v>927</v>
      </c>
      <c r="B823" s="217" t="s">
        <v>8696</v>
      </c>
      <c r="D823" s="200">
        <v>83</v>
      </c>
      <c r="G823" s="208" t="s">
        <v>8685</v>
      </c>
      <c r="H823" s="208" t="s">
        <v>8686</v>
      </c>
      <c r="M823" s="200" t="s">
        <v>6907</v>
      </c>
      <c r="N823" s="200" t="s">
        <v>6907</v>
      </c>
      <c r="O823" s="200" t="s">
        <v>55</v>
      </c>
      <c r="P823" s="200" t="s">
        <v>6907</v>
      </c>
      <c r="Q823" s="200" t="s">
        <v>6907</v>
      </c>
      <c r="R823" s="200" t="s">
        <v>6907</v>
      </c>
      <c r="S823" s="200" t="s">
        <v>6907</v>
      </c>
      <c r="T823" s="200" t="s">
        <v>6907</v>
      </c>
    </row>
    <row r="824" spans="1:22" ht="26.4" hidden="1" outlineLevel="1">
      <c r="A824" s="200" t="s">
        <v>927</v>
      </c>
      <c r="B824" s="217" t="s">
        <v>8697</v>
      </c>
      <c r="D824" s="200">
        <v>84</v>
      </c>
      <c r="G824" s="200" t="s">
        <v>8698</v>
      </c>
      <c r="H824" s="208" t="s">
        <v>8699</v>
      </c>
      <c r="M824" s="200" t="s">
        <v>6907</v>
      </c>
      <c r="N824" s="200" t="s">
        <v>6907</v>
      </c>
      <c r="O824" s="200" t="s">
        <v>55</v>
      </c>
      <c r="P824" s="200" t="s">
        <v>6907</v>
      </c>
      <c r="Q824" s="200" t="s">
        <v>6907</v>
      </c>
      <c r="R824" s="200" t="s">
        <v>6907</v>
      </c>
      <c r="S824" s="200" t="s">
        <v>6907</v>
      </c>
      <c r="T824" s="200" t="s">
        <v>6907</v>
      </c>
    </row>
    <row r="825" spans="1:22" ht="26.4" hidden="1" outlineLevel="1">
      <c r="A825" s="200" t="s">
        <v>927</v>
      </c>
      <c r="B825" s="217" t="s">
        <v>8700</v>
      </c>
      <c r="D825" s="200">
        <v>85</v>
      </c>
      <c r="G825" s="200" t="s">
        <v>8701</v>
      </c>
      <c r="H825" s="208" t="s">
        <v>8702</v>
      </c>
      <c r="M825" s="200" t="s">
        <v>6907</v>
      </c>
      <c r="N825" s="200" t="s">
        <v>6907</v>
      </c>
      <c r="O825" s="200" t="s">
        <v>55</v>
      </c>
      <c r="P825" s="200" t="s">
        <v>6907</v>
      </c>
      <c r="Q825" s="200" t="s">
        <v>6907</v>
      </c>
      <c r="R825" s="200" t="s">
        <v>6907</v>
      </c>
      <c r="S825" s="200" t="s">
        <v>6907</v>
      </c>
      <c r="T825" s="200" t="s">
        <v>6907</v>
      </c>
      <c r="U825" s="200" t="s">
        <v>8703</v>
      </c>
      <c r="V825" s="200" t="s">
        <v>8704</v>
      </c>
    </row>
    <row r="826" spans="1:22" collapsed="1">
      <c r="A826" s="214" t="s">
        <v>8705</v>
      </c>
      <c r="B826" s="216" t="s">
        <v>8706</v>
      </c>
      <c r="C826" s="200" t="s">
        <v>8705</v>
      </c>
      <c r="D826" s="200">
        <v>39</v>
      </c>
      <c r="E826" s="200" t="s">
        <v>6900</v>
      </c>
      <c r="F826" s="200" t="s">
        <v>6901</v>
      </c>
      <c r="G826" s="200" t="s">
        <v>8707</v>
      </c>
      <c r="I826" s="200" t="s">
        <v>7609</v>
      </c>
      <c r="L826" s="200" t="s">
        <v>7610</v>
      </c>
      <c r="M826" s="200" t="s">
        <v>8708</v>
      </c>
      <c r="N826" s="200" t="s">
        <v>6987</v>
      </c>
      <c r="O826" s="200" t="s">
        <v>8709</v>
      </c>
      <c r="P826" s="200" t="s">
        <v>6907</v>
      </c>
      <c r="Q826" s="200" t="s">
        <v>6912</v>
      </c>
      <c r="U826" s="200" t="s">
        <v>7212</v>
      </c>
    </row>
    <row r="827" spans="1:22" hidden="1" outlineLevel="1">
      <c r="A827" s="200" t="s">
        <v>8705</v>
      </c>
      <c r="B827" s="217" t="s">
        <v>8710</v>
      </c>
      <c r="D827" s="200">
        <v>40</v>
      </c>
      <c r="G827" s="200" t="s">
        <v>8711</v>
      </c>
      <c r="I827" s="200" t="s">
        <v>7609</v>
      </c>
      <c r="L827" s="200" t="s">
        <v>7610</v>
      </c>
      <c r="M827" s="200" t="s">
        <v>8712</v>
      </c>
      <c r="N827" s="200" t="s">
        <v>6987</v>
      </c>
      <c r="O827" s="200" t="s">
        <v>8709</v>
      </c>
      <c r="P827" s="200" t="s">
        <v>6907</v>
      </c>
      <c r="Q827" s="200" t="s">
        <v>6908</v>
      </c>
      <c r="U827" s="200" t="s">
        <v>7212</v>
      </c>
    </row>
    <row r="828" spans="1:22" hidden="1" outlineLevel="1">
      <c r="A828" s="200" t="s">
        <v>8705</v>
      </c>
      <c r="B828" s="216" t="s">
        <v>8713</v>
      </c>
      <c r="D828" s="200">
        <v>41</v>
      </c>
      <c r="G828" s="200" t="s">
        <v>8714</v>
      </c>
      <c r="H828" s="200" t="s">
        <v>8715</v>
      </c>
      <c r="I828" s="200" t="s">
        <v>7609</v>
      </c>
      <c r="L828" s="200" t="s">
        <v>7610</v>
      </c>
      <c r="M828" s="200" t="s">
        <v>8716</v>
      </c>
      <c r="N828" s="200" t="s">
        <v>6987</v>
      </c>
      <c r="O828" s="200" t="s">
        <v>8717</v>
      </c>
      <c r="P828" s="200" t="s">
        <v>6907</v>
      </c>
      <c r="Q828" s="200" t="s">
        <v>6912</v>
      </c>
      <c r="R828" s="200" t="s">
        <v>7018</v>
      </c>
      <c r="T828" s="200" t="s">
        <v>7616</v>
      </c>
      <c r="U828" s="200" t="s">
        <v>7212</v>
      </c>
    </row>
    <row r="829" spans="1:22" ht="26.4" hidden="1" outlineLevel="1">
      <c r="A829" s="200" t="s">
        <v>8705</v>
      </c>
      <c r="B829" s="217" t="s">
        <v>8718</v>
      </c>
      <c r="D829" s="200">
        <v>42</v>
      </c>
      <c r="G829" s="208" t="s">
        <v>8719</v>
      </c>
      <c r="I829" s="200" t="s">
        <v>7609</v>
      </c>
      <c r="L829" s="200" t="s">
        <v>7610</v>
      </c>
      <c r="M829" s="200" t="s">
        <v>6907</v>
      </c>
      <c r="N829" s="200" t="s">
        <v>6987</v>
      </c>
      <c r="O829" s="200" t="s">
        <v>55</v>
      </c>
      <c r="P829" s="200" t="s">
        <v>6907</v>
      </c>
      <c r="Q829" s="200" t="s">
        <v>6912</v>
      </c>
      <c r="R829" s="200" t="s">
        <v>7018</v>
      </c>
      <c r="T829" s="200" t="s">
        <v>7180</v>
      </c>
      <c r="U829" s="200" t="s">
        <v>7212</v>
      </c>
    </row>
    <row r="830" spans="1:22" ht="26.4" hidden="1" outlineLevel="1">
      <c r="A830" s="200" t="s">
        <v>8705</v>
      </c>
      <c r="B830" s="216" t="s">
        <v>8720</v>
      </c>
      <c r="D830" s="200">
        <v>42</v>
      </c>
      <c r="G830" s="208" t="s">
        <v>8719</v>
      </c>
      <c r="I830" s="200" t="s">
        <v>7609</v>
      </c>
      <c r="L830" s="200" t="s">
        <v>7610</v>
      </c>
      <c r="M830" s="200" t="s">
        <v>6907</v>
      </c>
      <c r="N830" s="200" t="s">
        <v>6987</v>
      </c>
      <c r="O830" s="200" t="s">
        <v>55</v>
      </c>
      <c r="P830" s="200" t="s">
        <v>6907</v>
      </c>
      <c r="Q830" s="200" t="s">
        <v>6912</v>
      </c>
      <c r="R830" s="200" t="s">
        <v>7018</v>
      </c>
      <c r="T830" s="200" t="s">
        <v>7180</v>
      </c>
    </row>
    <row r="831" spans="1:22" ht="38.1" hidden="1" customHeight="1" outlineLevel="1">
      <c r="A831" s="200" t="s">
        <v>8705</v>
      </c>
      <c r="B831" s="216" t="s">
        <v>8721</v>
      </c>
      <c r="D831" s="200">
        <v>43</v>
      </c>
      <c r="G831" s="208" t="s">
        <v>8722</v>
      </c>
      <c r="H831" s="208" t="s">
        <v>8723</v>
      </c>
      <c r="I831" s="200" t="s">
        <v>7609</v>
      </c>
      <c r="L831" s="200" t="s">
        <v>7610</v>
      </c>
      <c r="M831" s="200" t="s">
        <v>8724</v>
      </c>
      <c r="N831" s="200" t="s">
        <v>6987</v>
      </c>
      <c r="O831" s="200" t="s">
        <v>55</v>
      </c>
      <c r="P831" s="200" t="s">
        <v>6907</v>
      </c>
      <c r="Q831" s="200" t="s">
        <v>6908</v>
      </c>
      <c r="T831" s="200" t="s">
        <v>7180</v>
      </c>
    </row>
    <row r="832" spans="1:22" ht="38.1" hidden="1" customHeight="1" outlineLevel="1">
      <c r="A832" s="200" t="s">
        <v>8705</v>
      </c>
      <c r="B832" s="216" t="s">
        <v>8725</v>
      </c>
      <c r="D832" s="200">
        <v>44</v>
      </c>
      <c r="G832" s="208" t="s">
        <v>8726</v>
      </c>
      <c r="I832" s="200" t="s">
        <v>7613</v>
      </c>
      <c r="L832" s="200" t="s">
        <v>7610</v>
      </c>
      <c r="M832" s="200" t="s">
        <v>8727</v>
      </c>
      <c r="N832" s="200" t="s">
        <v>6987</v>
      </c>
      <c r="O832" s="200" t="s">
        <v>55</v>
      </c>
      <c r="P832" s="200" t="s">
        <v>6907</v>
      </c>
      <c r="Q832" s="200" t="s">
        <v>6912</v>
      </c>
      <c r="T832" s="200" t="s">
        <v>75</v>
      </c>
    </row>
    <row r="833" spans="1:22" hidden="1" outlineLevel="1">
      <c r="A833" s="200" t="s">
        <v>8705</v>
      </c>
      <c r="B833" s="216" t="s">
        <v>8728</v>
      </c>
      <c r="D833" s="200">
        <v>47</v>
      </c>
      <c r="G833" s="200" t="s">
        <v>8729</v>
      </c>
      <c r="H833" s="200" t="s">
        <v>8730</v>
      </c>
      <c r="L833" s="200" t="s">
        <v>8731</v>
      </c>
      <c r="M833" s="200" t="s">
        <v>8732</v>
      </c>
      <c r="N833" s="200" t="s">
        <v>6907</v>
      </c>
      <c r="O833" s="200" t="s">
        <v>6907</v>
      </c>
      <c r="P833" s="200" t="s">
        <v>6907</v>
      </c>
      <c r="Q833" s="200" t="s">
        <v>6907</v>
      </c>
      <c r="R833" s="200" t="s">
        <v>6907</v>
      </c>
      <c r="S833" s="200" t="s">
        <v>6907</v>
      </c>
      <c r="T833" s="200" t="s">
        <v>6907</v>
      </c>
    </row>
    <row r="834" spans="1:22" hidden="1" outlineLevel="1">
      <c r="A834" s="200" t="s">
        <v>8705</v>
      </c>
      <c r="B834" s="216" t="s">
        <v>8733</v>
      </c>
      <c r="D834" s="200">
        <v>48</v>
      </c>
      <c r="G834" s="200" t="s">
        <v>8734</v>
      </c>
      <c r="H834" s="200" t="s">
        <v>8735</v>
      </c>
      <c r="L834" s="200" t="s">
        <v>8731</v>
      </c>
      <c r="M834" s="200" t="s">
        <v>8736</v>
      </c>
      <c r="N834" s="200" t="s">
        <v>6907</v>
      </c>
      <c r="O834" s="200" t="s">
        <v>6907</v>
      </c>
      <c r="P834" s="200" t="s">
        <v>6907</v>
      </c>
      <c r="Q834" s="200" t="s">
        <v>6907</v>
      </c>
      <c r="R834" s="200" t="s">
        <v>6907</v>
      </c>
      <c r="S834" s="200" t="s">
        <v>6907</v>
      </c>
      <c r="T834" s="200" t="s">
        <v>6907</v>
      </c>
    </row>
    <row r="835" spans="1:22" hidden="1" outlineLevel="1">
      <c r="A835" s="200" t="s">
        <v>8705</v>
      </c>
      <c r="B835" s="216" t="s">
        <v>8737</v>
      </c>
      <c r="D835" s="200">
        <v>49</v>
      </c>
      <c r="G835" s="200" t="s">
        <v>8738</v>
      </c>
      <c r="H835" s="200" t="s">
        <v>8739</v>
      </c>
      <c r="L835" s="200" t="s">
        <v>8731</v>
      </c>
      <c r="M835" s="200" t="s">
        <v>6907</v>
      </c>
      <c r="N835" s="200" t="s">
        <v>6907</v>
      </c>
      <c r="O835" s="200" t="s">
        <v>6907</v>
      </c>
      <c r="P835" s="200" t="s">
        <v>6907</v>
      </c>
      <c r="Q835" s="200" t="s">
        <v>6907</v>
      </c>
      <c r="R835" s="200" t="s">
        <v>6907</v>
      </c>
      <c r="S835" s="200" t="s">
        <v>6907</v>
      </c>
      <c r="T835" s="200" t="s">
        <v>6907</v>
      </c>
    </row>
    <row r="836" spans="1:22" hidden="1" outlineLevel="1">
      <c r="A836" s="200" t="s">
        <v>8705</v>
      </c>
      <c r="B836" s="216" t="s">
        <v>8740</v>
      </c>
      <c r="D836" s="200">
        <v>50</v>
      </c>
      <c r="G836" s="200" t="s">
        <v>8741</v>
      </c>
      <c r="H836" s="200" t="s">
        <v>8742</v>
      </c>
      <c r="L836" s="200" t="s">
        <v>8731</v>
      </c>
      <c r="M836" s="200" t="s">
        <v>8743</v>
      </c>
      <c r="N836" s="200" t="s">
        <v>6907</v>
      </c>
      <c r="O836" s="200" t="s">
        <v>6907</v>
      </c>
      <c r="P836" s="200" t="s">
        <v>6907</v>
      </c>
      <c r="Q836" s="200" t="s">
        <v>6907</v>
      </c>
      <c r="R836" s="200" t="s">
        <v>6907</v>
      </c>
      <c r="S836" s="200" t="s">
        <v>6907</v>
      </c>
      <c r="T836" s="200" t="s">
        <v>6907</v>
      </c>
    </row>
    <row r="837" spans="1:22" hidden="1" outlineLevel="1">
      <c r="A837" s="200" t="s">
        <v>8705</v>
      </c>
      <c r="B837" s="216" t="s">
        <v>8744</v>
      </c>
      <c r="D837" s="200">
        <v>51</v>
      </c>
      <c r="G837" s="200" t="s">
        <v>8745</v>
      </c>
      <c r="H837" s="200" t="s">
        <v>8746</v>
      </c>
      <c r="L837" s="200" t="s">
        <v>8731</v>
      </c>
      <c r="M837" s="200" t="s">
        <v>8747</v>
      </c>
      <c r="N837" s="200" t="s">
        <v>6987</v>
      </c>
      <c r="O837" s="200" t="s">
        <v>6907</v>
      </c>
      <c r="P837" s="200" t="s">
        <v>6907</v>
      </c>
      <c r="Q837" s="200" t="s">
        <v>6908</v>
      </c>
      <c r="R837" s="200" t="s">
        <v>6907</v>
      </c>
      <c r="S837" s="200" t="s">
        <v>6907</v>
      </c>
      <c r="T837" s="200" t="s">
        <v>6907</v>
      </c>
    </row>
    <row r="838" spans="1:22" hidden="1" outlineLevel="1">
      <c r="A838" s="200" t="s">
        <v>8705</v>
      </c>
      <c r="B838" s="216" t="s">
        <v>8748</v>
      </c>
      <c r="D838" s="200">
        <v>52</v>
      </c>
      <c r="G838" s="200" t="s">
        <v>8749</v>
      </c>
      <c r="H838" s="200" t="s">
        <v>8750</v>
      </c>
      <c r="L838" s="200" t="s">
        <v>8731</v>
      </c>
      <c r="M838" s="200" t="s">
        <v>6907</v>
      </c>
      <c r="N838" s="200" t="s">
        <v>6907</v>
      </c>
      <c r="O838" s="200" t="s">
        <v>6907</v>
      </c>
      <c r="P838" s="200" t="s">
        <v>6907</v>
      </c>
      <c r="Q838" s="200" t="s">
        <v>6907</v>
      </c>
      <c r="R838" s="200" t="s">
        <v>6907</v>
      </c>
      <c r="S838" s="200" t="s">
        <v>6907</v>
      </c>
      <c r="T838" s="200" t="s">
        <v>6907</v>
      </c>
    </row>
    <row r="839" spans="1:22" ht="38.1" hidden="1" customHeight="1" outlineLevel="1">
      <c r="A839" s="200" t="s">
        <v>8705</v>
      </c>
      <c r="B839" s="216" t="s">
        <v>8751</v>
      </c>
      <c r="D839" s="200">
        <v>53</v>
      </c>
      <c r="G839" s="208" t="s">
        <v>8752</v>
      </c>
      <c r="H839" s="200" t="s">
        <v>8753</v>
      </c>
      <c r="I839" s="200" t="s">
        <v>7609</v>
      </c>
      <c r="L839" s="200" t="s">
        <v>7610</v>
      </c>
      <c r="M839" s="200" t="s">
        <v>8754</v>
      </c>
      <c r="N839" s="200" t="s">
        <v>7276</v>
      </c>
      <c r="O839" s="200" t="s">
        <v>55</v>
      </c>
      <c r="P839" s="200" t="s">
        <v>6907</v>
      </c>
      <c r="Q839" s="200" t="s">
        <v>6924</v>
      </c>
      <c r="R839" s="200" t="s">
        <v>7018</v>
      </c>
      <c r="T839" s="200" t="s">
        <v>75</v>
      </c>
      <c r="U839" s="200" t="s">
        <v>8755</v>
      </c>
      <c r="V839" s="200" t="s">
        <v>8756</v>
      </c>
    </row>
    <row r="840" spans="1:22" ht="38.1" hidden="1" customHeight="1" outlineLevel="1">
      <c r="A840" s="200" t="s">
        <v>8705</v>
      </c>
      <c r="B840" s="217" t="s">
        <v>8757</v>
      </c>
      <c r="D840" s="200">
        <v>43</v>
      </c>
      <c r="G840" s="208" t="s">
        <v>8722</v>
      </c>
      <c r="H840" s="208" t="s">
        <v>8723</v>
      </c>
      <c r="I840" s="200" t="s">
        <v>7609</v>
      </c>
      <c r="L840" s="200" t="s">
        <v>7610</v>
      </c>
      <c r="M840" s="200" t="s">
        <v>8724</v>
      </c>
      <c r="N840" s="200" t="s">
        <v>6987</v>
      </c>
      <c r="O840" s="200" t="s">
        <v>55</v>
      </c>
      <c r="P840" s="200" t="s">
        <v>6907</v>
      </c>
      <c r="Q840" s="200" t="s">
        <v>6908</v>
      </c>
      <c r="T840" s="200" t="s">
        <v>7180</v>
      </c>
      <c r="U840" s="200" t="s">
        <v>7212</v>
      </c>
    </row>
    <row r="841" spans="1:22" ht="38.1" hidden="1" customHeight="1" outlineLevel="1">
      <c r="A841" s="200" t="s">
        <v>8705</v>
      </c>
      <c r="B841" s="216" t="s">
        <v>8758</v>
      </c>
      <c r="D841" s="200">
        <v>43</v>
      </c>
      <c r="G841" s="208" t="s">
        <v>8722</v>
      </c>
      <c r="H841" s="208" t="s">
        <v>8723</v>
      </c>
      <c r="I841" s="200" t="s">
        <v>7609</v>
      </c>
      <c r="L841" s="200" t="s">
        <v>7610</v>
      </c>
      <c r="M841" s="200" t="s">
        <v>8724</v>
      </c>
      <c r="N841" s="200" t="s">
        <v>6987</v>
      </c>
      <c r="O841" s="200" t="s">
        <v>55</v>
      </c>
      <c r="P841" s="200" t="s">
        <v>6907</v>
      </c>
      <c r="Q841" s="200" t="s">
        <v>6908</v>
      </c>
      <c r="T841" s="200" t="s">
        <v>7180</v>
      </c>
      <c r="U841" s="200" t="s">
        <v>7212</v>
      </c>
    </row>
    <row r="842" spans="1:22" ht="38.1" hidden="1" customHeight="1" outlineLevel="1">
      <c r="A842" s="200" t="s">
        <v>8705</v>
      </c>
      <c r="B842" s="217" t="s">
        <v>8759</v>
      </c>
      <c r="D842" s="200">
        <v>44</v>
      </c>
      <c r="G842" s="208" t="s">
        <v>8726</v>
      </c>
      <c r="I842" s="200" t="s">
        <v>7613</v>
      </c>
      <c r="L842" s="200" t="s">
        <v>7610</v>
      </c>
      <c r="M842" s="200" t="s">
        <v>8727</v>
      </c>
      <c r="N842" s="200" t="s">
        <v>6987</v>
      </c>
      <c r="O842" s="200" t="s">
        <v>55</v>
      </c>
      <c r="P842" s="200" t="s">
        <v>6907</v>
      </c>
      <c r="Q842" s="200" t="s">
        <v>6912</v>
      </c>
      <c r="T842" s="200" t="s">
        <v>75</v>
      </c>
      <c r="U842" s="200" t="s">
        <v>7212</v>
      </c>
    </row>
    <row r="843" spans="1:22" ht="38.1" hidden="1" customHeight="1" outlineLevel="1">
      <c r="A843" s="200" t="s">
        <v>8705</v>
      </c>
      <c r="B843" s="216" t="s">
        <v>8760</v>
      </c>
      <c r="D843" s="200">
        <v>44</v>
      </c>
      <c r="G843" s="208" t="s">
        <v>8726</v>
      </c>
      <c r="I843" s="200" t="s">
        <v>7613</v>
      </c>
      <c r="L843" s="200" t="s">
        <v>7610</v>
      </c>
      <c r="M843" s="200" t="s">
        <v>8727</v>
      </c>
      <c r="N843" s="200" t="s">
        <v>6987</v>
      </c>
      <c r="O843" s="200" t="s">
        <v>55</v>
      </c>
      <c r="P843" s="200" t="s">
        <v>6907</v>
      </c>
      <c r="Q843" s="200" t="s">
        <v>6912</v>
      </c>
      <c r="T843" s="200" t="s">
        <v>75</v>
      </c>
      <c r="U843" s="200" t="s">
        <v>7212</v>
      </c>
    </row>
    <row r="844" spans="1:22" ht="26.4" hidden="1" outlineLevel="1">
      <c r="A844" s="200" t="s">
        <v>8705</v>
      </c>
      <c r="B844" s="217" t="s">
        <v>8761</v>
      </c>
      <c r="D844" s="200">
        <v>45</v>
      </c>
      <c r="G844" s="208" t="s">
        <v>8762</v>
      </c>
      <c r="I844" s="200" t="s">
        <v>7609</v>
      </c>
      <c r="L844" s="200" t="s">
        <v>7610</v>
      </c>
      <c r="M844" s="200" t="s">
        <v>8763</v>
      </c>
      <c r="N844" s="200" t="s">
        <v>6987</v>
      </c>
      <c r="O844" s="200" t="s">
        <v>8764</v>
      </c>
      <c r="P844" s="200" t="s">
        <v>6907</v>
      </c>
      <c r="Q844" s="200" t="s">
        <v>6908</v>
      </c>
      <c r="U844" s="200" t="s">
        <v>7212</v>
      </c>
    </row>
    <row r="845" spans="1:22" ht="26.4" hidden="1" outlineLevel="1">
      <c r="A845" s="200" t="s">
        <v>8705</v>
      </c>
      <c r="B845" s="216" t="s">
        <v>8765</v>
      </c>
      <c r="D845" s="200">
        <v>45</v>
      </c>
      <c r="G845" s="208" t="s">
        <v>8762</v>
      </c>
      <c r="I845" s="200" t="s">
        <v>7609</v>
      </c>
      <c r="L845" s="200" t="s">
        <v>7610</v>
      </c>
      <c r="M845" s="200" t="s">
        <v>8763</v>
      </c>
      <c r="N845" s="200" t="s">
        <v>6987</v>
      </c>
      <c r="O845" s="200" t="s">
        <v>8764</v>
      </c>
      <c r="P845" s="200" t="s">
        <v>6907</v>
      </c>
      <c r="Q845" s="200" t="s">
        <v>6908</v>
      </c>
      <c r="U845" s="200" t="s">
        <v>7212</v>
      </c>
    </row>
    <row r="846" spans="1:22" ht="26.4" hidden="1" outlineLevel="1">
      <c r="A846" s="200" t="s">
        <v>8705</v>
      </c>
      <c r="B846" s="217" t="s">
        <v>8766</v>
      </c>
      <c r="D846" s="200">
        <v>46</v>
      </c>
      <c r="G846" s="208" t="s">
        <v>8767</v>
      </c>
      <c r="I846" s="200" t="s">
        <v>7609</v>
      </c>
      <c r="L846" s="200" t="s">
        <v>7610</v>
      </c>
      <c r="M846" s="200" t="s">
        <v>8768</v>
      </c>
      <c r="N846" s="200" t="s">
        <v>6987</v>
      </c>
      <c r="O846" s="200" t="s">
        <v>8769</v>
      </c>
      <c r="P846" s="200" t="s">
        <v>6907</v>
      </c>
      <c r="Q846" s="200" t="s">
        <v>6908</v>
      </c>
      <c r="U846" s="200" t="s">
        <v>7212</v>
      </c>
    </row>
    <row r="847" spans="1:22" ht="26.4" hidden="1" outlineLevel="1">
      <c r="A847" s="200" t="s">
        <v>8705</v>
      </c>
      <c r="B847" s="216" t="s">
        <v>8770</v>
      </c>
      <c r="D847" s="200">
        <v>46</v>
      </c>
      <c r="G847" s="208" t="s">
        <v>8767</v>
      </c>
      <c r="I847" s="200" t="s">
        <v>7609</v>
      </c>
      <c r="L847" s="200" t="s">
        <v>7610</v>
      </c>
      <c r="M847" s="200" t="s">
        <v>8768</v>
      </c>
      <c r="N847" s="200" t="s">
        <v>6987</v>
      </c>
      <c r="O847" s="200" t="s">
        <v>8769</v>
      </c>
      <c r="P847" s="200" t="s">
        <v>6907</v>
      </c>
      <c r="Q847" s="200" t="s">
        <v>6908</v>
      </c>
      <c r="U847" s="200" t="s">
        <v>7212</v>
      </c>
    </row>
    <row r="848" spans="1:22" ht="38.1" hidden="1" customHeight="1" outlineLevel="1">
      <c r="A848" s="200" t="s">
        <v>8705</v>
      </c>
      <c r="B848" s="217" t="s">
        <v>8771</v>
      </c>
      <c r="D848" s="200">
        <v>53</v>
      </c>
      <c r="G848" s="208" t="s">
        <v>8752</v>
      </c>
      <c r="H848" s="200" t="s">
        <v>8753</v>
      </c>
      <c r="I848" s="200" t="s">
        <v>7609</v>
      </c>
      <c r="L848" s="200" t="s">
        <v>7610</v>
      </c>
      <c r="M848" s="200" t="s">
        <v>8754</v>
      </c>
      <c r="N848" s="200" t="s">
        <v>7276</v>
      </c>
      <c r="O848" s="200" t="s">
        <v>55</v>
      </c>
      <c r="P848" s="200" t="s">
        <v>6907</v>
      </c>
      <c r="Q848" s="200" t="s">
        <v>6924</v>
      </c>
      <c r="R848" s="200" t="s">
        <v>7018</v>
      </c>
      <c r="T848" s="200" t="s">
        <v>75</v>
      </c>
      <c r="U848" s="200" t="s">
        <v>7212</v>
      </c>
    </row>
    <row r="849" spans="1:22" ht="38.1" hidden="1" customHeight="1" outlineLevel="1">
      <c r="A849" s="200" t="s">
        <v>8705</v>
      </c>
      <c r="B849" s="216" t="s">
        <v>8772</v>
      </c>
      <c r="D849" s="200">
        <v>53</v>
      </c>
      <c r="G849" s="208" t="s">
        <v>8752</v>
      </c>
      <c r="H849" s="200" t="s">
        <v>8753</v>
      </c>
      <c r="I849" s="200" t="s">
        <v>7609</v>
      </c>
      <c r="L849" s="200" t="s">
        <v>7610</v>
      </c>
      <c r="M849" s="200" t="s">
        <v>8754</v>
      </c>
      <c r="N849" s="200" t="s">
        <v>7276</v>
      </c>
      <c r="O849" s="200" t="s">
        <v>55</v>
      </c>
      <c r="P849" s="200" t="s">
        <v>6907</v>
      </c>
      <c r="Q849" s="200" t="s">
        <v>6924</v>
      </c>
      <c r="R849" s="200" t="s">
        <v>7018</v>
      </c>
      <c r="T849" s="200" t="s">
        <v>75</v>
      </c>
      <c r="U849" s="200" t="s">
        <v>7212</v>
      </c>
    </row>
    <row r="850" spans="1:22" collapsed="1">
      <c r="A850" s="214" t="s">
        <v>8773</v>
      </c>
      <c r="B850" s="217" t="s">
        <v>8691</v>
      </c>
      <c r="C850" s="200" t="s">
        <v>8773</v>
      </c>
      <c r="D850" s="200">
        <v>189</v>
      </c>
      <c r="E850" s="200" t="s">
        <v>6900</v>
      </c>
      <c r="F850" s="200" t="s">
        <v>6901</v>
      </c>
      <c r="G850" s="200" t="s">
        <v>8774</v>
      </c>
      <c r="H850" s="200" t="s">
        <v>8775</v>
      </c>
      <c r="I850" s="200" t="s">
        <v>8776</v>
      </c>
      <c r="J850" s="200" t="s">
        <v>8777</v>
      </c>
      <c r="L850" s="200" t="s">
        <v>7610</v>
      </c>
      <c r="M850" s="200" t="s">
        <v>6907</v>
      </c>
      <c r="N850" s="200" t="s">
        <v>7276</v>
      </c>
      <c r="O850" s="200" t="s">
        <v>55</v>
      </c>
      <c r="P850" s="200" t="s">
        <v>6907</v>
      </c>
      <c r="Q850" s="200" t="s">
        <v>6912</v>
      </c>
      <c r="R850" s="200" t="s">
        <v>7018</v>
      </c>
      <c r="S850" s="200" t="s">
        <v>3009</v>
      </c>
    </row>
    <row r="851" spans="1:22" hidden="1" outlineLevel="1">
      <c r="A851" s="200" t="s">
        <v>8773</v>
      </c>
      <c r="B851" s="217" t="s">
        <v>8778</v>
      </c>
      <c r="D851" s="200">
        <v>190</v>
      </c>
      <c r="G851" s="200" t="s">
        <v>8779</v>
      </c>
      <c r="H851" s="200" t="s">
        <v>8780</v>
      </c>
      <c r="I851" s="200" t="s">
        <v>8776</v>
      </c>
      <c r="J851" s="200" t="s">
        <v>8777</v>
      </c>
      <c r="L851" s="200" t="s">
        <v>7610</v>
      </c>
      <c r="M851" s="200" t="s">
        <v>6907</v>
      </c>
      <c r="N851" s="200" t="s">
        <v>7276</v>
      </c>
      <c r="O851" s="200" t="s">
        <v>55</v>
      </c>
      <c r="P851" s="200" t="s">
        <v>6907</v>
      </c>
      <c r="Q851" s="200" t="s">
        <v>6912</v>
      </c>
      <c r="R851" s="200" t="s">
        <v>7018</v>
      </c>
      <c r="S851" s="200" t="s">
        <v>75</v>
      </c>
    </row>
    <row r="852" spans="1:22" hidden="1" outlineLevel="1">
      <c r="A852" s="200" t="s">
        <v>8773</v>
      </c>
      <c r="B852" s="217" t="s">
        <v>7478</v>
      </c>
      <c r="D852" s="200">
        <v>191</v>
      </c>
      <c r="G852" s="200" t="s">
        <v>8781</v>
      </c>
      <c r="H852" s="200" t="s">
        <v>8782</v>
      </c>
      <c r="I852" s="200" t="s">
        <v>8776</v>
      </c>
      <c r="J852" s="200" t="s">
        <v>8777</v>
      </c>
      <c r="L852" s="200" t="s">
        <v>7610</v>
      </c>
      <c r="M852" s="200" t="s">
        <v>6907</v>
      </c>
      <c r="N852" s="200" t="s">
        <v>7276</v>
      </c>
      <c r="O852" s="200" t="s">
        <v>55</v>
      </c>
      <c r="P852" s="200" t="s">
        <v>6907</v>
      </c>
      <c r="Q852" s="200" t="s">
        <v>7277</v>
      </c>
      <c r="R852" s="200" t="s">
        <v>6931</v>
      </c>
      <c r="S852" s="200" t="s">
        <v>75</v>
      </c>
    </row>
    <row r="853" spans="1:22" hidden="1" outlineLevel="1">
      <c r="A853" s="200" t="s">
        <v>8773</v>
      </c>
      <c r="B853" s="217" t="s">
        <v>8783</v>
      </c>
      <c r="D853" s="200">
        <v>192</v>
      </c>
      <c r="G853" s="200" t="s">
        <v>8784</v>
      </c>
      <c r="H853" s="200" t="s">
        <v>8785</v>
      </c>
      <c r="I853" s="200" t="s">
        <v>8786</v>
      </c>
      <c r="J853" s="200" t="s">
        <v>6937</v>
      </c>
      <c r="L853" s="200" t="s">
        <v>7610</v>
      </c>
      <c r="M853" s="200" t="s">
        <v>6907</v>
      </c>
      <c r="N853" s="200" t="s">
        <v>7276</v>
      </c>
      <c r="O853" s="200" t="s">
        <v>55</v>
      </c>
      <c r="P853" s="200" t="s">
        <v>6907</v>
      </c>
      <c r="Q853" s="200" t="s">
        <v>7277</v>
      </c>
      <c r="R853" s="200" t="s">
        <v>6931</v>
      </c>
      <c r="S853" s="200" t="s">
        <v>75</v>
      </c>
    </row>
    <row r="854" spans="1:22" hidden="1" outlineLevel="1">
      <c r="A854" s="200" t="s">
        <v>8773</v>
      </c>
      <c r="B854" s="217" t="s">
        <v>8787</v>
      </c>
      <c r="D854" s="200">
        <v>193</v>
      </c>
      <c r="G854" s="200" t="s">
        <v>8788</v>
      </c>
      <c r="H854" s="200" t="s">
        <v>8789</v>
      </c>
      <c r="I854" s="200" t="s">
        <v>8790</v>
      </c>
      <c r="J854" s="200" t="s">
        <v>6937</v>
      </c>
      <c r="L854" s="200" t="s">
        <v>7610</v>
      </c>
      <c r="M854" s="200" t="s">
        <v>6907</v>
      </c>
      <c r="N854" s="200" t="s">
        <v>7276</v>
      </c>
      <c r="O854" s="200" t="s">
        <v>55</v>
      </c>
      <c r="P854" s="200" t="s">
        <v>6907</v>
      </c>
      <c r="Q854" s="200" t="s">
        <v>7277</v>
      </c>
      <c r="R854" s="200" t="s">
        <v>6931</v>
      </c>
      <c r="S854" s="200" t="s">
        <v>75</v>
      </c>
    </row>
    <row r="855" spans="1:22" hidden="1" outlineLevel="1">
      <c r="A855" s="200" t="s">
        <v>8773</v>
      </c>
      <c r="B855" s="217" t="s">
        <v>8791</v>
      </c>
      <c r="D855" s="200">
        <v>194</v>
      </c>
      <c r="G855" s="200" t="s">
        <v>8792</v>
      </c>
      <c r="I855" s="200" t="s">
        <v>8793</v>
      </c>
      <c r="J855" s="200" t="s">
        <v>6937</v>
      </c>
      <c r="L855" s="200" t="s">
        <v>7610</v>
      </c>
      <c r="M855" s="200" t="s">
        <v>6907</v>
      </c>
      <c r="N855" s="200" t="s">
        <v>7276</v>
      </c>
      <c r="O855" s="200" t="s">
        <v>55</v>
      </c>
      <c r="P855" s="200" t="s">
        <v>6907</v>
      </c>
      <c r="Q855" s="200" t="s">
        <v>7277</v>
      </c>
      <c r="R855" s="200" t="s">
        <v>6931</v>
      </c>
      <c r="S855" s="200" t="s">
        <v>75</v>
      </c>
    </row>
    <row r="856" spans="1:22" hidden="1" outlineLevel="1">
      <c r="A856" s="200" t="s">
        <v>8773</v>
      </c>
      <c r="B856" s="217" t="s">
        <v>8794</v>
      </c>
      <c r="D856" s="200">
        <v>195</v>
      </c>
      <c r="G856" s="200" t="s">
        <v>8795</v>
      </c>
      <c r="H856" s="200" t="s">
        <v>8796</v>
      </c>
      <c r="J856" s="200" t="s">
        <v>6937</v>
      </c>
      <c r="L856" s="200" t="s">
        <v>7610</v>
      </c>
      <c r="M856" s="200" t="s">
        <v>6907</v>
      </c>
      <c r="N856" s="200" t="s">
        <v>7276</v>
      </c>
      <c r="O856" s="200" t="s">
        <v>55</v>
      </c>
      <c r="P856" s="200" t="s">
        <v>6907</v>
      </c>
      <c r="Q856" s="200" t="s">
        <v>7277</v>
      </c>
      <c r="R856" s="200" t="s">
        <v>6931</v>
      </c>
      <c r="S856" s="200" t="s">
        <v>75</v>
      </c>
    </row>
    <row r="857" spans="1:22" hidden="1" outlineLevel="1">
      <c r="A857" s="200" t="s">
        <v>8773</v>
      </c>
      <c r="B857" s="217" t="s">
        <v>7806</v>
      </c>
      <c r="D857" s="200">
        <v>196</v>
      </c>
      <c r="G857" s="200" t="s">
        <v>8797</v>
      </c>
      <c r="H857" s="200" t="s">
        <v>8798</v>
      </c>
      <c r="L857" s="200" t="s">
        <v>7808</v>
      </c>
      <c r="M857" s="200" t="s">
        <v>6907</v>
      </c>
      <c r="N857" s="200" t="s">
        <v>6937</v>
      </c>
      <c r="O857" s="200" t="s">
        <v>6987</v>
      </c>
      <c r="P857" s="200" t="s">
        <v>7809</v>
      </c>
      <c r="Q857" s="200" t="s">
        <v>7277</v>
      </c>
      <c r="R857" s="200" t="s">
        <v>6931</v>
      </c>
      <c r="S857" s="200" t="s">
        <v>7809</v>
      </c>
    </row>
    <row r="858" spans="1:22" hidden="1" outlineLevel="1">
      <c r="A858" s="200" t="s">
        <v>8773</v>
      </c>
      <c r="B858" s="217" t="s">
        <v>8799</v>
      </c>
      <c r="D858" s="200">
        <v>197</v>
      </c>
      <c r="G858" s="200" t="s">
        <v>8800</v>
      </c>
      <c r="H858" s="200" t="s">
        <v>8801</v>
      </c>
      <c r="I858" s="200" t="s">
        <v>8802</v>
      </c>
      <c r="J858" s="200" t="s">
        <v>6937</v>
      </c>
      <c r="L858" s="200" t="s">
        <v>7610</v>
      </c>
      <c r="M858" s="200" t="s">
        <v>6907</v>
      </c>
      <c r="N858" s="200" t="s">
        <v>7276</v>
      </c>
      <c r="O858" s="200" t="s">
        <v>55</v>
      </c>
      <c r="P858" s="200" t="s">
        <v>6907</v>
      </c>
      <c r="Q858" s="200" t="s">
        <v>7277</v>
      </c>
      <c r="R858" s="200" t="s">
        <v>6931</v>
      </c>
      <c r="S858" s="200" t="s">
        <v>75</v>
      </c>
    </row>
    <row r="859" spans="1:22" hidden="1" outlineLevel="1">
      <c r="A859" s="200" t="s">
        <v>8773</v>
      </c>
      <c r="B859" s="217" t="s">
        <v>8803</v>
      </c>
      <c r="D859" s="200">
        <v>198</v>
      </c>
      <c r="G859" s="200" t="s">
        <v>8804</v>
      </c>
      <c r="H859" s="200" t="s">
        <v>8805</v>
      </c>
      <c r="J859" s="200" t="s">
        <v>6937</v>
      </c>
      <c r="L859" s="200" t="s">
        <v>7610</v>
      </c>
      <c r="M859" s="200" t="s">
        <v>6907</v>
      </c>
      <c r="N859" s="200" t="s">
        <v>7276</v>
      </c>
      <c r="O859" s="200" t="s">
        <v>55</v>
      </c>
      <c r="P859" s="200" t="s">
        <v>6907</v>
      </c>
      <c r="Q859" s="200" t="s">
        <v>7277</v>
      </c>
      <c r="R859" s="200" t="s">
        <v>6931</v>
      </c>
      <c r="S859" s="200" t="s">
        <v>75</v>
      </c>
      <c r="U859" s="200" t="s">
        <v>8806</v>
      </c>
      <c r="V859" s="200" t="s">
        <v>8807</v>
      </c>
    </row>
    <row r="860" spans="1:22" collapsed="1">
      <c r="A860" s="214" t="s">
        <v>8808</v>
      </c>
      <c r="B860" s="216" t="s">
        <v>8809</v>
      </c>
      <c r="C860" s="200" t="s">
        <v>8808</v>
      </c>
      <c r="D860" s="200">
        <v>218</v>
      </c>
      <c r="E860" s="200" t="s">
        <v>6900</v>
      </c>
      <c r="F860" s="200" t="s">
        <v>6901</v>
      </c>
      <c r="G860" s="200" t="s">
        <v>8810</v>
      </c>
      <c r="H860" s="200" t="s">
        <v>8811</v>
      </c>
      <c r="L860" s="200" t="s">
        <v>7610</v>
      </c>
      <c r="M860" s="200" t="s">
        <v>6907</v>
      </c>
      <c r="N860" s="200" t="s">
        <v>6987</v>
      </c>
      <c r="O860" s="200" t="s">
        <v>7052</v>
      </c>
      <c r="P860" s="200" t="s">
        <v>6907</v>
      </c>
      <c r="Q860" s="200" t="s">
        <v>6912</v>
      </c>
      <c r="R860" s="200" t="s">
        <v>7018</v>
      </c>
      <c r="S860" s="200" t="s">
        <v>8812</v>
      </c>
    </row>
    <row r="861" spans="1:22" hidden="1" outlineLevel="1">
      <c r="A861" s="200" t="s">
        <v>8808</v>
      </c>
      <c r="B861" s="216" t="s">
        <v>8813</v>
      </c>
      <c r="D861" s="200">
        <v>219</v>
      </c>
      <c r="G861" s="200" t="s">
        <v>8814</v>
      </c>
      <c r="H861" s="200" t="s">
        <v>8811</v>
      </c>
      <c r="L861" s="200" t="s">
        <v>7610</v>
      </c>
      <c r="M861" s="200" t="s">
        <v>6907</v>
      </c>
      <c r="N861" s="200" t="s">
        <v>6987</v>
      </c>
      <c r="O861" s="200" t="s">
        <v>7052</v>
      </c>
      <c r="P861" s="200" t="s">
        <v>6907</v>
      </c>
      <c r="Q861" s="200" t="s">
        <v>6912</v>
      </c>
      <c r="R861" s="200" t="s">
        <v>7018</v>
      </c>
      <c r="S861" s="200" t="s">
        <v>8812</v>
      </c>
    </row>
    <row r="862" spans="1:22" hidden="1" outlineLevel="1">
      <c r="A862" s="200" t="s">
        <v>8808</v>
      </c>
      <c r="B862" s="216" t="s">
        <v>8815</v>
      </c>
      <c r="D862" s="200">
        <v>220</v>
      </c>
      <c r="G862" s="200" t="s">
        <v>8816</v>
      </c>
      <c r="H862" s="200" t="s">
        <v>8811</v>
      </c>
      <c r="L862" s="200" t="s">
        <v>7610</v>
      </c>
      <c r="M862" s="200" t="s">
        <v>6907</v>
      </c>
      <c r="N862" s="200" t="s">
        <v>6987</v>
      </c>
      <c r="O862" s="200" t="s">
        <v>7052</v>
      </c>
      <c r="P862" s="200" t="s">
        <v>6907</v>
      </c>
      <c r="Q862" s="200" t="s">
        <v>6912</v>
      </c>
      <c r="R862" s="200" t="s">
        <v>7018</v>
      </c>
      <c r="S862" s="200" t="s">
        <v>8812</v>
      </c>
    </row>
    <row r="863" spans="1:22" hidden="1" outlineLevel="1">
      <c r="A863" s="200" t="s">
        <v>8808</v>
      </c>
      <c r="B863" s="216" t="s">
        <v>8817</v>
      </c>
      <c r="D863" s="200">
        <v>221</v>
      </c>
      <c r="G863" s="200" t="s">
        <v>8818</v>
      </c>
      <c r="H863" s="200" t="s">
        <v>8811</v>
      </c>
      <c r="L863" s="200" t="s">
        <v>7610</v>
      </c>
      <c r="M863" s="200" t="s">
        <v>6907</v>
      </c>
      <c r="N863" s="200" t="s">
        <v>6987</v>
      </c>
      <c r="O863" s="200" t="s">
        <v>7052</v>
      </c>
      <c r="P863" s="200" t="s">
        <v>6907</v>
      </c>
      <c r="Q863" s="200" t="s">
        <v>6912</v>
      </c>
      <c r="R863" s="200" t="s">
        <v>7018</v>
      </c>
      <c r="S863" s="200" t="s">
        <v>8812</v>
      </c>
    </row>
    <row r="864" spans="1:22" hidden="1" outlineLevel="1">
      <c r="A864" s="200" t="s">
        <v>8808</v>
      </c>
      <c r="B864" s="216" t="s">
        <v>8819</v>
      </c>
      <c r="D864" s="200">
        <v>222</v>
      </c>
      <c r="G864" s="200" t="s">
        <v>8820</v>
      </c>
      <c r="H864" s="200" t="s">
        <v>8811</v>
      </c>
      <c r="L864" s="200" t="s">
        <v>7610</v>
      </c>
      <c r="M864" s="200" t="s">
        <v>6907</v>
      </c>
      <c r="N864" s="200" t="s">
        <v>6987</v>
      </c>
      <c r="O864" s="200" t="s">
        <v>7052</v>
      </c>
      <c r="P864" s="200" t="s">
        <v>6907</v>
      </c>
      <c r="Q864" s="200" t="s">
        <v>6912</v>
      </c>
      <c r="R864" s="200" t="s">
        <v>7018</v>
      </c>
      <c r="S864" s="200" t="s">
        <v>8812</v>
      </c>
    </row>
    <row r="865" spans="1:22" hidden="1" outlineLevel="1">
      <c r="A865" s="200" t="s">
        <v>8808</v>
      </c>
      <c r="B865" s="216" t="s">
        <v>8821</v>
      </c>
      <c r="D865" s="200">
        <v>223</v>
      </c>
      <c r="G865" s="200" t="s">
        <v>8822</v>
      </c>
      <c r="H865" s="200" t="s">
        <v>8823</v>
      </c>
      <c r="L865" s="200" t="s">
        <v>7610</v>
      </c>
      <c r="M865" s="200" t="s">
        <v>6907</v>
      </c>
      <c r="N865" s="200" t="s">
        <v>6987</v>
      </c>
      <c r="O865" s="200" t="s">
        <v>7052</v>
      </c>
      <c r="P865" s="200" t="s">
        <v>6907</v>
      </c>
      <c r="Q865" s="200" t="s">
        <v>6912</v>
      </c>
      <c r="R865" s="200" t="s">
        <v>7018</v>
      </c>
      <c r="S865" s="200" t="s">
        <v>8812</v>
      </c>
    </row>
    <row r="866" spans="1:22" hidden="1" outlineLevel="1">
      <c r="A866" s="200" t="s">
        <v>8808</v>
      </c>
      <c r="B866" s="216" t="s">
        <v>8824</v>
      </c>
      <c r="D866" s="200">
        <v>224</v>
      </c>
      <c r="G866" s="200" t="s">
        <v>8825</v>
      </c>
      <c r="H866" s="200" t="s">
        <v>8823</v>
      </c>
      <c r="L866" s="200" t="s">
        <v>7610</v>
      </c>
      <c r="M866" s="200" t="s">
        <v>6907</v>
      </c>
      <c r="N866" s="200" t="s">
        <v>6987</v>
      </c>
      <c r="O866" s="200" t="s">
        <v>7052</v>
      </c>
      <c r="P866" s="200" t="s">
        <v>6907</v>
      </c>
      <c r="Q866" s="200" t="s">
        <v>6912</v>
      </c>
      <c r="R866" s="200" t="s">
        <v>7018</v>
      </c>
      <c r="S866" s="200" t="s">
        <v>8812</v>
      </c>
      <c r="U866" s="200" t="s">
        <v>8826</v>
      </c>
      <c r="V866" s="200" t="s">
        <v>8827</v>
      </c>
    </row>
    <row r="867" spans="1:22" hidden="1" outlineLevel="1">
      <c r="A867" s="200" t="s">
        <v>8808</v>
      </c>
      <c r="B867" s="217" t="s">
        <v>8828</v>
      </c>
      <c r="D867" s="200">
        <v>225</v>
      </c>
      <c r="G867" s="200" t="s">
        <v>8829</v>
      </c>
      <c r="H867" s="200" t="s">
        <v>8811</v>
      </c>
      <c r="L867" s="200" t="s">
        <v>7610</v>
      </c>
      <c r="M867" s="200" t="s">
        <v>6907</v>
      </c>
      <c r="N867" s="200" t="s">
        <v>6987</v>
      </c>
      <c r="O867" s="200" t="s">
        <v>7052</v>
      </c>
      <c r="P867" s="200" t="s">
        <v>6907</v>
      </c>
      <c r="Q867" s="200" t="s">
        <v>6912</v>
      </c>
      <c r="R867" s="200" t="s">
        <v>7018</v>
      </c>
      <c r="S867" s="200" t="s">
        <v>8812</v>
      </c>
    </row>
    <row r="868" spans="1:22" hidden="1" outlineLevel="1">
      <c r="A868" s="200" t="s">
        <v>8808</v>
      </c>
      <c r="B868" s="217" t="s">
        <v>8830</v>
      </c>
      <c r="D868" s="200">
        <v>226</v>
      </c>
      <c r="G868" s="200" t="s">
        <v>8831</v>
      </c>
      <c r="H868" s="200" t="s">
        <v>8832</v>
      </c>
      <c r="L868" s="200" t="s">
        <v>7610</v>
      </c>
      <c r="M868" s="200" t="s">
        <v>6907</v>
      </c>
      <c r="N868" s="200" t="s">
        <v>6987</v>
      </c>
      <c r="O868" s="200" t="s">
        <v>7052</v>
      </c>
      <c r="P868" s="200" t="s">
        <v>6907</v>
      </c>
      <c r="Q868" s="200" t="s">
        <v>6912</v>
      </c>
      <c r="R868" s="200" t="s">
        <v>7018</v>
      </c>
      <c r="S868" s="200" t="s">
        <v>8812</v>
      </c>
      <c r="U868" s="200" t="s">
        <v>8833</v>
      </c>
      <c r="V868" s="200" t="s">
        <v>8834</v>
      </c>
    </row>
    <row r="869" spans="1:22" hidden="1" outlineLevel="1">
      <c r="A869" s="200" t="s">
        <v>8808</v>
      </c>
      <c r="B869" s="216" t="s">
        <v>8835</v>
      </c>
      <c r="D869" s="200">
        <v>227</v>
      </c>
      <c r="G869" s="200" t="s">
        <v>8836</v>
      </c>
      <c r="H869" s="200" t="s">
        <v>8811</v>
      </c>
      <c r="L869" s="200" t="s">
        <v>7610</v>
      </c>
      <c r="M869" s="200" t="s">
        <v>6907</v>
      </c>
      <c r="N869" s="200" t="s">
        <v>6987</v>
      </c>
      <c r="O869" s="200" t="s">
        <v>7052</v>
      </c>
      <c r="P869" s="200" t="s">
        <v>6907</v>
      </c>
      <c r="Q869" s="200" t="s">
        <v>6912</v>
      </c>
      <c r="R869" s="200" t="s">
        <v>7018</v>
      </c>
      <c r="S869" s="200" t="s">
        <v>8812</v>
      </c>
    </row>
    <row r="870" spans="1:22" hidden="1" outlineLevel="1">
      <c r="A870" s="200" t="s">
        <v>8808</v>
      </c>
      <c r="B870" s="216" t="s">
        <v>8837</v>
      </c>
      <c r="D870" s="200">
        <v>228</v>
      </c>
      <c r="G870" s="200" t="s">
        <v>8838</v>
      </c>
      <c r="H870" s="200" t="s">
        <v>8811</v>
      </c>
      <c r="L870" s="200" t="s">
        <v>7610</v>
      </c>
      <c r="M870" s="200" t="s">
        <v>6907</v>
      </c>
      <c r="N870" s="200" t="s">
        <v>6987</v>
      </c>
      <c r="O870" s="200" t="s">
        <v>7052</v>
      </c>
      <c r="P870" s="200" t="s">
        <v>6907</v>
      </c>
      <c r="Q870" s="200" t="s">
        <v>6912</v>
      </c>
      <c r="R870" s="200" t="s">
        <v>7018</v>
      </c>
      <c r="S870" s="200" t="s">
        <v>8812</v>
      </c>
      <c r="U870" s="200" t="s">
        <v>8839</v>
      </c>
      <c r="V870" s="200" t="s">
        <v>8840</v>
      </c>
    </row>
    <row r="871" spans="1:22" collapsed="1">
      <c r="A871" s="214" t="s">
        <v>932</v>
      </c>
      <c r="B871" s="217" t="s">
        <v>940</v>
      </c>
      <c r="C871" s="200" t="s">
        <v>8841</v>
      </c>
      <c r="D871" s="200">
        <v>230</v>
      </c>
      <c r="E871" s="200" t="s">
        <v>6900</v>
      </c>
      <c r="F871" s="200" t="s">
        <v>6901</v>
      </c>
      <c r="G871" s="200" t="s">
        <v>8842</v>
      </c>
      <c r="M871" s="200" t="s">
        <v>6907</v>
      </c>
      <c r="N871" s="200" t="s">
        <v>2239</v>
      </c>
      <c r="O871" s="200" t="s">
        <v>8843</v>
      </c>
      <c r="P871" s="200" t="s">
        <v>6907</v>
      </c>
      <c r="Q871" s="200" t="s">
        <v>6908</v>
      </c>
      <c r="R871" s="200" t="s">
        <v>6907</v>
      </c>
      <c r="T871" s="200" t="s">
        <v>6907</v>
      </c>
    </row>
    <row r="872" spans="1:22" hidden="1" outlineLevel="1">
      <c r="A872" s="200" t="s">
        <v>932</v>
      </c>
      <c r="B872" s="217" t="s">
        <v>943</v>
      </c>
      <c r="D872" s="200">
        <v>231</v>
      </c>
      <c r="G872" s="200" t="s">
        <v>8844</v>
      </c>
      <c r="M872" s="200" t="s">
        <v>6907</v>
      </c>
      <c r="N872" s="200" t="s">
        <v>2239</v>
      </c>
      <c r="O872" s="200" t="s">
        <v>8843</v>
      </c>
      <c r="P872" s="200" t="s">
        <v>6907</v>
      </c>
      <c r="Q872" s="200" t="s">
        <v>6908</v>
      </c>
      <c r="R872" s="200" t="s">
        <v>6907</v>
      </c>
      <c r="T872" s="200" t="s">
        <v>6907</v>
      </c>
    </row>
    <row r="873" spans="1:22" hidden="1" outlineLevel="1">
      <c r="A873" s="200" t="s">
        <v>932</v>
      </c>
      <c r="B873" s="217" t="s">
        <v>946</v>
      </c>
      <c r="D873" s="200">
        <v>232</v>
      </c>
      <c r="G873" s="200" t="s">
        <v>8845</v>
      </c>
      <c r="M873" s="200" t="s">
        <v>6907</v>
      </c>
      <c r="N873" s="200" t="s">
        <v>2239</v>
      </c>
      <c r="O873" s="200" t="s">
        <v>8843</v>
      </c>
      <c r="P873" s="200" t="s">
        <v>6907</v>
      </c>
      <c r="Q873" s="200" t="s">
        <v>6912</v>
      </c>
      <c r="R873" s="200" t="s">
        <v>6907</v>
      </c>
      <c r="T873" s="200" t="s">
        <v>6907</v>
      </c>
    </row>
    <row r="874" spans="1:22" hidden="1" outlineLevel="1">
      <c r="A874" s="200" t="s">
        <v>932</v>
      </c>
      <c r="B874" s="217" t="s">
        <v>949</v>
      </c>
      <c r="D874" s="200">
        <v>233</v>
      </c>
      <c r="G874" s="200" t="s">
        <v>8846</v>
      </c>
      <c r="M874" s="200" t="s">
        <v>6907</v>
      </c>
      <c r="N874" s="200" t="s">
        <v>2239</v>
      </c>
      <c r="O874" s="200" t="s">
        <v>8843</v>
      </c>
      <c r="P874" s="200" t="s">
        <v>6907</v>
      </c>
      <c r="Q874" s="200" t="s">
        <v>6912</v>
      </c>
      <c r="R874" s="200" t="s">
        <v>6907</v>
      </c>
      <c r="T874" s="200" t="s">
        <v>6907</v>
      </c>
    </row>
    <row r="875" spans="1:22" hidden="1" outlineLevel="1">
      <c r="A875" s="200" t="s">
        <v>932</v>
      </c>
      <c r="B875" s="217" t="s">
        <v>8847</v>
      </c>
      <c r="D875" s="200">
        <v>234</v>
      </c>
      <c r="G875" s="200" t="s">
        <v>8848</v>
      </c>
      <c r="H875" s="200" t="s">
        <v>8849</v>
      </c>
      <c r="M875" s="200" t="s">
        <v>6907</v>
      </c>
      <c r="N875" s="200" t="s">
        <v>2239</v>
      </c>
      <c r="O875" s="200" t="s">
        <v>8843</v>
      </c>
      <c r="P875" s="200" t="s">
        <v>6907</v>
      </c>
      <c r="Q875" s="200" t="s">
        <v>6908</v>
      </c>
      <c r="R875" s="200" t="s">
        <v>6907</v>
      </c>
      <c r="T875" s="200" t="s">
        <v>6907</v>
      </c>
    </row>
    <row r="876" spans="1:22" hidden="1" outlineLevel="1">
      <c r="A876" s="200" t="s">
        <v>932</v>
      </c>
      <c r="B876" s="217" t="s">
        <v>8850</v>
      </c>
      <c r="D876" s="200">
        <v>235</v>
      </c>
      <c r="G876" s="200" t="s">
        <v>8851</v>
      </c>
      <c r="H876" s="200" t="s">
        <v>8849</v>
      </c>
      <c r="M876" s="200" t="s">
        <v>6907</v>
      </c>
      <c r="N876" s="200" t="s">
        <v>2239</v>
      </c>
      <c r="O876" s="200" t="s">
        <v>8843</v>
      </c>
      <c r="P876" s="200" t="s">
        <v>6907</v>
      </c>
      <c r="Q876" s="200" t="s">
        <v>6908</v>
      </c>
      <c r="R876" s="200" t="s">
        <v>6907</v>
      </c>
      <c r="T876" s="200" t="s">
        <v>6907</v>
      </c>
    </row>
    <row r="877" spans="1:22" hidden="1" outlineLevel="1">
      <c r="A877" s="200" t="s">
        <v>932</v>
      </c>
      <c r="B877" s="217" t="s">
        <v>8852</v>
      </c>
      <c r="D877" s="200">
        <v>236</v>
      </c>
      <c r="G877" s="200" t="s">
        <v>8853</v>
      </c>
      <c r="H877" s="200" t="s">
        <v>8849</v>
      </c>
      <c r="M877" s="200" t="s">
        <v>6907</v>
      </c>
      <c r="N877" s="200" t="s">
        <v>2239</v>
      </c>
      <c r="O877" s="200" t="s">
        <v>8843</v>
      </c>
      <c r="P877" s="200" t="s">
        <v>6907</v>
      </c>
      <c r="Q877" s="200" t="s">
        <v>6912</v>
      </c>
      <c r="R877" s="200" t="s">
        <v>6907</v>
      </c>
      <c r="T877" s="200" t="s">
        <v>6907</v>
      </c>
    </row>
    <row r="878" spans="1:22" hidden="1" outlineLevel="1">
      <c r="A878" s="200" t="s">
        <v>932</v>
      </c>
      <c r="B878" s="217" t="s">
        <v>8854</v>
      </c>
      <c r="D878" s="200">
        <v>237</v>
      </c>
      <c r="G878" s="200" t="s">
        <v>8855</v>
      </c>
      <c r="H878" s="200" t="s">
        <v>8849</v>
      </c>
      <c r="M878" s="200" t="s">
        <v>6907</v>
      </c>
      <c r="N878" s="200" t="s">
        <v>2239</v>
      </c>
      <c r="O878" s="200" t="s">
        <v>8843</v>
      </c>
      <c r="P878" s="200" t="s">
        <v>6907</v>
      </c>
      <c r="Q878" s="200" t="s">
        <v>6912</v>
      </c>
      <c r="R878" s="200" t="s">
        <v>6907</v>
      </c>
      <c r="T878" s="200" t="s">
        <v>6907</v>
      </c>
    </row>
    <row r="879" spans="1:22" hidden="1" outlineLevel="1">
      <c r="A879" s="200" t="s">
        <v>932</v>
      </c>
      <c r="B879" s="217" t="s">
        <v>933</v>
      </c>
      <c r="D879" s="200">
        <v>238</v>
      </c>
      <c r="G879" s="200" t="s">
        <v>8856</v>
      </c>
      <c r="M879" s="200" t="s">
        <v>6907</v>
      </c>
      <c r="N879" s="200" t="s">
        <v>2239</v>
      </c>
      <c r="O879" s="200" t="s">
        <v>8843</v>
      </c>
      <c r="P879" s="200" t="s">
        <v>6907</v>
      </c>
      <c r="Q879" s="200" t="s">
        <v>6908</v>
      </c>
      <c r="R879" s="200" t="s">
        <v>6907</v>
      </c>
      <c r="T879" s="200" t="s">
        <v>6907</v>
      </c>
    </row>
    <row r="880" spans="1:22" hidden="1" outlineLevel="1">
      <c r="A880" s="200" t="s">
        <v>932</v>
      </c>
      <c r="B880" s="217" t="s">
        <v>937</v>
      </c>
      <c r="D880" s="200">
        <v>239</v>
      </c>
      <c r="G880" s="200" t="s">
        <v>8857</v>
      </c>
      <c r="M880" s="200" t="s">
        <v>6907</v>
      </c>
      <c r="N880" s="200" t="s">
        <v>2239</v>
      </c>
      <c r="O880" s="200" t="s">
        <v>8843</v>
      </c>
      <c r="P880" s="200" t="s">
        <v>6907</v>
      </c>
      <c r="Q880" s="200" t="s">
        <v>6908</v>
      </c>
      <c r="R880" s="200" t="s">
        <v>6907</v>
      </c>
      <c r="T880" s="200" t="s">
        <v>6907</v>
      </c>
      <c r="U880" s="200" t="s">
        <v>8858</v>
      </c>
      <c r="V880" s="200" t="s">
        <v>8859</v>
      </c>
    </row>
    <row r="881" spans="1:22" ht="26.4" collapsed="1">
      <c r="A881" s="214" t="s">
        <v>1019</v>
      </c>
      <c r="B881" s="216" t="s">
        <v>8860</v>
      </c>
      <c r="C881" s="200" t="s">
        <v>8861</v>
      </c>
      <c r="D881" s="200">
        <v>275</v>
      </c>
      <c r="E881" s="200" t="s">
        <v>6900</v>
      </c>
      <c r="F881" s="200" t="s">
        <v>6901</v>
      </c>
      <c r="G881" s="208" t="s">
        <v>8862</v>
      </c>
      <c r="H881" s="200" t="s">
        <v>8863</v>
      </c>
      <c r="L881" s="200" t="s">
        <v>8864</v>
      </c>
      <c r="M881" s="200" t="s">
        <v>8865</v>
      </c>
      <c r="N881" s="200" t="s">
        <v>2239</v>
      </c>
      <c r="O881" s="200" t="s">
        <v>55</v>
      </c>
      <c r="P881" s="200" t="s">
        <v>7707</v>
      </c>
      <c r="Q881" s="200" t="s">
        <v>6908</v>
      </c>
      <c r="R881" s="200" t="s">
        <v>6931</v>
      </c>
      <c r="S881" s="200" t="s">
        <v>75</v>
      </c>
      <c r="T881" s="200" t="s">
        <v>7616</v>
      </c>
    </row>
    <row r="882" spans="1:22" ht="26.4" hidden="1" outlineLevel="1">
      <c r="A882" s="200" t="s">
        <v>1019</v>
      </c>
      <c r="B882" s="216" t="s">
        <v>8866</v>
      </c>
      <c r="D882" s="200">
        <v>278</v>
      </c>
      <c r="G882" s="208" t="s">
        <v>8867</v>
      </c>
      <c r="H882" s="200" t="s">
        <v>8868</v>
      </c>
      <c r="L882" s="200" t="s">
        <v>8869</v>
      </c>
      <c r="M882" s="200" t="s">
        <v>8870</v>
      </c>
      <c r="N882" s="200" t="s">
        <v>2239</v>
      </c>
      <c r="O882" s="200" t="s">
        <v>55</v>
      </c>
      <c r="P882" s="200" t="s">
        <v>7707</v>
      </c>
      <c r="Q882" s="200" t="s">
        <v>6908</v>
      </c>
      <c r="R882" s="200" t="s">
        <v>7018</v>
      </c>
      <c r="S882" s="200" t="s">
        <v>3009</v>
      </c>
      <c r="T882" s="200" t="s">
        <v>7180</v>
      </c>
    </row>
    <row r="883" spans="1:22" ht="38.1" hidden="1" customHeight="1" outlineLevel="1">
      <c r="A883" s="200" t="s">
        <v>1019</v>
      </c>
      <c r="B883" s="216" t="s">
        <v>1026</v>
      </c>
      <c r="D883" s="200">
        <v>279</v>
      </c>
      <c r="G883" s="208" t="s">
        <v>8871</v>
      </c>
      <c r="H883" s="200" t="s">
        <v>8872</v>
      </c>
      <c r="L883" s="200" t="s">
        <v>8873</v>
      </c>
      <c r="M883" s="200" t="s">
        <v>8874</v>
      </c>
      <c r="N883" s="200" t="s">
        <v>2239</v>
      </c>
      <c r="O883" s="200" t="s">
        <v>55</v>
      </c>
      <c r="P883" s="200" t="s">
        <v>6907</v>
      </c>
      <c r="Q883" s="200" t="s">
        <v>6912</v>
      </c>
      <c r="R883" s="200" t="s">
        <v>7018</v>
      </c>
      <c r="S883" s="200" t="s">
        <v>75</v>
      </c>
      <c r="T883" s="200" t="s">
        <v>7616</v>
      </c>
    </row>
    <row r="884" spans="1:22" ht="26.4" hidden="1" outlineLevel="1">
      <c r="A884" s="200" t="s">
        <v>1019</v>
      </c>
      <c r="B884" s="216" t="s">
        <v>8875</v>
      </c>
      <c r="D884" s="200">
        <v>280</v>
      </c>
      <c r="G884" s="208" t="s">
        <v>8876</v>
      </c>
      <c r="H884" s="200" t="s">
        <v>7171</v>
      </c>
      <c r="L884" s="200" t="s">
        <v>8873</v>
      </c>
      <c r="M884" s="200" t="s">
        <v>8877</v>
      </c>
      <c r="N884" s="200" t="s">
        <v>2239</v>
      </c>
      <c r="O884" s="200" t="s">
        <v>55</v>
      </c>
      <c r="P884" s="200" t="s">
        <v>6907</v>
      </c>
      <c r="Q884" s="200" t="s">
        <v>6912</v>
      </c>
      <c r="R884" s="200" t="s">
        <v>7018</v>
      </c>
      <c r="S884" s="200" t="s">
        <v>6907</v>
      </c>
      <c r="T884" s="200" t="s">
        <v>6907</v>
      </c>
      <c r="U884" s="200" t="s">
        <v>8878</v>
      </c>
      <c r="V884" s="200" t="s">
        <v>8879</v>
      </c>
    </row>
    <row r="885" spans="1:22" ht="26.4" hidden="1" outlineLevel="1">
      <c r="A885" s="200" t="s">
        <v>1019</v>
      </c>
      <c r="B885" s="217" t="s">
        <v>8880</v>
      </c>
      <c r="D885" s="200">
        <v>276</v>
      </c>
      <c r="G885" s="208" t="s">
        <v>8881</v>
      </c>
      <c r="H885" s="200" t="s">
        <v>8882</v>
      </c>
      <c r="L885" s="200" t="s">
        <v>8883</v>
      </c>
      <c r="M885" s="200" t="s">
        <v>8884</v>
      </c>
      <c r="N885" s="200" t="s">
        <v>2239</v>
      </c>
      <c r="O885" s="200" t="s">
        <v>55</v>
      </c>
      <c r="P885" s="200" t="s">
        <v>7707</v>
      </c>
      <c r="Q885" s="200" t="s">
        <v>6908</v>
      </c>
      <c r="R885" s="200" t="s">
        <v>7018</v>
      </c>
      <c r="S885" s="200" t="s">
        <v>3009</v>
      </c>
      <c r="T885" s="200" t="s">
        <v>7180</v>
      </c>
      <c r="U885" s="200" t="s">
        <v>8885</v>
      </c>
      <c r="V885" s="200" t="s">
        <v>8880</v>
      </c>
    </row>
    <row r="886" spans="1:22" hidden="1" outlineLevel="1">
      <c r="A886" s="200" t="s">
        <v>1019</v>
      </c>
      <c r="B886" s="216" t="s">
        <v>8046</v>
      </c>
      <c r="D886" s="200">
        <v>277</v>
      </c>
      <c r="G886" s="200" t="s">
        <v>8886</v>
      </c>
      <c r="H886" s="200" t="s">
        <v>8887</v>
      </c>
      <c r="L886" s="200" t="s">
        <v>8869</v>
      </c>
      <c r="M886" s="200" t="s">
        <v>8888</v>
      </c>
      <c r="N886" s="200" t="s">
        <v>6987</v>
      </c>
      <c r="O886" s="200" t="s">
        <v>55</v>
      </c>
      <c r="P886" s="200" t="s">
        <v>7707</v>
      </c>
      <c r="Q886" s="200" t="s">
        <v>6908</v>
      </c>
      <c r="R886" s="200" t="s">
        <v>7018</v>
      </c>
      <c r="S886" s="200" t="s">
        <v>3009</v>
      </c>
      <c r="T886" s="200" t="s">
        <v>7180</v>
      </c>
      <c r="U886" s="200" t="s">
        <v>8889</v>
      </c>
      <c r="V886" s="200" t="s">
        <v>8046</v>
      </c>
    </row>
    <row r="887" spans="1:22" ht="26.4" hidden="1" outlineLevel="1">
      <c r="A887" s="200" t="s">
        <v>1019</v>
      </c>
      <c r="B887" s="217" t="s">
        <v>8890</v>
      </c>
      <c r="D887" s="200">
        <v>278</v>
      </c>
      <c r="G887" s="208" t="s">
        <v>8867</v>
      </c>
      <c r="H887" s="200" t="s">
        <v>8868</v>
      </c>
      <c r="L887" s="200" t="s">
        <v>8869</v>
      </c>
      <c r="M887" s="200" t="s">
        <v>8870</v>
      </c>
      <c r="N887" s="200" t="s">
        <v>2239</v>
      </c>
      <c r="O887" s="200" t="s">
        <v>55</v>
      </c>
      <c r="P887" s="200" t="s">
        <v>7707</v>
      </c>
      <c r="Q887" s="200" t="s">
        <v>6908</v>
      </c>
      <c r="R887" s="200" t="s">
        <v>7018</v>
      </c>
      <c r="S887" s="200" t="s">
        <v>3009</v>
      </c>
      <c r="T887" s="200" t="s">
        <v>7180</v>
      </c>
    </row>
    <row r="888" spans="1:22" ht="38.1" hidden="1" customHeight="1" outlineLevel="1">
      <c r="A888" s="200" t="s">
        <v>1019</v>
      </c>
      <c r="B888" s="217" t="s">
        <v>8891</v>
      </c>
      <c r="D888" s="200">
        <v>279</v>
      </c>
      <c r="G888" s="208" t="s">
        <v>8871</v>
      </c>
      <c r="H888" s="200" t="s">
        <v>8872</v>
      </c>
      <c r="L888" s="200" t="s">
        <v>8873</v>
      </c>
      <c r="M888" s="200" t="s">
        <v>8874</v>
      </c>
      <c r="N888" s="200" t="s">
        <v>2239</v>
      </c>
      <c r="O888" s="200" t="s">
        <v>55</v>
      </c>
      <c r="P888" s="200" t="s">
        <v>6907</v>
      </c>
      <c r="Q888" s="200" t="s">
        <v>6912</v>
      </c>
      <c r="R888" s="200" t="s">
        <v>7018</v>
      </c>
      <c r="S888" s="200" t="s">
        <v>75</v>
      </c>
      <c r="T888" s="200" t="s">
        <v>7616</v>
      </c>
      <c r="U888" s="200" t="s">
        <v>8892</v>
      </c>
      <c r="V888" s="200" t="s">
        <v>8893</v>
      </c>
    </row>
    <row r="889" spans="1:22" ht="26.4" hidden="1" outlineLevel="1">
      <c r="A889" s="200" t="s">
        <v>1019</v>
      </c>
      <c r="B889" s="216" t="s">
        <v>1023</v>
      </c>
      <c r="D889" s="200">
        <v>281</v>
      </c>
      <c r="G889" s="208" t="s">
        <v>8894</v>
      </c>
      <c r="H889" s="200" t="s">
        <v>8895</v>
      </c>
      <c r="L889" s="200" t="s">
        <v>8873</v>
      </c>
      <c r="M889" s="200" t="s">
        <v>8896</v>
      </c>
      <c r="N889" s="200" t="s">
        <v>2239</v>
      </c>
      <c r="O889" s="200" t="s">
        <v>4605</v>
      </c>
      <c r="P889" s="200" t="s">
        <v>6907</v>
      </c>
      <c r="Q889" s="200" t="s">
        <v>6924</v>
      </c>
      <c r="R889" s="200" t="s">
        <v>6907</v>
      </c>
      <c r="S889" s="200" t="s">
        <v>6907</v>
      </c>
      <c r="T889" s="200" t="s">
        <v>6907</v>
      </c>
    </row>
    <row r="890" spans="1:22" ht="26.4" hidden="1" outlineLevel="1">
      <c r="A890" s="200" t="s">
        <v>1019</v>
      </c>
      <c r="B890" s="216" t="s">
        <v>1020</v>
      </c>
      <c r="D890" s="200">
        <v>282</v>
      </c>
      <c r="G890" s="208" t="s">
        <v>8897</v>
      </c>
      <c r="H890" s="200" t="s">
        <v>8895</v>
      </c>
      <c r="L890" s="200" t="s">
        <v>8873</v>
      </c>
      <c r="M890" s="200" t="s">
        <v>8898</v>
      </c>
      <c r="N890" s="200" t="s">
        <v>2239</v>
      </c>
      <c r="O890" s="200" t="s">
        <v>4605</v>
      </c>
      <c r="P890" s="200" t="s">
        <v>6907</v>
      </c>
      <c r="Q890" s="200" t="s">
        <v>6924</v>
      </c>
      <c r="R890" s="200" t="s">
        <v>6907</v>
      </c>
      <c r="S890" s="200" t="s">
        <v>6907</v>
      </c>
      <c r="T890" s="200" t="s">
        <v>6907</v>
      </c>
      <c r="U890" s="200" t="s">
        <v>8899</v>
      </c>
      <c r="V890" s="200" t="s">
        <v>8900</v>
      </c>
    </row>
    <row r="891" spans="1:22" ht="26.4" collapsed="1">
      <c r="A891" s="214" t="s">
        <v>1029</v>
      </c>
      <c r="B891" s="217" t="s">
        <v>8860</v>
      </c>
      <c r="C891" s="200" t="s">
        <v>8861</v>
      </c>
      <c r="D891" s="200">
        <v>275</v>
      </c>
      <c r="E891" s="200" t="s">
        <v>6900</v>
      </c>
      <c r="F891" s="200" t="s">
        <v>6901</v>
      </c>
      <c r="G891" s="208" t="s">
        <v>8862</v>
      </c>
      <c r="H891" s="200" t="s">
        <v>8863</v>
      </c>
      <c r="L891" s="200" t="s">
        <v>8864</v>
      </c>
      <c r="M891" s="200" t="s">
        <v>8865</v>
      </c>
      <c r="N891" s="200" t="s">
        <v>2239</v>
      </c>
      <c r="O891" s="200" t="s">
        <v>55</v>
      </c>
      <c r="P891" s="200" t="s">
        <v>7707</v>
      </c>
      <c r="Q891" s="200" t="s">
        <v>6908</v>
      </c>
      <c r="R891" s="200" t="s">
        <v>6931</v>
      </c>
      <c r="S891" s="200" t="s">
        <v>75</v>
      </c>
      <c r="T891" s="200" t="s">
        <v>7616</v>
      </c>
      <c r="U891" s="200" t="s">
        <v>8901</v>
      </c>
      <c r="V891" s="200" t="s">
        <v>8860</v>
      </c>
    </row>
    <row r="892" spans="1:22" ht="26.4" hidden="1" outlineLevel="1">
      <c r="A892" s="200" t="s">
        <v>1029</v>
      </c>
      <c r="B892" s="216" t="s">
        <v>8880</v>
      </c>
      <c r="D892" s="200">
        <v>276</v>
      </c>
      <c r="G892" s="208" t="s">
        <v>8881</v>
      </c>
      <c r="H892" s="200" t="s">
        <v>8882</v>
      </c>
      <c r="L892" s="200" t="s">
        <v>8883</v>
      </c>
      <c r="M892" s="200" t="s">
        <v>8884</v>
      </c>
      <c r="N892" s="200" t="s">
        <v>2239</v>
      </c>
      <c r="O892" s="200" t="s">
        <v>55</v>
      </c>
      <c r="P892" s="200" t="s">
        <v>7707</v>
      </c>
      <c r="Q892" s="200" t="s">
        <v>6908</v>
      </c>
      <c r="R892" s="200" t="s">
        <v>7018</v>
      </c>
      <c r="S892" s="200" t="s">
        <v>3009</v>
      </c>
      <c r="T892" s="200" t="s">
        <v>7180</v>
      </c>
    </row>
    <row r="893" spans="1:22" ht="38.1" hidden="1" customHeight="1" outlineLevel="1">
      <c r="A893" s="200" t="s">
        <v>1029</v>
      </c>
      <c r="B893" s="216" t="s">
        <v>1037</v>
      </c>
      <c r="D893" s="200">
        <v>279</v>
      </c>
      <c r="G893" s="208" t="s">
        <v>8871</v>
      </c>
      <c r="H893" s="200" t="s">
        <v>8872</v>
      </c>
      <c r="L893" s="200" t="s">
        <v>8873</v>
      </c>
      <c r="M893" s="200" t="s">
        <v>8874</v>
      </c>
      <c r="N893" s="200" t="s">
        <v>2239</v>
      </c>
      <c r="O893" s="200" t="s">
        <v>55</v>
      </c>
      <c r="P893" s="200" t="s">
        <v>6907</v>
      </c>
      <c r="Q893" s="200" t="s">
        <v>6912</v>
      </c>
      <c r="R893" s="200" t="s">
        <v>7018</v>
      </c>
      <c r="S893" s="200" t="s">
        <v>75</v>
      </c>
      <c r="T893" s="200" t="s">
        <v>7616</v>
      </c>
    </row>
    <row r="894" spans="1:22" ht="26.4" hidden="1" outlineLevel="1">
      <c r="A894" s="200" t="s">
        <v>1029</v>
      </c>
      <c r="B894" s="216" t="s">
        <v>8902</v>
      </c>
      <c r="D894" s="200">
        <v>280</v>
      </c>
      <c r="G894" s="208" t="s">
        <v>8876</v>
      </c>
      <c r="H894" s="200" t="s">
        <v>7171</v>
      </c>
      <c r="L894" s="200" t="s">
        <v>8873</v>
      </c>
      <c r="M894" s="200" t="s">
        <v>8877</v>
      </c>
      <c r="N894" s="200" t="s">
        <v>2239</v>
      </c>
      <c r="O894" s="200" t="s">
        <v>55</v>
      </c>
      <c r="P894" s="200" t="s">
        <v>6907</v>
      </c>
      <c r="Q894" s="200" t="s">
        <v>6912</v>
      </c>
      <c r="R894" s="200" t="s">
        <v>7018</v>
      </c>
      <c r="S894" s="200" t="s">
        <v>6907</v>
      </c>
      <c r="T894" s="200" t="s">
        <v>6907</v>
      </c>
      <c r="U894" s="200" t="s">
        <v>8903</v>
      </c>
      <c r="V894" s="200" t="s">
        <v>8904</v>
      </c>
    </row>
    <row r="895" spans="1:22" ht="38.1" hidden="1" customHeight="1" outlineLevel="1">
      <c r="A895" s="200" t="s">
        <v>1029</v>
      </c>
      <c r="B895" s="217" t="s">
        <v>8905</v>
      </c>
      <c r="D895" s="200">
        <v>279</v>
      </c>
      <c r="G895" s="208" t="s">
        <v>8871</v>
      </c>
      <c r="H895" s="200" t="s">
        <v>8872</v>
      </c>
      <c r="L895" s="200" t="s">
        <v>8873</v>
      </c>
      <c r="M895" s="200" t="s">
        <v>8874</v>
      </c>
      <c r="N895" s="200" t="s">
        <v>2239</v>
      </c>
      <c r="O895" s="200" t="s">
        <v>55</v>
      </c>
      <c r="P895" s="200" t="s">
        <v>6907</v>
      </c>
      <c r="Q895" s="200" t="s">
        <v>6912</v>
      </c>
      <c r="R895" s="200" t="s">
        <v>7018</v>
      </c>
      <c r="S895" s="200" t="s">
        <v>75</v>
      </c>
      <c r="T895" s="200" t="s">
        <v>7616</v>
      </c>
      <c r="U895" s="200" t="s">
        <v>8906</v>
      </c>
      <c r="V895" s="200" t="s">
        <v>8905</v>
      </c>
    </row>
    <row r="896" spans="1:22" ht="26.4" hidden="1" outlineLevel="1">
      <c r="A896" s="200" t="s">
        <v>1029</v>
      </c>
      <c r="B896" s="216" t="s">
        <v>1034</v>
      </c>
      <c r="D896" s="200">
        <v>281</v>
      </c>
      <c r="G896" s="208" t="s">
        <v>8894</v>
      </c>
      <c r="H896" s="200" t="s">
        <v>8895</v>
      </c>
      <c r="L896" s="200" t="s">
        <v>8873</v>
      </c>
      <c r="M896" s="200" t="s">
        <v>8896</v>
      </c>
      <c r="N896" s="200" t="s">
        <v>2239</v>
      </c>
      <c r="O896" s="200" t="s">
        <v>4605</v>
      </c>
      <c r="P896" s="200" t="s">
        <v>6907</v>
      </c>
      <c r="Q896" s="200" t="s">
        <v>6924</v>
      </c>
      <c r="R896" s="200" t="s">
        <v>6907</v>
      </c>
      <c r="S896" s="200" t="s">
        <v>6907</v>
      </c>
      <c r="T896" s="200" t="s">
        <v>6907</v>
      </c>
    </row>
    <row r="897" spans="1:22" ht="26.4" hidden="1" outlineLevel="1">
      <c r="A897" s="200" t="s">
        <v>1029</v>
      </c>
      <c r="B897" s="216" t="s">
        <v>1030</v>
      </c>
      <c r="D897" s="200">
        <v>282</v>
      </c>
      <c r="G897" s="208" t="s">
        <v>8897</v>
      </c>
      <c r="H897" s="200" t="s">
        <v>8895</v>
      </c>
      <c r="L897" s="200" t="s">
        <v>8873</v>
      </c>
      <c r="M897" s="200" t="s">
        <v>8898</v>
      </c>
      <c r="N897" s="200" t="s">
        <v>2239</v>
      </c>
      <c r="O897" s="200" t="s">
        <v>4605</v>
      </c>
      <c r="P897" s="200" t="s">
        <v>6907</v>
      </c>
      <c r="Q897" s="200" t="s">
        <v>6924</v>
      </c>
      <c r="R897" s="200" t="s">
        <v>6907</v>
      </c>
      <c r="S897" s="200" t="s">
        <v>6907</v>
      </c>
      <c r="T897" s="200" t="s">
        <v>6907</v>
      </c>
      <c r="U897" s="200" t="s">
        <v>8907</v>
      </c>
      <c r="V897" s="200" t="s">
        <v>8908</v>
      </c>
    </row>
    <row r="898" spans="1:22" collapsed="1">
      <c r="A898" s="214" t="s">
        <v>1040</v>
      </c>
      <c r="B898" s="217" t="s">
        <v>1034</v>
      </c>
      <c r="C898" s="200" t="s">
        <v>1040</v>
      </c>
      <c r="D898" s="200">
        <v>284</v>
      </c>
      <c r="E898" s="200" t="s">
        <v>6900</v>
      </c>
      <c r="F898" s="200" t="s">
        <v>6901</v>
      </c>
      <c r="G898" s="200" t="s">
        <v>8909</v>
      </c>
      <c r="H898" s="200" t="s">
        <v>8910</v>
      </c>
      <c r="L898" s="200" t="s">
        <v>8911</v>
      </c>
      <c r="M898" s="200" t="s">
        <v>8912</v>
      </c>
      <c r="N898" s="200" t="s">
        <v>2239</v>
      </c>
      <c r="O898" s="200" t="s">
        <v>4605</v>
      </c>
      <c r="P898" s="200" t="s">
        <v>6907</v>
      </c>
      <c r="Q898" s="200" t="s">
        <v>6907</v>
      </c>
      <c r="R898" s="200" t="s">
        <v>6907</v>
      </c>
      <c r="T898" s="200" t="s">
        <v>6907</v>
      </c>
    </row>
    <row r="899" spans="1:22" hidden="1" outlineLevel="1">
      <c r="A899" s="200" t="s">
        <v>1040</v>
      </c>
      <c r="B899" s="217" t="s">
        <v>1030</v>
      </c>
      <c r="D899" s="200">
        <v>285</v>
      </c>
      <c r="G899" s="200" t="s">
        <v>8913</v>
      </c>
      <c r="H899" s="200" t="s">
        <v>8914</v>
      </c>
      <c r="L899" s="200" t="s">
        <v>8911</v>
      </c>
      <c r="M899" s="200" t="s">
        <v>8915</v>
      </c>
      <c r="N899" s="200" t="s">
        <v>2239</v>
      </c>
      <c r="O899" s="200" t="s">
        <v>4605</v>
      </c>
      <c r="P899" s="200" t="s">
        <v>6907</v>
      </c>
      <c r="Q899" s="200" t="s">
        <v>6907</v>
      </c>
      <c r="R899" s="200" t="s">
        <v>6907</v>
      </c>
      <c r="T899" s="200" t="s">
        <v>6907</v>
      </c>
      <c r="U899" s="200" t="s">
        <v>8907</v>
      </c>
      <c r="V899" s="200" t="s">
        <v>8908</v>
      </c>
    </row>
    <row r="900" spans="1:22" hidden="1" outlineLevel="1">
      <c r="A900" s="200" t="s">
        <v>1040</v>
      </c>
      <c r="B900" s="216" t="s">
        <v>1048</v>
      </c>
      <c r="D900" s="200">
        <v>286</v>
      </c>
      <c r="G900" s="200" t="s">
        <v>8916</v>
      </c>
      <c r="H900" s="200" t="s">
        <v>8917</v>
      </c>
      <c r="L900" s="200" t="s">
        <v>8911</v>
      </c>
      <c r="M900" s="200" t="s">
        <v>8918</v>
      </c>
      <c r="N900" s="200" t="s">
        <v>2239</v>
      </c>
      <c r="O900" s="200" t="s">
        <v>55</v>
      </c>
      <c r="P900" s="200" t="s">
        <v>6907</v>
      </c>
      <c r="Q900" s="200" t="s">
        <v>6908</v>
      </c>
      <c r="R900" s="200" t="s">
        <v>6931</v>
      </c>
      <c r="T900" s="200" t="s">
        <v>6907</v>
      </c>
    </row>
    <row r="901" spans="1:22" ht="26.4" hidden="1" outlineLevel="1">
      <c r="A901" s="200" t="s">
        <v>1040</v>
      </c>
      <c r="B901" s="216" t="s">
        <v>8919</v>
      </c>
      <c r="D901" s="200">
        <v>287</v>
      </c>
      <c r="G901" s="208" t="s">
        <v>8920</v>
      </c>
      <c r="H901" s="200" t="s">
        <v>8921</v>
      </c>
      <c r="L901" s="200" t="s">
        <v>8922</v>
      </c>
      <c r="M901" s="200" t="s">
        <v>6907</v>
      </c>
      <c r="N901" s="200" t="s">
        <v>2239</v>
      </c>
      <c r="O901" s="200" t="s">
        <v>55</v>
      </c>
      <c r="P901" s="200" t="s">
        <v>8923</v>
      </c>
      <c r="Q901" s="200" t="s">
        <v>6908</v>
      </c>
      <c r="R901" s="200" t="s">
        <v>6907</v>
      </c>
      <c r="T901" s="200" t="s">
        <v>75</v>
      </c>
      <c r="U901" s="200" t="s">
        <v>8924</v>
      </c>
      <c r="V901" s="200" t="s">
        <v>8925</v>
      </c>
    </row>
    <row r="902" spans="1:22" ht="26.4" hidden="1" outlineLevel="1">
      <c r="A902" s="200" t="s">
        <v>1040</v>
      </c>
      <c r="B902" s="217" t="s">
        <v>8926</v>
      </c>
      <c r="D902" s="200">
        <v>287</v>
      </c>
      <c r="G902" s="208" t="s">
        <v>8920</v>
      </c>
      <c r="H902" s="200" t="s">
        <v>8921</v>
      </c>
      <c r="L902" s="200" t="s">
        <v>8922</v>
      </c>
      <c r="M902" s="200" t="s">
        <v>6907</v>
      </c>
      <c r="N902" s="200" t="s">
        <v>2239</v>
      </c>
      <c r="O902" s="200" t="s">
        <v>55</v>
      </c>
      <c r="P902" s="200" t="s">
        <v>8923</v>
      </c>
      <c r="Q902" s="200" t="s">
        <v>6908</v>
      </c>
      <c r="R902" s="200" t="s">
        <v>6907</v>
      </c>
      <c r="T902" s="200" t="s">
        <v>75</v>
      </c>
      <c r="U902" s="200" t="s">
        <v>8927</v>
      </c>
      <c r="V902" s="200" t="s">
        <v>8926</v>
      </c>
    </row>
    <row r="903" spans="1:22" hidden="1" outlineLevel="1">
      <c r="A903" s="200" t="s">
        <v>1040</v>
      </c>
      <c r="B903" s="216" t="s">
        <v>1041</v>
      </c>
      <c r="D903" s="200">
        <v>288</v>
      </c>
      <c r="G903" s="200" t="s">
        <v>8928</v>
      </c>
      <c r="H903" s="200" t="s">
        <v>8929</v>
      </c>
      <c r="L903" s="200" t="s">
        <v>8911</v>
      </c>
      <c r="M903" s="200" t="s">
        <v>8930</v>
      </c>
      <c r="N903" s="200" t="s">
        <v>2239</v>
      </c>
      <c r="O903" s="200" t="s">
        <v>8931</v>
      </c>
      <c r="P903" s="200" t="s">
        <v>6907</v>
      </c>
      <c r="Q903" s="200" t="s">
        <v>6908</v>
      </c>
      <c r="R903" s="200" t="s">
        <v>6907</v>
      </c>
      <c r="T903" s="200" t="s">
        <v>75</v>
      </c>
    </row>
    <row r="904" spans="1:22" hidden="1" outlineLevel="1">
      <c r="A904" s="200" t="s">
        <v>1040</v>
      </c>
      <c r="B904" s="216" t="s">
        <v>1045</v>
      </c>
      <c r="D904" s="200">
        <v>289</v>
      </c>
      <c r="G904" s="200" t="s">
        <v>8932</v>
      </c>
      <c r="H904" s="200" t="s">
        <v>8933</v>
      </c>
      <c r="L904" s="200" t="s">
        <v>8911</v>
      </c>
      <c r="M904" s="200" t="s">
        <v>8934</v>
      </c>
      <c r="N904" s="200" t="s">
        <v>2239</v>
      </c>
      <c r="O904" s="200" t="s">
        <v>8931</v>
      </c>
      <c r="P904" s="200" t="s">
        <v>6907</v>
      </c>
      <c r="Q904" s="200" t="s">
        <v>6924</v>
      </c>
      <c r="R904" s="200" t="s">
        <v>6907</v>
      </c>
      <c r="T904" s="200" t="s">
        <v>75</v>
      </c>
      <c r="U904" s="200" t="s">
        <v>8935</v>
      </c>
      <c r="V904" s="200" t="s">
        <v>8936</v>
      </c>
    </row>
    <row r="905" spans="1:22" hidden="1" outlineLevel="1">
      <c r="A905" s="200" t="s">
        <v>1040</v>
      </c>
      <c r="B905" s="217" t="s">
        <v>8937</v>
      </c>
      <c r="D905" s="200">
        <v>290</v>
      </c>
      <c r="G905" s="200" t="s">
        <v>8938</v>
      </c>
      <c r="H905" s="200" t="s">
        <v>8939</v>
      </c>
      <c r="L905" s="200" t="s">
        <v>8911</v>
      </c>
      <c r="M905" s="200" t="s">
        <v>8930</v>
      </c>
      <c r="N905" s="200" t="s">
        <v>2239</v>
      </c>
      <c r="O905" s="200" t="s">
        <v>8931</v>
      </c>
      <c r="P905" s="200" t="s">
        <v>6907</v>
      </c>
      <c r="Q905" s="200" t="s">
        <v>6908</v>
      </c>
      <c r="R905" s="200" t="s">
        <v>6907</v>
      </c>
      <c r="T905" s="200" t="s">
        <v>75</v>
      </c>
    </row>
    <row r="906" spans="1:22" hidden="1" outlineLevel="1">
      <c r="A906" s="200" t="s">
        <v>1040</v>
      </c>
      <c r="B906" s="217" t="s">
        <v>8940</v>
      </c>
      <c r="D906" s="200">
        <v>291</v>
      </c>
      <c r="G906" s="200" t="s">
        <v>8941</v>
      </c>
      <c r="H906" s="200" t="s">
        <v>8933</v>
      </c>
      <c r="L906" s="200" t="s">
        <v>8911</v>
      </c>
      <c r="M906" s="200" t="s">
        <v>8934</v>
      </c>
      <c r="N906" s="200" t="s">
        <v>2239</v>
      </c>
      <c r="O906" s="200" t="s">
        <v>8931</v>
      </c>
      <c r="P906" s="200" t="s">
        <v>6907</v>
      </c>
      <c r="Q906" s="200" t="s">
        <v>6924</v>
      </c>
      <c r="R906" s="200" t="s">
        <v>6907</v>
      </c>
      <c r="T906" s="200" t="s">
        <v>75</v>
      </c>
      <c r="U906" s="200" t="s">
        <v>8942</v>
      </c>
      <c r="V906" s="200" t="s">
        <v>8943</v>
      </c>
    </row>
    <row r="907" spans="1:22" collapsed="1">
      <c r="A907" s="214" t="s">
        <v>8944</v>
      </c>
      <c r="B907" s="216" t="s">
        <v>8945</v>
      </c>
      <c r="C907" s="200" t="s">
        <v>8944</v>
      </c>
      <c r="D907" s="200">
        <v>292</v>
      </c>
      <c r="E907" s="200" t="s">
        <v>6900</v>
      </c>
      <c r="F907" s="200" t="s">
        <v>6901</v>
      </c>
      <c r="G907" s="200" t="s">
        <v>8946</v>
      </c>
      <c r="H907" s="200" t="s">
        <v>8947</v>
      </c>
      <c r="L907" s="200" t="s">
        <v>8911</v>
      </c>
      <c r="M907" s="200" t="s">
        <v>8948</v>
      </c>
      <c r="N907" s="200" t="s">
        <v>6907</v>
      </c>
      <c r="O907" s="200" t="s">
        <v>4605</v>
      </c>
      <c r="P907" s="200" t="s">
        <v>6907</v>
      </c>
      <c r="Q907" s="200" t="s">
        <v>6907</v>
      </c>
      <c r="R907" s="200" t="s">
        <v>6907</v>
      </c>
      <c r="T907" s="200" t="s">
        <v>6907</v>
      </c>
    </row>
    <row r="908" spans="1:22" hidden="1" outlineLevel="1">
      <c r="A908" s="200" t="s">
        <v>8944</v>
      </c>
      <c r="B908" s="216" t="s">
        <v>8949</v>
      </c>
      <c r="D908" s="200">
        <v>293</v>
      </c>
      <c r="G908" s="200" t="s">
        <v>8950</v>
      </c>
      <c r="H908" s="200" t="s">
        <v>8947</v>
      </c>
      <c r="L908" s="200" t="s">
        <v>8911</v>
      </c>
      <c r="M908" s="200" t="s">
        <v>8951</v>
      </c>
      <c r="N908" s="200" t="s">
        <v>6907</v>
      </c>
      <c r="O908" s="200" t="s">
        <v>4605</v>
      </c>
      <c r="P908" s="200" t="s">
        <v>6907</v>
      </c>
      <c r="Q908" s="200" t="s">
        <v>6907</v>
      </c>
      <c r="R908" s="200" t="s">
        <v>6907</v>
      </c>
      <c r="T908" s="200" t="s">
        <v>6907</v>
      </c>
    </row>
    <row r="909" spans="1:22" hidden="1" outlineLevel="1">
      <c r="A909" s="200" t="s">
        <v>8944</v>
      </c>
      <c r="B909" s="216" t="s">
        <v>8952</v>
      </c>
      <c r="D909" s="200">
        <v>294</v>
      </c>
      <c r="G909" s="200" t="s">
        <v>8953</v>
      </c>
      <c r="H909" s="200" t="s">
        <v>8947</v>
      </c>
    </row>
    <row r="910" spans="1:22" hidden="1" outlineLevel="1">
      <c r="A910" s="200" t="s">
        <v>8944</v>
      </c>
      <c r="B910" s="216" t="s">
        <v>8954</v>
      </c>
      <c r="D910" s="200">
        <v>295</v>
      </c>
      <c r="G910" s="200" t="s">
        <v>8955</v>
      </c>
      <c r="H910" s="200" t="s">
        <v>8947</v>
      </c>
      <c r="U910" s="200" t="s">
        <v>8956</v>
      </c>
      <c r="V910" s="200" t="s">
        <v>8957</v>
      </c>
    </row>
    <row r="911" spans="1:22" hidden="1" outlineLevel="1">
      <c r="A911" s="200" t="s">
        <v>8944</v>
      </c>
      <c r="B911" s="217" t="s">
        <v>8958</v>
      </c>
      <c r="D911" s="200">
        <v>296</v>
      </c>
      <c r="G911" s="200" t="s">
        <v>8959</v>
      </c>
      <c r="H911" s="200" t="s">
        <v>8960</v>
      </c>
      <c r="L911" s="200" t="s">
        <v>8911</v>
      </c>
      <c r="M911" s="200" t="s">
        <v>8961</v>
      </c>
      <c r="N911" s="200" t="s">
        <v>6907</v>
      </c>
      <c r="O911" s="200" t="s">
        <v>4605</v>
      </c>
      <c r="P911" s="200" t="s">
        <v>6907</v>
      </c>
      <c r="Q911" s="200" t="s">
        <v>6907</v>
      </c>
      <c r="R911" s="200" t="s">
        <v>6907</v>
      </c>
      <c r="T911" s="200" t="s">
        <v>6907</v>
      </c>
    </row>
    <row r="912" spans="1:22" hidden="1" outlineLevel="1">
      <c r="A912" s="200" t="s">
        <v>8944</v>
      </c>
      <c r="B912" s="217" t="s">
        <v>8962</v>
      </c>
      <c r="D912" s="200">
        <v>297</v>
      </c>
      <c r="G912" s="200" t="s">
        <v>8963</v>
      </c>
      <c r="H912" s="200" t="s">
        <v>8964</v>
      </c>
      <c r="L912" s="200" t="s">
        <v>8911</v>
      </c>
      <c r="M912" s="200" t="s">
        <v>8965</v>
      </c>
      <c r="N912" s="200" t="s">
        <v>6907</v>
      </c>
      <c r="O912" s="200" t="s">
        <v>4605</v>
      </c>
      <c r="P912" s="200" t="s">
        <v>6907</v>
      </c>
      <c r="Q912" s="200" t="s">
        <v>6907</v>
      </c>
      <c r="R912" s="200" t="s">
        <v>6907</v>
      </c>
      <c r="T912" s="200" t="s">
        <v>6907</v>
      </c>
    </row>
    <row r="913" spans="1:22" hidden="1" outlineLevel="1">
      <c r="A913" s="200" t="s">
        <v>8944</v>
      </c>
      <c r="B913" s="217" t="s">
        <v>8966</v>
      </c>
      <c r="D913" s="200">
        <v>298</v>
      </c>
      <c r="G913" s="200" t="s">
        <v>8967</v>
      </c>
      <c r="H913" s="200" t="s">
        <v>8964</v>
      </c>
    </row>
    <row r="914" spans="1:22" hidden="1" outlineLevel="1">
      <c r="A914" s="200" t="s">
        <v>8944</v>
      </c>
      <c r="B914" s="217" t="s">
        <v>8968</v>
      </c>
      <c r="D914" s="200">
        <v>299</v>
      </c>
      <c r="G914" s="200" t="s">
        <v>8969</v>
      </c>
      <c r="H914" s="200" t="s">
        <v>8964</v>
      </c>
      <c r="U914" s="200" t="s">
        <v>8970</v>
      </c>
      <c r="V914" s="200" t="s">
        <v>8971</v>
      </c>
    </row>
    <row r="915" spans="1:22" collapsed="1">
      <c r="A915" s="214" t="s">
        <v>8972</v>
      </c>
      <c r="B915" s="216" t="s">
        <v>1023</v>
      </c>
      <c r="C915" s="200" t="s">
        <v>8973</v>
      </c>
      <c r="D915" s="200">
        <v>301</v>
      </c>
      <c r="E915" s="200" t="s">
        <v>6900</v>
      </c>
      <c r="F915" s="200" t="s">
        <v>6901</v>
      </c>
      <c r="G915" s="200" t="s">
        <v>8974</v>
      </c>
      <c r="L915" s="200" t="s">
        <v>8869</v>
      </c>
      <c r="M915" s="200" t="s">
        <v>8975</v>
      </c>
      <c r="N915" s="200" t="s">
        <v>8976</v>
      </c>
      <c r="O915" s="200" t="s">
        <v>4605</v>
      </c>
      <c r="P915" s="200" t="s">
        <v>4605</v>
      </c>
      <c r="Q915" s="200" t="s">
        <v>6907</v>
      </c>
      <c r="R915" s="200" t="s">
        <v>6907</v>
      </c>
      <c r="S915" s="200" t="s">
        <v>6907</v>
      </c>
      <c r="T915" s="200" t="s">
        <v>6907</v>
      </c>
    </row>
    <row r="916" spans="1:22" hidden="1" outlineLevel="1">
      <c r="A916" s="200" t="s">
        <v>8972</v>
      </c>
      <c r="B916" s="216" t="s">
        <v>1020</v>
      </c>
      <c r="D916" s="200">
        <v>302</v>
      </c>
      <c r="G916" s="200" t="s">
        <v>8977</v>
      </c>
      <c r="L916" s="200" t="s">
        <v>8869</v>
      </c>
      <c r="M916" s="200" t="s">
        <v>8978</v>
      </c>
      <c r="N916" s="200" t="s">
        <v>8976</v>
      </c>
      <c r="O916" s="200" t="s">
        <v>4605</v>
      </c>
      <c r="P916" s="200" t="s">
        <v>4605</v>
      </c>
      <c r="Q916" s="200" t="s">
        <v>6907</v>
      </c>
      <c r="R916" s="200" t="s">
        <v>6907</v>
      </c>
      <c r="S916" s="200" t="s">
        <v>6907</v>
      </c>
      <c r="T916" s="200" t="s">
        <v>6907</v>
      </c>
      <c r="U916" s="200" t="s">
        <v>8899</v>
      </c>
      <c r="V916" s="200" t="s">
        <v>8900</v>
      </c>
    </row>
    <row r="917" spans="1:22" collapsed="1">
      <c r="A917" s="214" t="s">
        <v>8979</v>
      </c>
      <c r="B917" s="217" t="s">
        <v>8980</v>
      </c>
      <c r="C917" s="200" t="s">
        <v>8981</v>
      </c>
      <c r="D917" s="200">
        <v>303</v>
      </c>
      <c r="E917" s="200" t="s">
        <v>6900</v>
      </c>
      <c r="F917" s="200" t="s">
        <v>6901</v>
      </c>
      <c r="G917" s="200" t="s">
        <v>8982</v>
      </c>
      <c r="H917" s="200" t="s">
        <v>8983</v>
      </c>
      <c r="L917" s="200" t="s">
        <v>8869</v>
      </c>
      <c r="M917" s="200" t="s">
        <v>8984</v>
      </c>
      <c r="N917" s="200" t="s">
        <v>8976</v>
      </c>
      <c r="O917" s="200" t="s">
        <v>7790</v>
      </c>
      <c r="Q917" s="200" t="s">
        <v>6907</v>
      </c>
      <c r="R917" s="200" t="s">
        <v>6907</v>
      </c>
      <c r="S917" s="200" t="s">
        <v>6907</v>
      </c>
      <c r="T917" s="200" t="s">
        <v>6907</v>
      </c>
    </row>
    <row r="918" spans="1:22" hidden="1" outlineLevel="1">
      <c r="A918" s="200" t="s">
        <v>8979</v>
      </c>
      <c r="B918" s="217" t="s">
        <v>8985</v>
      </c>
      <c r="D918" s="200">
        <v>304</v>
      </c>
      <c r="G918" s="200" t="s">
        <v>8986</v>
      </c>
      <c r="H918" s="200" t="s">
        <v>8983</v>
      </c>
      <c r="L918" s="200" t="s">
        <v>8869</v>
      </c>
      <c r="M918" s="200" t="s">
        <v>8987</v>
      </c>
      <c r="N918" s="200" t="s">
        <v>8976</v>
      </c>
      <c r="O918" s="200" t="s">
        <v>4605</v>
      </c>
      <c r="Q918" s="200" t="s">
        <v>6907</v>
      </c>
      <c r="R918" s="200" t="s">
        <v>6907</v>
      </c>
      <c r="S918" s="200" t="s">
        <v>6907</v>
      </c>
      <c r="T918" s="200" t="s">
        <v>6907</v>
      </c>
    </row>
    <row r="919" spans="1:22" hidden="1" outlineLevel="1">
      <c r="A919" s="200" t="s">
        <v>8979</v>
      </c>
      <c r="B919" s="217" t="s">
        <v>8988</v>
      </c>
      <c r="D919" s="200">
        <v>305</v>
      </c>
      <c r="G919" s="200" t="s">
        <v>8989</v>
      </c>
      <c r="H919" s="200" t="s">
        <v>8983</v>
      </c>
      <c r="L919" s="200" t="s">
        <v>8869</v>
      </c>
      <c r="M919" s="200" t="s">
        <v>8990</v>
      </c>
      <c r="N919" s="200" t="s">
        <v>8976</v>
      </c>
      <c r="O919" s="200" t="s">
        <v>4605</v>
      </c>
      <c r="Q919" s="200" t="s">
        <v>6907</v>
      </c>
      <c r="R919" s="200" t="s">
        <v>6907</v>
      </c>
      <c r="S919" s="200" t="s">
        <v>6907</v>
      </c>
      <c r="T919" s="200" t="s">
        <v>6907</v>
      </c>
      <c r="U919" s="200" t="s">
        <v>8991</v>
      </c>
      <c r="V919" s="200" t="s">
        <v>8992</v>
      </c>
    </row>
    <row r="920" spans="1:22" collapsed="1">
      <c r="A920" s="214" t="s">
        <v>8993</v>
      </c>
      <c r="B920" s="216" t="s">
        <v>8994</v>
      </c>
      <c r="C920" s="200" t="s">
        <v>8995</v>
      </c>
      <c r="D920" s="200">
        <v>307</v>
      </c>
      <c r="E920" s="200" t="s">
        <v>6900</v>
      </c>
      <c r="F920" s="200" t="s">
        <v>6901</v>
      </c>
      <c r="G920" s="200" t="s">
        <v>8996</v>
      </c>
      <c r="H920" s="200" t="s">
        <v>8997</v>
      </c>
      <c r="L920" s="200" t="s">
        <v>8883</v>
      </c>
      <c r="M920" s="200" t="s">
        <v>8998</v>
      </c>
      <c r="N920" s="200" t="s">
        <v>8999</v>
      </c>
      <c r="O920" s="200" t="s">
        <v>4605</v>
      </c>
      <c r="P920" s="200" t="s">
        <v>6907</v>
      </c>
      <c r="Q920" s="200" t="s">
        <v>6907</v>
      </c>
      <c r="R920" s="200" t="s">
        <v>6907</v>
      </c>
      <c r="S920" s="200" t="s">
        <v>6907</v>
      </c>
      <c r="T920" s="200" t="s">
        <v>6907</v>
      </c>
    </row>
    <row r="921" spans="1:22" hidden="1" outlineLevel="1">
      <c r="A921" s="200" t="s">
        <v>8993</v>
      </c>
      <c r="B921" s="216" t="s">
        <v>9000</v>
      </c>
      <c r="D921" s="200">
        <v>308</v>
      </c>
      <c r="G921" s="200" t="s">
        <v>9001</v>
      </c>
      <c r="H921" s="200" t="s">
        <v>9002</v>
      </c>
      <c r="L921" s="200" t="s">
        <v>8883</v>
      </c>
      <c r="M921" s="200" t="s">
        <v>9003</v>
      </c>
      <c r="N921" s="200" t="s">
        <v>8999</v>
      </c>
      <c r="O921" s="200" t="s">
        <v>4605</v>
      </c>
      <c r="P921" s="200" t="s">
        <v>6907</v>
      </c>
      <c r="Q921" s="200" t="s">
        <v>6907</v>
      </c>
      <c r="R921" s="200" t="s">
        <v>6907</v>
      </c>
      <c r="S921" s="200" t="s">
        <v>6907</v>
      </c>
      <c r="T921" s="200" t="s">
        <v>6907</v>
      </c>
      <c r="U921" s="200" t="s">
        <v>9004</v>
      </c>
      <c r="V921" s="200" t="s">
        <v>9005</v>
      </c>
    </row>
    <row r="922" spans="1:22" ht="38.1" customHeight="1" collapsed="1">
      <c r="A922" s="214" t="s">
        <v>9006</v>
      </c>
      <c r="B922" s="217" t="s">
        <v>9007</v>
      </c>
      <c r="C922" s="200" t="s">
        <v>9008</v>
      </c>
      <c r="D922" s="200">
        <v>313</v>
      </c>
      <c r="E922" s="200" t="s">
        <v>6900</v>
      </c>
      <c r="F922" s="200" t="s">
        <v>6901</v>
      </c>
      <c r="G922" s="208" t="s">
        <v>9009</v>
      </c>
      <c r="H922" s="200" t="s">
        <v>9010</v>
      </c>
      <c r="L922" s="200" t="s">
        <v>8883</v>
      </c>
      <c r="M922" s="200" t="s">
        <v>9011</v>
      </c>
      <c r="N922" s="200" t="s">
        <v>9012</v>
      </c>
      <c r="O922" s="200" t="s">
        <v>7790</v>
      </c>
      <c r="P922" s="200" t="s">
        <v>6907</v>
      </c>
      <c r="Q922" s="200" t="s">
        <v>6907</v>
      </c>
      <c r="R922" s="200" t="s">
        <v>6907</v>
      </c>
      <c r="S922" s="200" t="s">
        <v>6907</v>
      </c>
      <c r="T922" s="200" t="s">
        <v>6907</v>
      </c>
    </row>
    <row r="923" spans="1:22" ht="38.1" hidden="1" customHeight="1" outlineLevel="1">
      <c r="A923" s="200" t="s">
        <v>9006</v>
      </c>
      <c r="B923" s="217" t="s">
        <v>9013</v>
      </c>
      <c r="D923" s="200">
        <v>314</v>
      </c>
      <c r="G923" s="208" t="s">
        <v>9014</v>
      </c>
      <c r="H923" s="200" t="s">
        <v>9010</v>
      </c>
      <c r="L923" s="200" t="s">
        <v>8883</v>
      </c>
      <c r="M923" s="200" t="s">
        <v>9015</v>
      </c>
      <c r="N923" s="200" t="s">
        <v>9012</v>
      </c>
      <c r="O923" s="200" t="s">
        <v>4605</v>
      </c>
      <c r="P923" s="200" t="s">
        <v>6907</v>
      </c>
      <c r="Q923" s="200" t="s">
        <v>6907</v>
      </c>
      <c r="R923" s="200" t="s">
        <v>6907</v>
      </c>
      <c r="S923" s="200" t="s">
        <v>6907</v>
      </c>
      <c r="T923" s="200" t="s">
        <v>6907</v>
      </c>
    </row>
    <row r="924" spans="1:22" ht="38.1" hidden="1" customHeight="1" outlineLevel="1">
      <c r="A924" s="200" t="s">
        <v>9006</v>
      </c>
      <c r="B924" s="217" t="s">
        <v>9016</v>
      </c>
      <c r="D924" s="200">
        <v>315</v>
      </c>
      <c r="G924" s="208" t="s">
        <v>9017</v>
      </c>
      <c r="H924" s="200" t="s">
        <v>9010</v>
      </c>
      <c r="L924" s="200" t="s">
        <v>8883</v>
      </c>
      <c r="M924" s="200" t="s">
        <v>9018</v>
      </c>
      <c r="N924" s="200" t="s">
        <v>9012</v>
      </c>
      <c r="O924" s="200" t="s">
        <v>4605</v>
      </c>
      <c r="P924" s="200" t="s">
        <v>6907</v>
      </c>
      <c r="Q924" s="200" t="s">
        <v>6907</v>
      </c>
      <c r="R924" s="200" t="s">
        <v>6907</v>
      </c>
      <c r="S924" s="200" t="s">
        <v>6907</v>
      </c>
      <c r="T924" s="200" t="s">
        <v>6907</v>
      </c>
      <c r="U924" s="200" t="s">
        <v>9019</v>
      </c>
      <c r="V924" s="200" t="s">
        <v>9020</v>
      </c>
    </row>
    <row r="925" spans="1:22" collapsed="1">
      <c r="A925" s="214" t="s">
        <v>9021</v>
      </c>
      <c r="B925" s="216" t="s">
        <v>1034</v>
      </c>
      <c r="C925" s="200" t="s">
        <v>9022</v>
      </c>
      <c r="D925" s="200">
        <v>309</v>
      </c>
      <c r="E925" s="200" t="s">
        <v>6900</v>
      </c>
      <c r="F925" s="200" t="s">
        <v>6901</v>
      </c>
      <c r="G925" s="200" t="s">
        <v>9023</v>
      </c>
      <c r="H925" s="200" t="s">
        <v>9024</v>
      </c>
      <c r="L925" s="200" t="s">
        <v>8883</v>
      </c>
      <c r="M925" s="200" t="s">
        <v>8998</v>
      </c>
      <c r="N925" s="200" t="s">
        <v>2239</v>
      </c>
      <c r="O925" s="200" t="s">
        <v>4605</v>
      </c>
      <c r="P925" s="200" t="s">
        <v>6907</v>
      </c>
      <c r="Q925" s="200" t="s">
        <v>6907</v>
      </c>
      <c r="R925" s="200" t="s">
        <v>6907</v>
      </c>
      <c r="S925" s="200" t="s">
        <v>6907</v>
      </c>
      <c r="T925" s="200" t="s">
        <v>6907</v>
      </c>
    </row>
    <row r="926" spans="1:22" hidden="1" outlineLevel="1">
      <c r="A926" s="200" t="s">
        <v>9021</v>
      </c>
      <c r="B926" s="216" t="s">
        <v>1030</v>
      </c>
      <c r="D926" s="200">
        <v>310</v>
      </c>
      <c r="G926" s="200" t="s">
        <v>9025</v>
      </c>
      <c r="H926" s="200" t="s">
        <v>9026</v>
      </c>
      <c r="L926" s="200" t="s">
        <v>8883</v>
      </c>
      <c r="M926" s="200" t="s">
        <v>9003</v>
      </c>
      <c r="N926" s="200" t="s">
        <v>2239</v>
      </c>
      <c r="O926" s="200" t="s">
        <v>4605</v>
      </c>
      <c r="P926" s="200" t="s">
        <v>6907</v>
      </c>
      <c r="Q926" s="200" t="s">
        <v>6907</v>
      </c>
      <c r="R926" s="200" t="s">
        <v>6907</v>
      </c>
      <c r="S926" s="200" t="s">
        <v>6907</v>
      </c>
      <c r="T926" s="200" t="s">
        <v>6907</v>
      </c>
      <c r="U926" s="200" t="s">
        <v>8907</v>
      </c>
      <c r="V926" s="200" t="s">
        <v>8908</v>
      </c>
    </row>
    <row r="927" spans="1:22" ht="38.1" customHeight="1" collapsed="1">
      <c r="A927" s="214" t="s">
        <v>9027</v>
      </c>
      <c r="B927" s="217" t="s">
        <v>9007</v>
      </c>
      <c r="C927" s="200" t="s">
        <v>9008</v>
      </c>
      <c r="D927" s="200">
        <v>313</v>
      </c>
      <c r="E927" s="200" t="s">
        <v>6900</v>
      </c>
      <c r="F927" s="200" t="s">
        <v>6901</v>
      </c>
      <c r="G927" s="208" t="s">
        <v>9009</v>
      </c>
      <c r="H927" s="200" t="s">
        <v>9010</v>
      </c>
      <c r="L927" s="200" t="s">
        <v>8883</v>
      </c>
      <c r="M927" s="200" t="s">
        <v>9011</v>
      </c>
      <c r="N927" s="200" t="s">
        <v>9012</v>
      </c>
      <c r="O927" s="200" t="s">
        <v>7790</v>
      </c>
      <c r="P927" s="200" t="s">
        <v>6907</v>
      </c>
      <c r="Q927" s="200" t="s">
        <v>6907</v>
      </c>
      <c r="R927" s="200" t="s">
        <v>6907</v>
      </c>
      <c r="S927" s="200" t="s">
        <v>6907</v>
      </c>
      <c r="T927" s="200" t="s">
        <v>6907</v>
      </c>
    </row>
    <row r="928" spans="1:22" ht="38.1" hidden="1" customHeight="1" outlineLevel="1">
      <c r="A928" s="200" t="s">
        <v>9027</v>
      </c>
      <c r="B928" s="217" t="s">
        <v>9013</v>
      </c>
      <c r="D928" s="200">
        <v>314</v>
      </c>
      <c r="G928" s="208" t="s">
        <v>9014</v>
      </c>
      <c r="H928" s="200" t="s">
        <v>9010</v>
      </c>
      <c r="L928" s="200" t="s">
        <v>8883</v>
      </c>
      <c r="M928" s="200" t="s">
        <v>9015</v>
      </c>
      <c r="N928" s="200" t="s">
        <v>9012</v>
      </c>
      <c r="O928" s="200" t="s">
        <v>4605</v>
      </c>
      <c r="P928" s="200" t="s">
        <v>6907</v>
      </c>
      <c r="Q928" s="200" t="s">
        <v>6907</v>
      </c>
      <c r="R928" s="200" t="s">
        <v>6907</v>
      </c>
      <c r="S928" s="200" t="s">
        <v>6907</v>
      </c>
      <c r="T928" s="200" t="s">
        <v>6907</v>
      </c>
    </row>
    <row r="929" spans="1:22" ht="38.1" hidden="1" customHeight="1" outlineLevel="1">
      <c r="A929" s="200" t="s">
        <v>9027</v>
      </c>
      <c r="B929" s="217" t="s">
        <v>9016</v>
      </c>
      <c r="D929" s="200">
        <v>315</v>
      </c>
      <c r="G929" s="208" t="s">
        <v>9017</v>
      </c>
      <c r="H929" s="200" t="s">
        <v>9010</v>
      </c>
      <c r="L929" s="200" t="s">
        <v>8883</v>
      </c>
      <c r="M929" s="200" t="s">
        <v>9018</v>
      </c>
      <c r="N929" s="200" t="s">
        <v>9012</v>
      </c>
      <c r="O929" s="200" t="s">
        <v>4605</v>
      </c>
      <c r="P929" s="200" t="s">
        <v>6907</v>
      </c>
      <c r="Q929" s="200" t="s">
        <v>6907</v>
      </c>
      <c r="R929" s="200" t="s">
        <v>6907</v>
      </c>
      <c r="S929" s="200" t="s">
        <v>6907</v>
      </c>
      <c r="T929" s="200" t="s">
        <v>6907</v>
      </c>
      <c r="U929" s="200" t="s">
        <v>9019</v>
      </c>
      <c r="V929" s="200" t="s">
        <v>9020</v>
      </c>
    </row>
    <row r="930" spans="1:22" collapsed="1">
      <c r="A930" s="214" t="s">
        <v>9028</v>
      </c>
      <c r="B930" s="216" t="s">
        <v>9029</v>
      </c>
      <c r="C930" s="200" t="s">
        <v>9030</v>
      </c>
      <c r="D930" s="200">
        <v>311</v>
      </c>
      <c r="E930" s="200" t="s">
        <v>6900</v>
      </c>
      <c r="F930" s="200" t="s">
        <v>6901</v>
      </c>
      <c r="G930" s="200" t="s">
        <v>9031</v>
      </c>
      <c r="H930" s="200" t="s">
        <v>9032</v>
      </c>
      <c r="L930" s="200" t="s">
        <v>8883</v>
      </c>
      <c r="M930" s="200" t="s">
        <v>8998</v>
      </c>
      <c r="N930" s="200" t="s">
        <v>8999</v>
      </c>
      <c r="O930" s="200" t="s">
        <v>8999</v>
      </c>
      <c r="P930" s="200" t="s">
        <v>6907</v>
      </c>
      <c r="Q930" s="200" t="s">
        <v>6907</v>
      </c>
      <c r="R930" s="200" t="s">
        <v>6907</v>
      </c>
      <c r="S930" s="200" t="s">
        <v>6907</v>
      </c>
      <c r="T930" s="200" t="s">
        <v>6907</v>
      </c>
    </row>
    <row r="931" spans="1:22" hidden="1" outlineLevel="1">
      <c r="A931" s="200" t="s">
        <v>9028</v>
      </c>
      <c r="B931" s="216" t="s">
        <v>9033</v>
      </c>
      <c r="D931" s="200">
        <v>312</v>
      </c>
      <c r="G931" s="200" t="s">
        <v>9034</v>
      </c>
      <c r="H931" s="200" t="s">
        <v>9035</v>
      </c>
      <c r="L931" s="200" t="s">
        <v>8883</v>
      </c>
      <c r="M931" s="200" t="s">
        <v>9003</v>
      </c>
      <c r="N931" s="200" t="s">
        <v>8999</v>
      </c>
      <c r="O931" s="200" t="s">
        <v>4605</v>
      </c>
      <c r="P931" s="200" t="s">
        <v>6907</v>
      </c>
      <c r="Q931" s="200" t="s">
        <v>6907</v>
      </c>
      <c r="R931" s="200" t="s">
        <v>6907</v>
      </c>
      <c r="S931" s="200" t="s">
        <v>6907</v>
      </c>
      <c r="T931" s="200" t="s">
        <v>6907</v>
      </c>
      <c r="U931" s="200" t="s">
        <v>9036</v>
      </c>
      <c r="V931" s="200" t="s">
        <v>9037</v>
      </c>
    </row>
    <row r="932" spans="1:22" ht="38.1" customHeight="1" collapsed="1">
      <c r="A932" s="214" t="s">
        <v>9038</v>
      </c>
      <c r="B932" s="217" t="s">
        <v>9039</v>
      </c>
      <c r="C932" s="200" t="s">
        <v>9008</v>
      </c>
      <c r="D932" s="200">
        <v>313</v>
      </c>
      <c r="E932" s="200" t="s">
        <v>6900</v>
      </c>
      <c r="F932" s="200" t="s">
        <v>6901</v>
      </c>
      <c r="G932" s="208" t="s">
        <v>9009</v>
      </c>
      <c r="H932" s="200" t="s">
        <v>9010</v>
      </c>
      <c r="L932" s="200" t="s">
        <v>8883</v>
      </c>
      <c r="M932" s="200" t="s">
        <v>9011</v>
      </c>
      <c r="N932" s="200" t="s">
        <v>9012</v>
      </c>
      <c r="O932" s="200" t="s">
        <v>7790</v>
      </c>
      <c r="P932" s="200" t="s">
        <v>6907</v>
      </c>
      <c r="Q932" s="200" t="s">
        <v>6907</v>
      </c>
      <c r="R932" s="200" t="s">
        <v>6907</v>
      </c>
      <c r="S932" s="200" t="s">
        <v>6907</v>
      </c>
      <c r="T932" s="200" t="s">
        <v>6907</v>
      </c>
    </row>
    <row r="933" spans="1:22" ht="38.1" hidden="1" customHeight="1" outlineLevel="1">
      <c r="A933" s="200" t="s">
        <v>9038</v>
      </c>
      <c r="B933" s="217" t="s">
        <v>9040</v>
      </c>
      <c r="D933" s="200">
        <v>314</v>
      </c>
      <c r="G933" s="208" t="s">
        <v>9014</v>
      </c>
      <c r="H933" s="200" t="s">
        <v>9010</v>
      </c>
      <c r="L933" s="200" t="s">
        <v>8883</v>
      </c>
      <c r="M933" s="200" t="s">
        <v>9015</v>
      </c>
      <c r="N933" s="200" t="s">
        <v>9012</v>
      </c>
      <c r="O933" s="200" t="s">
        <v>4605</v>
      </c>
      <c r="P933" s="200" t="s">
        <v>6907</v>
      </c>
      <c r="Q933" s="200" t="s">
        <v>6907</v>
      </c>
      <c r="R933" s="200" t="s">
        <v>6907</v>
      </c>
      <c r="S933" s="200" t="s">
        <v>6907</v>
      </c>
      <c r="T933" s="200" t="s">
        <v>6907</v>
      </c>
    </row>
    <row r="934" spans="1:22" ht="38.1" hidden="1" customHeight="1" outlineLevel="1">
      <c r="A934" s="200" t="s">
        <v>9038</v>
      </c>
      <c r="B934" s="217" t="s">
        <v>9041</v>
      </c>
      <c r="D934" s="200">
        <v>315</v>
      </c>
      <c r="G934" s="208" t="s">
        <v>9017</v>
      </c>
      <c r="H934" s="200" t="s">
        <v>9010</v>
      </c>
      <c r="L934" s="200" t="s">
        <v>8883</v>
      </c>
      <c r="M934" s="200" t="s">
        <v>9018</v>
      </c>
      <c r="N934" s="200" t="s">
        <v>9012</v>
      </c>
      <c r="O934" s="200" t="s">
        <v>4605</v>
      </c>
      <c r="P934" s="200" t="s">
        <v>6907</v>
      </c>
      <c r="Q934" s="200" t="s">
        <v>6907</v>
      </c>
      <c r="R934" s="200" t="s">
        <v>6907</v>
      </c>
      <c r="S934" s="200" t="s">
        <v>6907</v>
      </c>
      <c r="T934" s="200" t="s">
        <v>6907</v>
      </c>
      <c r="U934" s="200" t="s">
        <v>9042</v>
      </c>
      <c r="V934" s="200" t="s">
        <v>9043</v>
      </c>
    </row>
    <row r="935" spans="1:22" ht="38.1" customHeight="1" collapsed="1">
      <c r="A935" s="214" t="s">
        <v>9044</v>
      </c>
      <c r="B935" s="216" t="s">
        <v>9039</v>
      </c>
      <c r="C935" s="200" t="s">
        <v>9008</v>
      </c>
      <c r="D935" s="200">
        <v>313</v>
      </c>
      <c r="E935" s="200" t="s">
        <v>6900</v>
      </c>
      <c r="F935" s="200" t="s">
        <v>6901</v>
      </c>
      <c r="G935" s="208" t="s">
        <v>9009</v>
      </c>
      <c r="H935" s="200" t="s">
        <v>9010</v>
      </c>
      <c r="L935" s="200" t="s">
        <v>8883</v>
      </c>
      <c r="M935" s="200" t="s">
        <v>9011</v>
      </c>
      <c r="N935" s="200" t="s">
        <v>9012</v>
      </c>
      <c r="O935" s="200" t="s">
        <v>7790</v>
      </c>
      <c r="P935" s="200" t="s">
        <v>6907</v>
      </c>
      <c r="Q935" s="200" t="s">
        <v>6907</v>
      </c>
      <c r="R935" s="200" t="s">
        <v>6907</v>
      </c>
      <c r="S935" s="200" t="s">
        <v>6907</v>
      </c>
      <c r="T935" s="200" t="s">
        <v>6907</v>
      </c>
    </row>
    <row r="936" spans="1:22" ht="38.1" hidden="1" customHeight="1" outlineLevel="1">
      <c r="A936" s="200" t="s">
        <v>9044</v>
      </c>
      <c r="B936" s="216" t="s">
        <v>9040</v>
      </c>
      <c r="D936" s="200">
        <v>314</v>
      </c>
      <c r="G936" s="208" t="s">
        <v>9014</v>
      </c>
      <c r="H936" s="200" t="s">
        <v>9010</v>
      </c>
      <c r="L936" s="200" t="s">
        <v>8883</v>
      </c>
      <c r="M936" s="200" t="s">
        <v>9015</v>
      </c>
      <c r="N936" s="200" t="s">
        <v>9012</v>
      </c>
      <c r="O936" s="200" t="s">
        <v>4605</v>
      </c>
      <c r="P936" s="200" t="s">
        <v>6907</v>
      </c>
      <c r="Q936" s="200" t="s">
        <v>6907</v>
      </c>
      <c r="R936" s="200" t="s">
        <v>6907</v>
      </c>
      <c r="S936" s="200" t="s">
        <v>6907</v>
      </c>
      <c r="T936" s="200" t="s">
        <v>6907</v>
      </c>
    </row>
    <row r="937" spans="1:22" ht="38.1" hidden="1" customHeight="1" outlineLevel="1">
      <c r="A937" s="200" t="s">
        <v>9044</v>
      </c>
      <c r="B937" s="216" t="s">
        <v>9041</v>
      </c>
      <c r="D937" s="200">
        <v>315</v>
      </c>
      <c r="G937" s="208" t="s">
        <v>9017</v>
      </c>
      <c r="H937" s="200" t="s">
        <v>9010</v>
      </c>
      <c r="L937" s="200" t="s">
        <v>8883</v>
      </c>
      <c r="M937" s="200" t="s">
        <v>9018</v>
      </c>
      <c r="N937" s="200" t="s">
        <v>9012</v>
      </c>
      <c r="O937" s="200" t="s">
        <v>4605</v>
      </c>
      <c r="P937" s="200" t="s">
        <v>6907</v>
      </c>
      <c r="Q937" s="200" t="s">
        <v>6907</v>
      </c>
      <c r="R937" s="200" t="s">
        <v>6907</v>
      </c>
      <c r="S937" s="200" t="s">
        <v>6907</v>
      </c>
      <c r="T937" s="200" t="s">
        <v>6907</v>
      </c>
      <c r="U937" s="200" t="s">
        <v>9042</v>
      </c>
      <c r="V937" s="200" t="s">
        <v>9043</v>
      </c>
    </row>
    <row r="938" spans="1:22" collapsed="1">
      <c r="A938" s="214" t="s">
        <v>1051</v>
      </c>
      <c r="B938" s="217" t="s">
        <v>9045</v>
      </c>
      <c r="C938" s="200" t="s">
        <v>1051</v>
      </c>
      <c r="D938" s="200">
        <v>150</v>
      </c>
      <c r="E938" s="200" t="s">
        <v>6900</v>
      </c>
      <c r="F938" s="200" t="s">
        <v>6901</v>
      </c>
      <c r="G938" s="200" t="s">
        <v>9046</v>
      </c>
      <c r="H938" s="200" t="s">
        <v>9047</v>
      </c>
      <c r="L938" s="200" t="s">
        <v>7809</v>
      </c>
      <c r="M938" s="200" t="s">
        <v>6907</v>
      </c>
      <c r="N938" s="200" t="s">
        <v>6987</v>
      </c>
      <c r="O938" s="200" t="s">
        <v>7052</v>
      </c>
      <c r="P938" s="200" t="s">
        <v>6907</v>
      </c>
      <c r="Q938" s="200" t="s">
        <v>6912</v>
      </c>
    </row>
    <row r="939" spans="1:22" hidden="1" outlineLevel="1">
      <c r="A939" s="200" t="s">
        <v>1051</v>
      </c>
      <c r="B939" s="217" t="s">
        <v>9048</v>
      </c>
      <c r="D939" s="200">
        <v>151</v>
      </c>
      <c r="G939" s="200" t="s">
        <v>9049</v>
      </c>
      <c r="H939" s="200" t="s">
        <v>9047</v>
      </c>
      <c r="L939" s="200" t="s">
        <v>7809</v>
      </c>
      <c r="M939" s="200" t="s">
        <v>6907</v>
      </c>
      <c r="N939" s="200" t="s">
        <v>6987</v>
      </c>
      <c r="O939" s="200" t="s">
        <v>7052</v>
      </c>
      <c r="P939" s="200" t="s">
        <v>6907</v>
      </c>
      <c r="Q939" s="200" t="s">
        <v>6912</v>
      </c>
    </row>
    <row r="940" spans="1:22" hidden="1" outlineLevel="1">
      <c r="A940" s="200" t="s">
        <v>1051</v>
      </c>
      <c r="B940" s="217" t="s">
        <v>9050</v>
      </c>
      <c r="D940" s="200">
        <v>152</v>
      </c>
      <c r="G940" s="200" t="s">
        <v>9051</v>
      </c>
      <c r="H940" s="200" t="s">
        <v>9052</v>
      </c>
      <c r="L940" s="200" t="s">
        <v>7809</v>
      </c>
      <c r="M940" s="200" t="s">
        <v>6907</v>
      </c>
      <c r="N940" s="200" t="s">
        <v>6987</v>
      </c>
      <c r="O940" s="200" t="s">
        <v>55</v>
      </c>
      <c r="P940" s="200" t="s">
        <v>6907</v>
      </c>
      <c r="Q940" s="200" t="s">
        <v>6912</v>
      </c>
      <c r="S940" s="200" t="s">
        <v>7616</v>
      </c>
    </row>
    <row r="941" spans="1:22" hidden="1" outlineLevel="1">
      <c r="A941" s="200" t="s">
        <v>1051</v>
      </c>
      <c r="B941" s="217" t="s">
        <v>9053</v>
      </c>
      <c r="D941" s="200">
        <v>153</v>
      </c>
      <c r="G941" s="200" t="s">
        <v>9054</v>
      </c>
      <c r="H941" s="200" t="s">
        <v>9055</v>
      </c>
      <c r="L941" s="200" t="s">
        <v>7809</v>
      </c>
      <c r="M941" s="200" t="s">
        <v>6907</v>
      </c>
      <c r="N941" s="200" t="s">
        <v>6987</v>
      </c>
      <c r="O941" s="200" t="s">
        <v>7052</v>
      </c>
      <c r="P941" s="200" t="s">
        <v>6907</v>
      </c>
      <c r="Q941" s="200" t="s">
        <v>6912</v>
      </c>
    </row>
    <row r="942" spans="1:22" hidden="1" outlineLevel="1">
      <c r="A942" s="200" t="s">
        <v>1051</v>
      </c>
      <c r="B942" s="217" t="s">
        <v>9056</v>
      </c>
      <c r="D942" s="200">
        <v>154</v>
      </c>
      <c r="G942" s="200" t="s">
        <v>9057</v>
      </c>
      <c r="H942" s="200" t="s">
        <v>9058</v>
      </c>
      <c r="L942" s="200" t="s">
        <v>7809</v>
      </c>
      <c r="M942" s="200" t="s">
        <v>6907</v>
      </c>
      <c r="N942" s="200" t="s">
        <v>6987</v>
      </c>
      <c r="O942" s="200" t="s">
        <v>55</v>
      </c>
      <c r="P942" s="200" t="s">
        <v>6907</v>
      </c>
      <c r="Q942" s="200" t="s">
        <v>6912</v>
      </c>
      <c r="S942" s="200" t="s">
        <v>7616</v>
      </c>
    </row>
    <row r="943" spans="1:22" hidden="1" outlineLevel="1">
      <c r="A943" s="200" t="s">
        <v>1051</v>
      </c>
      <c r="B943" s="217" t="s">
        <v>9059</v>
      </c>
      <c r="D943" s="200">
        <v>155</v>
      </c>
      <c r="G943" s="200" t="s">
        <v>9060</v>
      </c>
      <c r="H943" s="200" t="s">
        <v>9061</v>
      </c>
      <c r="L943" s="200" t="s">
        <v>7809</v>
      </c>
      <c r="M943" s="200" t="s">
        <v>6907</v>
      </c>
      <c r="N943" s="200" t="s">
        <v>6987</v>
      </c>
      <c r="O943" s="200" t="s">
        <v>55</v>
      </c>
      <c r="P943" s="200" t="s">
        <v>6907</v>
      </c>
      <c r="Q943" s="200" t="s">
        <v>6912</v>
      </c>
      <c r="S943" s="200" t="s">
        <v>7616</v>
      </c>
    </row>
    <row r="944" spans="1:22" hidden="1" outlineLevel="1">
      <c r="A944" s="200" t="s">
        <v>1051</v>
      </c>
      <c r="B944" s="217" t="s">
        <v>9062</v>
      </c>
      <c r="D944" s="200">
        <v>156</v>
      </c>
      <c r="G944" s="200" t="s">
        <v>9063</v>
      </c>
      <c r="H944" s="200" t="s">
        <v>9064</v>
      </c>
      <c r="L944" s="200" t="s">
        <v>7809</v>
      </c>
      <c r="M944" s="200" t="s">
        <v>6907</v>
      </c>
      <c r="N944" s="200" t="s">
        <v>6987</v>
      </c>
      <c r="O944" s="200" t="s">
        <v>7052</v>
      </c>
      <c r="P944" s="200" t="s">
        <v>6907</v>
      </c>
      <c r="Q944" s="200" t="s">
        <v>6912</v>
      </c>
      <c r="S944" s="200" t="s">
        <v>7616</v>
      </c>
    </row>
    <row r="945" spans="1:22" hidden="1" outlineLevel="1">
      <c r="A945" s="200" t="s">
        <v>1051</v>
      </c>
      <c r="B945" s="217" t="s">
        <v>9065</v>
      </c>
      <c r="D945" s="200">
        <v>157</v>
      </c>
      <c r="G945" s="200" t="s">
        <v>9066</v>
      </c>
      <c r="L945" s="200" t="s">
        <v>7809</v>
      </c>
      <c r="M945" s="200" t="s">
        <v>6907</v>
      </c>
      <c r="N945" s="200" t="s">
        <v>6987</v>
      </c>
      <c r="O945" s="200" t="s">
        <v>55</v>
      </c>
      <c r="P945" s="200" t="s">
        <v>6907</v>
      </c>
      <c r="Q945" s="200" t="s">
        <v>6912</v>
      </c>
    </row>
    <row r="946" spans="1:22" ht="26.4" hidden="1" outlineLevel="1">
      <c r="A946" s="200" t="s">
        <v>1051</v>
      </c>
      <c r="B946" s="217" t="s">
        <v>9067</v>
      </c>
      <c r="D946" s="200">
        <v>158</v>
      </c>
      <c r="G946" s="208" t="s">
        <v>9068</v>
      </c>
      <c r="H946" s="200" t="s">
        <v>9069</v>
      </c>
      <c r="L946" s="200" t="s">
        <v>7809</v>
      </c>
      <c r="M946" s="200" t="s">
        <v>6907</v>
      </c>
      <c r="N946" s="200" t="s">
        <v>6987</v>
      </c>
      <c r="O946" s="200" t="s">
        <v>55</v>
      </c>
      <c r="P946" s="200" t="s">
        <v>6907</v>
      </c>
      <c r="Q946" s="200" t="s">
        <v>6912</v>
      </c>
    </row>
    <row r="947" spans="1:22" ht="38.1" hidden="1" customHeight="1" outlineLevel="1">
      <c r="A947" s="200" t="s">
        <v>1051</v>
      </c>
      <c r="B947" s="217" t="s">
        <v>9070</v>
      </c>
      <c r="D947" s="200">
        <v>159</v>
      </c>
      <c r="G947" s="200" t="s">
        <v>9071</v>
      </c>
      <c r="H947" s="208" t="s">
        <v>9072</v>
      </c>
      <c r="L947" s="200" t="s">
        <v>7809</v>
      </c>
      <c r="M947" s="200" t="s">
        <v>6907</v>
      </c>
      <c r="N947" s="200" t="s">
        <v>6987</v>
      </c>
      <c r="O947" s="200" t="s">
        <v>55</v>
      </c>
      <c r="P947" s="200" t="s">
        <v>6907</v>
      </c>
      <c r="Q947" s="200" t="s">
        <v>6912</v>
      </c>
    </row>
    <row r="948" spans="1:22" hidden="1" outlineLevel="1">
      <c r="A948" s="200" t="s">
        <v>1051</v>
      </c>
      <c r="B948" s="217" t="s">
        <v>9073</v>
      </c>
      <c r="D948" s="200">
        <v>160</v>
      </c>
      <c r="G948" s="200" t="s">
        <v>9074</v>
      </c>
      <c r="H948" s="200" t="s">
        <v>9075</v>
      </c>
      <c r="L948" s="200" t="s">
        <v>7809</v>
      </c>
      <c r="M948" s="200" t="s">
        <v>6907</v>
      </c>
      <c r="N948" s="200" t="s">
        <v>6987</v>
      </c>
      <c r="O948" s="200" t="s">
        <v>55</v>
      </c>
      <c r="P948" s="200" t="s">
        <v>7844</v>
      </c>
      <c r="Q948" s="200" t="s">
        <v>6908</v>
      </c>
      <c r="R948" s="200" t="s">
        <v>7018</v>
      </c>
      <c r="T948" s="200" t="s">
        <v>6907</v>
      </c>
    </row>
    <row r="949" spans="1:22" hidden="1" outlineLevel="1">
      <c r="A949" s="200" t="s">
        <v>1051</v>
      </c>
      <c r="B949" s="217" t="s">
        <v>9076</v>
      </c>
      <c r="D949" s="200">
        <v>161</v>
      </c>
      <c r="G949" s="200" t="s">
        <v>9077</v>
      </c>
      <c r="H949" s="200" t="s">
        <v>9078</v>
      </c>
      <c r="L949" s="200" t="s">
        <v>7809</v>
      </c>
      <c r="M949" s="200" t="s">
        <v>6907</v>
      </c>
      <c r="N949" s="200" t="s">
        <v>6987</v>
      </c>
      <c r="O949" s="200" t="s">
        <v>55</v>
      </c>
      <c r="P949" s="200" t="s">
        <v>7844</v>
      </c>
      <c r="Q949" s="200" t="s">
        <v>6908</v>
      </c>
      <c r="R949" s="200" t="s">
        <v>7018</v>
      </c>
      <c r="T949" s="200" t="s">
        <v>6907</v>
      </c>
      <c r="U949" s="200" t="s">
        <v>9079</v>
      </c>
      <c r="V949" s="200" t="s">
        <v>9080</v>
      </c>
    </row>
    <row r="950" spans="1:22" ht="26.4" hidden="1" outlineLevel="1">
      <c r="A950" s="200" t="s">
        <v>1051</v>
      </c>
      <c r="B950" s="216" t="s">
        <v>1052</v>
      </c>
      <c r="D950" s="200">
        <v>158</v>
      </c>
      <c r="G950" s="208" t="s">
        <v>9068</v>
      </c>
      <c r="H950" s="200" t="s">
        <v>9069</v>
      </c>
      <c r="L950" s="200" t="s">
        <v>7809</v>
      </c>
      <c r="M950" s="200" t="s">
        <v>6907</v>
      </c>
      <c r="N950" s="200" t="s">
        <v>6987</v>
      </c>
      <c r="O950" s="200" t="s">
        <v>55</v>
      </c>
      <c r="P950" s="200" t="s">
        <v>6907</v>
      </c>
      <c r="Q950" s="200" t="s">
        <v>6912</v>
      </c>
      <c r="U950" s="200" t="s">
        <v>9081</v>
      </c>
      <c r="V950" s="200" t="s">
        <v>1052</v>
      </c>
    </row>
    <row r="951" spans="1:22" ht="26.4" hidden="1" outlineLevel="1">
      <c r="A951" s="200" t="s">
        <v>1051</v>
      </c>
      <c r="B951" s="217" t="s">
        <v>4628</v>
      </c>
      <c r="D951" s="200">
        <v>162</v>
      </c>
      <c r="G951" s="208" t="s">
        <v>9082</v>
      </c>
      <c r="H951" s="200" t="s">
        <v>9083</v>
      </c>
      <c r="L951" s="200" t="s">
        <v>7809</v>
      </c>
      <c r="M951" s="200" t="s">
        <v>6907</v>
      </c>
      <c r="N951" s="200" t="s">
        <v>2239</v>
      </c>
      <c r="O951" s="200" t="s">
        <v>55</v>
      </c>
      <c r="P951" s="200" t="s">
        <v>8923</v>
      </c>
      <c r="Q951" s="200" t="s">
        <v>6912</v>
      </c>
      <c r="R951" s="200" t="s">
        <v>7018</v>
      </c>
      <c r="U951" s="200" t="s">
        <v>9084</v>
      </c>
      <c r="V951" s="200" t="s">
        <v>4628</v>
      </c>
    </row>
    <row r="952" spans="1:22" ht="26.4" hidden="1" outlineLevel="1">
      <c r="A952" s="200" t="s">
        <v>1051</v>
      </c>
      <c r="B952" s="216" t="s">
        <v>9085</v>
      </c>
      <c r="D952" s="200">
        <v>162</v>
      </c>
      <c r="G952" s="208" t="s">
        <v>9082</v>
      </c>
      <c r="H952" s="200" t="s">
        <v>9083</v>
      </c>
      <c r="L952" s="200" t="s">
        <v>7809</v>
      </c>
      <c r="M952" s="200" t="s">
        <v>6907</v>
      </c>
      <c r="N952" s="200" t="s">
        <v>2239</v>
      </c>
      <c r="O952" s="200" t="s">
        <v>55</v>
      </c>
      <c r="P952" s="200" t="s">
        <v>8923</v>
      </c>
      <c r="Q952" s="200" t="s">
        <v>6912</v>
      </c>
      <c r="R952" s="200" t="s">
        <v>7018</v>
      </c>
      <c r="U952" s="200" t="s">
        <v>9086</v>
      </c>
      <c r="V952" s="200" t="s">
        <v>9085</v>
      </c>
    </row>
    <row r="953" spans="1:22" ht="26.4" hidden="1" outlineLevel="1">
      <c r="A953" s="200" t="s">
        <v>1051</v>
      </c>
      <c r="B953" s="217" t="s">
        <v>9087</v>
      </c>
      <c r="D953" s="200">
        <v>163</v>
      </c>
      <c r="G953" s="208" t="s">
        <v>9088</v>
      </c>
      <c r="H953" s="200" t="s">
        <v>9089</v>
      </c>
      <c r="L953" s="200" t="s">
        <v>7809</v>
      </c>
      <c r="M953" s="200" t="s">
        <v>6907</v>
      </c>
      <c r="N953" s="200" t="s">
        <v>2239</v>
      </c>
      <c r="O953" s="200" t="s">
        <v>55</v>
      </c>
      <c r="P953" s="200" t="s">
        <v>7844</v>
      </c>
      <c r="Q953" s="200" t="s">
        <v>6908</v>
      </c>
      <c r="R953" s="200" t="s">
        <v>7018</v>
      </c>
      <c r="U953" s="200" t="s">
        <v>9090</v>
      </c>
      <c r="V953" s="200" t="s">
        <v>9087</v>
      </c>
    </row>
    <row r="954" spans="1:22" ht="26.4" hidden="1" outlineLevel="1">
      <c r="A954" s="200" t="s">
        <v>1051</v>
      </c>
      <c r="B954" s="216" t="s">
        <v>9091</v>
      </c>
      <c r="D954" s="200">
        <v>163</v>
      </c>
      <c r="G954" s="208" t="s">
        <v>9088</v>
      </c>
      <c r="H954" s="200" t="s">
        <v>9089</v>
      </c>
      <c r="L954" s="200" t="s">
        <v>7809</v>
      </c>
      <c r="M954" s="200" t="s">
        <v>6907</v>
      </c>
      <c r="N954" s="200" t="s">
        <v>2239</v>
      </c>
      <c r="O954" s="200" t="s">
        <v>55</v>
      </c>
      <c r="P954" s="200" t="s">
        <v>7844</v>
      </c>
      <c r="Q954" s="200" t="s">
        <v>6908</v>
      </c>
      <c r="R954" s="200" t="s">
        <v>7018</v>
      </c>
      <c r="U954" s="200" t="s">
        <v>9092</v>
      </c>
      <c r="V954" s="200" t="s">
        <v>9091</v>
      </c>
    </row>
    <row r="955" spans="1:22" collapsed="1">
      <c r="A955" s="214" t="s">
        <v>9093</v>
      </c>
      <c r="B955" s="217" t="s">
        <v>9094</v>
      </c>
      <c r="C955" s="200" t="s">
        <v>9093</v>
      </c>
      <c r="D955" s="200">
        <v>164</v>
      </c>
      <c r="E955" s="200" t="s">
        <v>6900</v>
      </c>
      <c r="F955" s="200" t="s">
        <v>6901</v>
      </c>
      <c r="G955" s="200" t="s">
        <v>9095</v>
      </c>
      <c r="H955" s="200" t="s">
        <v>9047</v>
      </c>
      <c r="L955" s="200" t="s">
        <v>7809</v>
      </c>
      <c r="M955" s="200" t="s">
        <v>6907</v>
      </c>
      <c r="N955" s="200" t="s">
        <v>7809</v>
      </c>
      <c r="O955" s="200" t="s">
        <v>6907</v>
      </c>
      <c r="P955" s="200" t="s">
        <v>6907</v>
      </c>
      <c r="Q955" s="200" t="s">
        <v>6907</v>
      </c>
      <c r="R955" s="200" t="s">
        <v>6907</v>
      </c>
      <c r="S955" s="200" t="s">
        <v>6907</v>
      </c>
      <c r="T955" s="200" t="s">
        <v>6907</v>
      </c>
    </row>
    <row r="956" spans="1:22" hidden="1" outlineLevel="1">
      <c r="A956" s="200" t="s">
        <v>9093</v>
      </c>
      <c r="B956" s="217" t="s">
        <v>9096</v>
      </c>
      <c r="D956" s="200">
        <v>165</v>
      </c>
      <c r="G956" s="200" t="s">
        <v>9097</v>
      </c>
      <c r="H956" s="200" t="s">
        <v>9047</v>
      </c>
      <c r="L956" s="200" t="s">
        <v>7809</v>
      </c>
      <c r="M956" s="200" t="s">
        <v>6907</v>
      </c>
      <c r="N956" s="200" t="s">
        <v>7809</v>
      </c>
      <c r="O956" s="200" t="s">
        <v>6907</v>
      </c>
      <c r="P956" s="200" t="s">
        <v>6907</v>
      </c>
      <c r="Q956" s="200" t="s">
        <v>6907</v>
      </c>
      <c r="R956" s="200" t="s">
        <v>6907</v>
      </c>
      <c r="S956" s="200" t="s">
        <v>6907</v>
      </c>
      <c r="T956" s="200" t="s">
        <v>6907</v>
      </c>
    </row>
    <row r="957" spans="1:22" hidden="1" outlineLevel="1">
      <c r="A957" s="200" t="s">
        <v>9093</v>
      </c>
      <c r="B957" s="217" t="s">
        <v>9098</v>
      </c>
      <c r="D957" s="200">
        <v>166</v>
      </c>
      <c r="G957" s="200" t="s">
        <v>9099</v>
      </c>
      <c r="H957" s="200" t="s">
        <v>9100</v>
      </c>
      <c r="L957" s="200" t="s">
        <v>7809</v>
      </c>
      <c r="M957" s="200" t="s">
        <v>6907</v>
      </c>
      <c r="N957" s="200" t="s">
        <v>7809</v>
      </c>
      <c r="O957" s="200" t="s">
        <v>6907</v>
      </c>
      <c r="P957" s="200" t="s">
        <v>6907</v>
      </c>
      <c r="Q957" s="200" t="s">
        <v>6907</v>
      </c>
      <c r="R957" s="200" t="s">
        <v>6907</v>
      </c>
      <c r="S957" s="200" t="s">
        <v>6907</v>
      </c>
      <c r="T957" s="200" t="s">
        <v>6907</v>
      </c>
    </row>
    <row r="958" spans="1:22" hidden="1" outlineLevel="1">
      <c r="A958" s="200" t="s">
        <v>9093</v>
      </c>
      <c r="B958" s="217" t="s">
        <v>9101</v>
      </c>
      <c r="D958" s="200">
        <v>167</v>
      </c>
      <c r="G958" s="200" t="s">
        <v>9102</v>
      </c>
      <c r="H958" s="200" t="s">
        <v>9103</v>
      </c>
      <c r="L958" s="200" t="s">
        <v>7809</v>
      </c>
      <c r="M958" s="200" t="s">
        <v>6907</v>
      </c>
      <c r="N958" s="200" t="s">
        <v>7809</v>
      </c>
      <c r="O958" s="200" t="s">
        <v>6907</v>
      </c>
      <c r="P958" s="200" t="s">
        <v>6907</v>
      </c>
      <c r="Q958" s="200" t="s">
        <v>6907</v>
      </c>
      <c r="R958" s="200" t="s">
        <v>6907</v>
      </c>
      <c r="S958" s="200" t="s">
        <v>6907</v>
      </c>
      <c r="T958" s="200" t="s">
        <v>6907</v>
      </c>
    </row>
    <row r="959" spans="1:22" hidden="1" outlineLevel="1">
      <c r="A959" s="200" t="s">
        <v>9093</v>
      </c>
      <c r="B959" s="217" t="s">
        <v>9104</v>
      </c>
      <c r="D959" s="200">
        <v>168</v>
      </c>
      <c r="G959" s="200" t="s">
        <v>9105</v>
      </c>
      <c r="H959" s="200" t="s">
        <v>9058</v>
      </c>
      <c r="L959" s="200" t="s">
        <v>7809</v>
      </c>
      <c r="M959" s="200" t="s">
        <v>6907</v>
      </c>
      <c r="N959" s="200" t="s">
        <v>7809</v>
      </c>
      <c r="O959" s="200" t="s">
        <v>6907</v>
      </c>
      <c r="P959" s="200" t="s">
        <v>6907</v>
      </c>
      <c r="Q959" s="200" t="s">
        <v>6907</v>
      </c>
      <c r="R959" s="200" t="s">
        <v>6907</v>
      </c>
      <c r="S959" s="200" t="s">
        <v>6907</v>
      </c>
      <c r="T959" s="200" t="s">
        <v>6907</v>
      </c>
    </row>
    <row r="960" spans="1:22" hidden="1" outlineLevel="1">
      <c r="A960" s="200" t="s">
        <v>9093</v>
      </c>
      <c r="B960" s="217" t="s">
        <v>9106</v>
      </c>
      <c r="D960" s="200">
        <v>169</v>
      </c>
      <c r="G960" s="200" t="s">
        <v>9107</v>
      </c>
      <c r="H960" s="200" t="s">
        <v>9061</v>
      </c>
      <c r="L960" s="200" t="s">
        <v>7809</v>
      </c>
      <c r="M960" s="200" t="s">
        <v>6907</v>
      </c>
      <c r="N960" s="200" t="s">
        <v>7809</v>
      </c>
      <c r="O960" s="200" t="s">
        <v>6907</v>
      </c>
      <c r="P960" s="200" t="s">
        <v>6907</v>
      </c>
      <c r="Q960" s="200" t="s">
        <v>6907</v>
      </c>
      <c r="R960" s="200" t="s">
        <v>6907</v>
      </c>
      <c r="S960" s="200" t="s">
        <v>6907</v>
      </c>
      <c r="T960" s="200" t="s">
        <v>6907</v>
      </c>
    </row>
    <row r="961" spans="1:22" hidden="1" outlineLevel="1">
      <c r="A961" s="200" t="s">
        <v>9093</v>
      </c>
      <c r="B961" s="217" t="s">
        <v>9108</v>
      </c>
      <c r="D961" s="200">
        <v>170</v>
      </c>
      <c r="G961" s="200" t="s">
        <v>9109</v>
      </c>
      <c r="H961" s="200" t="s">
        <v>9064</v>
      </c>
      <c r="L961" s="200" t="s">
        <v>7809</v>
      </c>
      <c r="M961" s="200" t="s">
        <v>6907</v>
      </c>
      <c r="N961" s="200" t="s">
        <v>7809</v>
      </c>
      <c r="O961" s="200" t="s">
        <v>6907</v>
      </c>
      <c r="P961" s="200" t="s">
        <v>6907</v>
      </c>
      <c r="Q961" s="200" t="s">
        <v>6907</v>
      </c>
      <c r="R961" s="200" t="s">
        <v>6907</v>
      </c>
      <c r="S961" s="200" t="s">
        <v>6907</v>
      </c>
      <c r="T961" s="200" t="s">
        <v>6907</v>
      </c>
    </row>
    <row r="962" spans="1:22" hidden="1" outlineLevel="1">
      <c r="A962" s="200" t="s">
        <v>9093</v>
      </c>
      <c r="B962" s="217" t="s">
        <v>9110</v>
      </c>
      <c r="D962" s="200">
        <v>171</v>
      </c>
      <c r="G962" s="200" t="s">
        <v>9111</v>
      </c>
      <c r="L962" s="200" t="s">
        <v>7809</v>
      </c>
      <c r="M962" s="200" t="s">
        <v>6907</v>
      </c>
      <c r="N962" s="200" t="s">
        <v>7809</v>
      </c>
      <c r="O962" s="200" t="s">
        <v>6907</v>
      </c>
      <c r="P962" s="200" t="s">
        <v>6907</v>
      </c>
      <c r="Q962" s="200" t="s">
        <v>6907</v>
      </c>
      <c r="R962" s="200" t="s">
        <v>6907</v>
      </c>
      <c r="S962" s="200" t="s">
        <v>6907</v>
      </c>
      <c r="T962" s="200" t="s">
        <v>6907</v>
      </c>
    </row>
    <row r="963" spans="1:22" hidden="1" outlineLevel="1">
      <c r="A963" s="200" t="s">
        <v>9093</v>
      </c>
      <c r="B963" s="217" t="s">
        <v>9112</v>
      </c>
      <c r="D963" s="200">
        <v>172</v>
      </c>
      <c r="G963" s="200" t="s">
        <v>9113</v>
      </c>
      <c r="H963" s="200" t="s">
        <v>9069</v>
      </c>
      <c r="L963" s="200" t="s">
        <v>7809</v>
      </c>
      <c r="M963" s="200" t="s">
        <v>6907</v>
      </c>
      <c r="N963" s="200" t="s">
        <v>7809</v>
      </c>
      <c r="O963" s="200" t="s">
        <v>6907</v>
      </c>
      <c r="P963" s="200" t="s">
        <v>6907</v>
      </c>
      <c r="Q963" s="200" t="s">
        <v>6907</v>
      </c>
      <c r="R963" s="200" t="s">
        <v>6907</v>
      </c>
      <c r="S963" s="200" t="s">
        <v>6907</v>
      </c>
      <c r="T963" s="200" t="s">
        <v>6907</v>
      </c>
    </row>
    <row r="964" spans="1:22" ht="38.1" hidden="1" customHeight="1" outlineLevel="1">
      <c r="A964" s="200" t="s">
        <v>9093</v>
      </c>
      <c r="B964" s="217" t="s">
        <v>9114</v>
      </c>
      <c r="D964" s="200">
        <v>173</v>
      </c>
      <c r="G964" s="200" t="s">
        <v>9115</v>
      </c>
      <c r="H964" s="208" t="s">
        <v>9072</v>
      </c>
      <c r="L964" s="200" t="s">
        <v>7809</v>
      </c>
      <c r="M964" s="200" t="s">
        <v>6907</v>
      </c>
      <c r="N964" s="200" t="s">
        <v>7809</v>
      </c>
      <c r="O964" s="200" t="s">
        <v>6907</v>
      </c>
      <c r="P964" s="200" t="s">
        <v>6907</v>
      </c>
      <c r="Q964" s="200" t="s">
        <v>6907</v>
      </c>
      <c r="R964" s="200" t="s">
        <v>6907</v>
      </c>
      <c r="S964" s="200" t="s">
        <v>6907</v>
      </c>
      <c r="T964" s="200" t="s">
        <v>6907</v>
      </c>
    </row>
    <row r="965" spans="1:22" hidden="1" outlineLevel="1">
      <c r="A965" s="200" t="s">
        <v>9093</v>
      </c>
      <c r="B965" s="217" t="s">
        <v>9116</v>
      </c>
      <c r="D965" s="200">
        <v>174</v>
      </c>
      <c r="G965" s="200" t="s">
        <v>9117</v>
      </c>
      <c r="H965" s="200" t="s">
        <v>9075</v>
      </c>
      <c r="L965" s="200" t="s">
        <v>7809</v>
      </c>
      <c r="M965" s="200" t="s">
        <v>6907</v>
      </c>
      <c r="N965" s="200" t="s">
        <v>7809</v>
      </c>
      <c r="O965" s="200" t="s">
        <v>6907</v>
      </c>
      <c r="P965" s="200" t="s">
        <v>6907</v>
      </c>
      <c r="Q965" s="200" t="s">
        <v>6907</v>
      </c>
      <c r="R965" s="200" t="s">
        <v>6907</v>
      </c>
      <c r="S965" s="200" t="s">
        <v>6907</v>
      </c>
      <c r="T965" s="200" t="s">
        <v>6907</v>
      </c>
    </row>
    <row r="966" spans="1:22" hidden="1" outlineLevel="1">
      <c r="A966" s="200" t="s">
        <v>9093</v>
      </c>
      <c r="B966" s="217" t="s">
        <v>9118</v>
      </c>
      <c r="D966" s="200">
        <v>175</v>
      </c>
      <c r="G966" s="200" t="s">
        <v>9119</v>
      </c>
      <c r="H966" s="200" t="s">
        <v>9078</v>
      </c>
      <c r="L966" s="200" t="s">
        <v>7809</v>
      </c>
      <c r="M966" s="200" t="s">
        <v>6907</v>
      </c>
      <c r="N966" s="200" t="s">
        <v>7809</v>
      </c>
      <c r="O966" s="200" t="s">
        <v>6907</v>
      </c>
      <c r="P966" s="200" t="s">
        <v>6907</v>
      </c>
      <c r="Q966" s="200" t="s">
        <v>6907</v>
      </c>
      <c r="R966" s="200" t="s">
        <v>6907</v>
      </c>
      <c r="S966" s="200" t="s">
        <v>6907</v>
      </c>
      <c r="T966" s="200" t="s">
        <v>6907</v>
      </c>
    </row>
    <row r="967" spans="1:22" hidden="1" outlineLevel="1">
      <c r="A967" s="200" t="s">
        <v>9093</v>
      </c>
      <c r="B967" s="217" t="s">
        <v>9120</v>
      </c>
      <c r="D967" s="200">
        <v>176</v>
      </c>
      <c r="G967" s="200" t="s">
        <v>9121</v>
      </c>
      <c r="H967" s="200" t="s">
        <v>9122</v>
      </c>
      <c r="L967" s="200" t="s">
        <v>7809</v>
      </c>
      <c r="M967" s="200" t="s">
        <v>6907</v>
      </c>
      <c r="N967" s="200" t="s">
        <v>7809</v>
      </c>
      <c r="O967" s="200" t="s">
        <v>6907</v>
      </c>
      <c r="P967" s="200" t="s">
        <v>6907</v>
      </c>
      <c r="Q967" s="200" t="s">
        <v>6907</v>
      </c>
      <c r="R967" s="200" t="s">
        <v>6907</v>
      </c>
      <c r="S967" s="200" t="s">
        <v>6907</v>
      </c>
      <c r="T967" s="200" t="s">
        <v>6907</v>
      </c>
    </row>
    <row r="968" spans="1:22" hidden="1" outlineLevel="1">
      <c r="A968" s="200" t="s">
        <v>9093</v>
      </c>
      <c r="B968" s="217" t="s">
        <v>9123</v>
      </c>
      <c r="D968" s="200">
        <v>177</v>
      </c>
      <c r="G968" s="200" t="s">
        <v>9124</v>
      </c>
      <c r="H968" s="200" t="s">
        <v>9125</v>
      </c>
      <c r="L968" s="200" t="s">
        <v>7809</v>
      </c>
      <c r="M968" s="200" t="s">
        <v>6907</v>
      </c>
      <c r="N968" s="200" t="s">
        <v>7809</v>
      </c>
      <c r="O968" s="200" t="s">
        <v>6907</v>
      </c>
      <c r="P968" s="200" t="s">
        <v>6907</v>
      </c>
      <c r="Q968" s="200" t="s">
        <v>6907</v>
      </c>
      <c r="R968" s="200" t="s">
        <v>6907</v>
      </c>
      <c r="S968" s="200" t="s">
        <v>6907</v>
      </c>
      <c r="T968" s="200" t="s">
        <v>6907</v>
      </c>
      <c r="U968" s="200" t="s">
        <v>9126</v>
      </c>
      <c r="V968" s="200" t="s">
        <v>9127</v>
      </c>
    </row>
    <row r="969" spans="1:22">
      <c r="A969" s="214" t="s">
        <v>1077</v>
      </c>
      <c r="B969" s="216" t="s">
        <v>1091</v>
      </c>
      <c r="C969" s="200" t="s">
        <v>9128</v>
      </c>
      <c r="D969" s="200">
        <v>3</v>
      </c>
      <c r="E969" s="200" t="s">
        <v>6900</v>
      </c>
      <c r="F969" s="200" t="s">
        <v>9129</v>
      </c>
      <c r="G969" s="200" t="s">
        <v>9130</v>
      </c>
      <c r="L969" s="200" t="s">
        <v>9131</v>
      </c>
      <c r="M969" s="200" t="s">
        <v>9132</v>
      </c>
      <c r="N969" s="200" t="s">
        <v>2239</v>
      </c>
      <c r="O969" s="200" t="s">
        <v>9133</v>
      </c>
      <c r="P969" s="200" t="s">
        <v>6907</v>
      </c>
      <c r="Q969" s="200" t="s">
        <v>6907</v>
      </c>
      <c r="R969" s="200" t="s">
        <v>6907</v>
      </c>
      <c r="S969" s="200" t="s">
        <v>6907</v>
      </c>
      <c r="T969" s="200" t="s">
        <v>6907</v>
      </c>
    </row>
    <row r="970" spans="1:22" outlineLevel="1">
      <c r="A970" s="218" t="s">
        <v>1077</v>
      </c>
      <c r="B970" s="216" t="s">
        <v>1087</v>
      </c>
      <c r="D970" s="200">
        <v>4</v>
      </c>
      <c r="G970" s="200" t="s">
        <v>9134</v>
      </c>
      <c r="L970" s="200" t="s">
        <v>9131</v>
      </c>
      <c r="M970" s="200" t="s">
        <v>9135</v>
      </c>
      <c r="N970" s="200" t="s">
        <v>2239</v>
      </c>
      <c r="O970" s="200" t="s">
        <v>9133</v>
      </c>
      <c r="P970" s="200" t="s">
        <v>6907</v>
      </c>
      <c r="Q970" s="200" t="s">
        <v>6907</v>
      </c>
      <c r="R970" s="200" t="s">
        <v>6907</v>
      </c>
      <c r="S970" s="200" t="s">
        <v>6907</v>
      </c>
      <c r="T970" s="200" t="s">
        <v>6907</v>
      </c>
    </row>
    <row r="971" spans="1:22" outlineLevel="1">
      <c r="A971" s="200" t="s">
        <v>1077</v>
      </c>
      <c r="B971" s="216" t="s">
        <v>1097</v>
      </c>
      <c r="D971" s="200">
        <v>5</v>
      </c>
      <c r="G971" s="200" t="s">
        <v>9136</v>
      </c>
      <c r="L971" s="200" t="s">
        <v>9131</v>
      </c>
      <c r="M971" s="200" t="s">
        <v>9137</v>
      </c>
      <c r="N971" s="200" t="s">
        <v>2239</v>
      </c>
      <c r="O971" s="200" t="s">
        <v>9133</v>
      </c>
      <c r="P971" s="200" t="s">
        <v>6907</v>
      </c>
      <c r="Q971" s="200" t="s">
        <v>6907</v>
      </c>
      <c r="R971" s="200" t="s">
        <v>6907</v>
      </c>
      <c r="S971" s="200" t="s">
        <v>6907</v>
      </c>
      <c r="T971" s="200" t="s">
        <v>6907</v>
      </c>
    </row>
    <row r="972" spans="1:22" outlineLevel="1">
      <c r="A972" s="200" t="s">
        <v>1077</v>
      </c>
      <c r="B972" s="216" t="s">
        <v>1094</v>
      </c>
      <c r="D972" s="200">
        <v>6</v>
      </c>
      <c r="G972" s="200" t="s">
        <v>9138</v>
      </c>
      <c r="L972" s="200" t="s">
        <v>9131</v>
      </c>
      <c r="M972" s="200" t="s">
        <v>9139</v>
      </c>
      <c r="N972" s="200" t="s">
        <v>2239</v>
      </c>
      <c r="O972" s="200" t="s">
        <v>9133</v>
      </c>
      <c r="P972" s="200" t="s">
        <v>6907</v>
      </c>
      <c r="Q972" s="200" t="s">
        <v>6907</v>
      </c>
      <c r="R972" s="200" t="s">
        <v>6907</v>
      </c>
      <c r="S972" s="200" t="s">
        <v>6907</v>
      </c>
      <c r="T972" s="200" t="s">
        <v>6907</v>
      </c>
    </row>
    <row r="973" spans="1:22" outlineLevel="1">
      <c r="A973" s="200" t="s">
        <v>1077</v>
      </c>
      <c r="B973" s="216" t="s">
        <v>1103</v>
      </c>
      <c r="D973" s="200">
        <v>7</v>
      </c>
      <c r="G973" s="200" t="s">
        <v>9140</v>
      </c>
      <c r="L973" s="200" t="s">
        <v>9131</v>
      </c>
      <c r="M973" s="200" t="s">
        <v>9141</v>
      </c>
      <c r="N973" s="200" t="s">
        <v>2239</v>
      </c>
      <c r="O973" s="200" t="s">
        <v>9133</v>
      </c>
      <c r="P973" s="200" t="s">
        <v>6907</v>
      </c>
      <c r="Q973" s="200" t="s">
        <v>6907</v>
      </c>
      <c r="R973" s="200" t="s">
        <v>6907</v>
      </c>
      <c r="S973" s="200" t="s">
        <v>6907</v>
      </c>
      <c r="T973" s="200" t="s">
        <v>6907</v>
      </c>
    </row>
    <row r="974" spans="1:22" outlineLevel="1">
      <c r="A974" s="200" t="s">
        <v>1077</v>
      </c>
      <c r="B974" s="216" t="s">
        <v>1100</v>
      </c>
      <c r="D974" s="200">
        <v>8</v>
      </c>
      <c r="G974" s="200" t="s">
        <v>9142</v>
      </c>
      <c r="L974" s="200" t="s">
        <v>9131</v>
      </c>
      <c r="M974" s="200" t="s">
        <v>9143</v>
      </c>
      <c r="N974" s="200" t="s">
        <v>2239</v>
      </c>
      <c r="O974" s="200" t="s">
        <v>9133</v>
      </c>
      <c r="P974" s="200" t="s">
        <v>6907</v>
      </c>
      <c r="Q974" s="200" t="s">
        <v>6907</v>
      </c>
      <c r="R974" s="200" t="s">
        <v>6907</v>
      </c>
      <c r="S974" s="200" t="s">
        <v>6907</v>
      </c>
      <c r="T974" s="200" t="s">
        <v>6907</v>
      </c>
    </row>
    <row r="975" spans="1:22" outlineLevel="1">
      <c r="A975" s="200" t="s">
        <v>1077</v>
      </c>
      <c r="B975" s="216" t="s">
        <v>1109</v>
      </c>
      <c r="D975" s="200">
        <v>9</v>
      </c>
      <c r="G975" s="200" t="s">
        <v>9144</v>
      </c>
      <c r="L975" s="200" t="s">
        <v>9131</v>
      </c>
      <c r="M975" s="200" t="s">
        <v>9145</v>
      </c>
      <c r="N975" s="200" t="s">
        <v>2239</v>
      </c>
      <c r="O975" s="200" t="s">
        <v>9133</v>
      </c>
      <c r="P975" s="200" t="s">
        <v>6907</v>
      </c>
      <c r="Q975" s="200" t="s">
        <v>6907</v>
      </c>
      <c r="R975" s="200" t="s">
        <v>6907</v>
      </c>
      <c r="S975" s="200" t="s">
        <v>6907</v>
      </c>
      <c r="T975" s="200" t="s">
        <v>6907</v>
      </c>
    </row>
    <row r="976" spans="1:22" outlineLevel="1">
      <c r="A976" s="200" t="s">
        <v>1077</v>
      </c>
      <c r="B976" s="216" t="s">
        <v>1106</v>
      </c>
      <c r="D976" s="200">
        <v>10</v>
      </c>
      <c r="G976" s="200" t="s">
        <v>9146</v>
      </c>
      <c r="L976" s="200" t="s">
        <v>9131</v>
      </c>
      <c r="M976" s="200" t="s">
        <v>9147</v>
      </c>
      <c r="N976" s="200" t="s">
        <v>2239</v>
      </c>
      <c r="O976" s="200" t="s">
        <v>9133</v>
      </c>
      <c r="P976" s="200" t="s">
        <v>6907</v>
      </c>
      <c r="Q976" s="200" t="s">
        <v>6907</v>
      </c>
      <c r="R976" s="200" t="s">
        <v>6907</v>
      </c>
      <c r="S976" s="200" t="s">
        <v>6907</v>
      </c>
      <c r="T976" s="200" t="s">
        <v>6907</v>
      </c>
    </row>
    <row r="977" spans="1:22" outlineLevel="1">
      <c r="A977" s="200" t="s">
        <v>1077</v>
      </c>
      <c r="B977" s="216" t="s">
        <v>1115</v>
      </c>
      <c r="D977" s="200">
        <v>11</v>
      </c>
      <c r="G977" s="200" t="s">
        <v>9148</v>
      </c>
      <c r="L977" s="200" t="s">
        <v>9131</v>
      </c>
      <c r="M977" s="200" t="s">
        <v>9149</v>
      </c>
      <c r="N977" s="200" t="s">
        <v>2239</v>
      </c>
      <c r="O977" s="200" t="s">
        <v>9133</v>
      </c>
      <c r="P977" s="200" t="s">
        <v>6907</v>
      </c>
      <c r="Q977" s="200" t="s">
        <v>6907</v>
      </c>
      <c r="R977" s="200" t="s">
        <v>6907</v>
      </c>
      <c r="S977" s="200" t="s">
        <v>6907</v>
      </c>
      <c r="T977" s="200" t="s">
        <v>6907</v>
      </c>
    </row>
    <row r="978" spans="1:22" outlineLevel="1">
      <c r="A978" s="200" t="s">
        <v>1077</v>
      </c>
      <c r="B978" s="216" t="s">
        <v>1112</v>
      </c>
      <c r="D978" s="200">
        <v>12</v>
      </c>
      <c r="G978" s="200" t="s">
        <v>9150</v>
      </c>
      <c r="L978" s="200" t="s">
        <v>9131</v>
      </c>
      <c r="M978" s="200" t="s">
        <v>9151</v>
      </c>
      <c r="N978" s="200" t="s">
        <v>2239</v>
      </c>
      <c r="O978" s="200" t="s">
        <v>9133</v>
      </c>
      <c r="P978" s="200" t="s">
        <v>6907</v>
      </c>
      <c r="Q978" s="200" t="s">
        <v>6907</v>
      </c>
      <c r="R978" s="200" t="s">
        <v>6907</v>
      </c>
      <c r="S978" s="200" t="s">
        <v>6907</v>
      </c>
      <c r="T978" s="200" t="s">
        <v>6907</v>
      </c>
      <c r="U978" s="200" t="s">
        <v>9152</v>
      </c>
      <c r="V978" s="200" t="s">
        <v>9153</v>
      </c>
    </row>
    <row r="979" spans="1:22" outlineLevel="1">
      <c r="A979" s="200" t="s">
        <v>1077</v>
      </c>
      <c r="B979" s="217" t="s">
        <v>9154</v>
      </c>
      <c r="D979" s="200">
        <v>13</v>
      </c>
      <c r="G979" s="200" t="s">
        <v>9155</v>
      </c>
      <c r="L979" s="200" t="s">
        <v>9131</v>
      </c>
      <c r="M979" s="200" t="s">
        <v>9156</v>
      </c>
      <c r="N979" s="200" t="s">
        <v>2239</v>
      </c>
      <c r="O979" s="200" t="s">
        <v>55</v>
      </c>
      <c r="P979" s="200" t="s">
        <v>6907</v>
      </c>
      <c r="Q979" s="200" t="s">
        <v>6912</v>
      </c>
      <c r="R979" s="200" t="s">
        <v>6931</v>
      </c>
      <c r="S979" s="200" t="s">
        <v>6907</v>
      </c>
      <c r="T979" s="200" t="s">
        <v>43</v>
      </c>
    </row>
    <row r="980" spans="1:22" outlineLevel="1">
      <c r="A980" s="200" t="s">
        <v>1077</v>
      </c>
      <c r="B980" s="217" t="s">
        <v>1144</v>
      </c>
      <c r="D980" s="200">
        <v>14</v>
      </c>
      <c r="G980" s="200" t="s">
        <v>9157</v>
      </c>
      <c r="L980" s="200" t="s">
        <v>9131</v>
      </c>
      <c r="M980" s="200" t="s">
        <v>9158</v>
      </c>
      <c r="N980" s="200" t="s">
        <v>2239</v>
      </c>
      <c r="O980" s="200" t="s">
        <v>55</v>
      </c>
      <c r="P980" s="200" t="s">
        <v>6931</v>
      </c>
      <c r="Q980" s="200" t="s">
        <v>6908</v>
      </c>
      <c r="R980" s="200" t="s">
        <v>6931</v>
      </c>
      <c r="S980" s="200" t="s">
        <v>6907</v>
      </c>
      <c r="T980" s="200" t="s">
        <v>8411</v>
      </c>
    </row>
    <row r="981" spans="1:22" outlineLevel="1">
      <c r="A981" s="200" t="s">
        <v>1077</v>
      </c>
      <c r="B981" s="217" t="s">
        <v>1137</v>
      </c>
      <c r="D981" s="200">
        <v>15</v>
      </c>
      <c r="G981" s="200" t="s">
        <v>9159</v>
      </c>
      <c r="L981" s="200" t="s">
        <v>9131</v>
      </c>
      <c r="M981" s="200" t="s">
        <v>9160</v>
      </c>
      <c r="N981" s="200" t="s">
        <v>2239</v>
      </c>
      <c r="O981" s="200" t="s">
        <v>55</v>
      </c>
      <c r="P981" s="200" t="s">
        <v>6907</v>
      </c>
      <c r="Q981" s="200" t="s">
        <v>6912</v>
      </c>
      <c r="R981" s="200" t="s">
        <v>6907</v>
      </c>
      <c r="S981" s="200" t="s">
        <v>6907</v>
      </c>
      <c r="T981" s="200" t="s">
        <v>6907</v>
      </c>
    </row>
    <row r="982" spans="1:22" outlineLevel="1">
      <c r="A982" s="200" t="s">
        <v>1077</v>
      </c>
      <c r="B982" s="217" t="s">
        <v>1134</v>
      </c>
      <c r="D982" s="200">
        <v>16</v>
      </c>
      <c r="G982" s="200" t="s">
        <v>9161</v>
      </c>
      <c r="L982" s="200" t="s">
        <v>9131</v>
      </c>
      <c r="M982" s="200" t="s">
        <v>9162</v>
      </c>
      <c r="N982" s="200" t="s">
        <v>2239</v>
      </c>
      <c r="O982" s="200" t="s">
        <v>55</v>
      </c>
      <c r="P982" s="200" t="s">
        <v>6907</v>
      </c>
      <c r="Q982" s="200" t="s">
        <v>6908</v>
      </c>
      <c r="R982" s="200" t="s">
        <v>6907</v>
      </c>
      <c r="S982" s="200" t="s">
        <v>6907</v>
      </c>
      <c r="T982" s="200" t="s">
        <v>6907</v>
      </c>
      <c r="U982" s="200" t="s">
        <v>9163</v>
      </c>
      <c r="V982" s="200" t="s">
        <v>9164</v>
      </c>
    </row>
    <row r="983" spans="1:22" outlineLevel="1">
      <c r="A983" s="200" t="s">
        <v>1077</v>
      </c>
      <c r="B983" s="216" t="s">
        <v>1078</v>
      </c>
      <c r="D983" s="200">
        <v>17</v>
      </c>
      <c r="G983" s="200" t="s">
        <v>9165</v>
      </c>
      <c r="H983" s="200" t="s">
        <v>9166</v>
      </c>
      <c r="L983" s="200" t="s">
        <v>9131</v>
      </c>
      <c r="M983" s="200" t="s">
        <v>9167</v>
      </c>
      <c r="N983" s="200" t="s">
        <v>2239</v>
      </c>
      <c r="O983" s="200" t="s">
        <v>6921</v>
      </c>
      <c r="P983" s="200" t="s">
        <v>6907</v>
      </c>
      <c r="Q983" s="200" t="s">
        <v>6908</v>
      </c>
      <c r="R983" s="200" t="s">
        <v>6907</v>
      </c>
      <c r="S983" s="200" t="s">
        <v>6907</v>
      </c>
      <c r="T983" s="200" t="s">
        <v>43</v>
      </c>
    </row>
    <row r="984" spans="1:22" outlineLevel="1">
      <c r="A984" s="200" t="s">
        <v>1077</v>
      </c>
      <c r="B984" s="216" t="s">
        <v>1083</v>
      </c>
      <c r="D984" s="200">
        <v>18</v>
      </c>
      <c r="G984" s="200" t="s">
        <v>9168</v>
      </c>
      <c r="L984" s="200" t="s">
        <v>9131</v>
      </c>
      <c r="M984" s="200" t="s">
        <v>9169</v>
      </c>
      <c r="N984" s="200" t="s">
        <v>2239</v>
      </c>
      <c r="O984" s="200" t="s">
        <v>6921</v>
      </c>
      <c r="P984" s="200" t="s">
        <v>6907</v>
      </c>
      <c r="Q984" s="200" t="s">
        <v>6924</v>
      </c>
      <c r="R984" s="200" t="s">
        <v>6907</v>
      </c>
      <c r="S984" s="200" t="s">
        <v>6907</v>
      </c>
      <c r="T984" s="200" t="s">
        <v>43</v>
      </c>
      <c r="U984" s="200" t="s">
        <v>9170</v>
      </c>
      <c r="V984" s="200" t="s">
        <v>9171</v>
      </c>
    </row>
    <row r="985" spans="1:22" collapsed="1">
      <c r="A985" s="214" t="s">
        <v>9172</v>
      </c>
      <c r="B985" s="217" t="s">
        <v>9173</v>
      </c>
      <c r="C985" s="200" t="s">
        <v>9174</v>
      </c>
      <c r="D985" s="200">
        <v>19</v>
      </c>
      <c r="E985" s="200" t="s">
        <v>6900</v>
      </c>
      <c r="F985" s="200" t="s">
        <v>9129</v>
      </c>
      <c r="G985" s="200" t="s">
        <v>9175</v>
      </c>
      <c r="L985" s="200" t="s">
        <v>9131</v>
      </c>
      <c r="M985" s="200" t="s">
        <v>9176</v>
      </c>
      <c r="N985" s="200" t="s">
        <v>2239</v>
      </c>
      <c r="O985" s="200" t="s">
        <v>55</v>
      </c>
      <c r="P985" s="200" t="s">
        <v>6907</v>
      </c>
      <c r="Q985" s="200" t="s">
        <v>6907</v>
      </c>
      <c r="R985" s="200" t="s">
        <v>6907</v>
      </c>
      <c r="S985" s="200" t="s">
        <v>6907</v>
      </c>
      <c r="T985" s="200" t="s">
        <v>6907</v>
      </c>
      <c r="U985" s="200" t="s">
        <v>9177</v>
      </c>
      <c r="V985" s="200" t="s">
        <v>9173</v>
      </c>
    </row>
    <row r="986" spans="1:22" hidden="1" outlineLevel="1">
      <c r="A986" s="200" t="s">
        <v>9172</v>
      </c>
      <c r="B986" s="216" t="s">
        <v>9178</v>
      </c>
      <c r="D986" s="200">
        <v>20</v>
      </c>
      <c r="G986" s="200" t="s">
        <v>9179</v>
      </c>
      <c r="L986" s="200" t="s">
        <v>9131</v>
      </c>
      <c r="M986" s="200" t="s">
        <v>9180</v>
      </c>
      <c r="N986" s="200" t="s">
        <v>2239</v>
      </c>
      <c r="O986" s="200" t="s">
        <v>9181</v>
      </c>
      <c r="P986" s="200" t="s">
        <v>6907</v>
      </c>
      <c r="Q986" s="200" t="s">
        <v>6907</v>
      </c>
      <c r="R986" s="200" t="s">
        <v>6907</v>
      </c>
      <c r="S986" s="200" t="s">
        <v>6907</v>
      </c>
      <c r="T986" s="200" t="s">
        <v>6907</v>
      </c>
    </row>
    <row r="987" spans="1:22" hidden="1" outlineLevel="1">
      <c r="A987" s="200" t="s">
        <v>9172</v>
      </c>
      <c r="B987" s="216" t="s">
        <v>9182</v>
      </c>
      <c r="D987" s="200">
        <v>21</v>
      </c>
      <c r="G987" s="200" t="s">
        <v>9183</v>
      </c>
      <c r="L987" s="200" t="s">
        <v>9131</v>
      </c>
      <c r="M987" s="200" t="s">
        <v>9184</v>
      </c>
      <c r="N987" s="200" t="s">
        <v>2239</v>
      </c>
      <c r="O987" s="200" t="s">
        <v>9181</v>
      </c>
      <c r="P987" s="200" t="s">
        <v>6907</v>
      </c>
      <c r="Q987" s="200" t="s">
        <v>6907</v>
      </c>
      <c r="R987" s="200" t="s">
        <v>6907</v>
      </c>
      <c r="S987" s="200" t="s">
        <v>6907</v>
      </c>
      <c r="T987" s="200" t="s">
        <v>6907</v>
      </c>
      <c r="U987" s="200" t="s">
        <v>9185</v>
      </c>
      <c r="V987" s="200" t="s">
        <v>9186</v>
      </c>
    </row>
    <row r="988" spans="1:22" hidden="1" outlineLevel="1">
      <c r="A988" s="200" t="s">
        <v>9172</v>
      </c>
      <c r="B988" s="217" t="s">
        <v>9187</v>
      </c>
      <c r="D988" s="200">
        <v>22</v>
      </c>
      <c r="G988" s="200" t="s">
        <v>9188</v>
      </c>
      <c r="L988" s="200" t="s">
        <v>9131</v>
      </c>
      <c r="M988" s="200" t="s">
        <v>9189</v>
      </c>
      <c r="N988" s="200" t="s">
        <v>2239</v>
      </c>
      <c r="O988" s="200" t="s">
        <v>9181</v>
      </c>
      <c r="P988" s="200" t="s">
        <v>6907</v>
      </c>
      <c r="Q988" s="200" t="s">
        <v>6907</v>
      </c>
      <c r="R988" s="200" t="s">
        <v>6907</v>
      </c>
      <c r="S988" s="200" t="s">
        <v>6907</v>
      </c>
      <c r="T988" s="200" t="s">
        <v>6907</v>
      </c>
    </row>
    <row r="989" spans="1:22" hidden="1" outlineLevel="1">
      <c r="A989" s="200" t="s">
        <v>9172</v>
      </c>
      <c r="B989" s="217" t="s">
        <v>9190</v>
      </c>
      <c r="D989" s="200">
        <v>23</v>
      </c>
      <c r="G989" s="200" t="s">
        <v>9191</v>
      </c>
      <c r="L989" s="200" t="s">
        <v>9131</v>
      </c>
      <c r="M989" s="200" t="s">
        <v>9192</v>
      </c>
      <c r="N989" s="200" t="s">
        <v>2239</v>
      </c>
      <c r="O989" s="200" t="s">
        <v>9181</v>
      </c>
      <c r="P989" s="200" t="s">
        <v>6907</v>
      </c>
      <c r="Q989" s="200" t="s">
        <v>6907</v>
      </c>
      <c r="R989" s="200" t="s">
        <v>6907</v>
      </c>
      <c r="S989" s="200" t="s">
        <v>6907</v>
      </c>
      <c r="T989" s="200" t="s">
        <v>6907</v>
      </c>
      <c r="U989" s="200" t="s">
        <v>9193</v>
      </c>
      <c r="V989" s="200" t="s">
        <v>9194</v>
      </c>
    </row>
    <row r="990" spans="1:22" hidden="1" outlineLevel="1">
      <c r="A990" s="200" t="s">
        <v>9172</v>
      </c>
      <c r="B990" s="216" t="s">
        <v>9195</v>
      </c>
      <c r="D990" s="200">
        <v>24</v>
      </c>
      <c r="G990" s="200" t="s">
        <v>9196</v>
      </c>
      <c r="L990" s="200" t="s">
        <v>9131</v>
      </c>
      <c r="M990" s="200" t="s">
        <v>9197</v>
      </c>
      <c r="N990" s="200" t="s">
        <v>2239</v>
      </c>
      <c r="O990" s="200" t="s">
        <v>9181</v>
      </c>
      <c r="P990" s="200" t="s">
        <v>6907</v>
      </c>
      <c r="Q990" s="200" t="s">
        <v>6907</v>
      </c>
      <c r="R990" s="200" t="s">
        <v>6907</v>
      </c>
      <c r="S990" s="200" t="s">
        <v>6907</v>
      </c>
      <c r="T990" s="200" t="s">
        <v>6907</v>
      </c>
    </row>
    <row r="991" spans="1:22" hidden="1" outlineLevel="1">
      <c r="A991" s="200" t="s">
        <v>9172</v>
      </c>
      <c r="B991" s="216" t="s">
        <v>9198</v>
      </c>
      <c r="D991" s="200">
        <v>25</v>
      </c>
      <c r="G991" s="200" t="s">
        <v>9199</v>
      </c>
      <c r="L991" s="200" t="s">
        <v>9131</v>
      </c>
      <c r="M991" s="200" t="s">
        <v>9200</v>
      </c>
      <c r="N991" s="200" t="s">
        <v>2239</v>
      </c>
      <c r="O991" s="200" t="s">
        <v>9181</v>
      </c>
      <c r="P991" s="200" t="s">
        <v>6907</v>
      </c>
      <c r="Q991" s="200" t="s">
        <v>6907</v>
      </c>
      <c r="R991" s="200" t="s">
        <v>6907</v>
      </c>
      <c r="S991" s="200" t="s">
        <v>6907</v>
      </c>
      <c r="T991" s="200" t="s">
        <v>6907</v>
      </c>
      <c r="U991" s="200" t="s">
        <v>9201</v>
      </c>
      <c r="V991" s="200" t="s">
        <v>9202</v>
      </c>
    </row>
    <row r="992" spans="1:22" hidden="1" outlineLevel="1">
      <c r="A992" s="200" t="s">
        <v>9172</v>
      </c>
      <c r="B992" s="217" t="s">
        <v>9203</v>
      </c>
      <c r="D992" s="200">
        <v>26</v>
      </c>
      <c r="G992" s="200" t="s">
        <v>9204</v>
      </c>
      <c r="L992" s="200" t="s">
        <v>9131</v>
      </c>
      <c r="M992" s="200" t="s">
        <v>9205</v>
      </c>
      <c r="N992" s="200" t="s">
        <v>2239</v>
      </c>
      <c r="O992" s="200" t="s">
        <v>9181</v>
      </c>
      <c r="P992" s="200" t="s">
        <v>6907</v>
      </c>
      <c r="Q992" s="200" t="s">
        <v>6907</v>
      </c>
      <c r="R992" s="200" t="s">
        <v>6907</v>
      </c>
      <c r="S992" s="200" t="s">
        <v>6907</v>
      </c>
      <c r="T992" s="200" t="s">
        <v>6907</v>
      </c>
    </row>
    <row r="993" spans="1:22" hidden="1" outlineLevel="1">
      <c r="A993" s="200" t="s">
        <v>9172</v>
      </c>
      <c r="B993" s="217" t="s">
        <v>9206</v>
      </c>
      <c r="D993" s="200">
        <v>27</v>
      </c>
      <c r="G993" s="200" t="s">
        <v>9207</v>
      </c>
      <c r="L993" s="200" t="s">
        <v>9131</v>
      </c>
      <c r="M993" s="200" t="s">
        <v>9208</v>
      </c>
      <c r="N993" s="200" t="s">
        <v>2239</v>
      </c>
      <c r="O993" s="200" t="s">
        <v>9181</v>
      </c>
      <c r="P993" s="200" t="s">
        <v>6907</v>
      </c>
      <c r="Q993" s="200" t="s">
        <v>6907</v>
      </c>
      <c r="R993" s="200" t="s">
        <v>6907</v>
      </c>
      <c r="S993" s="200" t="s">
        <v>6907</v>
      </c>
      <c r="T993" s="200" t="s">
        <v>6907</v>
      </c>
      <c r="U993" s="200" t="s">
        <v>9209</v>
      </c>
      <c r="V993" s="200" t="s">
        <v>9210</v>
      </c>
    </row>
    <row r="994" spans="1:22" hidden="1" outlineLevel="1">
      <c r="A994" s="200" t="s">
        <v>9211</v>
      </c>
      <c r="B994" s="216" t="s">
        <v>9212</v>
      </c>
      <c r="D994" s="200">
        <v>28</v>
      </c>
      <c r="G994" s="200" t="s">
        <v>9213</v>
      </c>
      <c r="L994" s="200" t="s">
        <v>9131</v>
      </c>
      <c r="M994" s="200" t="s">
        <v>9214</v>
      </c>
    </row>
    <row r="995" spans="1:22" hidden="1" outlineLevel="1">
      <c r="A995" s="200" t="s">
        <v>9211</v>
      </c>
      <c r="B995" s="216" t="s">
        <v>7896</v>
      </c>
      <c r="D995" s="200">
        <v>29</v>
      </c>
      <c r="G995" s="200" t="s">
        <v>9215</v>
      </c>
      <c r="L995" s="200" t="s">
        <v>9131</v>
      </c>
      <c r="M995" s="200" t="s">
        <v>9216</v>
      </c>
      <c r="U995" s="200" t="s">
        <v>9217</v>
      </c>
      <c r="V995" s="200" t="s">
        <v>9218</v>
      </c>
    </row>
    <row r="996" spans="1:22" ht="38.1" customHeight="1" collapsed="1">
      <c r="A996" s="214" t="s">
        <v>9219</v>
      </c>
      <c r="B996" s="217" t="s">
        <v>1987</v>
      </c>
      <c r="C996" s="200" t="s">
        <v>9128</v>
      </c>
      <c r="D996" s="200">
        <v>31</v>
      </c>
      <c r="E996" s="200" t="s">
        <v>6900</v>
      </c>
      <c r="F996" s="200" t="s">
        <v>9129</v>
      </c>
      <c r="G996" s="208" t="s">
        <v>9220</v>
      </c>
      <c r="H996" s="208" t="s">
        <v>9221</v>
      </c>
      <c r="L996" s="200" t="s">
        <v>9222</v>
      </c>
      <c r="M996" s="200" t="s">
        <v>9223</v>
      </c>
      <c r="N996" s="200" t="s">
        <v>2239</v>
      </c>
      <c r="O996" s="200" t="s">
        <v>6921</v>
      </c>
      <c r="P996" s="200" t="s">
        <v>6907</v>
      </c>
      <c r="Q996" s="200" t="s">
        <v>6908</v>
      </c>
      <c r="R996" s="200" t="s">
        <v>6907</v>
      </c>
      <c r="S996" s="200" t="s">
        <v>6907</v>
      </c>
      <c r="T996" s="200" t="s">
        <v>43</v>
      </c>
    </row>
    <row r="997" spans="1:22" ht="38.1" hidden="1" customHeight="1" outlineLevel="1">
      <c r="A997" s="200" t="s">
        <v>9219</v>
      </c>
      <c r="B997" s="217" t="s">
        <v>1984</v>
      </c>
      <c r="D997" s="200">
        <v>32</v>
      </c>
      <c r="G997" s="208" t="s">
        <v>9224</v>
      </c>
      <c r="H997" s="208" t="s">
        <v>9225</v>
      </c>
      <c r="L997" s="200" t="s">
        <v>9222</v>
      </c>
      <c r="M997" s="200" t="s">
        <v>9226</v>
      </c>
      <c r="N997" s="200" t="s">
        <v>2239</v>
      </c>
      <c r="O997" s="200" t="s">
        <v>6921</v>
      </c>
      <c r="P997" s="200" t="s">
        <v>6907</v>
      </c>
      <c r="Q997" s="200" t="s">
        <v>6924</v>
      </c>
      <c r="R997" s="200" t="s">
        <v>6907</v>
      </c>
      <c r="S997" s="200" t="s">
        <v>6907</v>
      </c>
      <c r="T997" s="200" t="s">
        <v>43</v>
      </c>
      <c r="U997" s="200" t="s">
        <v>9227</v>
      </c>
      <c r="V997" s="200" t="s">
        <v>9228</v>
      </c>
    </row>
    <row r="998" spans="1:22" ht="38.1" hidden="1" customHeight="1" outlineLevel="1">
      <c r="A998" s="200" t="s">
        <v>9219</v>
      </c>
      <c r="B998" s="216" t="s">
        <v>9229</v>
      </c>
      <c r="D998" s="200">
        <v>31</v>
      </c>
      <c r="G998" s="208" t="s">
        <v>9220</v>
      </c>
      <c r="H998" s="208" t="s">
        <v>9221</v>
      </c>
      <c r="L998" s="200" t="s">
        <v>9222</v>
      </c>
      <c r="M998" s="200" t="s">
        <v>9223</v>
      </c>
      <c r="N998" s="200" t="s">
        <v>2239</v>
      </c>
      <c r="O998" s="200" t="s">
        <v>6921</v>
      </c>
      <c r="P998" s="200" t="s">
        <v>6907</v>
      </c>
      <c r="Q998" s="200" t="s">
        <v>6908</v>
      </c>
      <c r="R998" s="200" t="s">
        <v>6907</v>
      </c>
      <c r="S998" s="200" t="s">
        <v>6907</v>
      </c>
      <c r="T998" s="200" t="s">
        <v>43</v>
      </c>
    </row>
    <row r="999" spans="1:22" ht="38.1" hidden="1" customHeight="1" outlineLevel="1">
      <c r="A999" s="200" t="s">
        <v>9219</v>
      </c>
      <c r="B999" s="216" t="s">
        <v>9230</v>
      </c>
      <c r="D999" s="200">
        <v>32</v>
      </c>
      <c r="G999" s="208" t="s">
        <v>9224</v>
      </c>
      <c r="H999" s="208" t="s">
        <v>9225</v>
      </c>
      <c r="L999" s="200" t="s">
        <v>9222</v>
      </c>
      <c r="M999" s="200" t="s">
        <v>9226</v>
      </c>
      <c r="N999" s="200" t="s">
        <v>2239</v>
      </c>
      <c r="O999" s="200" t="s">
        <v>6921</v>
      </c>
      <c r="P999" s="200" t="s">
        <v>6907</v>
      </c>
      <c r="Q999" s="200" t="s">
        <v>6924</v>
      </c>
      <c r="R999" s="200" t="s">
        <v>6907</v>
      </c>
      <c r="S999" s="200" t="s">
        <v>6907</v>
      </c>
      <c r="T999" s="200" t="s">
        <v>43</v>
      </c>
      <c r="U999" s="200" t="s">
        <v>9231</v>
      </c>
      <c r="V999" s="200" t="s">
        <v>9232</v>
      </c>
    </row>
    <row r="1000" spans="1:22" hidden="1" outlineLevel="1">
      <c r="A1000" s="200" t="s">
        <v>9219</v>
      </c>
      <c r="B1000" s="217" t="s">
        <v>9233</v>
      </c>
      <c r="D1000" s="200">
        <v>33</v>
      </c>
      <c r="G1000" s="200" t="s">
        <v>9234</v>
      </c>
      <c r="L1000" s="200" t="s">
        <v>9222</v>
      </c>
      <c r="M1000" s="200" t="s">
        <v>9235</v>
      </c>
      <c r="N1000" s="200" t="s">
        <v>2239</v>
      </c>
      <c r="O1000" s="200" t="s">
        <v>9133</v>
      </c>
      <c r="P1000" s="200" t="s">
        <v>6907</v>
      </c>
      <c r="Q1000" s="200" t="s">
        <v>6907</v>
      </c>
      <c r="R1000" s="200" t="s">
        <v>6907</v>
      </c>
      <c r="S1000" s="200" t="s">
        <v>6907</v>
      </c>
      <c r="T1000" s="200" t="s">
        <v>6907</v>
      </c>
    </row>
    <row r="1001" spans="1:22" hidden="1" outlineLevel="1">
      <c r="A1001" s="200" t="s">
        <v>9219</v>
      </c>
      <c r="B1001" s="217" t="s">
        <v>9236</v>
      </c>
      <c r="D1001" s="200">
        <v>34</v>
      </c>
      <c r="G1001" s="200" t="s">
        <v>9237</v>
      </c>
      <c r="L1001" s="200" t="s">
        <v>9222</v>
      </c>
      <c r="M1001" s="200" t="s">
        <v>9238</v>
      </c>
      <c r="N1001" s="200" t="s">
        <v>2239</v>
      </c>
      <c r="O1001" s="200" t="s">
        <v>9133</v>
      </c>
      <c r="P1001" s="200" t="s">
        <v>6907</v>
      </c>
      <c r="Q1001" s="200" t="s">
        <v>6907</v>
      </c>
      <c r="R1001" s="200" t="s">
        <v>6907</v>
      </c>
      <c r="S1001" s="200" t="s">
        <v>6907</v>
      </c>
      <c r="T1001" s="200" t="s">
        <v>6907</v>
      </c>
    </row>
    <row r="1002" spans="1:22" hidden="1" outlineLevel="1">
      <c r="A1002" s="200" t="s">
        <v>9219</v>
      </c>
      <c r="B1002" s="217" t="s">
        <v>9239</v>
      </c>
      <c r="D1002" s="200">
        <v>35</v>
      </c>
      <c r="G1002" s="200" t="s">
        <v>9240</v>
      </c>
      <c r="L1002" s="200" t="s">
        <v>9222</v>
      </c>
      <c r="M1002" s="200" t="s">
        <v>9241</v>
      </c>
      <c r="N1002" s="200" t="s">
        <v>2239</v>
      </c>
      <c r="O1002" s="200" t="s">
        <v>9133</v>
      </c>
      <c r="P1002" s="200" t="s">
        <v>6907</v>
      </c>
      <c r="Q1002" s="200" t="s">
        <v>6907</v>
      </c>
      <c r="R1002" s="200" t="s">
        <v>6907</v>
      </c>
      <c r="S1002" s="200" t="s">
        <v>6907</v>
      </c>
      <c r="T1002" s="200" t="s">
        <v>6907</v>
      </c>
    </row>
    <row r="1003" spans="1:22" hidden="1" outlineLevel="1">
      <c r="A1003" s="200" t="s">
        <v>9219</v>
      </c>
      <c r="B1003" s="217" t="s">
        <v>9242</v>
      </c>
      <c r="D1003" s="200">
        <v>36</v>
      </c>
      <c r="G1003" s="200" t="s">
        <v>9243</v>
      </c>
      <c r="L1003" s="200" t="s">
        <v>9222</v>
      </c>
      <c r="M1003" s="200" t="s">
        <v>9244</v>
      </c>
      <c r="N1003" s="200" t="s">
        <v>2239</v>
      </c>
      <c r="O1003" s="200" t="s">
        <v>9133</v>
      </c>
      <c r="P1003" s="200" t="s">
        <v>6907</v>
      </c>
      <c r="Q1003" s="200" t="s">
        <v>6907</v>
      </c>
      <c r="R1003" s="200" t="s">
        <v>6907</v>
      </c>
      <c r="S1003" s="200" t="s">
        <v>6907</v>
      </c>
      <c r="T1003" s="200" t="s">
        <v>6907</v>
      </c>
    </row>
    <row r="1004" spans="1:22" hidden="1" outlineLevel="1">
      <c r="A1004" s="200" t="s">
        <v>9219</v>
      </c>
      <c r="B1004" s="217" t="s">
        <v>9245</v>
      </c>
      <c r="D1004" s="200">
        <v>37</v>
      </c>
      <c r="G1004" s="200" t="s">
        <v>9246</v>
      </c>
      <c r="L1004" s="200" t="s">
        <v>9222</v>
      </c>
      <c r="M1004" s="200" t="s">
        <v>9247</v>
      </c>
      <c r="N1004" s="200" t="s">
        <v>2239</v>
      </c>
      <c r="O1004" s="200" t="s">
        <v>9133</v>
      </c>
      <c r="P1004" s="200" t="s">
        <v>6907</v>
      </c>
      <c r="Q1004" s="200" t="s">
        <v>6907</v>
      </c>
      <c r="R1004" s="200" t="s">
        <v>6907</v>
      </c>
      <c r="S1004" s="200" t="s">
        <v>6907</v>
      </c>
      <c r="T1004" s="200" t="s">
        <v>6907</v>
      </c>
    </row>
    <row r="1005" spans="1:22" hidden="1" outlineLevel="1">
      <c r="A1005" s="200" t="s">
        <v>9219</v>
      </c>
      <c r="B1005" s="217" t="s">
        <v>9248</v>
      </c>
      <c r="D1005" s="200">
        <v>38</v>
      </c>
      <c r="G1005" s="200" t="s">
        <v>9249</v>
      </c>
      <c r="L1005" s="200" t="s">
        <v>9222</v>
      </c>
      <c r="M1005" s="200" t="s">
        <v>9250</v>
      </c>
      <c r="N1005" s="200" t="s">
        <v>2239</v>
      </c>
      <c r="O1005" s="200" t="s">
        <v>9133</v>
      </c>
      <c r="P1005" s="200" t="s">
        <v>6907</v>
      </c>
      <c r="Q1005" s="200" t="s">
        <v>6907</v>
      </c>
      <c r="R1005" s="200" t="s">
        <v>6907</v>
      </c>
      <c r="S1005" s="200" t="s">
        <v>6907</v>
      </c>
      <c r="T1005" s="200" t="s">
        <v>6907</v>
      </c>
      <c r="U1005" s="200" t="s">
        <v>9251</v>
      </c>
      <c r="V1005" s="200" t="s">
        <v>9252</v>
      </c>
    </row>
    <row r="1006" spans="1:22" ht="26.4" hidden="1" outlineLevel="1">
      <c r="A1006" s="200" t="s">
        <v>9219</v>
      </c>
      <c r="B1006" s="216" t="s">
        <v>2034</v>
      </c>
      <c r="D1006" s="200">
        <v>39</v>
      </c>
      <c r="G1006" s="208" t="s">
        <v>9253</v>
      </c>
      <c r="L1006" s="200" t="s">
        <v>9222</v>
      </c>
      <c r="M1006" s="200" t="s">
        <v>9254</v>
      </c>
      <c r="N1006" s="200" t="s">
        <v>2239</v>
      </c>
      <c r="O1006" s="200" t="s">
        <v>55</v>
      </c>
      <c r="P1006" s="200" t="s">
        <v>6907</v>
      </c>
      <c r="Q1006" s="200" t="s">
        <v>6908</v>
      </c>
      <c r="R1006" s="200" t="s">
        <v>6907</v>
      </c>
      <c r="S1006" s="200" t="s">
        <v>6907</v>
      </c>
      <c r="T1006" s="200" t="s">
        <v>3009</v>
      </c>
    </row>
    <row r="1007" spans="1:22" ht="26.4" hidden="1" outlineLevel="1">
      <c r="A1007" s="200" t="s">
        <v>9219</v>
      </c>
      <c r="B1007" s="216" t="s">
        <v>2032</v>
      </c>
      <c r="D1007" s="200">
        <v>40</v>
      </c>
      <c r="G1007" s="208" t="s">
        <v>9255</v>
      </c>
      <c r="L1007" s="200" t="s">
        <v>9222</v>
      </c>
      <c r="M1007" s="200" t="s">
        <v>9256</v>
      </c>
      <c r="N1007" s="200" t="s">
        <v>2239</v>
      </c>
      <c r="O1007" s="200" t="s">
        <v>55</v>
      </c>
      <c r="P1007" s="200" t="s">
        <v>6907</v>
      </c>
      <c r="Q1007" s="200" t="s">
        <v>6908</v>
      </c>
      <c r="R1007" s="200" t="s">
        <v>6907</v>
      </c>
      <c r="S1007" s="200" t="s">
        <v>6907</v>
      </c>
      <c r="T1007" s="200" t="s">
        <v>3009</v>
      </c>
    </row>
    <row r="1008" spans="1:22" ht="26.4" hidden="1" outlineLevel="1">
      <c r="A1008" s="200" t="s">
        <v>9219</v>
      </c>
      <c r="B1008" s="216" t="s">
        <v>2030</v>
      </c>
      <c r="D1008" s="200">
        <v>41</v>
      </c>
      <c r="G1008" s="208" t="s">
        <v>9257</v>
      </c>
      <c r="L1008" s="200" t="s">
        <v>9222</v>
      </c>
      <c r="M1008" s="200" t="s">
        <v>9258</v>
      </c>
      <c r="N1008" s="200" t="s">
        <v>2239</v>
      </c>
      <c r="O1008" s="200" t="s">
        <v>55</v>
      </c>
      <c r="P1008" s="200" t="s">
        <v>6907</v>
      </c>
      <c r="Q1008" s="200" t="s">
        <v>6912</v>
      </c>
      <c r="R1008" s="200" t="s">
        <v>6907</v>
      </c>
      <c r="S1008" s="200" t="s">
        <v>6907</v>
      </c>
      <c r="T1008" s="200" t="s">
        <v>43</v>
      </c>
      <c r="U1008" s="200" t="s">
        <v>9259</v>
      </c>
      <c r="V1008" s="200" t="s">
        <v>9260</v>
      </c>
    </row>
    <row r="1009" spans="1:22" ht="26.4" hidden="1" outlineLevel="1">
      <c r="A1009" s="200" t="s">
        <v>9219</v>
      </c>
      <c r="B1009" s="217" t="s">
        <v>9261</v>
      </c>
      <c r="D1009" s="200">
        <v>39</v>
      </c>
      <c r="G1009" s="208" t="s">
        <v>9253</v>
      </c>
      <c r="L1009" s="200" t="s">
        <v>9222</v>
      </c>
      <c r="M1009" s="200" t="s">
        <v>9254</v>
      </c>
      <c r="N1009" s="200" t="s">
        <v>2239</v>
      </c>
      <c r="O1009" s="200" t="s">
        <v>55</v>
      </c>
      <c r="P1009" s="200" t="s">
        <v>6907</v>
      </c>
      <c r="Q1009" s="200" t="s">
        <v>6908</v>
      </c>
      <c r="R1009" s="200" t="s">
        <v>6907</v>
      </c>
      <c r="S1009" s="200" t="s">
        <v>6907</v>
      </c>
      <c r="T1009" s="200" t="s">
        <v>3009</v>
      </c>
    </row>
    <row r="1010" spans="1:22" ht="26.4" hidden="1" outlineLevel="1">
      <c r="A1010" s="200" t="s">
        <v>9219</v>
      </c>
      <c r="B1010" s="217" t="s">
        <v>9262</v>
      </c>
      <c r="D1010" s="200">
        <v>40</v>
      </c>
      <c r="G1010" s="208" t="s">
        <v>9255</v>
      </c>
      <c r="L1010" s="200" t="s">
        <v>9222</v>
      </c>
      <c r="M1010" s="200" t="s">
        <v>9256</v>
      </c>
      <c r="N1010" s="200" t="s">
        <v>2239</v>
      </c>
      <c r="O1010" s="200" t="s">
        <v>55</v>
      </c>
      <c r="P1010" s="200" t="s">
        <v>6907</v>
      </c>
      <c r="Q1010" s="200" t="s">
        <v>6908</v>
      </c>
      <c r="R1010" s="200" t="s">
        <v>6907</v>
      </c>
      <c r="S1010" s="200" t="s">
        <v>6907</v>
      </c>
      <c r="T1010" s="200" t="s">
        <v>3009</v>
      </c>
    </row>
    <row r="1011" spans="1:22" ht="26.4" hidden="1" outlineLevel="1">
      <c r="A1011" s="200" t="s">
        <v>9219</v>
      </c>
      <c r="B1011" s="217" t="s">
        <v>9263</v>
      </c>
      <c r="D1011" s="200">
        <v>41</v>
      </c>
      <c r="G1011" s="208" t="s">
        <v>9257</v>
      </c>
      <c r="L1011" s="200" t="s">
        <v>9222</v>
      </c>
      <c r="M1011" s="200" t="s">
        <v>9258</v>
      </c>
      <c r="N1011" s="200" t="s">
        <v>2239</v>
      </c>
      <c r="O1011" s="200" t="s">
        <v>55</v>
      </c>
      <c r="P1011" s="200" t="s">
        <v>6907</v>
      </c>
      <c r="Q1011" s="200" t="s">
        <v>6912</v>
      </c>
      <c r="R1011" s="200" t="s">
        <v>6907</v>
      </c>
      <c r="S1011" s="200" t="s">
        <v>6907</v>
      </c>
      <c r="T1011" s="200" t="s">
        <v>43</v>
      </c>
      <c r="U1011" s="200" t="s">
        <v>9264</v>
      </c>
      <c r="V1011" s="200" t="s">
        <v>9265</v>
      </c>
    </row>
    <row r="1012" spans="1:22" collapsed="1">
      <c r="A1012" s="214" t="s">
        <v>9266</v>
      </c>
      <c r="B1012" s="216" t="s">
        <v>9267</v>
      </c>
      <c r="C1012" s="200" t="s">
        <v>9174</v>
      </c>
      <c r="D1012" s="200">
        <v>42</v>
      </c>
      <c r="E1012" s="200" t="s">
        <v>6900</v>
      </c>
      <c r="F1012" s="200" t="s">
        <v>9129</v>
      </c>
      <c r="G1012" s="200" t="s">
        <v>9268</v>
      </c>
      <c r="H1012" s="200" t="s">
        <v>9269</v>
      </c>
      <c r="L1012" s="200" t="s">
        <v>9222</v>
      </c>
      <c r="M1012" s="200" t="s">
        <v>9270</v>
      </c>
      <c r="O1012" s="200" t="s">
        <v>9271</v>
      </c>
      <c r="P1012" s="200" t="s">
        <v>6907</v>
      </c>
      <c r="Q1012" s="200" t="s">
        <v>6907</v>
      </c>
      <c r="R1012" s="200" t="s">
        <v>6907</v>
      </c>
      <c r="S1012" s="200" t="s">
        <v>6907</v>
      </c>
      <c r="T1012" s="200" t="s">
        <v>6907</v>
      </c>
    </row>
    <row r="1013" spans="1:22" hidden="1" outlineLevel="1">
      <c r="A1013" s="200" t="s">
        <v>9266</v>
      </c>
      <c r="B1013" s="216" t="s">
        <v>9272</v>
      </c>
      <c r="D1013" s="200">
        <v>43</v>
      </c>
      <c r="G1013" s="200" t="s">
        <v>9273</v>
      </c>
      <c r="L1013" s="200" t="s">
        <v>9222</v>
      </c>
      <c r="M1013" s="200" t="s">
        <v>9274</v>
      </c>
      <c r="O1013" s="200" t="s">
        <v>9271</v>
      </c>
      <c r="P1013" s="200" t="s">
        <v>6907</v>
      </c>
      <c r="Q1013" s="200" t="s">
        <v>6907</v>
      </c>
      <c r="R1013" s="200" t="s">
        <v>6907</v>
      </c>
      <c r="S1013" s="200" t="s">
        <v>6907</v>
      </c>
      <c r="T1013" s="200" t="s">
        <v>6907</v>
      </c>
      <c r="U1013" s="200" t="s">
        <v>9275</v>
      </c>
      <c r="V1013" s="200" t="s">
        <v>9276</v>
      </c>
    </row>
    <row r="1014" spans="1:22" collapsed="1">
      <c r="A1014" s="214" t="s">
        <v>9277</v>
      </c>
      <c r="B1014" s="217" t="s">
        <v>9278</v>
      </c>
      <c r="C1014" s="200" t="s">
        <v>9128</v>
      </c>
      <c r="D1014" s="200">
        <v>46</v>
      </c>
      <c r="E1014" s="200" t="s">
        <v>6900</v>
      </c>
      <c r="F1014" s="200" t="s">
        <v>9129</v>
      </c>
      <c r="G1014" s="200" t="s">
        <v>9279</v>
      </c>
      <c r="H1014" s="200" t="s">
        <v>9280</v>
      </c>
      <c r="L1014" s="200" t="s">
        <v>9281</v>
      </c>
      <c r="M1014" s="200" t="s">
        <v>9282</v>
      </c>
      <c r="N1014" s="200" t="s">
        <v>2239</v>
      </c>
      <c r="O1014" s="200" t="s">
        <v>9133</v>
      </c>
      <c r="P1014" s="200" t="s">
        <v>6907</v>
      </c>
      <c r="Q1014" s="200" t="s">
        <v>6907</v>
      </c>
      <c r="R1014" s="200" t="s">
        <v>6907</v>
      </c>
      <c r="S1014" s="200" t="s">
        <v>6907</v>
      </c>
      <c r="T1014" s="200" t="s">
        <v>6907</v>
      </c>
    </row>
    <row r="1015" spans="1:22" hidden="1" outlineLevel="1">
      <c r="A1015" s="200" t="s">
        <v>9277</v>
      </c>
      <c r="B1015" s="217" t="s">
        <v>9283</v>
      </c>
      <c r="D1015" s="200">
        <v>47</v>
      </c>
      <c r="G1015" s="200" t="s">
        <v>9284</v>
      </c>
      <c r="H1015" s="200" t="s">
        <v>9280</v>
      </c>
      <c r="L1015" s="200" t="s">
        <v>9281</v>
      </c>
      <c r="M1015" s="200" t="s">
        <v>9285</v>
      </c>
      <c r="N1015" s="200" t="s">
        <v>2239</v>
      </c>
      <c r="O1015" s="200" t="s">
        <v>9133</v>
      </c>
      <c r="P1015" s="200" t="s">
        <v>6907</v>
      </c>
      <c r="Q1015" s="200" t="s">
        <v>6907</v>
      </c>
      <c r="R1015" s="200" t="s">
        <v>6907</v>
      </c>
      <c r="S1015" s="200" t="s">
        <v>6907</v>
      </c>
      <c r="T1015" s="200" t="s">
        <v>6907</v>
      </c>
    </row>
    <row r="1016" spans="1:22" hidden="1" outlineLevel="1">
      <c r="A1016" s="200" t="s">
        <v>9277</v>
      </c>
      <c r="B1016" s="217" t="s">
        <v>9286</v>
      </c>
      <c r="D1016" s="200">
        <v>48</v>
      </c>
      <c r="G1016" s="200" t="s">
        <v>9287</v>
      </c>
      <c r="H1016" s="200" t="s">
        <v>9280</v>
      </c>
      <c r="L1016" s="200" t="s">
        <v>9281</v>
      </c>
      <c r="M1016" s="200" t="s">
        <v>9137</v>
      </c>
      <c r="N1016" s="200" t="s">
        <v>2239</v>
      </c>
      <c r="O1016" s="200" t="s">
        <v>9133</v>
      </c>
      <c r="P1016" s="200" t="s">
        <v>6907</v>
      </c>
      <c r="Q1016" s="200" t="s">
        <v>6907</v>
      </c>
      <c r="R1016" s="200" t="s">
        <v>6907</v>
      </c>
      <c r="S1016" s="200" t="s">
        <v>6907</v>
      </c>
      <c r="T1016" s="200" t="s">
        <v>6907</v>
      </c>
    </row>
    <row r="1017" spans="1:22" hidden="1" outlineLevel="1">
      <c r="A1017" s="200" t="s">
        <v>9277</v>
      </c>
      <c r="B1017" s="217" t="s">
        <v>9288</v>
      </c>
      <c r="D1017" s="200">
        <v>49</v>
      </c>
      <c r="G1017" s="200" t="s">
        <v>9289</v>
      </c>
      <c r="H1017" s="200" t="s">
        <v>9280</v>
      </c>
      <c r="L1017" s="200" t="s">
        <v>9281</v>
      </c>
      <c r="M1017" s="200" t="s">
        <v>9139</v>
      </c>
      <c r="N1017" s="200" t="s">
        <v>2239</v>
      </c>
      <c r="O1017" s="200" t="s">
        <v>9133</v>
      </c>
      <c r="P1017" s="200" t="s">
        <v>6907</v>
      </c>
      <c r="Q1017" s="200" t="s">
        <v>6907</v>
      </c>
      <c r="R1017" s="200" t="s">
        <v>6907</v>
      </c>
      <c r="S1017" s="200" t="s">
        <v>6907</v>
      </c>
      <c r="T1017" s="200" t="s">
        <v>6907</v>
      </c>
    </row>
    <row r="1018" spans="1:22" hidden="1" outlineLevel="1">
      <c r="A1018" s="200" t="s">
        <v>9277</v>
      </c>
      <c r="B1018" s="217" t="s">
        <v>9290</v>
      </c>
      <c r="D1018" s="200">
        <v>50</v>
      </c>
      <c r="G1018" s="200" t="s">
        <v>9291</v>
      </c>
      <c r="H1018" s="200" t="s">
        <v>9280</v>
      </c>
      <c r="L1018" s="200" t="s">
        <v>9281</v>
      </c>
      <c r="M1018" s="200" t="s">
        <v>9141</v>
      </c>
      <c r="N1018" s="200" t="s">
        <v>2239</v>
      </c>
      <c r="O1018" s="200" t="s">
        <v>9133</v>
      </c>
      <c r="P1018" s="200" t="s">
        <v>6907</v>
      </c>
      <c r="Q1018" s="200" t="s">
        <v>6907</v>
      </c>
      <c r="R1018" s="200" t="s">
        <v>6907</v>
      </c>
      <c r="S1018" s="200" t="s">
        <v>6907</v>
      </c>
      <c r="T1018" s="200" t="s">
        <v>6907</v>
      </c>
    </row>
    <row r="1019" spans="1:22" hidden="1" outlineLevel="1">
      <c r="A1019" s="200" t="s">
        <v>9277</v>
      </c>
      <c r="B1019" s="217" t="s">
        <v>9292</v>
      </c>
      <c r="D1019" s="200">
        <v>51</v>
      </c>
      <c r="G1019" s="200" t="s">
        <v>9293</v>
      </c>
      <c r="H1019" s="200" t="s">
        <v>9280</v>
      </c>
      <c r="L1019" s="200" t="s">
        <v>9281</v>
      </c>
      <c r="M1019" s="200" t="s">
        <v>9143</v>
      </c>
      <c r="N1019" s="200" t="s">
        <v>2239</v>
      </c>
      <c r="O1019" s="200" t="s">
        <v>9133</v>
      </c>
      <c r="P1019" s="200" t="s">
        <v>6907</v>
      </c>
      <c r="Q1019" s="200" t="s">
        <v>6907</v>
      </c>
      <c r="R1019" s="200" t="s">
        <v>6907</v>
      </c>
      <c r="S1019" s="200" t="s">
        <v>6907</v>
      </c>
      <c r="T1019" s="200" t="s">
        <v>6907</v>
      </c>
    </row>
    <row r="1020" spans="1:22" hidden="1" outlineLevel="1">
      <c r="A1020" s="200" t="s">
        <v>9277</v>
      </c>
      <c r="B1020" s="217" t="s">
        <v>9294</v>
      </c>
      <c r="D1020" s="200">
        <v>52</v>
      </c>
      <c r="G1020" s="200" t="s">
        <v>9295</v>
      </c>
      <c r="H1020" s="200" t="s">
        <v>9280</v>
      </c>
      <c r="L1020" s="200" t="s">
        <v>9281</v>
      </c>
      <c r="M1020" s="200" t="s">
        <v>9145</v>
      </c>
      <c r="N1020" s="200" t="s">
        <v>2239</v>
      </c>
      <c r="O1020" s="200" t="s">
        <v>9133</v>
      </c>
      <c r="P1020" s="200" t="s">
        <v>6907</v>
      </c>
      <c r="Q1020" s="200" t="s">
        <v>6907</v>
      </c>
      <c r="R1020" s="200" t="s">
        <v>6907</v>
      </c>
      <c r="S1020" s="200" t="s">
        <v>6907</v>
      </c>
      <c r="T1020" s="200" t="s">
        <v>6907</v>
      </c>
    </row>
    <row r="1021" spans="1:22" hidden="1" outlineLevel="1">
      <c r="A1021" s="200" t="s">
        <v>9277</v>
      </c>
      <c r="B1021" s="217" t="s">
        <v>9296</v>
      </c>
      <c r="D1021" s="200">
        <v>53</v>
      </c>
      <c r="G1021" s="200" t="s">
        <v>9297</v>
      </c>
      <c r="H1021" s="200" t="s">
        <v>9280</v>
      </c>
      <c r="L1021" s="200" t="s">
        <v>9281</v>
      </c>
      <c r="M1021" s="200" t="s">
        <v>9147</v>
      </c>
      <c r="N1021" s="200" t="s">
        <v>2239</v>
      </c>
      <c r="O1021" s="200" t="s">
        <v>9133</v>
      </c>
      <c r="P1021" s="200" t="s">
        <v>6907</v>
      </c>
      <c r="Q1021" s="200" t="s">
        <v>6907</v>
      </c>
      <c r="R1021" s="200" t="s">
        <v>6907</v>
      </c>
      <c r="S1021" s="200" t="s">
        <v>6907</v>
      </c>
      <c r="T1021" s="200" t="s">
        <v>6907</v>
      </c>
    </row>
    <row r="1022" spans="1:22" hidden="1" outlineLevel="1">
      <c r="A1022" s="200" t="s">
        <v>9277</v>
      </c>
      <c r="B1022" s="217" t="s">
        <v>9298</v>
      </c>
      <c r="D1022" s="200">
        <v>54</v>
      </c>
      <c r="G1022" s="200" t="s">
        <v>9299</v>
      </c>
      <c r="H1022" s="200" t="s">
        <v>9280</v>
      </c>
      <c r="L1022" s="200" t="s">
        <v>9281</v>
      </c>
      <c r="M1022" s="200" t="s">
        <v>9149</v>
      </c>
      <c r="N1022" s="200" t="s">
        <v>2239</v>
      </c>
      <c r="O1022" s="200" t="s">
        <v>9133</v>
      </c>
      <c r="P1022" s="200" t="s">
        <v>6907</v>
      </c>
      <c r="Q1022" s="200" t="s">
        <v>6907</v>
      </c>
      <c r="R1022" s="200" t="s">
        <v>6907</v>
      </c>
      <c r="S1022" s="200" t="s">
        <v>6907</v>
      </c>
      <c r="T1022" s="200" t="s">
        <v>6907</v>
      </c>
    </row>
    <row r="1023" spans="1:22" hidden="1" outlineLevel="1">
      <c r="A1023" s="200" t="s">
        <v>9277</v>
      </c>
      <c r="B1023" s="217" t="s">
        <v>9300</v>
      </c>
      <c r="D1023" s="200">
        <v>55</v>
      </c>
      <c r="G1023" s="200" t="s">
        <v>9301</v>
      </c>
      <c r="H1023" s="200" t="s">
        <v>9280</v>
      </c>
      <c r="L1023" s="200" t="s">
        <v>9281</v>
      </c>
      <c r="M1023" s="200" t="s">
        <v>9151</v>
      </c>
      <c r="N1023" s="200" t="s">
        <v>2239</v>
      </c>
      <c r="O1023" s="200" t="s">
        <v>9133</v>
      </c>
      <c r="P1023" s="200" t="s">
        <v>6907</v>
      </c>
      <c r="Q1023" s="200" t="s">
        <v>6907</v>
      </c>
      <c r="R1023" s="200" t="s">
        <v>6907</v>
      </c>
      <c r="S1023" s="200" t="s">
        <v>6907</v>
      </c>
      <c r="T1023" s="200" t="s">
        <v>6907</v>
      </c>
      <c r="U1023" s="200" t="s">
        <v>9302</v>
      </c>
      <c r="V1023" s="200" t="s">
        <v>9303</v>
      </c>
    </row>
    <row r="1024" spans="1:22" ht="26.4" hidden="1" outlineLevel="1">
      <c r="A1024" s="200" t="s">
        <v>9277</v>
      </c>
      <c r="B1024" s="216" t="s">
        <v>2061</v>
      </c>
      <c r="D1024" s="200">
        <v>56</v>
      </c>
      <c r="G1024" s="208" t="s">
        <v>9304</v>
      </c>
      <c r="H1024" s="200" t="s">
        <v>9305</v>
      </c>
      <c r="L1024" s="200" t="s">
        <v>9281</v>
      </c>
      <c r="M1024" s="200" t="s">
        <v>9254</v>
      </c>
      <c r="N1024" s="200" t="s">
        <v>2239</v>
      </c>
      <c r="O1024" s="200" t="s">
        <v>2239</v>
      </c>
      <c r="P1024" s="200" t="s">
        <v>6907</v>
      </c>
      <c r="Q1024" s="200" t="s">
        <v>6908</v>
      </c>
      <c r="R1024" s="200" t="s">
        <v>6907</v>
      </c>
      <c r="S1024" s="200" t="s">
        <v>6907</v>
      </c>
      <c r="T1024" s="200" t="s">
        <v>43</v>
      </c>
    </row>
    <row r="1025" spans="1:22" ht="26.4" hidden="1" outlineLevel="1">
      <c r="A1025" s="200" t="s">
        <v>9277</v>
      </c>
      <c r="B1025" s="216" t="s">
        <v>2059</v>
      </c>
      <c r="D1025" s="200">
        <v>57</v>
      </c>
      <c r="G1025" s="208" t="s">
        <v>9306</v>
      </c>
      <c r="H1025" s="200" t="s">
        <v>9307</v>
      </c>
      <c r="L1025" s="200" t="s">
        <v>9281</v>
      </c>
      <c r="M1025" s="200" t="s">
        <v>9308</v>
      </c>
      <c r="N1025" s="200" t="s">
        <v>2239</v>
      </c>
      <c r="O1025" s="200" t="s">
        <v>2239</v>
      </c>
      <c r="P1025" s="200" t="s">
        <v>6907</v>
      </c>
      <c r="Q1025" s="200" t="s">
        <v>6912</v>
      </c>
      <c r="R1025" s="200" t="s">
        <v>6907</v>
      </c>
      <c r="S1025" s="200" t="s">
        <v>6907</v>
      </c>
      <c r="T1025" s="200" t="s">
        <v>43</v>
      </c>
      <c r="U1025" s="200" t="s">
        <v>9309</v>
      </c>
      <c r="V1025" s="200" t="s">
        <v>9310</v>
      </c>
    </row>
    <row r="1026" spans="1:22" ht="26.4" hidden="1" outlineLevel="1">
      <c r="A1026" s="200" t="s">
        <v>9277</v>
      </c>
      <c r="B1026" s="217" t="s">
        <v>9311</v>
      </c>
      <c r="D1026" s="200">
        <v>56</v>
      </c>
      <c r="G1026" s="208" t="s">
        <v>9304</v>
      </c>
      <c r="H1026" s="200" t="s">
        <v>9305</v>
      </c>
      <c r="L1026" s="200" t="s">
        <v>9281</v>
      </c>
      <c r="M1026" s="200" t="s">
        <v>9254</v>
      </c>
      <c r="N1026" s="200" t="s">
        <v>2239</v>
      </c>
      <c r="O1026" s="200" t="s">
        <v>2239</v>
      </c>
      <c r="P1026" s="200" t="s">
        <v>6907</v>
      </c>
      <c r="Q1026" s="200" t="s">
        <v>6908</v>
      </c>
      <c r="R1026" s="200" t="s">
        <v>6907</v>
      </c>
      <c r="S1026" s="200" t="s">
        <v>6907</v>
      </c>
      <c r="T1026" s="200" t="s">
        <v>43</v>
      </c>
    </row>
    <row r="1027" spans="1:22" ht="26.4" hidden="1" outlineLevel="1">
      <c r="A1027" s="200" t="s">
        <v>9277</v>
      </c>
      <c r="B1027" s="217" t="s">
        <v>9312</v>
      </c>
      <c r="D1027" s="200">
        <v>57</v>
      </c>
      <c r="G1027" s="208" t="s">
        <v>9306</v>
      </c>
      <c r="H1027" s="200" t="s">
        <v>9307</v>
      </c>
      <c r="L1027" s="200" t="s">
        <v>9281</v>
      </c>
      <c r="M1027" s="200" t="s">
        <v>9308</v>
      </c>
      <c r="N1027" s="200" t="s">
        <v>2239</v>
      </c>
      <c r="O1027" s="200" t="s">
        <v>2239</v>
      </c>
      <c r="P1027" s="200" t="s">
        <v>6907</v>
      </c>
      <c r="Q1027" s="200" t="s">
        <v>6912</v>
      </c>
      <c r="R1027" s="200" t="s">
        <v>6907</v>
      </c>
      <c r="S1027" s="200" t="s">
        <v>6907</v>
      </c>
      <c r="T1027" s="200" t="s">
        <v>43</v>
      </c>
      <c r="U1027" s="200" t="s">
        <v>9313</v>
      </c>
      <c r="V1027" s="200" t="s">
        <v>9314</v>
      </c>
    </row>
    <row r="1028" spans="1:22" ht="38.1" hidden="1" customHeight="1" outlineLevel="1">
      <c r="A1028" s="200" t="s">
        <v>9277</v>
      </c>
      <c r="B1028" s="216" t="s">
        <v>1987</v>
      </c>
      <c r="D1028" s="200">
        <v>58</v>
      </c>
      <c r="G1028" s="208" t="s">
        <v>9315</v>
      </c>
      <c r="H1028" s="208" t="s">
        <v>9316</v>
      </c>
      <c r="L1028" s="200" t="s">
        <v>9281</v>
      </c>
      <c r="M1028" s="200" t="s">
        <v>9226</v>
      </c>
      <c r="N1028" s="200" t="s">
        <v>2239</v>
      </c>
      <c r="O1028" s="200" t="s">
        <v>6921</v>
      </c>
      <c r="P1028" s="200" t="s">
        <v>6907</v>
      </c>
      <c r="Q1028" s="200" t="s">
        <v>6908</v>
      </c>
      <c r="R1028" s="200" t="s">
        <v>6907</v>
      </c>
      <c r="S1028" s="200" t="s">
        <v>6907</v>
      </c>
      <c r="T1028" s="200" t="s">
        <v>43</v>
      </c>
    </row>
    <row r="1029" spans="1:22" ht="38.1" hidden="1" customHeight="1" outlineLevel="1">
      <c r="A1029" s="200" t="s">
        <v>9277</v>
      </c>
      <c r="B1029" s="216" t="s">
        <v>1984</v>
      </c>
      <c r="D1029" s="200">
        <v>59</v>
      </c>
      <c r="G1029" s="208" t="s">
        <v>9317</v>
      </c>
      <c r="H1029" s="208" t="s">
        <v>9318</v>
      </c>
      <c r="L1029" s="200" t="s">
        <v>9281</v>
      </c>
      <c r="M1029" s="200" t="s">
        <v>9223</v>
      </c>
      <c r="N1029" s="200" t="s">
        <v>2239</v>
      </c>
      <c r="O1029" s="200" t="s">
        <v>6921</v>
      </c>
      <c r="P1029" s="200" t="s">
        <v>6907</v>
      </c>
      <c r="Q1029" s="200" t="s">
        <v>6924</v>
      </c>
      <c r="R1029" s="200" t="s">
        <v>6907</v>
      </c>
      <c r="S1029" s="200" t="s">
        <v>6907</v>
      </c>
      <c r="T1029" s="200" t="s">
        <v>43</v>
      </c>
      <c r="U1029" s="200" t="s">
        <v>9227</v>
      </c>
      <c r="V1029" s="200" t="s">
        <v>9228</v>
      </c>
    </row>
    <row r="1030" spans="1:22" ht="38.1" hidden="1" customHeight="1" outlineLevel="1">
      <c r="A1030" s="200" t="s">
        <v>9277</v>
      </c>
      <c r="B1030" s="217" t="s">
        <v>9229</v>
      </c>
      <c r="D1030" s="200">
        <v>58</v>
      </c>
      <c r="G1030" s="208" t="s">
        <v>9315</v>
      </c>
      <c r="H1030" s="208" t="s">
        <v>9316</v>
      </c>
      <c r="L1030" s="200" t="s">
        <v>9281</v>
      </c>
      <c r="M1030" s="200" t="s">
        <v>9226</v>
      </c>
      <c r="N1030" s="200" t="s">
        <v>2239</v>
      </c>
      <c r="O1030" s="200" t="s">
        <v>6921</v>
      </c>
      <c r="P1030" s="200" t="s">
        <v>6907</v>
      </c>
      <c r="Q1030" s="200" t="s">
        <v>6908</v>
      </c>
      <c r="R1030" s="200" t="s">
        <v>6907</v>
      </c>
      <c r="S1030" s="200" t="s">
        <v>6907</v>
      </c>
      <c r="T1030" s="200" t="s">
        <v>43</v>
      </c>
    </row>
    <row r="1031" spans="1:22" ht="38.1" hidden="1" customHeight="1" outlineLevel="1">
      <c r="A1031" s="200" t="s">
        <v>9277</v>
      </c>
      <c r="B1031" s="217" t="s">
        <v>9230</v>
      </c>
      <c r="D1031" s="200">
        <v>59</v>
      </c>
      <c r="G1031" s="208" t="s">
        <v>9317</v>
      </c>
      <c r="H1031" s="208" t="s">
        <v>9318</v>
      </c>
      <c r="L1031" s="200" t="s">
        <v>9281</v>
      </c>
      <c r="M1031" s="200" t="s">
        <v>9223</v>
      </c>
      <c r="N1031" s="200" t="s">
        <v>2239</v>
      </c>
      <c r="O1031" s="200" t="s">
        <v>6921</v>
      </c>
      <c r="P1031" s="200" t="s">
        <v>6907</v>
      </c>
      <c r="Q1031" s="200" t="s">
        <v>6924</v>
      </c>
      <c r="R1031" s="200" t="s">
        <v>6907</v>
      </c>
      <c r="S1031" s="200" t="s">
        <v>6907</v>
      </c>
      <c r="T1031" s="200" t="s">
        <v>43</v>
      </c>
      <c r="U1031" s="200" t="s">
        <v>9231</v>
      </c>
      <c r="V1031" s="200" t="s">
        <v>9232</v>
      </c>
    </row>
    <row r="1032" spans="1:22" ht="26.4" hidden="1" outlineLevel="1">
      <c r="A1032" s="200" t="s">
        <v>9277</v>
      </c>
      <c r="B1032" s="216" t="s">
        <v>1276</v>
      </c>
      <c r="D1032" s="200">
        <v>60</v>
      </c>
      <c r="G1032" s="208" t="s">
        <v>9319</v>
      </c>
      <c r="H1032" s="200" t="s">
        <v>9320</v>
      </c>
      <c r="L1032" s="200" t="s">
        <v>9281</v>
      </c>
      <c r="M1032" s="200" t="s">
        <v>9321</v>
      </c>
      <c r="N1032" s="200" t="s">
        <v>2239</v>
      </c>
      <c r="O1032" s="200" t="s">
        <v>7216</v>
      </c>
      <c r="P1032" s="200" t="s">
        <v>6907</v>
      </c>
      <c r="Q1032" s="200" t="s">
        <v>6912</v>
      </c>
      <c r="R1032" s="200" t="s">
        <v>6907</v>
      </c>
      <c r="S1032" s="200" t="s">
        <v>6907</v>
      </c>
      <c r="T1032" s="200" t="s">
        <v>6907</v>
      </c>
    </row>
    <row r="1033" spans="1:22" ht="26.4" hidden="1" outlineLevel="1">
      <c r="A1033" s="200" t="s">
        <v>9277</v>
      </c>
      <c r="B1033" s="216" t="s">
        <v>1271</v>
      </c>
      <c r="D1033" s="200">
        <v>61</v>
      </c>
      <c r="G1033" s="208" t="s">
        <v>9322</v>
      </c>
      <c r="H1033" s="200" t="s">
        <v>9323</v>
      </c>
      <c r="L1033" s="200" t="s">
        <v>9281</v>
      </c>
      <c r="M1033" s="200" t="s">
        <v>9324</v>
      </c>
      <c r="N1033" s="200" t="s">
        <v>2239</v>
      </c>
      <c r="O1033" s="200" t="s">
        <v>7216</v>
      </c>
      <c r="P1033" s="200" t="s">
        <v>6907</v>
      </c>
      <c r="Q1033" s="200" t="s">
        <v>6908</v>
      </c>
      <c r="R1033" s="200" t="s">
        <v>6907</v>
      </c>
      <c r="S1033" s="200" t="s">
        <v>6907</v>
      </c>
      <c r="T1033" s="200" t="s">
        <v>6907</v>
      </c>
    </row>
    <row r="1034" spans="1:22" ht="26.4" hidden="1" outlineLevel="1">
      <c r="A1034" s="200" t="s">
        <v>9277</v>
      </c>
      <c r="B1034" s="216" t="s">
        <v>1274</v>
      </c>
      <c r="D1034" s="200">
        <v>62</v>
      </c>
      <c r="G1034" s="208" t="s">
        <v>9325</v>
      </c>
      <c r="H1034" s="200" t="s">
        <v>9326</v>
      </c>
      <c r="L1034" s="200" t="s">
        <v>9281</v>
      </c>
      <c r="M1034" s="200" t="s">
        <v>9327</v>
      </c>
      <c r="N1034" s="200" t="s">
        <v>2239</v>
      </c>
      <c r="O1034" s="200" t="s">
        <v>7216</v>
      </c>
      <c r="P1034" s="200" t="s">
        <v>6907</v>
      </c>
      <c r="Q1034" s="200" t="s">
        <v>6908</v>
      </c>
      <c r="R1034" s="200" t="s">
        <v>6907</v>
      </c>
      <c r="S1034" s="200" t="s">
        <v>6907</v>
      </c>
      <c r="T1034" s="200" t="s">
        <v>6907</v>
      </c>
    </row>
    <row r="1035" spans="1:22" ht="26.4" hidden="1" outlineLevel="1">
      <c r="A1035" s="200" t="s">
        <v>9277</v>
      </c>
      <c r="B1035" s="216" t="s">
        <v>1278</v>
      </c>
      <c r="D1035" s="200">
        <v>63</v>
      </c>
      <c r="G1035" s="208" t="s">
        <v>9328</v>
      </c>
      <c r="H1035" s="200" t="s">
        <v>9329</v>
      </c>
      <c r="L1035" s="200" t="s">
        <v>9281</v>
      </c>
      <c r="M1035" s="200" t="s">
        <v>9330</v>
      </c>
      <c r="N1035" s="200" t="s">
        <v>2239</v>
      </c>
      <c r="O1035" s="200" t="s">
        <v>7216</v>
      </c>
      <c r="P1035" s="200" t="s">
        <v>6907</v>
      </c>
      <c r="Q1035" s="200" t="s">
        <v>6908</v>
      </c>
      <c r="R1035" s="200" t="s">
        <v>6907</v>
      </c>
      <c r="S1035" s="200" t="s">
        <v>6907</v>
      </c>
      <c r="T1035" s="200" t="s">
        <v>6907</v>
      </c>
      <c r="U1035" s="200" t="s">
        <v>9331</v>
      </c>
      <c r="V1035" s="200" t="s">
        <v>9332</v>
      </c>
    </row>
    <row r="1036" spans="1:22" ht="26.4" hidden="1" outlineLevel="1">
      <c r="A1036" s="200" t="s">
        <v>9277</v>
      </c>
      <c r="B1036" s="217" t="s">
        <v>9333</v>
      </c>
      <c r="D1036" s="200">
        <v>60</v>
      </c>
      <c r="G1036" s="208" t="s">
        <v>9319</v>
      </c>
      <c r="H1036" s="200" t="s">
        <v>9320</v>
      </c>
      <c r="L1036" s="200" t="s">
        <v>9281</v>
      </c>
      <c r="M1036" s="200" t="s">
        <v>9321</v>
      </c>
      <c r="N1036" s="200" t="s">
        <v>2239</v>
      </c>
      <c r="O1036" s="200" t="s">
        <v>7216</v>
      </c>
      <c r="P1036" s="200" t="s">
        <v>6907</v>
      </c>
      <c r="Q1036" s="200" t="s">
        <v>6912</v>
      </c>
      <c r="R1036" s="200" t="s">
        <v>6907</v>
      </c>
      <c r="S1036" s="200" t="s">
        <v>6907</v>
      </c>
      <c r="T1036" s="200" t="s">
        <v>6907</v>
      </c>
    </row>
    <row r="1037" spans="1:22" ht="26.4" hidden="1" outlineLevel="1">
      <c r="A1037" s="200" t="s">
        <v>9277</v>
      </c>
      <c r="B1037" s="217" t="s">
        <v>9334</v>
      </c>
      <c r="D1037" s="200">
        <v>61</v>
      </c>
      <c r="G1037" s="208" t="s">
        <v>9322</v>
      </c>
      <c r="H1037" s="200" t="s">
        <v>9323</v>
      </c>
      <c r="L1037" s="200" t="s">
        <v>9281</v>
      </c>
      <c r="M1037" s="200" t="s">
        <v>9324</v>
      </c>
      <c r="N1037" s="200" t="s">
        <v>2239</v>
      </c>
      <c r="O1037" s="200" t="s">
        <v>7216</v>
      </c>
      <c r="P1037" s="200" t="s">
        <v>6907</v>
      </c>
      <c r="Q1037" s="200" t="s">
        <v>6908</v>
      </c>
      <c r="R1037" s="200" t="s">
        <v>6907</v>
      </c>
      <c r="S1037" s="200" t="s">
        <v>6907</v>
      </c>
      <c r="T1037" s="200" t="s">
        <v>6907</v>
      </c>
    </row>
    <row r="1038" spans="1:22" ht="26.4" hidden="1" outlineLevel="1">
      <c r="A1038" s="200" t="s">
        <v>9277</v>
      </c>
      <c r="B1038" s="217" t="s">
        <v>9335</v>
      </c>
      <c r="D1038" s="200">
        <v>62</v>
      </c>
      <c r="G1038" s="208" t="s">
        <v>9325</v>
      </c>
      <c r="H1038" s="200" t="s">
        <v>9326</v>
      </c>
      <c r="L1038" s="200" t="s">
        <v>9281</v>
      </c>
      <c r="M1038" s="200" t="s">
        <v>9327</v>
      </c>
      <c r="N1038" s="200" t="s">
        <v>2239</v>
      </c>
      <c r="O1038" s="200" t="s">
        <v>7216</v>
      </c>
      <c r="P1038" s="200" t="s">
        <v>6907</v>
      </c>
      <c r="Q1038" s="200" t="s">
        <v>6908</v>
      </c>
      <c r="R1038" s="200" t="s">
        <v>6907</v>
      </c>
      <c r="S1038" s="200" t="s">
        <v>6907</v>
      </c>
      <c r="T1038" s="200" t="s">
        <v>6907</v>
      </c>
    </row>
    <row r="1039" spans="1:22" ht="26.4" hidden="1" outlineLevel="1">
      <c r="A1039" s="200" t="s">
        <v>9277</v>
      </c>
      <c r="B1039" s="217" t="s">
        <v>9336</v>
      </c>
      <c r="D1039" s="200">
        <v>63</v>
      </c>
      <c r="G1039" s="208" t="s">
        <v>9328</v>
      </c>
      <c r="H1039" s="200" t="s">
        <v>9329</v>
      </c>
      <c r="L1039" s="200" t="s">
        <v>9281</v>
      </c>
      <c r="M1039" s="200" t="s">
        <v>9330</v>
      </c>
      <c r="N1039" s="200" t="s">
        <v>2239</v>
      </c>
      <c r="O1039" s="200" t="s">
        <v>7216</v>
      </c>
      <c r="P1039" s="200" t="s">
        <v>6907</v>
      </c>
      <c r="Q1039" s="200" t="s">
        <v>6908</v>
      </c>
      <c r="R1039" s="200" t="s">
        <v>6907</v>
      </c>
      <c r="S1039" s="200" t="s">
        <v>6907</v>
      </c>
      <c r="T1039" s="200" t="s">
        <v>6907</v>
      </c>
      <c r="U1039" s="200" t="s">
        <v>9337</v>
      </c>
      <c r="V1039" s="200" t="s">
        <v>9338</v>
      </c>
    </row>
    <row r="1040" spans="1:22" ht="26.4" hidden="1" outlineLevel="1">
      <c r="A1040" s="200" t="s">
        <v>9277</v>
      </c>
      <c r="B1040" s="216" t="s">
        <v>2036</v>
      </c>
      <c r="D1040" s="200">
        <v>76</v>
      </c>
      <c r="G1040" s="208" t="s">
        <v>9339</v>
      </c>
      <c r="H1040" s="200" t="s">
        <v>9340</v>
      </c>
      <c r="L1040" s="200" t="s">
        <v>9341</v>
      </c>
      <c r="N1040" s="200" t="s">
        <v>2239</v>
      </c>
      <c r="O1040" s="200" t="s">
        <v>55</v>
      </c>
      <c r="P1040" s="200" t="s">
        <v>6907</v>
      </c>
      <c r="Q1040" s="200" t="s">
        <v>6907</v>
      </c>
      <c r="R1040" s="200" t="s">
        <v>6907</v>
      </c>
      <c r="S1040" s="200" t="s">
        <v>6907</v>
      </c>
      <c r="T1040" s="200" t="s">
        <v>6907</v>
      </c>
      <c r="U1040" s="200" t="s">
        <v>9342</v>
      </c>
      <c r="V1040" s="200" t="s">
        <v>2036</v>
      </c>
    </row>
    <row r="1041" spans="1:22" ht="26.4" hidden="1" outlineLevel="1">
      <c r="A1041" s="200" t="s">
        <v>9277</v>
      </c>
      <c r="B1041" s="217" t="s">
        <v>9343</v>
      </c>
      <c r="D1041" s="200">
        <v>76</v>
      </c>
      <c r="G1041" s="208" t="s">
        <v>9339</v>
      </c>
      <c r="H1041" s="200" t="s">
        <v>9340</v>
      </c>
      <c r="L1041" s="200" t="s">
        <v>9341</v>
      </c>
      <c r="N1041" s="200" t="s">
        <v>2239</v>
      </c>
      <c r="O1041" s="200" t="s">
        <v>55</v>
      </c>
      <c r="P1041" s="200" t="s">
        <v>6907</v>
      </c>
      <c r="Q1041" s="200" t="s">
        <v>6907</v>
      </c>
      <c r="R1041" s="200" t="s">
        <v>6907</v>
      </c>
      <c r="S1041" s="200" t="s">
        <v>6907</v>
      </c>
      <c r="T1041" s="200" t="s">
        <v>6907</v>
      </c>
      <c r="U1041" s="200" t="s">
        <v>9344</v>
      </c>
      <c r="V1041" s="200" t="s">
        <v>9343</v>
      </c>
    </row>
    <row r="1042" spans="1:22" collapsed="1">
      <c r="A1042" s="214" t="s">
        <v>9345</v>
      </c>
      <c r="B1042" s="216" t="s">
        <v>9346</v>
      </c>
      <c r="C1042" s="200" t="s">
        <v>9347</v>
      </c>
      <c r="D1042" s="200">
        <v>64</v>
      </c>
      <c r="E1042" s="200" t="s">
        <v>6900</v>
      </c>
      <c r="F1042" s="200" t="s">
        <v>9129</v>
      </c>
      <c r="G1042" s="200" t="s">
        <v>9348</v>
      </c>
      <c r="H1042" s="200" t="s">
        <v>9349</v>
      </c>
      <c r="L1042" s="200" t="s">
        <v>9281</v>
      </c>
      <c r="M1042" s="200" t="s">
        <v>9350</v>
      </c>
      <c r="O1042" s="200" t="s">
        <v>9351</v>
      </c>
      <c r="P1042" s="200" t="s">
        <v>6907</v>
      </c>
      <c r="Q1042" s="200" t="s">
        <v>6907</v>
      </c>
      <c r="R1042" s="200" t="s">
        <v>6907</v>
      </c>
      <c r="S1042" s="200" t="s">
        <v>6907</v>
      </c>
      <c r="T1042" s="200" t="s">
        <v>6907</v>
      </c>
    </row>
    <row r="1043" spans="1:22" hidden="1" outlineLevel="1">
      <c r="A1043" s="200" t="s">
        <v>9345</v>
      </c>
      <c r="B1043" s="216" t="s">
        <v>9352</v>
      </c>
      <c r="D1043" s="200">
        <v>65</v>
      </c>
      <c r="G1043" s="200" t="s">
        <v>9353</v>
      </c>
      <c r="H1043" s="200" t="s">
        <v>9354</v>
      </c>
      <c r="L1043" s="200" t="s">
        <v>9281</v>
      </c>
      <c r="M1043" s="200" t="s">
        <v>9355</v>
      </c>
      <c r="O1043" s="200" t="s">
        <v>9351</v>
      </c>
      <c r="P1043" s="200" t="s">
        <v>6907</v>
      </c>
      <c r="Q1043" s="200" t="s">
        <v>6907</v>
      </c>
      <c r="R1043" s="200" t="s">
        <v>6907</v>
      </c>
      <c r="S1043" s="200" t="s">
        <v>6907</v>
      </c>
      <c r="T1043" s="200" t="s">
        <v>6907</v>
      </c>
    </row>
    <row r="1044" spans="1:22" hidden="1" outlineLevel="1">
      <c r="A1044" s="200" t="s">
        <v>9345</v>
      </c>
      <c r="B1044" s="216" t="s">
        <v>9356</v>
      </c>
      <c r="D1044" s="200">
        <v>66</v>
      </c>
      <c r="G1044" s="200" t="s">
        <v>9357</v>
      </c>
      <c r="H1044" s="200" t="s">
        <v>9358</v>
      </c>
      <c r="L1044" s="200" t="s">
        <v>9281</v>
      </c>
      <c r="M1044" s="200" t="s">
        <v>9359</v>
      </c>
      <c r="O1044" s="200" t="s">
        <v>9351</v>
      </c>
      <c r="P1044" s="200" t="s">
        <v>6907</v>
      </c>
      <c r="Q1044" s="200" t="s">
        <v>6907</v>
      </c>
      <c r="R1044" s="200" t="s">
        <v>6907</v>
      </c>
      <c r="S1044" s="200" t="s">
        <v>6907</v>
      </c>
      <c r="T1044" s="200" t="s">
        <v>6907</v>
      </c>
    </row>
    <row r="1045" spans="1:22" hidden="1" outlineLevel="1">
      <c r="A1045" s="200" t="s">
        <v>9345</v>
      </c>
      <c r="B1045" s="216" t="s">
        <v>9360</v>
      </c>
      <c r="D1045" s="200">
        <v>67</v>
      </c>
      <c r="G1045" s="200" t="s">
        <v>9361</v>
      </c>
      <c r="H1045" s="200" t="s">
        <v>9362</v>
      </c>
      <c r="L1045" s="200" t="s">
        <v>9281</v>
      </c>
      <c r="M1045" s="200" t="s">
        <v>9363</v>
      </c>
      <c r="O1045" s="200" t="s">
        <v>9351</v>
      </c>
      <c r="P1045" s="200" t="s">
        <v>6907</v>
      </c>
      <c r="Q1045" s="200" t="s">
        <v>6907</v>
      </c>
      <c r="R1045" s="200" t="s">
        <v>6907</v>
      </c>
      <c r="S1045" s="200" t="s">
        <v>6907</v>
      </c>
      <c r="T1045" s="200" t="s">
        <v>6907</v>
      </c>
    </row>
    <row r="1046" spans="1:22" hidden="1" outlineLevel="1">
      <c r="A1046" s="200" t="s">
        <v>9345</v>
      </c>
      <c r="B1046" s="216" t="s">
        <v>9364</v>
      </c>
      <c r="D1046" s="200">
        <v>68</v>
      </c>
      <c r="G1046" s="200" t="s">
        <v>9365</v>
      </c>
      <c r="H1046" s="200" t="s">
        <v>9366</v>
      </c>
      <c r="L1046" s="200" t="s">
        <v>9281</v>
      </c>
      <c r="M1046" s="200" t="s">
        <v>9367</v>
      </c>
      <c r="O1046" s="200" t="s">
        <v>9351</v>
      </c>
      <c r="P1046" s="200" t="s">
        <v>6907</v>
      </c>
      <c r="Q1046" s="200" t="s">
        <v>6907</v>
      </c>
      <c r="R1046" s="200" t="s">
        <v>6907</v>
      </c>
      <c r="S1046" s="200" t="s">
        <v>6907</v>
      </c>
      <c r="T1046" s="200" t="s">
        <v>6907</v>
      </c>
    </row>
    <row r="1047" spans="1:22" hidden="1" outlineLevel="1">
      <c r="A1047" s="200" t="s">
        <v>9345</v>
      </c>
      <c r="B1047" s="216" t="s">
        <v>9368</v>
      </c>
      <c r="D1047" s="200">
        <v>69</v>
      </c>
      <c r="G1047" s="200" t="s">
        <v>9369</v>
      </c>
      <c r="H1047" s="200" t="s">
        <v>9370</v>
      </c>
      <c r="L1047" s="200" t="s">
        <v>9281</v>
      </c>
      <c r="M1047" s="200" t="s">
        <v>9371</v>
      </c>
      <c r="O1047" s="200" t="s">
        <v>9351</v>
      </c>
      <c r="P1047" s="200" t="s">
        <v>6907</v>
      </c>
      <c r="Q1047" s="200" t="s">
        <v>6907</v>
      </c>
      <c r="R1047" s="200" t="s">
        <v>6907</v>
      </c>
      <c r="S1047" s="200" t="s">
        <v>6907</v>
      </c>
      <c r="T1047" s="200" t="s">
        <v>6907</v>
      </c>
    </row>
    <row r="1048" spans="1:22" hidden="1" outlineLevel="1">
      <c r="A1048" s="200" t="s">
        <v>9345</v>
      </c>
      <c r="B1048" s="216" t="s">
        <v>9372</v>
      </c>
      <c r="D1048" s="200">
        <v>70</v>
      </c>
      <c r="G1048" s="200" t="s">
        <v>9373</v>
      </c>
      <c r="H1048" s="200" t="s">
        <v>9374</v>
      </c>
      <c r="L1048" s="200" t="s">
        <v>9281</v>
      </c>
      <c r="M1048" s="200" t="s">
        <v>9375</v>
      </c>
      <c r="O1048" s="200" t="s">
        <v>9351</v>
      </c>
      <c r="P1048" s="200" t="s">
        <v>6907</v>
      </c>
      <c r="Q1048" s="200" t="s">
        <v>6907</v>
      </c>
      <c r="R1048" s="200" t="s">
        <v>6907</v>
      </c>
      <c r="S1048" s="200" t="s">
        <v>6907</v>
      </c>
      <c r="T1048" s="200" t="s">
        <v>6907</v>
      </c>
    </row>
    <row r="1049" spans="1:22" hidden="1" outlineLevel="1">
      <c r="A1049" s="200" t="s">
        <v>9345</v>
      </c>
      <c r="B1049" s="216" t="s">
        <v>9376</v>
      </c>
      <c r="D1049" s="200">
        <v>71</v>
      </c>
      <c r="G1049" s="200" t="s">
        <v>9377</v>
      </c>
      <c r="H1049" s="200" t="s">
        <v>9378</v>
      </c>
      <c r="L1049" s="200" t="s">
        <v>9281</v>
      </c>
      <c r="M1049" s="200" t="s">
        <v>9379</v>
      </c>
      <c r="O1049" s="200" t="s">
        <v>9351</v>
      </c>
      <c r="P1049" s="200" t="s">
        <v>6907</v>
      </c>
      <c r="Q1049" s="200" t="s">
        <v>6907</v>
      </c>
      <c r="R1049" s="200" t="s">
        <v>6907</v>
      </c>
      <c r="S1049" s="200" t="s">
        <v>6907</v>
      </c>
      <c r="T1049" s="200" t="s">
        <v>6907</v>
      </c>
    </row>
    <row r="1050" spans="1:22" hidden="1" outlineLevel="1">
      <c r="A1050" s="200" t="s">
        <v>9345</v>
      </c>
      <c r="B1050" s="216" t="s">
        <v>9380</v>
      </c>
      <c r="D1050" s="200">
        <v>72</v>
      </c>
      <c r="G1050" s="200" t="s">
        <v>9381</v>
      </c>
      <c r="H1050" s="200" t="s">
        <v>9382</v>
      </c>
      <c r="L1050" s="200" t="s">
        <v>9281</v>
      </c>
      <c r="M1050" s="200" t="s">
        <v>9383</v>
      </c>
      <c r="O1050" s="200" t="s">
        <v>55</v>
      </c>
      <c r="P1050" s="200" t="s">
        <v>6907</v>
      </c>
      <c r="Q1050" s="200" t="s">
        <v>6907</v>
      </c>
      <c r="R1050" s="200" t="s">
        <v>6907</v>
      </c>
      <c r="S1050" s="200" t="s">
        <v>6907</v>
      </c>
      <c r="T1050" s="200" t="s">
        <v>6907</v>
      </c>
    </row>
    <row r="1051" spans="1:22" hidden="1" outlineLevel="1">
      <c r="A1051" s="200" t="s">
        <v>9345</v>
      </c>
      <c r="B1051" s="216" t="s">
        <v>9384</v>
      </c>
      <c r="D1051" s="200">
        <v>73</v>
      </c>
      <c r="G1051" s="200" t="s">
        <v>9385</v>
      </c>
      <c r="H1051" s="200" t="s">
        <v>9386</v>
      </c>
      <c r="L1051" s="200" t="s">
        <v>9281</v>
      </c>
      <c r="M1051" s="200" t="s">
        <v>9387</v>
      </c>
      <c r="O1051" s="200" t="s">
        <v>9388</v>
      </c>
      <c r="P1051" s="200" t="s">
        <v>6907</v>
      </c>
      <c r="Q1051" s="200" t="s">
        <v>6907</v>
      </c>
      <c r="R1051" s="200" t="s">
        <v>6907</v>
      </c>
      <c r="S1051" s="200" t="s">
        <v>6907</v>
      </c>
      <c r="T1051" s="200" t="s">
        <v>6907</v>
      </c>
      <c r="U1051" s="200" t="s">
        <v>9389</v>
      </c>
      <c r="V1051" s="200" t="s">
        <v>9390</v>
      </c>
    </row>
    <row r="1052" spans="1:22" hidden="1" outlineLevel="1">
      <c r="A1052" s="200" t="s">
        <v>9345</v>
      </c>
      <c r="B1052" s="217" t="s">
        <v>9391</v>
      </c>
      <c r="D1052" s="200">
        <v>74</v>
      </c>
      <c r="G1052" s="200" t="s">
        <v>9392</v>
      </c>
      <c r="H1052" s="200" t="s">
        <v>9393</v>
      </c>
      <c r="L1052" s="200" t="s">
        <v>9281</v>
      </c>
      <c r="M1052" s="200" t="s">
        <v>9394</v>
      </c>
      <c r="O1052" s="200" t="s">
        <v>6921</v>
      </c>
      <c r="P1052" s="200" t="s">
        <v>6907</v>
      </c>
      <c r="Q1052" s="200" t="s">
        <v>6907</v>
      </c>
      <c r="R1052" s="200" t="s">
        <v>6907</v>
      </c>
      <c r="S1052" s="200" t="s">
        <v>6907</v>
      </c>
      <c r="T1052" s="200" t="s">
        <v>9395</v>
      </c>
    </row>
    <row r="1053" spans="1:22" hidden="1" outlineLevel="1">
      <c r="A1053" s="200" t="s">
        <v>9345</v>
      </c>
      <c r="B1053" s="217" t="s">
        <v>9396</v>
      </c>
      <c r="D1053" s="200">
        <v>75</v>
      </c>
      <c r="G1053" s="200" t="s">
        <v>9397</v>
      </c>
      <c r="H1053" s="200" t="s">
        <v>9393</v>
      </c>
      <c r="L1053" s="200" t="s">
        <v>9281</v>
      </c>
      <c r="M1053" s="200" t="s">
        <v>9398</v>
      </c>
      <c r="O1053" s="200" t="s">
        <v>6921</v>
      </c>
      <c r="P1053" s="200" t="s">
        <v>6907</v>
      </c>
      <c r="Q1053" s="200" t="s">
        <v>6907</v>
      </c>
      <c r="R1053" s="200" t="s">
        <v>6907</v>
      </c>
      <c r="S1053" s="200" t="s">
        <v>6907</v>
      </c>
      <c r="T1053" s="200" t="s">
        <v>9395</v>
      </c>
      <c r="U1053" s="200" t="s">
        <v>9399</v>
      </c>
      <c r="V1053" s="200" t="s">
        <v>9400</v>
      </c>
    </row>
    <row r="1054" spans="1:22">
      <c r="A1054" s="214" t="s">
        <v>1147</v>
      </c>
      <c r="B1054" s="216" t="s">
        <v>1187</v>
      </c>
      <c r="C1054" s="200" t="s">
        <v>9401</v>
      </c>
      <c r="D1054" s="200">
        <v>78</v>
      </c>
      <c r="E1054" s="200" t="s">
        <v>6900</v>
      </c>
      <c r="F1054" s="200" t="s">
        <v>9129</v>
      </c>
      <c r="G1054" s="200" t="s">
        <v>9402</v>
      </c>
      <c r="L1054" s="200" t="s">
        <v>9403</v>
      </c>
      <c r="M1054" s="200" t="s">
        <v>9404</v>
      </c>
      <c r="N1054" s="200" t="s">
        <v>2239</v>
      </c>
      <c r="O1054" s="200" t="s">
        <v>1182</v>
      </c>
      <c r="P1054" s="200" t="s">
        <v>6907</v>
      </c>
      <c r="Q1054" s="200" t="s">
        <v>6907</v>
      </c>
      <c r="R1054" s="200" t="s">
        <v>6907</v>
      </c>
      <c r="S1054" s="200" t="s">
        <v>6907</v>
      </c>
      <c r="T1054" s="200" t="s">
        <v>6907</v>
      </c>
    </row>
    <row r="1055" spans="1:22" outlineLevel="1">
      <c r="A1055" s="200" t="s">
        <v>1147</v>
      </c>
      <c r="B1055" s="216" t="s">
        <v>1184</v>
      </c>
      <c r="D1055" s="200">
        <v>79</v>
      </c>
      <c r="G1055" s="200" t="s">
        <v>9405</v>
      </c>
      <c r="L1055" s="200" t="s">
        <v>9403</v>
      </c>
      <c r="M1055" s="200" t="s">
        <v>9406</v>
      </c>
      <c r="N1055" s="200" t="s">
        <v>2239</v>
      </c>
      <c r="O1055" s="200" t="s">
        <v>1182</v>
      </c>
      <c r="P1055" s="200" t="s">
        <v>6907</v>
      </c>
      <c r="Q1055" s="200" t="s">
        <v>6907</v>
      </c>
      <c r="R1055" s="200" t="s">
        <v>6907</v>
      </c>
      <c r="S1055" s="200" t="s">
        <v>6907</v>
      </c>
      <c r="T1055" s="200" t="s">
        <v>6907</v>
      </c>
    </row>
    <row r="1056" spans="1:22" outlineLevel="1">
      <c r="A1056" s="200" t="s">
        <v>1147</v>
      </c>
      <c r="B1056" s="216" t="s">
        <v>1193</v>
      </c>
      <c r="D1056" s="200">
        <v>80</v>
      </c>
      <c r="G1056" s="200" t="s">
        <v>9407</v>
      </c>
      <c r="L1056" s="200" t="s">
        <v>9403</v>
      </c>
      <c r="M1056" s="200" t="s">
        <v>9408</v>
      </c>
      <c r="N1056" s="200" t="s">
        <v>2239</v>
      </c>
      <c r="O1056" s="200" t="s">
        <v>1182</v>
      </c>
      <c r="P1056" s="200" t="s">
        <v>6907</v>
      </c>
      <c r="Q1056" s="200" t="s">
        <v>6907</v>
      </c>
      <c r="R1056" s="200" t="s">
        <v>6907</v>
      </c>
      <c r="S1056" s="200" t="s">
        <v>6907</v>
      </c>
      <c r="T1056" s="200" t="s">
        <v>6907</v>
      </c>
    </row>
    <row r="1057" spans="1:22" outlineLevel="1">
      <c r="A1057" s="200" t="s">
        <v>1147</v>
      </c>
      <c r="B1057" s="216" t="s">
        <v>1190</v>
      </c>
      <c r="D1057" s="200">
        <v>81</v>
      </c>
      <c r="G1057" s="200" t="s">
        <v>9409</v>
      </c>
      <c r="L1057" s="200" t="s">
        <v>9403</v>
      </c>
      <c r="M1057" s="200" t="s">
        <v>9410</v>
      </c>
      <c r="N1057" s="200" t="s">
        <v>2239</v>
      </c>
      <c r="O1057" s="200" t="s">
        <v>1182</v>
      </c>
      <c r="P1057" s="200" t="s">
        <v>6907</v>
      </c>
      <c r="Q1057" s="200" t="s">
        <v>6907</v>
      </c>
      <c r="R1057" s="200" t="s">
        <v>6907</v>
      </c>
      <c r="S1057" s="200" t="s">
        <v>6907</v>
      </c>
      <c r="T1057" s="200" t="s">
        <v>6907</v>
      </c>
    </row>
    <row r="1058" spans="1:22" outlineLevel="1">
      <c r="A1058" s="200" t="s">
        <v>1147</v>
      </c>
      <c r="B1058" s="216" t="s">
        <v>1199</v>
      </c>
      <c r="D1058" s="200">
        <v>82</v>
      </c>
      <c r="G1058" s="200" t="s">
        <v>9411</v>
      </c>
      <c r="L1058" s="200" t="s">
        <v>9403</v>
      </c>
      <c r="M1058" s="200" t="s">
        <v>9412</v>
      </c>
    </row>
    <row r="1059" spans="1:22" outlineLevel="1">
      <c r="A1059" s="200" t="s">
        <v>1147</v>
      </c>
      <c r="B1059" s="216" t="s">
        <v>1196</v>
      </c>
      <c r="D1059" s="200">
        <v>83</v>
      </c>
      <c r="G1059" s="200" t="s">
        <v>9413</v>
      </c>
      <c r="L1059" s="200" t="s">
        <v>9403</v>
      </c>
      <c r="M1059" s="200" t="s">
        <v>9414</v>
      </c>
    </row>
    <row r="1060" spans="1:22" outlineLevel="1">
      <c r="A1060" s="200" t="s">
        <v>1147</v>
      </c>
      <c r="B1060" s="216" t="s">
        <v>1205</v>
      </c>
      <c r="D1060" s="200">
        <v>84</v>
      </c>
      <c r="G1060" s="200" t="s">
        <v>9415</v>
      </c>
      <c r="L1060" s="200" t="s">
        <v>9403</v>
      </c>
      <c r="M1060" s="200" t="s">
        <v>9416</v>
      </c>
    </row>
    <row r="1061" spans="1:22" outlineLevel="1">
      <c r="A1061" s="200" t="s">
        <v>1147</v>
      </c>
      <c r="B1061" s="216" t="s">
        <v>1202</v>
      </c>
      <c r="D1061" s="200">
        <v>85</v>
      </c>
      <c r="G1061" s="200" t="s">
        <v>9417</v>
      </c>
      <c r="L1061" s="200" t="s">
        <v>9403</v>
      </c>
      <c r="M1061" s="200" t="s">
        <v>9418</v>
      </c>
    </row>
    <row r="1062" spans="1:22" outlineLevel="1">
      <c r="A1062" s="200" t="s">
        <v>1147</v>
      </c>
      <c r="B1062" s="216" t="s">
        <v>1180</v>
      </c>
      <c r="D1062" s="200">
        <v>86</v>
      </c>
      <c r="G1062" s="200" t="s">
        <v>9419</v>
      </c>
      <c r="L1062" s="200" t="s">
        <v>9403</v>
      </c>
      <c r="M1062" s="200" t="s">
        <v>9420</v>
      </c>
      <c r="N1062" s="200" t="s">
        <v>2239</v>
      </c>
      <c r="O1062" s="200" t="s">
        <v>1182</v>
      </c>
      <c r="P1062" s="200" t="s">
        <v>6907</v>
      </c>
      <c r="Q1062" s="200" t="s">
        <v>6907</v>
      </c>
      <c r="R1062" s="200" t="s">
        <v>6907</v>
      </c>
      <c r="S1062" s="200" t="s">
        <v>6907</v>
      </c>
      <c r="T1062" s="200" t="s">
        <v>6907</v>
      </c>
    </row>
    <row r="1063" spans="1:22" outlineLevel="1">
      <c r="A1063" s="200" t="s">
        <v>1147</v>
      </c>
      <c r="B1063" s="216" t="s">
        <v>9421</v>
      </c>
      <c r="D1063" s="200">
        <v>87</v>
      </c>
      <c r="G1063" s="200" t="s">
        <v>9422</v>
      </c>
      <c r="L1063" s="200" t="s">
        <v>9403</v>
      </c>
      <c r="M1063" s="200" t="s">
        <v>9423</v>
      </c>
      <c r="N1063" s="200" t="s">
        <v>2239</v>
      </c>
      <c r="O1063" s="200" t="s">
        <v>1182</v>
      </c>
      <c r="P1063" s="200" t="s">
        <v>6907</v>
      </c>
      <c r="Q1063" s="200" t="s">
        <v>6907</v>
      </c>
      <c r="R1063" s="200" t="s">
        <v>6907</v>
      </c>
      <c r="S1063" s="200" t="s">
        <v>6907</v>
      </c>
      <c r="T1063" s="200" t="s">
        <v>6907</v>
      </c>
      <c r="U1063" s="200" t="s">
        <v>9424</v>
      </c>
      <c r="V1063" s="200" t="s">
        <v>9425</v>
      </c>
    </row>
    <row r="1064" spans="1:22" outlineLevel="1">
      <c r="A1064" s="200" t="s">
        <v>1147</v>
      </c>
      <c r="B1064" s="217" t="s">
        <v>1166</v>
      </c>
      <c r="D1064" s="200">
        <v>88</v>
      </c>
      <c r="G1064" s="200" t="s">
        <v>9426</v>
      </c>
      <c r="L1064" s="200" t="s">
        <v>9403</v>
      </c>
      <c r="M1064" s="200" t="s">
        <v>9427</v>
      </c>
      <c r="N1064" s="200" t="s">
        <v>2239</v>
      </c>
      <c r="O1064" s="200" t="s">
        <v>55</v>
      </c>
      <c r="P1064" s="200" t="s">
        <v>6907</v>
      </c>
      <c r="Q1064" s="200" t="s">
        <v>6912</v>
      </c>
      <c r="R1064" s="200" t="s">
        <v>6931</v>
      </c>
      <c r="S1064" s="200" t="s">
        <v>6907</v>
      </c>
      <c r="T1064" s="200" t="s">
        <v>43</v>
      </c>
    </row>
    <row r="1065" spans="1:22" outlineLevel="1">
      <c r="A1065" s="200" t="s">
        <v>1147</v>
      </c>
      <c r="B1065" s="217" t="s">
        <v>9428</v>
      </c>
      <c r="D1065" s="200">
        <v>89</v>
      </c>
      <c r="G1065" s="200" t="s">
        <v>9429</v>
      </c>
      <c r="L1065" s="200" t="s">
        <v>9403</v>
      </c>
      <c r="M1065" s="200" t="s">
        <v>9158</v>
      </c>
      <c r="N1065" s="200" t="s">
        <v>2239</v>
      </c>
      <c r="O1065" s="200" t="s">
        <v>55</v>
      </c>
      <c r="P1065" s="200" t="s">
        <v>6931</v>
      </c>
      <c r="Q1065" s="200" t="s">
        <v>6908</v>
      </c>
      <c r="R1065" s="200" t="s">
        <v>6931</v>
      </c>
      <c r="S1065" s="200" t="s">
        <v>6907</v>
      </c>
      <c r="T1065" s="200" t="s">
        <v>43</v>
      </c>
    </row>
    <row r="1066" spans="1:22" outlineLevel="1">
      <c r="A1066" s="200" t="s">
        <v>1147</v>
      </c>
      <c r="B1066" s="217" t="s">
        <v>1159</v>
      </c>
      <c r="D1066" s="200">
        <v>90</v>
      </c>
      <c r="G1066" s="200" t="s">
        <v>9430</v>
      </c>
      <c r="L1066" s="200" t="s">
        <v>9403</v>
      </c>
      <c r="M1066" s="200" t="s">
        <v>9431</v>
      </c>
      <c r="N1066" s="200" t="s">
        <v>2239</v>
      </c>
      <c r="O1066" s="200" t="s">
        <v>1182</v>
      </c>
      <c r="P1066" s="200" t="s">
        <v>6907</v>
      </c>
      <c r="Q1066" s="200" t="s">
        <v>6912</v>
      </c>
      <c r="R1066" s="200" t="s">
        <v>6907</v>
      </c>
      <c r="S1066" s="200" t="s">
        <v>6907</v>
      </c>
      <c r="T1066" s="200" t="s">
        <v>8411</v>
      </c>
    </row>
    <row r="1067" spans="1:22" outlineLevel="1">
      <c r="A1067" s="200" t="s">
        <v>1147</v>
      </c>
      <c r="B1067" s="217" t="s">
        <v>1163</v>
      </c>
      <c r="D1067" s="200">
        <v>91</v>
      </c>
      <c r="G1067" s="200" t="s">
        <v>9432</v>
      </c>
      <c r="L1067" s="200" t="s">
        <v>9403</v>
      </c>
      <c r="M1067" s="200" t="s">
        <v>9433</v>
      </c>
      <c r="N1067" s="200" t="s">
        <v>2239</v>
      </c>
      <c r="O1067" s="200" t="s">
        <v>55</v>
      </c>
      <c r="P1067" s="200" t="s">
        <v>6907</v>
      </c>
      <c r="Q1067" s="200" t="s">
        <v>6912</v>
      </c>
      <c r="R1067" s="200" t="s">
        <v>6907</v>
      </c>
      <c r="S1067" s="200" t="s">
        <v>6907</v>
      </c>
      <c r="T1067" s="200" t="s">
        <v>43</v>
      </c>
    </row>
    <row r="1068" spans="1:22" outlineLevel="1">
      <c r="A1068" s="200" t="s">
        <v>1147</v>
      </c>
      <c r="B1068" s="217" t="s">
        <v>1175</v>
      </c>
      <c r="D1068" s="200">
        <v>92</v>
      </c>
      <c r="G1068" s="200" t="s">
        <v>9434</v>
      </c>
      <c r="L1068" s="200" t="s">
        <v>9403</v>
      </c>
      <c r="M1068" s="200" t="s">
        <v>9435</v>
      </c>
      <c r="N1068" s="200" t="s">
        <v>2239</v>
      </c>
      <c r="O1068" s="200" t="s">
        <v>55</v>
      </c>
      <c r="P1068" s="200" t="s">
        <v>6907</v>
      </c>
      <c r="Q1068" s="200" t="s">
        <v>6908</v>
      </c>
      <c r="R1068" s="200" t="s">
        <v>6907</v>
      </c>
      <c r="S1068" s="200" t="s">
        <v>6907</v>
      </c>
      <c r="T1068" s="200" t="s">
        <v>43</v>
      </c>
    </row>
    <row r="1069" spans="1:22" outlineLevel="1">
      <c r="A1069" s="200" t="s">
        <v>1147</v>
      </c>
      <c r="B1069" s="217" t="s">
        <v>9436</v>
      </c>
      <c r="D1069" s="200">
        <v>93</v>
      </c>
      <c r="G1069" s="200" t="s">
        <v>9437</v>
      </c>
      <c r="L1069" s="200" t="s">
        <v>9438</v>
      </c>
      <c r="M1069" s="200" t="s">
        <v>9162</v>
      </c>
    </row>
    <row r="1070" spans="1:22" outlineLevel="1">
      <c r="A1070" s="200" t="s">
        <v>1147</v>
      </c>
      <c r="B1070" s="217" t="s">
        <v>9439</v>
      </c>
      <c r="D1070" s="200">
        <v>94</v>
      </c>
      <c r="G1070" s="200" t="s">
        <v>9440</v>
      </c>
      <c r="L1070" s="200" t="s">
        <v>9441</v>
      </c>
      <c r="M1070" s="200" t="s">
        <v>9442</v>
      </c>
      <c r="U1070" s="200" t="s">
        <v>9443</v>
      </c>
      <c r="V1070" s="200" t="s">
        <v>9444</v>
      </c>
    </row>
    <row r="1071" spans="1:22" outlineLevel="1">
      <c r="A1071" s="200" t="s">
        <v>1147</v>
      </c>
      <c r="B1071" s="216" t="s">
        <v>1041</v>
      </c>
      <c r="D1071" s="200">
        <v>95</v>
      </c>
      <c r="G1071" s="200" t="s">
        <v>9445</v>
      </c>
      <c r="I1071" s="200" t="s">
        <v>9446</v>
      </c>
      <c r="L1071" s="200" t="s">
        <v>9403</v>
      </c>
      <c r="M1071" s="200" t="s">
        <v>9447</v>
      </c>
      <c r="N1071" s="200" t="s">
        <v>2239</v>
      </c>
      <c r="O1071" s="200" t="s">
        <v>6921</v>
      </c>
      <c r="P1071" s="200" t="s">
        <v>6907</v>
      </c>
      <c r="Q1071" s="200" t="s">
        <v>6908</v>
      </c>
      <c r="R1071" s="200" t="s">
        <v>6907</v>
      </c>
      <c r="S1071" s="200" t="s">
        <v>6907</v>
      </c>
      <c r="T1071" s="200" t="s">
        <v>43</v>
      </c>
    </row>
    <row r="1072" spans="1:22" outlineLevel="1">
      <c r="A1072" s="200" t="s">
        <v>1147</v>
      </c>
      <c r="B1072" s="216" t="s">
        <v>1045</v>
      </c>
      <c r="D1072" s="200">
        <v>96</v>
      </c>
      <c r="G1072" s="200" t="s">
        <v>9448</v>
      </c>
      <c r="I1072" s="200" t="s">
        <v>9449</v>
      </c>
      <c r="L1072" s="200" t="s">
        <v>9403</v>
      </c>
      <c r="M1072" s="200" t="s">
        <v>9450</v>
      </c>
      <c r="N1072" s="200" t="s">
        <v>2239</v>
      </c>
      <c r="O1072" s="200" t="s">
        <v>6921</v>
      </c>
      <c r="P1072" s="200" t="s">
        <v>6907</v>
      </c>
      <c r="Q1072" s="200" t="s">
        <v>6924</v>
      </c>
      <c r="R1072" s="200" t="s">
        <v>6907</v>
      </c>
      <c r="S1072" s="200" t="s">
        <v>6907</v>
      </c>
      <c r="T1072" s="200" t="s">
        <v>43</v>
      </c>
      <c r="U1072" s="200" t="s">
        <v>8935</v>
      </c>
      <c r="V1072" s="200" t="s">
        <v>8936</v>
      </c>
    </row>
    <row r="1073" spans="1:22" outlineLevel="1">
      <c r="A1073" s="200" t="s">
        <v>1147</v>
      </c>
      <c r="B1073" s="217" t="s">
        <v>1956</v>
      </c>
      <c r="D1073" s="200">
        <v>97</v>
      </c>
      <c r="G1073" s="200" t="s">
        <v>9451</v>
      </c>
      <c r="L1073" s="200" t="s">
        <v>9403</v>
      </c>
      <c r="M1073" s="200" t="s">
        <v>9452</v>
      </c>
      <c r="N1073" s="200" t="s">
        <v>2239</v>
      </c>
      <c r="O1073" s="200" t="s">
        <v>6921</v>
      </c>
      <c r="P1073" s="200" t="s">
        <v>6907</v>
      </c>
      <c r="Q1073" s="200" t="s">
        <v>6908</v>
      </c>
      <c r="R1073" s="200" t="s">
        <v>6907</v>
      </c>
      <c r="S1073" s="200" t="s">
        <v>6907</v>
      </c>
      <c r="T1073" s="200" t="s">
        <v>43</v>
      </c>
    </row>
    <row r="1074" spans="1:22" outlineLevel="1">
      <c r="A1074" s="200" t="s">
        <v>1147</v>
      </c>
      <c r="B1074" s="217" t="s">
        <v>1954</v>
      </c>
      <c r="D1074" s="200">
        <v>98</v>
      </c>
      <c r="G1074" s="200" t="s">
        <v>9453</v>
      </c>
      <c r="L1074" s="200" t="s">
        <v>9403</v>
      </c>
      <c r="M1074" s="200" t="s">
        <v>9454</v>
      </c>
      <c r="N1074" s="200" t="s">
        <v>2239</v>
      </c>
      <c r="O1074" s="200" t="s">
        <v>6921</v>
      </c>
      <c r="P1074" s="200" t="s">
        <v>6907</v>
      </c>
      <c r="Q1074" s="200" t="s">
        <v>6924</v>
      </c>
      <c r="R1074" s="200" t="s">
        <v>6907</v>
      </c>
      <c r="S1074" s="200" t="s">
        <v>6907</v>
      </c>
      <c r="T1074" s="200" t="s">
        <v>43</v>
      </c>
      <c r="U1074" s="200" t="s">
        <v>9455</v>
      </c>
      <c r="V1074" s="200" t="s">
        <v>9456</v>
      </c>
    </row>
    <row r="1075" spans="1:22" outlineLevel="1">
      <c r="A1075" s="200" t="s">
        <v>1147</v>
      </c>
      <c r="B1075" s="216" t="s">
        <v>9457</v>
      </c>
      <c r="D1075" s="200">
        <v>113</v>
      </c>
      <c r="G1075" s="200" t="s">
        <v>9458</v>
      </c>
      <c r="H1075" s="200" t="s">
        <v>9459</v>
      </c>
      <c r="L1075" s="200" t="s">
        <v>9403</v>
      </c>
      <c r="M1075" s="200" t="s">
        <v>9460</v>
      </c>
      <c r="N1075" s="200" t="s">
        <v>2239</v>
      </c>
      <c r="O1075" s="200" t="s">
        <v>6921</v>
      </c>
      <c r="P1075" s="200" t="s">
        <v>6907</v>
      </c>
      <c r="Q1075" s="200" t="s">
        <v>6908</v>
      </c>
      <c r="R1075" s="200" t="s">
        <v>6907</v>
      </c>
      <c r="S1075" s="200" t="s">
        <v>6907</v>
      </c>
      <c r="T1075" s="200" t="s">
        <v>43</v>
      </c>
    </row>
    <row r="1076" spans="1:22" outlineLevel="1">
      <c r="A1076" s="200" t="s">
        <v>1147</v>
      </c>
      <c r="B1076" s="216" t="s">
        <v>9461</v>
      </c>
      <c r="D1076" s="200">
        <v>114</v>
      </c>
      <c r="G1076" s="200" t="s">
        <v>9462</v>
      </c>
      <c r="H1076" s="200" t="s">
        <v>9459</v>
      </c>
      <c r="L1076" s="200" t="s">
        <v>9403</v>
      </c>
      <c r="M1076" s="200" t="s">
        <v>9463</v>
      </c>
      <c r="N1076" s="200" t="s">
        <v>2239</v>
      </c>
      <c r="O1076" s="200" t="s">
        <v>6921</v>
      </c>
      <c r="P1076" s="200" t="s">
        <v>6907</v>
      </c>
      <c r="Q1076" s="200" t="s">
        <v>6924</v>
      </c>
      <c r="R1076" s="200" t="s">
        <v>6907</v>
      </c>
      <c r="S1076" s="200" t="s">
        <v>6907</v>
      </c>
      <c r="T1076" s="200" t="s">
        <v>43</v>
      </c>
      <c r="U1076" s="200" t="s">
        <v>9464</v>
      </c>
      <c r="V1076" s="200" t="s">
        <v>9465</v>
      </c>
    </row>
    <row r="1077" spans="1:22">
      <c r="A1077" s="214" t="s">
        <v>9466</v>
      </c>
      <c r="B1077" s="217" t="s">
        <v>9467</v>
      </c>
      <c r="C1077" s="200" t="s">
        <v>9468</v>
      </c>
      <c r="D1077" s="200">
        <v>104</v>
      </c>
      <c r="E1077" s="200" t="s">
        <v>6900</v>
      </c>
      <c r="F1077" s="200" t="s">
        <v>9129</v>
      </c>
      <c r="G1077" s="200" t="s">
        <v>9469</v>
      </c>
      <c r="H1077" s="200" t="s">
        <v>9470</v>
      </c>
      <c r="I1077" s="200" t="s">
        <v>9471</v>
      </c>
      <c r="L1077" s="200" t="s">
        <v>9403</v>
      </c>
      <c r="M1077" s="200" t="s">
        <v>9472</v>
      </c>
      <c r="N1077" s="200" t="s">
        <v>9181</v>
      </c>
      <c r="O1077" s="200" t="s">
        <v>55</v>
      </c>
      <c r="P1077" s="200" t="s">
        <v>6907</v>
      </c>
      <c r="Q1077" s="200" t="s">
        <v>6907</v>
      </c>
      <c r="R1077" s="200" t="s">
        <v>6907</v>
      </c>
      <c r="S1077" s="200" t="s">
        <v>6907</v>
      </c>
      <c r="T1077" s="200" t="s">
        <v>6907</v>
      </c>
    </row>
    <row r="1078" spans="1:22" outlineLevel="1">
      <c r="A1078" s="200" t="s">
        <v>9466</v>
      </c>
      <c r="B1078" s="217" t="s">
        <v>9473</v>
      </c>
      <c r="D1078" s="200">
        <v>105</v>
      </c>
      <c r="G1078" s="200" t="s">
        <v>9474</v>
      </c>
      <c r="H1078" s="200" t="s">
        <v>9475</v>
      </c>
      <c r="I1078" s="200" t="s">
        <v>9471</v>
      </c>
      <c r="L1078" s="200" t="s">
        <v>9403</v>
      </c>
      <c r="M1078" s="200" t="s">
        <v>9160</v>
      </c>
      <c r="N1078" s="200" t="s">
        <v>9181</v>
      </c>
      <c r="O1078" s="200" t="s">
        <v>55</v>
      </c>
      <c r="P1078" s="200" t="s">
        <v>6907</v>
      </c>
      <c r="Q1078" s="200" t="s">
        <v>6907</v>
      </c>
      <c r="R1078" s="200" t="s">
        <v>6907</v>
      </c>
      <c r="S1078" s="200" t="s">
        <v>6907</v>
      </c>
      <c r="T1078" s="200" t="s">
        <v>6907</v>
      </c>
    </row>
    <row r="1079" spans="1:22" outlineLevel="1">
      <c r="A1079" s="200" t="s">
        <v>9466</v>
      </c>
      <c r="B1079" s="217" t="s">
        <v>9476</v>
      </c>
      <c r="D1079" s="200">
        <v>106</v>
      </c>
      <c r="G1079" s="200" t="s">
        <v>9477</v>
      </c>
      <c r="H1079" s="200" t="s">
        <v>9478</v>
      </c>
      <c r="I1079" s="200" t="s">
        <v>9471</v>
      </c>
      <c r="L1079" s="200" t="s">
        <v>9403</v>
      </c>
      <c r="M1079" s="200" t="s">
        <v>9156</v>
      </c>
      <c r="N1079" s="200" t="s">
        <v>9181</v>
      </c>
      <c r="O1079" s="200" t="s">
        <v>55</v>
      </c>
      <c r="P1079" s="200" t="s">
        <v>6907</v>
      </c>
      <c r="Q1079" s="200" t="s">
        <v>6907</v>
      </c>
      <c r="R1079" s="200" t="s">
        <v>6907</v>
      </c>
      <c r="S1079" s="200" t="s">
        <v>6907</v>
      </c>
      <c r="T1079" s="200" t="s">
        <v>6907</v>
      </c>
      <c r="U1079" s="200" t="s">
        <v>9479</v>
      </c>
      <c r="V1079" s="200" t="s">
        <v>9480</v>
      </c>
    </row>
    <row r="1080" spans="1:22">
      <c r="A1080" s="214" t="s">
        <v>9481</v>
      </c>
      <c r="B1080" s="216" t="s">
        <v>9482</v>
      </c>
      <c r="C1080" s="200" t="s">
        <v>9483</v>
      </c>
      <c r="D1080" s="200">
        <v>99</v>
      </c>
      <c r="E1080" s="200" t="s">
        <v>6900</v>
      </c>
      <c r="F1080" s="200" t="s">
        <v>9129</v>
      </c>
      <c r="G1080" s="200" t="s">
        <v>9484</v>
      </c>
      <c r="I1080" s="200" t="s">
        <v>9485</v>
      </c>
      <c r="L1080" s="200" t="s">
        <v>9403</v>
      </c>
      <c r="M1080" s="200" t="s">
        <v>9486</v>
      </c>
      <c r="O1080" s="200" t="s">
        <v>55</v>
      </c>
      <c r="P1080" s="200" t="s">
        <v>6907</v>
      </c>
      <c r="Q1080" s="200" t="s">
        <v>6907</v>
      </c>
      <c r="R1080" s="200" t="s">
        <v>6907</v>
      </c>
      <c r="S1080" s="200" t="s">
        <v>6907</v>
      </c>
      <c r="T1080" s="200" t="s">
        <v>6907</v>
      </c>
      <c r="U1080" s="200" t="s">
        <v>9487</v>
      </c>
      <c r="V1080" s="200" t="s">
        <v>9482</v>
      </c>
    </row>
    <row r="1081" spans="1:22" outlineLevel="1">
      <c r="A1081" s="200" t="s">
        <v>9481</v>
      </c>
      <c r="B1081" s="217" t="s">
        <v>9488</v>
      </c>
      <c r="D1081" s="200">
        <v>100</v>
      </c>
      <c r="G1081" s="200" t="s">
        <v>9489</v>
      </c>
      <c r="I1081" s="200" t="s">
        <v>9490</v>
      </c>
      <c r="L1081" s="200" t="s">
        <v>9403</v>
      </c>
      <c r="M1081" s="200" t="s">
        <v>9491</v>
      </c>
      <c r="O1081" s="200" t="s">
        <v>55</v>
      </c>
      <c r="P1081" s="200" t="s">
        <v>6907</v>
      </c>
      <c r="Q1081" s="200" t="s">
        <v>6907</v>
      </c>
      <c r="R1081" s="200" t="s">
        <v>6907</v>
      </c>
      <c r="S1081" s="200" t="s">
        <v>6907</v>
      </c>
      <c r="T1081" s="200" t="s">
        <v>6907</v>
      </c>
      <c r="U1081" s="200" t="s">
        <v>9492</v>
      </c>
      <c r="V1081" s="200" t="s">
        <v>9488</v>
      </c>
    </row>
    <row r="1082" spans="1:22" outlineLevel="1">
      <c r="A1082" s="200" t="s">
        <v>9481</v>
      </c>
      <c r="B1082" s="216" t="s">
        <v>9493</v>
      </c>
      <c r="D1082" s="200">
        <v>101</v>
      </c>
      <c r="G1082" s="200" t="s">
        <v>9494</v>
      </c>
      <c r="I1082" s="200" t="s">
        <v>9495</v>
      </c>
      <c r="L1082" s="200" t="s">
        <v>9403</v>
      </c>
      <c r="M1082" s="200" t="s">
        <v>9496</v>
      </c>
      <c r="O1082" s="200" t="s">
        <v>55</v>
      </c>
      <c r="P1082" s="200" t="s">
        <v>6907</v>
      </c>
      <c r="Q1082" s="200" t="s">
        <v>6907</v>
      </c>
      <c r="R1082" s="200" t="s">
        <v>6907</v>
      </c>
      <c r="S1082" s="200" t="s">
        <v>6907</v>
      </c>
      <c r="T1082" s="200" t="s">
        <v>6907</v>
      </c>
      <c r="U1082" s="200" t="s">
        <v>9497</v>
      </c>
      <c r="V1082" s="200" t="s">
        <v>9493</v>
      </c>
    </row>
    <row r="1083" spans="1:22" outlineLevel="1">
      <c r="A1083" s="200" t="s">
        <v>9481</v>
      </c>
      <c r="B1083" s="217" t="s">
        <v>9498</v>
      </c>
      <c r="D1083" s="200">
        <v>102</v>
      </c>
      <c r="G1083" s="200" t="s">
        <v>9499</v>
      </c>
      <c r="I1083" s="200" t="s">
        <v>9500</v>
      </c>
      <c r="L1083" s="200" t="s">
        <v>9403</v>
      </c>
      <c r="M1083" s="200" t="s">
        <v>9501</v>
      </c>
      <c r="O1083" s="200" t="s">
        <v>55</v>
      </c>
      <c r="P1083" s="200" t="s">
        <v>6907</v>
      </c>
      <c r="Q1083" s="200" t="s">
        <v>6907</v>
      </c>
      <c r="R1083" s="200" t="s">
        <v>6907</v>
      </c>
      <c r="S1083" s="200" t="s">
        <v>6907</v>
      </c>
      <c r="T1083" s="200" t="s">
        <v>6907</v>
      </c>
      <c r="U1083" s="200" t="s">
        <v>9502</v>
      </c>
      <c r="V1083" s="200" t="s">
        <v>9498</v>
      </c>
    </row>
    <row r="1084" spans="1:22" outlineLevel="1">
      <c r="A1084" s="200" t="s">
        <v>9481</v>
      </c>
      <c r="B1084" s="216" t="s">
        <v>9503</v>
      </c>
      <c r="D1084" s="200">
        <v>103</v>
      </c>
      <c r="G1084" s="200" t="s">
        <v>9504</v>
      </c>
      <c r="H1084" s="200" t="s">
        <v>9505</v>
      </c>
      <c r="I1084" s="200" t="s">
        <v>9471</v>
      </c>
      <c r="L1084" s="200" t="s">
        <v>9403</v>
      </c>
      <c r="M1084" s="200" t="s">
        <v>9506</v>
      </c>
      <c r="N1084" s="200" t="s">
        <v>9181</v>
      </c>
      <c r="O1084" s="200" t="s">
        <v>55</v>
      </c>
      <c r="P1084" s="200" t="s">
        <v>6907</v>
      </c>
      <c r="Q1084" s="200" t="s">
        <v>6907</v>
      </c>
      <c r="R1084" s="200" t="s">
        <v>6907</v>
      </c>
      <c r="S1084" s="200" t="s">
        <v>6907</v>
      </c>
      <c r="T1084" s="200" t="s">
        <v>6907</v>
      </c>
      <c r="U1084" s="200" t="s">
        <v>9507</v>
      </c>
      <c r="V1084" s="200" t="s">
        <v>9503</v>
      </c>
    </row>
    <row r="1085" spans="1:22" outlineLevel="1">
      <c r="A1085" s="200" t="s">
        <v>9481</v>
      </c>
      <c r="B1085" s="217" t="s">
        <v>9508</v>
      </c>
      <c r="D1085" s="200">
        <v>107</v>
      </c>
      <c r="G1085" s="200" t="s">
        <v>9509</v>
      </c>
      <c r="H1085" s="200" t="s">
        <v>9510</v>
      </c>
      <c r="L1085" s="200" t="s">
        <v>9403</v>
      </c>
      <c r="M1085" s="200" t="s">
        <v>9180</v>
      </c>
      <c r="N1085" s="200" t="s">
        <v>2239</v>
      </c>
      <c r="O1085" s="200" t="s">
        <v>9181</v>
      </c>
      <c r="P1085" s="200" t="s">
        <v>6907</v>
      </c>
      <c r="Q1085" s="200" t="s">
        <v>6907</v>
      </c>
      <c r="R1085" s="200" t="s">
        <v>6907</v>
      </c>
      <c r="S1085" s="200" t="s">
        <v>6907</v>
      </c>
      <c r="T1085" s="200" t="s">
        <v>6907</v>
      </c>
    </row>
    <row r="1086" spans="1:22" outlineLevel="1">
      <c r="A1086" s="200" t="s">
        <v>9481</v>
      </c>
      <c r="B1086" s="217" t="s">
        <v>9511</v>
      </c>
      <c r="D1086" s="200">
        <v>108</v>
      </c>
      <c r="G1086" s="200" t="s">
        <v>9512</v>
      </c>
      <c r="H1086" s="200" t="s">
        <v>9510</v>
      </c>
      <c r="L1086" s="200" t="s">
        <v>9403</v>
      </c>
      <c r="M1086" s="200" t="s">
        <v>9513</v>
      </c>
      <c r="N1086" s="200" t="s">
        <v>2239</v>
      </c>
      <c r="O1086" s="200" t="s">
        <v>9181</v>
      </c>
      <c r="P1086" s="200" t="s">
        <v>6907</v>
      </c>
      <c r="Q1086" s="200" t="s">
        <v>6907</v>
      </c>
      <c r="R1086" s="200" t="s">
        <v>6907</v>
      </c>
      <c r="S1086" s="200" t="s">
        <v>6907</v>
      </c>
      <c r="T1086" s="200" t="s">
        <v>6907</v>
      </c>
      <c r="U1086" s="200" t="s">
        <v>9514</v>
      </c>
      <c r="V1086" s="200" t="s">
        <v>9515</v>
      </c>
    </row>
    <row r="1087" spans="1:22" outlineLevel="1">
      <c r="A1087" s="200" t="s">
        <v>9481</v>
      </c>
      <c r="B1087" s="216" t="s">
        <v>9516</v>
      </c>
      <c r="D1087" s="200">
        <v>109</v>
      </c>
      <c r="G1087" s="200" t="s">
        <v>9517</v>
      </c>
      <c r="H1087" s="200" t="s">
        <v>9510</v>
      </c>
      <c r="L1087" s="200" t="s">
        <v>9403</v>
      </c>
      <c r="M1087" s="200" t="s">
        <v>9518</v>
      </c>
      <c r="N1087" s="200" t="s">
        <v>2239</v>
      </c>
      <c r="O1087" s="200" t="s">
        <v>9181</v>
      </c>
      <c r="P1087" s="200" t="s">
        <v>6907</v>
      </c>
      <c r="Q1087" s="200" t="s">
        <v>6907</v>
      </c>
      <c r="R1087" s="200" t="s">
        <v>6907</v>
      </c>
      <c r="S1087" s="200" t="s">
        <v>6907</v>
      </c>
      <c r="T1087" s="200" t="s">
        <v>6907</v>
      </c>
    </row>
    <row r="1088" spans="1:22" outlineLevel="1">
      <c r="A1088" s="200" t="s">
        <v>9481</v>
      </c>
      <c r="B1088" s="216" t="s">
        <v>9519</v>
      </c>
      <c r="D1088" s="200">
        <v>110</v>
      </c>
      <c r="G1088" s="200" t="s">
        <v>9520</v>
      </c>
      <c r="H1088" s="200" t="s">
        <v>9510</v>
      </c>
      <c r="L1088" s="200" t="s">
        <v>9403</v>
      </c>
      <c r="M1088" s="200" t="s">
        <v>9192</v>
      </c>
      <c r="N1088" s="200" t="s">
        <v>2239</v>
      </c>
      <c r="O1088" s="200" t="s">
        <v>9181</v>
      </c>
      <c r="P1088" s="200" t="s">
        <v>6907</v>
      </c>
      <c r="Q1088" s="200" t="s">
        <v>6907</v>
      </c>
      <c r="R1088" s="200" t="s">
        <v>6907</v>
      </c>
      <c r="S1088" s="200" t="s">
        <v>6907</v>
      </c>
      <c r="T1088" s="200" t="s">
        <v>6907</v>
      </c>
      <c r="U1088" s="200" t="s">
        <v>9521</v>
      </c>
      <c r="V1088" s="200" t="s">
        <v>9522</v>
      </c>
    </row>
    <row r="1089" spans="1:22" outlineLevel="1">
      <c r="A1089" s="200" t="s">
        <v>9523</v>
      </c>
      <c r="B1089" s="217" t="s">
        <v>9212</v>
      </c>
      <c r="D1089" s="200">
        <v>111</v>
      </c>
      <c r="G1089" s="200" t="s">
        <v>9524</v>
      </c>
      <c r="M1089" s="200" t="s">
        <v>9214</v>
      </c>
    </row>
    <row r="1090" spans="1:22" outlineLevel="1">
      <c r="A1090" s="200" t="s">
        <v>9523</v>
      </c>
      <c r="B1090" s="217" t="s">
        <v>7896</v>
      </c>
      <c r="D1090" s="200">
        <v>112</v>
      </c>
      <c r="G1090" s="200" t="s">
        <v>9525</v>
      </c>
      <c r="M1090" s="200" t="s">
        <v>9216</v>
      </c>
      <c r="U1090" s="200" t="s">
        <v>9217</v>
      </c>
      <c r="V1090" s="200" t="s">
        <v>9218</v>
      </c>
    </row>
    <row r="1091" spans="1:22" collapsed="1">
      <c r="A1091" s="214" t="s">
        <v>9526</v>
      </c>
      <c r="B1091" s="216" t="s">
        <v>1152</v>
      </c>
      <c r="C1091" s="200" t="s">
        <v>9401</v>
      </c>
      <c r="D1091" s="200">
        <v>116</v>
      </c>
      <c r="E1091" s="200" t="s">
        <v>6900</v>
      </c>
      <c r="F1091" s="200" t="s">
        <v>9129</v>
      </c>
      <c r="G1091" s="200" t="s">
        <v>9527</v>
      </c>
      <c r="H1091" s="200" t="s">
        <v>9528</v>
      </c>
      <c r="L1091" s="200" t="s">
        <v>9529</v>
      </c>
      <c r="M1091" s="200" t="s">
        <v>9530</v>
      </c>
      <c r="N1091" s="200" t="s">
        <v>2239</v>
      </c>
      <c r="O1091" s="200" t="s">
        <v>6921</v>
      </c>
      <c r="P1091" s="200" t="s">
        <v>6907</v>
      </c>
      <c r="Q1091" s="200" t="s">
        <v>6924</v>
      </c>
      <c r="R1091" s="200" t="s">
        <v>6907</v>
      </c>
      <c r="S1091" s="200" t="s">
        <v>6907</v>
      </c>
      <c r="T1091" s="200" t="s">
        <v>43</v>
      </c>
    </row>
    <row r="1092" spans="1:22" hidden="1" outlineLevel="1">
      <c r="A1092" s="200" t="s">
        <v>9526</v>
      </c>
      <c r="B1092" s="216" t="s">
        <v>1148</v>
      </c>
      <c r="D1092" s="200">
        <v>117</v>
      </c>
      <c r="G1092" s="200" t="s">
        <v>9531</v>
      </c>
      <c r="H1092" s="200" t="s">
        <v>9528</v>
      </c>
      <c r="L1092" s="200" t="s">
        <v>9529</v>
      </c>
      <c r="M1092" s="200" t="s">
        <v>9532</v>
      </c>
      <c r="N1092" s="200" t="s">
        <v>2239</v>
      </c>
      <c r="O1092" s="200" t="s">
        <v>6921</v>
      </c>
      <c r="P1092" s="200" t="s">
        <v>6907</v>
      </c>
      <c r="Q1092" s="200" t="s">
        <v>6908</v>
      </c>
      <c r="R1092" s="200" t="s">
        <v>6907</v>
      </c>
      <c r="S1092" s="200" t="s">
        <v>6907</v>
      </c>
      <c r="T1092" s="200" t="s">
        <v>43</v>
      </c>
      <c r="U1092" s="200" t="s">
        <v>9533</v>
      </c>
      <c r="V1092" s="200" t="s">
        <v>9534</v>
      </c>
    </row>
    <row r="1093" spans="1:22" hidden="1" outlineLevel="1">
      <c r="A1093" s="200" t="s">
        <v>9526</v>
      </c>
      <c r="B1093" s="217" t="s">
        <v>9535</v>
      </c>
      <c r="D1093" s="200">
        <v>118</v>
      </c>
      <c r="G1093" s="200" t="s">
        <v>9536</v>
      </c>
      <c r="H1093" s="200" t="s">
        <v>9537</v>
      </c>
      <c r="L1093" s="200" t="s">
        <v>9529</v>
      </c>
      <c r="M1093" s="200" t="s">
        <v>9538</v>
      </c>
      <c r="N1093" s="200" t="s">
        <v>2239</v>
      </c>
      <c r="O1093" s="200" t="s">
        <v>6921</v>
      </c>
      <c r="P1093" s="200" t="s">
        <v>6907</v>
      </c>
      <c r="Q1093" s="200" t="s">
        <v>6924</v>
      </c>
      <c r="R1093" s="200" t="s">
        <v>6907</v>
      </c>
      <c r="S1093" s="200" t="s">
        <v>6907</v>
      </c>
      <c r="T1093" s="200" t="s">
        <v>43</v>
      </c>
    </row>
    <row r="1094" spans="1:22" hidden="1" outlineLevel="1">
      <c r="A1094" s="200" t="s">
        <v>9526</v>
      </c>
      <c r="B1094" s="217" t="s">
        <v>9539</v>
      </c>
      <c r="D1094" s="200">
        <v>119</v>
      </c>
      <c r="G1094" s="200" t="s">
        <v>9540</v>
      </c>
      <c r="H1094" s="200" t="s">
        <v>9537</v>
      </c>
      <c r="L1094" s="200" t="s">
        <v>9529</v>
      </c>
      <c r="M1094" s="200" t="s">
        <v>9541</v>
      </c>
      <c r="N1094" s="200" t="s">
        <v>2239</v>
      </c>
      <c r="O1094" s="200" t="s">
        <v>6921</v>
      </c>
      <c r="P1094" s="200" t="s">
        <v>6907</v>
      </c>
      <c r="Q1094" s="200" t="s">
        <v>6908</v>
      </c>
      <c r="R1094" s="200" t="s">
        <v>6907</v>
      </c>
      <c r="S1094" s="200" t="s">
        <v>6907</v>
      </c>
      <c r="T1094" s="200" t="s">
        <v>43</v>
      </c>
      <c r="U1094" s="200" t="s">
        <v>9542</v>
      </c>
      <c r="V1094" s="200" t="s">
        <v>9543</v>
      </c>
    </row>
    <row r="1095" spans="1:22" hidden="1" outlineLevel="1">
      <c r="A1095" s="200" t="s">
        <v>9526</v>
      </c>
      <c r="B1095" s="216" t="s">
        <v>4289</v>
      </c>
      <c r="D1095" s="200">
        <v>120</v>
      </c>
      <c r="G1095" s="200" t="s">
        <v>9544</v>
      </c>
      <c r="H1095" s="200" t="s">
        <v>9545</v>
      </c>
      <c r="L1095" s="200" t="s">
        <v>9529</v>
      </c>
      <c r="M1095" s="200" t="s">
        <v>9158</v>
      </c>
      <c r="N1095" s="200" t="s">
        <v>2239</v>
      </c>
      <c r="O1095" s="200" t="s">
        <v>55</v>
      </c>
      <c r="P1095" s="200" t="s">
        <v>6931</v>
      </c>
      <c r="Q1095" s="200" t="s">
        <v>6908</v>
      </c>
      <c r="R1095" s="200" t="s">
        <v>6931</v>
      </c>
      <c r="S1095" s="200" t="s">
        <v>6907</v>
      </c>
      <c r="T1095" s="200" t="s">
        <v>43</v>
      </c>
    </row>
    <row r="1096" spans="1:22" hidden="1" outlineLevel="1">
      <c r="A1096" s="200" t="s">
        <v>9526</v>
      </c>
      <c r="B1096" s="216" t="s">
        <v>4302</v>
      </c>
      <c r="D1096" s="200">
        <v>121</v>
      </c>
      <c r="G1096" s="200" t="s">
        <v>9546</v>
      </c>
      <c r="H1096" s="200" t="s">
        <v>9547</v>
      </c>
      <c r="L1096" s="200" t="s">
        <v>9529</v>
      </c>
      <c r="M1096" s="200" t="s">
        <v>9548</v>
      </c>
      <c r="N1096" s="200" t="s">
        <v>2239</v>
      </c>
      <c r="O1096" s="200" t="s">
        <v>55</v>
      </c>
      <c r="P1096" s="200" t="s">
        <v>6907</v>
      </c>
      <c r="Q1096" s="200" t="s">
        <v>6912</v>
      </c>
      <c r="R1096" s="200" t="s">
        <v>6931</v>
      </c>
      <c r="S1096" s="200" t="s">
        <v>6907</v>
      </c>
      <c r="T1096" s="200" t="s">
        <v>43</v>
      </c>
    </row>
    <row r="1097" spans="1:22" hidden="1" outlineLevel="1">
      <c r="A1097" s="200" t="s">
        <v>9526</v>
      </c>
      <c r="B1097" s="216" t="s">
        <v>4317</v>
      </c>
      <c r="D1097" s="200">
        <v>122</v>
      </c>
      <c r="G1097" s="200" t="s">
        <v>9549</v>
      </c>
      <c r="H1097" s="200" t="s">
        <v>9547</v>
      </c>
      <c r="L1097" s="200" t="s">
        <v>9529</v>
      </c>
      <c r="M1097" s="200" t="s">
        <v>9550</v>
      </c>
      <c r="N1097" s="200" t="s">
        <v>2239</v>
      </c>
      <c r="O1097" s="200" t="s">
        <v>55</v>
      </c>
      <c r="P1097" s="200" t="s">
        <v>6907</v>
      </c>
      <c r="Q1097" s="200" t="s">
        <v>6912</v>
      </c>
      <c r="R1097" s="200" t="s">
        <v>6907</v>
      </c>
      <c r="S1097" s="200" t="s">
        <v>6907</v>
      </c>
      <c r="T1097" s="200" t="s">
        <v>6907</v>
      </c>
      <c r="U1097" s="200" t="s">
        <v>9551</v>
      </c>
      <c r="V1097" s="200" t="s">
        <v>9552</v>
      </c>
    </row>
    <row r="1098" spans="1:22" hidden="1" outlineLevel="1">
      <c r="A1098" s="200" t="s">
        <v>9526</v>
      </c>
      <c r="B1098" s="217" t="s">
        <v>5214</v>
      </c>
      <c r="D1098" s="200">
        <v>123</v>
      </c>
      <c r="G1098" s="200" t="s">
        <v>9553</v>
      </c>
      <c r="L1098" s="200" t="s">
        <v>9529</v>
      </c>
      <c r="M1098" s="200" t="s">
        <v>9135</v>
      </c>
      <c r="N1098" s="200" t="s">
        <v>2239</v>
      </c>
      <c r="O1098" s="200" t="s">
        <v>9554</v>
      </c>
      <c r="P1098" s="200" t="s">
        <v>6907</v>
      </c>
      <c r="Q1098" s="200" t="s">
        <v>6907</v>
      </c>
      <c r="R1098" s="200" t="s">
        <v>6907</v>
      </c>
      <c r="S1098" s="200" t="s">
        <v>6907</v>
      </c>
      <c r="T1098" s="200" t="s">
        <v>6907</v>
      </c>
    </row>
    <row r="1099" spans="1:22" hidden="1" outlineLevel="1">
      <c r="A1099" s="200" t="s">
        <v>9526</v>
      </c>
      <c r="B1099" s="217" t="s">
        <v>5218</v>
      </c>
      <c r="D1099" s="200">
        <v>124</v>
      </c>
      <c r="G1099" s="200" t="s">
        <v>9555</v>
      </c>
      <c r="L1099" s="200" t="s">
        <v>9529</v>
      </c>
      <c r="M1099" s="200" t="s">
        <v>9132</v>
      </c>
      <c r="N1099" s="200" t="s">
        <v>2239</v>
      </c>
      <c r="O1099" s="200" t="s">
        <v>9554</v>
      </c>
      <c r="P1099" s="200" t="s">
        <v>6907</v>
      </c>
      <c r="Q1099" s="200" t="s">
        <v>6907</v>
      </c>
      <c r="R1099" s="200" t="s">
        <v>6907</v>
      </c>
      <c r="S1099" s="200" t="s">
        <v>6907</v>
      </c>
      <c r="T1099" s="200" t="s">
        <v>6907</v>
      </c>
    </row>
    <row r="1100" spans="1:22" hidden="1" outlineLevel="1">
      <c r="A1100" s="200" t="s">
        <v>9526</v>
      </c>
      <c r="B1100" s="217" t="s">
        <v>5222</v>
      </c>
      <c r="D1100" s="200">
        <v>125</v>
      </c>
      <c r="G1100" s="200" t="s">
        <v>9556</v>
      </c>
      <c r="L1100" s="200" t="s">
        <v>9529</v>
      </c>
      <c r="M1100" s="200" t="s">
        <v>9139</v>
      </c>
      <c r="N1100" s="200" t="s">
        <v>2239</v>
      </c>
      <c r="O1100" s="200" t="s">
        <v>9554</v>
      </c>
      <c r="P1100" s="200" t="s">
        <v>6907</v>
      </c>
      <c r="Q1100" s="200" t="s">
        <v>6907</v>
      </c>
      <c r="R1100" s="200" t="s">
        <v>6907</v>
      </c>
      <c r="S1100" s="200" t="s">
        <v>6907</v>
      </c>
      <c r="T1100" s="200" t="s">
        <v>6907</v>
      </c>
    </row>
    <row r="1101" spans="1:22" hidden="1" outlineLevel="1">
      <c r="A1101" s="200" t="s">
        <v>9526</v>
      </c>
      <c r="B1101" s="217" t="s">
        <v>5226</v>
      </c>
      <c r="D1101" s="200">
        <v>126</v>
      </c>
      <c r="G1101" s="200" t="s">
        <v>9557</v>
      </c>
      <c r="L1101" s="200" t="s">
        <v>9529</v>
      </c>
      <c r="M1101" s="200" t="s">
        <v>9137</v>
      </c>
      <c r="N1101" s="200" t="s">
        <v>2239</v>
      </c>
      <c r="O1101" s="200" t="s">
        <v>9554</v>
      </c>
      <c r="P1101" s="200" t="s">
        <v>6907</v>
      </c>
      <c r="Q1101" s="200" t="s">
        <v>6907</v>
      </c>
      <c r="R1101" s="200" t="s">
        <v>6907</v>
      </c>
      <c r="S1101" s="200" t="s">
        <v>6907</v>
      </c>
      <c r="T1101" s="200" t="s">
        <v>6907</v>
      </c>
    </row>
    <row r="1102" spans="1:22" hidden="1" outlineLevel="1">
      <c r="A1102" s="200" t="s">
        <v>9526</v>
      </c>
      <c r="B1102" s="217" t="s">
        <v>5230</v>
      </c>
      <c r="D1102" s="200">
        <v>127</v>
      </c>
      <c r="G1102" s="200" t="s">
        <v>9558</v>
      </c>
      <c r="L1102" s="200" t="s">
        <v>9529</v>
      </c>
      <c r="M1102" s="200" t="s">
        <v>9143</v>
      </c>
      <c r="N1102" s="200" t="s">
        <v>2239</v>
      </c>
      <c r="O1102" s="200" t="s">
        <v>9554</v>
      </c>
      <c r="P1102" s="200" t="s">
        <v>6907</v>
      </c>
      <c r="Q1102" s="200" t="s">
        <v>6907</v>
      </c>
      <c r="R1102" s="200" t="s">
        <v>6907</v>
      </c>
      <c r="S1102" s="200" t="s">
        <v>6907</v>
      </c>
      <c r="T1102" s="200" t="s">
        <v>6907</v>
      </c>
    </row>
    <row r="1103" spans="1:22" hidden="1" outlineLevel="1">
      <c r="A1103" s="200" t="s">
        <v>9526</v>
      </c>
      <c r="B1103" s="217" t="s">
        <v>5234</v>
      </c>
      <c r="D1103" s="200">
        <v>128</v>
      </c>
      <c r="G1103" s="200" t="s">
        <v>9559</v>
      </c>
      <c r="L1103" s="200" t="s">
        <v>9529</v>
      </c>
      <c r="M1103" s="200" t="s">
        <v>9141</v>
      </c>
      <c r="N1103" s="200" t="s">
        <v>2239</v>
      </c>
      <c r="O1103" s="200" t="s">
        <v>9554</v>
      </c>
      <c r="P1103" s="200" t="s">
        <v>6907</v>
      </c>
      <c r="Q1103" s="200" t="s">
        <v>6907</v>
      </c>
      <c r="R1103" s="200" t="s">
        <v>6907</v>
      </c>
      <c r="S1103" s="200" t="s">
        <v>6907</v>
      </c>
      <c r="T1103" s="200" t="s">
        <v>6907</v>
      </c>
    </row>
    <row r="1104" spans="1:22" hidden="1" outlineLevel="1">
      <c r="A1104" s="200" t="s">
        <v>9526</v>
      </c>
      <c r="B1104" s="217" t="s">
        <v>5238</v>
      </c>
      <c r="D1104" s="200">
        <v>129</v>
      </c>
      <c r="G1104" s="200" t="s">
        <v>9560</v>
      </c>
      <c r="L1104" s="200" t="s">
        <v>9529</v>
      </c>
      <c r="M1104" s="200" t="s">
        <v>9147</v>
      </c>
      <c r="N1104" s="200" t="s">
        <v>2239</v>
      </c>
      <c r="O1104" s="200" t="s">
        <v>9554</v>
      </c>
      <c r="P1104" s="200" t="s">
        <v>6907</v>
      </c>
      <c r="Q1104" s="200" t="s">
        <v>6907</v>
      </c>
      <c r="R1104" s="200" t="s">
        <v>6907</v>
      </c>
      <c r="S1104" s="200" t="s">
        <v>6907</v>
      </c>
      <c r="T1104" s="200" t="s">
        <v>6907</v>
      </c>
    </row>
    <row r="1105" spans="1:22" hidden="1" outlineLevel="1">
      <c r="A1105" s="200" t="s">
        <v>9526</v>
      </c>
      <c r="B1105" s="217" t="s">
        <v>5242</v>
      </c>
      <c r="D1105" s="200">
        <v>130</v>
      </c>
      <c r="G1105" s="200" t="s">
        <v>9561</v>
      </c>
      <c r="L1105" s="200" t="s">
        <v>9529</v>
      </c>
      <c r="M1105" s="200" t="s">
        <v>9145</v>
      </c>
      <c r="N1105" s="200" t="s">
        <v>2239</v>
      </c>
      <c r="O1105" s="200" t="s">
        <v>9554</v>
      </c>
      <c r="P1105" s="200" t="s">
        <v>6907</v>
      </c>
      <c r="Q1105" s="200" t="s">
        <v>6907</v>
      </c>
      <c r="R1105" s="200" t="s">
        <v>6907</v>
      </c>
      <c r="S1105" s="200" t="s">
        <v>6907</v>
      </c>
      <c r="T1105" s="200" t="s">
        <v>6907</v>
      </c>
      <c r="U1105" s="200" t="s">
        <v>9562</v>
      </c>
      <c r="V1105" s="200" t="s">
        <v>9563</v>
      </c>
    </row>
    <row r="1106" spans="1:22" hidden="1" outlineLevel="1">
      <c r="A1106" s="200" t="s">
        <v>9526</v>
      </c>
      <c r="B1106" s="216" t="s">
        <v>9564</v>
      </c>
      <c r="D1106" s="200">
        <v>133</v>
      </c>
      <c r="G1106" s="200" t="s">
        <v>9565</v>
      </c>
      <c r="L1106" s="200" t="s">
        <v>9529</v>
      </c>
      <c r="M1106" s="200" t="s">
        <v>9180</v>
      </c>
      <c r="N1106" s="200" t="s">
        <v>7093</v>
      </c>
      <c r="O1106" s="200" t="s">
        <v>9181</v>
      </c>
      <c r="P1106" s="200" t="s">
        <v>6907</v>
      </c>
      <c r="Q1106" s="200" t="s">
        <v>6907</v>
      </c>
      <c r="R1106" s="200" t="s">
        <v>6907</v>
      </c>
      <c r="S1106" s="200" t="s">
        <v>6907</v>
      </c>
      <c r="T1106" s="200" t="s">
        <v>6907</v>
      </c>
    </row>
    <row r="1107" spans="1:22" hidden="1" outlineLevel="1">
      <c r="A1107" s="200" t="s">
        <v>9526</v>
      </c>
      <c r="B1107" s="216" t="s">
        <v>9566</v>
      </c>
      <c r="D1107" s="200">
        <v>134</v>
      </c>
      <c r="G1107" s="200" t="s">
        <v>9567</v>
      </c>
      <c r="L1107" s="200" t="s">
        <v>9529</v>
      </c>
      <c r="M1107" s="200" t="s">
        <v>9180</v>
      </c>
      <c r="N1107" s="200" t="s">
        <v>7093</v>
      </c>
      <c r="O1107" s="200" t="s">
        <v>9181</v>
      </c>
      <c r="P1107" s="200" t="s">
        <v>6907</v>
      </c>
      <c r="Q1107" s="200" t="s">
        <v>6907</v>
      </c>
      <c r="R1107" s="200" t="s">
        <v>6907</v>
      </c>
      <c r="S1107" s="200" t="s">
        <v>6907</v>
      </c>
      <c r="T1107" s="200" t="s">
        <v>6907</v>
      </c>
      <c r="U1107" s="200" t="s">
        <v>9568</v>
      </c>
      <c r="V1107" s="200" t="s">
        <v>9569</v>
      </c>
    </row>
    <row r="1108" spans="1:22" hidden="1" outlineLevel="1">
      <c r="A1108" s="200" t="s">
        <v>9526</v>
      </c>
      <c r="B1108" s="217" t="s">
        <v>9570</v>
      </c>
      <c r="D1108" s="200">
        <v>135</v>
      </c>
      <c r="G1108" s="200" t="s">
        <v>9571</v>
      </c>
      <c r="H1108" s="200" t="s">
        <v>9572</v>
      </c>
      <c r="L1108" s="200" t="s">
        <v>9529</v>
      </c>
      <c r="M1108" s="200" t="s">
        <v>9176</v>
      </c>
      <c r="P1108" s="200" t="s">
        <v>6907</v>
      </c>
      <c r="Q1108" s="200" t="s">
        <v>6907</v>
      </c>
      <c r="R1108" s="200" t="s">
        <v>6907</v>
      </c>
      <c r="S1108" s="200" t="s">
        <v>6907</v>
      </c>
      <c r="T1108" s="200" t="s">
        <v>6907</v>
      </c>
      <c r="U1108" s="200" t="s">
        <v>7212</v>
      </c>
    </row>
    <row r="1109" spans="1:22" hidden="1" outlineLevel="1">
      <c r="A1109" s="200" t="s">
        <v>9526</v>
      </c>
      <c r="B1109" s="216" t="s">
        <v>9573</v>
      </c>
      <c r="D1109" s="200">
        <v>136</v>
      </c>
      <c r="G1109" s="200" t="s">
        <v>9574</v>
      </c>
      <c r="H1109" s="200" t="s">
        <v>9575</v>
      </c>
      <c r="L1109" s="200" t="s">
        <v>9529</v>
      </c>
      <c r="M1109" s="200" t="s">
        <v>9576</v>
      </c>
      <c r="P1109" s="200" t="s">
        <v>6907</v>
      </c>
      <c r="Q1109" s="200" t="s">
        <v>6907</v>
      </c>
      <c r="R1109" s="200" t="s">
        <v>6907</v>
      </c>
      <c r="S1109" s="200" t="s">
        <v>6907</v>
      </c>
      <c r="T1109" s="200" t="s">
        <v>6907</v>
      </c>
      <c r="U1109" s="200" t="s">
        <v>7212</v>
      </c>
    </row>
    <row r="1110" spans="1:22" hidden="1" outlineLevel="1">
      <c r="A1110" s="200" t="s">
        <v>9526</v>
      </c>
      <c r="B1110" s="217" t="s">
        <v>9577</v>
      </c>
      <c r="D1110" s="200">
        <v>137</v>
      </c>
      <c r="G1110" s="200" t="s">
        <v>9578</v>
      </c>
      <c r="H1110" s="200" t="s">
        <v>9579</v>
      </c>
      <c r="L1110" s="200" t="s">
        <v>9529</v>
      </c>
      <c r="M1110" s="200" t="s">
        <v>9580</v>
      </c>
      <c r="P1110" s="200" t="s">
        <v>6907</v>
      </c>
      <c r="Q1110" s="200" t="s">
        <v>6907</v>
      </c>
      <c r="R1110" s="200" t="s">
        <v>6907</v>
      </c>
      <c r="S1110" s="200" t="s">
        <v>6907</v>
      </c>
      <c r="T1110" s="200" t="s">
        <v>6907</v>
      </c>
      <c r="U1110" s="200" t="s">
        <v>7212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80751-88D0-4A0B-A486-C6C81625DBD7}">
  <sheetPr codeName="Tabelle12">
    <tabColor rgb="FF00FF00"/>
    <outlinePr summaryBelow="0" summaryRight="0"/>
  </sheetPr>
  <dimension ref="A1:CN203"/>
  <sheetViews>
    <sheetView zoomScale="40" zoomScaleNormal="40" workbookViewId="0">
      <pane xSplit="4" ySplit="3" topLeftCell="S192" activePane="bottomRight" state="frozen"/>
      <selection pane="topRight" activeCell="E1" sqref="E1"/>
      <selection pane="bottomLeft" activeCell="A4" sqref="A4"/>
      <selection pane="bottomRight" activeCell="AF218" sqref="AF217:AF218"/>
    </sheetView>
  </sheetViews>
  <sheetFormatPr defaultColWidth="9.109375" defaultRowHeight="12.75" customHeight="1" outlineLevelCol="1"/>
  <cols>
    <col min="1" max="1" width="5.44140625" style="116" customWidth="1"/>
    <col min="2" max="2" width="9.109375" style="116"/>
    <col min="3" max="3" width="22.109375" style="116" customWidth="1"/>
    <col min="4" max="6" width="15.6640625" style="116" customWidth="1"/>
    <col min="7" max="7" width="41.6640625" style="116" customWidth="1"/>
    <col min="8" max="11" width="15.6640625" style="116" customWidth="1"/>
    <col min="12" max="12" width="40.6640625" style="116" customWidth="1"/>
    <col min="13" max="13" width="24.6640625" style="116" bestFit="1" customWidth="1"/>
    <col min="14" max="14" width="12.44140625" style="116" customWidth="1" outlineLevel="1"/>
    <col min="15" max="15" width="9.109375" style="116" customWidth="1" outlineLevel="1"/>
    <col min="16" max="16" width="46.88671875" style="116" customWidth="1" outlineLevel="1"/>
    <col min="17" max="17" width="16.88671875" style="116" customWidth="1" outlineLevel="1"/>
    <col min="18" max="18" width="15" style="116" customWidth="1" outlineLevel="1"/>
    <col min="19" max="19" width="17" style="116" customWidth="1" outlineLevel="1"/>
    <col min="20" max="20" width="80.109375" style="115" customWidth="1" outlineLevel="1"/>
    <col min="21" max="21" width="32.88671875" style="115" customWidth="1" outlineLevel="1"/>
    <col min="22" max="22" width="65.109375" style="115" customWidth="1" outlineLevel="1"/>
    <col min="23" max="23" width="30.109375" style="115" customWidth="1" outlineLevel="1"/>
    <col min="24" max="24" width="9.109375" style="116" customWidth="1" outlineLevel="1"/>
    <col min="25" max="25" width="13.6640625" style="116" customWidth="1" outlineLevel="1"/>
    <col min="26" max="27" width="9.109375" style="116" customWidth="1" outlineLevel="1"/>
    <col min="28" max="28" width="9.109375" style="116"/>
    <col min="29" max="29" width="24.6640625" style="116" bestFit="1" customWidth="1"/>
    <col min="30" max="30" width="12.44140625" style="116" customWidth="1" outlineLevel="1"/>
    <col min="31" max="31" width="9.109375" style="116" customWidth="1" outlineLevel="1"/>
    <col min="32" max="32" width="46.88671875" style="116" customWidth="1" outlineLevel="1"/>
    <col min="33" max="33" width="16.88671875" style="116" customWidth="1" outlineLevel="1"/>
    <col min="34" max="34" width="15" style="116" customWidth="1" outlineLevel="1"/>
    <col min="35" max="35" width="17" style="116" customWidth="1" outlineLevel="1"/>
    <col min="36" max="36" width="80.109375" style="115" customWidth="1" outlineLevel="1"/>
    <col min="37" max="37" width="32.88671875" style="115" customWidth="1" outlineLevel="1"/>
    <col min="38" max="38" width="65.109375" style="115" customWidth="1" outlineLevel="1"/>
    <col min="39" max="39" width="30.109375" style="115" customWidth="1" outlineLevel="1"/>
    <col min="40" max="40" width="9.109375" style="116" customWidth="1" outlineLevel="1"/>
    <col min="41" max="41" width="13.6640625" style="116" customWidth="1" outlineLevel="1"/>
    <col min="42" max="43" width="9.109375" style="116" customWidth="1" outlineLevel="1"/>
    <col min="44" max="44" width="9.109375" style="116"/>
    <col min="45" max="45" width="24.6640625" style="116" bestFit="1" customWidth="1" collapsed="1"/>
    <col min="46" max="46" width="12.44140625" style="116" hidden="1" customWidth="1" outlineLevel="1"/>
    <col min="47" max="47" width="9.109375" style="116" hidden="1" customWidth="1" outlineLevel="1"/>
    <col min="48" max="48" width="46.88671875" style="116" hidden="1" customWidth="1" outlineLevel="1"/>
    <col min="49" max="49" width="16.88671875" style="116" hidden="1" customWidth="1" outlineLevel="1"/>
    <col min="50" max="50" width="15" style="116" hidden="1" customWidth="1" outlineLevel="1"/>
    <col min="51" max="51" width="17" style="116" hidden="1" customWidth="1" outlineLevel="1"/>
    <col min="52" max="52" width="80.109375" style="115" hidden="1" customWidth="1" outlineLevel="1"/>
    <col min="53" max="53" width="32.88671875" style="115" hidden="1" customWidth="1" outlineLevel="1"/>
    <col min="54" max="54" width="65.109375" style="115" hidden="1" customWidth="1" outlineLevel="1"/>
    <col min="55" max="55" width="30.109375" style="115" hidden="1" customWidth="1" outlineLevel="1"/>
    <col min="56" max="56" width="9.109375" style="116" hidden="1" customWidth="1" outlineLevel="1"/>
    <col min="57" max="57" width="13.6640625" style="116" hidden="1" customWidth="1" outlineLevel="1"/>
    <col min="58" max="59" width="9.109375" style="116" hidden="1" customWidth="1" outlineLevel="1"/>
    <col min="60" max="60" width="9.109375" style="116"/>
    <col min="61" max="61" width="24.6640625" style="116" bestFit="1" customWidth="1" collapsed="1"/>
    <col min="62" max="62" width="12.44140625" style="116" hidden="1" customWidth="1" outlineLevel="1"/>
    <col min="63" max="63" width="9.109375" style="116" hidden="1" customWidth="1" outlineLevel="1"/>
    <col min="64" max="64" width="46.88671875" style="116" hidden="1" customWidth="1" outlineLevel="1"/>
    <col min="65" max="65" width="16.88671875" style="116" hidden="1" customWidth="1" outlineLevel="1"/>
    <col min="66" max="66" width="15" style="116" hidden="1" customWidth="1" outlineLevel="1"/>
    <col min="67" max="67" width="17" style="116" hidden="1" customWidth="1" outlineLevel="1"/>
    <col min="68" max="68" width="80.109375" style="115" hidden="1" customWidth="1" outlineLevel="1"/>
    <col min="69" max="69" width="32.88671875" style="115" hidden="1" customWidth="1" outlineLevel="1"/>
    <col min="70" max="70" width="65.109375" style="115" hidden="1" customWidth="1" outlineLevel="1"/>
    <col min="71" max="71" width="30.109375" style="115" hidden="1" customWidth="1" outlineLevel="1"/>
    <col min="72" max="72" width="9.109375" style="116" hidden="1" customWidth="1" outlineLevel="1"/>
    <col min="73" max="73" width="13.6640625" style="116" hidden="1" customWidth="1" outlineLevel="1"/>
    <col min="74" max="75" width="9.109375" style="116" hidden="1" customWidth="1" outlineLevel="1"/>
    <col min="76" max="76" width="9.109375" style="116"/>
    <col min="77" max="77" width="24.6640625" style="116" bestFit="1" customWidth="1" collapsed="1"/>
    <col min="78" max="78" width="12.44140625" style="116" hidden="1" customWidth="1" outlineLevel="1"/>
    <col min="79" max="79" width="9.109375" style="116" hidden="1" customWidth="1" outlineLevel="1"/>
    <col min="80" max="80" width="46.88671875" style="116" hidden="1" customWidth="1" outlineLevel="1"/>
    <col min="81" max="81" width="15" style="116" hidden="1" customWidth="1" outlineLevel="1"/>
    <col min="82" max="82" width="17" style="116" hidden="1" customWidth="1" outlineLevel="1"/>
    <col min="83" max="83" width="54" style="115" hidden="1" customWidth="1" outlineLevel="1"/>
    <col min="84" max="84" width="16.33203125" style="115" hidden="1" customWidth="1" outlineLevel="1"/>
    <col min="85" max="85" width="9.109375" style="116" hidden="1" customWidth="1" outlineLevel="1"/>
    <col min="86" max="86" width="13.6640625" style="116" hidden="1" customWidth="1" outlineLevel="1"/>
    <col min="87" max="88" width="9.109375" style="116" hidden="1" customWidth="1" outlineLevel="1"/>
    <col min="89" max="89" width="68.5546875" style="116" hidden="1" customWidth="1" outlineLevel="1"/>
    <col min="90" max="90" width="26" style="116" hidden="1" customWidth="1" outlineLevel="1"/>
    <col min="91" max="91" width="23.6640625" style="116" hidden="1" customWidth="1" outlineLevel="1"/>
    <col min="92" max="92" width="9.109375" style="116" customWidth="1"/>
    <col min="93" max="16384" width="9.109375" style="116"/>
  </cols>
  <sheetData>
    <row r="1" spans="1:92" ht="23.25" customHeight="1">
      <c r="A1" s="156"/>
      <c r="B1" s="156"/>
      <c r="C1" s="156"/>
      <c r="D1" s="156"/>
      <c r="E1" s="156"/>
      <c r="F1" s="156"/>
      <c r="G1" s="156"/>
      <c r="H1" s="156"/>
      <c r="I1" s="156"/>
      <c r="J1" s="156"/>
      <c r="K1" s="156"/>
      <c r="L1" s="159" t="s">
        <v>9581</v>
      </c>
      <c r="M1" s="156"/>
      <c r="N1" s="156"/>
      <c r="O1" s="156"/>
      <c r="P1" s="156"/>
      <c r="Q1" s="156"/>
      <c r="R1" s="156"/>
      <c r="S1" s="156"/>
      <c r="T1" s="250" t="s">
        <v>9582</v>
      </c>
      <c r="U1" s="158" t="s">
        <v>9582</v>
      </c>
      <c r="V1" s="157" t="s">
        <v>9583</v>
      </c>
      <c r="W1" s="158"/>
      <c r="X1" s="156"/>
      <c r="Y1" s="156"/>
      <c r="Z1" s="156"/>
      <c r="AA1" s="156"/>
      <c r="AB1" s="156"/>
      <c r="AC1" s="156"/>
      <c r="AD1" s="156"/>
      <c r="AE1" s="156"/>
      <c r="AF1" s="156"/>
      <c r="AG1" s="156"/>
      <c r="AH1" s="156"/>
      <c r="AI1" s="156"/>
      <c r="AJ1" s="157" t="s">
        <v>9582</v>
      </c>
      <c r="AK1" s="158" t="s">
        <v>9582</v>
      </c>
      <c r="AL1" s="157" t="s">
        <v>9583</v>
      </c>
      <c r="AM1" s="158"/>
      <c r="AN1" s="156"/>
      <c r="AO1" s="156"/>
      <c r="AP1" s="156"/>
      <c r="AQ1" s="156"/>
      <c r="AR1" s="156"/>
      <c r="AS1" s="156"/>
      <c r="AT1" s="156"/>
      <c r="AU1" s="156"/>
      <c r="AV1" s="156"/>
      <c r="AW1" s="156"/>
      <c r="AX1" s="156"/>
      <c r="AY1" s="156"/>
      <c r="AZ1" s="157" t="s">
        <v>9582</v>
      </c>
      <c r="BA1" s="158" t="s">
        <v>9582</v>
      </c>
      <c r="BB1" s="157" t="s">
        <v>9583</v>
      </c>
      <c r="BC1" s="158"/>
      <c r="BD1" s="156"/>
      <c r="BE1" s="156"/>
      <c r="BF1" s="156"/>
      <c r="BG1" s="156"/>
      <c r="BH1" s="156"/>
      <c r="BI1" s="156"/>
      <c r="BJ1" s="156"/>
      <c r="BK1" s="156"/>
      <c r="BL1" s="156"/>
      <c r="BM1" s="156"/>
      <c r="BN1" s="156"/>
      <c r="BO1" s="156"/>
      <c r="BP1" s="157" t="s">
        <v>9582</v>
      </c>
      <c r="BQ1" s="158" t="s">
        <v>9582</v>
      </c>
      <c r="BR1" s="157" t="s">
        <v>9583</v>
      </c>
      <c r="BS1" s="158"/>
      <c r="BT1" s="156"/>
      <c r="BU1" s="156"/>
      <c r="BV1" s="156"/>
      <c r="BW1" s="156"/>
      <c r="BX1" s="156"/>
      <c r="BY1" s="156"/>
      <c r="BZ1" s="156"/>
      <c r="CA1" s="156"/>
      <c r="CB1" s="156"/>
      <c r="CC1" s="156"/>
      <c r="CD1" s="156"/>
      <c r="CE1" s="157" t="s">
        <v>9584</v>
      </c>
      <c r="CF1" s="158" t="s">
        <v>9584</v>
      </c>
      <c r="CG1" s="156"/>
      <c r="CH1" s="156"/>
      <c r="CI1" s="156"/>
      <c r="CJ1" s="156"/>
      <c r="CK1" s="159" t="s">
        <v>9585</v>
      </c>
      <c r="CL1" s="156"/>
      <c r="CM1" s="156"/>
      <c r="CN1" s="156"/>
    </row>
    <row r="2" spans="1:92" ht="21.75" customHeight="1">
      <c r="A2" s="117" t="s">
        <v>2885</v>
      </c>
      <c r="B2" s="117" t="s">
        <v>2886</v>
      </c>
      <c r="C2" s="117" t="s">
        <v>2158</v>
      </c>
      <c r="D2" s="119" t="s">
        <v>2154</v>
      </c>
      <c r="E2" s="119" t="s">
        <v>2889</v>
      </c>
      <c r="F2" s="117"/>
      <c r="G2" s="117"/>
      <c r="H2" s="117"/>
      <c r="I2" s="117" t="s">
        <v>2890</v>
      </c>
      <c r="J2" s="117"/>
      <c r="K2" s="117"/>
      <c r="L2" s="120" t="s">
        <v>2905</v>
      </c>
      <c r="M2" s="120" t="s">
        <v>2159</v>
      </c>
      <c r="N2" s="120"/>
      <c r="O2" s="120"/>
      <c r="P2" s="120"/>
      <c r="Q2" s="120"/>
      <c r="R2" s="120"/>
      <c r="S2" s="120"/>
      <c r="T2" s="120"/>
      <c r="U2" s="120"/>
      <c r="V2" s="120"/>
      <c r="W2" s="120"/>
      <c r="X2" s="120"/>
      <c r="Y2" s="120"/>
      <c r="Z2" s="120"/>
      <c r="AA2" s="120"/>
      <c r="AB2" s="120" t="s">
        <v>2905</v>
      </c>
      <c r="AC2" s="120" t="s">
        <v>9586</v>
      </c>
      <c r="AD2" s="120"/>
      <c r="AE2" s="120"/>
      <c r="AF2" s="120"/>
      <c r="AG2" s="120"/>
      <c r="AH2" s="120"/>
      <c r="AI2" s="120"/>
      <c r="AJ2" s="120"/>
      <c r="AK2" s="120"/>
      <c r="AL2" s="120"/>
      <c r="AM2" s="120"/>
      <c r="AN2" s="120"/>
      <c r="AO2" s="120"/>
      <c r="AP2" s="120"/>
      <c r="AQ2" s="120"/>
      <c r="AR2" s="120" t="s">
        <v>2905</v>
      </c>
      <c r="AS2" s="120" t="s">
        <v>9587</v>
      </c>
      <c r="AT2" s="120"/>
      <c r="AU2" s="120"/>
      <c r="AV2" s="120"/>
      <c r="AW2" s="120"/>
      <c r="AX2" s="120"/>
      <c r="AY2" s="120"/>
      <c r="AZ2" s="120"/>
      <c r="BA2" s="120"/>
      <c r="BB2" s="120"/>
      <c r="BC2" s="120"/>
      <c r="BD2" s="120"/>
      <c r="BE2" s="120"/>
      <c r="BF2" s="120"/>
      <c r="BG2" s="120"/>
      <c r="BH2" s="120" t="s">
        <v>2905</v>
      </c>
      <c r="BI2" s="120" t="s">
        <v>2233</v>
      </c>
      <c r="BJ2" s="120"/>
      <c r="BK2" s="120"/>
      <c r="BL2" s="120"/>
      <c r="BM2" s="120"/>
      <c r="BN2" s="120"/>
      <c r="BO2" s="120"/>
      <c r="BP2" s="120"/>
      <c r="BQ2" s="120"/>
      <c r="BR2" s="120"/>
      <c r="BS2" s="120"/>
      <c r="BT2" s="120"/>
      <c r="BU2" s="120"/>
      <c r="BV2" s="120"/>
      <c r="BW2" s="120"/>
      <c r="BX2" s="120" t="s">
        <v>2905</v>
      </c>
      <c r="BY2" s="120" t="s">
        <v>9588</v>
      </c>
      <c r="BZ2" s="120"/>
      <c r="CA2" s="120"/>
      <c r="CB2" s="120"/>
      <c r="CC2" s="120"/>
      <c r="CD2" s="120"/>
      <c r="CE2" s="120"/>
      <c r="CF2" s="120"/>
      <c r="CG2" s="120"/>
      <c r="CH2" s="120"/>
      <c r="CI2" s="120"/>
      <c r="CJ2" s="120"/>
      <c r="CK2" s="120"/>
      <c r="CL2" s="120"/>
      <c r="CM2" s="120"/>
      <c r="CN2" s="120" t="s">
        <v>2908</v>
      </c>
    </row>
    <row r="3" spans="1:92" ht="79.8" thickBot="1">
      <c r="A3" s="123" t="s">
        <v>2909</v>
      </c>
      <c r="B3" s="123" t="s">
        <v>9589</v>
      </c>
      <c r="C3" s="123" t="s">
        <v>9590</v>
      </c>
      <c r="D3" s="123" t="s">
        <v>2153</v>
      </c>
      <c r="E3" s="123" t="s">
        <v>9591</v>
      </c>
      <c r="F3" s="123" t="s">
        <v>9592</v>
      </c>
      <c r="G3" s="123" t="s">
        <v>9593</v>
      </c>
      <c r="H3" s="123" t="s">
        <v>9594</v>
      </c>
      <c r="I3" s="123" t="s">
        <v>9595</v>
      </c>
      <c r="J3" s="123" t="s">
        <v>9596</v>
      </c>
      <c r="K3" s="123" t="s">
        <v>9597</v>
      </c>
      <c r="L3" s="124" t="s">
        <v>9598</v>
      </c>
      <c r="M3" s="124" t="s">
        <v>29</v>
      </c>
      <c r="N3" s="124" t="s">
        <v>23</v>
      </c>
      <c r="O3" s="125" t="s">
        <v>9599</v>
      </c>
      <c r="P3" s="125" t="s">
        <v>1219</v>
      </c>
      <c r="Q3" s="125" t="s">
        <v>1220</v>
      </c>
      <c r="R3" s="125" t="s">
        <v>9600</v>
      </c>
      <c r="S3" s="125" t="s">
        <v>9601</v>
      </c>
      <c r="T3" s="125" t="s">
        <v>27</v>
      </c>
      <c r="U3" s="125" t="s">
        <v>9602</v>
      </c>
      <c r="V3" s="125" t="s">
        <v>9603</v>
      </c>
      <c r="W3" s="125" t="s">
        <v>9604</v>
      </c>
      <c r="X3" s="125" t="s">
        <v>24</v>
      </c>
      <c r="Y3" s="125" t="s">
        <v>28</v>
      </c>
      <c r="Z3" s="125" t="s">
        <v>9605</v>
      </c>
      <c r="AA3" s="125" t="s">
        <v>9606</v>
      </c>
      <c r="AB3" s="124" t="s">
        <v>9607</v>
      </c>
      <c r="AC3" s="124" t="s">
        <v>9608</v>
      </c>
      <c r="AD3" s="124" t="s">
        <v>9609</v>
      </c>
      <c r="AE3" s="125" t="s">
        <v>9610</v>
      </c>
      <c r="AF3" s="125" t="s">
        <v>9611</v>
      </c>
      <c r="AG3" s="125" t="s">
        <v>9612</v>
      </c>
      <c r="AH3" s="125" t="s">
        <v>9613</v>
      </c>
      <c r="AI3" s="125" t="s">
        <v>9614</v>
      </c>
      <c r="AJ3" s="125" t="s">
        <v>9615</v>
      </c>
      <c r="AK3" s="125" t="s">
        <v>9616</v>
      </c>
      <c r="AL3" s="125" t="s">
        <v>9617</v>
      </c>
      <c r="AM3" s="125" t="s">
        <v>9618</v>
      </c>
      <c r="AN3" s="125" t="s">
        <v>9619</v>
      </c>
      <c r="AO3" s="125" t="s">
        <v>9620</v>
      </c>
      <c r="AP3" s="125" t="s">
        <v>9621</v>
      </c>
      <c r="AQ3" s="125" t="s">
        <v>9622</v>
      </c>
      <c r="AR3" s="124" t="s">
        <v>9623</v>
      </c>
      <c r="AS3" s="124" t="s">
        <v>9624</v>
      </c>
      <c r="AT3" s="124" t="s">
        <v>9625</v>
      </c>
      <c r="AU3" s="125" t="s">
        <v>9626</v>
      </c>
      <c r="AV3" s="125" t="s">
        <v>9627</v>
      </c>
      <c r="AW3" s="125" t="s">
        <v>9628</v>
      </c>
      <c r="AX3" s="125" t="s">
        <v>9629</v>
      </c>
      <c r="AY3" s="125" t="s">
        <v>9630</v>
      </c>
      <c r="AZ3" s="125" t="s">
        <v>9631</v>
      </c>
      <c r="BA3" s="125" t="s">
        <v>9632</v>
      </c>
      <c r="BB3" s="125" t="s">
        <v>9633</v>
      </c>
      <c r="BC3" s="125" t="s">
        <v>9634</v>
      </c>
      <c r="BD3" s="125" t="s">
        <v>9635</v>
      </c>
      <c r="BE3" s="125" t="s">
        <v>9636</v>
      </c>
      <c r="BF3" s="125" t="s">
        <v>9637</v>
      </c>
      <c r="BG3" s="125" t="s">
        <v>9638</v>
      </c>
      <c r="BH3" s="124" t="s">
        <v>9639</v>
      </c>
      <c r="BI3" s="124" t="s">
        <v>9640</v>
      </c>
      <c r="BJ3" s="124" t="s">
        <v>9641</v>
      </c>
      <c r="BK3" s="125" t="s">
        <v>9642</v>
      </c>
      <c r="BL3" s="125" t="s">
        <v>9643</v>
      </c>
      <c r="BM3" s="125" t="s">
        <v>9644</v>
      </c>
      <c r="BN3" s="125" t="s">
        <v>9645</v>
      </c>
      <c r="BO3" s="125" t="s">
        <v>9646</v>
      </c>
      <c r="BP3" s="125" t="s">
        <v>9647</v>
      </c>
      <c r="BQ3" s="125" t="s">
        <v>9648</v>
      </c>
      <c r="BR3" s="125" t="s">
        <v>9649</v>
      </c>
      <c r="BS3" s="125" t="s">
        <v>9650</v>
      </c>
      <c r="BT3" s="125" t="s">
        <v>9651</v>
      </c>
      <c r="BU3" s="125" t="s">
        <v>9652</v>
      </c>
      <c r="BV3" s="125" t="s">
        <v>9653</v>
      </c>
      <c r="BW3" s="125" t="s">
        <v>9654</v>
      </c>
      <c r="BX3" s="124" t="s">
        <v>9655</v>
      </c>
      <c r="BY3" s="124" t="s">
        <v>9656</v>
      </c>
      <c r="BZ3" s="124" t="s">
        <v>9657</v>
      </c>
      <c r="CA3" s="125" t="s">
        <v>9658</v>
      </c>
      <c r="CB3" s="125" t="s">
        <v>9659</v>
      </c>
      <c r="CC3" s="125" t="s">
        <v>9660</v>
      </c>
      <c r="CD3" s="125" t="s">
        <v>9661</v>
      </c>
      <c r="CE3" s="125" t="s">
        <v>9662</v>
      </c>
      <c r="CF3" s="125" t="s">
        <v>9663</v>
      </c>
      <c r="CG3" s="125" t="s">
        <v>9664</v>
      </c>
      <c r="CH3" s="125" t="s">
        <v>9665</v>
      </c>
      <c r="CI3" s="125" t="s">
        <v>9666</v>
      </c>
      <c r="CJ3" s="125" t="s">
        <v>9667</v>
      </c>
      <c r="CK3" s="125" t="s">
        <v>9668</v>
      </c>
      <c r="CL3" s="125" t="s">
        <v>9669</v>
      </c>
      <c r="CM3" s="125" t="s">
        <v>9670</v>
      </c>
      <c r="CN3" s="125" t="s">
        <v>2908</v>
      </c>
    </row>
    <row r="4" spans="1:92" ht="40.200000000000003" thickTop="1">
      <c r="A4" s="156"/>
      <c r="B4" s="156">
        <v>1</v>
      </c>
      <c r="C4" s="156" t="s">
        <v>9671</v>
      </c>
      <c r="D4" s="156" t="s">
        <v>3172</v>
      </c>
      <c r="E4" s="156" t="s">
        <v>9672</v>
      </c>
      <c r="F4" s="156" t="s">
        <v>3009</v>
      </c>
      <c r="G4" s="156" t="s">
        <v>9673</v>
      </c>
      <c r="H4" s="156" t="s">
        <v>6924</v>
      </c>
      <c r="I4" s="156" t="s">
        <v>9674</v>
      </c>
      <c r="J4" s="156" t="s">
        <v>9675</v>
      </c>
      <c r="K4" s="156" t="s">
        <v>6924</v>
      </c>
      <c r="L4" s="251" t="s">
        <v>9676</v>
      </c>
      <c r="M4" s="156" t="s">
        <v>9674</v>
      </c>
      <c r="N4" s="156"/>
      <c r="O4" s="156"/>
      <c r="S4" s="156"/>
      <c r="V4" s="160"/>
      <c r="W4" s="160"/>
      <c r="X4" s="156" t="s">
        <v>6908</v>
      </c>
      <c r="Y4" s="156" t="s">
        <v>9677</v>
      </c>
      <c r="Z4" s="156"/>
      <c r="AA4" s="156"/>
      <c r="AB4" s="156"/>
      <c r="AC4" s="156" t="s">
        <v>9674</v>
      </c>
      <c r="AD4" s="156"/>
      <c r="AE4" s="156"/>
      <c r="AI4" s="156"/>
      <c r="AL4" s="160"/>
      <c r="AM4" s="160"/>
      <c r="AN4" s="156" t="s">
        <v>6908</v>
      </c>
      <c r="AO4" s="156" t="s">
        <v>9677</v>
      </c>
      <c r="AP4" s="156"/>
      <c r="AQ4" s="156"/>
      <c r="AR4" s="156"/>
      <c r="AS4" s="156" t="s">
        <v>9674</v>
      </c>
      <c r="AT4" s="156"/>
      <c r="AU4" s="156"/>
      <c r="AY4" s="156"/>
      <c r="BB4" s="160"/>
      <c r="BC4" s="160"/>
      <c r="BD4" s="156" t="s">
        <v>6908</v>
      </c>
      <c r="BE4" s="156" t="s">
        <v>9677</v>
      </c>
      <c r="BF4" s="156"/>
      <c r="BG4" s="156"/>
      <c r="BH4" s="156"/>
      <c r="BI4" s="156" t="s">
        <v>9674</v>
      </c>
      <c r="BJ4" s="156"/>
      <c r="BK4" s="156"/>
      <c r="BO4" s="156"/>
      <c r="BR4" s="160"/>
      <c r="BS4" s="160"/>
      <c r="BT4" s="156" t="s">
        <v>6908</v>
      </c>
      <c r="BU4" s="156" t="s">
        <v>9677</v>
      </c>
      <c r="BV4" s="156"/>
      <c r="BW4" s="156"/>
      <c r="BX4" s="156" t="s">
        <v>9678</v>
      </c>
      <c r="BY4" s="156" t="s">
        <v>9674</v>
      </c>
      <c r="BZ4" s="156"/>
      <c r="CA4" s="156"/>
      <c r="CB4" s="116" t="s">
        <v>2847</v>
      </c>
      <c r="CC4" s="116" t="s">
        <v>9679</v>
      </c>
      <c r="CD4" s="156"/>
      <c r="CG4" s="156" t="s">
        <v>6908</v>
      </c>
      <c r="CH4" s="156" t="s">
        <v>9677</v>
      </c>
      <c r="CI4" s="156"/>
      <c r="CJ4" s="156"/>
      <c r="CK4" s="161" t="s">
        <v>9680</v>
      </c>
      <c r="CL4" s="162" t="str">
        <f t="shared" ref="CL4:CL35" si="0">"D1("&amp;$D4&amp;"_"&amp;$C4&amp;") BUS_"&amp;$D4&amp;"_"&amp;$C4&amp;":"&amp;$D4&amp;"_"&amp;$C4</f>
        <v>D1(E5_GPIO_01) BUS_E5_GPIO_01:E5_GPIO_01</v>
      </c>
      <c r="CM4" s="115" t="str">
        <f t="shared" ref="CM4:CM35" si="1">IF(CK4=CL4,"OK","NOK")</f>
        <v>OK</v>
      </c>
      <c r="CN4" s="156"/>
    </row>
    <row r="5" spans="1:92" ht="123">
      <c r="A5" s="156"/>
      <c r="B5" s="156">
        <v>2</v>
      </c>
      <c r="C5" s="156" t="s">
        <v>9681</v>
      </c>
      <c r="D5" s="156" t="s">
        <v>6842</v>
      </c>
      <c r="E5" s="156" t="s">
        <v>9672</v>
      </c>
      <c r="F5" s="156" t="s">
        <v>3009</v>
      </c>
      <c r="G5" s="156" t="s">
        <v>9673</v>
      </c>
      <c r="H5" s="156" t="s">
        <v>6924</v>
      </c>
      <c r="I5" s="156" t="s">
        <v>9682</v>
      </c>
      <c r="J5" s="156" t="s">
        <v>9675</v>
      </c>
      <c r="K5" s="156" t="s">
        <v>6924</v>
      </c>
      <c r="L5" s="252" t="s">
        <v>9683</v>
      </c>
      <c r="M5" s="156" t="s">
        <v>9682</v>
      </c>
      <c r="N5" s="156"/>
      <c r="O5" s="156"/>
      <c r="P5" s="156" t="s">
        <v>8254</v>
      </c>
      <c r="Q5" s="156" t="s">
        <v>9684</v>
      </c>
      <c r="R5" s="156" t="s">
        <v>9685</v>
      </c>
      <c r="S5" s="156" t="s">
        <v>3025</v>
      </c>
      <c r="T5" s="163" t="s">
        <v>9686</v>
      </c>
      <c r="U5" s="164" t="s">
        <v>9687</v>
      </c>
      <c r="V5" s="160" t="s">
        <v>9686</v>
      </c>
      <c r="W5" s="160" t="s">
        <v>9687</v>
      </c>
      <c r="X5" s="156"/>
      <c r="Y5" s="156" t="s">
        <v>3009</v>
      </c>
      <c r="Z5" s="156"/>
      <c r="AA5" s="156"/>
      <c r="AB5" s="156"/>
      <c r="AC5" s="156" t="s">
        <v>9682</v>
      </c>
      <c r="AD5" s="156"/>
      <c r="AE5" s="156"/>
      <c r="AF5" s="156" t="s">
        <v>8254</v>
      </c>
      <c r="AG5" s="156" t="s">
        <v>9684</v>
      </c>
      <c r="AH5" s="156" t="s">
        <v>9685</v>
      </c>
      <c r="AI5" s="156" t="s">
        <v>3025</v>
      </c>
      <c r="AJ5" s="163" t="s">
        <v>9686</v>
      </c>
      <c r="AK5" s="164" t="s">
        <v>9687</v>
      </c>
      <c r="AL5" s="160" t="s">
        <v>9686</v>
      </c>
      <c r="AM5" s="160" t="s">
        <v>9687</v>
      </c>
      <c r="AN5" s="156"/>
      <c r="AO5" s="156" t="s">
        <v>3009</v>
      </c>
      <c r="AP5" s="156"/>
      <c r="AQ5" s="156"/>
      <c r="AR5" s="156"/>
      <c r="AS5" s="156" t="s">
        <v>9682</v>
      </c>
      <c r="AT5" s="156"/>
      <c r="AU5" s="156"/>
      <c r="AV5" s="156" t="s">
        <v>8254</v>
      </c>
      <c r="AW5" s="156" t="s">
        <v>9688</v>
      </c>
      <c r="AX5" s="156" t="s">
        <v>9685</v>
      </c>
      <c r="AY5" s="156" t="s">
        <v>3025</v>
      </c>
      <c r="AZ5" s="163" t="s">
        <v>9686</v>
      </c>
      <c r="BA5" s="164" t="s">
        <v>9687</v>
      </c>
      <c r="BB5" s="160" t="s">
        <v>9686</v>
      </c>
      <c r="BC5" s="160" t="s">
        <v>9687</v>
      </c>
      <c r="BD5" s="156"/>
      <c r="BE5" s="156" t="s">
        <v>3009</v>
      </c>
      <c r="BF5" s="156"/>
      <c r="BG5" s="156"/>
      <c r="BH5" s="156"/>
      <c r="BI5" s="156" t="s">
        <v>9682</v>
      </c>
      <c r="BJ5" s="156"/>
      <c r="BK5" s="156"/>
      <c r="BL5" s="156" t="s">
        <v>8254</v>
      </c>
      <c r="BM5" s="156" t="s">
        <v>9688</v>
      </c>
      <c r="BN5" s="156" t="s">
        <v>9685</v>
      </c>
      <c r="BO5" s="156" t="s">
        <v>3025</v>
      </c>
      <c r="BP5" s="163" t="s">
        <v>9686</v>
      </c>
      <c r="BQ5" s="164" t="s">
        <v>9687</v>
      </c>
      <c r="BR5" s="160" t="s">
        <v>9686</v>
      </c>
      <c r="BS5" s="160" t="s">
        <v>9687</v>
      </c>
      <c r="BT5" s="156"/>
      <c r="BU5" s="156" t="s">
        <v>3009</v>
      </c>
      <c r="BV5" s="156"/>
      <c r="BW5" s="156"/>
      <c r="BX5" s="156"/>
      <c r="BY5" s="156" t="s">
        <v>9682</v>
      </c>
      <c r="BZ5" s="156"/>
      <c r="CA5" s="156"/>
      <c r="CB5" s="156"/>
      <c r="CC5" s="156"/>
      <c r="CD5" s="156"/>
      <c r="CG5" s="156"/>
      <c r="CH5" s="156" t="s">
        <v>3009</v>
      </c>
      <c r="CI5" s="156"/>
      <c r="CJ5" s="156"/>
      <c r="CK5" s="161" t="s">
        <v>9689</v>
      </c>
      <c r="CL5" s="162" t="str">
        <f t="shared" si="0"/>
        <v>D1(W13_GPIO_02) BUS_W13_GPIO_02:W13_GPIO_02</v>
      </c>
      <c r="CM5" s="115" t="str">
        <f t="shared" si="1"/>
        <v>OK</v>
      </c>
      <c r="CN5" s="156"/>
    </row>
    <row r="6" spans="1:92" ht="74.25" customHeight="1">
      <c r="A6" s="156"/>
      <c r="B6" s="156">
        <v>3</v>
      </c>
      <c r="C6" s="156" t="s">
        <v>9690</v>
      </c>
      <c r="D6" s="156" t="s">
        <v>5324</v>
      </c>
      <c r="E6" s="156" t="s">
        <v>9672</v>
      </c>
      <c r="F6" s="156" t="s">
        <v>3009</v>
      </c>
      <c r="G6" s="156" t="s">
        <v>9673</v>
      </c>
      <c r="H6" s="156" t="s">
        <v>6924</v>
      </c>
      <c r="I6" s="156" t="s">
        <v>9691</v>
      </c>
      <c r="J6" s="156" t="s">
        <v>9675</v>
      </c>
      <c r="K6" s="156" t="s">
        <v>6924</v>
      </c>
      <c r="L6" s="252" t="s">
        <v>9692</v>
      </c>
      <c r="M6" s="156" t="s">
        <v>9691</v>
      </c>
      <c r="N6" s="156"/>
      <c r="O6" s="156"/>
      <c r="P6" s="116" t="s">
        <v>8682</v>
      </c>
      <c r="Q6" s="220" t="s">
        <v>927</v>
      </c>
      <c r="R6" s="220"/>
      <c r="S6" s="156" t="s">
        <v>3025</v>
      </c>
      <c r="T6" s="163" t="s">
        <v>9693</v>
      </c>
      <c r="U6" s="164" t="s">
        <v>9694</v>
      </c>
      <c r="V6" s="160" t="s">
        <v>9693</v>
      </c>
      <c r="W6" s="160" t="s">
        <v>9694</v>
      </c>
      <c r="X6" s="156"/>
      <c r="Y6" s="156" t="s">
        <v>3009</v>
      </c>
      <c r="Z6" s="156"/>
      <c r="AA6" s="156"/>
      <c r="AB6" s="156"/>
      <c r="AC6" s="156" t="s">
        <v>9691</v>
      </c>
      <c r="AD6" s="156"/>
      <c r="AE6" s="156"/>
      <c r="AF6" s="116" t="s">
        <v>8682</v>
      </c>
      <c r="AG6" s="220" t="s">
        <v>927</v>
      </c>
      <c r="AH6" s="220"/>
      <c r="AI6" s="156" t="s">
        <v>3025</v>
      </c>
      <c r="AJ6" s="163" t="s">
        <v>9693</v>
      </c>
      <c r="AK6" s="164" t="s">
        <v>9694</v>
      </c>
      <c r="AL6" s="160" t="s">
        <v>9693</v>
      </c>
      <c r="AM6" s="160" t="s">
        <v>9694</v>
      </c>
      <c r="AN6" s="156"/>
      <c r="AO6" s="156" t="s">
        <v>3009</v>
      </c>
      <c r="AP6" s="156"/>
      <c r="AQ6" s="156"/>
      <c r="AR6" s="156"/>
      <c r="AS6" s="156" t="s">
        <v>9691</v>
      </c>
      <c r="AT6" s="156"/>
      <c r="AU6" s="156"/>
      <c r="AV6" s="116" t="s">
        <v>8682</v>
      </c>
      <c r="AW6" s="220" t="s">
        <v>927</v>
      </c>
      <c r="AX6" s="220"/>
      <c r="AY6" s="156" t="s">
        <v>3025</v>
      </c>
      <c r="AZ6" s="163" t="s">
        <v>9693</v>
      </c>
      <c r="BA6" s="164" t="s">
        <v>9694</v>
      </c>
      <c r="BB6" s="160" t="s">
        <v>9693</v>
      </c>
      <c r="BC6" s="160" t="s">
        <v>9694</v>
      </c>
      <c r="BD6" s="156"/>
      <c r="BE6" s="156" t="s">
        <v>3009</v>
      </c>
      <c r="BF6" s="156"/>
      <c r="BG6" s="156"/>
      <c r="BH6" s="156"/>
      <c r="BI6" s="156" t="s">
        <v>9691</v>
      </c>
      <c r="BJ6" s="156"/>
      <c r="BK6" s="156"/>
      <c r="BL6" s="116" t="s">
        <v>8682</v>
      </c>
      <c r="BM6" s="220" t="s">
        <v>927</v>
      </c>
      <c r="BN6" s="220"/>
      <c r="BO6" s="156" t="s">
        <v>3025</v>
      </c>
      <c r="BP6" s="163" t="s">
        <v>9693</v>
      </c>
      <c r="BQ6" s="164" t="s">
        <v>9694</v>
      </c>
      <c r="BR6" s="160" t="s">
        <v>9693</v>
      </c>
      <c r="BS6" s="160" t="s">
        <v>9694</v>
      </c>
      <c r="BT6" s="156"/>
      <c r="BU6" s="156" t="s">
        <v>3009</v>
      </c>
      <c r="BV6" s="156"/>
      <c r="BW6" s="156"/>
      <c r="BX6" s="156"/>
      <c r="BY6" s="156" t="s">
        <v>9691</v>
      </c>
      <c r="BZ6" s="156"/>
      <c r="CA6" s="156"/>
      <c r="CB6" s="116" t="s">
        <v>9695</v>
      </c>
      <c r="CC6" s="220" t="s">
        <v>2239</v>
      </c>
      <c r="CD6" s="156"/>
      <c r="CE6" s="163" t="s">
        <v>9696</v>
      </c>
      <c r="CG6" s="156"/>
      <c r="CH6" s="156" t="s">
        <v>3009</v>
      </c>
      <c r="CI6" s="156"/>
      <c r="CJ6" s="156"/>
      <c r="CK6" s="161" t="s">
        <v>9697</v>
      </c>
      <c r="CL6" s="162" t="str">
        <f t="shared" si="0"/>
        <v>D1(W7_GPIO_03) BUS_W7_GPIO_03:W7_GPIO_03</v>
      </c>
      <c r="CM6" s="115" t="str">
        <f t="shared" si="1"/>
        <v>OK</v>
      </c>
      <c r="CN6" s="156"/>
    </row>
    <row r="7" spans="1:92" ht="21.6">
      <c r="A7" s="156"/>
      <c r="B7" s="156">
        <v>4</v>
      </c>
      <c r="C7" s="156" t="s">
        <v>9698</v>
      </c>
      <c r="D7" s="156" t="s">
        <v>3187</v>
      </c>
      <c r="E7" s="156" t="s">
        <v>9672</v>
      </c>
      <c r="F7" s="156" t="s">
        <v>75</v>
      </c>
      <c r="G7" s="156" t="s">
        <v>9699</v>
      </c>
      <c r="H7" s="156" t="s">
        <v>6924</v>
      </c>
      <c r="I7" s="156" t="s">
        <v>9700</v>
      </c>
      <c r="J7" s="156" t="s">
        <v>9675</v>
      </c>
      <c r="K7" s="156" t="s">
        <v>6924</v>
      </c>
      <c r="L7" s="208"/>
      <c r="M7" s="156" t="s">
        <v>9700</v>
      </c>
      <c r="N7" s="156"/>
      <c r="O7" s="156"/>
      <c r="Q7" s="156"/>
      <c r="R7" s="156"/>
      <c r="S7" s="156"/>
      <c r="V7" s="160"/>
      <c r="W7" s="160"/>
      <c r="X7" s="156"/>
      <c r="Y7" s="156" t="s">
        <v>75</v>
      </c>
      <c r="Z7" s="156"/>
      <c r="AA7" s="156"/>
      <c r="AB7" s="156"/>
      <c r="AC7" s="156" t="s">
        <v>9700</v>
      </c>
      <c r="AD7" s="156"/>
      <c r="AE7" s="156"/>
      <c r="AG7" s="156"/>
      <c r="AH7" s="156"/>
      <c r="AI7" s="156"/>
      <c r="AL7" s="160"/>
      <c r="AM7" s="160"/>
      <c r="AN7" s="156"/>
      <c r="AO7" s="156" t="s">
        <v>75</v>
      </c>
      <c r="AP7" s="156"/>
      <c r="AQ7" s="156"/>
      <c r="AR7" s="156"/>
      <c r="AS7" s="156" t="s">
        <v>9700</v>
      </c>
      <c r="AT7" s="156"/>
      <c r="AU7" s="156"/>
      <c r="AW7" s="156"/>
      <c r="AX7" s="156"/>
      <c r="AY7" s="156"/>
      <c r="BB7" s="160"/>
      <c r="BC7" s="160"/>
      <c r="BD7" s="156"/>
      <c r="BE7" s="156" t="s">
        <v>75</v>
      </c>
      <c r="BF7" s="156"/>
      <c r="BG7" s="156"/>
      <c r="BH7" s="156"/>
      <c r="BI7" s="156" t="s">
        <v>9700</v>
      </c>
      <c r="BJ7" s="156"/>
      <c r="BK7" s="156"/>
      <c r="BM7" s="156"/>
      <c r="BN7" s="156"/>
      <c r="BO7" s="156"/>
      <c r="BR7" s="160"/>
      <c r="BS7" s="160"/>
      <c r="BT7" s="156"/>
      <c r="BU7" s="156" t="s">
        <v>75</v>
      </c>
      <c r="BV7" s="156"/>
      <c r="BW7" s="156"/>
      <c r="BX7" s="156"/>
      <c r="BY7" s="156" t="s">
        <v>9700</v>
      </c>
      <c r="BZ7" s="156"/>
      <c r="CA7" s="156"/>
      <c r="CC7" s="156"/>
      <c r="CD7" s="156"/>
      <c r="CG7" s="156"/>
      <c r="CH7" s="156" t="s">
        <v>75</v>
      </c>
      <c r="CI7" s="156"/>
      <c r="CJ7" s="156"/>
      <c r="CK7" s="161" t="s">
        <v>9701</v>
      </c>
      <c r="CL7" s="162" t="str">
        <f t="shared" si="0"/>
        <v>D1(F6_GPIO_04) BUS_F6_GPIO_04:F6_GPIO_04</v>
      </c>
      <c r="CM7" s="115" t="str">
        <f t="shared" si="1"/>
        <v>OK</v>
      </c>
      <c r="CN7" s="156"/>
    </row>
    <row r="8" spans="1:92" ht="21.6">
      <c r="A8" s="156"/>
      <c r="B8" s="156">
        <v>5</v>
      </c>
      <c r="C8" s="156" t="s">
        <v>9702</v>
      </c>
      <c r="D8" s="156" t="s">
        <v>6845</v>
      </c>
      <c r="E8" s="156" t="s">
        <v>9703</v>
      </c>
      <c r="F8" s="156" t="s">
        <v>3009</v>
      </c>
      <c r="G8" s="156" t="s">
        <v>9704</v>
      </c>
      <c r="H8" s="156" t="s">
        <v>6924</v>
      </c>
      <c r="I8" s="156" t="s">
        <v>9705</v>
      </c>
      <c r="J8" s="156" t="s">
        <v>9675</v>
      </c>
      <c r="K8" s="156" t="s">
        <v>6924</v>
      </c>
      <c r="L8" s="208"/>
      <c r="M8" s="156" t="s">
        <v>9705</v>
      </c>
      <c r="N8" s="156"/>
      <c r="O8" s="156"/>
      <c r="P8" s="156"/>
      <c r="Q8" s="156"/>
      <c r="R8" s="156"/>
      <c r="S8" s="156"/>
      <c r="V8" s="160"/>
      <c r="W8" s="160"/>
      <c r="X8" s="156"/>
      <c r="Y8" s="156" t="s">
        <v>3009</v>
      </c>
      <c r="Z8" s="156"/>
      <c r="AA8" s="156"/>
      <c r="AB8" s="156"/>
      <c r="AC8" s="156" t="s">
        <v>9705</v>
      </c>
      <c r="AD8" s="156"/>
      <c r="AE8" s="156"/>
      <c r="AF8" s="156"/>
      <c r="AG8" s="156"/>
      <c r="AH8" s="156"/>
      <c r="AI8" s="156"/>
      <c r="AL8" s="160"/>
      <c r="AM8" s="160"/>
      <c r="AN8" s="156"/>
      <c r="AO8" s="156" t="s">
        <v>3009</v>
      </c>
      <c r="AP8" s="156"/>
      <c r="AQ8" s="156"/>
      <c r="AR8" s="156"/>
      <c r="AS8" s="156" t="s">
        <v>9705</v>
      </c>
      <c r="AT8" s="156"/>
      <c r="AU8" s="156"/>
      <c r="AV8" s="156"/>
      <c r="AW8" s="156"/>
      <c r="AX8" s="156"/>
      <c r="AY8" s="156"/>
      <c r="BB8" s="160"/>
      <c r="BC8" s="160"/>
      <c r="BD8" s="156"/>
      <c r="BE8" s="156" t="s">
        <v>3009</v>
      </c>
      <c r="BF8" s="156"/>
      <c r="BG8" s="156"/>
      <c r="BH8" s="156"/>
      <c r="BI8" s="156" t="s">
        <v>9705</v>
      </c>
      <c r="BJ8" s="156"/>
      <c r="BK8" s="156"/>
      <c r="BL8" s="156"/>
      <c r="BM8" s="156"/>
      <c r="BN8" s="156"/>
      <c r="BO8" s="156"/>
      <c r="BR8" s="160"/>
      <c r="BS8" s="160"/>
      <c r="BT8" s="156"/>
      <c r="BU8" s="156" t="s">
        <v>3009</v>
      </c>
      <c r="BV8" s="156"/>
      <c r="BW8" s="156"/>
      <c r="BX8" s="156"/>
      <c r="BY8" s="156" t="s">
        <v>9705</v>
      </c>
      <c r="BZ8" s="156"/>
      <c r="CA8" s="156"/>
      <c r="CB8" s="156"/>
      <c r="CC8" s="156"/>
      <c r="CD8" s="156"/>
      <c r="CG8" s="156"/>
      <c r="CH8" s="156" t="s">
        <v>3009</v>
      </c>
      <c r="CI8" s="156"/>
      <c r="CJ8" s="156"/>
      <c r="CK8" s="161" t="s">
        <v>9706</v>
      </c>
      <c r="CL8" s="162" t="str">
        <f t="shared" si="0"/>
        <v>D1(W15_GPIO_05) BUS_W15_GPIO_05:W15_GPIO_05</v>
      </c>
      <c r="CM8" s="115" t="str">
        <f t="shared" si="1"/>
        <v>OK</v>
      </c>
      <c r="CN8" s="156"/>
    </row>
    <row r="9" spans="1:92" ht="186">
      <c r="A9" s="156"/>
      <c r="B9" s="156">
        <v>6</v>
      </c>
      <c r="C9" s="156" t="s">
        <v>9707</v>
      </c>
      <c r="D9" s="156" t="s">
        <v>6836</v>
      </c>
      <c r="E9" s="156" t="s">
        <v>9703</v>
      </c>
      <c r="F9" s="156" t="s">
        <v>3009</v>
      </c>
      <c r="G9" s="156" t="s">
        <v>9673</v>
      </c>
      <c r="H9" s="156" t="s">
        <v>6924</v>
      </c>
      <c r="I9" s="156" t="s">
        <v>9708</v>
      </c>
      <c r="J9" s="156" t="s">
        <v>9675</v>
      </c>
      <c r="K9" s="156" t="s">
        <v>6924</v>
      </c>
      <c r="L9" s="252" t="s">
        <v>9709</v>
      </c>
      <c r="M9" s="156" t="s">
        <v>9708</v>
      </c>
      <c r="N9" s="156"/>
      <c r="O9" s="156"/>
      <c r="S9" s="156"/>
      <c r="V9" s="160"/>
      <c r="W9" s="160"/>
      <c r="X9" s="156" t="s">
        <v>6908</v>
      </c>
      <c r="Y9" s="156" t="s">
        <v>9677</v>
      </c>
      <c r="Z9" s="156"/>
      <c r="AA9" s="156"/>
      <c r="AB9" s="156"/>
      <c r="AC9" s="156" t="s">
        <v>9708</v>
      </c>
      <c r="AD9" s="156"/>
      <c r="AE9" s="156"/>
      <c r="AI9" s="156"/>
      <c r="AL9" s="160"/>
      <c r="AM9" s="160"/>
      <c r="AN9" s="156" t="s">
        <v>6908</v>
      </c>
      <c r="AO9" s="156" t="s">
        <v>9677</v>
      </c>
      <c r="AP9" s="156"/>
      <c r="AQ9" s="156"/>
      <c r="AR9" s="156"/>
      <c r="AS9" s="156" t="s">
        <v>9708</v>
      </c>
      <c r="AT9" s="156"/>
      <c r="AU9" s="156"/>
      <c r="AY9" s="156"/>
      <c r="BB9" s="160"/>
      <c r="BC9" s="160"/>
      <c r="BD9" s="156" t="s">
        <v>6908</v>
      </c>
      <c r="BE9" s="156" t="s">
        <v>9677</v>
      </c>
      <c r="BF9" s="156"/>
      <c r="BG9" s="156"/>
      <c r="BH9" s="156"/>
      <c r="BI9" s="156" t="s">
        <v>9708</v>
      </c>
      <c r="BJ9" s="156"/>
      <c r="BK9" s="156"/>
      <c r="BO9" s="156"/>
      <c r="BR9" s="160"/>
      <c r="BS9" s="160"/>
      <c r="BT9" s="156" t="s">
        <v>6908</v>
      </c>
      <c r="BU9" s="156" t="s">
        <v>9677</v>
      </c>
      <c r="BV9" s="156"/>
      <c r="BW9" s="156"/>
      <c r="BX9" s="156" t="s">
        <v>9710</v>
      </c>
      <c r="BY9" s="156" t="s">
        <v>9708</v>
      </c>
      <c r="BZ9" s="156"/>
      <c r="CA9" s="156"/>
      <c r="CB9" s="116" t="s">
        <v>3776</v>
      </c>
      <c r="CC9" s="116" t="s">
        <v>9679</v>
      </c>
      <c r="CD9" s="156"/>
      <c r="CG9" s="156" t="s">
        <v>6908</v>
      </c>
      <c r="CH9" s="156" t="s">
        <v>9677</v>
      </c>
      <c r="CI9" s="156"/>
      <c r="CJ9" s="156"/>
      <c r="CK9" s="161" t="s">
        <v>9711</v>
      </c>
      <c r="CL9" s="162" t="str">
        <f t="shared" si="0"/>
        <v>D1(W9_GPIO_06) BUS_W9_GPIO_06:W9_GPIO_06</v>
      </c>
      <c r="CM9" s="115" t="str">
        <f t="shared" si="1"/>
        <v>OK</v>
      </c>
      <c r="CN9" s="156"/>
    </row>
    <row r="10" spans="1:92" ht="65.25" customHeight="1">
      <c r="A10" s="156"/>
      <c r="B10" s="156">
        <v>7</v>
      </c>
      <c r="C10" s="156" t="s">
        <v>9712</v>
      </c>
      <c r="D10" s="156" t="s">
        <v>5473</v>
      </c>
      <c r="E10" s="156" t="s">
        <v>9703</v>
      </c>
      <c r="F10" s="156" t="s">
        <v>3009</v>
      </c>
      <c r="G10" s="156" t="s">
        <v>9673</v>
      </c>
      <c r="H10" s="156" t="s">
        <v>6924</v>
      </c>
      <c r="I10" s="156" t="s">
        <v>9713</v>
      </c>
      <c r="J10" s="156" t="s">
        <v>9675</v>
      </c>
      <c r="K10" s="156" t="s">
        <v>6924</v>
      </c>
      <c r="L10" s="252" t="s">
        <v>9714</v>
      </c>
      <c r="M10" s="156" t="s">
        <v>9713</v>
      </c>
      <c r="N10" s="156"/>
      <c r="O10" s="156"/>
      <c r="S10" s="156"/>
      <c r="V10" s="160"/>
      <c r="W10" s="160"/>
      <c r="X10" s="156"/>
      <c r="Y10" s="156" t="s">
        <v>3009</v>
      </c>
      <c r="Z10" s="156"/>
      <c r="AA10" s="156"/>
      <c r="AB10" s="156"/>
      <c r="AC10" s="156" t="s">
        <v>9713</v>
      </c>
      <c r="AD10" s="156"/>
      <c r="AE10" s="156"/>
      <c r="AI10" s="156"/>
      <c r="AL10" s="160"/>
      <c r="AM10" s="160"/>
      <c r="AN10" s="156"/>
      <c r="AO10" s="156" t="s">
        <v>3009</v>
      </c>
      <c r="AP10" s="156"/>
      <c r="AQ10" s="156"/>
      <c r="AR10" s="156"/>
      <c r="AS10" s="156" t="s">
        <v>9713</v>
      </c>
      <c r="AT10" s="156"/>
      <c r="AU10" s="156"/>
      <c r="AY10" s="156"/>
      <c r="BB10" s="160"/>
      <c r="BC10" s="160"/>
      <c r="BD10" s="156"/>
      <c r="BE10" s="156" t="s">
        <v>3009</v>
      </c>
      <c r="BF10" s="156"/>
      <c r="BG10" s="156"/>
      <c r="BH10" s="156"/>
      <c r="BI10" s="156" t="s">
        <v>9713</v>
      </c>
      <c r="BJ10" s="156"/>
      <c r="BK10" s="156"/>
      <c r="BO10" s="156"/>
      <c r="BR10" s="160"/>
      <c r="BS10" s="160"/>
      <c r="BT10" s="156"/>
      <c r="BU10" s="156" t="s">
        <v>3009</v>
      </c>
      <c r="BV10" s="156"/>
      <c r="BW10" s="156"/>
      <c r="BX10" s="156"/>
      <c r="BY10" s="156" t="s">
        <v>9713</v>
      </c>
      <c r="BZ10" s="156"/>
      <c r="CA10" s="156"/>
      <c r="CB10" s="116" t="s">
        <v>2843</v>
      </c>
      <c r="CC10" s="116" t="s">
        <v>9715</v>
      </c>
      <c r="CD10" s="156"/>
      <c r="CE10" s="163" t="s">
        <v>9716</v>
      </c>
      <c r="CG10" s="156"/>
      <c r="CH10" s="156" t="s">
        <v>3009</v>
      </c>
      <c r="CI10" s="156"/>
      <c r="CJ10" s="156"/>
      <c r="CK10" s="161" t="s">
        <v>9717</v>
      </c>
      <c r="CL10" s="162" t="str">
        <f t="shared" si="0"/>
        <v>D1(C3_GPIO_07) BUS_C3_GPIO_07:C3_GPIO_07</v>
      </c>
      <c r="CM10" s="115" t="str">
        <f t="shared" si="1"/>
        <v>OK</v>
      </c>
      <c r="CN10" s="156"/>
    </row>
    <row r="11" spans="1:92" ht="21.6">
      <c r="A11" s="156"/>
      <c r="B11" s="156">
        <v>8</v>
      </c>
      <c r="C11" s="156" t="s">
        <v>9718</v>
      </c>
      <c r="D11" s="156" t="s">
        <v>5488</v>
      </c>
      <c r="E11" s="156" t="s">
        <v>9703</v>
      </c>
      <c r="F11" s="156" t="s">
        <v>3009</v>
      </c>
      <c r="G11" s="156" t="s">
        <v>9673</v>
      </c>
      <c r="H11" s="156" t="s">
        <v>6924</v>
      </c>
      <c r="I11" s="156" t="s">
        <v>9719</v>
      </c>
      <c r="J11" s="156" t="s">
        <v>9675</v>
      </c>
      <c r="K11" s="156" t="s">
        <v>6924</v>
      </c>
      <c r="L11" s="208"/>
      <c r="M11" s="156" t="s">
        <v>9719</v>
      </c>
      <c r="N11" s="156"/>
      <c r="O11" s="156"/>
      <c r="S11" s="156"/>
      <c r="V11" s="160"/>
      <c r="W11" s="160"/>
      <c r="X11" s="156"/>
      <c r="Y11" s="156" t="s">
        <v>3009</v>
      </c>
      <c r="Z11" s="156"/>
      <c r="AA11" s="156"/>
      <c r="AC11" s="156" t="s">
        <v>9719</v>
      </c>
      <c r="AD11" s="156"/>
      <c r="AE11" s="156"/>
      <c r="AI11" s="156"/>
      <c r="AL11" s="160"/>
      <c r="AM11" s="160"/>
      <c r="AN11" s="156"/>
      <c r="AO11" s="156" t="s">
        <v>3009</v>
      </c>
      <c r="AP11" s="156"/>
      <c r="AQ11" s="156"/>
      <c r="AS11" s="156" t="s">
        <v>9719</v>
      </c>
      <c r="AT11" s="156"/>
      <c r="AU11" s="156"/>
      <c r="AY11" s="156"/>
      <c r="BB11" s="160"/>
      <c r="BC11" s="160"/>
      <c r="BD11" s="156"/>
      <c r="BE11" s="156" t="s">
        <v>3009</v>
      </c>
      <c r="BF11" s="156"/>
      <c r="BG11" s="156"/>
      <c r="BI11" s="156" t="s">
        <v>9719</v>
      </c>
      <c r="BJ11" s="156"/>
      <c r="BK11" s="156"/>
      <c r="BO11" s="156"/>
      <c r="BR11" s="160"/>
      <c r="BS11" s="160"/>
      <c r="BT11" s="156"/>
      <c r="BU11" s="156" t="s">
        <v>3009</v>
      </c>
      <c r="BV11" s="156"/>
      <c r="BW11" s="156"/>
      <c r="BY11" s="156" t="s">
        <v>9719</v>
      </c>
      <c r="BZ11" s="156"/>
      <c r="CA11" s="156"/>
      <c r="CD11" s="156"/>
      <c r="CG11" s="156"/>
      <c r="CH11" s="156" t="s">
        <v>3009</v>
      </c>
      <c r="CI11" s="156"/>
      <c r="CJ11" s="156"/>
      <c r="CK11" s="161" t="s">
        <v>9720</v>
      </c>
      <c r="CL11" s="162" t="str">
        <f t="shared" si="0"/>
        <v>D1(C5_GPIO_08) BUS_C5_GPIO_08:C5_GPIO_08</v>
      </c>
      <c r="CM11" s="115" t="str">
        <f t="shared" si="1"/>
        <v>OK</v>
      </c>
      <c r="CN11" s="156"/>
    </row>
    <row r="12" spans="1:92" ht="40.200000000000003">
      <c r="A12" s="156"/>
      <c r="B12" s="156">
        <v>9</v>
      </c>
      <c r="C12" s="156" t="s">
        <v>9721</v>
      </c>
      <c r="D12" s="156" t="s">
        <v>6809</v>
      </c>
      <c r="E12" s="156" t="s">
        <v>9703</v>
      </c>
      <c r="F12" s="156" t="s">
        <v>3009</v>
      </c>
      <c r="G12" s="156" t="s">
        <v>9673</v>
      </c>
      <c r="H12" s="156" t="s">
        <v>6924</v>
      </c>
      <c r="I12" s="156" t="s">
        <v>9722</v>
      </c>
      <c r="J12" s="156" t="s">
        <v>9675</v>
      </c>
      <c r="K12" s="156" t="s">
        <v>6924</v>
      </c>
      <c r="L12" s="208"/>
      <c r="M12" s="156" t="s">
        <v>9722</v>
      </c>
      <c r="N12" s="156"/>
      <c r="O12" s="156"/>
      <c r="S12" s="156"/>
      <c r="V12" s="160"/>
      <c r="W12" s="160"/>
      <c r="X12" s="156"/>
      <c r="Y12" s="156" t="s">
        <v>3009</v>
      </c>
      <c r="Z12" s="156"/>
      <c r="AA12" s="156"/>
      <c r="AB12" s="156"/>
      <c r="AC12" s="156" t="s">
        <v>9722</v>
      </c>
      <c r="AD12" s="156"/>
      <c r="AE12" s="156"/>
      <c r="AI12" s="156"/>
      <c r="AL12" s="160"/>
      <c r="AM12" s="160"/>
      <c r="AN12" s="156"/>
      <c r="AO12" s="156" t="s">
        <v>3009</v>
      </c>
      <c r="AP12" s="156"/>
      <c r="AQ12" s="156"/>
      <c r="AR12" s="156"/>
      <c r="AS12" s="156" t="s">
        <v>9722</v>
      </c>
      <c r="AT12" s="156"/>
      <c r="AU12" s="156"/>
      <c r="AY12" s="156"/>
      <c r="BB12" s="160"/>
      <c r="BC12" s="160"/>
      <c r="BD12" s="156"/>
      <c r="BE12" s="156" t="s">
        <v>3009</v>
      </c>
      <c r="BF12" s="156"/>
      <c r="BG12" s="156"/>
      <c r="BH12" s="156"/>
      <c r="BI12" s="156" t="s">
        <v>9722</v>
      </c>
      <c r="BJ12" s="156"/>
      <c r="BK12" s="156"/>
      <c r="BO12" s="156"/>
      <c r="BR12" s="160"/>
      <c r="BS12" s="160"/>
      <c r="BT12" s="156"/>
      <c r="BU12" s="156" t="s">
        <v>3009</v>
      </c>
      <c r="BV12" s="156"/>
      <c r="BW12" s="156"/>
      <c r="BX12" s="156" t="s">
        <v>9723</v>
      </c>
      <c r="BY12" s="156" t="s">
        <v>9722</v>
      </c>
      <c r="BZ12" s="156"/>
      <c r="CA12" s="156"/>
      <c r="CB12" s="116" t="s">
        <v>2845</v>
      </c>
      <c r="CC12" s="116" t="s">
        <v>9715</v>
      </c>
      <c r="CD12" s="156"/>
      <c r="CE12" s="163" t="s">
        <v>9724</v>
      </c>
      <c r="CG12" s="156"/>
      <c r="CH12" s="156" t="s">
        <v>3009</v>
      </c>
      <c r="CI12" s="156"/>
      <c r="CJ12" s="156"/>
      <c r="CK12" s="161" t="s">
        <v>9725</v>
      </c>
      <c r="CL12" s="162" t="str">
        <f t="shared" si="0"/>
        <v>D1(U19_GPIO_09) BUS_U19_GPIO_09:U19_GPIO_09</v>
      </c>
      <c r="CM12" s="115" t="str">
        <f t="shared" si="1"/>
        <v>OK</v>
      </c>
      <c r="CN12" s="156"/>
    </row>
    <row r="13" spans="1:92" ht="21.6">
      <c r="A13" s="156"/>
      <c r="B13" s="156">
        <v>10</v>
      </c>
      <c r="C13" s="156" t="s">
        <v>3171</v>
      </c>
      <c r="D13" s="156" t="s">
        <v>6103</v>
      </c>
      <c r="E13" s="156" t="s">
        <v>9703</v>
      </c>
      <c r="F13" s="156" t="s">
        <v>3009</v>
      </c>
      <c r="G13" s="156" t="s">
        <v>9673</v>
      </c>
      <c r="H13" s="156" t="s">
        <v>6924</v>
      </c>
      <c r="I13" s="156" t="s">
        <v>9726</v>
      </c>
      <c r="J13" s="156" t="s">
        <v>9675</v>
      </c>
      <c r="K13" s="156" t="s">
        <v>6924</v>
      </c>
      <c r="L13" s="208"/>
      <c r="M13" s="156" t="s">
        <v>9726</v>
      </c>
      <c r="N13" s="156"/>
      <c r="O13" s="156"/>
      <c r="P13" s="156"/>
      <c r="Q13" s="220"/>
      <c r="R13" s="220"/>
      <c r="S13" s="156"/>
      <c r="V13" s="160"/>
      <c r="W13" s="160"/>
      <c r="X13" s="156"/>
      <c r="Y13" s="156" t="s">
        <v>3009</v>
      </c>
      <c r="Z13" s="156"/>
      <c r="AA13" s="156"/>
      <c r="AB13" s="156"/>
      <c r="AC13" s="156" t="s">
        <v>9726</v>
      </c>
      <c r="AD13" s="156"/>
      <c r="AE13" s="156"/>
      <c r="AF13" s="156"/>
      <c r="AG13" s="220"/>
      <c r="AH13" s="220"/>
      <c r="AI13" s="156"/>
      <c r="AL13" s="160"/>
      <c r="AM13" s="160"/>
      <c r="AN13" s="156"/>
      <c r="AO13" s="156" t="s">
        <v>3009</v>
      </c>
      <c r="AP13" s="156"/>
      <c r="AQ13" s="156"/>
      <c r="AR13" s="156"/>
      <c r="AS13" s="156" t="s">
        <v>9726</v>
      </c>
      <c r="AT13" s="156"/>
      <c r="AU13" s="156"/>
      <c r="AV13" s="156"/>
      <c r="AW13" s="220"/>
      <c r="AX13" s="220"/>
      <c r="AY13" s="156"/>
      <c r="BB13" s="160"/>
      <c r="BC13" s="160"/>
      <c r="BD13" s="156"/>
      <c r="BE13" s="156" t="s">
        <v>3009</v>
      </c>
      <c r="BF13" s="156"/>
      <c r="BG13" s="156"/>
      <c r="BH13" s="156"/>
      <c r="BI13" s="156" t="s">
        <v>9726</v>
      </c>
      <c r="BJ13" s="156"/>
      <c r="BK13" s="156"/>
      <c r="BL13" s="156"/>
      <c r="BM13" s="220"/>
      <c r="BN13" s="220"/>
      <c r="BO13" s="156"/>
      <c r="BR13" s="160"/>
      <c r="BS13" s="160"/>
      <c r="BT13" s="156"/>
      <c r="BU13" s="156" t="s">
        <v>3009</v>
      </c>
      <c r="BV13" s="156"/>
      <c r="BW13" s="156"/>
      <c r="BX13" s="156"/>
      <c r="BY13" s="156" t="s">
        <v>9726</v>
      </c>
      <c r="BZ13" s="156"/>
      <c r="CA13" s="156"/>
      <c r="CB13" s="156"/>
      <c r="CC13" s="220"/>
      <c r="CD13" s="156"/>
      <c r="CG13" s="156"/>
      <c r="CH13" s="156" t="s">
        <v>3009</v>
      </c>
      <c r="CI13" s="156"/>
      <c r="CJ13" s="156"/>
      <c r="CK13" s="161" t="s">
        <v>9727</v>
      </c>
      <c r="CL13" s="162" t="str">
        <f t="shared" si="0"/>
        <v>D1(T18_GPIO_10) BUS_T18_GPIO_10:T18_GPIO_10</v>
      </c>
      <c r="CM13" s="115" t="str">
        <f t="shared" si="1"/>
        <v>OK</v>
      </c>
      <c r="CN13" s="156"/>
    </row>
    <row r="14" spans="1:92" ht="49.8">
      <c r="A14" s="156"/>
      <c r="B14" s="156">
        <v>11</v>
      </c>
      <c r="C14" s="156" t="s">
        <v>9728</v>
      </c>
      <c r="D14" s="156" t="s">
        <v>6806</v>
      </c>
      <c r="E14" s="156"/>
      <c r="F14" s="156"/>
      <c r="G14" s="156" t="s">
        <v>9729</v>
      </c>
      <c r="H14" s="156" t="s">
        <v>6924</v>
      </c>
      <c r="I14" s="156" t="s">
        <v>9728</v>
      </c>
      <c r="J14" s="156" t="s">
        <v>9730</v>
      </c>
      <c r="K14" s="156" t="s">
        <v>6924</v>
      </c>
      <c r="L14" s="252" t="s">
        <v>9731</v>
      </c>
      <c r="M14" s="156" t="s">
        <v>9728</v>
      </c>
      <c r="N14" s="156"/>
      <c r="O14" s="156"/>
      <c r="P14" s="116" t="s">
        <v>9732</v>
      </c>
      <c r="Q14" s="116" t="s">
        <v>9733</v>
      </c>
      <c r="R14" s="220"/>
      <c r="S14" s="156" t="s">
        <v>3025</v>
      </c>
      <c r="T14" s="163" t="s">
        <v>9734</v>
      </c>
      <c r="V14" s="160" t="s">
        <v>9734</v>
      </c>
      <c r="W14" s="160"/>
      <c r="X14" s="156"/>
      <c r="Y14" s="156" t="s">
        <v>9395</v>
      </c>
      <c r="Z14" s="156"/>
      <c r="AA14" s="156"/>
      <c r="AB14" s="156"/>
      <c r="AC14" s="156" t="s">
        <v>9728</v>
      </c>
      <c r="AD14" s="156"/>
      <c r="AE14" s="156"/>
      <c r="AF14" s="116" t="s">
        <v>9732</v>
      </c>
      <c r="AG14" s="116" t="s">
        <v>9733</v>
      </c>
      <c r="AH14" s="220"/>
      <c r="AI14" s="156" t="s">
        <v>3025</v>
      </c>
      <c r="AJ14" s="163" t="s">
        <v>9734</v>
      </c>
      <c r="AL14" s="160" t="s">
        <v>9734</v>
      </c>
      <c r="AM14" s="160"/>
      <c r="AN14" s="156"/>
      <c r="AO14" s="156" t="s">
        <v>9395</v>
      </c>
      <c r="AP14" s="156"/>
      <c r="AQ14" s="156"/>
      <c r="AR14" s="156"/>
      <c r="AS14" s="156" t="s">
        <v>9728</v>
      </c>
      <c r="AT14" s="156"/>
      <c r="AU14" s="156"/>
      <c r="AV14" s="116" t="s">
        <v>9732</v>
      </c>
      <c r="AW14" s="116" t="s">
        <v>9733</v>
      </c>
      <c r="AX14" s="220"/>
      <c r="AY14" s="156" t="s">
        <v>3025</v>
      </c>
      <c r="AZ14" s="163" t="s">
        <v>9734</v>
      </c>
      <c r="BB14" s="160" t="s">
        <v>9734</v>
      </c>
      <c r="BC14" s="160"/>
      <c r="BD14" s="156"/>
      <c r="BE14" s="156" t="s">
        <v>9395</v>
      </c>
      <c r="BF14" s="156"/>
      <c r="BG14" s="156"/>
      <c r="BH14" s="156"/>
      <c r="BI14" s="156" t="s">
        <v>9728</v>
      </c>
      <c r="BJ14" s="156"/>
      <c r="BK14" s="156"/>
      <c r="BL14" s="116" t="s">
        <v>9732</v>
      </c>
      <c r="BM14" s="116" t="s">
        <v>9733</v>
      </c>
      <c r="BN14" s="220"/>
      <c r="BO14" s="156" t="s">
        <v>3025</v>
      </c>
      <c r="BP14" s="163" t="s">
        <v>9734</v>
      </c>
      <c r="BR14" s="160" t="s">
        <v>9734</v>
      </c>
      <c r="BS14" s="160"/>
      <c r="BT14" s="156"/>
      <c r="BU14" s="156" t="s">
        <v>9395</v>
      </c>
      <c r="BV14" s="156"/>
      <c r="BW14" s="156"/>
      <c r="BX14" s="156"/>
      <c r="BY14" s="156" t="s">
        <v>9728</v>
      </c>
      <c r="BZ14" s="156"/>
      <c r="CA14" s="156"/>
      <c r="CB14" s="116" t="s">
        <v>9735</v>
      </c>
      <c r="CC14" s="220" t="s">
        <v>2239</v>
      </c>
      <c r="CD14" s="156"/>
      <c r="CE14" s="163" t="s">
        <v>9736</v>
      </c>
      <c r="CG14" s="156"/>
      <c r="CH14" s="156" t="s">
        <v>9395</v>
      </c>
      <c r="CI14" s="156"/>
      <c r="CJ14" s="156"/>
      <c r="CK14" s="161" t="s">
        <v>9737</v>
      </c>
      <c r="CL14" s="162" t="str">
        <f t="shared" si="0"/>
        <v>D1(U17_FAULT_N) BUS_U17_FAULT_N:U17_FAULT_N</v>
      </c>
      <c r="CM14" s="115" t="str">
        <f t="shared" si="1"/>
        <v>OK</v>
      </c>
      <c r="CN14" s="156"/>
    </row>
    <row r="15" spans="1:92" ht="63">
      <c r="A15" s="156"/>
      <c r="B15" s="156">
        <v>12</v>
      </c>
      <c r="C15" s="156" t="s">
        <v>805</v>
      </c>
      <c r="D15" s="156" t="s">
        <v>5420</v>
      </c>
      <c r="E15" s="156"/>
      <c r="F15" s="156"/>
      <c r="G15" s="156" t="s">
        <v>9738</v>
      </c>
      <c r="H15" s="156" t="s">
        <v>6912</v>
      </c>
      <c r="I15" s="156" t="s">
        <v>805</v>
      </c>
      <c r="J15" s="156" t="s">
        <v>9730</v>
      </c>
      <c r="K15" s="156" t="s">
        <v>6912</v>
      </c>
      <c r="L15" s="252" t="s">
        <v>9739</v>
      </c>
      <c r="M15" s="156" t="s">
        <v>805</v>
      </c>
      <c r="N15" s="156"/>
      <c r="O15" s="156"/>
      <c r="P15" s="219" t="s">
        <v>9740</v>
      </c>
      <c r="Q15" s="115" t="s">
        <v>9741</v>
      </c>
      <c r="R15" s="115" t="s">
        <v>9742</v>
      </c>
      <c r="S15" s="165"/>
      <c r="T15" s="163" t="s">
        <v>9743</v>
      </c>
      <c r="U15" s="164" t="s">
        <v>9744</v>
      </c>
      <c r="V15" s="160" t="s">
        <v>9743</v>
      </c>
      <c r="W15" s="160" t="s">
        <v>9744</v>
      </c>
      <c r="X15" s="156"/>
      <c r="Y15" s="156" t="s">
        <v>9395</v>
      </c>
      <c r="Z15" s="156"/>
      <c r="AA15" s="156"/>
      <c r="AB15" s="156" t="s">
        <v>9745</v>
      </c>
      <c r="AC15" s="156" t="s">
        <v>805</v>
      </c>
      <c r="AD15" s="156"/>
      <c r="AE15" s="156"/>
      <c r="AF15" s="219" t="s">
        <v>9740</v>
      </c>
      <c r="AG15" s="115" t="s">
        <v>9741</v>
      </c>
      <c r="AH15" s="115" t="s">
        <v>9742</v>
      </c>
      <c r="AI15" s="165"/>
      <c r="AJ15" s="163" t="s">
        <v>9743</v>
      </c>
      <c r="AK15" s="164" t="s">
        <v>9744</v>
      </c>
      <c r="AL15" s="160" t="s">
        <v>9743</v>
      </c>
      <c r="AM15" s="160" t="s">
        <v>9744</v>
      </c>
      <c r="AN15" s="156"/>
      <c r="AO15" s="156" t="s">
        <v>9395</v>
      </c>
      <c r="AP15" s="156"/>
      <c r="AQ15" s="156"/>
      <c r="AR15" s="156" t="s">
        <v>9745</v>
      </c>
      <c r="AS15" s="156" t="s">
        <v>805</v>
      </c>
      <c r="AT15" s="156"/>
      <c r="AU15" s="156"/>
      <c r="AV15" s="219" t="s">
        <v>9740</v>
      </c>
      <c r="AW15" s="115" t="s">
        <v>9746</v>
      </c>
      <c r="AX15" s="115" t="s">
        <v>9742</v>
      </c>
      <c r="AY15" s="165"/>
      <c r="AZ15" s="163" t="s">
        <v>9743</v>
      </c>
      <c r="BA15" s="164" t="s">
        <v>9744</v>
      </c>
      <c r="BB15" s="160" t="s">
        <v>9743</v>
      </c>
      <c r="BC15" s="160" t="s">
        <v>9744</v>
      </c>
      <c r="BD15" s="156"/>
      <c r="BE15" s="156" t="s">
        <v>9395</v>
      </c>
      <c r="BF15" s="156"/>
      <c r="BG15" s="156"/>
      <c r="BH15" s="156" t="s">
        <v>9745</v>
      </c>
      <c r="BI15" s="156" t="s">
        <v>805</v>
      </c>
      <c r="BJ15" s="156"/>
      <c r="BK15" s="156"/>
      <c r="BL15" s="219" t="s">
        <v>9740</v>
      </c>
      <c r="BM15" s="115" t="s">
        <v>9746</v>
      </c>
      <c r="BN15" s="115" t="s">
        <v>9742</v>
      </c>
      <c r="BO15" s="165"/>
      <c r="BP15" s="163" t="s">
        <v>9743</v>
      </c>
      <c r="BQ15" s="164" t="s">
        <v>9744</v>
      </c>
      <c r="BR15" s="160" t="s">
        <v>9743</v>
      </c>
      <c r="BS15" s="160" t="s">
        <v>9744</v>
      </c>
      <c r="BT15" s="156"/>
      <c r="BU15" s="156" t="s">
        <v>9395</v>
      </c>
      <c r="BV15" s="156"/>
      <c r="BW15" s="156"/>
      <c r="BX15" s="156"/>
      <c r="BY15" s="156" t="s">
        <v>805</v>
      </c>
      <c r="BZ15" s="156"/>
      <c r="CA15" s="156"/>
      <c r="CB15" s="220" t="s">
        <v>9747</v>
      </c>
      <c r="CC15" s="116" t="s">
        <v>565</v>
      </c>
      <c r="CD15" s="156"/>
      <c r="CE15" s="163" t="s">
        <v>9748</v>
      </c>
      <c r="CF15" s="164" t="s">
        <v>9749</v>
      </c>
      <c r="CG15" s="156"/>
      <c r="CH15" s="156" t="s">
        <v>9395</v>
      </c>
      <c r="CI15" s="156"/>
      <c r="CJ15" s="156"/>
      <c r="CK15" s="161" t="s">
        <v>9750</v>
      </c>
      <c r="CL15" s="162" t="str">
        <f t="shared" si="0"/>
        <v>D1(F18_RESIN_N) BUS_F18_RESIN_N:F18_RESIN_N</v>
      </c>
      <c r="CM15" s="115" t="str">
        <f t="shared" si="1"/>
        <v>OK</v>
      </c>
      <c r="CN15" s="156"/>
    </row>
    <row r="16" spans="1:92" ht="409.6">
      <c r="A16" s="156"/>
      <c r="B16" s="156">
        <v>13</v>
      </c>
      <c r="C16" s="156" t="s">
        <v>836</v>
      </c>
      <c r="D16" s="156" t="s">
        <v>5417</v>
      </c>
      <c r="E16" s="156"/>
      <c r="F16" s="156"/>
      <c r="G16" s="156" t="s">
        <v>9751</v>
      </c>
      <c r="H16" s="156" t="s">
        <v>6912</v>
      </c>
      <c r="I16" s="156" t="s">
        <v>836</v>
      </c>
      <c r="J16" s="156" t="s">
        <v>9730</v>
      </c>
      <c r="K16" s="156" t="s">
        <v>6912</v>
      </c>
      <c r="L16" s="253" t="s">
        <v>9752</v>
      </c>
      <c r="M16" s="156" t="s">
        <v>836</v>
      </c>
      <c r="N16" s="156"/>
      <c r="O16" s="156"/>
      <c r="P16" s="115" t="s">
        <v>9753</v>
      </c>
      <c r="Q16" s="116" t="s">
        <v>9684</v>
      </c>
      <c r="R16" s="115" t="s">
        <v>9754</v>
      </c>
      <c r="S16" s="166" t="s">
        <v>9755</v>
      </c>
      <c r="T16" s="163" t="s">
        <v>9756</v>
      </c>
      <c r="U16" s="164" t="s">
        <v>9757</v>
      </c>
      <c r="V16" s="167" t="s">
        <v>9758</v>
      </c>
      <c r="W16" s="167" t="s">
        <v>9759</v>
      </c>
      <c r="X16" s="156"/>
      <c r="Y16" s="156"/>
      <c r="Z16" s="156"/>
      <c r="AA16" s="156"/>
      <c r="AB16" s="156" t="s">
        <v>9745</v>
      </c>
      <c r="AC16" s="156" t="s">
        <v>836</v>
      </c>
      <c r="AD16" s="156"/>
      <c r="AE16" s="156"/>
      <c r="AF16" s="115" t="s">
        <v>9753</v>
      </c>
      <c r="AG16" s="116" t="s">
        <v>9684</v>
      </c>
      <c r="AH16" s="115" t="s">
        <v>9754</v>
      </c>
      <c r="AI16" s="166" t="s">
        <v>9755</v>
      </c>
      <c r="AJ16" s="163" t="s">
        <v>9756</v>
      </c>
      <c r="AK16" s="164" t="s">
        <v>9757</v>
      </c>
      <c r="AL16" s="167" t="s">
        <v>9758</v>
      </c>
      <c r="AM16" s="167" t="s">
        <v>9759</v>
      </c>
      <c r="AN16" s="156"/>
      <c r="AO16" s="156"/>
      <c r="AP16" s="156"/>
      <c r="AQ16" s="156"/>
      <c r="AR16" s="156" t="s">
        <v>9745</v>
      </c>
      <c r="AS16" s="156" t="s">
        <v>836</v>
      </c>
      <c r="AT16" s="156"/>
      <c r="AU16" s="156"/>
      <c r="AV16" s="115" t="s">
        <v>9753</v>
      </c>
      <c r="AW16" s="116" t="s">
        <v>9688</v>
      </c>
      <c r="AX16" s="115" t="s">
        <v>9754</v>
      </c>
      <c r="AY16" s="166" t="s">
        <v>9755</v>
      </c>
      <c r="AZ16" s="163" t="s">
        <v>9756</v>
      </c>
      <c r="BA16" s="164" t="s">
        <v>9757</v>
      </c>
      <c r="BB16" s="167" t="s">
        <v>9758</v>
      </c>
      <c r="BC16" s="167" t="s">
        <v>9759</v>
      </c>
      <c r="BD16" s="156"/>
      <c r="BE16" s="156"/>
      <c r="BF16" s="156"/>
      <c r="BG16" s="156"/>
      <c r="BH16" s="156" t="s">
        <v>9745</v>
      </c>
      <c r="BI16" s="156" t="s">
        <v>836</v>
      </c>
      <c r="BJ16" s="156"/>
      <c r="BK16" s="156"/>
      <c r="BL16" s="115" t="s">
        <v>9753</v>
      </c>
      <c r="BM16" s="116" t="s">
        <v>9688</v>
      </c>
      <c r="BN16" s="115" t="s">
        <v>9754</v>
      </c>
      <c r="BO16" s="166" t="s">
        <v>9755</v>
      </c>
      <c r="BP16" s="163" t="s">
        <v>9756</v>
      </c>
      <c r="BQ16" s="164" t="s">
        <v>9757</v>
      </c>
      <c r="BR16" s="167" t="s">
        <v>9758</v>
      </c>
      <c r="BS16" s="167" t="s">
        <v>9759</v>
      </c>
      <c r="BT16" s="156"/>
      <c r="BU16" s="156"/>
      <c r="BV16" s="156"/>
      <c r="BW16" s="156"/>
      <c r="BX16" s="156"/>
      <c r="BY16" s="156" t="s">
        <v>836</v>
      </c>
      <c r="BZ16" s="156"/>
      <c r="CA16" s="156"/>
      <c r="CB16" s="115" t="s">
        <v>9760</v>
      </c>
      <c r="CC16" s="220" t="s">
        <v>2239</v>
      </c>
      <c r="CD16" s="156"/>
      <c r="CE16" s="163" t="s">
        <v>9761</v>
      </c>
      <c r="CG16" s="156"/>
      <c r="CH16" s="156"/>
      <c r="CI16" s="156"/>
      <c r="CJ16" s="156"/>
      <c r="CK16" s="161" t="s">
        <v>9762</v>
      </c>
      <c r="CL16" s="162" t="str">
        <f t="shared" si="0"/>
        <v>D1(E17_PS_HOLD) BUS_E17_PS_HOLD:E17_PS_HOLD</v>
      </c>
      <c r="CM16" s="115" t="str">
        <f t="shared" si="1"/>
        <v>OK</v>
      </c>
      <c r="CN16" s="156"/>
    </row>
    <row r="17" spans="1:92" ht="78.75" customHeight="1">
      <c r="A17" s="156"/>
      <c r="B17" s="156">
        <v>14</v>
      </c>
      <c r="C17" s="156" t="s">
        <v>9763</v>
      </c>
      <c r="D17" s="156" t="s">
        <v>5387</v>
      </c>
      <c r="E17" s="156"/>
      <c r="F17" s="156"/>
      <c r="G17" s="156" t="s">
        <v>9764</v>
      </c>
      <c r="H17" s="156" t="s">
        <v>6912</v>
      </c>
      <c r="I17" s="156" t="s">
        <v>9763</v>
      </c>
      <c r="J17" s="156" t="s">
        <v>9730</v>
      </c>
      <c r="K17" s="156" t="s">
        <v>6912</v>
      </c>
      <c r="L17" s="253" t="s">
        <v>9765</v>
      </c>
      <c r="M17" s="156" t="s">
        <v>9763</v>
      </c>
      <c r="N17" s="156"/>
      <c r="O17" s="156"/>
      <c r="P17" s="219" t="s">
        <v>7538</v>
      </c>
      <c r="Q17" s="116" t="s">
        <v>9684</v>
      </c>
      <c r="S17" s="168" t="s">
        <v>9766</v>
      </c>
      <c r="T17" s="163" t="s">
        <v>9767</v>
      </c>
      <c r="U17" s="164" t="s">
        <v>9768</v>
      </c>
      <c r="V17" s="160" t="s">
        <v>9767</v>
      </c>
      <c r="W17" s="160" t="s">
        <v>9768</v>
      </c>
      <c r="X17" s="156"/>
      <c r="Y17" s="156" t="s">
        <v>9395</v>
      </c>
      <c r="Z17" s="156"/>
      <c r="AA17" s="156"/>
      <c r="AB17" s="156"/>
      <c r="AC17" s="156" t="s">
        <v>9763</v>
      </c>
      <c r="AD17" s="156"/>
      <c r="AE17" s="156"/>
      <c r="AF17" s="219" t="s">
        <v>7538</v>
      </c>
      <c r="AG17" s="116" t="s">
        <v>9684</v>
      </c>
      <c r="AI17" s="168" t="s">
        <v>9766</v>
      </c>
      <c r="AJ17" s="163" t="s">
        <v>9767</v>
      </c>
      <c r="AK17" s="164" t="s">
        <v>9768</v>
      </c>
      <c r="AL17" s="160" t="s">
        <v>9767</v>
      </c>
      <c r="AM17" s="160" t="s">
        <v>9768</v>
      </c>
      <c r="AN17" s="156"/>
      <c r="AO17" s="156" t="s">
        <v>9395</v>
      </c>
      <c r="AP17" s="156"/>
      <c r="AQ17" s="156"/>
      <c r="AR17" s="156"/>
      <c r="AS17" s="156" t="s">
        <v>9763</v>
      </c>
      <c r="AT17" s="156"/>
      <c r="AU17" s="156"/>
      <c r="AV17" s="219" t="s">
        <v>7538</v>
      </c>
      <c r="AW17" s="116" t="s">
        <v>9688</v>
      </c>
      <c r="AY17" s="168" t="s">
        <v>9766</v>
      </c>
      <c r="AZ17" s="163" t="s">
        <v>9767</v>
      </c>
      <c r="BA17" s="164" t="s">
        <v>9768</v>
      </c>
      <c r="BB17" s="160" t="s">
        <v>9767</v>
      </c>
      <c r="BC17" s="160" t="s">
        <v>9768</v>
      </c>
      <c r="BD17" s="156"/>
      <c r="BE17" s="156" t="s">
        <v>9395</v>
      </c>
      <c r="BF17" s="156"/>
      <c r="BG17" s="156"/>
      <c r="BH17" s="156"/>
      <c r="BI17" s="156" t="s">
        <v>9763</v>
      </c>
      <c r="BJ17" s="156"/>
      <c r="BK17" s="156"/>
      <c r="BL17" s="219" t="s">
        <v>7538</v>
      </c>
      <c r="BM17" s="116" t="s">
        <v>9688</v>
      </c>
      <c r="BO17" s="168" t="s">
        <v>9766</v>
      </c>
      <c r="BP17" s="163" t="s">
        <v>9767</v>
      </c>
      <c r="BQ17" s="164" t="s">
        <v>9768</v>
      </c>
      <c r="BR17" s="160" t="s">
        <v>9767</v>
      </c>
      <c r="BS17" s="160" t="s">
        <v>9768</v>
      </c>
      <c r="BT17" s="156"/>
      <c r="BU17" s="156" t="s">
        <v>9395</v>
      </c>
      <c r="BV17" s="156"/>
      <c r="BW17" s="156"/>
      <c r="BX17" s="156"/>
      <c r="BY17" s="156" t="s">
        <v>9763</v>
      </c>
      <c r="BZ17" s="156"/>
      <c r="CA17" s="156"/>
      <c r="CB17" s="220" t="s">
        <v>9769</v>
      </c>
      <c r="CC17" s="116" t="s">
        <v>2239</v>
      </c>
      <c r="CD17" s="156"/>
      <c r="CE17" s="163" t="s">
        <v>9770</v>
      </c>
      <c r="CF17" s="164" t="s">
        <v>9771</v>
      </c>
      <c r="CG17" s="156"/>
      <c r="CH17" s="156" t="s">
        <v>9395</v>
      </c>
      <c r="CI17" s="156"/>
      <c r="CJ17" s="156"/>
      <c r="CK17" s="161" t="s">
        <v>9772</v>
      </c>
      <c r="CL17" s="162" t="str">
        <f t="shared" si="0"/>
        <v>D1(E19_KPD_PWR_N) BUS_E19_KPD_PWR_N:E19_KPD_PWR_N</v>
      </c>
      <c r="CM17" s="115" t="str">
        <f t="shared" si="1"/>
        <v>OK</v>
      </c>
      <c r="CN17" s="156"/>
    </row>
    <row r="18" spans="1:92" ht="51.75" customHeight="1">
      <c r="A18" s="156"/>
      <c r="B18" s="156">
        <v>15</v>
      </c>
      <c r="C18" s="156" t="s">
        <v>9773</v>
      </c>
      <c r="D18" s="156" t="s">
        <v>5411</v>
      </c>
      <c r="E18" s="156"/>
      <c r="F18" s="156"/>
      <c r="G18" s="156" t="s">
        <v>9774</v>
      </c>
      <c r="H18" s="156" t="s">
        <v>6912</v>
      </c>
      <c r="I18" s="156" t="s">
        <v>9773</v>
      </c>
      <c r="J18" s="156" t="s">
        <v>9730</v>
      </c>
      <c r="K18" s="156" t="s">
        <v>6912</v>
      </c>
      <c r="L18" s="252" t="s">
        <v>9775</v>
      </c>
      <c r="M18" s="156" t="s">
        <v>9773</v>
      </c>
      <c r="N18" s="156"/>
      <c r="O18" s="156"/>
      <c r="P18" s="219" t="s">
        <v>9776</v>
      </c>
      <c r="Q18" s="115" t="s">
        <v>9777</v>
      </c>
      <c r="R18" s="115"/>
      <c r="S18" s="156" t="s">
        <v>3025</v>
      </c>
      <c r="T18" s="163" t="s">
        <v>9778</v>
      </c>
      <c r="V18" s="160" t="s">
        <v>9778</v>
      </c>
      <c r="W18" s="160"/>
      <c r="X18" s="156"/>
      <c r="Y18" s="156" t="s">
        <v>9395</v>
      </c>
      <c r="Z18" s="156"/>
      <c r="AA18" s="156"/>
      <c r="AB18" s="156"/>
      <c r="AC18" s="156" t="s">
        <v>9773</v>
      </c>
      <c r="AD18" s="156"/>
      <c r="AE18" s="156"/>
      <c r="AF18" s="219" t="s">
        <v>9776</v>
      </c>
      <c r="AG18" s="115" t="s">
        <v>9777</v>
      </c>
      <c r="AH18" s="115"/>
      <c r="AI18" s="156" t="s">
        <v>3025</v>
      </c>
      <c r="AJ18" s="163" t="s">
        <v>9778</v>
      </c>
      <c r="AL18" s="160" t="s">
        <v>9778</v>
      </c>
      <c r="AM18" s="160"/>
      <c r="AN18" s="156"/>
      <c r="AO18" s="156" t="s">
        <v>9395</v>
      </c>
      <c r="AP18" s="156"/>
      <c r="AQ18" s="156"/>
      <c r="AR18" s="156"/>
      <c r="AS18" s="156" t="s">
        <v>9773</v>
      </c>
      <c r="AT18" s="156"/>
      <c r="AU18" s="156"/>
      <c r="AV18" s="219" t="s">
        <v>9776</v>
      </c>
      <c r="AW18" s="115" t="s">
        <v>9777</v>
      </c>
      <c r="AX18" s="115"/>
      <c r="AY18" s="156" t="s">
        <v>3025</v>
      </c>
      <c r="AZ18" s="163" t="s">
        <v>9778</v>
      </c>
      <c r="BB18" s="160" t="s">
        <v>9778</v>
      </c>
      <c r="BC18" s="160"/>
      <c r="BD18" s="156"/>
      <c r="BE18" s="156" t="s">
        <v>9395</v>
      </c>
      <c r="BF18" s="156"/>
      <c r="BG18" s="156"/>
      <c r="BH18" s="156"/>
      <c r="BI18" s="156" t="s">
        <v>9773</v>
      </c>
      <c r="BJ18" s="156"/>
      <c r="BK18" s="156"/>
      <c r="BL18" s="219" t="s">
        <v>9776</v>
      </c>
      <c r="BM18" s="115" t="s">
        <v>9777</v>
      </c>
      <c r="BN18" s="115"/>
      <c r="BO18" s="156" t="s">
        <v>3025</v>
      </c>
      <c r="BP18" s="163" t="s">
        <v>9778</v>
      </c>
      <c r="BR18" s="160" t="s">
        <v>9778</v>
      </c>
      <c r="BS18" s="160"/>
      <c r="BT18" s="156"/>
      <c r="BU18" s="156" t="s">
        <v>9395</v>
      </c>
      <c r="BV18" s="156"/>
      <c r="BW18" s="156"/>
      <c r="BX18" s="156"/>
      <c r="BY18" s="156" t="s">
        <v>9773</v>
      </c>
      <c r="BZ18" s="156"/>
      <c r="CA18" s="156"/>
      <c r="CB18" s="219" t="s">
        <v>9779</v>
      </c>
      <c r="CC18" s="115" t="s">
        <v>9780</v>
      </c>
      <c r="CD18" s="156"/>
      <c r="CE18" s="163" t="s">
        <v>9781</v>
      </c>
      <c r="CG18" s="156"/>
      <c r="CH18" s="156" t="s">
        <v>9395</v>
      </c>
      <c r="CI18" s="156"/>
      <c r="CJ18" s="156"/>
      <c r="CK18" s="161" t="s">
        <v>9782</v>
      </c>
      <c r="CL18" s="162" t="str">
        <f t="shared" si="0"/>
        <v>D1(F16_CBL_PWR_N) BUS_F16_CBL_PWR_N:F16_CBL_PWR_N</v>
      </c>
      <c r="CM18" s="115" t="str">
        <f t="shared" si="1"/>
        <v>OK</v>
      </c>
      <c r="CN18" s="156"/>
    </row>
    <row r="19" spans="1:92" ht="46.5" customHeight="1">
      <c r="A19" s="156"/>
      <c r="B19" s="156">
        <v>16</v>
      </c>
      <c r="C19" s="156" t="s">
        <v>9783</v>
      </c>
      <c r="D19" s="156" t="s">
        <v>6638</v>
      </c>
      <c r="E19" s="156"/>
      <c r="F19" s="156"/>
      <c r="G19" s="156" t="s">
        <v>9784</v>
      </c>
      <c r="H19" s="156" t="s">
        <v>6908</v>
      </c>
      <c r="I19" s="156" t="s">
        <v>9783</v>
      </c>
      <c r="J19" s="156" t="s">
        <v>9730</v>
      </c>
      <c r="K19" s="156" t="s">
        <v>6908</v>
      </c>
      <c r="L19" s="252" t="s">
        <v>9785</v>
      </c>
      <c r="M19" s="156" t="s">
        <v>9783</v>
      </c>
      <c r="N19" s="156"/>
      <c r="O19" s="156"/>
      <c r="P19" s="115" t="s">
        <v>9786</v>
      </c>
      <c r="Q19" s="115" t="s">
        <v>9741</v>
      </c>
      <c r="S19" s="156" t="s">
        <v>3025</v>
      </c>
      <c r="T19" s="163" t="s">
        <v>9787</v>
      </c>
      <c r="V19" s="160" t="s">
        <v>9787</v>
      </c>
      <c r="W19" s="160"/>
      <c r="X19" s="156"/>
      <c r="Y19" s="156"/>
      <c r="Z19" s="156"/>
      <c r="AA19" s="156"/>
      <c r="AB19" s="156"/>
      <c r="AC19" s="156" t="s">
        <v>9783</v>
      </c>
      <c r="AD19" s="156"/>
      <c r="AE19" s="156"/>
      <c r="AF19" s="115" t="s">
        <v>9786</v>
      </c>
      <c r="AG19" s="115" t="s">
        <v>9741</v>
      </c>
      <c r="AI19" s="156" t="s">
        <v>3025</v>
      </c>
      <c r="AJ19" s="163" t="s">
        <v>9787</v>
      </c>
      <c r="AL19" s="160" t="s">
        <v>9787</v>
      </c>
      <c r="AM19" s="160"/>
      <c r="AN19" s="156"/>
      <c r="AO19" s="156"/>
      <c r="AP19" s="156"/>
      <c r="AQ19" s="156"/>
      <c r="AR19" s="156"/>
      <c r="AS19" s="156" t="s">
        <v>9783</v>
      </c>
      <c r="AT19" s="156"/>
      <c r="AU19" s="156"/>
      <c r="AV19" s="115" t="s">
        <v>9786</v>
      </c>
      <c r="AW19" s="115" t="s">
        <v>9746</v>
      </c>
      <c r="AY19" s="156" t="s">
        <v>3025</v>
      </c>
      <c r="AZ19" s="163" t="s">
        <v>9787</v>
      </c>
      <c r="BB19" s="160" t="s">
        <v>9787</v>
      </c>
      <c r="BC19" s="160"/>
      <c r="BD19" s="156"/>
      <c r="BE19" s="156"/>
      <c r="BF19" s="156"/>
      <c r="BG19" s="156"/>
      <c r="BH19" s="156"/>
      <c r="BI19" s="156" t="s">
        <v>9783</v>
      </c>
      <c r="BJ19" s="156"/>
      <c r="BK19" s="156"/>
      <c r="BL19" s="115" t="s">
        <v>9786</v>
      </c>
      <c r="BM19" s="115" t="s">
        <v>9746</v>
      </c>
      <c r="BO19" s="156" t="s">
        <v>3025</v>
      </c>
      <c r="BP19" s="163" t="s">
        <v>9787</v>
      </c>
      <c r="BR19" s="160" t="s">
        <v>9787</v>
      </c>
      <c r="BS19" s="160"/>
      <c r="BT19" s="156"/>
      <c r="BU19" s="156"/>
      <c r="BV19" s="156"/>
      <c r="BW19" s="156"/>
      <c r="BX19" s="156"/>
      <c r="BY19" s="156" t="s">
        <v>9783</v>
      </c>
      <c r="BZ19" s="156"/>
      <c r="CA19" s="156"/>
      <c r="CB19" s="115" t="s">
        <v>9788</v>
      </c>
      <c r="CC19" s="116" t="s">
        <v>9789</v>
      </c>
      <c r="CD19" s="156"/>
      <c r="CE19" s="163" t="s">
        <v>9790</v>
      </c>
      <c r="CG19" s="156"/>
      <c r="CH19" s="156"/>
      <c r="CI19" s="156"/>
      <c r="CJ19" s="156"/>
      <c r="CK19" s="161" t="s">
        <v>9791</v>
      </c>
      <c r="CL19" s="162" t="str">
        <f t="shared" si="0"/>
        <v>D1(G19_PON_RESET_N) BUS_G19_PON_RESET_N:G19_PON_RESET_N</v>
      </c>
      <c r="CM19" s="115" t="str">
        <f t="shared" si="1"/>
        <v>OK</v>
      </c>
      <c r="CN19" s="156"/>
    </row>
    <row r="20" spans="1:92" ht="86.4">
      <c r="A20" s="156"/>
      <c r="B20" s="156">
        <v>17</v>
      </c>
      <c r="C20" s="156" t="s">
        <v>9792</v>
      </c>
      <c r="D20" s="156" t="s">
        <v>6578</v>
      </c>
      <c r="E20" s="156"/>
      <c r="F20" s="156"/>
      <c r="G20" s="156" t="s">
        <v>9793</v>
      </c>
      <c r="H20" s="156" t="s">
        <v>6912</v>
      </c>
      <c r="I20" s="156" t="s">
        <v>9792</v>
      </c>
      <c r="J20" s="156" t="s">
        <v>9730</v>
      </c>
      <c r="K20" s="156" t="s">
        <v>6912</v>
      </c>
      <c r="L20" s="252" t="s">
        <v>9794</v>
      </c>
      <c r="M20" s="156" t="s">
        <v>9792</v>
      </c>
      <c r="N20" s="156"/>
      <c r="O20" s="156"/>
      <c r="P20" s="220" t="s">
        <v>807</v>
      </c>
      <c r="Q20" s="116" t="s">
        <v>9684</v>
      </c>
      <c r="S20" s="156" t="s">
        <v>3025</v>
      </c>
      <c r="T20" s="163" t="s">
        <v>9795</v>
      </c>
      <c r="V20" s="160" t="s">
        <v>9795</v>
      </c>
      <c r="W20" s="160"/>
      <c r="X20" s="156"/>
      <c r="Y20" s="156"/>
      <c r="Z20" s="156"/>
      <c r="AA20" s="156"/>
      <c r="AB20" s="156"/>
      <c r="AC20" s="156" t="s">
        <v>9792</v>
      </c>
      <c r="AD20" s="156"/>
      <c r="AE20" s="156"/>
      <c r="AF20" s="220" t="s">
        <v>807</v>
      </c>
      <c r="AG20" s="116" t="s">
        <v>9684</v>
      </c>
      <c r="AI20" s="156" t="s">
        <v>3025</v>
      </c>
      <c r="AJ20" s="163" t="s">
        <v>9795</v>
      </c>
      <c r="AL20" s="160" t="s">
        <v>9795</v>
      </c>
      <c r="AM20" s="160"/>
      <c r="AN20" s="156"/>
      <c r="AO20" s="156"/>
      <c r="AP20" s="156"/>
      <c r="AQ20" s="156"/>
      <c r="AR20" s="156"/>
      <c r="AS20" s="156" t="s">
        <v>9792</v>
      </c>
      <c r="AT20" s="156"/>
      <c r="AU20" s="156"/>
      <c r="AV20" s="220" t="s">
        <v>807</v>
      </c>
      <c r="AW20" s="116" t="s">
        <v>9688</v>
      </c>
      <c r="AY20" s="156" t="s">
        <v>3025</v>
      </c>
      <c r="AZ20" s="163" t="s">
        <v>9795</v>
      </c>
      <c r="BB20" s="160" t="s">
        <v>9795</v>
      </c>
      <c r="BC20" s="160"/>
      <c r="BD20" s="156"/>
      <c r="BE20" s="156"/>
      <c r="BF20" s="156"/>
      <c r="BG20" s="156"/>
      <c r="BH20" s="156"/>
      <c r="BI20" s="156" t="s">
        <v>9792</v>
      </c>
      <c r="BJ20" s="156"/>
      <c r="BK20" s="156"/>
      <c r="BL20" s="220" t="s">
        <v>807</v>
      </c>
      <c r="BM20" s="116" t="s">
        <v>9688</v>
      </c>
      <c r="BO20" s="156" t="s">
        <v>3025</v>
      </c>
      <c r="BP20" s="163" t="s">
        <v>9795</v>
      </c>
      <c r="BR20" s="160" t="s">
        <v>9795</v>
      </c>
      <c r="BS20" s="160"/>
      <c r="BT20" s="156"/>
      <c r="BU20" s="156"/>
      <c r="BV20" s="156"/>
      <c r="BW20" s="156"/>
      <c r="BX20" s="156"/>
      <c r="BY20" s="156" t="s">
        <v>9792</v>
      </c>
      <c r="BZ20" s="156"/>
      <c r="CA20" s="156"/>
      <c r="CB20" s="220" t="s">
        <v>9796</v>
      </c>
      <c r="CC20" s="220" t="s">
        <v>2239</v>
      </c>
      <c r="CD20" s="156"/>
      <c r="CE20" s="163" t="s">
        <v>9797</v>
      </c>
      <c r="CG20" s="156"/>
      <c r="CH20" s="156"/>
      <c r="CI20" s="156"/>
      <c r="CJ20" s="156"/>
      <c r="CK20" s="161" t="s">
        <v>9798</v>
      </c>
      <c r="CL20" s="162" t="str">
        <f t="shared" si="0"/>
        <v>D1(C19_SPMI_CLK) BUS_C19_SPMI_CLK:C19_SPMI_CLK</v>
      </c>
      <c r="CM20" s="115" t="str">
        <f t="shared" si="1"/>
        <v>OK</v>
      </c>
      <c r="CN20" s="156"/>
    </row>
    <row r="21" spans="1:92" ht="86.4">
      <c r="A21" s="156"/>
      <c r="B21" s="156">
        <v>18</v>
      </c>
      <c r="C21" s="156" t="s">
        <v>9799</v>
      </c>
      <c r="D21" s="156" t="s">
        <v>6602</v>
      </c>
      <c r="E21" s="156"/>
      <c r="F21" s="156"/>
      <c r="G21" s="156" t="s">
        <v>9800</v>
      </c>
      <c r="H21" s="156" t="s">
        <v>6924</v>
      </c>
      <c r="I21" s="156" t="s">
        <v>9799</v>
      </c>
      <c r="J21" s="156" t="s">
        <v>9730</v>
      </c>
      <c r="K21" s="156" t="s">
        <v>6924</v>
      </c>
      <c r="L21" s="252" t="s">
        <v>9801</v>
      </c>
      <c r="M21" s="156" t="s">
        <v>9799</v>
      </c>
      <c r="N21" s="156"/>
      <c r="O21" s="156"/>
      <c r="P21" s="220" t="s">
        <v>810</v>
      </c>
      <c r="Q21" s="116" t="s">
        <v>9684</v>
      </c>
      <c r="S21" s="156" t="s">
        <v>3025</v>
      </c>
      <c r="T21" s="163" t="s">
        <v>9802</v>
      </c>
      <c r="V21" s="160" t="s">
        <v>9802</v>
      </c>
      <c r="W21" s="160"/>
      <c r="X21" s="156"/>
      <c r="Y21" s="156"/>
      <c r="Z21" s="156"/>
      <c r="AA21" s="156"/>
      <c r="AB21" s="156"/>
      <c r="AC21" s="156" t="s">
        <v>9799</v>
      </c>
      <c r="AD21" s="156"/>
      <c r="AE21" s="156"/>
      <c r="AF21" s="220" t="s">
        <v>810</v>
      </c>
      <c r="AG21" s="116" t="s">
        <v>9684</v>
      </c>
      <c r="AI21" s="156" t="s">
        <v>3025</v>
      </c>
      <c r="AJ21" s="163" t="s">
        <v>9802</v>
      </c>
      <c r="AL21" s="160" t="s">
        <v>9802</v>
      </c>
      <c r="AM21" s="160"/>
      <c r="AN21" s="156"/>
      <c r="AO21" s="156"/>
      <c r="AP21" s="156"/>
      <c r="AQ21" s="156"/>
      <c r="AR21" s="156"/>
      <c r="AS21" s="156" t="s">
        <v>9799</v>
      </c>
      <c r="AT21" s="156"/>
      <c r="AU21" s="156"/>
      <c r="AV21" s="220" t="s">
        <v>810</v>
      </c>
      <c r="AW21" s="116" t="s">
        <v>9688</v>
      </c>
      <c r="AY21" s="156" t="s">
        <v>3025</v>
      </c>
      <c r="AZ21" s="163" t="s">
        <v>9802</v>
      </c>
      <c r="BB21" s="160" t="s">
        <v>9802</v>
      </c>
      <c r="BC21" s="160"/>
      <c r="BD21" s="156"/>
      <c r="BE21" s="156"/>
      <c r="BF21" s="156"/>
      <c r="BG21" s="156"/>
      <c r="BH21" s="156"/>
      <c r="BI21" s="156" t="s">
        <v>9799</v>
      </c>
      <c r="BJ21" s="156"/>
      <c r="BK21" s="156"/>
      <c r="BL21" s="220" t="s">
        <v>810</v>
      </c>
      <c r="BM21" s="116" t="s">
        <v>9688</v>
      </c>
      <c r="BO21" s="156" t="s">
        <v>3025</v>
      </c>
      <c r="BP21" s="163" t="s">
        <v>9802</v>
      </c>
      <c r="BR21" s="160" t="s">
        <v>9802</v>
      </c>
      <c r="BS21" s="160"/>
      <c r="BT21" s="156"/>
      <c r="BU21" s="156"/>
      <c r="BV21" s="156"/>
      <c r="BW21" s="156"/>
      <c r="BX21" s="156"/>
      <c r="BY21" s="156" t="s">
        <v>9799</v>
      </c>
      <c r="BZ21" s="156"/>
      <c r="CA21" s="156"/>
      <c r="CB21" s="220" t="s">
        <v>9803</v>
      </c>
      <c r="CC21" s="220" t="s">
        <v>2239</v>
      </c>
      <c r="CD21" s="156"/>
      <c r="CE21" s="163" t="s">
        <v>9804</v>
      </c>
      <c r="CG21" s="156"/>
      <c r="CH21" s="156"/>
      <c r="CI21" s="156"/>
      <c r="CJ21" s="156"/>
      <c r="CK21" s="161" t="s">
        <v>9805</v>
      </c>
      <c r="CL21" s="162" t="str">
        <f t="shared" si="0"/>
        <v>D1(D18_SPMI_DATA) BUS_D18_SPMI_DATA:D18_SPMI_DATA</v>
      </c>
      <c r="CM21" s="115" t="str">
        <f t="shared" si="1"/>
        <v>OK</v>
      </c>
      <c r="CN21" s="156"/>
    </row>
    <row r="22" spans="1:92" ht="219.6">
      <c r="B22" s="156">
        <v>19</v>
      </c>
      <c r="C22" s="156" t="s">
        <v>799</v>
      </c>
      <c r="D22" s="156" t="s">
        <v>6587</v>
      </c>
      <c r="E22" s="156"/>
      <c r="F22" s="156"/>
      <c r="G22" s="156" t="s">
        <v>9806</v>
      </c>
      <c r="H22" s="156" t="s">
        <v>6908</v>
      </c>
      <c r="I22" s="156" t="s">
        <v>799</v>
      </c>
      <c r="J22" s="156" t="s">
        <v>9730</v>
      </c>
      <c r="K22" s="156" t="s">
        <v>6908</v>
      </c>
      <c r="L22" s="253" t="s">
        <v>9807</v>
      </c>
      <c r="M22" s="156" t="s">
        <v>799</v>
      </c>
      <c r="N22" s="156"/>
      <c r="O22" s="156"/>
      <c r="P22" s="116" t="s">
        <v>8419</v>
      </c>
      <c r="Q22" s="116" t="s">
        <v>9684</v>
      </c>
      <c r="S22" s="156" t="s">
        <v>3025</v>
      </c>
      <c r="T22" s="163" t="s">
        <v>9808</v>
      </c>
      <c r="V22" s="160" t="s">
        <v>9808</v>
      </c>
      <c r="W22" s="160"/>
      <c r="X22" s="156"/>
      <c r="Y22" s="156"/>
      <c r="Z22" s="156"/>
      <c r="AA22" s="156"/>
      <c r="AB22" s="156"/>
      <c r="AC22" s="156" t="s">
        <v>799</v>
      </c>
      <c r="AD22" s="156"/>
      <c r="AE22" s="156"/>
      <c r="AF22" s="116" t="s">
        <v>8419</v>
      </c>
      <c r="AG22" s="116" t="s">
        <v>9684</v>
      </c>
      <c r="AI22" s="156" t="s">
        <v>3025</v>
      </c>
      <c r="AJ22" s="163" t="s">
        <v>9808</v>
      </c>
      <c r="AL22" s="160" t="s">
        <v>9808</v>
      </c>
      <c r="AM22" s="160"/>
      <c r="AN22" s="156"/>
      <c r="AO22" s="156"/>
      <c r="AP22" s="156"/>
      <c r="AQ22" s="156"/>
      <c r="AR22" s="156"/>
      <c r="AS22" s="156" t="s">
        <v>799</v>
      </c>
      <c r="AT22" s="156"/>
      <c r="AU22" s="156"/>
      <c r="AV22" s="116" t="s">
        <v>8419</v>
      </c>
      <c r="AW22" s="116" t="s">
        <v>9688</v>
      </c>
      <c r="AY22" s="156" t="s">
        <v>3025</v>
      </c>
      <c r="AZ22" s="163" t="s">
        <v>9808</v>
      </c>
      <c r="BB22" s="160" t="s">
        <v>9808</v>
      </c>
      <c r="BC22" s="160"/>
      <c r="BD22" s="156"/>
      <c r="BE22" s="156"/>
      <c r="BF22" s="156"/>
      <c r="BG22" s="156"/>
      <c r="BH22" s="156"/>
      <c r="BI22" s="156" t="s">
        <v>799</v>
      </c>
      <c r="BJ22" s="156"/>
      <c r="BK22" s="156"/>
      <c r="BL22" s="116" t="s">
        <v>8419</v>
      </c>
      <c r="BM22" s="116" t="s">
        <v>9688</v>
      </c>
      <c r="BO22" s="156" t="s">
        <v>3025</v>
      </c>
      <c r="BP22" s="163" t="s">
        <v>9808</v>
      </c>
      <c r="BR22" s="160" t="s">
        <v>9808</v>
      </c>
      <c r="BS22" s="160"/>
      <c r="BT22" s="156"/>
      <c r="BU22" s="156"/>
      <c r="BV22" s="156"/>
      <c r="BW22" s="156"/>
      <c r="BX22" s="156"/>
      <c r="BY22" s="156" t="s">
        <v>799</v>
      </c>
      <c r="BZ22" s="156"/>
      <c r="CA22" s="156"/>
      <c r="CB22" s="116" t="s">
        <v>7192</v>
      </c>
      <c r="CC22" s="116" t="s">
        <v>9715</v>
      </c>
      <c r="CD22" s="156"/>
      <c r="CE22" s="163" t="s">
        <v>9809</v>
      </c>
      <c r="CG22" s="156"/>
      <c r="CH22" s="156"/>
      <c r="CI22" s="156"/>
      <c r="CJ22" s="156"/>
      <c r="CK22" s="161" t="s">
        <v>9810</v>
      </c>
      <c r="CL22" s="162" t="str">
        <f t="shared" si="0"/>
        <v>D1(D4_SLEEP_CLK) BUS_D4_SLEEP_CLK:D4_SLEEP_CLK</v>
      </c>
      <c r="CM22" s="115" t="str">
        <f t="shared" si="1"/>
        <v>OK</v>
      </c>
      <c r="CN22" s="156"/>
    </row>
    <row r="23" spans="1:92" ht="12.75" customHeight="1">
      <c r="B23" s="156">
        <v>20</v>
      </c>
      <c r="C23" s="169" t="s">
        <v>9811</v>
      </c>
      <c r="D23" s="116" t="s">
        <v>5321</v>
      </c>
      <c r="L23" s="252" t="s">
        <v>9812</v>
      </c>
      <c r="M23" s="116" t="s">
        <v>9811</v>
      </c>
      <c r="P23" s="116" t="s">
        <v>9813</v>
      </c>
      <c r="Q23" s="116" t="s">
        <v>9733</v>
      </c>
      <c r="S23" s="116" t="s">
        <v>3025</v>
      </c>
      <c r="T23" s="163" t="s">
        <v>9814</v>
      </c>
      <c r="V23" s="160" t="s">
        <v>9814</v>
      </c>
      <c r="W23" s="160"/>
      <c r="AC23" s="116" t="s">
        <v>9811</v>
      </c>
      <c r="AF23" s="116" t="s">
        <v>9813</v>
      </c>
      <c r="AG23" s="116" t="s">
        <v>9733</v>
      </c>
      <c r="AI23" s="116" t="s">
        <v>3025</v>
      </c>
      <c r="AJ23" s="163" t="s">
        <v>9814</v>
      </c>
      <c r="AL23" s="160" t="s">
        <v>9814</v>
      </c>
      <c r="AM23" s="160"/>
      <c r="AS23" s="116" t="s">
        <v>9811</v>
      </c>
      <c r="AV23" s="116" t="s">
        <v>9813</v>
      </c>
      <c r="AW23" s="116" t="s">
        <v>9733</v>
      </c>
      <c r="AY23" s="116" t="s">
        <v>3025</v>
      </c>
      <c r="AZ23" s="163" t="s">
        <v>9814</v>
      </c>
      <c r="BB23" s="160" t="s">
        <v>9814</v>
      </c>
      <c r="BC23" s="160"/>
      <c r="BI23" s="116" t="s">
        <v>9811</v>
      </c>
      <c r="BL23" s="116" t="s">
        <v>9813</v>
      </c>
      <c r="BM23" s="116" t="s">
        <v>9733</v>
      </c>
      <c r="BO23" s="116" t="s">
        <v>3025</v>
      </c>
      <c r="BP23" s="163" t="s">
        <v>9814</v>
      </c>
      <c r="BR23" s="160" t="s">
        <v>9814</v>
      </c>
      <c r="BS23" s="160"/>
      <c r="CK23" s="161" t="s">
        <v>9815</v>
      </c>
      <c r="CL23" s="162" t="str">
        <f t="shared" si="0"/>
        <v>D1(N1_AMUX_1) BUS_N1_AMUX_1:N1_AMUX_1</v>
      </c>
      <c r="CM23" s="115" t="str">
        <f t="shared" si="1"/>
        <v>OK</v>
      </c>
    </row>
    <row r="24" spans="1:92" ht="12.75" customHeight="1">
      <c r="B24" s="156">
        <v>21</v>
      </c>
      <c r="C24" s="169" t="s">
        <v>9816</v>
      </c>
      <c r="D24" s="116" t="s">
        <v>6686</v>
      </c>
      <c r="L24" s="252" t="s">
        <v>9817</v>
      </c>
      <c r="M24" s="116" t="s">
        <v>9816</v>
      </c>
      <c r="P24" s="116" t="s">
        <v>9818</v>
      </c>
      <c r="Q24" s="116" t="s">
        <v>9733</v>
      </c>
      <c r="S24" s="116" t="s">
        <v>3025</v>
      </c>
      <c r="T24" s="163" t="s">
        <v>9819</v>
      </c>
      <c r="V24" s="160" t="s">
        <v>9819</v>
      </c>
      <c r="W24" s="160"/>
      <c r="AC24" s="116" t="s">
        <v>9816</v>
      </c>
      <c r="AF24" s="116" t="s">
        <v>9818</v>
      </c>
      <c r="AG24" s="116" t="s">
        <v>9733</v>
      </c>
      <c r="AI24" s="116" t="s">
        <v>3025</v>
      </c>
      <c r="AJ24" s="163" t="s">
        <v>9819</v>
      </c>
      <c r="AL24" s="160" t="s">
        <v>9819</v>
      </c>
      <c r="AM24" s="160"/>
      <c r="AS24" s="116" t="s">
        <v>9816</v>
      </c>
      <c r="AV24" s="116" t="s">
        <v>9818</v>
      </c>
      <c r="AW24" s="116" t="s">
        <v>9733</v>
      </c>
      <c r="AY24" s="116" t="s">
        <v>3025</v>
      </c>
      <c r="AZ24" s="163" t="s">
        <v>9819</v>
      </c>
      <c r="BB24" s="160" t="s">
        <v>9819</v>
      </c>
      <c r="BC24" s="160"/>
      <c r="BI24" s="116" t="s">
        <v>9816</v>
      </c>
      <c r="BL24" s="116" t="s">
        <v>9818</v>
      </c>
      <c r="BM24" s="116" t="s">
        <v>9733</v>
      </c>
      <c r="BO24" s="116" t="s">
        <v>3025</v>
      </c>
      <c r="BP24" s="163" t="s">
        <v>9819</v>
      </c>
      <c r="BR24" s="160" t="s">
        <v>9819</v>
      </c>
      <c r="BS24" s="160"/>
      <c r="CK24" s="161" t="s">
        <v>9820</v>
      </c>
      <c r="CL24" s="162" t="str">
        <f t="shared" si="0"/>
        <v>D1(M2_AMUX_2) BUS_M2_AMUX_2:M2_AMUX_2</v>
      </c>
      <c r="CM24" s="115" t="str">
        <f t="shared" si="1"/>
        <v>OK</v>
      </c>
    </row>
    <row r="25" spans="1:92" ht="12.75" customHeight="1">
      <c r="B25" s="156">
        <v>22</v>
      </c>
      <c r="C25" s="169" t="s">
        <v>9821</v>
      </c>
      <c r="D25" s="116" t="s">
        <v>6839</v>
      </c>
      <c r="L25" s="254" t="s">
        <v>9822</v>
      </c>
      <c r="M25" s="116" t="s">
        <v>9821</v>
      </c>
      <c r="P25" s="116" t="s">
        <v>9823</v>
      </c>
      <c r="Q25" s="116" t="s">
        <v>420</v>
      </c>
      <c r="S25" s="116" t="s">
        <v>3025</v>
      </c>
      <c r="T25" s="170" t="s">
        <v>9824</v>
      </c>
      <c r="U25" s="164" t="s">
        <v>9825</v>
      </c>
      <c r="V25" s="160" t="s">
        <v>9824</v>
      </c>
      <c r="W25" s="160" t="s">
        <v>9825</v>
      </c>
      <c r="AC25" s="116" t="s">
        <v>9821</v>
      </c>
      <c r="AF25" s="116" t="s">
        <v>9823</v>
      </c>
      <c r="AG25" s="116" t="s">
        <v>420</v>
      </c>
      <c r="AI25" s="116" t="s">
        <v>3025</v>
      </c>
      <c r="AJ25" s="170" t="s">
        <v>9824</v>
      </c>
      <c r="AK25" s="164" t="s">
        <v>9825</v>
      </c>
      <c r="AL25" s="160" t="s">
        <v>9824</v>
      </c>
      <c r="AM25" s="160" t="s">
        <v>9825</v>
      </c>
      <c r="AS25" s="116" t="s">
        <v>9821</v>
      </c>
      <c r="AV25" s="116" t="s">
        <v>9823</v>
      </c>
      <c r="AW25" s="116" t="s">
        <v>420</v>
      </c>
      <c r="AY25" s="116" t="s">
        <v>3025</v>
      </c>
      <c r="AZ25" s="170" t="s">
        <v>9824</v>
      </c>
      <c r="BA25" s="164" t="s">
        <v>9825</v>
      </c>
      <c r="BB25" s="160" t="s">
        <v>9824</v>
      </c>
      <c r="BC25" s="160" t="s">
        <v>9825</v>
      </c>
      <c r="BI25" s="116" t="s">
        <v>9821</v>
      </c>
      <c r="BL25" s="116" t="s">
        <v>9823</v>
      </c>
      <c r="BM25" s="116" t="s">
        <v>420</v>
      </c>
      <c r="BO25" s="116" t="s">
        <v>3025</v>
      </c>
      <c r="BP25" s="170" t="s">
        <v>9824</v>
      </c>
      <c r="BQ25" s="164" t="s">
        <v>9825</v>
      </c>
      <c r="BR25" s="160" t="s">
        <v>9824</v>
      </c>
      <c r="BS25" s="160" t="s">
        <v>9825</v>
      </c>
      <c r="CK25" s="161" t="s">
        <v>9826</v>
      </c>
      <c r="CL25" s="162" t="str">
        <f t="shared" si="0"/>
        <v>D1(W11_AVDD_BYP) BUS_W11_AVDD_BYP:W11_AVDD_BYP</v>
      </c>
      <c r="CM25" s="115" t="str">
        <f t="shared" si="1"/>
        <v>OK</v>
      </c>
    </row>
    <row r="26" spans="1:92" ht="12.75" customHeight="1">
      <c r="B26" s="156">
        <v>23</v>
      </c>
      <c r="C26" s="169" t="s">
        <v>9827</v>
      </c>
      <c r="D26" s="116" t="s">
        <v>6575</v>
      </c>
      <c r="L26" s="251" t="s">
        <v>9828</v>
      </c>
      <c r="M26" s="116" t="s">
        <v>9827</v>
      </c>
      <c r="P26" s="116" t="s">
        <v>156</v>
      </c>
      <c r="Q26" s="116" t="s">
        <v>156</v>
      </c>
      <c r="S26" s="116" t="s">
        <v>3025</v>
      </c>
      <c r="T26" s="171" t="s">
        <v>9829</v>
      </c>
      <c r="V26" s="160" t="s">
        <v>9829</v>
      </c>
      <c r="W26" s="160"/>
      <c r="AC26" s="116" t="s">
        <v>9827</v>
      </c>
      <c r="AF26" s="116" t="s">
        <v>156</v>
      </c>
      <c r="AG26" s="116" t="s">
        <v>156</v>
      </c>
      <c r="AI26" s="116" t="s">
        <v>3025</v>
      </c>
      <c r="AJ26" s="171" t="s">
        <v>9829</v>
      </c>
      <c r="AL26" s="160" t="s">
        <v>9829</v>
      </c>
      <c r="AM26" s="160"/>
      <c r="AS26" s="116" t="s">
        <v>9827</v>
      </c>
      <c r="AV26" s="116" t="s">
        <v>156</v>
      </c>
      <c r="AW26" s="116" t="s">
        <v>156</v>
      </c>
      <c r="AY26" s="116" t="s">
        <v>3025</v>
      </c>
      <c r="AZ26" s="171" t="s">
        <v>9829</v>
      </c>
      <c r="BB26" s="160" t="s">
        <v>9829</v>
      </c>
      <c r="BC26" s="160"/>
      <c r="BI26" s="116" t="s">
        <v>9827</v>
      </c>
      <c r="BL26" s="116" t="s">
        <v>156</v>
      </c>
      <c r="BM26" s="116" t="s">
        <v>156</v>
      </c>
      <c r="BO26" s="116" t="s">
        <v>3025</v>
      </c>
      <c r="BP26" s="171" t="s">
        <v>9829</v>
      </c>
      <c r="BR26" s="160" t="s">
        <v>9829</v>
      </c>
      <c r="BS26" s="160"/>
      <c r="CK26" s="161" t="s">
        <v>9830</v>
      </c>
      <c r="CL26" s="162" t="str">
        <f t="shared" si="0"/>
        <v>D1(C1_CMN_GND) BUS_C1_CMN_GND:C1_CMN_GND</v>
      </c>
      <c r="CM26" s="115" t="str">
        <f t="shared" si="1"/>
        <v>OK</v>
      </c>
    </row>
    <row r="27" spans="1:92" ht="12.75" customHeight="1">
      <c r="B27" s="156">
        <v>24</v>
      </c>
      <c r="C27" s="169" t="s">
        <v>9827</v>
      </c>
      <c r="D27" s="116" t="s">
        <v>5606</v>
      </c>
      <c r="L27" s="251" t="s">
        <v>9831</v>
      </c>
      <c r="M27" s="116" t="s">
        <v>9827</v>
      </c>
      <c r="P27" s="116" t="s">
        <v>156</v>
      </c>
      <c r="Q27" s="116" t="s">
        <v>156</v>
      </c>
      <c r="S27" s="116" t="s">
        <v>3025</v>
      </c>
      <c r="T27" s="171" t="s">
        <v>9832</v>
      </c>
      <c r="V27" s="160" t="s">
        <v>9832</v>
      </c>
      <c r="W27" s="160"/>
      <c r="AC27" s="116" t="s">
        <v>9827</v>
      </c>
      <c r="AF27" s="116" t="s">
        <v>156</v>
      </c>
      <c r="AG27" s="116" t="s">
        <v>156</v>
      </c>
      <c r="AI27" s="116" t="s">
        <v>3025</v>
      </c>
      <c r="AJ27" s="171" t="s">
        <v>9832</v>
      </c>
      <c r="AL27" s="160" t="s">
        <v>9832</v>
      </c>
      <c r="AM27" s="160"/>
      <c r="AS27" s="116" t="s">
        <v>9827</v>
      </c>
      <c r="AV27" s="116" t="s">
        <v>156</v>
      </c>
      <c r="AW27" s="116" t="s">
        <v>156</v>
      </c>
      <c r="AY27" s="116" t="s">
        <v>3025</v>
      </c>
      <c r="AZ27" s="171" t="s">
        <v>9832</v>
      </c>
      <c r="BB27" s="160" t="s">
        <v>9832</v>
      </c>
      <c r="BC27" s="160"/>
      <c r="BI27" s="116" t="s">
        <v>9827</v>
      </c>
      <c r="BL27" s="116" t="s">
        <v>156</v>
      </c>
      <c r="BM27" s="116" t="s">
        <v>156</v>
      </c>
      <c r="BO27" s="116" t="s">
        <v>3025</v>
      </c>
      <c r="BP27" s="171" t="s">
        <v>9832</v>
      </c>
      <c r="BR27" s="160" t="s">
        <v>9832</v>
      </c>
      <c r="BS27" s="160"/>
      <c r="CK27" s="161" t="s">
        <v>9833</v>
      </c>
      <c r="CL27" s="162" t="str">
        <f t="shared" si="0"/>
        <v>D1(E1_CMN_GND) BUS_E1_CMN_GND:E1_CMN_GND</v>
      </c>
      <c r="CM27" s="115" t="str">
        <f t="shared" si="1"/>
        <v>OK</v>
      </c>
    </row>
    <row r="28" spans="1:92" ht="12.75" customHeight="1">
      <c r="B28" s="156">
        <v>25</v>
      </c>
      <c r="C28" s="169" t="s">
        <v>9827</v>
      </c>
      <c r="D28" s="116" t="s">
        <v>5627</v>
      </c>
      <c r="L28" s="251" t="s">
        <v>9834</v>
      </c>
      <c r="M28" s="116" t="s">
        <v>9827</v>
      </c>
      <c r="P28" s="116" t="s">
        <v>156</v>
      </c>
      <c r="Q28" s="116" t="s">
        <v>156</v>
      </c>
      <c r="S28" s="116" t="s">
        <v>3025</v>
      </c>
      <c r="T28" s="171" t="s">
        <v>9835</v>
      </c>
      <c r="V28" s="160" t="s">
        <v>9835</v>
      </c>
      <c r="W28" s="160"/>
      <c r="AC28" s="116" t="s">
        <v>9827</v>
      </c>
      <c r="AF28" s="116" t="s">
        <v>156</v>
      </c>
      <c r="AG28" s="116" t="s">
        <v>156</v>
      </c>
      <c r="AI28" s="116" t="s">
        <v>3025</v>
      </c>
      <c r="AJ28" s="171" t="s">
        <v>9835</v>
      </c>
      <c r="AL28" s="160" t="s">
        <v>9835</v>
      </c>
      <c r="AM28" s="160"/>
      <c r="AS28" s="116" t="s">
        <v>9827</v>
      </c>
      <c r="AV28" s="116" t="s">
        <v>156</v>
      </c>
      <c r="AW28" s="116" t="s">
        <v>156</v>
      </c>
      <c r="AY28" s="116" t="s">
        <v>3025</v>
      </c>
      <c r="AZ28" s="171" t="s">
        <v>9835</v>
      </c>
      <c r="BB28" s="160" t="s">
        <v>9835</v>
      </c>
      <c r="BC28" s="160"/>
      <c r="BI28" s="116" t="s">
        <v>9827</v>
      </c>
      <c r="BL28" s="116" t="s">
        <v>156</v>
      </c>
      <c r="BM28" s="116" t="s">
        <v>156</v>
      </c>
      <c r="BO28" s="116" t="s">
        <v>3025</v>
      </c>
      <c r="BP28" s="171" t="s">
        <v>9835</v>
      </c>
      <c r="BR28" s="160" t="s">
        <v>9835</v>
      </c>
      <c r="BS28" s="160"/>
      <c r="CB28" s="220"/>
      <c r="CK28" s="161" t="s">
        <v>9836</v>
      </c>
      <c r="CL28" s="162" t="str">
        <f t="shared" si="0"/>
        <v>D1(G1_CMN_GND) BUS_G1_CMN_GND:G1_CMN_GND</v>
      </c>
      <c r="CM28" s="115" t="str">
        <f t="shared" si="1"/>
        <v>OK</v>
      </c>
    </row>
    <row r="29" spans="1:92" ht="12.75" customHeight="1">
      <c r="B29" s="156">
        <v>26</v>
      </c>
      <c r="C29" s="169" t="s">
        <v>9827</v>
      </c>
      <c r="D29" s="116" t="s">
        <v>5298</v>
      </c>
      <c r="L29" s="251" t="s">
        <v>9837</v>
      </c>
      <c r="M29" s="116" t="s">
        <v>9827</v>
      </c>
      <c r="P29" s="116" t="s">
        <v>156</v>
      </c>
      <c r="Q29" s="116" t="s">
        <v>156</v>
      </c>
      <c r="S29" s="116" t="s">
        <v>3025</v>
      </c>
      <c r="T29" s="171" t="s">
        <v>9838</v>
      </c>
      <c r="V29" s="160" t="s">
        <v>9838</v>
      </c>
      <c r="W29" s="160"/>
      <c r="AC29" s="116" t="s">
        <v>9827</v>
      </c>
      <c r="AF29" s="116" t="s">
        <v>156</v>
      </c>
      <c r="AG29" s="116" t="s">
        <v>156</v>
      </c>
      <c r="AI29" s="116" t="s">
        <v>3025</v>
      </c>
      <c r="AJ29" s="171" t="s">
        <v>9838</v>
      </c>
      <c r="AL29" s="160" t="s">
        <v>9838</v>
      </c>
      <c r="AM29" s="160"/>
      <c r="AS29" s="116" t="s">
        <v>9827</v>
      </c>
      <c r="AV29" s="116" t="s">
        <v>156</v>
      </c>
      <c r="AW29" s="116" t="s">
        <v>156</v>
      </c>
      <c r="AY29" s="116" t="s">
        <v>3025</v>
      </c>
      <c r="AZ29" s="171" t="s">
        <v>9838</v>
      </c>
      <c r="BB29" s="160" t="s">
        <v>9838</v>
      </c>
      <c r="BC29" s="160"/>
      <c r="BI29" s="116" t="s">
        <v>9827</v>
      </c>
      <c r="BL29" s="116" t="s">
        <v>156</v>
      </c>
      <c r="BM29" s="116" t="s">
        <v>156</v>
      </c>
      <c r="BO29" s="116" t="s">
        <v>3025</v>
      </c>
      <c r="BP29" s="171" t="s">
        <v>9838</v>
      </c>
      <c r="BR29" s="160" t="s">
        <v>9838</v>
      </c>
      <c r="BS29" s="160"/>
      <c r="CK29" s="161" t="s">
        <v>9839</v>
      </c>
      <c r="CL29" s="162" t="str">
        <f t="shared" si="0"/>
        <v>D1(U1_CMN_GND) BUS_U1_CMN_GND:U1_CMN_GND</v>
      </c>
      <c r="CM29" s="115" t="str">
        <f t="shared" si="1"/>
        <v>OK</v>
      </c>
    </row>
    <row r="30" spans="1:92" ht="12.75" customHeight="1">
      <c r="B30" s="156">
        <v>27</v>
      </c>
      <c r="C30" s="169" t="s">
        <v>9827</v>
      </c>
      <c r="D30" s="116" t="s">
        <v>5434</v>
      </c>
      <c r="L30" s="251" t="s">
        <v>9840</v>
      </c>
      <c r="M30" s="116" t="s">
        <v>9827</v>
      </c>
      <c r="P30" s="116" t="s">
        <v>156</v>
      </c>
      <c r="Q30" s="116" t="s">
        <v>156</v>
      </c>
      <c r="S30" s="116" t="s">
        <v>3025</v>
      </c>
      <c r="T30" s="171" t="s">
        <v>9841</v>
      </c>
      <c r="V30" s="160" t="s">
        <v>9841</v>
      </c>
      <c r="W30" s="160"/>
      <c r="AC30" s="116" t="s">
        <v>9827</v>
      </c>
      <c r="AF30" s="116" t="s">
        <v>156</v>
      </c>
      <c r="AG30" s="116" t="s">
        <v>156</v>
      </c>
      <c r="AI30" s="116" t="s">
        <v>3025</v>
      </c>
      <c r="AJ30" s="171" t="s">
        <v>9841</v>
      </c>
      <c r="AL30" s="160" t="s">
        <v>9841</v>
      </c>
      <c r="AM30" s="160"/>
      <c r="AS30" s="116" t="s">
        <v>9827</v>
      </c>
      <c r="AV30" s="116" t="s">
        <v>156</v>
      </c>
      <c r="AW30" s="116" t="s">
        <v>156</v>
      </c>
      <c r="AY30" s="116" t="s">
        <v>3025</v>
      </c>
      <c r="AZ30" s="171" t="s">
        <v>9841</v>
      </c>
      <c r="BB30" s="160" t="s">
        <v>9841</v>
      </c>
      <c r="BC30" s="160"/>
      <c r="BI30" s="116" t="s">
        <v>9827</v>
      </c>
      <c r="BL30" s="116" t="s">
        <v>156</v>
      </c>
      <c r="BM30" s="116" t="s">
        <v>156</v>
      </c>
      <c r="BO30" s="116" t="s">
        <v>3025</v>
      </c>
      <c r="BP30" s="171" t="s">
        <v>9841</v>
      </c>
      <c r="BR30" s="160" t="s">
        <v>9841</v>
      </c>
      <c r="BS30" s="160"/>
      <c r="CK30" s="161" t="s">
        <v>9842</v>
      </c>
      <c r="CL30" s="162" t="str">
        <f t="shared" si="0"/>
        <v>D1(B2_CMN_GND) BUS_B2_CMN_GND:B2_CMN_GND</v>
      </c>
      <c r="CM30" s="115" t="str">
        <f t="shared" si="1"/>
        <v>OK</v>
      </c>
    </row>
    <row r="31" spans="1:92" ht="12.75" customHeight="1">
      <c r="B31" s="156">
        <v>28</v>
      </c>
      <c r="C31" s="169" t="s">
        <v>9827</v>
      </c>
      <c r="D31" s="116" t="s">
        <v>5601</v>
      </c>
      <c r="L31" s="251" t="s">
        <v>9843</v>
      </c>
      <c r="M31" s="116" t="s">
        <v>9827</v>
      </c>
      <c r="P31" s="116" t="s">
        <v>156</v>
      </c>
      <c r="Q31" s="116" t="s">
        <v>156</v>
      </c>
      <c r="S31" s="116" t="s">
        <v>3025</v>
      </c>
      <c r="T31" s="171" t="s">
        <v>9844</v>
      </c>
      <c r="V31" s="160" t="s">
        <v>9844</v>
      </c>
      <c r="W31" s="160"/>
      <c r="AC31" s="116" t="s">
        <v>9827</v>
      </c>
      <c r="AF31" s="116" t="s">
        <v>156</v>
      </c>
      <c r="AG31" s="116" t="s">
        <v>156</v>
      </c>
      <c r="AI31" s="116" t="s">
        <v>3025</v>
      </c>
      <c r="AJ31" s="171" t="s">
        <v>9844</v>
      </c>
      <c r="AL31" s="160" t="s">
        <v>9844</v>
      </c>
      <c r="AM31" s="160"/>
      <c r="AS31" s="116" t="s">
        <v>9827</v>
      </c>
      <c r="AV31" s="116" t="s">
        <v>156</v>
      </c>
      <c r="AW31" s="116" t="s">
        <v>156</v>
      </c>
      <c r="AY31" s="116" t="s">
        <v>3025</v>
      </c>
      <c r="AZ31" s="171" t="s">
        <v>9844</v>
      </c>
      <c r="BB31" s="160" t="s">
        <v>9844</v>
      </c>
      <c r="BC31" s="160"/>
      <c r="BI31" s="116" t="s">
        <v>9827</v>
      </c>
      <c r="BL31" s="116" t="s">
        <v>156</v>
      </c>
      <c r="BM31" s="116" t="s">
        <v>156</v>
      </c>
      <c r="BO31" s="116" t="s">
        <v>3025</v>
      </c>
      <c r="BP31" s="171" t="s">
        <v>9844</v>
      </c>
      <c r="BR31" s="160" t="s">
        <v>9844</v>
      </c>
      <c r="BS31" s="160"/>
      <c r="CK31" s="161" t="s">
        <v>9845</v>
      </c>
      <c r="CL31" s="162" t="str">
        <f t="shared" si="0"/>
        <v>D1(D2_CMN_GND) BUS_D2_CMN_GND:D2_CMN_GND</v>
      </c>
      <c r="CM31" s="115" t="str">
        <f t="shared" si="1"/>
        <v>OK</v>
      </c>
    </row>
    <row r="32" spans="1:92" ht="12.75" customHeight="1">
      <c r="B32" s="156">
        <v>29</v>
      </c>
      <c r="C32" s="169" t="s">
        <v>9827</v>
      </c>
      <c r="D32" s="116" t="s">
        <v>5612</v>
      </c>
      <c r="L32" s="251" t="s">
        <v>9846</v>
      </c>
      <c r="M32" s="116" t="s">
        <v>9827</v>
      </c>
      <c r="P32" s="116" t="s">
        <v>156</v>
      </c>
      <c r="Q32" s="116" t="s">
        <v>156</v>
      </c>
      <c r="S32" s="116" t="s">
        <v>3025</v>
      </c>
      <c r="T32" s="171" t="s">
        <v>9847</v>
      </c>
      <c r="V32" s="160" t="s">
        <v>9847</v>
      </c>
      <c r="W32" s="160"/>
      <c r="AC32" s="116" t="s">
        <v>9827</v>
      </c>
      <c r="AF32" s="116" t="s">
        <v>156</v>
      </c>
      <c r="AG32" s="116" t="s">
        <v>156</v>
      </c>
      <c r="AI32" s="116" t="s">
        <v>3025</v>
      </c>
      <c r="AJ32" s="171" t="s">
        <v>9847</v>
      </c>
      <c r="AL32" s="160" t="s">
        <v>9847</v>
      </c>
      <c r="AM32" s="160"/>
      <c r="AS32" s="116" t="s">
        <v>9827</v>
      </c>
      <c r="AV32" s="116" t="s">
        <v>156</v>
      </c>
      <c r="AW32" s="116" t="s">
        <v>156</v>
      </c>
      <c r="AY32" s="116" t="s">
        <v>3025</v>
      </c>
      <c r="AZ32" s="171" t="s">
        <v>9847</v>
      </c>
      <c r="BB32" s="160" t="s">
        <v>9847</v>
      </c>
      <c r="BC32" s="160"/>
      <c r="BI32" s="116" t="s">
        <v>9827</v>
      </c>
      <c r="BL32" s="116" t="s">
        <v>156</v>
      </c>
      <c r="BM32" s="116" t="s">
        <v>156</v>
      </c>
      <c r="BO32" s="116" t="s">
        <v>3025</v>
      </c>
      <c r="BP32" s="171" t="s">
        <v>9847</v>
      </c>
      <c r="BR32" s="160" t="s">
        <v>9847</v>
      </c>
      <c r="BS32" s="160"/>
      <c r="CK32" s="161" t="s">
        <v>9848</v>
      </c>
      <c r="CL32" s="162" t="str">
        <f t="shared" si="0"/>
        <v>D1(F2_CMN_GND) BUS_F2_CMN_GND:F2_CMN_GND</v>
      </c>
      <c r="CM32" s="115" t="str">
        <f t="shared" si="1"/>
        <v>OK</v>
      </c>
    </row>
    <row r="33" spans="2:91" ht="12.75" customHeight="1">
      <c r="B33" s="156">
        <v>30</v>
      </c>
      <c r="C33" s="169" t="s">
        <v>9827</v>
      </c>
      <c r="D33" s="116" t="s">
        <v>5312</v>
      </c>
      <c r="L33" s="251" t="s">
        <v>9849</v>
      </c>
      <c r="M33" s="116" t="s">
        <v>9827</v>
      </c>
      <c r="P33" s="116" t="s">
        <v>156</v>
      </c>
      <c r="Q33" s="116" t="s">
        <v>156</v>
      </c>
      <c r="S33" s="116" t="s">
        <v>3025</v>
      </c>
      <c r="T33" s="171" t="s">
        <v>9850</v>
      </c>
      <c r="V33" s="160" t="s">
        <v>9850</v>
      </c>
      <c r="W33" s="160"/>
      <c r="AC33" s="116" t="s">
        <v>9827</v>
      </c>
      <c r="AF33" s="116" t="s">
        <v>156</v>
      </c>
      <c r="AG33" s="116" t="s">
        <v>156</v>
      </c>
      <c r="AI33" s="116" t="s">
        <v>3025</v>
      </c>
      <c r="AJ33" s="171" t="s">
        <v>9850</v>
      </c>
      <c r="AL33" s="160" t="s">
        <v>9850</v>
      </c>
      <c r="AM33" s="160"/>
      <c r="AS33" s="116" t="s">
        <v>9827</v>
      </c>
      <c r="AV33" s="116" t="s">
        <v>156</v>
      </c>
      <c r="AW33" s="116" t="s">
        <v>156</v>
      </c>
      <c r="AY33" s="116" t="s">
        <v>3025</v>
      </c>
      <c r="AZ33" s="171" t="s">
        <v>9850</v>
      </c>
      <c r="BB33" s="160" t="s">
        <v>9850</v>
      </c>
      <c r="BC33" s="160"/>
      <c r="BI33" s="116" t="s">
        <v>9827</v>
      </c>
      <c r="BL33" s="116" t="s">
        <v>156</v>
      </c>
      <c r="BM33" s="116" t="s">
        <v>156</v>
      </c>
      <c r="BO33" s="116" t="s">
        <v>3025</v>
      </c>
      <c r="BP33" s="171" t="s">
        <v>9850</v>
      </c>
      <c r="BR33" s="160" t="s">
        <v>9850</v>
      </c>
      <c r="BS33" s="160"/>
      <c r="CK33" s="161" t="s">
        <v>9851</v>
      </c>
      <c r="CL33" s="162" t="str">
        <f t="shared" si="0"/>
        <v>D1(T2_CMN_GND) BUS_T2_CMN_GND:T2_CMN_GND</v>
      </c>
      <c r="CM33" s="115" t="str">
        <f t="shared" si="1"/>
        <v>OK</v>
      </c>
    </row>
    <row r="34" spans="2:91" ht="12.75" customHeight="1">
      <c r="B34" s="156">
        <v>31</v>
      </c>
      <c r="C34" s="169" t="s">
        <v>9827</v>
      </c>
      <c r="D34" s="116" t="s">
        <v>6260</v>
      </c>
      <c r="L34" s="251" t="s">
        <v>9852</v>
      </c>
      <c r="M34" s="116" t="s">
        <v>9827</v>
      </c>
      <c r="P34" s="116" t="s">
        <v>156</v>
      </c>
      <c r="Q34" s="116" t="s">
        <v>156</v>
      </c>
      <c r="S34" s="116" t="s">
        <v>3025</v>
      </c>
      <c r="T34" s="171" t="s">
        <v>9853</v>
      </c>
      <c r="V34" s="160" t="s">
        <v>9853</v>
      </c>
      <c r="W34" s="160"/>
      <c r="AC34" s="116" t="s">
        <v>9827</v>
      </c>
      <c r="AF34" s="116" t="s">
        <v>156</v>
      </c>
      <c r="AG34" s="116" t="s">
        <v>156</v>
      </c>
      <c r="AI34" s="116" t="s">
        <v>3025</v>
      </c>
      <c r="AJ34" s="171" t="s">
        <v>9853</v>
      </c>
      <c r="AL34" s="160" t="s">
        <v>9853</v>
      </c>
      <c r="AM34" s="160"/>
      <c r="AS34" s="116" t="s">
        <v>9827</v>
      </c>
      <c r="AV34" s="116" t="s">
        <v>156</v>
      </c>
      <c r="AW34" s="116" t="s">
        <v>156</v>
      </c>
      <c r="AY34" s="116" t="s">
        <v>3025</v>
      </c>
      <c r="AZ34" s="171" t="s">
        <v>9853</v>
      </c>
      <c r="BB34" s="160" t="s">
        <v>9853</v>
      </c>
      <c r="BC34" s="160"/>
      <c r="BI34" s="116" t="s">
        <v>9827</v>
      </c>
      <c r="BL34" s="116" t="s">
        <v>156</v>
      </c>
      <c r="BM34" s="116" t="s">
        <v>156</v>
      </c>
      <c r="BO34" s="116" t="s">
        <v>3025</v>
      </c>
      <c r="BP34" s="171" t="s">
        <v>9853</v>
      </c>
      <c r="BR34" s="160" t="s">
        <v>9853</v>
      </c>
      <c r="BS34" s="160"/>
      <c r="CK34" s="161" t="s">
        <v>9854</v>
      </c>
      <c r="CL34" s="162" t="str">
        <f t="shared" si="0"/>
        <v>D1(A3_CMN_GND) BUS_A3_CMN_GND:A3_CMN_GND</v>
      </c>
      <c r="CM34" s="115" t="str">
        <f t="shared" si="1"/>
        <v>OK</v>
      </c>
    </row>
    <row r="35" spans="2:91" ht="12.75" customHeight="1">
      <c r="B35" s="156">
        <v>32</v>
      </c>
      <c r="C35" s="169" t="s">
        <v>9827</v>
      </c>
      <c r="D35" s="116" t="s">
        <v>5603</v>
      </c>
      <c r="L35" s="251" t="s">
        <v>9855</v>
      </c>
      <c r="M35" s="116" t="s">
        <v>9827</v>
      </c>
      <c r="P35" s="116" t="s">
        <v>156</v>
      </c>
      <c r="Q35" s="116" t="s">
        <v>156</v>
      </c>
      <c r="S35" s="116" t="s">
        <v>3025</v>
      </c>
      <c r="T35" s="171" t="s">
        <v>9856</v>
      </c>
      <c r="V35" s="160" t="s">
        <v>9856</v>
      </c>
      <c r="W35" s="160"/>
      <c r="AC35" s="116" t="s">
        <v>9827</v>
      </c>
      <c r="AF35" s="116" t="s">
        <v>156</v>
      </c>
      <c r="AG35" s="116" t="s">
        <v>156</v>
      </c>
      <c r="AI35" s="116" t="s">
        <v>3025</v>
      </c>
      <c r="AJ35" s="171" t="s">
        <v>9856</v>
      </c>
      <c r="AL35" s="160" t="s">
        <v>9856</v>
      </c>
      <c r="AM35" s="160"/>
      <c r="AS35" s="116" t="s">
        <v>9827</v>
      </c>
      <c r="AV35" s="116" t="s">
        <v>156</v>
      </c>
      <c r="AW35" s="116" t="s">
        <v>156</v>
      </c>
      <c r="AY35" s="116" t="s">
        <v>3025</v>
      </c>
      <c r="AZ35" s="171" t="s">
        <v>9856</v>
      </c>
      <c r="BB35" s="160" t="s">
        <v>9856</v>
      </c>
      <c r="BC35" s="160"/>
      <c r="BI35" s="116" t="s">
        <v>9827</v>
      </c>
      <c r="BL35" s="116" t="s">
        <v>156</v>
      </c>
      <c r="BM35" s="116" t="s">
        <v>156</v>
      </c>
      <c r="BO35" s="116" t="s">
        <v>3025</v>
      </c>
      <c r="BP35" s="171" t="s">
        <v>9856</v>
      </c>
      <c r="BR35" s="160" t="s">
        <v>9856</v>
      </c>
      <c r="BS35" s="160"/>
      <c r="CK35" s="161" t="s">
        <v>9857</v>
      </c>
      <c r="CL35" s="162" t="str">
        <f t="shared" si="0"/>
        <v>D1(E3_CMN_GND) BUS_E3_CMN_GND:E3_CMN_GND</v>
      </c>
      <c r="CM35" s="115" t="str">
        <f t="shared" si="1"/>
        <v>OK</v>
      </c>
    </row>
    <row r="36" spans="2:91" ht="12.75" customHeight="1">
      <c r="B36" s="156">
        <v>33</v>
      </c>
      <c r="C36" s="169" t="s">
        <v>9827</v>
      </c>
      <c r="D36" s="116" t="s">
        <v>6785</v>
      </c>
      <c r="L36" s="251" t="s">
        <v>9858</v>
      </c>
      <c r="M36" s="116" t="s">
        <v>9827</v>
      </c>
      <c r="P36" s="116" t="s">
        <v>156</v>
      </c>
      <c r="Q36" s="116" t="s">
        <v>156</v>
      </c>
      <c r="S36" s="116" t="s">
        <v>3025</v>
      </c>
      <c r="T36" s="171" t="s">
        <v>9859</v>
      </c>
      <c r="V36" s="160" t="s">
        <v>9859</v>
      </c>
      <c r="W36" s="160"/>
      <c r="AC36" s="116" t="s">
        <v>9827</v>
      </c>
      <c r="AF36" s="116" t="s">
        <v>156</v>
      </c>
      <c r="AG36" s="116" t="s">
        <v>156</v>
      </c>
      <c r="AI36" s="116" t="s">
        <v>3025</v>
      </c>
      <c r="AJ36" s="171" t="s">
        <v>9859</v>
      </c>
      <c r="AL36" s="160" t="s">
        <v>9859</v>
      </c>
      <c r="AM36" s="160"/>
      <c r="AS36" s="116" t="s">
        <v>9827</v>
      </c>
      <c r="AV36" s="116" t="s">
        <v>156</v>
      </c>
      <c r="AW36" s="116" t="s">
        <v>156</v>
      </c>
      <c r="AY36" s="116" t="s">
        <v>3025</v>
      </c>
      <c r="AZ36" s="171" t="s">
        <v>9859</v>
      </c>
      <c r="BB36" s="160" t="s">
        <v>9859</v>
      </c>
      <c r="BC36" s="160"/>
      <c r="BI36" s="116" t="s">
        <v>9827</v>
      </c>
      <c r="BL36" s="116" t="s">
        <v>156</v>
      </c>
      <c r="BM36" s="116" t="s">
        <v>156</v>
      </c>
      <c r="BO36" s="116" t="s">
        <v>3025</v>
      </c>
      <c r="BP36" s="171" t="s">
        <v>9859</v>
      </c>
      <c r="BR36" s="160" t="s">
        <v>9859</v>
      </c>
      <c r="BS36" s="160"/>
      <c r="CK36" s="161" t="s">
        <v>9860</v>
      </c>
      <c r="CL36" s="162" t="str">
        <f t="shared" ref="CL36:CL67" si="2">"D1("&amp;$D36&amp;"_"&amp;$C36&amp;") BUS_"&amp;$D36&amp;"_"&amp;$C36&amp;":"&amp;$D36&amp;"_"&amp;$C36</f>
        <v>D1(U3_CMN_GND) BUS_U3_CMN_GND:U3_CMN_GND</v>
      </c>
      <c r="CM36" s="115" t="str">
        <f t="shared" ref="CM36:CM67" si="3">IF(CK36=CL36,"OK","NOK")</f>
        <v>OK</v>
      </c>
    </row>
    <row r="37" spans="2:91" ht="12.75" customHeight="1">
      <c r="B37" s="156">
        <v>34</v>
      </c>
      <c r="C37" s="169" t="s">
        <v>9827</v>
      </c>
      <c r="D37" s="116" t="s">
        <v>6833</v>
      </c>
      <c r="L37" s="251" t="s">
        <v>9861</v>
      </c>
      <c r="M37" s="116" t="s">
        <v>9827</v>
      </c>
      <c r="P37" s="116" t="s">
        <v>156</v>
      </c>
      <c r="Q37" s="116" t="s">
        <v>156</v>
      </c>
      <c r="S37" s="116" t="s">
        <v>3025</v>
      </c>
      <c r="T37" s="171" t="s">
        <v>9862</v>
      </c>
      <c r="V37" s="160" t="s">
        <v>9862</v>
      </c>
      <c r="W37" s="160"/>
      <c r="AC37" s="116" t="s">
        <v>9827</v>
      </c>
      <c r="AF37" s="116" t="s">
        <v>156</v>
      </c>
      <c r="AG37" s="116" t="s">
        <v>156</v>
      </c>
      <c r="AI37" s="116" t="s">
        <v>3025</v>
      </c>
      <c r="AJ37" s="171" t="s">
        <v>9862</v>
      </c>
      <c r="AL37" s="160" t="s">
        <v>9862</v>
      </c>
      <c r="AM37" s="160"/>
      <c r="AS37" s="116" t="s">
        <v>9827</v>
      </c>
      <c r="AV37" s="116" t="s">
        <v>156</v>
      </c>
      <c r="AW37" s="116" t="s">
        <v>156</v>
      </c>
      <c r="AY37" s="116" t="s">
        <v>3025</v>
      </c>
      <c r="AZ37" s="171" t="s">
        <v>9862</v>
      </c>
      <c r="BB37" s="160" t="s">
        <v>9862</v>
      </c>
      <c r="BC37" s="160"/>
      <c r="BI37" s="116" t="s">
        <v>9827</v>
      </c>
      <c r="BL37" s="116" t="s">
        <v>156</v>
      </c>
      <c r="BM37" s="116" t="s">
        <v>156</v>
      </c>
      <c r="BO37" s="116" t="s">
        <v>3025</v>
      </c>
      <c r="BP37" s="171" t="s">
        <v>9862</v>
      </c>
      <c r="BR37" s="160" t="s">
        <v>9862</v>
      </c>
      <c r="BS37" s="160"/>
      <c r="CK37" s="161" t="s">
        <v>9863</v>
      </c>
      <c r="CL37" s="162" t="str">
        <f t="shared" si="2"/>
        <v>D1(W3_CMN_GND) BUS_W3_CMN_GND:W3_CMN_GND</v>
      </c>
      <c r="CM37" s="115" t="str">
        <f t="shared" si="3"/>
        <v>OK</v>
      </c>
    </row>
    <row r="38" spans="2:91" ht="12.75" customHeight="1">
      <c r="B38" s="156">
        <v>35</v>
      </c>
      <c r="C38" s="169" t="s">
        <v>9827</v>
      </c>
      <c r="D38" s="116" t="s">
        <v>5470</v>
      </c>
      <c r="L38" s="251" t="s">
        <v>9864</v>
      </c>
      <c r="M38" s="116" t="s">
        <v>9827</v>
      </c>
      <c r="P38" s="116" t="s">
        <v>156</v>
      </c>
      <c r="Q38" s="116" t="s">
        <v>156</v>
      </c>
      <c r="S38" s="116" t="s">
        <v>3025</v>
      </c>
      <c r="T38" s="171" t="s">
        <v>9865</v>
      </c>
      <c r="V38" s="160" t="s">
        <v>9865</v>
      </c>
      <c r="W38" s="160"/>
      <c r="AC38" s="116" t="s">
        <v>9827</v>
      </c>
      <c r="AF38" s="116" t="s">
        <v>156</v>
      </c>
      <c r="AG38" s="116" t="s">
        <v>156</v>
      </c>
      <c r="AI38" s="116" t="s">
        <v>3025</v>
      </c>
      <c r="AJ38" s="171" t="s">
        <v>9865</v>
      </c>
      <c r="AL38" s="160" t="s">
        <v>9865</v>
      </c>
      <c r="AM38" s="160"/>
      <c r="AS38" s="116" t="s">
        <v>9827</v>
      </c>
      <c r="AV38" s="116" t="s">
        <v>156</v>
      </c>
      <c r="AW38" s="116" t="s">
        <v>156</v>
      </c>
      <c r="AY38" s="116" t="s">
        <v>3025</v>
      </c>
      <c r="AZ38" s="171" t="s">
        <v>9865</v>
      </c>
      <c r="BB38" s="160" t="s">
        <v>9865</v>
      </c>
      <c r="BC38" s="160"/>
      <c r="BI38" s="116" t="s">
        <v>9827</v>
      </c>
      <c r="BL38" s="116" t="s">
        <v>156</v>
      </c>
      <c r="BM38" s="116" t="s">
        <v>156</v>
      </c>
      <c r="BO38" s="116" t="s">
        <v>3025</v>
      </c>
      <c r="BP38" s="171" t="s">
        <v>9865</v>
      </c>
      <c r="BR38" s="160" t="s">
        <v>9865</v>
      </c>
      <c r="BS38" s="160"/>
      <c r="CK38" s="161" t="s">
        <v>9866</v>
      </c>
      <c r="CL38" s="162" t="str">
        <f t="shared" si="2"/>
        <v>D1(B4_CMN_GND) BUS_B4_CMN_GND:B4_CMN_GND</v>
      </c>
      <c r="CM38" s="115" t="str">
        <f t="shared" si="3"/>
        <v>OK</v>
      </c>
    </row>
    <row r="39" spans="2:91" ht="12.75" customHeight="1">
      <c r="B39" s="156">
        <v>36</v>
      </c>
      <c r="C39" s="169" t="s">
        <v>9827</v>
      </c>
      <c r="D39" s="116" t="s">
        <v>5343</v>
      </c>
      <c r="L39" s="251" t="s">
        <v>9867</v>
      </c>
      <c r="M39" s="116" t="s">
        <v>9827</v>
      </c>
      <c r="P39" s="116" t="s">
        <v>156</v>
      </c>
      <c r="Q39" s="116" t="s">
        <v>156</v>
      </c>
      <c r="S39" s="116" t="s">
        <v>3025</v>
      </c>
      <c r="T39" s="171" t="s">
        <v>9868</v>
      </c>
      <c r="V39" s="160" t="s">
        <v>9868</v>
      </c>
      <c r="W39" s="160"/>
      <c r="AC39" s="116" t="s">
        <v>9827</v>
      </c>
      <c r="AF39" s="116" t="s">
        <v>156</v>
      </c>
      <c r="AG39" s="116" t="s">
        <v>156</v>
      </c>
      <c r="AI39" s="116" t="s">
        <v>3025</v>
      </c>
      <c r="AJ39" s="171" t="s">
        <v>9868</v>
      </c>
      <c r="AL39" s="160" t="s">
        <v>9868</v>
      </c>
      <c r="AM39" s="160"/>
      <c r="AS39" s="116" t="s">
        <v>9827</v>
      </c>
      <c r="AV39" s="116" t="s">
        <v>156</v>
      </c>
      <c r="AW39" s="116" t="s">
        <v>156</v>
      </c>
      <c r="AY39" s="116" t="s">
        <v>3025</v>
      </c>
      <c r="AZ39" s="171" t="s">
        <v>9868</v>
      </c>
      <c r="BB39" s="160" t="s">
        <v>9868</v>
      </c>
      <c r="BC39" s="160"/>
      <c r="BI39" s="116" t="s">
        <v>9827</v>
      </c>
      <c r="BL39" s="116" t="s">
        <v>156</v>
      </c>
      <c r="BM39" s="116" t="s">
        <v>156</v>
      </c>
      <c r="BO39" s="116" t="s">
        <v>3025</v>
      </c>
      <c r="BP39" s="171" t="s">
        <v>9868</v>
      </c>
      <c r="BR39" s="160" t="s">
        <v>9868</v>
      </c>
      <c r="BS39" s="160"/>
      <c r="CK39" s="161" t="s">
        <v>9869</v>
      </c>
      <c r="CL39" s="162" t="str">
        <f t="shared" si="2"/>
        <v>D1(Y4_CMN_GND) BUS_Y4_CMN_GND:Y4_CMN_GND</v>
      </c>
      <c r="CM39" s="115" t="str">
        <f t="shared" si="3"/>
        <v>OK</v>
      </c>
    </row>
    <row r="40" spans="2:91" ht="12.75" customHeight="1">
      <c r="B40" s="156">
        <v>37</v>
      </c>
      <c r="C40" s="169" t="s">
        <v>9827</v>
      </c>
      <c r="D40" s="116" t="s">
        <v>5428</v>
      </c>
      <c r="L40" s="251" t="s">
        <v>9870</v>
      </c>
      <c r="M40" s="116" t="s">
        <v>9827</v>
      </c>
      <c r="P40" s="116" t="s">
        <v>156</v>
      </c>
      <c r="Q40" s="116" t="s">
        <v>156</v>
      </c>
      <c r="S40" s="116" t="s">
        <v>3025</v>
      </c>
      <c r="T40" s="171" t="s">
        <v>9871</v>
      </c>
      <c r="V40" s="160" t="s">
        <v>9871</v>
      </c>
      <c r="W40" s="160"/>
      <c r="AC40" s="116" t="s">
        <v>9827</v>
      </c>
      <c r="AF40" s="116" t="s">
        <v>156</v>
      </c>
      <c r="AG40" s="116" t="s">
        <v>156</v>
      </c>
      <c r="AI40" s="116" t="s">
        <v>3025</v>
      </c>
      <c r="AJ40" s="171" t="s">
        <v>9871</v>
      </c>
      <c r="AL40" s="160" t="s">
        <v>9871</v>
      </c>
      <c r="AM40" s="160"/>
      <c r="AS40" s="116" t="s">
        <v>9827</v>
      </c>
      <c r="AV40" s="116" t="s">
        <v>156</v>
      </c>
      <c r="AW40" s="116" t="s">
        <v>156</v>
      </c>
      <c r="AY40" s="116" t="s">
        <v>3025</v>
      </c>
      <c r="AZ40" s="171" t="s">
        <v>9871</v>
      </c>
      <c r="BB40" s="160" t="s">
        <v>9871</v>
      </c>
      <c r="BC40" s="160"/>
      <c r="BI40" s="116" t="s">
        <v>9827</v>
      </c>
      <c r="BL40" s="116" t="s">
        <v>156</v>
      </c>
      <c r="BM40" s="116" t="s">
        <v>156</v>
      </c>
      <c r="BO40" s="116" t="s">
        <v>3025</v>
      </c>
      <c r="BP40" s="171" t="s">
        <v>9871</v>
      </c>
      <c r="BR40" s="160" t="s">
        <v>9871</v>
      </c>
      <c r="BS40" s="160"/>
      <c r="CK40" s="161" t="s">
        <v>9872</v>
      </c>
      <c r="CL40" s="162" t="str">
        <f t="shared" si="2"/>
        <v>D1(A5_CMN_GND) BUS_A5_CMN_GND:A5_CMN_GND</v>
      </c>
      <c r="CM40" s="115" t="str">
        <f t="shared" si="3"/>
        <v>OK</v>
      </c>
    </row>
    <row r="41" spans="2:91" ht="12.75" customHeight="1">
      <c r="B41" s="156">
        <v>38</v>
      </c>
      <c r="C41" s="169" t="s">
        <v>9827</v>
      </c>
      <c r="D41" s="116" t="s">
        <v>5332</v>
      </c>
      <c r="L41" s="251" t="s">
        <v>9873</v>
      </c>
      <c r="M41" s="116" t="s">
        <v>9827</v>
      </c>
      <c r="P41" s="116" t="s">
        <v>156</v>
      </c>
      <c r="Q41" s="116" t="s">
        <v>156</v>
      </c>
      <c r="S41" s="116" t="s">
        <v>3025</v>
      </c>
      <c r="T41" s="171" t="s">
        <v>9874</v>
      </c>
      <c r="V41" s="160" t="s">
        <v>9874</v>
      </c>
      <c r="W41" s="160"/>
      <c r="AC41" s="116" t="s">
        <v>9827</v>
      </c>
      <c r="AF41" s="116" t="s">
        <v>156</v>
      </c>
      <c r="AG41" s="116" t="s">
        <v>156</v>
      </c>
      <c r="AI41" s="116" t="s">
        <v>3025</v>
      </c>
      <c r="AJ41" s="171" t="s">
        <v>9874</v>
      </c>
      <c r="AL41" s="160" t="s">
        <v>9874</v>
      </c>
      <c r="AM41" s="160"/>
      <c r="AS41" s="116" t="s">
        <v>9827</v>
      </c>
      <c r="AV41" s="116" t="s">
        <v>156</v>
      </c>
      <c r="AW41" s="116" t="s">
        <v>156</v>
      </c>
      <c r="AY41" s="116" t="s">
        <v>3025</v>
      </c>
      <c r="AZ41" s="171" t="s">
        <v>9874</v>
      </c>
      <c r="BB41" s="160" t="s">
        <v>9874</v>
      </c>
      <c r="BC41" s="160"/>
      <c r="BI41" s="116" t="s">
        <v>9827</v>
      </c>
      <c r="BL41" s="116" t="s">
        <v>156</v>
      </c>
      <c r="BM41" s="116" t="s">
        <v>156</v>
      </c>
      <c r="BO41" s="116" t="s">
        <v>3025</v>
      </c>
      <c r="BP41" s="171" t="s">
        <v>9874</v>
      </c>
      <c r="BR41" s="160" t="s">
        <v>9874</v>
      </c>
      <c r="BS41" s="160"/>
      <c r="CK41" s="161" t="s">
        <v>9875</v>
      </c>
      <c r="CL41" s="162" t="str">
        <f t="shared" si="2"/>
        <v>D1(Y6_CMN_GND) BUS_Y6_CMN_GND:Y6_CMN_GND</v>
      </c>
      <c r="CM41" s="115" t="str">
        <f t="shared" si="3"/>
        <v>OK</v>
      </c>
    </row>
    <row r="42" spans="2:91" ht="12.75" customHeight="1">
      <c r="B42" s="156">
        <v>39</v>
      </c>
      <c r="C42" s="169" t="s">
        <v>9827</v>
      </c>
      <c r="D42" s="116" t="s">
        <v>5947</v>
      </c>
      <c r="L42" s="251" t="s">
        <v>9876</v>
      </c>
      <c r="M42" s="116" t="s">
        <v>9827</v>
      </c>
      <c r="P42" s="116" t="s">
        <v>156</v>
      </c>
      <c r="Q42" s="116" t="s">
        <v>156</v>
      </c>
      <c r="S42" s="116" t="s">
        <v>3025</v>
      </c>
      <c r="T42" s="171" t="s">
        <v>9877</v>
      </c>
      <c r="V42" s="160" t="s">
        <v>9877</v>
      </c>
      <c r="W42" s="160"/>
      <c r="AC42" s="116" t="s">
        <v>9827</v>
      </c>
      <c r="AF42" s="116" t="s">
        <v>156</v>
      </c>
      <c r="AG42" s="116" t="s">
        <v>156</v>
      </c>
      <c r="AI42" s="116" t="s">
        <v>3025</v>
      </c>
      <c r="AJ42" s="171" t="s">
        <v>9877</v>
      </c>
      <c r="AL42" s="160" t="s">
        <v>9877</v>
      </c>
      <c r="AM42" s="160"/>
      <c r="AS42" s="116" t="s">
        <v>9827</v>
      </c>
      <c r="AV42" s="116" t="s">
        <v>156</v>
      </c>
      <c r="AW42" s="116" t="s">
        <v>156</v>
      </c>
      <c r="AY42" s="116" t="s">
        <v>3025</v>
      </c>
      <c r="AZ42" s="171" t="s">
        <v>9877</v>
      </c>
      <c r="BB42" s="160" t="s">
        <v>9877</v>
      </c>
      <c r="BC42" s="160"/>
      <c r="BI42" s="116" t="s">
        <v>9827</v>
      </c>
      <c r="BL42" s="116" t="s">
        <v>156</v>
      </c>
      <c r="BM42" s="116" t="s">
        <v>156</v>
      </c>
      <c r="BO42" s="116" t="s">
        <v>3025</v>
      </c>
      <c r="BP42" s="171" t="s">
        <v>9877</v>
      </c>
      <c r="BR42" s="160" t="s">
        <v>9877</v>
      </c>
      <c r="BS42" s="160"/>
      <c r="CK42" s="161" t="s">
        <v>9878</v>
      </c>
      <c r="CL42" s="162" t="str">
        <f t="shared" si="2"/>
        <v>D1(Y8_CMN_GND) BUS_Y8_CMN_GND:Y8_CMN_GND</v>
      </c>
      <c r="CM42" s="115" t="str">
        <f t="shared" si="3"/>
        <v>OK</v>
      </c>
    </row>
    <row r="43" spans="2:91" ht="12.75" customHeight="1">
      <c r="B43" s="156">
        <v>40</v>
      </c>
      <c r="C43" s="169" t="s">
        <v>9827</v>
      </c>
      <c r="D43" s="116" t="s">
        <v>5599</v>
      </c>
      <c r="L43" s="251" t="s">
        <v>9879</v>
      </c>
      <c r="M43" s="116" t="s">
        <v>9827</v>
      </c>
      <c r="P43" s="116" t="s">
        <v>156</v>
      </c>
      <c r="Q43" s="116" t="s">
        <v>156</v>
      </c>
      <c r="S43" s="116" t="s">
        <v>3025</v>
      </c>
      <c r="T43" s="171" t="s">
        <v>9880</v>
      </c>
      <c r="V43" s="160" t="s">
        <v>9880</v>
      </c>
      <c r="W43" s="160"/>
      <c r="AC43" s="116" t="s">
        <v>9827</v>
      </c>
      <c r="AF43" s="116" t="s">
        <v>156</v>
      </c>
      <c r="AG43" s="116" t="s">
        <v>156</v>
      </c>
      <c r="AI43" s="116" t="s">
        <v>3025</v>
      </c>
      <c r="AJ43" s="171" t="s">
        <v>9880</v>
      </c>
      <c r="AL43" s="160" t="s">
        <v>9880</v>
      </c>
      <c r="AM43" s="160"/>
      <c r="AS43" s="116" t="s">
        <v>9827</v>
      </c>
      <c r="AV43" s="116" t="s">
        <v>156</v>
      </c>
      <c r="AW43" s="116" t="s">
        <v>156</v>
      </c>
      <c r="AY43" s="116" t="s">
        <v>3025</v>
      </c>
      <c r="AZ43" s="171" t="s">
        <v>9880</v>
      </c>
      <c r="BB43" s="160" t="s">
        <v>9880</v>
      </c>
      <c r="BC43" s="160"/>
      <c r="BI43" s="116" t="s">
        <v>9827</v>
      </c>
      <c r="BL43" s="116" t="s">
        <v>156</v>
      </c>
      <c r="BM43" s="116" t="s">
        <v>156</v>
      </c>
      <c r="BO43" s="116" t="s">
        <v>3025</v>
      </c>
      <c r="BP43" s="171" t="s">
        <v>9880</v>
      </c>
      <c r="BR43" s="160" t="s">
        <v>9880</v>
      </c>
      <c r="BS43" s="160"/>
      <c r="CK43" s="161" t="s">
        <v>9881</v>
      </c>
      <c r="CL43" s="162" t="str">
        <f t="shared" si="2"/>
        <v>D1(K10_CMN_GND) BUS_K10_CMN_GND:K10_CMN_GND</v>
      </c>
      <c r="CM43" s="115" t="str">
        <f t="shared" si="3"/>
        <v>OK</v>
      </c>
    </row>
    <row r="44" spans="2:91" ht="12.75" customHeight="1">
      <c r="B44" s="156">
        <v>41</v>
      </c>
      <c r="C44" s="169" t="s">
        <v>9827</v>
      </c>
      <c r="D44" s="116" t="s">
        <v>5959</v>
      </c>
      <c r="L44" s="251" t="s">
        <v>9882</v>
      </c>
      <c r="M44" s="116" t="s">
        <v>9827</v>
      </c>
      <c r="P44" s="116" t="s">
        <v>156</v>
      </c>
      <c r="Q44" s="116" t="s">
        <v>156</v>
      </c>
      <c r="S44" s="116" t="s">
        <v>3025</v>
      </c>
      <c r="T44" s="171" t="s">
        <v>9883</v>
      </c>
      <c r="V44" s="160" t="s">
        <v>9883</v>
      </c>
      <c r="W44" s="160"/>
      <c r="AC44" s="116" t="s">
        <v>9827</v>
      </c>
      <c r="AF44" s="116" t="s">
        <v>156</v>
      </c>
      <c r="AG44" s="116" t="s">
        <v>156</v>
      </c>
      <c r="AI44" s="116" t="s">
        <v>3025</v>
      </c>
      <c r="AJ44" s="171" t="s">
        <v>9883</v>
      </c>
      <c r="AL44" s="160" t="s">
        <v>9883</v>
      </c>
      <c r="AM44" s="160"/>
      <c r="AS44" s="116" t="s">
        <v>9827</v>
      </c>
      <c r="AV44" s="116" t="s">
        <v>156</v>
      </c>
      <c r="AW44" s="116" t="s">
        <v>156</v>
      </c>
      <c r="AY44" s="116" t="s">
        <v>3025</v>
      </c>
      <c r="AZ44" s="171" t="s">
        <v>9883</v>
      </c>
      <c r="BB44" s="160" t="s">
        <v>9883</v>
      </c>
      <c r="BC44" s="160"/>
      <c r="BI44" s="116" t="s">
        <v>9827</v>
      </c>
      <c r="BL44" s="116" t="s">
        <v>156</v>
      </c>
      <c r="BM44" s="116" t="s">
        <v>156</v>
      </c>
      <c r="BO44" s="116" t="s">
        <v>3025</v>
      </c>
      <c r="BP44" s="171" t="s">
        <v>9883</v>
      </c>
      <c r="BR44" s="160" t="s">
        <v>9883</v>
      </c>
      <c r="BS44" s="160"/>
      <c r="CK44" s="161" t="s">
        <v>9884</v>
      </c>
      <c r="CL44" s="162" t="str">
        <f t="shared" si="2"/>
        <v>D1(K12_CMN_GND) BUS_K12_CMN_GND:K12_CMN_GND</v>
      </c>
      <c r="CM44" s="115" t="str">
        <f t="shared" si="3"/>
        <v>OK</v>
      </c>
    </row>
    <row r="45" spans="2:91" ht="12.75" customHeight="1">
      <c r="B45" s="156">
        <v>42</v>
      </c>
      <c r="C45" s="169" t="s">
        <v>9827</v>
      </c>
      <c r="D45" s="116" t="s">
        <v>6695</v>
      </c>
      <c r="L45" s="251" t="s">
        <v>9885</v>
      </c>
      <c r="M45" s="116" t="s">
        <v>9827</v>
      </c>
      <c r="P45" s="116" t="s">
        <v>156</v>
      </c>
      <c r="Q45" s="116" t="s">
        <v>156</v>
      </c>
      <c r="S45" s="116" t="s">
        <v>3025</v>
      </c>
      <c r="T45" s="171" t="s">
        <v>9886</v>
      </c>
      <c r="V45" s="160" t="s">
        <v>9886</v>
      </c>
      <c r="W45" s="160"/>
      <c r="AC45" s="116" t="s">
        <v>9827</v>
      </c>
      <c r="AF45" s="116" t="s">
        <v>156</v>
      </c>
      <c r="AG45" s="116" t="s">
        <v>156</v>
      </c>
      <c r="AI45" s="116" t="s">
        <v>3025</v>
      </c>
      <c r="AJ45" s="171" t="s">
        <v>9886</v>
      </c>
      <c r="AL45" s="160" t="s">
        <v>9886</v>
      </c>
      <c r="AM45" s="160"/>
      <c r="AS45" s="116" t="s">
        <v>9827</v>
      </c>
      <c r="AV45" s="116" t="s">
        <v>156</v>
      </c>
      <c r="AW45" s="116" t="s">
        <v>156</v>
      </c>
      <c r="AY45" s="116" t="s">
        <v>3025</v>
      </c>
      <c r="AZ45" s="171" t="s">
        <v>9886</v>
      </c>
      <c r="BB45" s="160" t="s">
        <v>9886</v>
      </c>
      <c r="BC45" s="160"/>
      <c r="BI45" s="116" t="s">
        <v>9827</v>
      </c>
      <c r="BL45" s="116" t="s">
        <v>156</v>
      </c>
      <c r="BM45" s="116" t="s">
        <v>156</v>
      </c>
      <c r="BO45" s="116" t="s">
        <v>3025</v>
      </c>
      <c r="BP45" s="171" t="s">
        <v>9886</v>
      </c>
      <c r="BR45" s="160" t="s">
        <v>9886</v>
      </c>
      <c r="BS45" s="160"/>
      <c r="CK45" s="161" t="s">
        <v>9887</v>
      </c>
      <c r="CL45" s="162" t="str">
        <f t="shared" si="2"/>
        <v>D1(M14_CMN_GND) BUS_M14_CMN_GND:M14_CMN_GND</v>
      </c>
      <c r="CM45" s="115" t="str">
        <f t="shared" si="3"/>
        <v>OK</v>
      </c>
    </row>
    <row r="46" spans="2:91" ht="12.75" customHeight="1">
      <c r="B46" s="156">
        <v>43</v>
      </c>
      <c r="C46" s="169" t="s">
        <v>9827</v>
      </c>
      <c r="D46" s="116" t="s">
        <v>5485</v>
      </c>
      <c r="L46" s="251" t="s">
        <v>9888</v>
      </c>
      <c r="M46" s="116" t="s">
        <v>9827</v>
      </c>
      <c r="P46" s="116" t="s">
        <v>156</v>
      </c>
      <c r="Q46" s="116" t="s">
        <v>156</v>
      </c>
      <c r="S46" s="116" t="s">
        <v>3025</v>
      </c>
      <c r="T46" s="171" t="s">
        <v>9889</v>
      </c>
      <c r="V46" s="160" t="s">
        <v>9889</v>
      </c>
      <c r="W46" s="160"/>
      <c r="AC46" s="116" t="s">
        <v>9827</v>
      </c>
      <c r="AF46" s="116" t="s">
        <v>156</v>
      </c>
      <c r="AG46" s="116" t="s">
        <v>156</v>
      </c>
      <c r="AI46" s="116" t="s">
        <v>3025</v>
      </c>
      <c r="AJ46" s="171" t="s">
        <v>9889</v>
      </c>
      <c r="AL46" s="160" t="s">
        <v>9889</v>
      </c>
      <c r="AM46" s="160"/>
      <c r="AS46" s="116" t="s">
        <v>9827</v>
      </c>
      <c r="AV46" s="116" t="s">
        <v>156</v>
      </c>
      <c r="AW46" s="116" t="s">
        <v>156</v>
      </c>
      <c r="AY46" s="116" t="s">
        <v>3025</v>
      </c>
      <c r="AZ46" s="171" t="s">
        <v>9889</v>
      </c>
      <c r="BB46" s="160" t="s">
        <v>9889</v>
      </c>
      <c r="BC46" s="160"/>
      <c r="BI46" s="116" t="s">
        <v>9827</v>
      </c>
      <c r="BL46" s="116" t="s">
        <v>156</v>
      </c>
      <c r="BM46" s="116" t="s">
        <v>156</v>
      </c>
      <c r="BO46" s="116" t="s">
        <v>3025</v>
      </c>
      <c r="BP46" s="171" t="s">
        <v>9889</v>
      </c>
      <c r="BR46" s="160" t="s">
        <v>9889</v>
      </c>
      <c r="BS46" s="160"/>
      <c r="CK46" s="161" t="s">
        <v>9890</v>
      </c>
      <c r="CL46" s="162" t="str">
        <f t="shared" si="2"/>
        <v>D1(C15_CMN_GND) BUS_C15_CMN_GND:C15_CMN_GND</v>
      </c>
      <c r="CM46" s="115" t="str">
        <f t="shared" si="3"/>
        <v>OK</v>
      </c>
    </row>
    <row r="47" spans="2:91" ht="12.75" customHeight="1">
      <c r="B47" s="156">
        <v>44</v>
      </c>
      <c r="C47" s="169" t="s">
        <v>9827</v>
      </c>
      <c r="D47" s="116" t="s">
        <v>5761</v>
      </c>
      <c r="L47" s="251" t="s">
        <v>9891</v>
      </c>
      <c r="M47" s="116" t="s">
        <v>9827</v>
      </c>
      <c r="P47" s="116" t="s">
        <v>156</v>
      </c>
      <c r="Q47" s="116" t="s">
        <v>156</v>
      </c>
      <c r="S47" s="116" t="s">
        <v>3025</v>
      </c>
      <c r="T47" s="171" t="s">
        <v>9892</v>
      </c>
      <c r="V47" s="160" t="s">
        <v>9892</v>
      </c>
      <c r="W47" s="160"/>
      <c r="AC47" s="116" t="s">
        <v>9827</v>
      </c>
      <c r="AF47" s="116" t="s">
        <v>156</v>
      </c>
      <c r="AG47" s="116" t="s">
        <v>156</v>
      </c>
      <c r="AI47" s="116" t="s">
        <v>3025</v>
      </c>
      <c r="AJ47" s="171" t="s">
        <v>9892</v>
      </c>
      <c r="AL47" s="160" t="s">
        <v>9892</v>
      </c>
      <c r="AM47" s="160"/>
      <c r="AS47" s="116" t="s">
        <v>9827</v>
      </c>
      <c r="AV47" s="116" t="s">
        <v>156</v>
      </c>
      <c r="AW47" s="116" t="s">
        <v>156</v>
      </c>
      <c r="AY47" s="116" t="s">
        <v>3025</v>
      </c>
      <c r="AZ47" s="171" t="s">
        <v>9892</v>
      </c>
      <c r="BB47" s="160" t="s">
        <v>9892</v>
      </c>
      <c r="BC47" s="160"/>
      <c r="BI47" s="116" t="s">
        <v>9827</v>
      </c>
      <c r="BL47" s="116" t="s">
        <v>156</v>
      </c>
      <c r="BM47" s="116" t="s">
        <v>156</v>
      </c>
      <c r="BO47" s="116" t="s">
        <v>3025</v>
      </c>
      <c r="BP47" s="171" t="s">
        <v>9892</v>
      </c>
      <c r="BR47" s="160" t="s">
        <v>9892</v>
      </c>
      <c r="BS47" s="160"/>
      <c r="CK47" s="161" t="s">
        <v>9893</v>
      </c>
      <c r="CL47" s="162" t="str">
        <f t="shared" si="2"/>
        <v>D1(Y16_CMN_GND) BUS_Y16_CMN_GND:Y16_CMN_GND</v>
      </c>
      <c r="CM47" s="115" t="str">
        <f t="shared" si="3"/>
        <v>OK</v>
      </c>
    </row>
    <row r="48" spans="2:91" ht="12.75" customHeight="1">
      <c r="B48" s="156">
        <v>45</v>
      </c>
      <c r="C48" s="169" t="s">
        <v>9827</v>
      </c>
      <c r="D48" s="116" t="s">
        <v>5449</v>
      </c>
      <c r="L48" s="251" t="s">
        <v>9894</v>
      </c>
      <c r="M48" s="116" t="s">
        <v>9827</v>
      </c>
      <c r="P48" s="116" t="s">
        <v>156</v>
      </c>
      <c r="Q48" s="116" t="s">
        <v>156</v>
      </c>
      <c r="S48" s="116" t="s">
        <v>3025</v>
      </c>
      <c r="T48" s="171" t="s">
        <v>9895</v>
      </c>
      <c r="V48" s="160" t="s">
        <v>9895</v>
      </c>
      <c r="W48" s="160"/>
      <c r="AC48" s="116" t="s">
        <v>9827</v>
      </c>
      <c r="AF48" s="116" t="s">
        <v>156</v>
      </c>
      <c r="AG48" s="116" t="s">
        <v>156</v>
      </c>
      <c r="AI48" s="116" t="s">
        <v>3025</v>
      </c>
      <c r="AJ48" s="171" t="s">
        <v>9895</v>
      </c>
      <c r="AL48" s="160" t="s">
        <v>9895</v>
      </c>
      <c r="AM48" s="160"/>
      <c r="AS48" s="116" t="s">
        <v>9827</v>
      </c>
      <c r="AV48" s="116" t="s">
        <v>156</v>
      </c>
      <c r="AW48" s="116" t="s">
        <v>156</v>
      </c>
      <c r="AY48" s="116" t="s">
        <v>3025</v>
      </c>
      <c r="AZ48" s="171" t="s">
        <v>9895</v>
      </c>
      <c r="BB48" s="160" t="s">
        <v>9895</v>
      </c>
      <c r="BC48" s="160"/>
      <c r="BI48" s="116" t="s">
        <v>9827</v>
      </c>
      <c r="BL48" s="116" t="s">
        <v>156</v>
      </c>
      <c r="BM48" s="116" t="s">
        <v>156</v>
      </c>
      <c r="BO48" s="116" t="s">
        <v>3025</v>
      </c>
      <c r="BP48" s="171" t="s">
        <v>9895</v>
      </c>
      <c r="BR48" s="160" t="s">
        <v>9895</v>
      </c>
      <c r="BS48" s="160"/>
      <c r="CK48" s="161" t="s">
        <v>9896</v>
      </c>
      <c r="CL48" s="162" t="str">
        <f t="shared" si="2"/>
        <v>D1(A17_CMN_GND) BUS_A17_CMN_GND:A17_CMN_GND</v>
      </c>
      <c r="CM48" s="115" t="str">
        <f t="shared" si="3"/>
        <v>OK</v>
      </c>
    </row>
    <row r="49" spans="2:91" ht="12.75" customHeight="1">
      <c r="B49" s="156">
        <v>46</v>
      </c>
      <c r="C49" s="169" t="s">
        <v>9827</v>
      </c>
      <c r="D49" s="116" t="s">
        <v>5443</v>
      </c>
      <c r="L49" s="251" t="s">
        <v>9897</v>
      </c>
      <c r="M49" s="116" t="s">
        <v>9827</v>
      </c>
      <c r="P49" s="116" t="s">
        <v>156</v>
      </c>
      <c r="Q49" s="116" t="s">
        <v>156</v>
      </c>
      <c r="S49" s="116" t="s">
        <v>3025</v>
      </c>
      <c r="T49" s="171" t="s">
        <v>9898</v>
      </c>
      <c r="V49" s="160" t="s">
        <v>9898</v>
      </c>
      <c r="W49" s="160"/>
      <c r="AC49" s="116" t="s">
        <v>9827</v>
      </c>
      <c r="AF49" s="116" t="s">
        <v>156</v>
      </c>
      <c r="AG49" s="116" t="s">
        <v>156</v>
      </c>
      <c r="AI49" s="116" t="s">
        <v>3025</v>
      </c>
      <c r="AJ49" s="171" t="s">
        <v>9898</v>
      </c>
      <c r="AL49" s="160" t="s">
        <v>9898</v>
      </c>
      <c r="AM49" s="160"/>
      <c r="AS49" s="116" t="s">
        <v>9827</v>
      </c>
      <c r="AV49" s="116" t="s">
        <v>156</v>
      </c>
      <c r="AW49" s="116" t="s">
        <v>156</v>
      </c>
      <c r="AY49" s="116" t="s">
        <v>3025</v>
      </c>
      <c r="AZ49" s="171" t="s">
        <v>9898</v>
      </c>
      <c r="BB49" s="160" t="s">
        <v>9898</v>
      </c>
      <c r="BC49" s="160"/>
      <c r="BI49" s="116" t="s">
        <v>9827</v>
      </c>
      <c r="BL49" s="116" t="s">
        <v>156</v>
      </c>
      <c r="BM49" s="116" t="s">
        <v>156</v>
      </c>
      <c r="BO49" s="116" t="s">
        <v>3025</v>
      </c>
      <c r="BP49" s="171" t="s">
        <v>9898</v>
      </c>
      <c r="BR49" s="160" t="s">
        <v>9898</v>
      </c>
      <c r="BS49" s="160"/>
      <c r="CK49" s="161" t="s">
        <v>9899</v>
      </c>
      <c r="CL49" s="162" t="str">
        <f t="shared" si="2"/>
        <v>D1(C17_CMN_GND) BUS_C17_CMN_GND:C17_CMN_GND</v>
      </c>
      <c r="CM49" s="115" t="str">
        <f t="shared" si="3"/>
        <v>OK</v>
      </c>
    </row>
    <row r="50" spans="2:91" ht="12.75" customHeight="1">
      <c r="B50" s="156">
        <v>47</v>
      </c>
      <c r="C50" s="169" t="s">
        <v>9827</v>
      </c>
      <c r="D50" s="116" t="s">
        <v>6848</v>
      </c>
      <c r="L50" s="251" t="s">
        <v>9900</v>
      </c>
      <c r="M50" s="116" t="s">
        <v>9827</v>
      </c>
      <c r="P50" s="116" t="s">
        <v>156</v>
      </c>
      <c r="Q50" s="116" t="s">
        <v>156</v>
      </c>
      <c r="S50" s="116" t="s">
        <v>3025</v>
      </c>
      <c r="T50" s="171" t="s">
        <v>9901</v>
      </c>
      <c r="V50" s="160" t="s">
        <v>9901</v>
      </c>
      <c r="W50" s="160"/>
      <c r="AC50" s="116" t="s">
        <v>9827</v>
      </c>
      <c r="AF50" s="116" t="s">
        <v>156</v>
      </c>
      <c r="AG50" s="116" t="s">
        <v>156</v>
      </c>
      <c r="AI50" s="116" t="s">
        <v>3025</v>
      </c>
      <c r="AJ50" s="171" t="s">
        <v>9901</v>
      </c>
      <c r="AL50" s="160" t="s">
        <v>9901</v>
      </c>
      <c r="AM50" s="160"/>
      <c r="AS50" s="116" t="s">
        <v>9827</v>
      </c>
      <c r="AV50" s="116" t="s">
        <v>156</v>
      </c>
      <c r="AW50" s="116" t="s">
        <v>156</v>
      </c>
      <c r="AY50" s="116" t="s">
        <v>3025</v>
      </c>
      <c r="AZ50" s="171" t="s">
        <v>9901</v>
      </c>
      <c r="BB50" s="160" t="s">
        <v>9901</v>
      </c>
      <c r="BC50" s="160"/>
      <c r="BI50" s="116" t="s">
        <v>9827</v>
      </c>
      <c r="BL50" s="116" t="s">
        <v>156</v>
      </c>
      <c r="BM50" s="116" t="s">
        <v>156</v>
      </c>
      <c r="BO50" s="116" t="s">
        <v>3025</v>
      </c>
      <c r="BP50" s="171" t="s">
        <v>9901</v>
      </c>
      <c r="BR50" s="160" t="s">
        <v>9901</v>
      </c>
      <c r="BS50" s="160"/>
      <c r="CK50" s="161" t="s">
        <v>9902</v>
      </c>
      <c r="CL50" s="162" t="str">
        <f t="shared" si="2"/>
        <v>D1(W17_CMN_GND) BUS_W17_CMN_GND:W17_CMN_GND</v>
      </c>
      <c r="CM50" s="115" t="str">
        <f t="shared" si="3"/>
        <v>OK</v>
      </c>
    </row>
    <row r="51" spans="2:91" ht="12.75" customHeight="1">
      <c r="B51" s="156">
        <v>48</v>
      </c>
      <c r="C51" s="169" t="s">
        <v>9827</v>
      </c>
      <c r="D51" s="116" t="s">
        <v>5446</v>
      </c>
      <c r="L51" s="251" t="s">
        <v>9903</v>
      </c>
      <c r="M51" s="116" t="s">
        <v>9827</v>
      </c>
      <c r="P51" s="116" t="s">
        <v>156</v>
      </c>
      <c r="Q51" s="116" t="s">
        <v>156</v>
      </c>
      <c r="S51" s="116" t="s">
        <v>3025</v>
      </c>
      <c r="T51" s="171" t="s">
        <v>9904</v>
      </c>
      <c r="V51" s="160" t="s">
        <v>9904</v>
      </c>
      <c r="W51" s="160"/>
      <c r="AC51" s="116" t="s">
        <v>9827</v>
      </c>
      <c r="AF51" s="116" t="s">
        <v>156</v>
      </c>
      <c r="AG51" s="116" t="s">
        <v>156</v>
      </c>
      <c r="AI51" s="116" t="s">
        <v>3025</v>
      </c>
      <c r="AJ51" s="171" t="s">
        <v>9904</v>
      </c>
      <c r="AL51" s="160" t="s">
        <v>9904</v>
      </c>
      <c r="AM51" s="160"/>
      <c r="AS51" s="116" t="s">
        <v>9827</v>
      </c>
      <c r="AV51" s="116" t="s">
        <v>156</v>
      </c>
      <c r="AW51" s="116" t="s">
        <v>156</v>
      </c>
      <c r="AY51" s="116" t="s">
        <v>3025</v>
      </c>
      <c r="AZ51" s="171" t="s">
        <v>9904</v>
      </c>
      <c r="BB51" s="160" t="s">
        <v>9904</v>
      </c>
      <c r="BC51" s="160"/>
      <c r="BI51" s="116" t="s">
        <v>9827</v>
      </c>
      <c r="BL51" s="116" t="s">
        <v>156</v>
      </c>
      <c r="BM51" s="116" t="s">
        <v>156</v>
      </c>
      <c r="BO51" s="116" t="s">
        <v>3025</v>
      </c>
      <c r="BP51" s="171" t="s">
        <v>9904</v>
      </c>
      <c r="BR51" s="160" t="s">
        <v>9904</v>
      </c>
      <c r="BS51" s="160"/>
      <c r="CK51" s="161" t="s">
        <v>9905</v>
      </c>
      <c r="CL51" s="162" t="str">
        <f t="shared" si="2"/>
        <v>D1(B18_CMN_GND) BUS_B18_CMN_GND:B18_CMN_GND</v>
      </c>
      <c r="CM51" s="115" t="str">
        <f t="shared" si="3"/>
        <v>OK</v>
      </c>
    </row>
    <row r="52" spans="2:91" ht="12.75" customHeight="1">
      <c r="B52" s="156">
        <v>49</v>
      </c>
      <c r="C52" s="169" t="s">
        <v>9827</v>
      </c>
      <c r="D52" s="116" t="s">
        <v>5746</v>
      </c>
      <c r="L52" s="251" t="s">
        <v>9906</v>
      </c>
      <c r="M52" s="116" t="s">
        <v>9827</v>
      </c>
      <c r="P52" s="116" t="s">
        <v>156</v>
      </c>
      <c r="Q52" s="116" t="s">
        <v>156</v>
      </c>
      <c r="S52" s="116" t="s">
        <v>3025</v>
      </c>
      <c r="T52" s="171" t="s">
        <v>9907</v>
      </c>
      <c r="V52" s="160" t="s">
        <v>9907</v>
      </c>
      <c r="W52" s="160"/>
      <c r="AC52" s="116" t="s">
        <v>9827</v>
      </c>
      <c r="AF52" s="116" t="s">
        <v>156</v>
      </c>
      <c r="AG52" s="116" t="s">
        <v>156</v>
      </c>
      <c r="AI52" s="116" t="s">
        <v>3025</v>
      </c>
      <c r="AJ52" s="171" t="s">
        <v>9907</v>
      </c>
      <c r="AL52" s="160" t="s">
        <v>9907</v>
      </c>
      <c r="AM52" s="160"/>
      <c r="AS52" s="116" t="s">
        <v>9827</v>
      </c>
      <c r="AV52" s="116" t="s">
        <v>156</v>
      </c>
      <c r="AW52" s="116" t="s">
        <v>156</v>
      </c>
      <c r="AY52" s="116" t="s">
        <v>3025</v>
      </c>
      <c r="AZ52" s="171" t="s">
        <v>9907</v>
      </c>
      <c r="BB52" s="160" t="s">
        <v>9907</v>
      </c>
      <c r="BC52" s="160"/>
      <c r="BI52" s="116" t="s">
        <v>9827</v>
      </c>
      <c r="BL52" s="116" t="s">
        <v>156</v>
      </c>
      <c r="BM52" s="116" t="s">
        <v>156</v>
      </c>
      <c r="BO52" s="116" t="s">
        <v>3025</v>
      </c>
      <c r="BP52" s="171" t="s">
        <v>9907</v>
      </c>
      <c r="BR52" s="160" t="s">
        <v>9907</v>
      </c>
      <c r="BS52" s="160"/>
      <c r="CK52" s="161" t="s">
        <v>9908</v>
      </c>
      <c r="CL52" s="162" t="str">
        <f t="shared" si="2"/>
        <v>D1(V18_CMN_GND) BUS_V18_CMN_GND:V18_CMN_GND</v>
      </c>
      <c r="CM52" s="115" t="str">
        <f t="shared" si="3"/>
        <v>OK</v>
      </c>
    </row>
    <row r="53" spans="2:91" ht="12.75" customHeight="1">
      <c r="B53" s="156">
        <v>50</v>
      </c>
      <c r="C53" s="169" t="s">
        <v>9827</v>
      </c>
      <c r="D53" s="116" t="s">
        <v>5764</v>
      </c>
      <c r="L53" s="251" t="s">
        <v>9909</v>
      </c>
      <c r="M53" s="116" t="s">
        <v>9827</v>
      </c>
      <c r="P53" s="116" t="s">
        <v>156</v>
      </c>
      <c r="Q53" s="116" t="s">
        <v>156</v>
      </c>
      <c r="S53" s="116" t="s">
        <v>3025</v>
      </c>
      <c r="T53" s="171" t="s">
        <v>9910</v>
      </c>
      <c r="V53" s="160" t="s">
        <v>9910</v>
      </c>
      <c r="W53" s="160"/>
      <c r="AC53" s="116" t="s">
        <v>9827</v>
      </c>
      <c r="AF53" s="116" t="s">
        <v>156</v>
      </c>
      <c r="AG53" s="116" t="s">
        <v>156</v>
      </c>
      <c r="AI53" s="116" t="s">
        <v>3025</v>
      </c>
      <c r="AJ53" s="171" t="s">
        <v>9910</v>
      </c>
      <c r="AL53" s="160" t="s">
        <v>9910</v>
      </c>
      <c r="AM53" s="160"/>
      <c r="AS53" s="116" t="s">
        <v>9827</v>
      </c>
      <c r="AV53" s="116" t="s">
        <v>156</v>
      </c>
      <c r="AW53" s="116" t="s">
        <v>156</v>
      </c>
      <c r="AY53" s="116" t="s">
        <v>3025</v>
      </c>
      <c r="AZ53" s="171" t="s">
        <v>9910</v>
      </c>
      <c r="BB53" s="160" t="s">
        <v>9910</v>
      </c>
      <c r="BC53" s="160"/>
      <c r="BI53" s="116" t="s">
        <v>9827</v>
      </c>
      <c r="BL53" s="116" t="s">
        <v>156</v>
      </c>
      <c r="BM53" s="116" t="s">
        <v>156</v>
      </c>
      <c r="BO53" s="116" t="s">
        <v>3025</v>
      </c>
      <c r="BP53" s="171" t="s">
        <v>9910</v>
      </c>
      <c r="BR53" s="160" t="s">
        <v>9910</v>
      </c>
      <c r="BS53" s="160"/>
      <c r="CK53" s="161" t="s">
        <v>9911</v>
      </c>
      <c r="CL53" s="162" t="str">
        <f t="shared" si="2"/>
        <v>D1(Y18_CMN_GND) BUS_Y18_CMN_GND:Y18_CMN_GND</v>
      </c>
      <c r="CM53" s="115" t="str">
        <f t="shared" si="3"/>
        <v>OK</v>
      </c>
    </row>
    <row r="54" spans="2:91" ht="12.75" customHeight="1">
      <c r="B54" s="156">
        <v>51</v>
      </c>
      <c r="C54" s="169" t="s">
        <v>9827</v>
      </c>
      <c r="D54" s="116" t="s">
        <v>6851</v>
      </c>
      <c r="L54" s="251" t="s">
        <v>9912</v>
      </c>
      <c r="M54" s="116" t="s">
        <v>9827</v>
      </c>
      <c r="P54" s="116" t="s">
        <v>156</v>
      </c>
      <c r="Q54" s="116" t="s">
        <v>156</v>
      </c>
      <c r="S54" s="116" t="s">
        <v>3025</v>
      </c>
      <c r="T54" s="171" t="s">
        <v>9913</v>
      </c>
      <c r="V54" s="160" t="s">
        <v>9913</v>
      </c>
      <c r="W54" s="160"/>
      <c r="AC54" s="116" t="s">
        <v>9827</v>
      </c>
      <c r="AF54" s="116" t="s">
        <v>156</v>
      </c>
      <c r="AG54" s="116" t="s">
        <v>156</v>
      </c>
      <c r="AI54" s="116" t="s">
        <v>3025</v>
      </c>
      <c r="AJ54" s="171" t="s">
        <v>9913</v>
      </c>
      <c r="AL54" s="160" t="s">
        <v>9913</v>
      </c>
      <c r="AM54" s="160"/>
      <c r="AS54" s="116" t="s">
        <v>9827</v>
      </c>
      <c r="AV54" s="116" t="s">
        <v>156</v>
      </c>
      <c r="AW54" s="116" t="s">
        <v>156</v>
      </c>
      <c r="AY54" s="116" t="s">
        <v>3025</v>
      </c>
      <c r="AZ54" s="171" t="s">
        <v>9913</v>
      </c>
      <c r="BB54" s="160" t="s">
        <v>9913</v>
      </c>
      <c r="BC54" s="160"/>
      <c r="BI54" s="116" t="s">
        <v>9827</v>
      </c>
      <c r="BL54" s="116" t="s">
        <v>156</v>
      </c>
      <c r="BM54" s="116" t="s">
        <v>156</v>
      </c>
      <c r="BO54" s="116" t="s">
        <v>3025</v>
      </c>
      <c r="BP54" s="171" t="s">
        <v>9913</v>
      </c>
      <c r="BR54" s="160" t="s">
        <v>9913</v>
      </c>
      <c r="BS54" s="160"/>
      <c r="CK54" s="161" t="s">
        <v>9914</v>
      </c>
      <c r="CL54" s="162" t="str">
        <f t="shared" si="2"/>
        <v>D1(W19_CMN_GND) BUS_W19_CMN_GND:W19_CMN_GND</v>
      </c>
      <c r="CM54" s="115" t="str">
        <f t="shared" si="3"/>
        <v>OK</v>
      </c>
    </row>
    <row r="55" spans="2:91" ht="12.75" customHeight="1">
      <c r="B55" s="156">
        <v>52</v>
      </c>
      <c r="C55" s="169" t="s">
        <v>9827</v>
      </c>
      <c r="D55" s="116" t="s">
        <v>6605</v>
      </c>
      <c r="L55" s="251" t="s">
        <v>9915</v>
      </c>
      <c r="M55" s="116" t="s">
        <v>9827</v>
      </c>
      <c r="P55" s="116" t="s">
        <v>156</v>
      </c>
      <c r="Q55" s="116" t="s">
        <v>156</v>
      </c>
      <c r="S55" s="116" t="s">
        <v>3025</v>
      </c>
      <c r="T55" s="171" t="s">
        <v>9916</v>
      </c>
      <c r="V55" s="160" t="s">
        <v>9916</v>
      </c>
      <c r="W55" s="160"/>
      <c r="AC55" s="116" t="s">
        <v>9827</v>
      </c>
      <c r="AF55" s="116" t="s">
        <v>156</v>
      </c>
      <c r="AG55" s="116" t="s">
        <v>156</v>
      </c>
      <c r="AI55" s="116" t="s">
        <v>3025</v>
      </c>
      <c r="AJ55" s="171" t="s">
        <v>9916</v>
      </c>
      <c r="AL55" s="160" t="s">
        <v>9916</v>
      </c>
      <c r="AM55" s="160"/>
      <c r="AS55" s="116" t="s">
        <v>9827</v>
      </c>
      <c r="AV55" s="116" t="s">
        <v>156</v>
      </c>
      <c r="AW55" s="116" t="s">
        <v>156</v>
      </c>
      <c r="AY55" s="116" t="s">
        <v>3025</v>
      </c>
      <c r="AZ55" s="171" t="s">
        <v>9916</v>
      </c>
      <c r="BB55" s="160" t="s">
        <v>9916</v>
      </c>
      <c r="BC55" s="160"/>
      <c r="BI55" s="116" t="s">
        <v>9827</v>
      </c>
      <c r="BL55" s="116" t="s">
        <v>156</v>
      </c>
      <c r="BM55" s="116" t="s">
        <v>156</v>
      </c>
      <c r="BO55" s="116" t="s">
        <v>3025</v>
      </c>
      <c r="BP55" s="171" t="s">
        <v>9916</v>
      </c>
      <c r="BR55" s="160" t="s">
        <v>9916</v>
      </c>
      <c r="BS55" s="160"/>
      <c r="CK55" s="161" t="s">
        <v>9917</v>
      </c>
      <c r="CL55" s="162" t="str">
        <f t="shared" si="2"/>
        <v>D1(D20_CMN_GND) BUS_D20_CMN_GND:D20_CMN_GND</v>
      </c>
      <c r="CM55" s="115" t="str">
        <f t="shared" si="3"/>
        <v>OK</v>
      </c>
    </row>
    <row r="56" spans="2:91" ht="12.75" customHeight="1">
      <c r="B56" s="156">
        <v>53</v>
      </c>
      <c r="C56" s="169" t="s">
        <v>9827</v>
      </c>
      <c r="D56" s="116" t="s">
        <v>5390</v>
      </c>
      <c r="L56" s="251" t="s">
        <v>9918</v>
      </c>
      <c r="M56" s="116" t="s">
        <v>9827</v>
      </c>
      <c r="P56" s="116" t="s">
        <v>156</v>
      </c>
      <c r="Q56" s="116" t="s">
        <v>156</v>
      </c>
      <c r="S56" s="116" t="s">
        <v>3025</v>
      </c>
      <c r="T56" s="171" t="s">
        <v>9919</v>
      </c>
      <c r="V56" s="160" t="s">
        <v>9919</v>
      </c>
      <c r="W56" s="160"/>
      <c r="AC56" s="116" t="s">
        <v>9827</v>
      </c>
      <c r="AF56" s="116" t="s">
        <v>156</v>
      </c>
      <c r="AG56" s="116" t="s">
        <v>156</v>
      </c>
      <c r="AI56" s="116" t="s">
        <v>3025</v>
      </c>
      <c r="AJ56" s="171" t="s">
        <v>9919</v>
      </c>
      <c r="AL56" s="160" t="s">
        <v>9919</v>
      </c>
      <c r="AM56" s="160"/>
      <c r="AS56" s="116" t="s">
        <v>9827</v>
      </c>
      <c r="AV56" s="116" t="s">
        <v>156</v>
      </c>
      <c r="AW56" s="116" t="s">
        <v>156</v>
      </c>
      <c r="AY56" s="116" t="s">
        <v>3025</v>
      </c>
      <c r="AZ56" s="171" t="s">
        <v>9919</v>
      </c>
      <c r="BB56" s="160" t="s">
        <v>9919</v>
      </c>
      <c r="BC56" s="160"/>
      <c r="BI56" s="116" t="s">
        <v>9827</v>
      </c>
      <c r="BL56" s="116" t="s">
        <v>156</v>
      </c>
      <c r="BM56" s="116" t="s">
        <v>156</v>
      </c>
      <c r="BO56" s="116" t="s">
        <v>3025</v>
      </c>
      <c r="BP56" s="171" t="s">
        <v>9919</v>
      </c>
      <c r="BR56" s="160" t="s">
        <v>9919</v>
      </c>
      <c r="BS56" s="160"/>
      <c r="CK56" s="161" t="s">
        <v>9920</v>
      </c>
      <c r="CL56" s="162" t="str">
        <f t="shared" si="2"/>
        <v>D1(F20_CMN_GND) BUS_F20_CMN_GND:F20_CMN_GND</v>
      </c>
      <c r="CM56" s="115" t="str">
        <f t="shared" si="3"/>
        <v>OK</v>
      </c>
    </row>
    <row r="57" spans="2:91" ht="12.75" customHeight="1">
      <c r="B57" s="156">
        <v>54</v>
      </c>
      <c r="C57" s="169" t="s">
        <v>9827</v>
      </c>
      <c r="D57" s="116" t="s">
        <v>5749</v>
      </c>
      <c r="L57" s="251" t="s">
        <v>9921</v>
      </c>
      <c r="M57" s="116" t="s">
        <v>9827</v>
      </c>
      <c r="P57" s="116" t="s">
        <v>156</v>
      </c>
      <c r="Q57" s="116" t="s">
        <v>156</v>
      </c>
      <c r="S57" s="116" t="s">
        <v>3025</v>
      </c>
      <c r="T57" s="171" t="s">
        <v>9922</v>
      </c>
      <c r="V57" s="160" t="s">
        <v>9922</v>
      </c>
      <c r="W57" s="160"/>
      <c r="AC57" s="116" t="s">
        <v>9827</v>
      </c>
      <c r="AF57" s="116" t="s">
        <v>156</v>
      </c>
      <c r="AG57" s="116" t="s">
        <v>156</v>
      </c>
      <c r="AI57" s="116" t="s">
        <v>3025</v>
      </c>
      <c r="AJ57" s="171" t="s">
        <v>9922</v>
      </c>
      <c r="AL57" s="160" t="s">
        <v>9922</v>
      </c>
      <c r="AM57" s="160"/>
      <c r="AS57" s="116" t="s">
        <v>9827</v>
      </c>
      <c r="AV57" s="116" t="s">
        <v>156</v>
      </c>
      <c r="AW57" s="116" t="s">
        <v>156</v>
      </c>
      <c r="AY57" s="116" t="s">
        <v>3025</v>
      </c>
      <c r="AZ57" s="171" t="s">
        <v>9922</v>
      </c>
      <c r="BB57" s="160" t="s">
        <v>9922</v>
      </c>
      <c r="BC57" s="160"/>
      <c r="BI57" s="116" t="s">
        <v>9827</v>
      </c>
      <c r="BL57" s="116" t="s">
        <v>156</v>
      </c>
      <c r="BM57" s="116" t="s">
        <v>156</v>
      </c>
      <c r="BO57" s="116" t="s">
        <v>3025</v>
      </c>
      <c r="BP57" s="171" t="s">
        <v>9922</v>
      </c>
      <c r="BR57" s="160" t="s">
        <v>9922</v>
      </c>
      <c r="BS57" s="160"/>
      <c r="CK57" s="161" t="s">
        <v>9923</v>
      </c>
      <c r="CL57" s="162" t="str">
        <f t="shared" si="2"/>
        <v>D1(V20_CMN_GND) BUS_V20_CMN_GND:V20_CMN_GND</v>
      </c>
      <c r="CM57" s="115" t="str">
        <f t="shared" si="3"/>
        <v>OK</v>
      </c>
    </row>
    <row r="58" spans="2:91" ht="12.75" customHeight="1">
      <c r="B58" s="156">
        <v>55</v>
      </c>
      <c r="C58" s="169" t="s">
        <v>9924</v>
      </c>
      <c r="D58" s="116" t="s">
        <v>5737</v>
      </c>
      <c r="L58" s="254" t="s">
        <v>9925</v>
      </c>
      <c r="M58" s="116" t="s">
        <v>9924</v>
      </c>
      <c r="P58" s="116" t="s">
        <v>9823</v>
      </c>
      <c r="Q58" s="116" t="s">
        <v>420</v>
      </c>
      <c r="S58" s="116" t="s">
        <v>3025</v>
      </c>
      <c r="T58" s="170" t="s">
        <v>9926</v>
      </c>
      <c r="U58" s="164" t="s">
        <v>9927</v>
      </c>
      <c r="V58" s="160" t="s">
        <v>9926</v>
      </c>
      <c r="W58" s="160" t="s">
        <v>9927</v>
      </c>
      <c r="AC58" s="116" t="s">
        <v>9924</v>
      </c>
      <c r="AF58" s="116" t="s">
        <v>9823</v>
      </c>
      <c r="AG58" s="116" t="s">
        <v>420</v>
      </c>
      <c r="AI58" s="116" t="s">
        <v>3025</v>
      </c>
      <c r="AJ58" s="170" t="s">
        <v>9926</v>
      </c>
      <c r="AK58" s="164" t="s">
        <v>9927</v>
      </c>
      <c r="AL58" s="160" t="s">
        <v>9926</v>
      </c>
      <c r="AM58" s="160" t="s">
        <v>9927</v>
      </c>
      <c r="AS58" s="116" t="s">
        <v>9924</v>
      </c>
      <c r="AV58" s="116" t="s">
        <v>9823</v>
      </c>
      <c r="AW58" s="116" t="s">
        <v>420</v>
      </c>
      <c r="AY58" s="116" t="s">
        <v>3025</v>
      </c>
      <c r="AZ58" s="170" t="s">
        <v>9926</v>
      </c>
      <c r="BA58" s="164" t="s">
        <v>9927</v>
      </c>
      <c r="BB58" s="160" t="s">
        <v>9926</v>
      </c>
      <c r="BC58" s="160" t="s">
        <v>9927</v>
      </c>
      <c r="BI58" s="116" t="s">
        <v>9924</v>
      </c>
      <c r="BL58" s="116" t="s">
        <v>9823</v>
      </c>
      <c r="BM58" s="116" t="s">
        <v>420</v>
      </c>
      <c r="BO58" s="116" t="s">
        <v>3025</v>
      </c>
      <c r="BP58" s="170" t="s">
        <v>9926</v>
      </c>
      <c r="BQ58" s="164" t="s">
        <v>9927</v>
      </c>
      <c r="BR58" s="160" t="s">
        <v>9926</v>
      </c>
      <c r="BS58" s="160" t="s">
        <v>9927</v>
      </c>
      <c r="CK58" s="161" t="s">
        <v>9928</v>
      </c>
      <c r="CL58" s="162" t="str">
        <f t="shared" si="2"/>
        <v>D1(V12_DVDD_BYP) BUS_V12_DVDD_BYP:V12_DVDD_BYP</v>
      </c>
      <c r="CM58" s="115" t="str">
        <f t="shared" si="3"/>
        <v>OK</v>
      </c>
    </row>
    <row r="59" spans="2:91" ht="12.75" customHeight="1">
      <c r="B59" s="156">
        <v>56</v>
      </c>
      <c r="C59" s="169" t="s">
        <v>9929</v>
      </c>
      <c r="D59" s="116" t="s">
        <v>5347</v>
      </c>
      <c r="L59" s="251" t="s">
        <v>9930</v>
      </c>
      <c r="M59" s="116" t="s">
        <v>9929</v>
      </c>
      <c r="P59" s="116" t="s">
        <v>156</v>
      </c>
      <c r="Q59" s="116" t="s">
        <v>156</v>
      </c>
      <c r="S59" s="116" t="s">
        <v>3025</v>
      </c>
      <c r="T59" s="171" t="s">
        <v>9931</v>
      </c>
      <c r="V59" s="160" t="s">
        <v>9931</v>
      </c>
      <c r="W59" s="160"/>
      <c r="AC59" s="116" t="s">
        <v>9929</v>
      </c>
      <c r="AF59" s="116" t="s">
        <v>156</v>
      </c>
      <c r="AG59" s="116" t="s">
        <v>156</v>
      </c>
      <c r="AI59" s="116" t="s">
        <v>3025</v>
      </c>
      <c r="AJ59" s="171" t="s">
        <v>9931</v>
      </c>
      <c r="AL59" s="160" t="s">
        <v>9931</v>
      </c>
      <c r="AM59" s="160"/>
      <c r="AS59" s="116" t="s">
        <v>9929</v>
      </c>
      <c r="AV59" s="116" t="s">
        <v>156</v>
      </c>
      <c r="AW59" s="116" t="s">
        <v>156</v>
      </c>
      <c r="AY59" s="116" t="s">
        <v>3025</v>
      </c>
      <c r="AZ59" s="171" t="s">
        <v>9931</v>
      </c>
      <c r="BB59" s="160" t="s">
        <v>9931</v>
      </c>
      <c r="BC59" s="160"/>
      <c r="BI59" s="116" t="s">
        <v>9929</v>
      </c>
      <c r="BL59" s="116" t="s">
        <v>156</v>
      </c>
      <c r="BM59" s="116" t="s">
        <v>156</v>
      </c>
      <c r="BO59" s="116" t="s">
        <v>3025</v>
      </c>
      <c r="BP59" s="171" t="s">
        <v>9931</v>
      </c>
      <c r="BR59" s="160" t="s">
        <v>9931</v>
      </c>
      <c r="BS59" s="160"/>
      <c r="CK59" s="161" t="s">
        <v>9932</v>
      </c>
      <c r="CL59" s="162" t="str">
        <f t="shared" si="2"/>
        <v>D1(V6_GND_RF) BUS_V6_GND_RF:V6_GND_RF</v>
      </c>
      <c r="CM59" s="115" t="str">
        <f t="shared" si="3"/>
        <v>OK</v>
      </c>
    </row>
    <row r="60" spans="2:91" ht="12.75" customHeight="1">
      <c r="B60" s="156">
        <v>57</v>
      </c>
      <c r="C60" s="169" t="s">
        <v>9933</v>
      </c>
      <c r="D60" s="116" t="s">
        <v>5423</v>
      </c>
      <c r="L60" s="251" t="s">
        <v>9934</v>
      </c>
      <c r="M60" s="116" t="s">
        <v>9933</v>
      </c>
      <c r="P60" s="116" t="s">
        <v>156</v>
      </c>
      <c r="Q60" s="116" t="s">
        <v>156</v>
      </c>
      <c r="S60" s="116" t="s">
        <v>3025</v>
      </c>
      <c r="T60" s="171" t="s">
        <v>9935</v>
      </c>
      <c r="V60" s="160" t="s">
        <v>9935</v>
      </c>
      <c r="W60" s="160"/>
      <c r="AC60" s="116" t="s">
        <v>9933</v>
      </c>
      <c r="AF60" s="116" t="s">
        <v>156</v>
      </c>
      <c r="AG60" s="116" t="s">
        <v>156</v>
      </c>
      <c r="AI60" s="116" t="s">
        <v>3025</v>
      </c>
      <c r="AJ60" s="171" t="s">
        <v>9935</v>
      </c>
      <c r="AL60" s="160" t="s">
        <v>9935</v>
      </c>
      <c r="AM60" s="160"/>
      <c r="AS60" s="116" t="s">
        <v>9933</v>
      </c>
      <c r="AV60" s="116" t="s">
        <v>156</v>
      </c>
      <c r="AW60" s="116" t="s">
        <v>156</v>
      </c>
      <c r="AY60" s="116" t="s">
        <v>3025</v>
      </c>
      <c r="AZ60" s="171" t="s">
        <v>9935</v>
      </c>
      <c r="BB60" s="160" t="s">
        <v>9935</v>
      </c>
      <c r="BC60" s="160"/>
      <c r="BI60" s="116" t="s">
        <v>9933</v>
      </c>
      <c r="BL60" s="116" t="s">
        <v>156</v>
      </c>
      <c r="BM60" s="116" t="s">
        <v>156</v>
      </c>
      <c r="BO60" s="116" t="s">
        <v>3025</v>
      </c>
      <c r="BP60" s="171" t="s">
        <v>9935</v>
      </c>
      <c r="BR60" s="160" t="s">
        <v>9935</v>
      </c>
      <c r="BS60" s="160"/>
      <c r="CK60" s="161" t="s">
        <v>9936</v>
      </c>
      <c r="CL60" s="162" t="str">
        <f t="shared" si="2"/>
        <v>D1(D8_GND_S1) BUS_D8_GND_S1:D8_GND_S1</v>
      </c>
      <c r="CM60" s="115" t="str">
        <f t="shared" si="3"/>
        <v>OK</v>
      </c>
    </row>
    <row r="61" spans="2:91" ht="12.75" customHeight="1">
      <c r="B61" s="156">
        <v>58</v>
      </c>
      <c r="C61" s="169" t="s">
        <v>9933</v>
      </c>
      <c r="D61" s="116" t="s">
        <v>5598</v>
      </c>
      <c r="L61" s="251" t="s">
        <v>9937</v>
      </c>
      <c r="M61" s="116" t="s">
        <v>9933</v>
      </c>
      <c r="P61" s="116" t="s">
        <v>156</v>
      </c>
      <c r="Q61" s="116" t="s">
        <v>156</v>
      </c>
      <c r="S61" s="116" t="s">
        <v>3025</v>
      </c>
      <c r="T61" s="171" t="s">
        <v>9938</v>
      </c>
      <c r="V61" s="160" t="s">
        <v>9938</v>
      </c>
      <c r="W61" s="160"/>
      <c r="AC61" s="116" t="s">
        <v>9933</v>
      </c>
      <c r="AF61" s="116" t="s">
        <v>156</v>
      </c>
      <c r="AG61" s="116" t="s">
        <v>156</v>
      </c>
      <c r="AI61" s="116" t="s">
        <v>3025</v>
      </c>
      <c r="AJ61" s="171" t="s">
        <v>9938</v>
      </c>
      <c r="AL61" s="160" t="s">
        <v>9938</v>
      </c>
      <c r="AM61" s="160"/>
      <c r="AS61" s="116" t="s">
        <v>9933</v>
      </c>
      <c r="AV61" s="116" t="s">
        <v>156</v>
      </c>
      <c r="AW61" s="116" t="s">
        <v>156</v>
      </c>
      <c r="AY61" s="116" t="s">
        <v>3025</v>
      </c>
      <c r="AZ61" s="171" t="s">
        <v>9938</v>
      </c>
      <c r="BB61" s="160" t="s">
        <v>9938</v>
      </c>
      <c r="BC61" s="160"/>
      <c r="BI61" s="116" t="s">
        <v>9933</v>
      </c>
      <c r="BL61" s="116" t="s">
        <v>156</v>
      </c>
      <c r="BM61" s="116" t="s">
        <v>156</v>
      </c>
      <c r="BO61" s="116" t="s">
        <v>3025</v>
      </c>
      <c r="BP61" s="171" t="s">
        <v>9938</v>
      </c>
      <c r="BR61" s="160" t="s">
        <v>9938</v>
      </c>
      <c r="BS61" s="160"/>
      <c r="CK61" s="161" t="s">
        <v>9939</v>
      </c>
      <c r="CL61" s="162" t="str">
        <f t="shared" si="2"/>
        <v>D1(F8_GND_S1) BUS_F8_GND_S1:F8_GND_S1</v>
      </c>
      <c r="CM61" s="115" t="str">
        <f t="shared" si="3"/>
        <v>OK</v>
      </c>
    </row>
    <row r="62" spans="2:91" ht="12.75" customHeight="1">
      <c r="B62" s="156">
        <v>59</v>
      </c>
      <c r="C62" s="169" t="s">
        <v>9940</v>
      </c>
      <c r="D62" s="116" t="s">
        <v>5458</v>
      </c>
      <c r="L62" s="251" t="s">
        <v>9941</v>
      </c>
      <c r="M62" s="116" t="s">
        <v>9940</v>
      </c>
      <c r="P62" s="116" t="s">
        <v>156</v>
      </c>
      <c r="Q62" s="116" t="s">
        <v>156</v>
      </c>
      <c r="S62" s="116" t="s">
        <v>3025</v>
      </c>
      <c r="T62" s="171" t="s">
        <v>9942</v>
      </c>
      <c r="V62" s="160" t="s">
        <v>9942</v>
      </c>
      <c r="W62" s="160"/>
      <c r="AC62" s="116" t="s">
        <v>9940</v>
      </c>
      <c r="AF62" s="116" t="s">
        <v>156</v>
      </c>
      <c r="AG62" s="116" t="s">
        <v>156</v>
      </c>
      <c r="AI62" s="116" t="s">
        <v>3025</v>
      </c>
      <c r="AJ62" s="171" t="s">
        <v>9942</v>
      </c>
      <c r="AL62" s="160" t="s">
        <v>9942</v>
      </c>
      <c r="AM62" s="160"/>
      <c r="AS62" s="116" t="s">
        <v>9940</v>
      </c>
      <c r="AV62" s="116" t="s">
        <v>156</v>
      </c>
      <c r="AW62" s="116" t="s">
        <v>156</v>
      </c>
      <c r="AY62" s="116" t="s">
        <v>3025</v>
      </c>
      <c r="AZ62" s="171" t="s">
        <v>9942</v>
      </c>
      <c r="BB62" s="160" t="s">
        <v>9942</v>
      </c>
      <c r="BC62" s="160"/>
      <c r="BI62" s="116" t="s">
        <v>9940</v>
      </c>
      <c r="BL62" s="116" t="s">
        <v>156</v>
      </c>
      <c r="BM62" s="116" t="s">
        <v>156</v>
      </c>
      <c r="BO62" s="116" t="s">
        <v>3025</v>
      </c>
      <c r="BP62" s="171" t="s">
        <v>9942</v>
      </c>
      <c r="BR62" s="160" t="s">
        <v>9942</v>
      </c>
      <c r="BS62" s="160"/>
      <c r="CK62" s="161" t="s">
        <v>9943</v>
      </c>
      <c r="CL62" s="162" t="str">
        <f t="shared" si="2"/>
        <v>D1(C9_GND_S10) BUS_C9_GND_S10:C9_GND_S10</v>
      </c>
      <c r="CM62" s="115" t="str">
        <f t="shared" si="3"/>
        <v>OK</v>
      </c>
    </row>
    <row r="63" spans="2:91" ht="12.75" customHeight="1">
      <c r="B63" s="156">
        <v>60</v>
      </c>
      <c r="C63" s="169" t="s">
        <v>9940</v>
      </c>
      <c r="D63" s="116" t="s">
        <v>5399</v>
      </c>
      <c r="L63" s="251" t="s">
        <v>9944</v>
      </c>
      <c r="M63" s="116" t="s">
        <v>9940</v>
      </c>
      <c r="P63" s="116" t="s">
        <v>156</v>
      </c>
      <c r="Q63" s="116" t="s">
        <v>156</v>
      </c>
      <c r="S63" s="116" t="s">
        <v>3025</v>
      </c>
      <c r="T63" s="171" t="s">
        <v>9945</v>
      </c>
      <c r="V63" s="160" t="s">
        <v>9945</v>
      </c>
      <c r="W63" s="160"/>
      <c r="AC63" s="116" t="s">
        <v>9940</v>
      </c>
      <c r="AF63" s="116" t="s">
        <v>156</v>
      </c>
      <c r="AG63" s="116" t="s">
        <v>156</v>
      </c>
      <c r="AI63" s="116" t="s">
        <v>3025</v>
      </c>
      <c r="AJ63" s="171" t="s">
        <v>9945</v>
      </c>
      <c r="AL63" s="160" t="s">
        <v>9945</v>
      </c>
      <c r="AM63" s="160"/>
      <c r="AS63" s="116" t="s">
        <v>9940</v>
      </c>
      <c r="AV63" s="116" t="s">
        <v>156</v>
      </c>
      <c r="AW63" s="116" t="s">
        <v>156</v>
      </c>
      <c r="AY63" s="116" t="s">
        <v>3025</v>
      </c>
      <c r="AZ63" s="171" t="s">
        <v>9945</v>
      </c>
      <c r="BB63" s="160" t="s">
        <v>9945</v>
      </c>
      <c r="BC63" s="160"/>
      <c r="BI63" s="116" t="s">
        <v>9940</v>
      </c>
      <c r="BL63" s="116" t="s">
        <v>156</v>
      </c>
      <c r="BM63" s="116" t="s">
        <v>156</v>
      </c>
      <c r="BO63" s="116" t="s">
        <v>3025</v>
      </c>
      <c r="BP63" s="171" t="s">
        <v>9945</v>
      </c>
      <c r="BR63" s="160" t="s">
        <v>9945</v>
      </c>
      <c r="BS63" s="160"/>
      <c r="CK63" s="161" t="s">
        <v>9946</v>
      </c>
      <c r="CL63" s="162" t="str">
        <f t="shared" si="2"/>
        <v>D1(E9_GND_S10) BUS_E9_GND_S10:E9_GND_S10</v>
      </c>
      <c r="CM63" s="115" t="str">
        <f t="shared" si="3"/>
        <v>OK</v>
      </c>
    </row>
    <row r="64" spans="2:91" ht="12.75" customHeight="1">
      <c r="B64" s="156">
        <v>61</v>
      </c>
      <c r="C64" s="169" t="s">
        <v>9947</v>
      </c>
      <c r="D64" s="116" t="s">
        <v>6248</v>
      </c>
      <c r="L64" s="251" t="s">
        <v>9948</v>
      </c>
      <c r="M64" s="116" t="s">
        <v>9947</v>
      </c>
      <c r="P64" s="116" t="s">
        <v>156</v>
      </c>
      <c r="Q64" s="116" t="s">
        <v>156</v>
      </c>
      <c r="S64" s="116" t="s">
        <v>3025</v>
      </c>
      <c r="T64" s="171" t="s">
        <v>9949</v>
      </c>
      <c r="V64" s="160" t="s">
        <v>9949</v>
      </c>
      <c r="W64" s="160"/>
      <c r="AC64" s="116" t="s">
        <v>9947</v>
      </c>
      <c r="AF64" s="116" t="s">
        <v>156</v>
      </c>
      <c r="AG64" s="116" t="s">
        <v>156</v>
      </c>
      <c r="AI64" s="116" t="s">
        <v>3025</v>
      </c>
      <c r="AJ64" s="171" t="s">
        <v>9949</v>
      </c>
      <c r="AL64" s="160" t="s">
        <v>9949</v>
      </c>
      <c r="AM64" s="160"/>
      <c r="AS64" s="116" t="s">
        <v>9947</v>
      </c>
      <c r="AV64" s="116" t="s">
        <v>156</v>
      </c>
      <c r="AW64" s="116" t="s">
        <v>156</v>
      </c>
      <c r="AY64" s="116" t="s">
        <v>3025</v>
      </c>
      <c r="AZ64" s="171" t="s">
        <v>9949</v>
      </c>
      <c r="BB64" s="160" t="s">
        <v>9949</v>
      </c>
      <c r="BC64" s="160"/>
      <c r="BI64" s="116" t="s">
        <v>9947</v>
      </c>
      <c r="BL64" s="116" t="s">
        <v>156</v>
      </c>
      <c r="BM64" s="116" t="s">
        <v>156</v>
      </c>
      <c r="BO64" s="116" t="s">
        <v>3025</v>
      </c>
      <c r="BP64" s="171" t="s">
        <v>9949</v>
      </c>
      <c r="BR64" s="160" t="s">
        <v>9949</v>
      </c>
      <c r="BS64" s="160"/>
      <c r="CK64" s="161" t="s">
        <v>9950</v>
      </c>
      <c r="CL64" s="162" t="str">
        <f t="shared" si="2"/>
        <v>D1(H4_GND_S2) BUS_H4_GND_S2:H4_GND_S2</v>
      </c>
      <c r="CM64" s="115" t="str">
        <f t="shared" si="3"/>
        <v>OK</v>
      </c>
    </row>
    <row r="65" spans="2:91" ht="12.75" customHeight="1">
      <c r="B65" s="156">
        <v>62</v>
      </c>
      <c r="C65" s="169" t="s">
        <v>9947</v>
      </c>
      <c r="D65" s="116" t="s">
        <v>4632</v>
      </c>
      <c r="L65" s="251" t="s">
        <v>9951</v>
      </c>
      <c r="M65" s="116" t="s">
        <v>9947</v>
      </c>
      <c r="P65" s="116" t="s">
        <v>156</v>
      </c>
      <c r="Q65" s="116" t="s">
        <v>156</v>
      </c>
      <c r="S65" s="116" t="s">
        <v>3025</v>
      </c>
      <c r="T65" s="171" t="s">
        <v>9952</v>
      </c>
      <c r="V65" s="160" t="s">
        <v>9952</v>
      </c>
      <c r="W65" s="160"/>
      <c r="AC65" s="116" t="s">
        <v>9947</v>
      </c>
      <c r="AF65" s="116" t="s">
        <v>156</v>
      </c>
      <c r="AG65" s="116" t="s">
        <v>156</v>
      </c>
      <c r="AI65" s="116" t="s">
        <v>3025</v>
      </c>
      <c r="AJ65" s="171" t="s">
        <v>9952</v>
      </c>
      <c r="AL65" s="160" t="s">
        <v>9952</v>
      </c>
      <c r="AM65" s="160"/>
      <c r="AS65" s="116" t="s">
        <v>9947</v>
      </c>
      <c r="AV65" s="116" t="s">
        <v>156</v>
      </c>
      <c r="AW65" s="116" t="s">
        <v>156</v>
      </c>
      <c r="AY65" s="116" t="s">
        <v>3025</v>
      </c>
      <c r="AZ65" s="171" t="s">
        <v>9952</v>
      </c>
      <c r="BB65" s="160" t="s">
        <v>9952</v>
      </c>
      <c r="BC65" s="160"/>
      <c r="BI65" s="116" t="s">
        <v>9947</v>
      </c>
      <c r="BL65" s="116" t="s">
        <v>156</v>
      </c>
      <c r="BM65" s="116" t="s">
        <v>156</v>
      </c>
      <c r="BO65" s="116" t="s">
        <v>3025</v>
      </c>
      <c r="BP65" s="171" t="s">
        <v>9952</v>
      </c>
      <c r="BR65" s="160" t="s">
        <v>9952</v>
      </c>
      <c r="BS65" s="160"/>
      <c r="CK65" s="161" t="s">
        <v>9953</v>
      </c>
      <c r="CL65" s="162" t="str">
        <f t="shared" si="2"/>
        <v>D1(J5_GND_S2) BUS_J5_GND_S2:J5_GND_S2</v>
      </c>
      <c r="CM65" s="115" t="str">
        <f t="shared" si="3"/>
        <v>OK</v>
      </c>
    </row>
    <row r="66" spans="2:91" ht="12.75" customHeight="1">
      <c r="B66" s="156">
        <v>63</v>
      </c>
      <c r="C66" s="169" t="s">
        <v>9954</v>
      </c>
      <c r="D66" s="116" t="s">
        <v>6674</v>
      </c>
      <c r="L66" s="251" t="s">
        <v>9955</v>
      </c>
      <c r="M66" s="116" t="s">
        <v>9954</v>
      </c>
      <c r="P66" s="116" t="s">
        <v>156</v>
      </c>
      <c r="Q66" s="116" t="s">
        <v>156</v>
      </c>
      <c r="S66" s="116" t="s">
        <v>3025</v>
      </c>
      <c r="T66" s="171" t="s">
        <v>9956</v>
      </c>
      <c r="V66" s="160" t="s">
        <v>9956</v>
      </c>
      <c r="W66" s="160"/>
      <c r="AC66" s="116" t="s">
        <v>9954</v>
      </c>
      <c r="AF66" s="116" t="s">
        <v>156</v>
      </c>
      <c r="AG66" s="116" t="s">
        <v>156</v>
      </c>
      <c r="AI66" s="116" t="s">
        <v>3025</v>
      </c>
      <c r="AJ66" s="171" t="s">
        <v>9956</v>
      </c>
      <c r="AL66" s="160" t="s">
        <v>9956</v>
      </c>
      <c r="AM66" s="160"/>
      <c r="AS66" s="116" t="s">
        <v>9954</v>
      </c>
      <c r="AV66" s="116" t="s">
        <v>156</v>
      </c>
      <c r="AW66" s="116" t="s">
        <v>156</v>
      </c>
      <c r="AY66" s="116" t="s">
        <v>3025</v>
      </c>
      <c r="AZ66" s="171" t="s">
        <v>9956</v>
      </c>
      <c r="BB66" s="160" t="s">
        <v>9956</v>
      </c>
      <c r="BC66" s="160"/>
      <c r="BI66" s="116" t="s">
        <v>9954</v>
      </c>
      <c r="BL66" s="116" t="s">
        <v>156</v>
      </c>
      <c r="BM66" s="116" t="s">
        <v>156</v>
      </c>
      <c r="BO66" s="116" t="s">
        <v>3025</v>
      </c>
      <c r="BP66" s="171" t="s">
        <v>9956</v>
      </c>
      <c r="BR66" s="160" t="s">
        <v>9956</v>
      </c>
      <c r="BS66" s="160"/>
      <c r="CK66" s="161" t="s">
        <v>9957</v>
      </c>
      <c r="CL66" s="162" t="str">
        <f t="shared" si="2"/>
        <v>D1(K4_GND_S3) BUS_K4_GND_S3:K4_GND_S3</v>
      </c>
      <c r="CM66" s="115" t="str">
        <f t="shared" si="3"/>
        <v>OK</v>
      </c>
    </row>
    <row r="67" spans="2:91" ht="12.75" customHeight="1">
      <c r="B67" s="156">
        <v>64</v>
      </c>
      <c r="C67" s="169" t="s">
        <v>9954</v>
      </c>
      <c r="D67" s="116" t="s">
        <v>5600</v>
      </c>
      <c r="L67" s="251" t="s">
        <v>9958</v>
      </c>
      <c r="M67" s="116" t="s">
        <v>9954</v>
      </c>
      <c r="P67" s="116" t="s">
        <v>156</v>
      </c>
      <c r="Q67" s="116" t="s">
        <v>156</v>
      </c>
      <c r="S67" s="116" t="s">
        <v>3025</v>
      </c>
      <c r="T67" s="171" t="s">
        <v>9959</v>
      </c>
      <c r="V67" s="160" t="s">
        <v>9959</v>
      </c>
      <c r="W67" s="160"/>
      <c r="AC67" s="116" t="s">
        <v>9954</v>
      </c>
      <c r="AF67" s="116" t="s">
        <v>156</v>
      </c>
      <c r="AG67" s="116" t="s">
        <v>156</v>
      </c>
      <c r="AI67" s="116" t="s">
        <v>3025</v>
      </c>
      <c r="AJ67" s="171" t="s">
        <v>9959</v>
      </c>
      <c r="AL67" s="160" t="s">
        <v>9959</v>
      </c>
      <c r="AM67" s="160"/>
      <c r="AS67" s="116" t="s">
        <v>9954</v>
      </c>
      <c r="AV67" s="116" t="s">
        <v>156</v>
      </c>
      <c r="AW67" s="116" t="s">
        <v>156</v>
      </c>
      <c r="AY67" s="116" t="s">
        <v>3025</v>
      </c>
      <c r="AZ67" s="171" t="s">
        <v>9959</v>
      </c>
      <c r="BB67" s="160" t="s">
        <v>9959</v>
      </c>
      <c r="BC67" s="160"/>
      <c r="BI67" s="116" t="s">
        <v>9954</v>
      </c>
      <c r="BL67" s="116" t="s">
        <v>156</v>
      </c>
      <c r="BM67" s="116" t="s">
        <v>156</v>
      </c>
      <c r="BO67" s="116" t="s">
        <v>3025</v>
      </c>
      <c r="BP67" s="171" t="s">
        <v>9959</v>
      </c>
      <c r="BR67" s="160" t="s">
        <v>9959</v>
      </c>
      <c r="BS67" s="160"/>
      <c r="CK67" s="161" t="s">
        <v>9960</v>
      </c>
      <c r="CL67" s="162" t="str">
        <f t="shared" si="2"/>
        <v>D1(K6_GND_S3) BUS_K6_GND_S3:K6_GND_S3</v>
      </c>
      <c r="CM67" s="115" t="str">
        <f t="shared" si="3"/>
        <v>OK</v>
      </c>
    </row>
    <row r="68" spans="2:91" ht="12.75" customHeight="1">
      <c r="B68" s="156">
        <v>65</v>
      </c>
      <c r="C68" s="169" t="s">
        <v>9961</v>
      </c>
      <c r="D68" s="116" t="s">
        <v>5965</v>
      </c>
      <c r="L68" s="251" t="s">
        <v>9962</v>
      </c>
      <c r="M68" s="116" t="s">
        <v>9961</v>
      </c>
      <c r="P68" s="116" t="s">
        <v>156</v>
      </c>
      <c r="Q68" s="116" t="s">
        <v>156</v>
      </c>
      <c r="S68" s="116" t="s">
        <v>3025</v>
      </c>
      <c r="T68" s="171" t="s">
        <v>9963</v>
      </c>
      <c r="V68" s="160" t="s">
        <v>9963</v>
      </c>
      <c r="W68" s="160"/>
      <c r="AC68" s="116" t="s">
        <v>9961</v>
      </c>
      <c r="AF68" s="116" t="s">
        <v>156</v>
      </c>
      <c r="AG68" s="116" t="s">
        <v>156</v>
      </c>
      <c r="AI68" s="116" t="s">
        <v>3025</v>
      </c>
      <c r="AJ68" s="171" t="s">
        <v>9963</v>
      </c>
      <c r="AL68" s="160" t="s">
        <v>9963</v>
      </c>
      <c r="AM68" s="160"/>
      <c r="AS68" s="116" t="s">
        <v>9961</v>
      </c>
      <c r="AV68" s="116" t="s">
        <v>156</v>
      </c>
      <c r="AW68" s="116" t="s">
        <v>156</v>
      </c>
      <c r="AY68" s="116" t="s">
        <v>3025</v>
      </c>
      <c r="AZ68" s="171" t="s">
        <v>9963</v>
      </c>
      <c r="BB68" s="160" t="s">
        <v>9963</v>
      </c>
      <c r="BC68" s="160"/>
      <c r="BI68" s="116" t="s">
        <v>9961</v>
      </c>
      <c r="BL68" s="116" t="s">
        <v>156</v>
      </c>
      <c r="BM68" s="116" t="s">
        <v>156</v>
      </c>
      <c r="BO68" s="116" t="s">
        <v>3025</v>
      </c>
      <c r="BP68" s="171" t="s">
        <v>9963</v>
      </c>
      <c r="BR68" s="160" t="s">
        <v>9963</v>
      </c>
      <c r="BS68" s="160"/>
      <c r="CK68" s="161" t="s">
        <v>9964</v>
      </c>
      <c r="CL68" s="162" t="str">
        <f t="shared" ref="CL68:CL99" si="4">"D1("&amp;$D68&amp;"_"&amp;$C68&amp;") BUS_"&amp;$D68&amp;"_"&amp;$C68&amp;":"&amp;$D68&amp;"_"&amp;$C68</f>
        <v>D1(K16_GND_S4) BUS_K16_GND_S4:K16_GND_S4</v>
      </c>
      <c r="CM68" s="115" t="str">
        <f t="shared" ref="CM68:CM99" si="5">IF(CK68=CL68,"OK","NOK")</f>
        <v>OK</v>
      </c>
    </row>
    <row r="69" spans="2:91" ht="12.75" customHeight="1">
      <c r="B69" s="156">
        <v>66</v>
      </c>
      <c r="C69" s="169" t="s">
        <v>9961</v>
      </c>
      <c r="D69" s="116" t="s">
        <v>6145</v>
      </c>
      <c r="L69" s="251" t="s">
        <v>9965</v>
      </c>
      <c r="M69" s="116" t="s">
        <v>9961</v>
      </c>
      <c r="P69" s="116" t="s">
        <v>156</v>
      </c>
      <c r="Q69" s="116" t="s">
        <v>156</v>
      </c>
      <c r="S69" s="116" t="s">
        <v>3025</v>
      </c>
      <c r="T69" s="171" t="s">
        <v>9966</v>
      </c>
      <c r="V69" s="160" t="s">
        <v>9966</v>
      </c>
      <c r="W69" s="160"/>
      <c r="AC69" s="116" t="s">
        <v>9961</v>
      </c>
      <c r="AF69" s="116" t="s">
        <v>156</v>
      </c>
      <c r="AG69" s="116" t="s">
        <v>156</v>
      </c>
      <c r="AI69" s="116" t="s">
        <v>3025</v>
      </c>
      <c r="AJ69" s="171" t="s">
        <v>9966</v>
      </c>
      <c r="AL69" s="160" t="s">
        <v>9966</v>
      </c>
      <c r="AM69" s="160"/>
      <c r="AS69" s="116" t="s">
        <v>9961</v>
      </c>
      <c r="AV69" s="116" t="s">
        <v>156</v>
      </c>
      <c r="AW69" s="116" t="s">
        <v>156</v>
      </c>
      <c r="AY69" s="116" t="s">
        <v>3025</v>
      </c>
      <c r="AZ69" s="171" t="s">
        <v>9966</v>
      </c>
      <c r="BB69" s="160" t="s">
        <v>9966</v>
      </c>
      <c r="BC69" s="160"/>
      <c r="BI69" s="116" t="s">
        <v>9961</v>
      </c>
      <c r="BL69" s="116" t="s">
        <v>156</v>
      </c>
      <c r="BM69" s="116" t="s">
        <v>156</v>
      </c>
      <c r="BO69" s="116" t="s">
        <v>3025</v>
      </c>
      <c r="BP69" s="171" t="s">
        <v>9966</v>
      </c>
      <c r="BR69" s="160" t="s">
        <v>9966</v>
      </c>
      <c r="BS69" s="160"/>
      <c r="CK69" s="161" t="s">
        <v>9967</v>
      </c>
      <c r="CL69" s="162" t="str">
        <f t="shared" si="4"/>
        <v>D1(K18_GND_S4) BUS_K18_GND_S4:K18_GND_S4</v>
      </c>
      <c r="CM69" s="115" t="str">
        <f t="shared" si="5"/>
        <v>OK</v>
      </c>
    </row>
    <row r="70" spans="2:91" ht="12.75" customHeight="1">
      <c r="B70" s="156">
        <v>67</v>
      </c>
      <c r="C70" s="169" t="s">
        <v>9968</v>
      </c>
      <c r="D70" s="116" t="s">
        <v>6139</v>
      </c>
      <c r="L70" s="251" t="s">
        <v>9969</v>
      </c>
      <c r="M70" s="116" t="s">
        <v>9968</v>
      </c>
      <c r="P70" s="116" t="s">
        <v>156</v>
      </c>
      <c r="Q70" s="116" t="s">
        <v>156</v>
      </c>
      <c r="S70" s="116" t="s">
        <v>3025</v>
      </c>
      <c r="T70" s="171" t="s">
        <v>9970</v>
      </c>
      <c r="V70" s="160" t="s">
        <v>9970</v>
      </c>
      <c r="W70" s="160"/>
      <c r="AC70" s="116" t="s">
        <v>9968</v>
      </c>
      <c r="AF70" s="116" t="s">
        <v>156</v>
      </c>
      <c r="AG70" s="116" t="s">
        <v>156</v>
      </c>
      <c r="AI70" s="116" t="s">
        <v>3025</v>
      </c>
      <c r="AJ70" s="171" t="s">
        <v>9970</v>
      </c>
      <c r="AL70" s="160" t="s">
        <v>9970</v>
      </c>
      <c r="AM70" s="160"/>
      <c r="AS70" s="116" t="s">
        <v>9968</v>
      </c>
      <c r="AV70" s="116" t="s">
        <v>156</v>
      </c>
      <c r="AW70" s="116" t="s">
        <v>156</v>
      </c>
      <c r="AY70" s="116" t="s">
        <v>3025</v>
      </c>
      <c r="AZ70" s="171" t="s">
        <v>9970</v>
      </c>
      <c r="BB70" s="160" t="s">
        <v>9970</v>
      </c>
      <c r="BC70" s="160"/>
      <c r="BI70" s="116" t="s">
        <v>9968</v>
      </c>
      <c r="BL70" s="116" t="s">
        <v>156</v>
      </c>
      <c r="BM70" s="116" t="s">
        <v>156</v>
      </c>
      <c r="BO70" s="116" t="s">
        <v>3025</v>
      </c>
      <c r="BP70" s="171" t="s">
        <v>9970</v>
      </c>
      <c r="BR70" s="160" t="s">
        <v>9970</v>
      </c>
      <c r="BS70" s="160"/>
      <c r="CK70" s="161" t="s">
        <v>9971</v>
      </c>
      <c r="CL70" s="162" t="str">
        <f t="shared" si="4"/>
        <v>D1(M18_GND_S5) BUS_M18_GND_S5:M18_GND_S5</v>
      </c>
      <c r="CM70" s="115" t="str">
        <f t="shared" si="5"/>
        <v>OK</v>
      </c>
    </row>
    <row r="71" spans="2:91" ht="12.75" customHeight="1">
      <c r="B71" s="156">
        <v>68</v>
      </c>
      <c r="C71" s="169" t="s">
        <v>9972</v>
      </c>
      <c r="D71" s="116" t="s">
        <v>6257</v>
      </c>
      <c r="L71" s="251" t="s">
        <v>9973</v>
      </c>
      <c r="M71" s="116" t="s">
        <v>9972</v>
      </c>
      <c r="P71" s="116" t="s">
        <v>156</v>
      </c>
      <c r="Q71" s="116" t="s">
        <v>156</v>
      </c>
      <c r="S71" s="116" t="s">
        <v>3025</v>
      </c>
      <c r="T71" s="171" t="s">
        <v>9974</v>
      </c>
      <c r="V71" s="160" t="s">
        <v>9974</v>
      </c>
      <c r="W71" s="160"/>
      <c r="AC71" s="116" t="s">
        <v>9972</v>
      </c>
      <c r="AF71" s="116" t="s">
        <v>156</v>
      </c>
      <c r="AG71" s="116" t="s">
        <v>156</v>
      </c>
      <c r="AI71" s="116" t="s">
        <v>3025</v>
      </c>
      <c r="AJ71" s="171" t="s">
        <v>9974</v>
      </c>
      <c r="AL71" s="160" t="s">
        <v>9974</v>
      </c>
      <c r="AM71" s="160"/>
      <c r="AS71" s="116" t="s">
        <v>9972</v>
      </c>
      <c r="AV71" s="116" t="s">
        <v>156</v>
      </c>
      <c r="AW71" s="116" t="s">
        <v>156</v>
      </c>
      <c r="AY71" s="116" t="s">
        <v>3025</v>
      </c>
      <c r="AZ71" s="171" t="s">
        <v>9974</v>
      </c>
      <c r="BB71" s="160" t="s">
        <v>9974</v>
      </c>
      <c r="BC71" s="160"/>
      <c r="BI71" s="116" t="s">
        <v>9972</v>
      </c>
      <c r="BL71" s="116" t="s">
        <v>156</v>
      </c>
      <c r="BM71" s="116" t="s">
        <v>156</v>
      </c>
      <c r="BO71" s="116" t="s">
        <v>3025</v>
      </c>
      <c r="BP71" s="171" t="s">
        <v>9974</v>
      </c>
      <c r="BR71" s="160" t="s">
        <v>9974</v>
      </c>
      <c r="BS71" s="160"/>
      <c r="CK71" s="161" t="s">
        <v>9975</v>
      </c>
      <c r="CL71" s="162" t="str">
        <f t="shared" si="4"/>
        <v>D1(R15_GND_S6) BUS_R15_GND_S6:R15_GND_S6</v>
      </c>
      <c r="CM71" s="115" t="str">
        <f t="shared" si="5"/>
        <v>OK</v>
      </c>
    </row>
    <row r="72" spans="2:91" ht="12.75" customHeight="1">
      <c r="B72" s="156">
        <v>69</v>
      </c>
      <c r="C72" s="169" t="s">
        <v>9972</v>
      </c>
      <c r="D72" s="116" t="s">
        <v>6755</v>
      </c>
      <c r="L72" s="251" t="s">
        <v>9976</v>
      </c>
      <c r="M72" s="116" t="s">
        <v>9972</v>
      </c>
      <c r="P72" s="116" t="s">
        <v>156</v>
      </c>
      <c r="Q72" s="116" t="s">
        <v>156</v>
      </c>
      <c r="S72" s="116" t="s">
        <v>3025</v>
      </c>
      <c r="T72" s="171" t="s">
        <v>9977</v>
      </c>
      <c r="V72" s="160" t="s">
        <v>9977</v>
      </c>
      <c r="W72" s="160"/>
      <c r="AC72" s="116" t="s">
        <v>9972</v>
      </c>
      <c r="AF72" s="116" t="s">
        <v>156</v>
      </c>
      <c r="AG72" s="116" t="s">
        <v>156</v>
      </c>
      <c r="AI72" s="116" t="s">
        <v>3025</v>
      </c>
      <c r="AJ72" s="171" t="s">
        <v>9977</v>
      </c>
      <c r="AL72" s="160" t="s">
        <v>9977</v>
      </c>
      <c r="AM72" s="160"/>
      <c r="AS72" s="116" t="s">
        <v>9972</v>
      </c>
      <c r="AV72" s="116" t="s">
        <v>156</v>
      </c>
      <c r="AW72" s="116" t="s">
        <v>156</v>
      </c>
      <c r="AY72" s="116" t="s">
        <v>3025</v>
      </c>
      <c r="AZ72" s="171" t="s">
        <v>9977</v>
      </c>
      <c r="BB72" s="160" t="s">
        <v>9977</v>
      </c>
      <c r="BC72" s="160"/>
      <c r="BI72" s="116" t="s">
        <v>9972</v>
      </c>
      <c r="BL72" s="116" t="s">
        <v>156</v>
      </c>
      <c r="BM72" s="116" t="s">
        <v>156</v>
      </c>
      <c r="BO72" s="116" t="s">
        <v>3025</v>
      </c>
      <c r="BP72" s="171" t="s">
        <v>9977</v>
      </c>
      <c r="BR72" s="160" t="s">
        <v>9977</v>
      </c>
      <c r="BS72" s="160"/>
      <c r="CK72" s="161" t="s">
        <v>9978</v>
      </c>
      <c r="CL72" s="162" t="str">
        <f t="shared" si="4"/>
        <v>D1(R17_GND_S6) BUS_R17_GND_S6:R17_GND_S6</v>
      </c>
      <c r="CM72" s="115" t="str">
        <f t="shared" si="5"/>
        <v>OK</v>
      </c>
    </row>
    <row r="73" spans="2:91" ht="12.75" customHeight="1">
      <c r="B73" s="156">
        <v>70</v>
      </c>
      <c r="C73" s="169" t="s">
        <v>9979</v>
      </c>
      <c r="D73" s="116" t="s">
        <v>6668</v>
      </c>
      <c r="L73" s="251" t="s">
        <v>9980</v>
      </c>
      <c r="M73" s="116" t="s">
        <v>9979</v>
      </c>
      <c r="P73" s="116" t="s">
        <v>156</v>
      </c>
      <c r="Q73" s="116" t="s">
        <v>156</v>
      </c>
      <c r="S73" s="116" t="s">
        <v>3025</v>
      </c>
      <c r="T73" s="171" t="s">
        <v>9981</v>
      </c>
      <c r="V73" s="160" t="s">
        <v>9981</v>
      </c>
      <c r="W73" s="160"/>
      <c r="AC73" s="116" t="s">
        <v>9979</v>
      </c>
      <c r="AF73" s="116" t="s">
        <v>156</v>
      </c>
      <c r="AG73" s="116" t="s">
        <v>156</v>
      </c>
      <c r="AI73" s="116" t="s">
        <v>3025</v>
      </c>
      <c r="AJ73" s="171" t="s">
        <v>9981</v>
      </c>
      <c r="AL73" s="160" t="s">
        <v>9981</v>
      </c>
      <c r="AM73" s="160"/>
      <c r="AS73" s="116" t="s">
        <v>9979</v>
      </c>
      <c r="AV73" s="116" t="s">
        <v>156</v>
      </c>
      <c r="AW73" s="116" t="s">
        <v>156</v>
      </c>
      <c r="AY73" s="116" t="s">
        <v>3025</v>
      </c>
      <c r="AZ73" s="171" t="s">
        <v>9981</v>
      </c>
      <c r="BB73" s="160" t="s">
        <v>9981</v>
      </c>
      <c r="BC73" s="160"/>
      <c r="BI73" s="116" t="s">
        <v>9979</v>
      </c>
      <c r="BL73" s="116" t="s">
        <v>156</v>
      </c>
      <c r="BM73" s="116" t="s">
        <v>156</v>
      </c>
      <c r="BO73" s="116" t="s">
        <v>3025</v>
      </c>
      <c r="BP73" s="171" t="s">
        <v>9981</v>
      </c>
      <c r="BR73" s="160" t="s">
        <v>9981</v>
      </c>
      <c r="BS73" s="160"/>
      <c r="CK73" s="161" t="s">
        <v>9982</v>
      </c>
      <c r="CL73" s="162" t="str">
        <f t="shared" si="4"/>
        <v>D1(J15_GND_S7) BUS_J15_GND_S7:J15_GND_S7</v>
      </c>
      <c r="CM73" s="115" t="str">
        <f t="shared" si="5"/>
        <v>OK</v>
      </c>
    </row>
    <row r="74" spans="2:91" ht="12.75" customHeight="1">
      <c r="B74" s="156">
        <v>71</v>
      </c>
      <c r="C74" s="169" t="s">
        <v>9979</v>
      </c>
      <c r="D74" s="116" t="s">
        <v>5148</v>
      </c>
      <c r="L74" s="251" t="s">
        <v>9983</v>
      </c>
      <c r="M74" s="116" t="s">
        <v>9979</v>
      </c>
      <c r="P74" s="116" t="s">
        <v>156</v>
      </c>
      <c r="Q74" s="116" t="s">
        <v>156</v>
      </c>
      <c r="S74" s="116" t="s">
        <v>3025</v>
      </c>
      <c r="T74" s="171" t="s">
        <v>9984</v>
      </c>
      <c r="V74" s="160" t="s">
        <v>9984</v>
      </c>
      <c r="W74" s="160"/>
      <c r="AC74" s="116" t="s">
        <v>9979</v>
      </c>
      <c r="AF74" s="116" t="s">
        <v>156</v>
      </c>
      <c r="AG74" s="116" t="s">
        <v>156</v>
      </c>
      <c r="AI74" s="116" t="s">
        <v>3025</v>
      </c>
      <c r="AJ74" s="171" t="s">
        <v>9984</v>
      </c>
      <c r="AL74" s="160" t="s">
        <v>9984</v>
      </c>
      <c r="AM74" s="160"/>
      <c r="AS74" s="116" t="s">
        <v>9979</v>
      </c>
      <c r="AV74" s="116" t="s">
        <v>156</v>
      </c>
      <c r="AW74" s="116" t="s">
        <v>156</v>
      </c>
      <c r="AY74" s="116" t="s">
        <v>3025</v>
      </c>
      <c r="AZ74" s="171" t="s">
        <v>9984</v>
      </c>
      <c r="BB74" s="160" t="s">
        <v>9984</v>
      </c>
      <c r="BC74" s="160"/>
      <c r="BI74" s="116" t="s">
        <v>9979</v>
      </c>
      <c r="BL74" s="116" t="s">
        <v>156</v>
      </c>
      <c r="BM74" s="116" t="s">
        <v>156</v>
      </c>
      <c r="BO74" s="116" t="s">
        <v>3025</v>
      </c>
      <c r="BP74" s="171" t="s">
        <v>9984</v>
      </c>
      <c r="BR74" s="160" t="s">
        <v>9984</v>
      </c>
      <c r="BS74" s="160"/>
      <c r="CK74" s="161" t="s">
        <v>9985</v>
      </c>
      <c r="CL74" s="162" t="str">
        <f t="shared" si="4"/>
        <v>D1(J17_GND_S7) BUS_J17_GND_S7:J17_GND_S7</v>
      </c>
      <c r="CM74" s="115" t="str">
        <f t="shared" si="5"/>
        <v>OK</v>
      </c>
    </row>
    <row r="75" spans="2:91" ht="12.75" customHeight="1">
      <c r="B75" s="156">
        <v>72</v>
      </c>
      <c r="C75" s="169" t="s">
        <v>9986</v>
      </c>
      <c r="D75" s="116" t="s">
        <v>5479</v>
      </c>
      <c r="L75" s="251" t="s">
        <v>9987</v>
      </c>
      <c r="M75" s="116" t="s">
        <v>9986</v>
      </c>
      <c r="P75" s="116" t="s">
        <v>156</v>
      </c>
      <c r="Q75" s="116" t="s">
        <v>156</v>
      </c>
      <c r="S75" s="116" t="s">
        <v>3025</v>
      </c>
      <c r="T75" s="171" t="s">
        <v>9988</v>
      </c>
      <c r="V75" s="160" t="s">
        <v>9988</v>
      </c>
      <c r="W75" s="160"/>
      <c r="AC75" s="116" t="s">
        <v>9986</v>
      </c>
      <c r="AF75" s="116" t="s">
        <v>156</v>
      </c>
      <c r="AG75" s="116" t="s">
        <v>156</v>
      </c>
      <c r="AI75" s="116" t="s">
        <v>3025</v>
      </c>
      <c r="AJ75" s="171" t="s">
        <v>9988</v>
      </c>
      <c r="AL75" s="160" t="s">
        <v>9988</v>
      </c>
      <c r="AM75" s="160"/>
      <c r="AS75" s="116" t="s">
        <v>9986</v>
      </c>
      <c r="AV75" s="116" t="s">
        <v>156</v>
      </c>
      <c r="AW75" s="116" t="s">
        <v>156</v>
      </c>
      <c r="AY75" s="116" t="s">
        <v>3025</v>
      </c>
      <c r="AZ75" s="171" t="s">
        <v>9988</v>
      </c>
      <c r="BB75" s="160" t="s">
        <v>9988</v>
      </c>
      <c r="BC75" s="160"/>
      <c r="BI75" s="116" t="s">
        <v>9986</v>
      </c>
      <c r="BL75" s="116" t="s">
        <v>156</v>
      </c>
      <c r="BM75" s="116" t="s">
        <v>156</v>
      </c>
      <c r="BO75" s="116" t="s">
        <v>3025</v>
      </c>
      <c r="BP75" s="171" t="s">
        <v>9988</v>
      </c>
      <c r="BR75" s="160" t="s">
        <v>9988</v>
      </c>
      <c r="BS75" s="160"/>
      <c r="CK75" s="161" t="s">
        <v>9989</v>
      </c>
      <c r="CL75" s="162" t="str">
        <f t="shared" si="4"/>
        <v>D1(C13_GND_S8) BUS_C13_GND_S8:C13_GND_S8</v>
      </c>
      <c r="CM75" s="115" t="str">
        <f t="shared" si="5"/>
        <v>OK</v>
      </c>
    </row>
    <row r="76" spans="2:91" ht="12.75" customHeight="1">
      <c r="B76" s="156">
        <v>73</v>
      </c>
      <c r="C76" s="169" t="s">
        <v>9986</v>
      </c>
      <c r="D76" s="116" t="s">
        <v>6596</v>
      </c>
      <c r="L76" s="251" t="s">
        <v>9990</v>
      </c>
      <c r="M76" s="116" t="s">
        <v>9986</v>
      </c>
      <c r="P76" s="116" t="s">
        <v>156</v>
      </c>
      <c r="Q76" s="116" t="s">
        <v>156</v>
      </c>
      <c r="S76" s="116" t="s">
        <v>3025</v>
      </c>
      <c r="T76" s="171" t="s">
        <v>9991</v>
      </c>
      <c r="V76" s="160" t="s">
        <v>9991</v>
      </c>
      <c r="W76" s="160"/>
      <c r="AC76" s="116" t="s">
        <v>9986</v>
      </c>
      <c r="AF76" s="116" t="s">
        <v>156</v>
      </c>
      <c r="AG76" s="116" t="s">
        <v>156</v>
      </c>
      <c r="AI76" s="116" t="s">
        <v>3025</v>
      </c>
      <c r="AJ76" s="171" t="s">
        <v>9991</v>
      </c>
      <c r="AL76" s="160" t="s">
        <v>9991</v>
      </c>
      <c r="AM76" s="160"/>
      <c r="AS76" s="116" t="s">
        <v>9986</v>
      </c>
      <c r="AV76" s="116" t="s">
        <v>156</v>
      </c>
      <c r="AW76" s="116" t="s">
        <v>156</v>
      </c>
      <c r="AY76" s="116" t="s">
        <v>3025</v>
      </c>
      <c r="AZ76" s="171" t="s">
        <v>9991</v>
      </c>
      <c r="BB76" s="160" t="s">
        <v>9991</v>
      </c>
      <c r="BC76" s="160"/>
      <c r="BI76" s="116" t="s">
        <v>9986</v>
      </c>
      <c r="BL76" s="116" t="s">
        <v>156</v>
      </c>
      <c r="BM76" s="116" t="s">
        <v>156</v>
      </c>
      <c r="BO76" s="116" t="s">
        <v>3025</v>
      </c>
      <c r="BP76" s="171" t="s">
        <v>9991</v>
      </c>
      <c r="BR76" s="160" t="s">
        <v>9991</v>
      </c>
      <c r="BS76" s="160"/>
      <c r="CK76" s="161" t="s">
        <v>9992</v>
      </c>
      <c r="CL76" s="162" t="str">
        <f t="shared" si="4"/>
        <v>D1(D14_GND_S8) BUS_D14_GND_S8:D14_GND_S8</v>
      </c>
      <c r="CM76" s="115" t="str">
        <f t="shared" si="5"/>
        <v>OK</v>
      </c>
    </row>
    <row r="77" spans="2:91" ht="12.75" customHeight="1">
      <c r="B77" s="156">
        <v>74</v>
      </c>
      <c r="C77" s="169" t="s">
        <v>9993</v>
      </c>
      <c r="D77" s="116" t="s">
        <v>6593</v>
      </c>
      <c r="L77" s="251" t="s">
        <v>9994</v>
      </c>
      <c r="M77" s="116" t="s">
        <v>9993</v>
      </c>
      <c r="P77" s="116" t="s">
        <v>156</v>
      </c>
      <c r="Q77" s="116" t="s">
        <v>156</v>
      </c>
      <c r="S77" s="116" t="s">
        <v>3025</v>
      </c>
      <c r="T77" s="171" t="s">
        <v>9995</v>
      </c>
      <c r="V77" s="160" t="s">
        <v>9995</v>
      </c>
      <c r="W77" s="160"/>
      <c r="AC77" s="116" t="s">
        <v>9993</v>
      </c>
      <c r="AF77" s="116" t="s">
        <v>156</v>
      </c>
      <c r="AG77" s="116" t="s">
        <v>156</v>
      </c>
      <c r="AI77" s="116" t="s">
        <v>3025</v>
      </c>
      <c r="AJ77" s="171" t="s">
        <v>9995</v>
      </c>
      <c r="AL77" s="160" t="s">
        <v>9995</v>
      </c>
      <c r="AM77" s="160"/>
      <c r="AS77" s="116" t="s">
        <v>9993</v>
      </c>
      <c r="AV77" s="116" t="s">
        <v>156</v>
      </c>
      <c r="AW77" s="116" t="s">
        <v>156</v>
      </c>
      <c r="AY77" s="116" t="s">
        <v>3025</v>
      </c>
      <c r="AZ77" s="171" t="s">
        <v>9995</v>
      </c>
      <c r="BB77" s="160" t="s">
        <v>9995</v>
      </c>
      <c r="BC77" s="160"/>
      <c r="BI77" s="116" t="s">
        <v>9993</v>
      </c>
      <c r="BL77" s="116" t="s">
        <v>156</v>
      </c>
      <c r="BM77" s="116" t="s">
        <v>156</v>
      </c>
      <c r="BO77" s="116" t="s">
        <v>3025</v>
      </c>
      <c r="BP77" s="171" t="s">
        <v>9995</v>
      </c>
      <c r="BR77" s="160" t="s">
        <v>9995</v>
      </c>
      <c r="BS77" s="160"/>
      <c r="CK77" s="161" t="s">
        <v>9996</v>
      </c>
      <c r="CL77" s="162" t="str">
        <f t="shared" si="4"/>
        <v>D1(D12_GND_S9) BUS_D12_GND_S9:D12_GND_S9</v>
      </c>
      <c r="CM77" s="115" t="str">
        <f t="shared" si="5"/>
        <v>OK</v>
      </c>
    </row>
    <row r="78" spans="2:91" ht="12.75" customHeight="1">
      <c r="B78" s="156">
        <v>75</v>
      </c>
      <c r="C78" s="169" t="s">
        <v>9993</v>
      </c>
      <c r="D78" s="116" t="s">
        <v>5405</v>
      </c>
      <c r="L78" s="251" t="s">
        <v>9997</v>
      </c>
      <c r="M78" s="116" t="s">
        <v>9993</v>
      </c>
      <c r="P78" s="116" t="s">
        <v>156</v>
      </c>
      <c r="Q78" s="116" t="s">
        <v>156</v>
      </c>
      <c r="S78" s="116" t="s">
        <v>3025</v>
      </c>
      <c r="T78" s="171" t="s">
        <v>9998</v>
      </c>
      <c r="V78" s="160" t="s">
        <v>9998</v>
      </c>
      <c r="W78" s="160"/>
      <c r="AC78" s="116" t="s">
        <v>9993</v>
      </c>
      <c r="AF78" s="116" t="s">
        <v>156</v>
      </c>
      <c r="AG78" s="116" t="s">
        <v>156</v>
      </c>
      <c r="AI78" s="116" t="s">
        <v>3025</v>
      </c>
      <c r="AJ78" s="171" t="s">
        <v>9998</v>
      </c>
      <c r="AL78" s="160" t="s">
        <v>9998</v>
      </c>
      <c r="AM78" s="160"/>
      <c r="AS78" s="116" t="s">
        <v>9993</v>
      </c>
      <c r="AV78" s="116" t="s">
        <v>156</v>
      </c>
      <c r="AW78" s="116" t="s">
        <v>156</v>
      </c>
      <c r="AY78" s="116" t="s">
        <v>3025</v>
      </c>
      <c r="AZ78" s="171" t="s">
        <v>9998</v>
      </c>
      <c r="BB78" s="160" t="s">
        <v>9998</v>
      </c>
      <c r="BC78" s="160"/>
      <c r="BI78" s="116" t="s">
        <v>9993</v>
      </c>
      <c r="BL78" s="116" t="s">
        <v>156</v>
      </c>
      <c r="BM78" s="116" t="s">
        <v>156</v>
      </c>
      <c r="BO78" s="116" t="s">
        <v>3025</v>
      </c>
      <c r="BP78" s="171" t="s">
        <v>9998</v>
      </c>
      <c r="BR78" s="160" t="s">
        <v>9998</v>
      </c>
      <c r="BS78" s="160"/>
      <c r="CK78" s="161" t="s">
        <v>9999</v>
      </c>
      <c r="CL78" s="162" t="str">
        <f t="shared" si="4"/>
        <v>D1(E13_GND_S9) BUS_E13_GND_S9:E13_GND_S9</v>
      </c>
      <c r="CM78" s="115" t="str">
        <f t="shared" si="5"/>
        <v>OK</v>
      </c>
    </row>
    <row r="79" spans="2:91" ht="12.75" customHeight="1">
      <c r="B79" s="156">
        <v>76</v>
      </c>
      <c r="C79" s="169" t="s">
        <v>10000</v>
      </c>
      <c r="D79" s="116" t="s">
        <v>6181</v>
      </c>
      <c r="L79" s="251" t="s">
        <v>10001</v>
      </c>
      <c r="M79" s="116" t="s">
        <v>10000</v>
      </c>
      <c r="P79" s="116" t="s">
        <v>156</v>
      </c>
      <c r="Q79" s="116" t="s">
        <v>156</v>
      </c>
      <c r="S79" s="116" t="s">
        <v>3025</v>
      </c>
      <c r="T79" s="171" t="s">
        <v>10002</v>
      </c>
      <c r="V79" s="160" t="s">
        <v>10002</v>
      </c>
      <c r="W79" s="160"/>
      <c r="AC79" s="116" t="s">
        <v>10000</v>
      </c>
      <c r="AF79" s="116" t="s">
        <v>156</v>
      </c>
      <c r="AG79" s="116" t="s">
        <v>156</v>
      </c>
      <c r="AI79" s="116" t="s">
        <v>3025</v>
      </c>
      <c r="AJ79" s="171" t="s">
        <v>10002</v>
      </c>
      <c r="AL79" s="160" t="s">
        <v>10002</v>
      </c>
      <c r="AM79" s="160"/>
      <c r="AS79" s="116" t="s">
        <v>10000</v>
      </c>
      <c r="AV79" s="116" t="s">
        <v>156</v>
      </c>
      <c r="AW79" s="116" t="s">
        <v>156</v>
      </c>
      <c r="AY79" s="116" t="s">
        <v>3025</v>
      </c>
      <c r="AZ79" s="171" t="s">
        <v>10002</v>
      </c>
      <c r="BB79" s="160" t="s">
        <v>10002</v>
      </c>
      <c r="BC79" s="160"/>
      <c r="BI79" s="116" t="s">
        <v>10000</v>
      </c>
      <c r="BL79" s="116" t="s">
        <v>156</v>
      </c>
      <c r="BM79" s="116" t="s">
        <v>156</v>
      </c>
      <c r="BO79" s="116" t="s">
        <v>3025</v>
      </c>
      <c r="BP79" s="171" t="s">
        <v>10002</v>
      </c>
      <c r="BR79" s="160" t="s">
        <v>10002</v>
      </c>
      <c r="BS79" s="160"/>
      <c r="CK79" s="161" t="s">
        <v>10003</v>
      </c>
      <c r="CL79" s="162" t="str">
        <f t="shared" si="4"/>
        <v>D1(V8_GND_XO) BUS_V8_GND_XO:V8_GND_XO</v>
      </c>
      <c r="CM79" s="115" t="str">
        <f t="shared" si="5"/>
        <v>OK</v>
      </c>
    </row>
    <row r="80" spans="2:91" ht="12.75" customHeight="1">
      <c r="B80" s="156">
        <v>77</v>
      </c>
      <c r="C80" s="169" t="s">
        <v>10004</v>
      </c>
      <c r="D80" s="116" t="s">
        <v>5304</v>
      </c>
      <c r="L80" s="251" t="s">
        <v>10005</v>
      </c>
      <c r="M80" s="116" t="s">
        <v>10006</v>
      </c>
      <c r="P80" s="116" t="s">
        <v>156</v>
      </c>
      <c r="Q80" s="116" t="s">
        <v>156</v>
      </c>
      <c r="S80" s="116" t="s">
        <v>3025</v>
      </c>
      <c r="T80" s="171" t="s">
        <v>10007</v>
      </c>
      <c r="V80" s="160" t="s">
        <v>10007</v>
      </c>
      <c r="W80" s="160"/>
      <c r="AC80" s="116" t="s">
        <v>10006</v>
      </c>
      <c r="AF80" s="116" t="s">
        <v>156</v>
      </c>
      <c r="AG80" s="116" t="s">
        <v>156</v>
      </c>
      <c r="AI80" s="116" t="s">
        <v>3025</v>
      </c>
      <c r="AJ80" s="171" t="s">
        <v>10007</v>
      </c>
      <c r="AL80" s="160" t="s">
        <v>10007</v>
      </c>
      <c r="AM80" s="160"/>
      <c r="AS80" s="116" t="s">
        <v>10006</v>
      </c>
      <c r="AV80" s="116" t="s">
        <v>156</v>
      </c>
      <c r="AW80" s="116" t="s">
        <v>156</v>
      </c>
      <c r="AY80" s="116" t="s">
        <v>3025</v>
      </c>
      <c r="AZ80" s="171" t="s">
        <v>10007</v>
      </c>
      <c r="BB80" s="160" t="s">
        <v>10007</v>
      </c>
      <c r="BC80" s="160"/>
      <c r="BI80" s="116" t="s">
        <v>10006</v>
      </c>
      <c r="BL80" s="116" t="s">
        <v>156</v>
      </c>
      <c r="BM80" s="116" t="s">
        <v>156</v>
      </c>
      <c r="BO80" s="116" t="s">
        <v>3025</v>
      </c>
      <c r="BP80" s="171" t="s">
        <v>10007</v>
      </c>
      <c r="BR80" s="160" t="s">
        <v>10007</v>
      </c>
      <c r="BS80" s="160"/>
      <c r="CK80" s="161" t="s">
        <v>10008</v>
      </c>
      <c r="CL80" s="162" t="str">
        <f t="shared" si="4"/>
        <v>D1(R1_GND_XOADC) BUS_R1_GND_XOADC:R1_GND_XOADC</v>
      </c>
      <c r="CM80" s="115" t="str">
        <f t="shared" si="5"/>
        <v>OK</v>
      </c>
    </row>
    <row r="81" spans="2:91" ht="73.2">
      <c r="B81" s="156">
        <v>78</v>
      </c>
      <c r="C81" s="169" t="s">
        <v>10009</v>
      </c>
      <c r="D81" s="116" t="s">
        <v>6749</v>
      </c>
      <c r="L81" s="252" t="s">
        <v>10010</v>
      </c>
      <c r="M81" s="116" t="s">
        <v>10011</v>
      </c>
      <c r="P81" s="116" t="s">
        <v>801</v>
      </c>
      <c r="Q81" s="116" t="s">
        <v>9684</v>
      </c>
      <c r="S81" s="116" t="s">
        <v>3025</v>
      </c>
      <c r="T81" s="163" t="s">
        <v>10012</v>
      </c>
      <c r="V81" s="160" t="s">
        <v>10012</v>
      </c>
      <c r="W81" s="160"/>
      <c r="AC81" s="116" t="s">
        <v>10011</v>
      </c>
      <c r="AF81" s="116" t="s">
        <v>801</v>
      </c>
      <c r="AG81" s="116" t="s">
        <v>9684</v>
      </c>
      <c r="AI81" s="116" t="s">
        <v>3025</v>
      </c>
      <c r="AJ81" s="163" t="s">
        <v>10012</v>
      </c>
      <c r="AL81" s="160" t="s">
        <v>10012</v>
      </c>
      <c r="AM81" s="160"/>
      <c r="AS81" s="116" t="s">
        <v>10011</v>
      </c>
      <c r="AV81" s="116" t="s">
        <v>801</v>
      </c>
      <c r="AW81" s="116" t="s">
        <v>9688</v>
      </c>
      <c r="AY81" s="116" t="s">
        <v>3025</v>
      </c>
      <c r="AZ81" s="163" t="s">
        <v>10012</v>
      </c>
      <c r="BB81" s="160" t="s">
        <v>10012</v>
      </c>
      <c r="BC81" s="160"/>
      <c r="BI81" s="116" t="s">
        <v>10011</v>
      </c>
      <c r="BL81" s="116" t="s">
        <v>801</v>
      </c>
      <c r="BM81" s="116" t="s">
        <v>9688</v>
      </c>
      <c r="BO81" s="116" t="s">
        <v>3025</v>
      </c>
      <c r="BP81" s="163" t="s">
        <v>10012</v>
      </c>
      <c r="BR81" s="160" t="s">
        <v>10012</v>
      </c>
      <c r="BS81" s="160"/>
      <c r="CK81" s="161" t="s">
        <v>10013</v>
      </c>
      <c r="CL81" s="162" t="str">
        <f t="shared" si="4"/>
        <v>D1(R9_LN_BB_CLK1) BUS_R9_LN_BB_CLK1:R9_LN_BB_CLK1</v>
      </c>
      <c r="CM81" s="115" t="str">
        <f t="shared" si="5"/>
        <v>OK</v>
      </c>
    </row>
    <row r="82" spans="2:91" ht="12.75" customHeight="1">
      <c r="B82" s="156">
        <v>79</v>
      </c>
      <c r="C82" s="169" t="s">
        <v>10014</v>
      </c>
      <c r="D82" s="116" t="s">
        <v>5725</v>
      </c>
      <c r="L82" s="208"/>
      <c r="M82" s="116" t="s">
        <v>10015</v>
      </c>
      <c r="Q82" s="116" t="s">
        <v>952</v>
      </c>
      <c r="V82" s="160"/>
      <c r="W82" s="160"/>
      <c r="AC82" s="116" t="s">
        <v>10015</v>
      </c>
      <c r="AG82" s="116" t="s">
        <v>952</v>
      </c>
      <c r="AL82" s="160"/>
      <c r="AM82" s="160"/>
      <c r="AS82" s="116" t="s">
        <v>10015</v>
      </c>
      <c r="AW82" s="116" t="s">
        <v>952</v>
      </c>
      <c r="BB82" s="160"/>
      <c r="BC82" s="160"/>
      <c r="BI82" s="116" t="s">
        <v>10015</v>
      </c>
      <c r="BM82" s="116" t="s">
        <v>952</v>
      </c>
      <c r="BR82" s="160"/>
      <c r="BS82" s="160"/>
      <c r="CK82" s="161" t="s">
        <v>10016</v>
      </c>
      <c r="CL82" s="162" t="str">
        <f t="shared" si="4"/>
        <v>D1(T10_LN_BB_CLK2) BUS_T10_LN_BB_CLK2:T10_LN_BB_CLK2</v>
      </c>
      <c r="CM82" s="115" t="str">
        <f t="shared" si="5"/>
        <v>OK</v>
      </c>
    </row>
    <row r="83" spans="2:91" ht="12.75" customHeight="1">
      <c r="B83" s="156">
        <v>80</v>
      </c>
      <c r="C83" s="169" t="s">
        <v>10017</v>
      </c>
      <c r="D83" s="116" t="s">
        <v>6716</v>
      </c>
      <c r="L83" s="208"/>
      <c r="M83" s="116" t="s">
        <v>10018</v>
      </c>
      <c r="Q83" s="116" t="s">
        <v>952</v>
      </c>
      <c r="V83" s="160"/>
      <c r="W83" s="160"/>
      <c r="AC83" s="116" t="s">
        <v>10018</v>
      </c>
      <c r="AG83" s="116" t="s">
        <v>952</v>
      </c>
      <c r="AL83" s="160"/>
      <c r="AM83" s="160"/>
      <c r="AS83" s="116" t="s">
        <v>10018</v>
      </c>
      <c r="AW83" s="116" t="s">
        <v>952</v>
      </c>
      <c r="BB83" s="160"/>
      <c r="BC83" s="160"/>
      <c r="BI83" s="116" t="s">
        <v>10018</v>
      </c>
      <c r="BM83" s="116" t="s">
        <v>952</v>
      </c>
      <c r="BR83" s="160"/>
      <c r="BS83" s="160"/>
      <c r="CK83" s="161" t="s">
        <v>10019</v>
      </c>
      <c r="CL83" s="162" t="str">
        <f t="shared" si="4"/>
        <v>D1(N9_LN_BB_CLK3) BUS_N9_LN_BB_CLK3:N9_LN_BB_CLK3</v>
      </c>
      <c r="CM83" s="115" t="str">
        <f t="shared" si="5"/>
        <v>OK</v>
      </c>
    </row>
    <row r="84" spans="2:91" ht="12.75" customHeight="1">
      <c r="B84" s="156">
        <v>81</v>
      </c>
      <c r="C84" s="169" t="s">
        <v>10020</v>
      </c>
      <c r="D84" s="116" t="s">
        <v>6874</v>
      </c>
      <c r="L84" s="254" t="s">
        <v>10021</v>
      </c>
      <c r="M84" s="116" t="s">
        <v>10020</v>
      </c>
      <c r="Q84" s="116" t="s">
        <v>10020</v>
      </c>
      <c r="S84" s="116" t="s">
        <v>3025</v>
      </c>
      <c r="T84" s="170" t="s">
        <v>10022</v>
      </c>
      <c r="V84" s="160" t="s">
        <v>10022</v>
      </c>
      <c r="W84" s="160"/>
      <c r="AC84" s="116" t="s">
        <v>10020</v>
      </c>
      <c r="AG84" s="116" t="s">
        <v>10020</v>
      </c>
      <c r="AI84" s="116" t="s">
        <v>3025</v>
      </c>
      <c r="AJ84" s="170" t="s">
        <v>10022</v>
      </c>
      <c r="AL84" s="160" t="s">
        <v>10022</v>
      </c>
      <c r="AM84" s="160"/>
      <c r="AS84" s="116" t="s">
        <v>10020</v>
      </c>
      <c r="AW84" s="116" t="s">
        <v>10020</v>
      </c>
      <c r="AY84" s="116" t="s">
        <v>3025</v>
      </c>
      <c r="AZ84" s="170" t="s">
        <v>10022</v>
      </c>
      <c r="BB84" s="160" t="s">
        <v>10022</v>
      </c>
      <c r="BC84" s="160"/>
      <c r="BI84" s="116" t="s">
        <v>10020</v>
      </c>
      <c r="BM84" s="116" t="s">
        <v>10020</v>
      </c>
      <c r="BO84" s="116" t="s">
        <v>3025</v>
      </c>
      <c r="BP84" s="170" t="s">
        <v>10022</v>
      </c>
      <c r="BR84" s="160" t="s">
        <v>10022</v>
      </c>
      <c r="BS84" s="160"/>
      <c r="CK84" s="161" t="s">
        <v>10023</v>
      </c>
      <c r="CL84" s="162" t="str">
        <f t="shared" si="4"/>
        <v>D1(A1_NC) BUS_A1_NC:A1_NC</v>
      </c>
      <c r="CM84" s="115" t="str">
        <f t="shared" si="5"/>
        <v>OK</v>
      </c>
    </row>
    <row r="85" spans="2:91" ht="12.75" customHeight="1">
      <c r="B85" s="156">
        <v>82</v>
      </c>
      <c r="C85" s="169" t="s">
        <v>10020</v>
      </c>
      <c r="D85" s="116" t="s">
        <v>5315</v>
      </c>
      <c r="L85" s="254" t="s">
        <v>10024</v>
      </c>
      <c r="M85" s="116" t="s">
        <v>10020</v>
      </c>
      <c r="Q85" s="116" t="s">
        <v>10020</v>
      </c>
      <c r="S85" s="116" t="s">
        <v>3025</v>
      </c>
      <c r="T85" s="170" t="s">
        <v>10025</v>
      </c>
      <c r="V85" s="160" t="s">
        <v>10025</v>
      </c>
      <c r="W85" s="160"/>
      <c r="AC85" s="116" t="s">
        <v>10020</v>
      </c>
      <c r="AG85" s="116" t="s">
        <v>10020</v>
      </c>
      <c r="AI85" s="116" t="s">
        <v>3025</v>
      </c>
      <c r="AJ85" s="170" t="s">
        <v>10025</v>
      </c>
      <c r="AL85" s="160" t="s">
        <v>10025</v>
      </c>
      <c r="AM85" s="160"/>
      <c r="AS85" s="116" t="s">
        <v>10020</v>
      </c>
      <c r="AW85" s="116" t="s">
        <v>10020</v>
      </c>
      <c r="AY85" s="116" t="s">
        <v>3025</v>
      </c>
      <c r="AZ85" s="170" t="s">
        <v>10025</v>
      </c>
      <c r="BB85" s="160" t="s">
        <v>10025</v>
      </c>
      <c r="BC85" s="160"/>
      <c r="BI85" s="116" t="s">
        <v>10020</v>
      </c>
      <c r="BM85" s="116" t="s">
        <v>10020</v>
      </c>
      <c r="BO85" s="116" t="s">
        <v>3025</v>
      </c>
      <c r="BP85" s="170" t="s">
        <v>10025</v>
      </c>
      <c r="BR85" s="160" t="s">
        <v>10025</v>
      </c>
      <c r="BS85" s="160"/>
      <c r="CK85" s="161" t="s">
        <v>10026</v>
      </c>
      <c r="CL85" s="162" t="str">
        <f t="shared" si="4"/>
        <v>D1(W1_NC) BUS_W1_NC:W1_NC</v>
      </c>
      <c r="CM85" s="115" t="str">
        <f t="shared" si="5"/>
        <v>OK</v>
      </c>
    </row>
    <row r="86" spans="2:91" ht="12.75" customHeight="1">
      <c r="B86" s="156">
        <v>83</v>
      </c>
      <c r="C86" s="169" t="s">
        <v>10020</v>
      </c>
      <c r="D86" s="116" t="s">
        <v>5301</v>
      </c>
      <c r="L86" s="254" t="s">
        <v>10027</v>
      </c>
      <c r="M86" s="116" t="s">
        <v>10020</v>
      </c>
      <c r="Q86" s="116" t="s">
        <v>10020</v>
      </c>
      <c r="S86" s="116" t="s">
        <v>3025</v>
      </c>
      <c r="T86" s="170" t="s">
        <v>10028</v>
      </c>
      <c r="V86" s="160" t="s">
        <v>10028</v>
      </c>
      <c r="W86" s="160"/>
      <c r="AC86" s="116" t="s">
        <v>10020</v>
      </c>
      <c r="AG86" s="116" t="s">
        <v>10020</v>
      </c>
      <c r="AI86" s="116" t="s">
        <v>3025</v>
      </c>
      <c r="AJ86" s="170" t="s">
        <v>10028</v>
      </c>
      <c r="AL86" s="160" t="s">
        <v>10028</v>
      </c>
      <c r="AM86" s="160"/>
      <c r="AS86" s="116" t="s">
        <v>10020</v>
      </c>
      <c r="AW86" s="116" t="s">
        <v>10020</v>
      </c>
      <c r="AY86" s="116" t="s">
        <v>3025</v>
      </c>
      <c r="AZ86" s="170" t="s">
        <v>10028</v>
      </c>
      <c r="BB86" s="160" t="s">
        <v>10028</v>
      </c>
      <c r="BC86" s="160"/>
      <c r="BI86" s="116" t="s">
        <v>10020</v>
      </c>
      <c r="BM86" s="116" t="s">
        <v>10020</v>
      </c>
      <c r="BO86" s="116" t="s">
        <v>3025</v>
      </c>
      <c r="BP86" s="170" t="s">
        <v>10028</v>
      </c>
      <c r="BR86" s="160" t="s">
        <v>10028</v>
      </c>
      <c r="BS86" s="160"/>
      <c r="CK86" s="161" t="s">
        <v>10029</v>
      </c>
      <c r="CL86" s="162" t="str">
        <f t="shared" si="4"/>
        <v>D1(Y2_NC) BUS_Y2_NC:Y2_NC</v>
      </c>
      <c r="CM86" s="115" t="str">
        <f t="shared" si="5"/>
        <v>OK</v>
      </c>
    </row>
    <row r="87" spans="2:91" ht="12.75" customHeight="1">
      <c r="B87" s="156">
        <v>84</v>
      </c>
      <c r="C87" s="169" t="s">
        <v>10020</v>
      </c>
      <c r="D87" s="116" t="s">
        <v>5752</v>
      </c>
      <c r="L87" s="254" t="s">
        <v>10030</v>
      </c>
      <c r="M87" s="116" t="s">
        <v>10020</v>
      </c>
      <c r="Q87" s="116" t="s">
        <v>10020</v>
      </c>
      <c r="S87" s="116" t="s">
        <v>3025</v>
      </c>
      <c r="T87" s="170" t="s">
        <v>10031</v>
      </c>
      <c r="V87" s="160" t="s">
        <v>10031</v>
      </c>
      <c r="W87" s="160"/>
      <c r="AC87" s="116" t="s">
        <v>10020</v>
      </c>
      <c r="AG87" s="116" t="s">
        <v>10020</v>
      </c>
      <c r="AI87" s="116" t="s">
        <v>3025</v>
      </c>
      <c r="AJ87" s="170" t="s">
        <v>10031</v>
      </c>
      <c r="AL87" s="160" t="s">
        <v>10031</v>
      </c>
      <c r="AM87" s="160"/>
      <c r="AS87" s="116" t="s">
        <v>10020</v>
      </c>
      <c r="AW87" s="116" t="s">
        <v>10020</v>
      </c>
      <c r="AY87" s="116" t="s">
        <v>3025</v>
      </c>
      <c r="AZ87" s="170" t="s">
        <v>10031</v>
      </c>
      <c r="BB87" s="160" t="s">
        <v>10031</v>
      </c>
      <c r="BC87" s="160"/>
      <c r="BI87" s="116" t="s">
        <v>10020</v>
      </c>
      <c r="BM87" s="116" t="s">
        <v>10020</v>
      </c>
      <c r="BO87" s="116" t="s">
        <v>3025</v>
      </c>
      <c r="BP87" s="170" t="s">
        <v>10031</v>
      </c>
      <c r="BR87" s="160" t="s">
        <v>10031</v>
      </c>
      <c r="BS87" s="160"/>
      <c r="CK87" s="161" t="s">
        <v>10032</v>
      </c>
      <c r="CL87" s="162" t="str">
        <f t="shared" si="4"/>
        <v>D1(Y10_NC) BUS_Y10_NC:Y10_NC</v>
      </c>
      <c r="CM87" s="115" t="str">
        <f t="shared" si="5"/>
        <v>OK</v>
      </c>
    </row>
    <row r="88" spans="2:91" ht="12.75" customHeight="1">
      <c r="B88" s="156">
        <v>85</v>
      </c>
      <c r="C88" s="169" t="s">
        <v>10020</v>
      </c>
      <c r="D88" s="116" t="s">
        <v>5755</v>
      </c>
      <c r="L88" s="254" t="s">
        <v>10033</v>
      </c>
      <c r="M88" s="116" t="s">
        <v>10020</v>
      </c>
      <c r="Q88" s="116" t="s">
        <v>10020</v>
      </c>
      <c r="S88" s="116" t="s">
        <v>3025</v>
      </c>
      <c r="T88" s="170" t="s">
        <v>10034</v>
      </c>
      <c r="V88" s="160" t="s">
        <v>10034</v>
      </c>
      <c r="W88" s="160"/>
      <c r="AC88" s="116" t="s">
        <v>10020</v>
      </c>
      <c r="AG88" s="116" t="s">
        <v>10020</v>
      </c>
      <c r="AI88" s="116" t="s">
        <v>3025</v>
      </c>
      <c r="AJ88" s="170" t="s">
        <v>10034</v>
      </c>
      <c r="AL88" s="160" t="s">
        <v>10034</v>
      </c>
      <c r="AM88" s="160"/>
      <c r="AS88" s="116" t="s">
        <v>10020</v>
      </c>
      <c r="AW88" s="116" t="s">
        <v>10020</v>
      </c>
      <c r="AY88" s="116" t="s">
        <v>3025</v>
      </c>
      <c r="AZ88" s="170" t="s">
        <v>10034</v>
      </c>
      <c r="BB88" s="160" t="s">
        <v>10034</v>
      </c>
      <c r="BC88" s="160"/>
      <c r="BI88" s="116" t="s">
        <v>10020</v>
      </c>
      <c r="BM88" s="116" t="s">
        <v>10020</v>
      </c>
      <c r="BO88" s="116" t="s">
        <v>3025</v>
      </c>
      <c r="BP88" s="170" t="s">
        <v>10034</v>
      </c>
      <c r="BR88" s="160" t="s">
        <v>10034</v>
      </c>
      <c r="BS88" s="160"/>
      <c r="CK88" s="161" t="s">
        <v>10035</v>
      </c>
      <c r="CL88" s="162" t="str">
        <f t="shared" si="4"/>
        <v>D1(Y12_NC) BUS_Y12_NC:Y12_NC</v>
      </c>
      <c r="CM88" s="115" t="str">
        <f t="shared" si="5"/>
        <v>OK</v>
      </c>
    </row>
    <row r="89" spans="2:91" ht="12.75" customHeight="1">
      <c r="B89" s="156">
        <v>86</v>
      </c>
      <c r="C89" s="169" t="s">
        <v>10020</v>
      </c>
      <c r="D89" s="116" t="s">
        <v>5758</v>
      </c>
      <c r="L89" s="254" t="s">
        <v>10036</v>
      </c>
      <c r="M89" s="116" t="s">
        <v>10020</v>
      </c>
      <c r="Q89" s="116" t="s">
        <v>10020</v>
      </c>
      <c r="S89" s="116" t="s">
        <v>3025</v>
      </c>
      <c r="T89" s="170" t="s">
        <v>10037</v>
      </c>
      <c r="V89" s="160" t="s">
        <v>10037</v>
      </c>
      <c r="W89" s="160"/>
      <c r="AC89" s="116" t="s">
        <v>10020</v>
      </c>
      <c r="AG89" s="116" t="s">
        <v>10020</v>
      </c>
      <c r="AI89" s="116" t="s">
        <v>3025</v>
      </c>
      <c r="AJ89" s="170" t="s">
        <v>10037</v>
      </c>
      <c r="AL89" s="160" t="s">
        <v>10037</v>
      </c>
      <c r="AM89" s="160"/>
      <c r="AS89" s="116" t="s">
        <v>10020</v>
      </c>
      <c r="AW89" s="116" t="s">
        <v>10020</v>
      </c>
      <c r="AY89" s="116" t="s">
        <v>3025</v>
      </c>
      <c r="AZ89" s="170" t="s">
        <v>10037</v>
      </c>
      <c r="BB89" s="160" t="s">
        <v>10037</v>
      </c>
      <c r="BC89" s="160"/>
      <c r="BI89" s="116" t="s">
        <v>10020</v>
      </c>
      <c r="BM89" s="116" t="s">
        <v>10020</v>
      </c>
      <c r="BO89" s="116" t="s">
        <v>3025</v>
      </c>
      <c r="BP89" s="170" t="s">
        <v>10037</v>
      </c>
      <c r="BR89" s="160" t="s">
        <v>10037</v>
      </c>
      <c r="BS89" s="160"/>
      <c r="CK89" s="161" t="s">
        <v>10038</v>
      </c>
      <c r="CL89" s="162" t="str">
        <f t="shared" si="4"/>
        <v>D1(Y14_NC) BUS_Y14_NC:Y14_NC</v>
      </c>
      <c r="CM89" s="115" t="str">
        <f t="shared" si="5"/>
        <v>OK</v>
      </c>
    </row>
    <row r="90" spans="2:91" ht="12.75" customHeight="1">
      <c r="B90" s="156">
        <v>87</v>
      </c>
      <c r="C90" s="169" t="s">
        <v>10020</v>
      </c>
      <c r="D90" s="116" t="s">
        <v>5632</v>
      </c>
      <c r="L90" s="254" t="s">
        <v>10039</v>
      </c>
      <c r="M90" s="116" t="s">
        <v>10020</v>
      </c>
      <c r="Q90" s="116" t="s">
        <v>10020</v>
      </c>
      <c r="S90" s="116" t="s">
        <v>3025</v>
      </c>
      <c r="T90" s="170" t="s">
        <v>10040</v>
      </c>
      <c r="V90" s="160" t="s">
        <v>10040</v>
      </c>
      <c r="W90" s="160"/>
      <c r="AC90" s="116" t="s">
        <v>10020</v>
      </c>
      <c r="AG90" s="116" t="s">
        <v>10020</v>
      </c>
      <c r="AI90" s="116" t="s">
        <v>3025</v>
      </c>
      <c r="AJ90" s="170" t="s">
        <v>10040</v>
      </c>
      <c r="AL90" s="160" t="s">
        <v>10040</v>
      </c>
      <c r="AM90" s="160"/>
      <c r="AS90" s="116" t="s">
        <v>10020</v>
      </c>
      <c r="AW90" s="116" t="s">
        <v>10020</v>
      </c>
      <c r="AY90" s="116" t="s">
        <v>3025</v>
      </c>
      <c r="AZ90" s="170" t="s">
        <v>10040</v>
      </c>
      <c r="BB90" s="160" t="s">
        <v>10040</v>
      </c>
      <c r="BC90" s="160"/>
      <c r="BI90" s="116" t="s">
        <v>10020</v>
      </c>
      <c r="BM90" s="116" t="s">
        <v>10020</v>
      </c>
      <c r="BO90" s="116" t="s">
        <v>3025</v>
      </c>
      <c r="BP90" s="170" t="s">
        <v>10040</v>
      </c>
      <c r="BR90" s="160" t="s">
        <v>10040</v>
      </c>
      <c r="BS90" s="160"/>
      <c r="CK90" s="161" t="s">
        <v>10041</v>
      </c>
      <c r="CL90" s="162" t="str">
        <f t="shared" si="4"/>
        <v>D1(A19_NC) BUS_A19_NC:A19_NC</v>
      </c>
      <c r="CM90" s="115" t="str">
        <f t="shared" si="5"/>
        <v>OK</v>
      </c>
    </row>
    <row r="91" spans="2:91" ht="12.75" customHeight="1">
      <c r="B91" s="156">
        <v>88</v>
      </c>
      <c r="C91" s="169" t="s">
        <v>10020</v>
      </c>
      <c r="D91" s="116" t="s">
        <v>5663</v>
      </c>
      <c r="L91" s="254" t="s">
        <v>10042</v>
      </c>
      <c r="M91" s="116" t="s">
        <v>10020</v>
      </c>
      <c r="Q91" s="116" t="s">
        <v>10020</v>
      </c>
      <c r="S91" s="116" t="s">
        <v>3025</v>
      </c>
      <c r="T91" s="170" t="s">
        <v>10043</v>
      </c>
      <c r="V91" s="160" t="s">
        <v>10043</v>
      </c>
      <c r="W91" s="160"/>
      <c r="AC91" s="116" t="s">
        <v>10020</v>
      </c>
      <c r="AG91" s="116" t="s">
        <v>10020</v>
      </c>
      <c r="AI91" s="116" t="s">
        <v>3025</v>
      </c>
      <c r="AJ91" s="170" t="s">
        <v>10043</v>
      </c>
      <c r="AL91" s="160" t="s">
        <v>10043</v>
      </c>
      <c r="AM91" s="160"/>
      <c r="AS91" s="116" t="s">
        <v>10020</v>
      </c>
      <c r="AW91" s="116" t="s">
        <v>10020</v>
      </c>
      <c r="AY91" s="116" t="s">
        <v>3025</v>
      </c>
      <c r="AZ91" s="170" t="s">
        <v>10043</v>
      </c>
      <c r="BB91" s="160" t="s">
        <v>10043</v>
      </c>
      <c r="BC91" s="160"/>
      <c r="BI91" s="116" t="s">
        <v>10020</v>
      </c>
      <c r="BM91" s="116" t="s">
        <v>10020</v>
      </c>
      <c r="BO91" s="116" t="s">
        <v>3025</v>
      </c>
      <c r="BP91" s="170" t="s">
        <v>10043</v>
      </c>
      <c r="BR91" s="160" t="s">
        <v>10043</v>
      </c>
      <c r="BS91" s="160"/>
      <c r="CK91" s="161" t="s">
        <v>10044</v>
      </c>
      <c r="CL91" s="162" t="str">
        <f t="shared" si="4"/>
        <v>D1(B20_NC) BUS_B20_NC:B20_NC</v>
      </c>
      <c r="CM91" s="115" t="str">
        <f t="shared" si="5"/>
        <v>OK</v>
      </c>
    </row>
    <row r="92" spans="2:91" ht="12.75" customHeight="1">
      <c r="B92" s="156">
        <v>89</v>
      </c>
      <c r="C92" s="169" t="s">
        <v>10020</v>
      </c>
      <c r="D92" s="116" t="s">
        <v>5767</v>
      </c>
      <c r="L92" s="254" t="s">
        <v>10045</v>
      </c>
      <c r="M92" s="116" t="s">
        <v>10020</v>
      </c>
      <c r="Q92" s="116" t="s">
        <v>10020</v>
      </c>
      <c r="S92" s="116" t="s">
        <v>3025</v>
      </c>
      <c r="T92" s="170" t="s">
        <v>10046</v>
      </c>
      <c r="V92" s="160" t="s">
        <v>10046</v>
      </c>
      <c r="W92" s="160"/>
      <c r="AC92" s="116" t="s">
        <v>10020</v>
      </c>
      <c r="AG92" s="116" t="s">
        <v>10020</v>
      </c>
      <c r="AI92" s="116" t="s">
        <v>3025</v>
      </c>
      <c r="AJ92" s="170" t="s">
        <v>10046</v>
      </c>
      <c r="AL92" s="160" t="s">
        <v>10046</v>
      </c>
      <c r="AM92" s="160"/>
      <c r="AS92" s="116" t="s">
        <v>10020</v>
      </c>
      <c r="AW92" s="116" t="s">
        <v>10020</v>
      </c>
      <c r="AY92" s="116" t="s">
        <v>3025</v>
      </c>
      <c r="AZ92" s="170" t="s">
        <v>10046</v>
      </c>
      <c r="BB92" s="160" t="s">
        <v>10046</v>
      </c>
      <c r="BC92" s="160"/>
      <c r="BI92" s="116" t="s">
        <v>10020</v>
      </c>
      <c r="BM92" s="116" t="s">
        <v>10020</v>
      </c>
      <c r="BO92" s="116" t="s">
        <v>3025</v>
      </c>
      <c r="BP92" s="170" t="s">
        <v>10046</v>
      </c>
      <c r="BR92" s="160" t="s">
        <v>10046</v>
      </c>
      <c r="BS92" s="160"/>
      <c r="CK92" s="161" t="s">
        <v>10047</v>
      </c>
      <c r="CL92" s="162" t="str">
        <f t="shared" si="4"/>
        <v>D1(Y20_NC) BUS_Y20_NC:Y20_NC</v>
      </c>
      <c r="CM92" s="115" t="str">
        <f t="shared" si="5"/>
        <v>OK</v>
      </c>
    </row>
    <row r="93" spans="2:91" ht="12.75" customHeight="1">
      <c r="B93" s="156">
        <v>90</v>
      </c>
      <c r="C93" s="169" t="s">
        <v>10048</v>
      </c>
      <c r="D93" s="116" t="s">
        <v>5968</v>
      </c>
      <c r="L93" s="254" t="s">
        <v>10049</v>
      </c>
      <c r="M93" s="116" t="s">
        <v>10048</v>
      </c>
      <c r="P93" s="116" t="s">
        <v>9823</v>
      </c>
      <c r="Q93" s="116" t="s">
        <v>420</v>
      </c>
      <c r="S93" s="116" t="s">
        <v>3025</v>
      </c>
      <c r="T93" s="170" t="s">
        <v>10050</v>
      </c>
      <c r="U93" s="164" t="s">
        <v>10051</v>
      </c>
      <c r="V93" s="160" t="s">
        <v>10050</v>
      </c>
      <c r="W93" s="160" t="s">
        <v>10051</v>
      </c>
      <c r="AC93" s="116" t="s">
        <v>10048</v>
      </c>
      <c r="AF93" s="116" t="s">
        <v>9823</v>
      </c>
      <c r="AG93" s="116" t="s">
        <v>420</v>
      </c>
      <c r="AI93" s="116" t="s">
        <v>3025</v>
      </c>
      <c r="AJ93" s="170" t="s">
        <v>10050</v>
      </c>
      <c r="AK93" s="164" t="s">
        <v>10051</v>
      </c>
      <c r="AL93" s="160" t="s">
        <v>10050</v>
      </c>
      <c r="AM93" s="160" t="s">
        <v>10051</v>
      </c>
      <c r="AS93" s="116" t="s">
        <v>10048</v>
      </c>
      <c r="AV93" s="116" t="s">
        <v>9823</v>
      </c>
      <c r="AW93" s="116" t="s">
        <v>420</v>
      </c>
      <c r="AY93" s="116" t="s">
        <v>3025</v>
      </c>
      <c r="AZ93" s="170" t="s">
        <v>10050</v>
      </c>
      <c r="BA93" s="164" t="s">
        <v>10051</v>
      </c>
      <c r="BB93" s="160" t="s">
        <v>10050</v>
      </c>
      <c r="BC93" s="160" t="s">
        <v>10051</v>
      </c>
      <c r="BI93" s="116" t="s">
        <v>10048</v>
      </c>
      <c r="BL93" s="116" t="s">
        <v>9823</v>
      </c>
      <c r="BM93" s="116" t="s">
        <v>420</v>
      </c>
      <c r="BO93" s="116" t="s">
        <v>3025</v>
      </c>
      <c r="BP93" s="170" t="s">
        <v>10050</v>
      </c>
      <c r="BQ93" s="164" t="s">
        <v>10051</v>
      </c>
      <c r="BR93" s="160" t="s">
        <v>10050</v>
      </c>
      <c r="BS93" s="160" t="s">
        <v>10051</v>
      </c>
      <c r="CK93" s="161" t="s">
        <v>10052</v>
      </c>
      <c r="CL93" s="162" t="str">
        <f t="shared" si="4"/>
        <v>D1(L11_REF_BYP) BUS_L11_REF_BYP:L11_REF_BYP</v>
      </c>
      <c r="CM93" s="115" t="str">
        <f t="shared" si="5"/>
        <v>OK</v>
      </c>
    </row>
    <row r="94" spans="2:91" ht="12.75" customHeight="1">
      <c r="B94" s="156">
        <v>91</v>
      </c>
      <c r="C94" s="169" t="s">
        <v>10053</v>
      </c>
      <c r="D94" s="116" t="s">
        <v>5918</v>
      </c>
      <c r="L94" s="251" t="s">
        <v>10054</v>
      </c>
      <c r="M94" s="116" t="s">
        <v>10053</v>
      </c>
      <c r="P94" s="116" t="s">
        <v>156</v>
      </c>
      <c r="Q94" s="116" t="s">
        <v>156</v>
      </c>
      <c r="S94" s="116" t="s">
        <v>3025</v>
      </c>
      <c r="T94" s="171" t="s">
        <v>10055</v>
      </c>
      <c r="V94" s="160" t="s">
        <v>10055</v>
      </c>
      <c r="W94" s="160"/>
      <c r="AC94" s="116" t="s">
        <v>10053</v>
      </c>
      <c r="AF94" s="116" t="s">
        <v>156</v>
      </c>
      <c r="AG94" s="116" t="s">
        <v>156</v>
      </c>
      <c r="AI94" s="116" t="s">
        <v>3025</v>
      </c>
      <c r="AJ94" s="171" t="s">
        <v>10055</v>
      </c>
      <c r="AL94" s="160" t="s">
        <v>10055</v>
      </c>
      <c r="AM94" s="160"/>
      <c r="AS94" s="116" t="s">
        <v>10053</v>
      </c>
      <c r="AV94" s="116" t="s">
        <v>156</v>
      </c>
      <c r="AW94" s="116" t="s">
        <v>156</v>
      </c>
      <c r="AY94" s="116" t="s">
        <v>3025</v>
      </c>
      <c r="AZ94" s="171" t="s">
        <v>10055</v>
      </c>
      <c r="BB94" s="160" t="s">
        <v>10055</v>
      </c>
      <c r="BC94" s="160"/>
      <c r="BI94" s="116" t="s">
        <v>10053</v>
      </c>
      <c r="BL94" s="116" t="s">
        <v>156</v>
      </c>
      <c r="BM94" s="116" t="s">
        <v>156</v>
      </c>
      <c r="BO94" s="116" t="s">
        <v>3025</v>
      </c>
      <c r="BP94" s="171" t="s">
        <v>10055</v>
      </c>
      <c r="BR94" s="160" t="s">
        <v>10055</v>
      </c>
      <c r="BS94" s="160"/>
      <c r="CK94" s="161" t="s">
        <v>10056</v>
      </c>
      <c r="CL94" s="162" t="str">
        <f t="shared" si="4"/>
        <v>D1(N11_REF_GND) BUS_N11_REF_GND:N11_REF_GND</v>
      </c>
      <c r="CM94" s="115" t="str">
        <f t="shared" si="5"/>
        <v>OK</v>
      </c>
    </row>
    <row r="95" spans="2:91" ht="12.75" customHeight="1">
      <c r="B95" s="156">
        <v>92</v>
      </c>
      <c r="C95" s="169" t="s">
        <v>10057</v>
      </c>
      <c r="D95" s="116" t="s">
        <v>6794</v>
      </c>
      <c r="L95" s="252" t="s">
        <v>10058</v>
      </c>
      <c r="M95" s="116" t="s">
        <v>10057</v>
      </c>
      <c r="P95" s="116" t="s">
        <v>10059</v>
      </c>
      <c r="Q95" s="116" t="s">
        <v>9733</v>
      </c>
      <c r="S95" s="116" t="s">
        <v>3025</v>
      </c>
      <c r="T95" s="163" t="s">
        <v>10060</v>
      </c>
      <c r="V95" s="160" t="s">
        <v>10060</v>
      </c>
      <c r="W95" s="160"/>
      <c r="AC95" s="116" t="s">
        <v>10057</v>
      </c>
      <c r="AF95" s="116" t="s">
        <v>10059</v>
      </c>
      <c r="AG95" s="116" t="s">
        <v>9733</v>
      </c>
      <c r="AI95" s="116" t="s">
        <v>3025</v>
      </c>
      <c r="AJ95" s="163" t="s">
        <v>10060</v>
      </c>
      <c r="AL95" s="160" t="s">
        <v>10060</v>
      </c>
      <c r="AM95" s="160"/>
      <c r="AS95" s="116" t="s">
        <v>10057</v>
      </c>
      <c r="AV95" s="116" t="s">
        <v>10059</v>
      </c>
      <c r="AW95" s="116" t="s">
        <v>9733</v>
      </c>
      <c r="AY95" s="116" t="s">
        <v>3025</v>
      </c>
      <c r="AZ95" s="163" t="s">
        <v>10060</v>
      </c>
      <c r="BB95" s="160" t="s">
        <v>10060</v>
      </c>
      <c r="BC95" s="160"/>
      <c r="BI95" s="116" t="s">
        <v>10057</v>
      </c>
      <c r="BL95" s="116" t="s">
        <v>10059</v>
      </c>
      <c r="BM95" s="116" t="s">
        <v>9733</v>
      </c>
      <c r="BO95" s="116" t="s">
        <v>3025</v>
      </c>
      <c r="BP95" s="163" t="s">
        <v>10060</v>
      </c>
      <c r="BR95" s="160" t="s">
        <v>10060</v>
      </c>
      <c r="BS95" s="160"/>
      <c r="CK95" s="161" t="s">
        <v>10061</v>
      </c>
      <c r="CL95" s="162" t="str">
        <f t="shared" si="4"/>
        <v>D1(U9_RF_CLK1) BUS_U9_RF_CLK1:U9_RF_CLK1</v>
      </c>
      <c r="CM95" s="115" t="str">
        <f t="shared" si="5"/>
        <v>OK</v>
      </c>
    </row>
    <row r="96" spans="2:91" ht="12.75" customHeight="1">
      <c r="B96" s="156">
        <v>93</v>
      </c>
      <c r="C96" s="169" t="s">
        <v>10062</v>
      </c>
      <c r="D96" s="116" t="s">
        <v>5944</v>
      </c>
      <c r="L96" s="252" t="s">
        <v>10063</v>
      </c>
      <c r="M96" s="116" t="s">
        <v>10062</v>
      </c>
      <c r="P96" s="116" t="s">
        <v>10064</v>
      </c>
      <c r="Q96" s="116" t="s">
        <v>9733</v>
      </c>
      <c r="S96" s="116" t="s">
        <v>3025</v>
      </c>
      <c r="T96" s="163" t="s">
        <v>10065</v>
      </c>
      <c r="V96" s="160" t="s">
        <v>10065</v>
      </c>
      <c r="W96" s="160"/>
      <c r="AC96" s="116" t="s">
        <v>10062</v>
      </c>
      <c r="AF96" s="116" t="s">
        <v>10064</v>
      </c>
      <c r="AG96" s="116" t="s">
        <v>9733</v>
      </c>
      <c r="AI96" s="116" t="s">
        <v>3025</v>
      </c>
      <c r="AJ96" s="163" t="s">
        <v>10065</v>
      </c>
      <c r="AL96" s="160" t="s">
        <v>10065</v>
      </c>
      <c r="AM96" s="160"/>
      <c r="AS96" s="116" t="s">
        <v>10062</v>
      </c>
      <c r="AV96" s="116" t="s">
        <v>10064</v>
      </c>
      <c r="AW96" s="116" t="s">
        <v>9733</v>
      </c>
      <c r="AY96" s="116" t="s">
        <v>3025</v>
      </c>
      <c r="AZ96" s="163" t="s">
        <v>10065</v>
      </c>
      <c r="BB96" s="160" t="s">
        <v>10065</v>
      </c>
      <c r="BC96" s="160"/>
      <c r="BI96" s="116" t="s">
        <v>10062</v>
      </c>
      <c r="BL96" s="116" t="s">
        <v>10064</v>
      </c>
      <c r="BM96" s="116" t="s">
        <v>9733</v>
      </c>
      <c r="BO96" s="116" t="s">
        <v>3025</v>
      </c>
      <c r="BP96" s="163" t="s">
        <v>10065</v>
      </c>
      <c r="BR96" s="160" t="s">
        <v>10065</v>
      </c>
      <c r="BS96" s="160"/>
      <c r="CK96" s="161" t="s">
        <v>10066</v>
      </c>
      <c r="CL96" s="162" t="str">
        <f t="shared" si="4"/>
        <v>D1(T8_RF_CLK2) BUS_T8_RF_CLK2:T8_RF_CLK2</v>
      </c>
      <c r="CM96" s="115" t="str">
        <f t="shared" si="5"/>
        <v>OK</v>
      </c>
    </row>
    <row r="97" spans="2:91" ht="12.75" customHeight="1">
      <c r="B97" s="156">
        <v>94</v>
      </c>
      <c r="C97" s="169" t="s">
        <v>10067</v>
      </c>
      <c r="D97" s="116" t="s">
        <v>5925</v>
      </c>
      <c r="L97" s="252" t="s">
        <v>10068</v>
      </c>
      <c r="M97" s="116" t="s">
        <v>10067</v>
      </c>
      <c r="P97" s="116" t="s">
        <v>10069</v>
      </c>
      <c r="Q97" s="116" t="s">
        <v>9733</v>
      </c>
      <c r="S97" s="116" t="s">
        <v>3025</v>
      </c>
      <c r="T97" s="163" t="s">
        <v>10070</v>
      </c>
      <c r="V97" s="160" t="s">
        <v>10070</v>
      </c>
      <c r="W97" s="160"/>
      <c r="AC97" s="116" t="s">
        <v>10067</v>
      </c>
      <c r="AF97" s="116" t="s">
        <v>10069</v>
      </c>
      <c r="AG97" s="116" t="s">
        <v>9733</v>
      </c>
      <c r="AI97" s="116" t="s">
        <v>3025</v>
      </c>
      <c r="AJ97" s="163" t="s">
        <v>10070</v>
      </c>
      <c r="AL97" s="160" t="s">
        <v>10070</v>
      </c>
      <c r="AM97" s="160"/>
      <c r="AS97" s="116" t="s">
        <v>10067</v>
      </c>
      <c r="AV97" s="116" t="s">
        <v>10069</v>
      </c>
      <c r="AW97" s="116" t="s">
        <v>9733</v>
      </c>
      <c r="AY97" s="116" t="s">
        <v>3025</v>
      </c>
      <c r="AZ97" s="163" t="s">
        <v>10070</v>
      </c>
      <c r="BB97" s="160" t="s">
        <v>10070</v>
      </c>
      <c r="BC97" s="160"/>
      <c r="BI97" s="116" t="s">
        <v>10067</v>
      </c>
      <c r="BL97" s="116" t="s">
        <v>10069</v>
      </c>
      <c r="BM97" s="116" t="s">
        <v>9733</v>
      </c>
      <c r="BO97" s="116" t="s">
        <v>3025</v>
      </c>
      <c r="BP97" s="163" t="s">
        <v>10070</v>
      </c>
      <c r="BR97" s="160" t="s">
        <v>10070</v>
      </c>
      <c r="BS97" s="160"/>
      <c r="CK97" s="161" t="s">
        <v>10071</v>
      </c>
      <c r="CL97" s="162" t="str">
        <f t="shared" si="4"/>
        <v>D1(P10_RF_CLK3) BUS_P10_RF_CLK3:P10_RF_CLK3</v>
      </c>
      <c r="CM97" s="115" t="str">
        <f t="shared" si="5"/>
        <v>OK</v>
      </c>
    </row>
    <row r="98" spans="2:91" ht="12.75" customHeight="1">
      <c r="B98" s="156">
        <v>95</v>
      </c>
      <c r="C98" s="169" t="s">
        <v>10072</v>
      </c>
      <c r="D98" s="116" t="s">
        <v>6626</v>
      </c>
      <c r="L98" s="251" t="s">
        <v>10073</v>
      </c>
      <c r="M98" s="116" t="s">
        <v>10074</v>
      </c>
      <c r="P98" s="116" t="s">
        <v>156</v>
      </c>
      <c r="Q98" s="116" t="s">
        <v>156</v>
      </c>
      <c r="S98" s="116" t="s">
        <v>3025</v>
      </c>
      <c r="T98" s="171" t="s">
        <v>10075</v>
      </c>
      <c r="V98" s="160" t="s">
        <v>10075</v>
      </c>
      <c r="W98" s="160"/>
      <c r="AC98" s="116" t="s">
        <v>10074</v>
      </c>
      <c r="AF98" s="116" t="s">
        <v>156</v>
      </c>
      <c r="AG98" s="116" t="s">
        <v>156</v>
      </c>
      <c r="AI98" s="116" t="s">
        <v>3025</v>
      </c>
      <c r="AJ98" s="171" t="s">
        <v>10075</v>
      </c>
      <c r="AL98" s="160" t="s">
        <v>10075</v>
      </c>
      <c r="AM98" s="160"/>
      <c r="AS98" s="116" t="s">
        <v>10074</v>
      </c>
      <c r="AV98" s="116" t="s">
        <v>156</v>
      </c>
      <c r="AW98" s="116" t="s">
        <v>156</v>
      </c>
      <c r="AY98" s="116" t="s">
        <v>3025</v>
      </c>
      <c r="AZ98" s="171" t="s">
        <v>10075</v>
      </c>
      <c r="BB98" s="160" t="s">
        <v>10075</v>
      </c>
      <c r="BC98" s="160"/>
      <c r="BI98" s="116" t="s">
        <v>10074</v>
      </c>
      <c r="BL98" s="116" t="s">
        <v>156</v>
      </c>
      <c r="BM98" s="116" t="s">
        <v>156</v>
      </c>
      <c r="BO98" s="116" t="s">
        <v>3025</v>
      </c>
      <c r="BP98" s="171" t="s">
        <v>10075</v>
      </c>
      <c r="BR98" s="160" t="s">
        <v>10075</v>
      </c>
      <c r="BS98" s="160"/>
      <c r="CK98" s="161" t="s">
        <v>10076</v>
      </c>
      <c r="CL98" s="162" t="str">
        <f t="shared" si="4"/>
        <v>D1(G7_RMT_GND_S1) BUS_G7_RMT_GND_S1:G7_RMT_GND_S1</v>
      </c>
      <c r="CM98" s="115" t="str">
        <f t="shared" si="5"/>
        <v>OK</v>
      </c>
    </row>
    <row r="99" spans="2:91" ht="12.75" customHeight="1">
      <c r="B99" s="156">
        <v>96</v>
      </c>
      <c r="C99" s="169" t="s">
        <v>10077</v>
      </c>
      <c r="D99" s="116" t="s">
        <v>5596</v>
      </c>
      <c r="L99" s="251" t="s">
        <v>10078</v>
      </c>
      <c r="M99" s="116" t="s">
        <v>10079</v>
      </c>
      <c r="P99" s="116" t="s">
        <v>156</v>
      </c>
      <c r="Q99" s="116" t="s">
        <v>156</v>
      </c>
      <c r="S99" s="116" t="s">
        <v>3025</v>
      </c>
      <c r="T99" s="171" t="s">
        <v>10080</v>
      </c>
      <c r="V99" s="160" t="s">
        <v>10080</v>
      </c>
      <c r="W99" s="160"/>
      <c r="AC99" s="116" t="s">
        <v>10079</v>
      </c>
      <c r="AF99" s="116" t="s">
        <v>156</v>
      </c>
      <c r="AG99" s="116" t="s">
        <v>156</v>
      </c>
      <c r="AI99" s="116" t="s">
        <v>3025</v>
      </c>
      <c r="AJ99" s="171" t="s">
        <v>10080</v>
      </c>
      <c r="AL99" s="160" t="s">
        <v>10080</v>
      </c>
      <c r="AM99" s="160"/>
      <c r="AS99" s="116" t="s">
        <v>10079</v>
      </c>
      <c r="AV99" s="116" t="s">
        <v>156</v>
      </c>
      <c r="AW99" s="116" t="s">
        <v>156</v>
      </c>
      <c r="AY99" s="116" t="s">
        <v>3025</v>
      </c>
      <c r="AZ99" s="171" t="s">
        <v>10080</v>
      </c>
      <c r="BB99" s="160" t="s">
        <v>10080</v>
      </c>
      <c r="BC99" s="160"/>
      <c r="BI99" s="116" t="s">
        <v>10079</v>
      </c>
      <c r="BL99" s="116" t="s">
        <v>156</v>
      </c>
      <c r="BM99" s="116" t="s">
        <v>156</v>
      </c>
      <c r="BO99" s="116" t="s">
        <v>3025</v>
      </c>
      <c r="BP99" s="171" t="s">
        <v>10080</v>
      </c>
      <c r="BR99" s="160" t="s">
        <v>10080</v>
      </c>
      <c r="BS99" s="160"/>
      <c r="CK99" s="161" t="s">
        <v>10081</v>
      </c>
      <c r="CL99" s="162" t="str">
        <f t="shared" si="4"/>
        <v>D1(G9_RMT_GND_S10) BUS_G9_RMT_GND_S10:G9_RMT_GND_S10</v>
      </c>
      <c r="CM99" s="115" t="str">
        <f t="shared" si="5"/>
        <v>OK</v>
      </c>
    </row>
    <row r="100" spans="2:91" ht="12.75" customHeight="1">
      <c r="B100" s="156">
        <v>97</v>
      </c>
      <c r="C100" s="169" t="s">
        <v>10082</v>
      </c>
      <c r="D100" s="116" t="s">
        <v>6028</v>
      </c>
      <c r="L100" s="251" t="s">
        <v>10083</v>
      </c>
      <c r="M100" s="116" t="s">
        <v>10084</v>
      </c>
      <c r="P100" s="116" t="s">
        <v>156</v>
      </c>
      <c r="Q100" s="116" t="s">
        <v>156</v>
      </c>
      <c r="S100" s="116" t="s">
        <v>3025</v>
      </c>
      <c r="T100" s="171" t="s">
        <v>10085</v>
      </c>
      <c r="V100" s="160" t="s">
        <v>10085</v>
      </c>
      <c r="W100" s="160"/>
      <c r="AC100" s="116" t="s">
        <v>10084</v>
      </c>
      <c r="AF100" s="116" t="s">
        <v>156</v>
      </c>
      <c r="AG100" s="116" t="s">
        <v>156</v>
      </c>
      <c r="AI100" s="116" t="s">
        <v>3025</v>
      </c>
      <c r="AJ100" s="171" t="s">
        <v>10085</v>
      </c>
      <c r="AL100" s="160" t="s">
        <v>10085</v>
      </c>
      <c r="AM100" s="160"/>
      <c r="AS100" s="116" t="s">
        <v>10084</v>
      </c>
      <c r="AV100" s="116" t="s">
        <v>156</v>
      </c>
      <c r="AW100" s="116" t="s">
        <v>156</v>
      </c>
      <c r="AY100" s="116" t="s">
        <v>3025</v>
      </c>
      <c r="AZ100" s="171" t="s">
        <v>10085</v>
      </c>
      <c r="BB100" s="160" t="s">
        <v>10085</v>
      </c>
      <c r="BC100" s="160"/>
      <c r="BI100" s="116" t="s">
        <v>10084</v>
      </c>
      <c r="BL100" s="116" t="s">
        <v>156</v>
      </c>
      <c r="BM100" s="116" t="s">
        <v>156</v>
      </c>
      <c r="BO100" s="116" t="s">
        <v>3025</v>
      </c>
      <c r="BP100" s="171" t="s">
        <v>10085</v>
      </c>
      <c r="BR100" s="160" t="s">
        <v>10085</v>
      </c>
      <c r="BS100" s="160"/>
      <c r="CK100" s="161" t="s">
        <v>10086</v>
      </c>
      <c r="CL100" s="162" t="str">
        <f t="shared" ref="CL100:CL131" si="6">"D1("&amp;$D100&amp;"_"&amp;$C100&amp;") BUS_"&amp;$D100&amp;"_"&amp;$C100&amp;":"&amp;$D100&amp;"_"&amp;$C100</f>
        <v>D1(K8_RMT_GND_S2) BUS_K8_RMT_GND_S2:K8_RMT_GND_S2</v>
      </c>
      <c r="CM100" s="115" t="str">
        <f t="shared" ref="CM100:CM131" si="7">IF(CK100=CL100,"OK","NOK")</f>
        <v>OK</v>
      </c>
    </row>
    <row r="101" spans="2:91" ht="12.75" customHeight="1">
      <c r="B101" s="156">
        <v>98</v>
      </c>
      <c r="C101" s="169" t="s">
        <v>10087</v>
      </c>
      <c r="D101" s="116" t="s">
        <v>5292</v>
      </c>
      <c r="L101" s="251" t="s">
        <v>10088</v>
      </c>
      <c r="M101" s="116" t="s">
        <v>10089</v>
      </c>
      <c r="P101" s="116" t="s">
        <v>156</v>
      </c>
      <c r="Q101" s="116" t="s">
        <v>156</v>
      </c>
      <c r="S101" s="116" t="s">
        <v>3025</v>
      </c>
      <c r="T101" s="171" t="s">
        <v>10090</v>
      </c>
      <c r="V101" s="160" t="s">
        <v>10090</v>
      </c>
      <c r="W101" s="160"/>
      <c r="AC101" s="116" t="s">
        <v>10089</v>
      </c>
      <c r="AF101" s="116" t="s">
        <v>156</v>
      </c>
      <c r="AG101" s="116" t="s">
        <v>156</v>
      </c>
      <c r="AI101" s="116" t="s">
        <v>3025</v>
      </c>
      <c r="AJ101" s="171" t="s">
        <v>10090</v>
      </c>
      <c r="AL101" s="160" t="s">
        <v>10090</v>
      </c>
      <c r="AM101" s="160"/>
      <c r="AS101" s="116" t="s">
        <v>10089</v>
      </c>
      <c r="AV101" s="116" t="s">
        <v>156</v>
      </c>
      <c r="AW101" s="116" t="s">
        <v>156</v>
      </c>
      <c r="AY101" s="116" t="s">
        <v>3025</v>
      </c>
      <c r="AZ101" s="171" t="s">
        <v>10090</v>
      </c>
      <c r="BB101" s="160" t="s">
        <v>10090</v>
      </c>
      <c r="BC101" s="160"/>
      <c r="BI101" s="116" t="s">
        <v>10089</v>
      </c>
      <c r="BL101" s="116" t="s">
        <v>156</v>
      </c>
      <c r="BM101" s="116" t="s">
        <v>156</v>
      </c>
      <c r="BO101" s="116" t="s">
        <v>3025</v>
      </c>
      <c r="BP101" s="171" t="s">
        <v>10090</v>
      </c>
      <c r="BR101" s="160" t="s">
        <v>10090</v>
      </c>
      <c r="BS101" s="160"/>
      <c r="CK101" s="161" t="s">
        <v>10091</v>
      </c>
      <c r="CL101" s="162" t="str">
        <f t="shared" si="6"/>
        <v>D1(L7_RMT_GND_S3) BUS_L7_RMT_GND_S3:L7_RMT_GND_S3</v>
      </c>
      <c r="CM101" s="115" t="str">
        <f t="shared" si="7"/>
        <v>OK</v>
      </c>
    </row>
    <row r="102" spans="2:91" ht="12.75" customHeight="1">
      <c r="B102" s="156">
        <v>99</v>
      </c>
      <c r="C102" s="169" t="s">
        <v>10092</v>
      </c>
      <c r="D102" s="116" t="s">
        <v>6076</v>
      </c>
      <c r="L102" s="251" t="s">
        <v>10093</v>
      </c>
      <c r="M102" s="116" t="s">
        <v>10094</v>
      </c>
      <c r="P102" s="116" t="s">
        <v>156</v>
      </c>
      <c r="Q102" s="116" t="s">
        <v>156</v>
      </c>
      <c r="S102" s="116" t="s">
        <v>3025</v>
      </c>
      <c r="T102" s="171" t="s">
        <v>10095</v>
      </c>
      <c r="V102" s="160" t="s">
        <v>10095</v>
      </c>
      <c r="W102" s="160"/>
      <c r="AC102" s="116" t="s">
        <v>10094</v>
      </c>
      <c r="AF102" s="116" t="s">
        <v>156</v>
      </c>
      <c r="AG102" s="116" t="s">
        <v>156</v>
      </c>
      <c r="AI102" s="116" t="s">
        <v>3025</v>
      </c>
      <c r="AJ102" s="171" t="s">
        <v>10095</v>
      </c>
      <c r="AL102" s="160" t="s">
        <v>10095</v>
      </c>
      <c r="AM102" s="160"/>
      <c r="AS102" s="116" t="s">
        <v>10094</v>
      </c>
      <c r="AV102" s="116" t="s">
        <v>156</v>
      </c>
      <c r="AW102" s="116" t="s">
        <v>156</v>
      </c>
      <c r="AY102" s="116" t="s">
        <v>3025</v>
      </c>
      <c r="AZ102" s="171" t="s">
        <v>10095</v>
      </c>
      <c r="BB102" s="160" t="s">
        <v>10095</v>
      </c>
      <c r="BC102" s="160"/>
      <c r="BI102" s="116" t="s">
        <v>10094</v>
      </c>
      <c r="BL102" s="116" t="s">
        <v>156</v>
      </c>
      <c r="BM102" s="116" t="s">
        <v>156</v>
      </c>
      <c r="BO102" s="116" t="s">
        <v>3025</v>
      </c>
      <c r="BP102" s="171" t="s">
        <v>10095</v>
      </c>
      <c r="BR102" s="160" t="s">
        <v>10095</v>
      </c>
      <c r="BS102" s="160"/>
      <c r="CK102" s="161" t="s">
        <v>10096</v>
      </c>
      <c r="CL102" s="162" t="str">
        <f t="shared" si="6"/>
        <v>D1(P14_RMT_GND_S6) BUS_P14_RMT_GND_S6:P14_RMT_GND_S6</v>
      </c>
      <c r="CM102" s="115" t="str">
        <f t="shared" si="7"/>
        <v>OK</v>
      </c>
    </row>
    <row r="103" spans="2:91" ht="12.75" customHeight="1">
      <c r="B103" s="156">
        <v>100</v>
      </c>
      <c r="C103" s="169" t="s">
        <v>10097</v>
      </c>
      <c r="D103" s="116" t="s">
        <v>5163</v>
      </c>
      <c r="L103" s="251" t="s">
        <v>10098</v>
      </c>
      <c r="M103" s="116" t="s">
        <v>10099</v>
      </c>
      <c r="P103" s="116" t="s">
        <v>156</v>
      </c>
      <c r="Q103" s="116" t="s">
        <v>156</v>
      </c>
      <c r="S103" s="116" t="s">
        <v>3025</v>
      </c>
      <c r="T103" s="171" t="s">
        <v>10100</v>
      </c>
      <c r="V103" s="160" t="s">
        <v>10100</v>
      </c>
      <c r="W103" s="160"/>
      <c r="AC103" s="116" t="s">
        <v>10099</v>
      </c>
      <c r="AF103" s="116" t="s">
        <v>156</v>
      </c>
      <c r="AG103" s="116" t="s">
        <v>156</v>
      </c>
      <c r="AI103" s="116" t="s">
        <v>3025</v>
      </c>
      <c r="AJ103" s="171" t="s">
        <v>10100</v>
      </c>
      <c r="AL103" s="160" t="s">
        <v>10100</v>
      </c>
      <c r="AM103" s="160"/>
      <c r="AS103" s="116" t="s">
        <v>10099</v>
      </c>
      <c r="AV103" s="116" t="s">
        <v>156</v>
      </c>
      <c r="AW103" s="116" t="s">
        <v>156</v>
      </c>
      <c r="AY103" s="116" t="s">
        <v>3025</v>
      </c>
      <c r="AZ103" s="171" t="s">
        <v>10100</v>
      </c>
      <c r="BB103" s="160" t="s">
        <v>10100</v>
      </c>
      <c r="BC103" s="160"/>
      <c r="BI103" s="116" t="s">
        <v>10099</v>
      </c>
      <c r="BL103" s="116" t="s">
        <v>156</v>
      </c>
      <c r="BM103" s="116" t="s">
        <v>156</v>
      </c>
      <c r="BO103" s="116" t="s">
        <v>3025</v>
      </c>
      <c r="BP103" s="171" t="s">
        <v>10100</v>
      </c>
      <c r="BR103" s="160" t="s">
        <v>10100</v>
      </c>
      <c r="BS103" s="160"/>
      <c r="CK103" s="161" t="s">
        <v>10101</v>
      </c>
      <c r="CL103" s="162" t="str">
        <f t="shared" si="6"/>
        <v>D1(J13_RMT_GND_S7) BUS_J13_RMT_GND_S7:J13_RMT_GND_S7</v>
      </c>
      <c r="CM103" s="115" t="str">
        <f t="shared" si="7"/>
        <v>OK</v>
      </c>
    </row>
    <row r="104" spans="2:91" ht="12.75" customHeight="1">
      <c r="B104" s="156">
        <v>101</v>
      </c>
      <c r="C104" s="169" t="s">
        <v>10102</v>
      </c>
      <c r="D104" s="116" t="s">
        <v>6629</v>
      </c>
      <c r="L104" s="251" t="s">
        <v>10103</v>
      </c>
      <c r="M104" s="116" t="s">
        <v>10104</v>
      </c>
      <c r="P104" s="116" t="s">
        <v>156</v>
      </c>
      <c r="Q104" s="116" t="s">
        <v>156</v>
      </c>
      <c r="S104" s="116" t="s">
        <v>3025</v>
      </c>
      <c r="T104" s="171" t="s">
        <v>10105</v>
      </c>
      <c r="V104" s="160" t="s">
        <v>10105</v>
      </c>
      <c r="W104" s="160"/>
      <c r="AC104" s="116" t="s">
        <v>10104</v>
      </c>
      <c r="AF104" s="116" t="s">
        <v>156</v>
      </c>
      <c r="AG104" s="116" t="s">
        <v>156</v>
      </c>
      <c r="AI104" s="116" t="s">
        <v>3025</v>
      </c>
      <c r="AJ104" s="171" t="s">
        <v>10105</v>
      </c>
      <c r="AL104" s="160" t="s">
        <v>10105</v>
      </c>
      <c r="AM104" s="160"/>
      <c r="AS104" s="116" t="s">
        <v>10104</v>
      </c>
      <c r="AV104" s="116" t="s">
        <v>156</v>
      </c>
      <c r="AW104" s="116" t="s">
        <v>156</v>
      </c>
      <c r="AY104" s="116" t="s">
        <v>3025</v>
      </c>
      <c r="AZ104" s="171" t="s">
        <v>10105</v>
      </c>
      <c r="BB104" s="160" t="s">
        <v>10105</v>
      </c>
      <c r="BC104" s="160"/>
      <c r="BI104" s="116" t="s">
        <v>10104</v>
      </c>
      <c r="BL104" s="116" t="s">
        <v>156</v>
      </c>
      <c r="BM104" s="116" t="s">
        <v>156</v>
      </c>
      <c r="BO104" s="116" t="s">
        <v>3025</v>
      </c>
      <c r="BP104" s="171" t="s">
        <v>10105</v>
      </c>
      <c r="BR104" s="160" t="s">
        <v>10105</v>
      </c>
      <c r="BS104" s="160"/>
      <c r="CK104" s="161" t="s">
        <v>10106</v>
      </c>
      <c r="CL104" s="162" t="str">
        <f t="shared" si="6"/>
        <v>D1(G13_RMT_GND_S8) BUS_G13_RMT_GND_S8:G13_RMT_GND_S8</v>
      </c>
      <c r="CM104" s="115" t="str">
        <f t="shared" si="7"/>
        <v>OK</v>
      </c>
    </row>
    <row r="105" spans="2:91" ht="12.75" customHeight="1">
      <c r="B105" s="156">
        <v>102</v>
      </c>
      <c r="C105" s="169" t="s">
        <v>10107</v>
      </c>
      <c r="D105" s="116" t="s">
        <v>5154</v>
      </c>
      <c r="L105" s="251" t="s">
        <v>10108</v>
      </c>
      <c r="M105" s="116" t="s">
        <v>10109</v>
      </c>
      <c r="P105" s="116" t="s">
        <v>156</v>
      </c>
      <c r="Q105" s="116" t="s">
        <v>156</v>
      </c>
      <c r="S105" s="116" t="s">
        <v>3025</v>
      </c>
      <c r="T105" s="171" t="s">
        <v>10110</v>
      </c>
      <c r="V105" s="160" t="s">
        <v>10110</v>
      </c>
      <c r="W105" s="160"/>
      <c r="AC105" s="116" t="s">
        <v>10109</v>
      </c>
      <c r="AF105" s="116" t="s">
        <v>156</v>
      </c>
      <c r="AG105" s="116" t="s">
        <v>156</v>
      </c>
      <c r="AI105" s="116" t="s">
        <v>3025</v>
      </c>
      <c r="AJ105" s="171" t="s">
        <v>10110</v>
      </c>
      <c r="AL105" s="160" t="s">
        <v>10110</v>
      </c>
      <c r="AM105" s="160"/>
      <c r="AS105" s="116" t="s">
        <v>10109</v>
      </c>
      <c r="AV105" s="116" t="s">
        <v>156</v>
      </c>
      <c r="AW105" s="116" t="s">
        <v>156</v>
      </c>
      <c r="AY105" s="116" t="s">
        <v>3025</v>
      </c>
      <c r="AZ105" s="171" t="s">
        <v>10110</v>
      </c>
      <c r="BB105" s="160" t="s">
        <v>10110</v>
      </c>
      <c r="BC105" s="160"/>
      <c r="BI105" s="116" t="s">
        <v>10109</v>
      </c>
      <c r="BL105" s="116" t="s">
        <v>156</v>
      </c>
      <c r="BM105" s="116" t="s">
        <v>156</v>
      </c>
      <c r="BO105" s="116" t="s">
        <v>3025</v>
      </c>
      <c r="BP105" s="171" t="s">
        <v>10110</v>
      </c>
      <c r="BR105" s="160" t="s">
        <v>10110</v>
      </c>
      <c r="BS105" s="160"/>
      <c r="CK105" s="161" t="s">
        <v>10111</v>
      </c>
      <c r="CL105" s="162" t="str">
        <f t="shared" si="6"/>
        <v>D1(J11_RMT_GND_S9) BUS_J11_RMT_GND_S9:J11_RMT_GND_S9</v>
      </c>
      <c r="CM105" s="115" t="str">
        <f t="shared" si="7"/>
        <v>OK</v>
      </c>
    </row>
    <row r="106" spans="2:91" ht="12.75" customHeight="1">
      <c r="B106" s="156">
        <v>103</v>
      </c>
      <c r="C106" s="169" t="s">
        <v>10112</v>
      </c>
      <c r="D106" s="116" t="s">
        <v>6599</v>
      </c>
      <c r="L106" s="252" t="s">
        <v>10113</v>
      </c>
      <c r="M106" s="116" t="s">
        <v>10114</v>
      </c>
      <c r="P106" s="116" t="s">
        <v>10115</v>
      </c>
      <c r="Q106" s="116" t="s">
        <v>9733</v>
      </c>
      <c r="S106" s="116" t="s">
        <v>3025</v>
      </c>
      <c r="T106" s="163" t="s">
        <v>10116</v>
      </c>
      <c r="U106" s="164" t="s">
        <v>10117</v>
      </c>
      <c r="V106" s="160" t="s">
        <v>10116</v>
      </c>
      <c r="W106" s="160" t="s">
        <v>10117</v>
      </c>
      <c r="AC106" s="116" t="s">
        <v>10114</v>
      </c>
      <c r="AF106" s="116" t="s">
        <v>10115</v>
      </c>
      <c r="AG106" s="116" t="s">
        <v>9733</v>
      </c>
      <c r="AI106" s="116" t="s">
        <v>3025</v>
      </c>
      <c r="AJ106" s="163" t="s">
        <v>10116</v>
      </c>
      <c r="AK106" s="164" t="s">
        <v>10117</v>
      </c>
      <c r="AL106" s="160" t="s">
        <v>10116</v>
      </c>
      <c r="AM106" s="160" t="s">
        <v>10117</v>
      </c>
      <c r="AS106" s="116" t="s">
        <v>10114</v>
      </c>
      <c r="AV106" s="116" t="s">
        <v>10115</v>
      </c>
      <c r="AW106" s="116" t="s">
        <v>9733</v>
      </c>
      <c r="AY106" s="116" t="s">
        <v>3025</v>
      </c>
      <c r="AZ106" s="163" t="s">
        <v>10116</v>
      </c>
      <c r="BA106" s="164" t="s">
        <v>10117</v>
      </c>
      <c r="BB106" s="160" t="s">
        <v>10116</v>
      </c>
      <c r="BC106" s="160" t="s">
        <v>10117</v>
      </c>
      <c r="BI106" s="116" t="s">
        <v>10114</v>
      </c>
      <c r="BL106" s="116" t="s">
        <v>10115</v>
      </c>
      <c r="BM106" s="116" t="s">
        <v>9733</v>
      </c>
      <c r="BO106" s="116" t="s">
        <v>3025</v>
      </c>
      <c r="BP106" s="163" t="s">
        <v>10116</v>
      </c>
      <c r="BQ106" s="164" t="s">
        <v>10117</v>
      </c>
      <c r="BR106" s="160" t="s">
        <v>10116</v>
      </c>
      <c r="BS106" s="160" t="s">
        <v>10117</v>
      </c>
      <c r="CK106" s="161" t="s">
        <v>10118</v>
      </c>
      <c r="CL106" s="162" t="str">
        <f t="shared" si="6"/>
        <v>D1(D16_TEST_EN_VPP) BUS_D16_TEST_EN_VPP:D16_TEST_EN_VPP</v>
      </c>
      <c r="CM106" s="115" t="str">
        <f t="shared" si="7"/>
        <v>OK</v>
      </c>
    </row>
    <row r="107" spans="2:91" ht="12.75" customHeight="1">
      <c r="B107" s="156">
        <v>104</v>
      </c>
      <c r="C107" s="169" t="s">
        <v>10119</v>
      </c>
      <c r="D107" s="116" t="s">
        <v>5743</v>
      </c>
      <c r="L107" s="208"/>
      <c r="M107" s="116" t="s">
        <v>10119</v>
      </c>
      <c r="Q107" s="116" t="s">
        <v>952</v>
      </c>
      <c r="V107" s="160"/>
      <c r="W107" s="160"/>
      <c r="AC107" s="116" t="s">
        <v>10119</v>
      </c>
      <c r="AG107" s="116" t="s">
        <v>952</v>
      </c>
      <c r="AL107" s="160"/>
      <c r="AM107" s="160"/>
      <c r="AS107" s="116" t="s">
        <v>10119</v>
      </c>
      <c r="AW107" s="116" t="s">
        <v>952</v>
      </c>
      <c r="BB107" s="160"/>
      <c r="BC107" s="160"/>
      <c r="BI107" s="116" t="s">
        <v>10119</v>
      </c>
      <c r="BM107" s="116" t="s">
        <v>952</v>
      </c>
      <c r="BR107" s="160"/>
      <c r="BS107" s="160"/>
      <c r="CK107" s="161" t="s">
        <v>10120</v>
      </c>
      <c r="CL107" s="162" t="str">
        <f t="shared" si="6"/>
        <v>D1(V16_VCOIN) BUS_V16_VCOIN:V16_VCOIN</v>
      </c>
      <c r="CM107" s="115" t="str">
        <f t="shared" si="7"/>
        <v>OK</v>
      </c>
    </row>
    <row r="108" spans="2:91" ht="12.75" customHeight="1">
      <c r="B108" s="156">
        <v>105</v>
      </c>
      <c r="C108" s="172" t="s">
        <v>10121</v>
      </c>
      <c r="D108" s="116" t="s">
        <v>6779</v>
      </c>
      <c r="L108" s="251" t="s">
        <v>10122</v>
      </c>
      <c r="M108" s="116" t="s">
        <v>10121</v>
      </c>
      <c r="P108" s="116" t="s">
        <v>8208</v>
      </c>
      <c r="Q108" s="116" t="s">
        <v>10123</v>
      </c>
      <c r="S108" s="116" t="s">
        <v>3025</v>
      </c>
      <c r="T108" s="171" t="s">
        <v>10124</v>
      </c>
      <c r="V108" s="160" t="s">
        <v>10124</v>
      </c>
      <c r="W108" s="160"/>
      <c r="AC108" s="116" t="s">
        <v>10121</v>
      </c>
      <c r="AF108" s="116" t="s">
        <v>8208</v>
      </c>
      <c r="AG108" s="116" t="s">
        <v>10123</v>
      </c>
      <c r="AI108" s="116" t="s">
        <v>3025</v>
      </c>
      <c r="AJ108" s="171" t="s">
        <v>10124</v>
      </c>
      <c r="AL108" s="160" t="s">
        <v>10124</v>
      </c>
      <c r="AM108" s="160"/>
      <c r="AS108" s="116" t="s">
        <v>10121</v>
      </c>
      <c r="AV108" s="116" t="s">
        <v>8208</v>
      </c>
      <c r="AW108" s="116" t="s">
        <v>10125</v>
      </c>
      <c r="AY108" s="116" t="s">
        <v>3025</v>
      </c>
      <c r="AZ108" s="171" t="s">
        <v>10124</v>
      </c>
      <c r="BB108" s="160" t="s">
        <v>10124</v>
      </c>
      <c r="BC108" s="160"/>
      <c r="BI108" s="116" t="s">
        <v>10121</v>
      </c>
      <c r="BL108" s="116" t="s">
        <v>8208</v>
      </c>
      <c r="BM108" s="116" t="s">
        <v>10125</v>
      </c>
      <c r="BO108" s="116" t="s">
        <v>3025</v>
      </c>
      <c r="BP108" s="171" t="s">
        <v>10124</v>
      </c>
      <c r="BR108" s="160" t="s">
        <v>10124</v>
      </c>
      <c r="BS108" s="160"/>
      <c r="CK108" s="161" t="s">
        <v>10126</v>
      </c>
      <c r="CL108" s="162" t="str">
        <f t="shared" si="6"/>
        <v>D1(T6_VDD_L1_L8_L11) BUS_T6_VDD_L1_L8_L11:T6_VDD_L1_L8_L11</v>
      </c>
      <c r="CM108" s="115" t="str">
        <f t="shared" si="7"/>
        <v>OK</v>
      </c>
    </row>
    <row r="109" spans="2:91" ht="12.75" customHeight="1">
      <c r="B109" s="156">
        <v>106</v>
      </c>
      <c r="C109" s="172" t="s">
        <v>10121</v>
      </c>
      <c r="D109" s="116" t="s">
        <v>6746</v>
      </c>
      <c r="L109" s="251" t="s">
        <v>10127</v>
      </c>
      <c r="M109" s="116" t="s">
        <v>10121</v>
      </c>
      <c r="P109" s="116" t="s">
        <v>8208</v>
      </c>
      <c r="Q109" s="116" t="s">
        <v>10123</v>
      </c>
      <c r="S109" s="116" t="s">
        <v>3025</v>
      </c>
      <c r="T109" s="171" t="s">
        <v>10128</v>
      </c>
      <c r="V109" s="160" t="s">
        <v>10128</v>
      </c>
      <c r="W109" s="160"/>
      <c r="AC109" s="116" t="s">
        <v>10121</v>
      </c>
      <c r="AF109" s="116" t="s">
        <v>8208</v>
      </c>
      <c r="AG109" s="116" t="s">
        <v>10123</v>
      </c>
      <c r="AI109" s="116" t="s">
        <v>3025</v>
      </c>
      <c r="AJ109" s="171" t="s">
        <v>10128</v>
      </c>
      <c r="AL109" s="160" t="s">
        <v>10128</v>
      </c>
      <c r="AM109" s="160"/>
      <c r="AS109" s="116" t="s">
        <v>10121</v>
      </c>
      <c r="AV109" s="116" t="s">
        <v>8208</v>
      </c>
      <c r="AW109" s="116" t="s">
        <v>10125</v>
      </c>
      <c r="AY109" s="116" t="s">
        <v>3025</v>
      </c>
      <c r="AZ109" s="171" t="s">
        <v>10128</v>
      </c>
      <c r="BB109" s="160" t="s">
        <v>10128</v>
      </c>
      <c r="BC109" s="160"/>
      <c r="BI109" s="116" t="s">
        <v>10121</v>
      </c>
      <c r="BL109" s="116" t="s">
        <v>8208</v>
      </c>
      <c r="BM109" s="116" t="s">
        <v>10125</v>
      </c>
      <c r="BO109" s="116" t="s">
        <v>3025</v>
      </c>
      <c r="BP109" s="171" t="s">
        <v>10128</v>
      </c>
      <c r="BR109" s="160" t="s">
        <v>10128</v>
      </c>
      <c r="BS109" s="160"/>
      <c r="CK109" s="161" t="s">
        <v>10129</v>
      </c>
      <c r="CL109" s="162" t="str">
        <f t="shared" si="6"/>
        <v>D1(R7_VDD_L1_L8_L11) BUS_R7_VDD_L1_L8_L11:R7_VDD_L1_L8_L11</v>
      </c>
      <c r="CM109" s="115" t="str">
        <f t="shared" si="7"/>
        <v>OK</v>
      </c>
    </row>
    <row r="110" spans="2:91" ht="12.75" customHeight="1">
      <c r="B110" s="156">
        <v>107</v>
      </c>
      <c r="C110" s="169" t="s">
        <v>10130</v>
      </c>
      <c r="D110" s="116" t="s">
        <v>6689</v>
      </c>
      <c r="L110" s="251" t="s">
        <v>10131</v>
      </c>
      <c r="M110" s="116" t="s">
        <v>10132</v>
      </c>
      <c r="P110" s="116" t="s">
        <v>7890</v>
      </c>
      <c r="Q110" s="116" t="s">
        <v>10133</v>
      </c>
      <c r="S110" s="116" t="s">
        <v>3025</v>
      </c>
      <c r="T110" s="171" t="s">
        <v>10134</v>
      </c>
      <c r="V110" s="160" t="s">
        <v>10134</v>
      </c>
      <c r="W110" s="160"/>
      <c r="AC110" s="116" t="s">
        <v>10132</v>
      </c>
      <c r="AF110" s="116" t="s">
        <v>7890</v>
      </c>
      <c r="AG110" s="116" t="s">
        <v>10133</v>
      </c>
      <c r="AI110" s="116" t="s">
        <v>3025</v>
      </c>
      <c r="AJ110" s="171" t="s">
        <v>10134</v>
      </c>
      <c r="AL110" s="160" t="s">
        <v>10134</v>
      </c>
      <c r="AM110" s="160"/>
      <c r="AS110" s="116" t="s">
        <v>10132</v>
      </c>
      <c r="AV110" s="116" t="s">
        <v>7890</v>
      </c>
      <c r="AW110" s="116" t="s">
        <v>10133</v>
      </c>
      <c r="AY110" s="116" t="s">
        <v>3025</v>
      </c>
      <c r="AZ110" s="171" t="s">
        <v>10134</v>
      </c>
      <c r="BB110" s="160" t="s">
        <v>10134</v>
      </c>
      <c r="BC110" s="160"/>
      <c r="BI110" s="116" t="s">
        <v>10132</v>
      </c>
      <c r="BL110" s="116" t="s">
        <v>7890</v>
      </c>
      <c r="BM110" s="116" t="s">
        <v>10133</v>
      </c>
      <c r="BO110" s="116" t="s">
        <v>3025</v>
      </c>
      <c r="BP110" s="171" t="s">
        <v>10134</v>
      </c>
      <c r="BR110" s="160" t="s">
        <v>10134</v>
      </c>
      <c r="BS110" s="160"/>
      <c r="CK110" s="161" t="s">
        <v>10135</v>
      </c>
      <c r="CL110" s="162" t="str">
        <f t="shared" si="6"/>
        <v>D1(M10_VDD_L13_L16_L17) BUS_M10_VDD_L13_L16_L17:M10_VDD_L13_L16_L17</v>
      </c>
      <c r="CM110" s="115" t="str">
        <f t="shared" si="7"/>
        <v>OK</v>
      </c>
    </row>
    <row r="111" spans="2:91" ht="12.75" customHeight="1">
      <c r="B111" s="156">
        <v>108</v>
      </c>
      <c r="C111" s="169" t="s">
        <v>10136</v>
      </c>
      <c r="D111" s="116" t="s">
        <v>6632</v>
      </c>
      <c r="L111" s="251" t="s">
        <v>10137</v>
      </c>
      <c r="M111" s="116" t="s">
        <v>10138</v>
      </c>
      <c r="P111" s="116" t="s">
        <v>7890</v>
      </c>
      <c r="Q111" s="116" t="s">
        <v>10133</v>
      </c>
      <c r="S111" s="116" t="s">
        <v>3025</v>
      </c>
      <c r="T111" s="171" t="s">
        <v>10139</v>
      </c>
      <c r="V111" s="160" t="s">
        <v>10139</v>
      </c>
      <c r="W111" s="160"/>
      <c r="AC111" s="116" t="s">
        <v>10138</v>
      </c>
      <c r="AF111" s="116" t="s">
        <v>7890</v>
      </c>
      <c r="AG111" s="116" t="s">
        <v>10133</v>
      </c>
      <c r="AI111" s="116" t="s">
        <v>3025</v>
      </c>
      <c r="AJ111" s="171" t="s">
        <v>10139</v>
      </c>
      <c r="AL111" s="160" t="s">
        <v>10139</v>
      </c>
      <c r="AM111" s="160"/>
      <c r="AS111" s="116" t="s">
        <v>10138</v>
      </c>
      <c r="AV111" s="116" t="s">
        <v>7890</v>
      </c>
      <c r="AW111" s="116" t="s">
        <v>10133</v>
      </c>
      <c r="AY111" s="116" t="s">
        <v>3025</v>
      </c>
      <c r="AZ111" s="171" t="s">
        <v>10139</v>
      </c>
      <c r="BB111" s="160" t="s">
        <v>10139</v>
      </c>
      <c r="BC111" s="160"/>
      <c r="BI111" s="116" t="s">
        <v>10138</v>
      </c>
      <c r="BL111" s="116" t="s">
        <v>7890</v>
      </c>
      <c r="BM111" s="116" t="s">
        <v>10133</v>
      </c>
      <c r="BO111" s="116" t="s">
        <v>3025</v>
      </c>
      <c r="BP111" s="171" t="s">
        <v>10139</v>
      </c>
      <c r="BR111" s="160" t="s">
        <v>10139</v>
      </c>
      <c r="BS111" s="160"/>
      <c r="CK111" s="161" t="s">
        <v>10140</v>
      </c>
      <c r="CL111" s="162" t="str">
        <f t="shared" si="6"/>
        <v>D1(G15_VDD_L2_L10) BUS_G15_VDD_L2_L10:G15_VDD_L2_L10</v>
      </c>
      <c r="CM111" s="115" t="str">
        <f t="shared" si="7"/>
        <v>OK</v>
      </c>
    </row>
    <row r="112" spans="2:91" ht="12.75" customHeight="1">
      <c r="B112" s="156">
        <v>109</v>
      </c>
      <c r="C112" s="172" t="s">
        <v>10141</v>
      </c>
      <c r="D112" s="116" t="s">
        <v>5728</v>
      </c>
      <c r="L112" s="251" t="s">
        <v>10142</v>
      </c>
      <c r="M112" s="116" t="s">
        <v>10141</v>
      </c>
      <c r="P112" s="116" t="s">
        <v>8208</v>
      </c>
      <c r="Q112" s="116" t="s">
        <v>10123</v>
      </c>
      <c r="S112" s="116" t="s">
        <v>3025</v>
      </c>
      <c r="T112" s="171" t="s">
        <v>10143</v>
      </c>
      <c r="V112" s="160" t="s">
        <v>10143</v>
      </c>
      <c r="W112" s="160"/>
      <c r="AC112" s="116" t="s">
        <v>10141</v>
      </c>
      <c r="AF112" s="116" t="s">
        <v>8208</v>
      </c>
      <c r="AG112" s="116" t="s">
        <v>10123</v>
      </c>
      <c r="AI112" s="116" t="s">
        <v>3025</v>
      </c>
      <c r="AJ112" s="171" t="s">
        <v>10143</v>
      </c>
      <c r="AL112" s="160" t="s">
        <v>10143</v>
      </c>
      <c r="AM112" s="160"/>
      <c r="AS112" s="116" t="s">
        <v>10141</v>
      </c>
      <c r="AV112" s="116" t="s">
        <v>8208</v>
      </c>
      <c r="AW112" s="116" t="s">
        <v>10125</v>
      </c>
      <c r="AY112" s="116" t="s">
        <v>3025</v>
      </c>
      <c r="AZ112" s="171" t="s">
        <v>10143</v>
      </c>
      <c r="BB112" s="160" t="s">
        <v>10143</v>
      </c>
      <c r="BC112" s="160"/>
      <c r="BI112" s="116" t="s">
        <v>10141</v>
      </c>
      <c r="BL112" s="116" t="s">
        <v>8208</v>
      </c>
      <c r="BM112" s="116" t="s">
        <v>10125</v>
      </c>
      <c r="BO112" s="116" t="s">
        <v>3025</v>
      </c>
      <c r="BP112" s="171" t="s">
        <v>10143</v>
      </c>
      <c r="BR112" s="160" t="s">
        <v>10143</v>
      </c>
      <c r="BS112" s="160"/>
      <c r="CK112" s="161" t="s">
        <v>10144</v>
      </c>
      <c r="CL112" s="162" t="str">
        <f t="shared" si="6"/>
        <v>D1(T12_VDD_L3_L4_L5_L18) BUS_T12_VDD_L3_L4_L5_L18:T12_VDD_L3_L4_L5_L18</v>
      </c>
      <c r="CM112" s="115" t="str">
        <f t="shared" si="7"/>
        <v>OK</v>
      </c>
    </row>
    <row r="113" spans="2:91" ht="12.75" customHeight="1">
      <c r="B113" s="156">
        <v>110</v>
      </c>
      <c r="C113" s="172" t="s">
        <v>10141</v>
      </c>
      <c r="D113" s="116" t="s">
        <v>6752</v>
      </c>
      <c r="L113" s="251" t="s">
        <v>10145</v>
      </c>
      <c r="M113" s="116" t="s">
        <v>10141</v>
      </c>
      <c r="P113" s="116" t="s">
        <v>8208</v>
      </c>
      <c r="Q113" s="116" t="s">
        <v>10123</v>
      </c>
      <c r="S113" s="116" t="s">
        <v>3025</v>
      </c>
      <c r="T113" s="171" t="s">
        <v>10146</v>
      </c>
      <c r="V113" s="160" t="s">
        <v>10146</v>
      </c>
      <c r="W113" s="160"/>
      <c r="AC113" s="116" t="s">
        <v>10141</v>
      </c>
      <c r="AF113" s="116" t="s">
        <v>8208</v>
      </c>
      <c r="AG113" s="116" t="s">
        <v>10123</v>
      </c>
      <c r="AI113" s="116" t="s">
        <v>3025</v>
      </c>
      <c r="AJ113" s="171" t="s">
        <v>10146</v>
      </c>
      <c r="AL113" s="160" t="s">
        <v>10146</v>
      </c>
      <c r="AM113" s="160"/>
      <c r="AS113" s="116" t="s">
        <v>10141</v>
      </c>
      <c r="AV113" s="116" t="s">
        <v>8208</v>
      </c>
      <c r="AW113" s="116" t="s">
        <v>10125</v>
      </c>
      <c r="AY113" s="116" t="s">
        <v>3025</v>
      </c>
      <c r="AZ113" s="171" t="s">
        <v>10146</v>
      </c>
      <c r="BB113" s="160" t="s">
        <v>10146</v>
      </c>
      <c r="BC113" s="160"/>
      <c r="BI113" s="116" t="s">
        <v>10141</v>
      </c>
      <c r="BL113" s="116" t="s">
        <v>8208</v>
      </c>
      <c r="BM113" s="116" t="s">
        <v>10125</v>
      </c>
      <c r="BO113" s="116" t="s">
        <v>3025</v>
      </c>
      <c r="BP113" s="171" t="s">
        <v>10146</v>
      </c>
      <c r="BR113" s="160" t="s">
        <v>10146</v>
      </c>
      <c r="BS113" s="160"/>
      <c r="CK113" s="161" t="s">
        <v>10147</v>
      </c>
      <c r="CL113" s="162" t="str">
        <f t="shared" si="6"/>
        <v>D1(R13_VDD_L3_L4_L5_L18) BUS_R13_VDD_L3_L4_L5_L18:R13_VDD_L3_L4_L5_L18</v>
      </c>
      <c r="CM113" s="115" t="str">
        <f t="shared" si="7"/>
        <v>OK</v>
      </c>
    </row>
    <row r="114" spans="2:91" ht="12.75" customHeight="1">
      <c r="B114" s="156">
        <v>111</v>
      </c>
      <c r="C114" s="169" t="s">
        <v>10148</v>
      </c>
      <c r="D114" s="116" t="s">
        <v>5286</v>
      </c>
      <c r="L114" s="251" t="s">
        <v>10149</v>
      </c>
      <c r="M114" s="116" t="s">
        <v>10148</v>
      </c>
      <c r="P114" s="116" t="s">
        <v>8208</v>
      </c>
      <c r="Q114" s="116" t="s">
        <v>10123</v>
      </c>
      <c r="S114" s="116" t="s">
        <v>3025</v>
      </c>
      <c r="T114" s="171" t="s">
        <v>10150</v>
      </c>
      <c r="V114" s="160" t="s">
        <v>10150</v>
      </c>
      <c r="W114" s="160"/>
      <c r="AC114" s="116" t="s">
        <v>10148</v>
      </c>
      <c r="AF114" s="116" t="s">
        <v>8208</v>
      </c>
      <c r="AG114" s="116" t="s">
        <v>10123</v>
      </c>
      <c r="AI114" s="116" t="s">
        <v>3025</v>
      </c>
      <c r="AJ114" s="171" t="s">
        <v>10150</v>
      </c>
      <c r="AL114" s="160" t="s">
        <v>10150</v>
      </c>
      <c r="AM114" s="160"/>
      <c r="AS114" s="116" t="s">
        <v>10148</v>
      </c>
      <c r="AV114" s="116" t="s">
        <v>8208</v>
      </c>
      <c r="AW114" s="116" t="s">
        <v>10125</v>
      </c>
      <c r="AY114" s="116" t="s">
        <v>3025</v>
      </c>
      <c r="AZ114" s="171" t="s">
        <v>10150</v>
      </c>
      <c r="BB114" s="160" t="s">
        <v>10150</v>
      </c>
      <c r="BC114" s="160"/>
      <c r="BI114" s="116" t="s">
        <v>10148</v>
      </c>
      <c r="BL114" s="116" t="s">
        <v>8208</v>
      </c>
      <c r="BM114" s="116" t="s">
        <v>10125</v>
      </c>
      <c r="BO114" s="116" t="s">
        <v>3025</v>
      </c>
      <c r="BP114" s="171" t="s">
        <v>10150</v>
      </c>
      <c r="BR114" s="160" t="s">
        <v>10150</v>
      </c>
      <c r="BS114" s="160"/>
      <c r="CK114" s="161" t="s">
        <v>10151</v>
      </c>
      <c r="CL114" s="162" t="str">
        <f t="shared" si="6"/>
        <v>D1(N5_VDD_L6_L9) BUS_N5_VDD_L6_L9:N5_VDD_L6_L9</v>
      </c>
      <c r="CM114" s="115" t="str">
        <f t="shared" si="7"/>
        <v>OK</v>
      </c>
    </row>
    <row r="115" spans="2:91" ht="12.75" customHeight="1">
      <c r="B115" s="156">
        <v>112</v>
      </c>
      <c r="C115" s="169" t="s">
        <v>10148</v>
      </c>
      <c r="D115" s="116" t="s">
        <v>5283</v>
      </c>
      <c r="L115" s="251" t="s">
        <v>10152</v>
      </c>
      <c r="M115" s="116" t="s">
        <v>10148</v>
      </c>
      <c r="P115" s="116" t="s">
        <v>8208</v>
      </c>
      <c r="Q115" s="116" t="s">
        <v>10123</v>
      </c>
      <c r="S115" s="116" t="s">
        <v>3025</v>
      </c>
      <c r="T115" s="171" t="s">
        <v>10153</v>
      </c>
      <c r="V115" s="160" t="s">
        <v>10153</v>
      </c>
      <c r="W115" s="160"/>
      <c r="AC115" s="116" t="s">
        <v>10148</v>
      </c>
      <c r="AF115" s="116" t="s">
        <v>8208</v>
      </c>
      <c r="AG115" s="116" t="s">
        <v>10123</v>
      </c>
      <c r="AI115" s="116" t="s">
        <v>3025</v>
      </c>
      <c r="AJ115" s="171" t="s">
        <v>10153</v>
      </c>
      <c r="AL115" s="160" t="s">
        <v>10153</v>
      </c>
      <c r="AM115" s="160"/>
      <c r="AS115" s="116" t="s">
        <v>10148</v>
      </c>
      <c r="AV115" s="116" t="s">
        <v>8208</v>
      </c>
      <c r="AW115" s="116" t="s">
        <v>10125</v>
      </c>
      <c r="AY115" s="116" t="s">
        <v>3025</v>
      </c>
      <c r="AZ115" s="171" t="s">
        <v>10153</v>
      </c>
      <c r="BB115" s="160" t="s">
        <v>10153</v>
      </c>
      <c r="BC115" s="160"/>
      <c r="BI115" s="116" t="s">
        <v>10148</v>
      </c>
      <c r="BL115" s="116" t="s">
        <v>8208</v>
      </c>
      <c r="BM115" s="116" t="s">
        <v>10125</v>
      </c>
      <c r="BO115" s="116" t="s">
        <v>3025</v>
      </c>
      <c r="BP115" s="171" t="s">
        <v>10153</v>
      </c>
      <c r="BR115" s="160" t="s">
        <v>10153</v>
      </c>
      <c r="BS115" s="160"/>
      <c r="CK115" s="161" t="s">
        <v>10154</v>
      </c>
      <c r="CL115" s="162" t="str">
        <f t="shared" si="6"/>
        <v>D1(P6_VDD_L6_L9) BUS_P6_VDD_L6_L9:P6_VDD_L6_L9</v>
      </c>
      <c r="CM115" s="115" t="str">
        <f t="shared" si="7"/>
        <v>OK</v>
      </c>
    </row>
    <row r="116" spans="2:91" ht="12.75" customHeight="1">
      <c r="B116" s="156">
        <v>113</v>
      </c>
      <c r="C116" s="169" t="s">
        <v>10155</v>
      </c>
      <c r="D116" s="116" t="s">
        <v>5274</v>
      </c>
      <c r="L116" s="251" t="s">
        <v>10156</v>
      </c>
      <c r="M116" s="116" t="s">
        <v>10157</v>
      </c>
      <c r="P116" s="116" t="s">
        <v>8206</v>
      </c>
      <c r="Q116" s="116" t="s">
        <v>10123</v>
      </c>
      <c r="S116" s="116" t="s">
        <v>3025</v>
      </c>
      <c r="T116" s="171" t="s">
        <v>10158</v>
      </c>
      <c r="V116" s="160" t="s">
        <v>10158</v>
      </c>
      <c r="W116" s="160"/>
      <c r="AC116" s="116" t="s">
        <v>10157</v>
      </c>
      <c r="AF116" s="116" t="s">
        <v>8206</v>
      </c>
      <c r="AG116" s="116" t="s">
        <v>10123</v>
      </c>
      <c r="AI116" s="116" t="s">
        <v>3025</v>
      </c>
      <c r="AJ116" s="171" t="s">
        <v>10158</v>
      </c>
      <c r="AL116" s="160" t="s">
        <v>10158</v>
      </c>
      <c r="AM116" s="160"/>
      <c r="AS116" s="116" t="s">
        <v>10157</v>
      </c>
      <c r="AV116" s="116" t="s">
        <v>8206</v>
      </c>
      <c r="AW116" s="116" t="s">
        <v>10125</v>
      </c>
      <c r="AY116" s="116" t="s">
        <v>3025</v>
      </c>
      <c r="AZ116" s="171" t="s">
        <v>10158</v>
      </c>
      <c r="BB116" s="160" t="s">
        <v>10158</v>
      </c>
      <c r="BC116" s="160"/>
      <c r="BI116" s="116" t="s">
        <v>10157</v>
      </c>
      <c r="BL116" s="116" t="s">
        <v>8206</v>
      </c>
      <c r="BM116" s="116" t="s">
        <v>10125</v>
      </c>
      <c r="BO116" s="116" t="s">
        <v>3025</v>
      </c>
      <c r="BP116" s="171" t="s">
        <v>10158</v>
      </c>
      <c r="BR116" s="160" t="s">
        <v>10158</v>
      </c>
      <c r="BS116" s="160"/>
      <c r="CK116" s="161" t="s">
        <v>10159</v>
      </c>
      <c r="CL116" s="162" t="str">
        <f t="shared" si="6"/>
        <v>D1(N7_VDD_L7_L12_L14_L15) BUS_N7_VDD_L7_L12_L14_L15:N7_VDD_L7_L12_L14_L15</v>
      </c>
      <c r="CM116" s="115" t="str">
        <f t="shared" si="7"/>
        <v>OK</v>
      </c>
    </row>
    <row r="117" spans="2:91" ht="12.75" customHeight="1">
      <c r="B117" s="156">
        <v>114</v>
      </c>
      <c r="C117" s="169" t="s">
        <v>10160</v>
      </c>
      <c r="D117" s="116" t="s">
        <v>6743</v>
      </c>
      <c r="L117" s="251" t="s">
        <v>10161</v>
      </c>
      <c r="M117" s="116" t="s">
        <v>10162</v>
      </c>
      <c r="P117" s="116" t="s">
        <v>573</v>
      </c>
      <c r="Q117" s="116" t="s">
        <v>10133</v>
      </c>
      <c r="S117" s="116" t="s">
        <v>3025</v>
      </c>
      <c r="T117" s="171" t="s">
        <v>10163</v>
      </c>
      <c r="V117" s="160" t="s">
        <v>10163</v>
      </c>
      <c r="W117" s="160"/>
      <c r="AC117" s="116" t="s">
        <v>10162</v>
      </c>
      <c r="AF117" s="116" t="s">
        <v>573</v>
      </c>
      <c r="AG117" s="116" t="s">
        <v>10133</v>
      </c>
      <c r="AI117" s="116" t="s">
        <v>3025</v>
      </c>
      <c r="AJ117" s="171" t="s">
        <v>10163</v>
      </c>
      <c r="AL117" s="160" t="s">
        <v>10163</v>
      </c>
      <c r="AM117" s="160"/>
      <c r="AS117" s="116" t="s">
        <v>10162</v>
      </c>
      <c r="AV117" s="116" t="s">
        <v>573</v>
      </c>
      <c r="AW117" s="116" t="s">
        <v>10133</v>
      </c>
      <c r="AY117" s="116" t="s">
        <v>3025</v>
      </c>
      <c r="AZ117" s="171" t="s">
        <v>10163</v>
      </c>
      <c r="BB117" s="160" t="s">
        <v>10163</v>
      </c>
      <c r="BC117" s="160"/>
      <c r="BI117" s="116" t="s">
        <v>10162</v>
      </c>
      <c r="BL117" s="116" t="s">
        <v>573</v>
      </c>
      <c r="BM117" s="116" t="s">
        <v>10133</v>
      </c>
      <c r="BO117" s="116" t="s">
        <v>3025</v>
      </c>
      <c r="BP117" s="171" t="s">
        <v>10163</v>
      </c>
      <c r="BR117" s="160" t="s">
        <v>10163</v>
      </c>
      <c r="BS117" s="160"/>
      <c r="CK117" s="161" t="s">
        <v>10164</v>
      </c>
      <c r="CL117" s="162" t="str">
        <f t="shared" si="6"/>
        <v>D1(R3_VDD_LDO_XO_RF) BUS_R3_VDD_LDO_XO_RF:R3_VDD_LDO_XO_RF</v>
      </c>
      <c r="CM117" s="115" t="str">
        <f t="shared" si="7"/>
        <v>OK</v>
      </c>
    </row>
    <row r="118" spans="2:91" ht="12.75" customHeight="1">
      <c r="B118" s="156">
        <v>115</v>
      </c>
      <c r="C118" s="169" t="s">
        <v>10165</v>
      </c>
      <c r="D118" s="116" t="s">
        <v>5437</v>
      </c>
      <c r="L118" s="251" t="s">
        <v>10166</v>
      </c>
      <c r="M118" s="116" t="s">
        <v>10165</v>
      </c>
      <c r="P118" s="116" t="s">
        <v>7890</v>
      </c>
      <c r="Q118" s="116" t="s">
        <v>10133</v>
      </c>
      <c r="S118" s="116" t="s">
        <v>3025</v>
      </c>
      <c r="T118" s="171" t="s">
        <v>10167</v>
      </c>
      <c r="V118" s="160" t="s">
        <v>10167</v>
      </c>
      <c r="W118" s="160"/>
      <c r="AC118" s="116" t="s">
        <v>10165</v>
      </c>
      <c r="AF118" s="116" t="s">
        <v>7890</v>
      </c>
      <c r="AG118" s="116" t="s">
        <v>10133</v>
      </c>
      <c r="AI118" s="116" t="s">
        <v>3025</v>
      </c>
      <c r="AJ118" s="171" t="s">
        <v>10167</v>
      </c>
      <c r="AL118" s="160" t="s">
        <v>10167</v>
      </c>
      <c r="AM118" s="160"/>
      <c r="AS118" s="116" t="s">
        <v>10165</v>
      </c>
      <c r="AV118" s="116" t="s">
        <v>7890</v>
      </c>
      <c r="AW118" s="116" t="s">
        <v>10133</v>
      </c>
      <c r="AY118" s="116" t="s">
        <v>3025</v>
      </c>
      <c r="AZ118" s="171" t="s">
        <v>10167</v>
      </c>
      <c r="BB118" s="160" t="s">
        <v>10167</v>
      </c>
      <c r="BC118" s="160"/>
      <c r="BI118" s="116" t="s">
        <v>10165</v>
      </c>
      <c r="BL118" s="116" t="s">
        <v>7890</v>
      </c>
      <c r="BM118" s="116" t="s">
        <v>10133</v>
      </c>
      <c r="BO118" s="116" t="s">
        <v>3025</v>
      </c>
      <c r="BP118" s="171" t="s">
        <v>10167</v>
      </c>
      <c r="BR118" s="160" t="s">
        <v>10167</v>
      </c>
      <c r="BS118" s="160"/>
      <c r="CK118" s="161" t="s">
        <v>10168</v>
      </c>
      <c r="CL118" s="162" t="str">
        <f t="shared" si="6"/>
        <v>D1(D6_VDD_S1) BUS_D6_VDD_S1:D6_VDD_S1</v>
      </c>
      <c r="CM118" s="115" t="str">
        <f t="shared" si="7"/>
        <v>OK</v>
      </c>
    </row>
    <row r="119" spans="2:91" ht="12.75" customHeight="1">
      <c r="B119" s="156">
        <v>116</v>
      </c>
      <c r="C119" s="169" t="s">
        <v>10165</v>
      </c>
      <c r="D119" s="116" t="s">
        <v>3215</v>
      </c>
      <c r="L119" s="251" t="s">
        <v>10169</v>
      </c>
      <c r="M119" s="116" t="s">
        <v>10165</v>
      </c>
      <c r="P119" s="116" t="s">
        <v>7890</v>
      </c>
      <c r="Q119" s="116" t="s">
        <v>10133</v>
      </c>
      <c r="S119" s="116" t="s">
        <v>3025</v>
      </c>
      <c r="T119" s="171" t="s">
        <v>10170</v>
      </c>
      <c r="V119" s="160" t="s">
        <v>10170</v>
      </c>
      <c r="W119" s="160"/>
      <c r="AC119" s="116" t="s">
        <v>10165</v>
      </c>
      <c r="AF119" s="116" t="s">
        <v>7890</v>
      </c>
      <c r="AG119" s="116" t="s">
        <v>10133</v>
      </c>
      <c r="AI119" s="116" t="s">
        <v>3025</v>
      </c>
      <c r="AJ119" s="171" t="s">
        <v>10170</v>
      </c>
      <c r="AL119" s="160" t="s">
        <v>10170</v>
      </c>
      <c r="AM119" s="160"/>
      <c r="AS119" s="116" t="s">
        <v>10165</v>
      </c>
      <c r="AV119" s="116" t="s">
        <v>7890</v>
      </c>
      <c r="AW119" s="116" t="s">
        <v>10133</v>
      </c>
      <c r="AY119" s="116" t="s">
        <v>3025</v>
      </c>
      <c r="AZ119" s="171" t="s">
        <v>10170</v>
      </c>
      <c r="BB119" s="160" t="s">
        <v>10170</v>
      </c>
      <c r="BC119" s="160"/>
      <c r="BI119" s="116" t="s">
        <v>10165</v>
      </c>
      <c r="BL119" s="116" t="s">
        <v>7890</v>
      </c>
      <c r="BM119" s="116" t="s">
        <v>10133</v>
      </c>
      <c r="BO119" s="116" t="s">
        <v>3025</v>
      </c>
      <c r="BP119" s="171" t="s">
        <v>10170</v>
      </c>
      <c r="BR119" s="160" t="s">
        <v>10170</v>
      </c>
      <c r="BS119" s="160"/>
      <c r="CK119" s="161" t="s">
        <v>10171</v>
      </c>
      <c r="CL119" s="162" t="str">
        <f t="shared" si="6"/>
        <v>D1(E7_VDD_S1) BUS_E7_VDD_S1:E7_VDD_S1</v>
      </c>
      <c r="CM119" s="115" t="str">
        <f t="shared" si="7"/>
        <v>OK</v>
      </c>
    </row>
    <row r="120" spans="2:91" ht="12.75" customHeight="1">
      <c r="B120" s="156">
        <v>117</v>
      </c>
      <c r="C120" s="169" t="s">
        <v>10172</v>
      </c>
      <c r="D120" s="116" t="s">
        <v>6590</v>
      </c>
      <c r="L120" s="251" t="s">
        <v>10173</v>
      </c>
      <c r="M120" s="116" t="s">
        <v>10172</v>
      </c>
      <c r="P120" s="116" t="s">
        <v>7890</v>
      </c>
      <c r="Q120" s="116" t="s">
        <v>10133</v>
      </c>
      <c r="S120" s="116" t="s">
        <v>3025</v>
      </c>
      <c r="T120" s="171" t="s">
        <v>10174</v>
      </c>
      <c r="V120" s="160" t="s">
        <v>10174</v>
      </c>
      <c r="W120" s="160"/>
      <c r="AC120" s="116" t="s">
        <v>10172</v>
      </c>
      <c r="AF120" s="116" t="s">
        <v>7890</v>
      </c>
      <c r="AG120" s="116" t="s">
        <v>10133</v>
      </c>
      <c r="AI120" s="116" t="s">
        <v>3025</v>
      </c>
      <c r="AJ120" s="171" t="s">
        <v>10174</v>
      </c>
      <c r="AL120" s="160" t="s">
        <v>10174</v>
      </c>
      <c r="AM120" s="160"/>
      <c r="AS120" s="116" t="s">
        <v>10172</v>
      </c>
      <c r="AV120" s="116" t="s">
        <v>7890</v>
      </c>
      <c r="AW120" s="116" t="s">
        <v>10133</v>
      </c>
      <c r="AY120" s="116" t="s">
        <v>3025</v>
      </c>
      <c r="AZ120" s="171" t="s">
        <v>10174</v>
      </c>
      <c r="BB120" s="160" t="s">
        <v>10174</v>
      </c>
      <c r="BC120" s="160"/>
      <c r="BI120" s="116" t="s">
        <v>10172</v>
      </c>
      <c r="BL120" s="116" t="s">
        <v>7890</v>
      </c>
      <c r="BM120" s="116" t="s">
        <v>10133</v>
      </c>
      <c r="BO120" s="116" t="s">
        <v>3025</v>
      </c>
      <c r="BP120" s="171" t="s">
        <v>10174</v>
      </c>
      <c r="BR120" s="160" t="s">
        <v>10174</v>
      </c>
      <c r="BS120" s="160"/>
      <c r="CK120" s="161" t="s">
        <v>10175</v>
      </c>
      <c r="CL120" s="162" t="str">
        <f t="shared" si="6"/>
        <v>D1(D10_VDD_S10) BUS_D10_VDD_S10:D10_VDD_S10</v>
      </c>
      <c r="CM120" s="115" t="str">
        <f t="shared" si="7"/>
        <v>OK</v>
      </c>
    </row>
    <row r="121" spans="2:91" ht="12.75" customHeight="1">
      <c r="B121" s="156">
        <v>118</v>
      </c>
      <c r="C121" s="169" t="s">
        <v>10172</v>
      </c>
      <c r="D121" s="116" t="s">
        <v>5402</v>
      </c>
      <c r="L121" s="251" t="s">
        <v>10176</v>
      </c>
      <c r="M121" s="116" t="s">
        <v>10172</v>
      </c>
      <c r="P121" s="116" t="s">
        <v>7890</v>
      </c>
      <c r="Q121" s="116" t="s">
        <v>10133</v>
      </c>
      <c r="S121" s="116" t="s">
        <v>3025</v>
      </c>
      <c r="T121" s="171" t="s">
        <v>10177</v>
      </c>
      <c r="V121" s="160" t="s">
        <v>10177</v>
      </c>
      <c r="W121" s="160"/>
      <c r="AC121" s="116" t="s">
        <v>10172</v>
      </c>
      <c r="AF121" s="116" t="s">
        <v>7890</v>
      </c>
      <c r="AG121" s="116" t="s">
        <v>10133</v>
      </c>
      <c r="AI121" s="116" t="s">
        <v>3025</v>
      </c>
      <c r="AJ121" s="171" t="s">
        <v>10177</v>
      </c>
      <c r="AL121" s="160" t="s">
        <v>10177</v>
      </c>
      <c r="AM121" s="160"/>
      <c r="AS121" s="116" t="s">
        <v>10172</v>
      </c>
      <c r="AV121" s="116" t="s">
        <v>7890</v>
      </c>
      <c r="AW121" s="116" t="s">
        <v>10133</v>
      </c>
      <c r="AY121" s="116" t="s">
        <v>3025</v>
      </c>
      <c r="AZ121" s="171" t="s">
        <v>10177</v>
      </c>
      <c r="BB121" s="160" t="s">
        <v>10177</v>
      </c>
      <c r="BC121" s="160"/>
      <c r="BI121" s="116" t="s">
        <v>10172</v>
      </c>
      <c r="BL121" s="116" t="s">
        <v>7890</v>
      </c>
      <c r="BM121" s="116" t="s">
        <v>10133</v>
      </c>
      <c r="BO121" s="116" t="s">
        <v>3025</v>
      </c>
      <c r="BP121" s="171" t="s">
        <v>10177</v>
      </c>
      <c r="BR121" s="160" t="s">
        <v>10177</v>
      </c>
      <c r="BS121" s="160"/>
      <c r="CK121" s="161" t="s">
        <v>10178</v>
      </c>
      <c r="CL121" s="162" t="str">
        <f t="shared" si="6"/>
        <v>D1(F10_VDD_S10) BUS_F10_VDD_S10:F10_VDD_S10</v>
      </c>
      <c r="CM121" s="115" t="str">
        <f t="shared" si="7"/>
        <v>OK</v>
      </c>
    </row>
    <row r="122" spans="2:91" ht="12.75" customHeight="1">
      <c r="B122" s="156">
        <v>119</v>
      </c>
      <c r="C122" s="169" t="s">
        <v>10179</v>
      </c>
      <c r="D122" s="116" t="s">
        <v>6251</v>
      </c>
      <c r="L122" s="251" t="s">
        <v>10180</v>
      </c>
      <c r="M122" s="116" t="s">
        <v>10179</v>
      </c>
      <c r="P122" s="116" t="s">
        <v>7890</v>
      </c>
      <c r="Q122" s="116" t="s">
        <v>10133</v>
      </c>
      <c r="S122" s="116" t="s">
        <v>3025</v>
      </c>
      <c r="T122" s="171" t="s">
        <v>10181</v>
      </c>
      <c r="V122" s="160" t="s">
        <v>10181</v>
      </c>
      <c r="W122" s="160"/>
      <c r="AC122" s="116" t="s">
        <v>10179</v>
      </c>
      <c r="AF122" s="116" t="s">
        <v>7890</v>
      </c>
      <c r="AG122" s="116" t="s">
        <v>10133</v>
      </c>
      <c r="AI122" s="116" t="s">
        <v>3025</v>
      </c>
      <c r="AJ122" s="171" t="s">
        <v>10181</v>
      </c>
      <c r="AL122" s="160" t="s">
        <v>10181</v>
      </c>
      <c r="AM122" s="160"/>
      <c r="AS122" s="116" t="s">
        <v>10179</v>
      </c>
      <c r="AV122" s="116" t="s">
        <v>7890</v>
      </c>
      <c r="AW122" s="116" t="s">
        <v>10133</v>
      </c>
      <c r="AY122" s="116" t="s">
        <v>3025</v>
      </c>
      <c r="AZ122" s="171" t="s">
        <v>10181</v>
      </c>
      <c r="BB122" s="160" t="s">
        <v>10181</v>
      </c>
      <c r="BC122" s="160"/>
      <c r="BI122" s="116" t="s">
        <v>10179</v>
      </c>
      <c r="BL122" s="116" t="s">
        <v>7890</v>
      </c>
      <c r="BM122" s="116" t="s">
        <v>10133</v>
      </c>
      <c r="BO122" s="116" t="s">
        <v>3025</v>
      </c>
      <c r="BP122" s="171" t="s">
        <v>10181</v>
      </c>
      <c r="BR122" s="160" t="s">
        <v>10181</v>
      </c>
      <c r="BS122" s="160"/>
      <c r="CK122" s="161" t="s">
        <v>10182</v>
      </c>
      <c r="CL122" s="162" t="str">
        <f t="shared" si="6"/>
        <v>D1(G3_VDD_S2) BUS_G3_VDD_S2:G3_VDD_S2</v>
      </c>
      <c r="CM122" s="115" t="str">
        <f t="shared" si="7"/>
        <v>OK</v>
      </c>
    </row>
    <row r="123" spans="2:91" ht="12.75" customHeight="1">
      <c r="B123" s="156">
        <v>120</v>
      </c>
      <c r="C123" s="169" t="s">
        <v>10179</v>
      </c>
      <c r="D123" s="116" t="s">
        <v>3202</v>
      </c>
      <c r="L123" s="251" t="s">
        <v>10183</v>
      </c>
      <c r="M123" s="116" t="s">
        <v>10179</v>
      </c>
      <c r="P123" s="116" t="s">
        <v>7890</v>
      </c>
      <c r="Q123" s="116" t="s">
        <v>10133</v>
      </c>
      <c r="S123" s="116" t="s">
        <v>3025</v>
      </c>
      <c r="T123" s="171" t="s">
        <v>10184</v>
      </c>
      <c r="V123" s="160" t="s">
        <v>10184</v>
      </c>
      <c r="W123" s="160"/>
      <c r="AC123" s="116" t="s">
        <v>10179</v>
      </c>
      <c r="AF123" s="116" t="s">
        <v>7890</v>
      </c>
      <c r="AG123" s="116" t="s">
        <v>10133</v>
      </c>
      <c r="AI123" s="116" t="s">
        <v>3025</v>
      </c>
      <c r="AJ123" s="171" t="s">
        <v>10184</v>
      </c>
      <c r="AL123" s="160" t="s">
        <v>10184</v>
      </c>
      <c r="AM123" s="160"/>
      <c r="AS123" s="116" t="s">
        <v>10179</v>
      </c>
      <c r="AV123" s="116" t="s">
        <v>7890</v>
      </c>
      <c r="AW123" s="116" t="s">
        <v>10133</v>
      </c>
      <c r="AY123" s="116" t="s">
        <v>3025</v>
      </c>
      <c r="AZ123" s="171" t="s">
        <v>10184</v>
      </c>
      <c r="BB123" s="160" t="s">
        <v>10184</v>
      </c>
      <c r="BC123" s="160"/>
      <c r="BI123" s="116" t="s">
        <v>10179</v>
      </c>
      <c r="BL123" s="116" t="s">
        <v>7890</v>
      </c>
      <c r="BM123" s="116" t="s">
        <v>10133</v>
      </c>
      <c r="BO123" s="116" t="s">
        <v>3025</v>
      </c>
      <c r="BP123" s="171" t="s">
        <v>10184</v>
      </c>
      <c r="BR123" s="160" t="s">
        <v>10184</v>
      </c>
      <c r="BS123" s="160"/>
      <c r="CK123" s="161" t="s">
        <v>10185</v>
      </c>
      <c r="CL123" s="162" t="str">
        <f t="shared" si="6"/>
        <v>D1(G5_VDD_S2) BUS_G5_VDD_S2:G5_VDD_S2</v>
      </c>
      <c r="CM123" s="115" t="str">
        <f t="shared" si="7"/>
        <v>OK</v>
      </c>
    </row>
    <row r="124" spans="2:91" ht="12.75" customHeight="1">
      <c r="B124" s="156">
        <v>121</v>
      </c>
      <c r="C124" s="169" t="s">
        <v>10186</v>
      </c>
      <c r="D124" s="116" t="s">
        <v>5277</v>
      </c>
      <c r="L124" s="251" t="s">
        <v>10187</v>
      </c>
      <c r="M124" s="116" t="s">
        <v>10186</v>
      </c>
      <c r="P124" s="116" t="s">
        <v>7890</v>
      </c>
      <c r="Q124" s="116" t="s">
        <v>10133</v>
      </c>
      <c r="S124" s="116" t="s">
        <v>3025</v>
      </c>
      <c r="T124" s="171" t="s">
        <v>10188</v>
      </c>
      <c r="V124" s="160" t="s">
        <v>10188</v>
      </c>
      <c r="W124" s="160"/>
      <c r="AC124" s="116" t="s">
        <v>10186</v>
      </c>
      <c r="AF124" s="116" t="s">
        <v>7890</v>
      </c>
      <c r="AG124" s="116" t="s">
        <v>10133</v>
      </c>
      <c r="AI124" s="116" t="s">
        <v>3025</v>
      </c>
      <c r="AJ124" s="171" t="s">
        <v>10188</v>
      </c>
      <c r="AL124" s="160" t="s">
        <v>10188</v>
      </c>
      <c r="AM124" s="160"/>
      <c r="AS124" s="116" t="s">
        <v>10186</v>
      </c>
      <c r="AV124" s="116" t="s">
        <v>7890</v>
      </c>
      <c r="AW124" s="116" t="s">
        <v>10133</v>
      </c>
      <c r="AY124" s="116" t="s">
        <v>3025</v>
      </c>
      <c r="AZ124" s="171" t="s">
        <v>10188</v>
      </c>
      <c r="BB124" s="160" t="s">
        <v>10188</v>
      </c>
      <c r="BC124" s="160"/>
      <c r="BI124" s="116" t="s">
        <v>10186</v>
      </c>
      <c r="BL124" s="116" t="s">
        <v>7890</v>
      </c>
      <c r="BM124" s="116" t="s">
        <v>10133</v>
      </c>
      <c r="BO124" s="116" t="s">
        <v>3025</v>
      </c>
      <c r="BP124" s="171" t="s">
        <v>10188</v>
      </c>
      <c r="BR124" s="160" t="s">
        <v>10188</v>
      </c>
      <c r="BS124" s="160"/>
      <c r="CK124" s="161" t="s">
        <v>10189</v>
      </c>
      <c r="CL124" s="162" t="str">
        <f t="shared" si="6"/>
        <v>D1(M4_VDD_S3) BUS_M4_VDD_S3:M4_VDD_S3</v>
      </c>
      <c r="CM124" s="115" t="str">
        <f t="shared" si="7"/>
        <v>OK</v>
      </c>
    </row>
    <row r="125" spans="2:91" ht="12.75" customHeight="1">
      <c r="B125" s="156">
        <v>122</v>
      </c>
      <c r="C125" s="169" t="s">
        <v>10186</v>
      </c>
      <c r="D125" s="116" t="s">
        <v>5268</v>
      </c>
      <c r="L125" s="251" t="s">
        <v>10190</v>
      </c>
      <c r="M125" s="116" t="s">
        <v>10186</v>
      </c>
      <c r="P125" s="116" t="s">
        <v>7890</v>
      </c>
      <c r="Q125" s="116" t="s">
        <v>10133</v>
      </c>
      <c r="S125" s="116" t="s">
        <v>3025</v>
      </c>
      <c r="T125" s="171" t="s">
        <v>10191</v>
      </c>
      <c r="V125" s="160" t="s">
        <v>10191</v>
      </c>
      <c r="W125" s="160"/>
      <c r="AC125" s="116" t="s">
        <v>10186</v>
      </c>
      <c r="AF125" s="116" t="s">
        <v>7890</v>
      </c>
      <c r="AG125" s="116" t="s">
        <v>10133</v>
      </c>
      <c r="AI125" s="116" t="s">
        <v>3025</v>
      </c>
      <c r="AJ125" s="171" t="s">
        <v>10191</v>
      </c>
      <c r="AL125" s="160" t="s">
        <v>10191</v>
      </c>
      <c r="AM125" s="160"/>
      <c r="AS125" s="116" t="s">
        <v>10186</v>
      </c>
      <c r="AV125" s="116" t="s">
        <v>7890</v>
      </c>
      <c r="AW125" s="116" t="s">
        <v>10133</v>
      </c>
      <c r="AY125" s="116" t="s">
        <v>3025</v>
      </c>
      <c r="AZ125" s="171" t="s">
        <v>10191</v>
      </c>
      <c r="BB125" s="160" t="s">
        <v>10191</v>
      </c>
      <c r="BC125" s="160"/>
      <c r="BI125" s="116" t="s">
        <v>10186</v>
      </c>
      <c r="BL125" s="116" t="s">
        <v>7890</v>
      </c>
      <c r="BM125" s="116" t="s">
        <v>10133</v>
      </c>
      <c r="BO125" s="116" t="s">
        <v>3025</v>
      </c>
      <c r="BP125" s="171" t="s">
        <v>10191</v>
      </c>
      <c r="BR125" s="160" t="s">
        <v>10191</v>
      </c>
      <c r="BS125" s="160"/>
      <c r="CK125" s="161" t="s">
        <v>10192</v>
      </c>
      <c r="CL125" s="162" t="str">
        <f t="shared" si="6"/>
        <v>D1(L5_VDD_S3) BUS_L5_VDD_S3:L5_VDD_S3</v>
      </c>
      <c r="CM125" s="115" t="str">
        <f t="shared" si="7"/>
        <v>OK</v>
      </c>
    </row>
    <row r="126" spans="2:91" ht="12.75" customHeight="1">
      <c r="B126" s="156">
        <v>123</v>
      </c>
      <c r="C126" s="169" t="s">
        <v>10193</v>
      </c>
      <c r="D126" s="116" t="s">
        <v>6148</v>
      </c>
      <c r="L126" s="251" t="s">
        <v>10194</v>
      </c>
      <c r="M126" s="116" t="s">
        <v>10193</v>
      </c>
      <c r="P126" s="116" t="s">
        <v>7890</v>
      </c>
      <c r="Q126" s="116" t="s">
        <v>10133</v>
      </c>
      <c r="S126" s="116" t="s">
        <v>3025</v>
      </c>
      <c r="T126" s="171" t="s">
        <v>10195</v>
      </c>
      <c r="V126" s="160" t="s">
        <v>10195</v>
      </c>
      <c r="W126" s="160"/>
      <c r="AC126" s="116" t="s">
        <v>10193</v>
      </c>
      <c r="AF126" s="116" t="s">
        <v>7890</v>
      </c>
      <c r="AG126" s="116" t="s">
        <v>10133</v>
      </c>
      <c r="AI126" s="116" t="s">
        <v>3025</v>
      </c>
      <c r="AJ126" s="171" t="s">
        <v>10195</v>
      </c>
      <c r="AL126" s="160" t="s">
        <v>10195</v>
      </c>
      <c r="AM126" s="160"/>
      <c r="AS126" s="116" t="s">
        <v>10193</v>
      </c>
      <c r="AV126" s="116" t="s">
        <v>7890</v>
      </c>
      <c r="AW126" s="116" t="s">
        <v>10133</v>
      </c>
      <c r="AY126" s="116" t="s">
        <v>3025</v>
      </c>
      <c r="AZ126" s="171" t="s">
        <v>10195</v>
      </c>
      <c r="BB126" s="160" t="s">
        <v>10195</v>
      </c>
      <c r="BC126" s="160"/>
      <c r="BI126" s="116" t="s">
        <v>10193</v>
      </c>
      <c r="BL126" s="116" t="s">
        <v>7890</v>
      </c>
      <c r="BM126" s="116" t="s">
        <v>10133</v>
      </c>
      <c r="BO126" s="116" t="s">
        <v>3025</v>
      </c>
      <c r="BP126" s="171" t="s">
        <v>10195</v>
      </c>
      <c r="BR126" s="160" t="s">
        <v>10195</v>
      </c>
      <c r="BS126" s="160"/>
      <c r="CK126" s="161" t="s">
        <v>10196</v>
      </c>
      <c r="CL126" s="162" t="str">
        <f t="shared" si="6"/>
        <v>D1(L15_VDD_S4) BUS_L15_VDD_S4:L15_VDD_S4</v>
      </c>
      <c r="CM126" s="115" t="str">
        <f t="shared" si="7"/>
        <v>OK</v>
      </c>
    </row>
    <row r="127" spans="2:91" ht="12.75" customHeight="1">
      <c r="B127" s="156">
        <v>124</v>
      </c>
      <c r="C127" s="169" t="s">
        <v>10193</v>
      </c>
      <c r="D127" s="116" t="s">
        <v>6151</v>
      </c>
      <c r="L127" s="251" t="s">
        <v>10197</v>
      </c>
      <c r="M127" s="116" t="s">
        <v>10193</v>
      </c>
      <c r="P127" s="116" t="s">
        <v>7890</v>
      </c>
      <c r="Q127" s="116" t="s">
        <v>10133</v>
      </c>
      <c r="S127" s="116" t="s">
        <v>3025</v>
      </c>
      <c r="T127" s="171" t="s">
        <v>10198</v>
      </c>
      <c r="V127" s="160" t="s">
        <v>10198</v>
      </c>
      <c r="W127" s="160"/>
      <c r="AC127" s="116" t="s">
        <v>10193</v>
      </c>
      <c r="AF127" s="116" t="s">
        <v>7890</v>
      </c>
      <c r="AG127" s="116" t="s">
        <v>10133</v>
      </c>
      <c r="AI127" s="116" t="s">
        <v>3025</v>
      </c>
      <c r="AJ127" s="171" t="s">
        <v>10198</v>
      </c>
      <c r="AL127" s="160" t="s">
        <v>10198</v>
      </c>
      <c r="AM127" s="160"/>
      <c r="AS127" s="116" t="s">
        <v>10193</v>
      </c>
      <c r="AV127" s="116" t="s">
        <v>7890</v>
      </c>
      <c r="AW127" s="116" t="s">
        <v>10133</v>
      </c>
      <c r="AY127" s="116" t="s">
        <v>3025</v>
      </c>
      <c r="AZ127" s="171" t="s">
        <v>10198</v>
      </c>
      <c r="BB127" s="160" t="s">
        <v>10198</v>
      </c>
      <c r="BC127" s="160"/>
      <c r="BI127" s="116" t="s">
        <v>10193</v>
      </c>
      <c r="BL127" s="116" t="s">
        <v>7890</v>
      </c>
      <c r="BM127" s="116" t="s">
        <v>10133</v>
      </c>
      <c r="BO127" s="116" t="s">
        <v>3025</v>
      </c>
      <c r="BP127" s="171" t="s">
        <v>10198</v>
      </c>
      <c r="BR127" s="160" t="s">
        <v>10198</v>
      </c>
      <c r="BS127" s="160"/>
      <c r="CK127" s="161" t="s">
        <v>10199</v>
      </c>
      <c r="CL127" s="162" t="str">
        <f t="shared" si="6"/>
        <v>D1(L17_VDD_S4) BUS_L17_VDD_S4:L17_VDD_S4</v>
      </c>
      <c r="CM127" s="115" t="str">
        <f t="shared" si="7"/>
        <v>OK</v>
      </c>
    </row>
    <row r="128" spans="2:91" ht="12.75" customHeight="1">
      <c r="B128" s="156">
        <v>125</v>
      </c>
      <c r="C128" s="169" t="s">
        <v>10200</v>
      </c>
      <c r="D128" s="116" t="s">
        <v>6064</v>
      </c>
      <c r="L128" s="251" t="s">
        <v>10201</v>
      </c>
      <c r="M128" s="116" t="s">
        <v>10200</v>
      </c>
      <c r="P128" s="116" t="s">
        <v>7890</v>
      </c>
      <c r="Q128" s="116" t="s">
        <v>10133</v>
      </c>
      <c r="S128" s="116" t="s">
        <v>3025</v>
      </c>
      <c r="T128" s="171" t="s">
        <v>10202</v>
      </c>
      <c r="V128" s="160" t="s">
        <v>10202</v>
      </c>
      <c r="W128" s="160"/>
      <c r="AC128" s="116" t="s">
        <v>10200</v>
      </c>
      <c r="AF128" s="116" t="s">
        <v>7890</v>
      </c>
      <c r="AG128" s="116" t="s">
        <v>10133</v>
      </c>
      <c r="AI128" s="116" t="s">
        <v>3025</v>
      </c>
      <c r="AJ128" s="171" t="s">
        <v>10202</v>
      </c>
      <c r="AL128" s="160" t="s">
        <v>10202</v>
      </c>
      <c r="AM128" s="160"/>
      <c r="AS128" s="116" t="s">
        <v>10200</v>
      </c>
      <c r="AV128" s="116" t="s">
        <v>7890</v>
      </c>
      <c r="AW128" s="116" t="s">
        <v>10133</v>
      </c>
      <c r="AY128" s="116" t="s">
        <v>3025</v>
      </c>
      <c r="AZ128" s="171" t="s">
        <v>10202</v>
      </c>
      <c r="BB128" s="160" t="s">
        <v>10202</v>
      </c>
      <c r="BC128" s="160"/>
      <c r="BI128" s="116" t="s">
        <v>10200</v>
      </c>
      <c r="BL128" s="116" t="s">
        <v>7890</v>
      </c>
      <c r="BM128" s="116" t="s">
        <v>10133</v>
      </c>
      <c r="BO128" s="116" t="s">
        <v>3025</v>
      </c>
      <c r="BP128" s="171" t="s">
        <v>10202</v>
      </c>
      <c r="BR128" s="160" t="s">
        <v>10202</v>
      </c>
      <c r="BS128" s="160"/>
      <c r="CK128" s="161" t="s">
        <v>10203</v>
      </c>
      <c r="CL128" s="162" t="str">
        <f t="shared" si="6"/>
        <v>D1(N15_VDD_S5) BUS_N15_VDD_S5:N15_VDD_S5</v>
      </c>
      <c r="CM128" s="115" t="str">
        <f t="shared" si="7"/>
        <v>OK</v>
      </c>
    </row>
    <row r="129" spans="2:91" ht="12.75" customHeight="1">
      <c r="B129" s="156">
        <v>126</v>
      </c>
      <c r="C129" s="169" t="s">
        <v>10200</v>
      </c>
      <c r="D129" s="116" t="s">
        <v>6067</v>
      </c>
      <c r="L129" s="251" t="s">
        <v>10204</v>
      </c>
      <c r="M129" s="116" t="s">
        <v>10200</v>
      </c>
      <c r="P129" s="116" t="s">
        <v>7890</v>
      </c>
      <c r="Q129" s="116" t="s">
        <v>10133</v>
      </c>
      <c r="S129" s="116" t="s">
        <v>3025</v>
      </c>
      <c r="T129" s="171" t="s">
        <v>10205</v>
      </c>
      <c r="V129" s="160" t="s">
        <v>10205</v>
      </c>
      <c r="W129" s="160"/>
      <c r="AC129" s="116" t="s">
        <v>10200</v>
      </c>
      <c r="AF129" s="116" t="s">
        <v>7890</v>
      </c>
      <c r="AG129" s="116" t="s">
        <v>10133</v>
      </c>
      <c r="AI129" s="116" t="s">
        <v>3025</v>
      </c>
      <c r="AJ129" s="171" t="s">
        <v>10205</v>
      </c>
      <c r="AL129" s="160" t="s">
        <v>10205</v>
      </c>
      <c r="AM129" s="160"/>
      <c r="AS129" s="116" t="s">
        <v>10200</v>
      </c>
      <c r="AV129" s="116" t="s">
        <v>7890</v>
      </c>
      <c r="AW129" s="116" t="s">
        <v>10133</v>
      </c>
      <c r="AY129" s="116" t="s">
        <v>3025</v>
      </c>
      <c r="AZ129" s="171" t="s">
        <v>10205</v>
      </c>
      <c r="BB129" s="160" t="s">
        <v>10205</v>
      </c>
      <c r="BC129" s="160"/>
      <c r="BI129" s="116" t="s">
        <v>10200</v>
      </c>
      <c r="BL129" s="116" t="s">
        <v>7890</v>
      </c>
      <c r="BM129" s="116" t="s">
        <v>10133</v>
      </c>
      <c r="BO129" s="116" t="s">
        <v>3025</v>
      </c>
      <c r="BP129" s="171" t="s">
        <v>10205</v>
      </c>
      <c r="BR129" s="160" t="s">
        <v>10205</v>
      </c>
      <c r="BS129" s="160"/>
      <c r="CK129" s="161" t="s">
        <v>10206</v>
      </c>
      <c r="CL129" s="162" t="str">
        <f t="shared" si="6"/>
        <v>D1(N17_VDD_S5) BUS_N17_VDD_S5:N17_VDD_S5</v>
      </c>
      <c r="CM129" s="115" t="str">
        <f t="shared" si="7"/>
        <v>OK</v>
      </c>
    </row>
    <row r="130" spans="2:91" ht="12.75" customHeight="1">
      <c r="B130" s="156">
        <v>127</v>
      </c>
      <c r="C130" s="169" t="s">
        <v>10207</v>
      </c>
      <c r="D130" s="116" t="s">
        <v>6079</v>
      </c>
      <c r="L130" s="251" t="s">
        <v>10208</v>
      </c>
      <c r="M130" s="116" t="s">
        <v>10207</v>
      </c>
      <c r="P130" s="116" t="s">
        <v>7890</v>
      </c>
      <c r="Q130" s="116" t="s">
        <v>10133</v>
      </c>
      <c r="S130" s="116" t="s">
        <v>3025</v>
      </c>
      <c r="T130" s="171" t="s">
        <v>10209</v>
      </c>
      <c r="V130" s="160" t="s">
        <v>10209</v>
      </c>
      <c r="W130" s="160"/>
      <c r="AC130" s="116" t="s">
        <v>10207</v>
      </c>
      <c r="AF130" s="116" t="s">
        <v>7890</v>
      </c>
      <c r="AG130" s="116" t="s">
        <v>10133</v>
      </c>
      <c r="AI130" s="116" t="s">
        <v>3025</v>
      </c>
      <c r="AJ130" s="171" t="s">
        <v>10209</v>
      </c>
      <c r="AL130" s="160" t="s">
        <v>10209</v>
      </c>
      <c r="AM130" s="160"/>
      <c r="AS130" s="116" t="s">
        <v>10207</v>
      </c>
      <c r="AV130" s="116" t="s">
        <v>7890</v>
      </c>
      <c r="AW130" s="116" t="s">
        <v>10133</v>
      </c>
      <c r="AY130" s="116" t="s">
        <v>3025</v>
      </c>
      <c r="AZ130" s="171" t="s">
        <v>10209</v>
      </c>
      <c r="BB130" s="160" t="s">
        <v>10209</v>
      </c>
      <c r="BC130" s="160"/>
      <c r="BI130" s="116" t="s">
        <v>10207</v>
      </c>
      <c r="BL130" s="116" t="s">
        <v>7890</v>
      </c>
      <c r="BM130" s="116" t="s">
        <v>10133</v>
      </c>
      <c r="BO130" s="116" t="s">
        <v>3025</v>
      </c>
      <c r="BP130" s="171" t="s">
        <v>10209</v>
      </c>
      <c r="BR130" s="160" t="s">
        <v>10209</v>
      </c>
      <c r="BS130" s="160"/>
      <c r="CK130" s="161" t="s">
        <v>10210</v>
      </c>
      <c r="CL130" s="162" t="str">
        <f t="shared" si="6"/>
        <v>D1(P16_VDD_S6) BUS_P16_VDD_S6:P16_VDD_S6</v>
      </c>
      <c r="CM130" s="115" t="str">
        <f t="shared" si="7"/>
        <v>OK</v>
      </c>
    </row>
    <row r="131" spans="2:91" ht="12.75" customHeight="1">
      <c r="B131" s="156">
        <v>128</v>
      </c>
      <c r="C131" s="169" t="s">
        <v>10207</v>
      </c>
      <c r="D131" s="116" t="s">
        <v>6082</v>
      </c>
      <c r="L131" s="251" t="s">
        <v>10211</v>
      </c>
      <c r="M131" s="116" t="s">
        <v>10207</v>
      </c>
      <c r="P131" s="116" t="s">
        <v>7890</v>
      </c>
      <c r="Q131" s="116" t="s">
        <v>10133</v>
      </c>
      <c r="S131" s="116" t="s">
        <v>3025</v>
      </c>
      <c r="T131" s="171" t="s">
        <v>10212</v>
      </c>
      <c r="V131" s="160" t="s">
        <v>10212</v>
      </c>
      <c r="W131" s="160"/>
      <c r="AC131" s="116" t="s">
        <v>10207</v>
      </c>
      <c r="AF131" s="116" t="s">
        <v>7890</v>
      </c>
      <c r="AG131" s="116" t="s">
        <v>10133</v>
      </c>
      <c r="AI131" s="116" t="s">
        <v>3025</v>
      </c>
      <c r="AJ131" s="171" t="s">
        <v>10212</v>
      </c>
      <c r="AL131" s="160" t="s">
        <v>10212</v>
      </c>
      <c r="AM131" s="160"/>
      <c r="AS131" s="116" t="s">
        <v>10207</v>
      </c>
      <c r="AV131" s="116" t="s">
        <v>7890</v>
      </c>
      <c r="AW131" s="116" t="s">
        <v>10133</v>
      </c>
      <c r="AY131" s="116" t="s">
        <v>3025</v>
      </c>
      <c r="AZ131" s="171" t="s">
        <v>10212</v>
      </c>
      <c r="BB131" s="160" t="s">
        <v>10212</v>
      </c>
      <c r="BC131" s="160"/>
      <c r="BI131" s="116" t="s">
        <v>10207</v>
      </c>
      <c r="BL131" s="116" t="s">
        <v>7890</v>
      </c>
      <c r="BM131" s="116" t="s">
        <v>10133</v>
      </c>
      <c r="BO131" s="116" t="s">
        <v>3025</v>
      </c>
      <c r="BP131" s="171" t="s">
        <v>10212</v>
      </c>
      <c r="BR131" s="160" t="s">
        <v>10212</v>
      </c>
      <c r="BS131" s="160"/>
      <c r="CK131" s="161" t="s">
        <v>10213</v>
      </c>
      <c r="CL131" s="162" t="str">
        <f t="shared" si="6"/>
        <v>D1(P18_VDD_S6) BUS_P18_VDD_S6:P18_VDD_S6</v>
      </c>
      <c r="CM131" s="115" t="str">
        <f t="shared" si="7"/>
        <v>OK</v>
      </c>
    </row>
    <row r="132" spans="2:91" ht="12.75" customHeight="1">
      <c r="B132" s="156">
        <v>129</v>
      </c>
      <c r="C132" s="169" t="s">
        <v>10214</v>
      </c>
      <c r="D132" s="116" t="s">
        <v>5998</v>
      </c>
      <c r="L132" s="251" t="s">
        <v>10215</v>
      </c>
      <c r="M132" s="116" t="s">
        <v>10214</v>
      </c>
      <c r="P132" s="116" t="s">
        <v>7890</v>
      </c>
      <c r="Q132" s="116" t="s">
        <v>10133</v>
      </c>
      <c r="S132" s="116" t="s">
        <v>3025</v>
      </c>
      <c r="T132" s="171" t="s">
        <v>10216</v>
      </c>
      <c r="V132" s="160" t="s">
        <v>10216</v>
      </c>
      <c r="W132" s="160"/>
      <c r="AC132" s="116" t="s">
        <v>10214</v>
      </c>
      <c r="AF132" s="116" t="s">
        <v>7890</v>
      </c>
      <c r="AG132" s="116" t="s">
        <v>10133</v>
      </c>
      <c r="AI132" s="116" t="s">
        <v>3025</v>
      </c>
      <c r="AJ132" s="171" t="s">
        <v>10216</v>
      </c>
      <c r="AL132" s="160" t="s">
        <v>10216</v>
      </c>
      <c r="AM132" s="160"/>
      <c r="AS132" s="116" t="s">
        <v>10214</v>
      </c>
      <c r="AV132" s="116" t="s">
        <v>7890</v>
      </c>
      <c r="AW132" s="116" t="s">
        <v>10133</v>
      </c>
      <c r="AY132" s="116" t="s">
        <v>3025</v>
      </c>
      <c r="AZ132" s="171" t="s">
        <v>10216</v>
      </c>
      <c r="BB132" s="160" t="s">
        <v>10216</v>
      </c>
      <c r="BC132" s="160"/>
      <c r="BI132" s="116" t="s">
        <v>10214</v>
      </c>
      <c r="BL132" s="116" t="s">
        <v>7890</v>
      </c>
      <c r="BM132" s="116" t="s">
        <v>10133</v>
      </c>
      <c r="BO132" s="116" t="s">
        <v>3025</v>
      </c>
      <c r="BP132" s="171" t="s">
        <v>10216</v>
      </c>
      <c r="BR132" s="160" t="s">
        <v>10216</v>
      </c>
      <c r="BS132" s="160"/>
      <c r="CK132" s="161" t="s">
        <v>10217</v>
      </c>
      <c r="CL132" s="162" t="str">
        <f t="shared" ref="CL132:CL163" si="8">"D1("&amp;$D132&amp;"_"&amp;$C132&amp;") BUS_"&amp;$D132&amp;"_"&amp;$C132&amp;":"&amp;$D132&amp;"_"&amp;$C132</f>
        <v>D1(H16_VDD_S7) BUS_H16_VDD_S7:H16_VDD_S7</v>
      </c>
      <c r="CM132" s="115" t="str">
        <f t="shared" ref="CM132:CM163" si="9">IF(CK132=CL132,"OK","NOK")</f>
        <v>OK</v>
      </c>
    </row>
    <row r="133" spans="2:91" ht="12.75" customHeight="1">
      <c r="B133" s="156">
        <v>130</v>
      </c>
      <c r="C133" s="169" t="s">
        <v>10214</v>
      </c>
      <c r="D133" s="116" t="s">
        <v>6635</v>
      </c>
      <c r="L133" s="251" t="s">
        <v>10218</v>
      </c>
      <c r="M133" s="116" t="s">
        <v>10214</v>
      </c>
      <c r="P133" s="116" t="s">
        <v>7890</v>
      </c>
      <c r="Q133" s="116" t="s">
        <v>10133</v>
      </c>
      <c r="S133" s="116" t="s">
        <v>3025</v>
      </c>
      <c r="T133" s="171" t="s">
        <v>10219</v>
      </c>
      <c r="V133" s="160" t="s">
        <v>10219</v>
      </c>
      <c r="W133" s="160"/>
      <c r="AC133" s="116" t="s">
        <v>10214</v>
      </c>
      <c r="AF133" s="116" t="s">
        <v>7890</v>
      </c>
      <c r="AG133" s="116" t="s">
        <v>10133</v>
      </c>
      <c r="AI133" s="116" t="s">
        <v>3025</v>
      </c>
      <c r="AJ133" s="171" t="s">
        <v>10219</v>
      </c>
      <c r="AL133" s="160" t="s">
        <v>10219</v>
      </c>
      <c r="AM133" s="160"/>
      <c r="AS133" s="116" t="s">
        <v>10214</v>
      </c>
      <c r="AV133" s="116" t="s">
        <v>7890</v>
      </c>
      <c r="AW133" s="116" t="s">
        <v>10133</v>
      </c>
      <c r="AY133" s="116" t="s">
        <v>3025</v>
      </c>
      <c r="AZ133" s="171" t="s">
        <v>10219</v>
      </c>
      <c r="BB133" s="160" t="s">
        <v>10219</v>
      </c>
      <c r="BC133" s="160"/>
      <c r="BI133" s="116" t="s">
        <v>10214</v>
      </c>
      <c r="BL133" s="116" t="s">
        <v>7890</v>
      </c>
      <c r="BM133" s="116" t="s">
        <v>10133</v>
      </c>
      <c r="BO133" s="116" t="s">
        <v>3025</v>
      </c>
      <c r="BP133" s="171" t="s">
        <v>10219</v>
      </c>
      <c r="BR133" s="160" t="s">
        <v>10219</v>
      </c>
      <c r="BS133" s="160"/>
      <c r="CK133" s="161" t="s">
        <v>10220</v>
      </c>
      <c r="CL133" s="162" t="str">
        <f t="shared" si="8"/>
        <v>D1(G17_VDD_S7) BUS_G17_VDD_S7:G17_VDD_S7</v>
      </c>
      <c r="CM133" s="115" t="str">
        <f t="shared" si="9"/>
        <v>OK</v>
      </c>
    </row>
    <row r="134" spans="2:91" ht="12.75" customHeight="1">
      <c r="B134" s="156">
        <v>131</v>
      </c>
      <c r="C134" s="169" t="s">
        <v>10221</v>
      </c>
      <c r="D134" s="116" t="s">
        <v>5408</v>
      </c>
      <c r="L134" s="251" t="s">
        <v>10222</v>
      </c>
      <c r="M134" s="116" t="s">
        <v>10221</v>
      </c>
      <c r="P134" s="116" t="s">
        <v>7890</v>
      </c>
      <c r="Q134" s="116" t="s">
        <v>10133</v>
      </c>
      <c r="S134" s="116" t="s">
        <v>3025</v>
      </c>
      <c r="T134" s="171" t="s">
        <v>10223</v>
      </c>
      <c r="V134" s="160" t="s">
        <v>10223</v>
      </c>
      <c r="W134" s="160"/>
      <c r="AC134" s="116" t="s">
        <v>10221</v>
      </c>
      <c r="AF134" s="116" t="s">
        <v>7890</v>
      </c>
      <c r="AG134" s="116" t="s">
        <v>10133</v>
      </c>
      <c r="AI134" s="116" t="s">
        <v>3025</v>
      </c>
      <c r="AJ134" s="171" t="s">
        <v>10223</v>
      </c>
      <c r="AL134" s="160" t="s">
        <v>10223</v>
      </c>
      <c r="AM134" s="160"/>
      <c r="AS134" s="116" t="s">
        <v>10221</v>
      </c>
      <c r="AV134" s="116" t="s">
        <v>7890</v>
      </c>
      <c r="AW134" s="116" t="s">
        <v>10133</v>
      </c>
      <c r="AY134" s="116" t="s">
        <v>3025</v>
      </c>
      <c r="AZ134" s="171" t="s">
        <v>10223</v>
      </c>
      <c r="BB134" s="160" t="s">
        <v>10223</v>
      </c>
      <c r="BC134" s="160"/>
      <c r="BI134" s="116" t="s">
        <v>10221</v>
      </c>
      <c r="BL134" s="116" t="s">
        <v>7890</v>
      </c>
      <c r="BM134" s="116" t="s">
        <v>10133</v>
      </c>
      <c r="BO134" s="116" t="s">
        <v>3025</v>
      </c>
      <c r="BP134" s="171" t="s">
        <v>10223</v>
      </c>
      <c r="BR134" s="160" t="s">
        <v>10223</v>
      </c>
      <c r="BS134" s="160"/>
      <c r="CK134" s="161" t="s">
        <v>10224</v>
      </c>
      <c r="CL134" s="162" t="str">
        <f t="shared" si="8"/>
        <v>D1(F14_VDD_S8) BUS_F14_VDD_S8:F14_VDD_S8</v>
      </c>
      <c r="CM134" s="115" t="str">
        <f t="shared" si="9"/>
        <v>OK</v>
      </c>
    </row>
    <row r="135" spans="2:91" ht="12.75" customHeight="1">
      <c r="B135" s="156">
        <v>132</v>
      </c>
      <c r="C135" s="169" t="s">
        <v>10221</v>
      </c>
      <c r="D135" s="116" t="s">
        <v>5414</v>
      </c>
      <c r="L135" s="251" t="s">
        <v>10225</v>
      </c>
      <c r="M135" s="116" t="s">
        <v>10221</v>
      </c>
      <c r="P135" s="116" t="s">
        <v>7890</v>
      </c>
      <c r="Q135" s="116" t="s">
        <v>10133</v>
      </c>
      <c r="S135" s="116" t="s">
        <v>3025</v>
      </c>
      <c r="T135" s="171" t="s">
        <v>10226</v>
      </c>
      <c r="V135" s="160" t="s">
        <v>10226</v>
      </c>
      <c r="W135" s="160"/>
      <c r="AC135" s="116" t="s">
        <v>10221</v>
      </c>
      <c r="AF135" s="116" t="s">
        <v>7890</v>
      </c>
      <c r="AG135" s="116" t="s">
        <v>10133</v>
      </c>
      <c r="AI135" s="116" t="s">
        <v>3025</v>
      </c>
      <c r="AJ135" s="171" t="s">
        <v>10226</v>
      </c>
      <c r="AL135" s="160" t="s">
        <v>10226</v>
      </c>
      <c r="AM135" s="160"/>
      <c r="AS135" s="116" t="s">
        <v>10221</v>
      </c>
      <c r="AV135" s="116" t="s">
        <v>7890</v>
      </c>
      <c r="AW135" s="116" t="s">
        <v>10133</v>
      </c>
      <c r="AY135" s="116" t="s">
        <v>3025</v>
      </c>
      <c r="AZ135" s="171" t="s">
        <v>10226</v>
      </c>
      <c r="BB135" s="160" t="s">
        <v>10226</v>
      </c>
      <c r="BC135" s="160"/>
      <c r="BI135" s="116" t="s">
        <v>10221</v>
      </c>
      <c r="BL135" s="116" t="s">
        <v>7890</v>
      </c>
      <c r="BM135" s="116" t="s">
        <v>10133</v>
      </c>
      <c r="BO135" s="116" t="s">
        <v>3025</v>
      </c>
      <c r="BP135" s="171" t="s">
        <v>10226</v>
      </c>
      <c r="BR135" s="160" t="s">
        <v>10226</v>
      </c>
      <c r="BS135" s="160"/>
      <c r="CK135" s="161" t="s">
        <v>10227</v>
      </c>
      <c r="CL135" s="162" t="str">
        <f t="shared" si="8"/>
        <v>D1(E15_VDD_S8) BUS_E15_VDD_S8:E15_VDD_S8</v>
      </c>
      <c r="CM135" s="115" t="str">
        <f t="shared" si="9"/>
        <v>OK</v>
      </c>
    </row>
    <row r="136" spans="2:91" ht="12.75" customHeight="1">
      <c r="B136" s="156">
        <v>133</v>
      </c>
      <c r="C136" s="169" t="s">
        <v>10228</v>
      </c>
      <c r="D136" s="116" t="s">
        <v>5452</v>
      </c>
      <c r="L136" s="251" t="s">
        <v>10229</v>
      </c>
      <c r="M136" s="116" t="s">
        <v>10228</v>
      </c>
      <c r="P136" s="116" t="s">
        <v>7890</v>
      </c>
      <c r="Q136" s="116" t="s">
        <v>10133</v>
      </c>
      <c r="S136" s="116" t="s">
        <v>3025</v>
      </c>
      <c r="T136" s="171" t="s">
        <v>10230</v>
      </c>
      <c r="V136" s="160" t="s">
        <v>10230</v>
      </c>
      <c r="W136" s="160"/>
      <c r="AC136" s="116" t="s">
        <v>10228</v>
      </c>
      <c r="AF136" s="116" t="s">
        <v>7890</v>
      </c>
      <c r="AG136" s="116" t="s">
        <v>10133</v>
      </c>
      <c r="AI136" s="116" t="s">
        <v>3025</v>
      </c>
      <c r="AJ136" s="171" t="s">
        <v>10230</v>
      </c>
      <c r="AL136" s="160" t="s">
        <v>10230</v>
      </c>
      <c r="AM136" s="160"/>
      <c r="AS136" s="116" t="s">
        <v>10228</v>
      </c>
      <c r="AV136" s="116" t="s">
        <v>7890</v>
      </c>
      <c r="AW136" s="116" t="s">
        <v>10133</v>
      </c>
      <c r="AY136" s="116" t="s">
        <v>3025</v>
      </c>
      <c r="AZ136" s="171" t="s">
        <v>10230</v>
      </c>
      <c r="BB136" s="160" t="s">
        <v>10230</v>
      </c>
      <c r="BC136" s="160"/>
      <c r="BI136" s="116" t="s">
        <v>10228</v>
      </c>
      <c r="BL136" s="116" t="s">
        <v>7890</v>
      </c>
      <c r="BM136" s="116" t="s">
        <v>10133</v>
      </c>
      <c r="BO136" s="116" t="s">
        <v>3025</v>
      </c>
      <c r="BP136" s="171" t="s">
        <v>10230</v>
      </c>
      <c r="BR136" s="160" t="s">
        <v>10230</v>
      </c>
      <c r="BS136" s="160"/>
      <c r="CK136" s="161" t="s">
        <v>10231</v>
      </c>
      <c r="CL136" s="162" t="str">
        <f t="shared" si="8"/>
        <v>D1(C11_VDD_S9) BUS_C11_VDD_S9:C11_VDD_S9</v>
      </c>
      <c r="CM136" s="115" t="str">
        <f t="shared" si="9"/>
        <v>OK</v>
      </c>
    </row>
    <row r="137" spans="2:91" ht="12.75" customHeight="1">
      <c r="B137" s="156">
        <v>134</v>
      </c>
      <c r="C137" s="169" t="s">
        <v>10228</v>
      </c>
      <c r="D137" s="116" t="s">
        <v>5396</v>
      </c>
      <c r="L137" s="251" t="s">
        <v>10232</v>
      </c>
      <c r="M137" s="116" t="s">
        <v>10228</v>
      </c>
      <c r="P137" s="116" t="s">
        <v>7890</v>
      </c>
      <c r="Q137" s="116" t="s">
        <v>10133</v>
      </c>
      <c r="S137" s="116" t="s">
        <v>3025</v>
      </c>
      <c r="T137" s="171" t="s">
        <v>10233</v>
      </c>
      <c r="V137" s="160" t="s">
        <v>10233</v>
      </c>
      <c r="W137" s="160"/>
      <c r="AC137" s="116" t="s">
        <v>10228</v>
      </c>
      <c r="AF137" s="116" t="s">
        <v>7890</v>
      </c>
      <c r="AG137" s="116" t="s">
        <v>10133</v>
      </c>
      <c r="AI137" s="116" t="s">
        <v>3025</v>
      </c>
      <c r="AJ137" s="171" t="s">
        <v>10233</v>
      </c>
      <c r="AL137" s="160" t="s">
        <v>10233</v>
      </c>
      <c r="AM137" s="160"/>
      <c r="AS137" s="116" t="s">
        <v>10228</v>
      </c>
      <c r="AV137" s="116" t="s">
        <v>7890</v>
      </c>
      <c r="AW137" s="116" t="s">
        <v>10133</v>
      </c>
      <c r="AY137" s="116" t="s">
        <v>3025</v>
      </c>
      <c r="AZ137" s="171" t="s">
        <v>10233</v>
      </c>
      <c r="BB137" s="160" t="s">
        <v>10233</v>
      </c>
      <c r="BC137" s="160"/>
      <c r="BI137" s="116" t="s">
        <v>10228</v>
      </c>
      <c r="BL137" s="116" t="s">
        <v>7890</v>
      </c>
      <c r="BM137" s="116" t="s">
        <v>10133</v>
      </c>
      <c r="BO137" s="116" t="s">
        <v>3025</v>
      </c>
      <c r="BP137" s="171" t="s">
        <v>10233</v>
      </c>
      <c r="BR137" s="160" t="s">
        <v>10233</v>
      </c>
      <c r="BS137" s="160"/>
      <c r="CK137" s="161" t="s">
        <v>10234</v>
      </c>
      <c r="CL137" s="162" t="str">
        <f t="shared" si="8"/>
        <v>D1(E11_VDD_S9) BUS_E11_VDD_S9:E11_VDD_S9</v>
      </c>
      <c r="CM137" s="115" t="str">
        <f t="shared" si="9"/>
        <v>OK</v>
      </c>
    </row>
    <row r="138" spans="2:91" ht="12.75" customHeight="1">
      <c r="B138" s="156">
        <v>135</v>
      </c>
      <c r="C138" s="169" t="s">
        <v>10235</v>
      </c>
      <c r="D138" s="116" t="s">
        <v>6698</v>
      </c>
      <c r="L138" s="251" t="s">
        <v>10236</v>
      </c>
      <c r="M138" s="116" t="s">
        <v>10235</v>
      </c>
      <c r="P138" s="116" t="s">
        <v>573</v>
      </c>
      <c r="Q138" s="116" t="s">
        <v>10133</v>
      </c>
      <c r="S138" s="116" t="s">
        <v>3025</v>
      </c>
      <c r="T138" s="171" t="s">
        <v>10237</v>
      </c>
      <c r="V138" s="160" t="s">
        <v>10237</v>
      </c>
      <c r="W138" s="160"/>
      <c r="AC138" s="116" t="s">
        <v>10235</v>
      </c>
      <c r="AF138" s="116" t="s">
        <v>573</v>
      </c>
      <c r="AG138" s="116" t="s">
        <v>10133</v>
      </c>
      <c r="AI138" s="116" t="s">
        <v>3025</v>
      </c>
      <c r="AJ138" s="171" t="s">
        <v>10237</v>
      </c>
      <c r="AL138" s="160" t="s">
        <v>10237</v>
      </c>
      <c r="AM138" s="160"/>
      <c r="AS138" s="116" t="s">
        <v>10235</v>
      </c>
      <c r="AV138" s="116" t="s">
        <v>573</v>
      </c>
      <c r="AW138" s="116" t="s">
        <v>10133</v>
      </c>
      <c r="AY138" s="116" t="s">
        <v>3025</v>
      </c>
      <c r="AZ138" s="171" t="s">
        <v>10237</v>
      </c>
      <c r="BB138" s="160" t="s">
        <v>10237</v>
      </c>
      <c r="BC138" s="160"/>
      <c r="BI138" s="116" t="s">
        <v>10235</v>
      </c>
      <c r="BL138" s="116" t="s">
        <v>573</v>
      </c>
      <c r="BM138" s="116" t="s">
        <v>10133</v>
      </c>
      <c r="BO138" s="116" t="s">
        <v>3025</v>
      </c>
      <c r="BP138" s="171" t="s">
        <v>10237</v>
      </c>
      <c r="BR138" s="160" t="s">
        <v>10237</v>
      </c>
      <c r="BS138" s="160"/>
      <c r="CK138" s="161" t="s">
        <v>10238</v>
      </c>
      <c r="CL138" s="162" t="str">
        <f t="shared" si="8"/>
        <v>D1(M16_VIO_IN) BUS_M16_VIO_IN:M16_VIO_IN</v>
      </c>
      <c r="CM138" s="115" t="str">
        <f t="shared" si="9"/>
        <v>OK</v>
      </c>
    </row>
    <row r="139" spans="2:91" ht="12.75" customHeight="1">
      <c r="B139" s="156">
        <v>136</v>
      </c>
      <c r="C139" s="169" t="s">
        <v>10239</v>
      </c>
      <c r="D139" s="116" t="s">
        <v>6100</v>
      </c>
      <c r="L139" s="251" t="s">
        <v>10240</v>
      </c>
      <c r="M139" s="116" t="s">
        <v>10239</v>
      </c>
      <c r="P139" s="116" t="s">
        <v>793</v>
      </c>
      <c r="Q139" s="116" t="s">
        <v>10123</v>
      </c>
      <c r="S139" s="116" t="s">
        <v>3025</v>
      </c>
      <c r="T139" s="171" t="s">
        <v>10241</v>
      </c>
      <c r="V139" s="160" t="s">
        <v>10241</v>
      </c>
      <c r="W139" s="160"/>
      <c r="AC139" s="116" t="s">
        <v>10239</v>
      </c>
      <c r="AF139" s="116" t="s">
        <v>793</v>
      </c>
      <c r="AG139" s="116" t="s">
        <v>10123</v>
      </c>
      <c r="AI139" s="116" t="s">
        <v>3025</v>
      </c>
      <c r="AJ139" s="171" t="s">
        <v>10241</v>
      </c>
      <c r="AL139" s="160" t="s">
        <v>10241</v>
      </c>
      <c r="AM139" s="160"/>
      <c r="AS139" s="116" t="s">
        <v>10239</v>
      </c>
      <c r="AV139" s="116" t="s">
        <v>793</v>
      </c>
      <c r="AW139" s="116" t="s">
        <v>10125</v>
      </c>
      <c r="AY139" s="116" t="s">
        <v>3025</v>
      </c>
      <c r="AZ139" s="171" t="s">
        <v>10241</v>
      </c>
      <c r="BB139" s="160" t="s">
        <v>10241</v>
      </c>
      <c r="BC139" s="160"/>
      <c r="BI139" s="116" t="s">
        <v>10239</v>
      </c>
      <c r="BL139" s="116" t="s">
        <v>793</v>
      </c>
      <c r="BM139" s="116" t="s">
        <v>10125</v>
      </c>
      <c r="BO139" s="116" t="s">
        <v>3025</v>
      </c>
      <c r="BP139" s="171" t="s">
        <v>10241</v>
      </c>
      <c r="BR139" s="160" t="s">
        <v>10241</v>
      </c>
      <c r="BS139" s="160"/>
      <c r="CK139" s="161" t="s">
        <v>10242</v>
      </c>
      <c r="CL139" s="162" t="str">
        <f t="shared" si="8"/>
        <v>D1(T16_VIO_OUT) BUS_T16_VIO_OUT:T16_VIO_OUT</v>
      </c>
      <c r="CM139" s="115" t="str">
        <f t="shared" si="9"/>
        <v>OK</v>
      </c>
    </row>
    <row r="140" spans="2:91" ht="12.75" customHeight="1">
      <c r="B140" s="156">
        <v>137</v>
      </c>
      <c r="C140" s="169" t="s">
        <v>10243</v>
      </c>
      <c r="D140" s="116" t="s">
        <v>6803</v>
      </c>
      <c r="L140" s="251" t="s">
        <v>10244</v>
      </c>
      <c r="M140" s="116" t="s">
        <v>10243</v>
      </c>
      <c r="P140" s="116" t="s">
        <v>7890</v>
      </c>
      <c r="Q140" s="116" t="s">
        <v>10133</v>
      </c>
      <c r="S140" s="116" t="s">
        <v>3025</v>
      </c>
      <c r="T140" s="171" t="s">
        <v>10245</v>
      </c>
      <c r="V140" s="160" t="s">
        <v>10245</v>
      </c>
      <c r="W140" s="160"/>
      <c r="AC140" s="116" t="s">
        <v>10243</v>
      </c>
      <c r="AF140" s="116" t="s">
        <v>7890</v>
      </c>
      <c r="AG140" s="116" t="s">
        <v>10133</v>
      </c>
      <c r="AI140" s="116" t="s">
        <v>3025</v>
      </c>
      <c r="AJ140" s="171" t="s">
        <v>10245</v>
      </c>
      <c r="AL140" s="160" t="s">
        <v>10245</v>
      </c>
      <c r="AM140" s="160"/>
      <c r="AS140" s="116" t="s">
        <v>10243</v>
      </c>
      <c r="AV140" s="116" t="s">
        <v>7890</v>
      </c>
      <c r="AW140" s="116" t="s">
        <v>10133</v>
      </c>
      <c r="AY140" s="116" t="s">
        <v>3025</v>
      </c>
      <c r="AZ140" s="171" t="s">
        <v>10245</v>
      </c>
      <c r="BB140" s="160" t="s">
        <v>10245</v>
      </c>
      <c r="BC140" s="160"/>
      <c r="BI140" s="116" t="s">
        <v>10243</v>
      </c>
      <c r="BL140" s="116" t="s">
        <v>7890</v>
      </c>
      <c r="BM140" s="116" t="s">
        <v>10133</v>
      </c>
      <c r="BO140" s="116" t="s">
        <v>3025</v>
      </c>
      <c r="BP140" s="171" t="s">
        <v>10245</v>
      </c>
      <c r="BR140" s="160" t="s">
        <v>10245</v>
      </c>
      <c r="BS140" s="160"/>
      <c r="CK140" s="161" t="s">
        <v>10246</v>
      </c>
      <c r="CL140" s="162" t="str">
        <f t="shared" si="8"/>
        <v>D1(U15_VPH_PWR) BUS_U15_VPH_PWR:U15_VPH_PWR</v>
      </c>
      <c r="CM140" s="115" t="str">
        <f t="shared" si="9"/>
        <v>OK</v>
      </c>
    </row>
    <row r="141" spans="2:91" ht="12.75" customHeight="1">
      <c r="B141" s="156">
        <v>138</v>
      </c>
      <c r="C141" s="169" t="s">
        <v>10247</v>
      </c>
      <c r="D141" s="116" t="s">
        <v>5609</v>
      </c>
      <c r="L141" s="251" t="s">
        <v>10248</v>
      </c>
      <c r="M141" s="116" t="s">
        <v>10247</v>
      </c>
      <c r="P141" s="116" t="s">
        <v>761</v>
      </c>
      <c r="Q141" s="116" t="s">
        <v>10123</v>
      </c>
      <c r="S141" s="116" t="s">
        <v>3025</v>
      </c>
      <c r="T141" s="171" t="s">
        <v>10249</v>
      </c>
      <c r="V141" s="160" t="s">
        <v>10249</v>
      </c>
      <c r="W141" s="160"/>
      <c r="AC141" s="116" t="s">
        <v>10247</v>
      </c>
      <c r="AF141" s="116" t="s">
        <v>761</v>
      </c>
      <c r="AG141" s="116" t="s">
        <v>10123</v>
      </c>
      <c r="AI141" s="116" t="s">
        <v>3025</v>
      </c>
      <c r="AJ141" s="171" t="s">
        <v>10249</v>
      </c>
      <c r="AL141" s="160" t="s">
        <v>10249</v>
      </c>
      <c r="AM141" s="160"/>
      <c r="AS141" s="116" t="s">
        <v>10247</v>
      </c>
      <c r="AV141" s="116" t="s">
        <v>761</v>
      </c>
      <c r="AW141" s="116" t="s">
        <v>10125</v>
      </c>
      <c r="AY141" s="116" t="s">
        <v>3025</v>
      </c>
      <c r="AZ141" s="171" t="s">
        <v>10249</v>
      </c>
      <c r="BB141" s="160" t="s">
        <v>10249</v>
      </c>
      <c r="BC141" s="160"/>
      <c r="BI141" s="116" t="s">
        <v>10247</v>
      </c>
      <c r="BL141" s="116" t="s">
        <v>761</v>
      </c>
      <c r="BM141" s="116" t="s">
        <v>10125</v>
      </c>
      <c r="BO141" s="116" t="s">
        <v>3025</v>
      </c>
      <c r="BP141" s="171" t="s">
        <v>10249</v>
      </c>
      <c r="BR141" s="160" t="s">
        <v>10249</v>
      </c>
      <c r="BS141" s="160"/>
      <c r="CK141" s="161" t="s">
        <v>10250</v>
      </c>
      <c r="CL141" s="162" t="str">
        <f t="shared" si="8"/>
        <v>D1(F4_VREF_MSM) BUS_F4_VREF_MSM:F4_VREF_MSM</v>
      </c>
      <c r="CM141" s="115" t="str">
        <f t="shared" si="9"/>
        <v>OK</v>
      </c>
    </row>
    <row r="142" spans="2:91" ht="12.75" customHeight="1">
      <c r="B142" s="156">
        <v>139</v>
      </c>
      <c r="C142" s="169" t="s">
        <v>10251</v>
      </c>
      <c r="D142" s="116" t="s">
        <v>5289</v>
      </c>
      <c r="L142" s="208"/>
      <c r="M142" s="116" t="s">
        <v>10251</v>
      </c>
      <c r="P142" s="116" t="s">
        <v>9823</v>
      </c>
      <c r="Q142" s="116" t="s">
        <v>952</v>
      </c>
      <c r="S142" s="173" t="s">
        <v>5076</v>
      </c>
      <c r="T142" s="170"/>
      <c r="V142" s="160"/>
      <c r="W142" s="160"/>
      <c r="AC142" s="116" t="s">
        <v>10251</v>
      </c>
      <c r="AF142" s="116" t="s">
        <v>9823</v>
      </c>
      <c r="AG142" s="116" t="s">
        <v>952</v>
      </c>
      <c r="AI142" s="173" t="s">
        <v>5076</v>
      </c>
      <c r="AJ142" s="170"/>
      <c r="AL142" s="160"/>
      <c r="AM142" s="160"/>
      <c r="AS142" s="116" t="s">
        <v>10251</v>
      </c>
      <c r="AV142" s="116" t="s">
        <v>9823</v>
      </c>
      <c r="AW142" s="116" t="s">
        <v>952</v>
      </c>
      <c r="AY142" s="173" t="s">
        <v>5076</v>
      </c>
      <c r="AZ142" s="170"/>
      <c r="BB142" s="160"/>
      <c r="BC142" s="160"/>
      <c r="BI142" s="116" t="s">
        <v>10251</v>
      </c>
      <c r="BL142" s="116" t="s">
        <v>9823</v>
      </c>
      <c r="BM142" s="116" t="s">
        <v>952</v>
      </c>
      <c r="BO142" s="173" t="s">
        <v>5076</v>
      </c>
      <c r="BP142" s="170"/>
      <c r="BR142" s="160"/>
      <c r="BS142" s="160"/>
      <c r="CK142" s="161" t="s">
        <v>10252</v>
      </c>
      <c r="CL142" s="162" t="str">
        <f t="shared" si="8"/>
        <v>D1(T4_VREG_L1) BUS_T4_VREG_L1:T4_VREG_L1</v>
      </c>
      <c r="CM142" s="115" t="str">
        <f t="shared" si="9"/>
        <v>OK</v>
      </c>
    </row>
    <row r="143" spans="2:91" ht="12.75" customHeight="1">
      <c r="B143" s="156">
        <v>140</v>
      </c>
      <c r="C143" s="169" t="s">
        <v>10253</v>
      </c>
      <c r="D143" s="116" t="s">
        <v>6254</v>
      </c>
      <c r="L143" s="254" t="s">
        <v>10254</v>
      </c>
      <c r="M143" s="116" t="s">
        <v>10253</v>
      </c>
      <c r="P143" s="116" t="s">
        <v>9823</v>
      </c>
      <c r="Q143" s="116" t="s">
        <v>420</v>
      </c>
      <c r="S143" s="173" t="s">
        <v>5076</v>
      </c>
      <c r="T143" s="170"/>
      <c r="V143" s="160"/>
      <c r="W143" s="160"/>
      <c r="AC143" s="116" t="s">
        <v>10253</v>
      </c>
      <c r="AF143" s="116" t="s">
        <v>9823</v>
      </c>
      <c r="AG143" s="116" t="s">
        <v>420</v>
      </c>
      <c r="AI143" s="173" t="s">
        <v>5076</v>
      </c>
      <c r="AJ143" s="170"/>
      <c r="AL143" s="160"/>
      <c r="AM143" s="160"/>
      <c r="AS143" s="116" t="s">
        <v>10253</v>
      </c>
      <c r="AV143" s="116" t="s">
        <v>9823</v>
      </c>
      <c r="AW143" s="116" t="s">
        <v>420</v>
      </c>
      <c r="AY143" s="173" t="s">
        <v>5076</v>
      </c>
      <c r="AZ143" s="170"/>
      <c r="BB143" s="160"/>
      <c r="BC143" s="160"/>
      <c r="BI143" s="116" t="s">
        <v>10253</v>
      </c>
      <c r="BL143" s="116" t="s">
        <v>9823</v>
      </c>
      <c r="BM143" s="116" t="s">
        <v>420</v>
      </c>
      <c r="BO143" s="173" t="s">
        <v>5076</v>
      </c>
      <c r="BP143" s="170"/>
      <c r="BR143" s="160"/>
      <c r="BS143" s="160"/>
      <c r="CK143" s="161" t="s">
        <v>10255</v>
      </c>
      <c r="CL143" s="162" t="str">
        <f t="shared" si="8"/>
        <v>D1(J9_VREG_L10) BUS_J9_VREG_L10:J9_VREG_L10</v>
      </c>
      <c r="CM143" s="115" t="str">
        <f t="shared" si="9"/>
        <v>OK</v>
      </c>
    </row>
    <row r="144" spans="2:91" ht="12.75" customHeight="1">
      <c r="B144" s="156">
        <v>141</v>
      </c>
      <c r="C144" s="169" t="s">
        <v>10256</v>
      </c>
      <c r="D144" s="116" t="s">
        <v>6797</v>
      </c>
      <c r="L144" s="251" t="s">
        <v>10257</v>
      </c>
      <c r="M144" s="116" t="s">
        <v>10256</v>
      </c>
      <c r="P144" s="116" t="s">
        <v>746</v>
      </c>
      <c r="Q144" s="116" t="s">
        <v>10123</v>
      </c>
      <c r="S144" s="116" t="s">
        <v>3025</v>
      </c>
      <c r="T144" s="171" t="s">
        <v>10258</v>
      </c>
      <c r="V144" s="160" t="s">
        <v>10258</v>
      </c>
      <c r="W144" s="160"/>
      <c r="AC144" s="116" t="s">
        <v>10256</v>
      </c>
      <c r="AF144" s="116" t="s">
        <v>746</v>
      </c>
      <c r="AG144" s="116" t="s">
        <v>10123</v>
      </c>
      <c r="AI144" s="116" t="s">
        <v>3025</v>
      </c>
      <c r="AJ144" s="171" t="s">
        <v>10258</v>
      </c>
      <c r="AL144" s="160" t="s">
        <v>10258</v>
      </c>
      <c r="AM144" s="160"/>
      <c r="AS144" s="116" t="s">
        <v>10256</v>
      </c>
      <c r="AV144" s="116" t="s">
        <v>746</v>
      </c>
      <c r="AW144" s="116" t="s">
        <v>10125</v>
      </c>
      <c r="AY144" s="116" t="s">
        <v>3025</v>
      </c>
      <c r="AZ144" s="171" t="s">
        <v>10258</v>
      </c>
      <c r="BB144" s="160" t="s">
        <v>10258</v>
      </c>
      <c r="BC144" s="160"/>
      <c r="BI144" s="116" t="s">
        <v>10256</v>
      </c>
      <c r="BL144" s="116" t="s">
        <v>746</v>
      </c>
      <c r="BM144" s="116" t="s">
        <v>10125</v>
      </c>
      <c r="BO144" s="116" t="s">
        <v>3025</v>
      </c>
      <c r="BP144" s="171" t="s">
        <v>10258</v>
      </c>
      <c r="BR144" s="160" t="s">
        <v>10258</v>
      </c>
      <c r="BS144" s="160"/>
      <c r="CK144" s="161" t="s">
        <v>10259</v>
      </c>
      <c r="CL144" s="162" t="str">
        <f t="shared" si="8"/>
        <v>D1(U11_VREG_L11) BUS_U11_VREG_L11:U11_VREG_L11</v>
      </c>
      <c r="CM144" s="115" t="str">
        <f t="shared" si="9"/>
        <v>OK</v>
      </c>
    </row>
    <row r="145" spans="2:91" ht="12.75" customHeight="1">
      <c r="B145" s="156">
        <v>142</v>
      </c>
      <c r="C145" s="169" t="s">
        <v>10260</v>
      </c>
      <c r="D145" s="116" t="s">
        <v>5941</v>
      </c>
      <c r="L145" s="251" t="s">
        <v>10261</v>
      </c>
      <c r="M145" s="116" t="s">
        <v>10260</v>
      </c>
      <c r="P145" s="116" t="s">
        <v>768</v>
      </c>
      <c r="Q145" s="116" t="s">
        <v>10123</v>
      </c>
      <c r="S145" s="116" t="s">
        <v>3025</v>
      </c>
      <c r="T145" s="171" t="s">
        <v>10262</v>
      </c>
      <c r="V145" s="160" t="s">
        <v>10262</v>
      </c>
      <c r="W145" s="160"/>
      <c r="AC145" s="116" t="s">
        <v>10260</v>
      </c>
      <c r="AF145" s="116" t="s">
        <v>768</v>
      </c>
      <c r="AG145" s="116" t="s">
        <v>10123</v>
      </c>
      <c r="AI145" s="116" t="s">
        <v>3025</v>
      </c>
      <c r="AJ145" s="171" t="s">
        <v>10262</v>
      </c>
      <c r="AL145" s="160" t="s">
        <v>10262</v>
      </c>
      <c r="AM145" s="160"/>
      <c r="AS145" s="116" t="s">
        <v>10260</v>
      </c>
      <c r="AV145" s="116" t="s">
        <v>768</v>
      </c>
      <c r="AW145" s="116" t="s">
        <v>10125</v>
      </c>
      <c r="AY145" s="116" t="s">
        <v>3025</v>
      </c>
      <c r="AZ145" s="171" t="s">
        <v>10262</v>
      </c>
      <c r="BB145" s="160" t="s">
        <v>10262</v>
      </c>
      <c r="BC145" s="160"/>
      <c r="BI145" s="116" t="s">
        <v>10260</v>
      </c>
      <c r="BL145" s="116" t="s">
        <v>768</v>
      </c>
      <c r="BM145" s="116" t="s">
        <v>10125</v>
      </c>
      <c r="BO145" s="116" t="s">
        <v>3025</v>
      </c>
      <c r="BP145" s="171" t="s">
        <v>10262</v>
      </c>
      <c r="BR145" s="160" t="s">
        <v>10262</v>
      </c>
      <c r="BS145" s="160"/>
      <c r="CK145" s="161" t="s">
        <v>10263</v>
      </c>
      <c r="CL145" s="162" t="str">
        <f t="shared" si="8"/>
        <v>D1(P8_VREG_L12) BUS_P8_VREG_L12:P8_VREG_L12</v>
      </c>
      <c r="CM145" s="115" t="str">
        <f t="shared" si="9"/>
        <v>OK</v>
      </c>
    </row>
    <row r="146" spans="2:91" ht="12.75" customHeight="1">
      <c r="B146" s="156">
        <v>143</v>
      </c>
      <c r="C146" s="169" t="s">
        <v>10264</v>
      </c>
      <c r="D146" s="116" t="s">
        <v>5722</v>
      </c>
      <c r="L146" s="251" t="s">
        <v>10265</v>
      </c>
      <c r="M146" s="116" t="s">
        <v>10264</v>
      </c>
      <c r="P146" s="116" t="s">
        <v>790</v>
      </c>
      <c r="Q146" s="116" t="s">
        <v>10123</v>
      </c>
      <c r="S146" s="116" t="s">
        <v>3025</v>
      </c>
      <c r="T146" s="171" t="s">
        <v>10266</v>
      </c>
      <c r="V146" s="160" t="s">
        <v>10266</v>
      </c>
      <c r="W146" s="160"/>
      <c r="AC146" s="116" t="s">
        <v>10264</v>
      </c>
      <c r="AF146" s="116" t="s">
        <v>790</v>
      </c>
      <c r="AG146" s="116" t="s">
        <v>10123</v>
      </c>
      <c r="AI146" s="116" t="s">
        <v>3025</v>
      </c>
      <c r="AJ146" s="171" t="s">
        <v>10266</v>
      </c>
      <c r="AL146" s="160" t="s">
        <v>10266</v>
      </c>
      <c r="AM146" s="160"/>
      <c r="AS146" s="116" t="s">
        <v>10264</v>
      </c>
      <c r="AV146" s="116" t="s">
        <v>790</v>
      </c>
      <c r="AW146" s="116" t="s">
        <v>10125</v>
      </c>
      <c r="AY146" s="116" t="s">
        <v>3025</v>
      </c>
      <c r="AZ146" s="171" t="s">
        <v>10266</v>
      </c>
      <c r="BB146" s="160" t="s">
        <v>10266</v>
      </c>
      <c r="BC146" s="160"/>
      <c r="BI146" s="116" t="s">
        <v>10264</v>
      </c>
      <c r="BL146" s="116" t="s">
        <v>790</v>
      </c>
      <c r="BM146" s="116" t="s">
        <v>10125</v>
      </c>
      <c r="BO146" s="116" t="s">
        <v>3025</v>
      </c>
      <c r="BP146" s="171" t="s">
        <v>10266</v>
      </c>
      <c r="BR146" s="160" t="s">
        <v>10266</v>
      </c>
      <c r="BS146" s="160"/>
      <c r="CK146" s="161" t="s">
        <v>10267</v>
      </c>
      <c r="CL146" s="162" t="str">
        <f t="shared" si="8"/>
        <v>D1(R11_VREG_L13) BUS_R11_VREG_L13:R11_VREG_L13</v>
      </c>
      <c r="CM146" s="115" t="str">
        <f t="shared" si="9"/>
        <v>OK</v>
      </c>
    </row>
    <row r="147" spans="2:91" ht="12.75" customHeight="1">
      <c r="B147" s="156">
        <v>144</v>
      </c>
      <c r="C147" s="169" t="s">
        <v>10268</v>
      </c>
      <c r="D147" s="116" t="s">
        <v>6210</v>
      </c>
      <c r="L147" s="208"/>
      <c r="M147" s="116" t="s">
        <v>10268</v>
      </c>
      <c r="Q147" s="116" t="s">
        <v>952</v>
      </c>
      <c r="V147" s="160"/>
      <c r="W147" s="160"/>
      <c r="AC147" s="116" t="s">
        <v>10268</v>
      </c>
      <c r="AG147" s="116" t="s">
        <v>952</v>
      </c>
      <c r="AL147" s="160"/>
      <c r="AM147" s="160"/>
      <c r="AS147" s="116" t="s">
        <v>10268</v>
      </c>
      <c r="AW147" s="116" t="s">
        <v>952</v>
      </c>
      <c r="BB147" s="160"/>
      <c r="BC147" s="160"/>
      <c r="BI147" s="116" t="s">
        <v>10268</v>
      </c>
      <c r="BM147" s="116" t="s">
        <v>952</v>
      </c>
      <c r="BR147" s="160"/>
      <c r="BS147" s="160"/>
      <c r="CK147" s="161" t="s">
        <v>10269</v>
      </c>
      <c r="CL147" s="162" t="str">
        <f t="shared" si="8"/>
        <v>D1(M8_VREG_L14) BUS_M8_VREG_L14:M8_VREG_L14</v>
      </c>
      <c r="CM147" s="115" t="str">
        <f t="shared" si="9"/>
        <v>OK</v>
      </c>
    </row>
    <row r="148" spans="2:91" ht="12.75" customHeight="1">
      <c r="B148" s="156">
        <v>145</v>
      </c>
      <c r="C148" s="169" t="s">
        <v>10270</v>
      </c>
      <c r="D148" s="116" t="s">
        <v>5280</v>
      </c>
      <c r="L148" s="208"/>
      <c r="M148" s="116" t="s">
        <v>10270</v>
      </c>
      <c r="Q148" s="116" t="s">
        <v>952</v>
      </c>
      <c r="V148" s="160"/>
      <c r="W148" s="160"/>
      <c r="AC148" s="116" t="s">
        <v>10270</v>
      </c>
      <c r="AG148" s="116" t="s">
        <v>952</v>
      </c>
      <c r="AL148" s="160"/>
      <c r="AM148" s="160"/>
      <c r="AS148" s="116" t="s">
        <v>10270</v>
      </c>
      <c r="AW148" s="116" t="s">
        <v>952</v>
      </c>
      <c r="BB148" s="160"/>
      <c r="BC148" s="160"/>
      <c r="BI148" s="116" t="s">
        <v>10270</v>
      </c>
      <c r="BM148" s="116" t="s">
        <v>952</v>
      </c>
      <c r="BR148" s="160"/>
      <c r="BS148" s="160"/>
      <c r="CK148" s="161" t="s">
        <v>10271</v>
      </c>
      <c r="CL148" s="162" t="str">
        <f t="shared" si="8"/>
        <v>D1(R5_VREG_L15) BUS_R5_VREG_L15:R5_VREG_L15</v>
      </c>
      <c r="CM148" s="115" t="str">
        <f t="shared" si="9"/>
        <v>OK</v>
      </c>
    </row>
    <row r="149" spans="2:91" ht="12.75" customHeight="1">
      <c r="B149" s="156">
        <v>146</v>
      </c>
      <c r="C149" s="169" t="s">
        <v>10272</v>
      </c>
      <c r="D149" s="116" t="s">
        <v>6692</v>
      </c>
      <c r="L149" s="208"/>
      <c r="M149" s="116" t="s">
        <v>10272</v>
      </c>
      <c r="Q149" s="116" t="s">
        <v>952</v>
      </c>
      <c r="V149" s="160"/>
      <c r="W149" s="160"/>
      <c r="AC149" s="116" t="s">
        <v>10272</v>
      </c>
      <c r="AG149" s="116" t="s">
        <v>952</v>
      </c>
      <c r="AL149" s="160"/>
      <c r="AM149" s="160"/>
      <c r="AS149" s="116" t="s">
        <v>10272</v>
      </c>
      <c r="AW149" s="116" t="s">
        <v>952</v>
      </c>
      <c r="BB149" s="160"/>
      <c r="BC149" s="160"/>
      <c r="BI149" s="116" t="s">
        <v>10272</v>
      </c>
      <c r="BM149" s="116" t="s">
        <v>952</v>
      </c>
      <c r="BR149" s="160"/>
      <c r="BS149" s="160"/>
      <c r="CK149" s="161" t="s">
        <v>10273</v>
      </c>
      <c r="CL149" s="162" t="str">
        <f t="shared" si="8"/>
        <v>D1(M12_VREG_L16) BUS_M12_VREG_L16:M12_VREG_L16</v>
      </c>
      <c r="CM149" s="115" t="str">
        <f t="shared" si="9"/>
        <v>OK</v>
      </c>
    </row>
    <row r="150" spans="2:91" ht="24.75" customHeight="1">
      <c r="B150" s="156">
        <v>147</v>
      </c>
      <c r="C150" s="169" t="s">
        <v>10274</v>
      </c>
      <c r="D150" s="116" t="s">
        <v>5928</v>
      </c>
      <c r="L150" s="251" t="s">
        <v>10275</v>
      </c>
      <c r="M150" s="116" t="s">
        <v>10274</v>
      </c>
      <c r="P150" s="112" t="s">
        <v>10276</v>
      </c>
      <c r="Q150" s="116" t="s">
        <v>10133</v>
      </c>
      <c r="S150" s="116" t="s">
        <v>3025</v>
      </c>
      <c r="T150" s="171" t="s">
        <v>10277</v>
      </c>
      <c r="V150" s="160" t="s">
        <v>10277</v>
      </c>
      <c r="W150" s="160"/>
      <c r="AC150" s="116" t="s">
        <v>10274</v>
      </c>
      <c r="AF150" s="112" t="s">
        <v>10276</v>
      </c>
      <c r="AG150" s="116" t="s">
        <v>10133</v>
      </c>
      <c r="AI150" s="116" t="s">
        <v>3025</v>
      </c>
      <c r="AJ150" s="171" t="s">
        <v>10277</v>
      </c>
      <c r="AL150" s="160" t="s">
        <v>10277</v>
      </c>
      <c r="AM150" s="160"/>
      <c r="AS150" s="116" t="s">
        <v>10274</v>
      </c>
      <c r="AV150" s="112" t="s">
        <v>10276</v>
      </c>
      <c r="AW150" s="116" t="s">
        <v>10133</v>
      </c>
      <c r="AY150" s="116" t="s">
        <v>3025</v>
      </c>
      <c r="AZ150" s="171" t="s">
        <v>10277</v>
      </c>
      <c r="BB150" s="160" t="s">
        <v>10277</v>
      </c>
      <c r="BC150" s="160"/>
      <c r="BI150" s="116" t="s">
        <v>10274</v>
      </c>
      <c r="BL150" s="112" t="s">
        <v>10276</v>
      </c>
      <c r="BM150" s="116" t="s">
        <v>10133</v>
      </c>
      <c r="BO150" s="116" t="s">
        <v>3025</v>
      </c>
      <c r="BP150" s="171" t="s">
        <v>10277</v>
      </c>
      <c r="BR150" s="160" t="s">
        <v>10277</v>
      </c>
      <c r="BS150" s="160"/>
      <c r="CK150" s="161" t="s">
        <v>10278</v>
      </c>
      <c r="CL150" s="162" t="str">
        <f t="shared" si="8"/>
        <v>D1(P12_VREG_L17) BUS_P12_VREG_L17:P12_VREG_L17</v>
      </c>
      <c r="CM150" s="115" t="str">
        <f t="shared" si="9"/>
        <v>OK</v>
      </c>
    </row>
    <row r="151" spans="2:91" ht="12.75" customHeight="1">
      <c r="B151" s="156">
        <v>148</v>
      </c>
      <c r="C151" s="169" t="s">
        <v>10279</v>
      </c>
      <c r="D151" s="116" t="s">
        <v>5734</v>
      </c>
      <c r="L151" s="208"/>
      <c r="M151" s="116" t="s">
        <v>10279</v>
      </c>
      <c r="Q151" s="116" t="s">
        <v>952</v>
      </c>
      <c r="V151" s="160"/>
      <c r="W151" s="160"/>
      <c r="AC151" s="116" t="s">
        <v>10279</v>
      </c>
      <c r="AG151" s="116" t="s">
        <v>952</v>
      </c>
      <c r="AL151" s="160"/>
      <c r="AM151" s="160"/>
      <c r="AS151" s="116" t="s">
        <v>10279</v>
      </c>
      <c r="AW151" s="116" t="s">
        <v>952</v>
      </c>
      <c r="BB151" s="160"/>
      <c r="BC151" s="160"/>
      <c r="BI151" s="116" t="s">
        <v>10279</v>
      </c>
      <c r="BM151" s="116" t="s">
        <v>952</v>
      </c>
      <c r="BR151" s="160"/>
      <c r="BS151" s="160"/>
      <c r="CK151" s="161" t="s">
        <v>10280</v>
      </c>
      <c r="CL151" s="162" t="str">
        <f t="shared" si="8"/>
        <v>D1(V10_VREG_L18) BUS_V10_VREG_L18:V10_VREG_L18</v>
      </c>
      <c r="CM151" s="115" t="str">
        <f t="shared" si="9"/>
        <v>OK</v>
      </c>
    </row>
    <row r="152" spans="2:91" ht="12.75" customHeight="1">
      <c r="B152" s="156">
        <v>149</v>
      </c>
      <c r="C152" s="169" t="s">
        <v>10281</v>
      </c>
      <c r="D152" s="116" t="s">
        <v>5393</v>
      </c>
      <c r="L152" s="251" t="s">
        <v>10282</v>
      </c>
      <c r="M152" s="116" t="s">
        <v>10281</v>
      </c>
      <c r="P152" s="116" t="s">
        <v>787</v>
      </c>
      <c r="Q152" s="116" t="s">
        <v>10123</v>
      </c>
      <c r="S152" s="116" t="s">
        <v>3025</v>
      </c>
      <c r="T152" s="171" t="s">
        <v>10283</v>
      </c>
      <c r="V152" s="160" t="s">
        <v>10283</v>
      </c>
      <c r="W152" s="160"/>
      <c r="AC152" s="116" t="s">
        <v>10281</v>
      </c>
      <c r="AF152" s="116" t="s">
        <v>787</v>
      </c>
      <c r="AG152" s="116" t="s">
        <v>10123</v>
      </c>
      <c r="AI152" s="116" t="s">
        <v>3025</v>
      </c>
      <c r="AJ152" s="171" t="s">
        <v>10283</v>
      </c>
      <c r="AL152" s="160" t="s">
        <v>10283</v>
      </c>
      <c r="AM152" s="160"/>
      <c r="AS152" s="116" t="s">
        <v>10281</v>
      </c>
      <c r="AV152" s="116" t="s">
        <v>787</v>
      </c>
      <c r="AW152" s="116" t="s">
        <v>10125</v>
      </c>
      <c r="AY152" s="116" t="s">
        <v>3025</v>
      </c>
      <c r="AZ152" s="171" t="s">
        <v>10283</v>
      </c>
      <c r="BB152" s="160" t="s">
        <v>10283</v>
      </c>
      <c r="BC152" s="160"/>
      <c r="BI152" s="116" t="s">
        <v>10281</v>
      </c>
      <c r="BL152" s="116" t="s">
        <v>787</v>
      </c>
      <c r="BM152" s="116" t="s">
        <v>10125</v>
      </c>
      <c r="BO152" s="116" t="s">
        <v>3025</v>
      </c>
      <c r="BP152" s="171" t="s">
        <v>10283</v>
      </c>
      <c r="BR152" s="160" t="s">
        <v>10283</v>
      </c>
      <c r="BS152" s="160"/>
      <c r="CK152" s="161" t="s">
        <v>10284</v>
      </c>
      <c r="CL152" s="162" t="str">
        <f t="shared" si="8"/>
        <v>D1(F12_VREG_L2) BUS_F12_VREG_L2:F12_VREG_L2</v>
      </c>
      <c r="CM152" s="115" t="str">
        <f t="shared" si="9"/>
        <v>OK</v>
      </c>
    </row>
    <row r="153" spans="2:91" ht="12.75" customHeight="1">
      <c r="B153" s="156">
        <v>150</v>
      </c>
      <c r="C153" s="169" t="s">
        <v>10285</v>
      </c>
      <c r="D153" s="116" t="s">
        <v>6800</v>
      </c>
      <c r="L153" s="208"/>
      <c r="M153" s="116" t="s">
        <v>10285</v>
      </c>
      <c r="Q153" s="116" t="s">
        <v>952</v>
      </c>
      <c r="V153" s="160"/>
      <c r="W153" s="160"/>
      <c r="AC153" s="116" t="s">
        <v>10285</v>
      </c>
      <c r="AG153" s="116" t="s">
        <v>952</v>
      </c>
      <c r="AL153" s="160"/>
      <c r="AM153" s="160"/>
      <c r="AS153" s="116" t="s">
        <v>10285</v>
      </c>
      <c r="AW153" s="116" t="s">
        <v>952</v>
      </c>
      <c r="BB153" s="160"/>
      <c r="BC153" s="160"/>
      <c r="BI153" s="116" t="s">
        <v>10285</v>
      </c>
      <c r="BM153" s="116" t="s">
        <v>952</v>
      </c>
      <c r="BR153" s="160"/>
      <c r="BS153" s="160"/>
      <c r="CK153" s="161" t="s">
        <v>10286</v>
      </c>
      <c r="CL153" s="162" t="str">
        <f t="shared" si="8"/>
        <v>D1(U13_VREG_L3) BUS_U13_VREG_L3:U13_VREG_L3</v>
      </c>
      <c r="CM153" s="115" t="str">
        <f t="shared" si="9"/>
        <v>OK</v>
      </c>
    </row>
    <row r="154" spans="2:91" ht="12.75" customHeight="1">
      <c r="B154" s="156">
        <v>151</v>
      </c>
      <c r="C154" s="169" t="s">
        <v>10287</v>
      </c>
      <c r="D154" s="116" t="s">
        <v>5740</v>
      </c>
      <c r="L154" s="254" t="s">
        <v>10288</v>
      </c>
      <c r="M154" s="116" t="s">
        <v>10287</v>
      </c>
      <c r="P154" s="116" t="s">
        <v>9823</v>
      </c>
      <c r="Q154" s="116" t="s">
        <v>952</v>
      </c>
      <c r="S154" s="173" t="s">
        <v>5076</v>
      </c>
      <c r="T154" s="170"/>
      <c r="V154" s="160"/>
      <c r="W154" s="160"/>
      <c r="AC154" s="116" t="s">
        <v>10287</v>
      </c>
      <c r="AF154" s="116" t="s">
        <v>9823</v>
      </c>
      <c r="AG154" s="116" t="s">
        <v>952</v>
      </c>
      <c r="AI154" s="173" t="s">
        <v>5076</v>
      </c>
      <c r="AJ154" s="170"/>
      <c r="AL154" s="160"/>
      <c r="AM154" s="160"/>
      <c r="AS154" s="116" t="s">
        <v>10287</v>
      </c>
      <c r="AV154" s="116" t="s">
        <v>9823</v>
      </c>
      <c r="AW154" s="116" t="s">
        <v>952</v>
      </c>
      <c r="AY154" s="173" t="s">
        <v>5076</v>
      </c>
      <c r="AZ154" s="170"/>
      <c r="BB154" s="160"/>
      <c r="BC154" s="160"/>
      <c r="BI154" s="116" t="s">
        <v>10287</v>
      </c>
      <c r="BL154" s="116" t="s">
        <v>9823</v>
      </c>
      <c r="BM154" s="116" t="s">
        <v>952</v>
      </c>
      <c r="BO154" s="173" t="s">
        <v>5076</v>
      </c>
      <c r="BP154" s="170"/>
      <c r="BR154" s="160"/>
      <c r="BS154" s="160"/>
      <c r="CK154" s="161" t="s">
        <v>10289</v>
      </c>
      <c r="CL154" s="162" t="str">
        <f t="shared" si="8"/>
        <v>D1(V14_VREG_L4) BUS_V14_VREG_L4:V14_VREG_L4</v>
      </c>
      <c r="CM154" s="115" t="str">
        <f t="shared" si="9"/>
        <v>OK</v>
      </c>
    </row>
    <row r="155" spans="2:91" ht="12.75" customHeight="1">
      <c r="B155" s="156">
        <v>152</v>
      </c>
      <c r="C155" s="169" t="s">
        <v>10290</v>
      </c>
      <c r="D155" s="116" t="s">
        <v>5731</v>
      </c>
      <c r="L155" s="251" t="s">
        <v>10291</v>
      </c>
      <c r="M155" s="116" t="s">
        <v>10290</v>
      </c>
      <c r="P155" s="116" t="s">
        <v>722</v>
      </c>
      <c r="Q155" s="116" t="s">
        <v>10123</v>
      </c>
      <c r="S155" s="116" t="s">
        <v>3025</v>
      </c>
      <c r="T155" s="171" t="s">
        <v>10292</v>
      </c>
      <c r="V155" s="160" t="s">
        <v>10292</v>
      </c>
      <c r="W155" s="160"/>
      <c r="AC155" s="116" t="s">
        <v>10290</v>
      </c>
      <c r="AF155" s="116" t="s">
        <v>722</v>
      </c>
      <c r="AG155" s="116" t="s">
        <v>10123</v>
      </c>
      <c r="AI155" s="116" t="s">
        <v>3025</v>
      </c>
      <c r="AJ155" s="171" t="s">
        <v>10292</v>
      </c>
      <c r="AL155" s="160" t="s">
        <v>10292</v>
      </c>
      <c r="AM155" s="160"/>
      <c r="AS155" s="116" t="s">
        <v>10290</v>
      </c>
      <c r="AV155" s="116" t="s">
        <v>722</v>
      </c>
      <c r="AW155" s="116" t="s">
        <v>10125</v>
      </c>
      <c r="AY155" s="116" t="s">
        <v>3025</v>
      </c>
      <c r="AZ155" s="171" t="s">
        <v>10292</v>
      </c>
      <c r="BB155" s="160" t="s">
        <v>10292</v>
      </c>
      <c r="BC155" s="160"/>
      <c r="BI155" s="116" t="s">
        <v>10290</v>
      </c>
      <c r="BL155" s="116" t="s">
        <v>722</v>
      </c>
      <c r="BM155" s="116" t="s">
        <v>10125</v>
      </c>
      <c r="BO155" s="116" t="s">
        <v>3025</v>
      </c>
      <c r="BP155" s="171" t="s">
        <v>10292</v>
      </c>
      <c r="BR155" s="160" t="s">
        <v>10292</v>
      </c>
      <c r="BS155" s="160"/>
      <c r="CK155" s="161" t="s">
        <v>10293</v>
      </c>
      <c r="CL155" s="162" t="str">
        <f t="shared" si="8"/>
        <v>D1(T14_VREG_L5) BUS_T14_VREG_L5:T14_VREG_L5</v>
      </c>
      <c r="CM155" s="115" t="str">
        <f t="shared" si="9"/>
        <v>OK</v>
      </c>
    </row>
    <row r="156" spans="2:91" ht="12.75" customHeight="1">
      <c r="B156" s="156">
        <v>153</v>
      </c>
      <c r="C156" s="169" t="s">
        <v>10294</v>
      </c>
      <c r="D156" s="116" t="s">
        <v>5271</v>
      </c>
      <c r="L156" s="208"/>
      <c r="M156" s="116" t="s">
        <v>10294</v>
      </c>
      <c r="Q156" s="116" t="s">
        <v>952</v>
      </c>
      <c r="V156" s="160"/>
      <c r="W156" s="160"/>
      <c r="AC156" s="116" t="s">
        <v>10294</v>
      </c>
      <c r="AG156" s="116" t="s">
        <v>952</v>
      </c>
      <c r="AL156" s="160"/>
      <c r="AM156" s="160"/>
      <c r="AS156" s="116" t="s">
        <v>10294</v>
      </c>
      <c r="AW156" s="116" t="s">
        <v>952</v>
      </c>
      <c r="BB156" s="160"/>
      <c r="BC156" s="160"/>
      <c r="BI156" s="116" t="s">
        <v>10294</v>
      </c>
      <c r="BM156" s="116" t="s">
        <v>952</v>
      </c>
      <c r="BR156" s="160"/>
      <c r="BS156" s="160"/>
      <c r="CK156" s="161" t="s">
        <v>10295</v>
      </c>
      <c r="CL156" s="162" t="str">
        <f t="shared" si="8"/>
        <v>D1(P4_VREG_L6) BUS_P4_VREG_L6:P4_VREG_L6</v>
      </c>
      <c r="CM156" s="115" t="str">
        <f t="shared" si="9"/>
        <v>OK</v>
      </c>
    </row>
    <row r="157" spans="2:91" ht="12.75" customHeight="1">
      <c r="B157" s="156">
        <v>154</v>
      </c>
      <c r="C157" s="169" t="s">
        <v>10296</v>
      </c>
      <c r="D157" s="116" t="s">
        <v>5264</v>
      </c>
      <c r="L157" s="208"/>
      <c r="M157" s="116" t="s">
        <v>10296</v>
      </c>
      <c r="Q157" s="116" t="s">
        <v>952</v>
      </c>
      <c r="V157" s="160"/>
      <c r="W157" s="160"/>
      <c r="AC157" s="116" t="s">
        <v>10296</v>
      </c>
      <c r="AG157" s="116" t="s">
        <v>952</v>
      </c>
      <c r="AL157" s="160"/>
      <c r="AM157" s="160"/>
      <c r="AS157" s="116" t="s">
        <v>10296</v>
      </c>
      <c r="AW157" s="116" t="s">
        <v>952</v>
      </c>
      <c r="BB157" s="160"/>
      <c r="BC157" s="160"/>
      <c r="BI157" s="116" t="s">
        <v>10296</v>
      </c>
      <c r="BM157" s="116" t="s">
        <v>952</v>
      </c>
      <c r="BR157" s="160"/>
      <c r="BS157" s="160"/>
      <c r="CK157" s="161" t="s">
        <v>10297</v>
      </c>
      <c r="CL157" s="162" t="str">
        <f t="shared" si="8"/>
        <v>D1(M6_VREG_L7) BUS_M6_VREG_L7:M6_VREG_L7</v>
      </c>
      <c r="CM157" s="115" t="str">
        <f t="shared" si="9"/>
        <v>OK</v>
      </c>
    </row>
    <row r="158" spans="2:91" ht="12.75" customHeight="1">
      <c r="B158" s="156">
        <v>155</v>
      </c>
      <c r="C158" s="169" t="s">
        <v>10298</v>
      </c>
      <c r="D158" s="116" t="s">
        <v>5335</v>
      </c>
      <c r="L158" s="208"/>
      <c r="M158" s="116" t="s">
        <v>10298</v>
      </c>
      <c r="P158" s="116" t="s">
        <v>9823</v>
      </c>
      <c r="Q158" s="116" t="s">
        <v>952</v>
      </c>
      <c r="S158" s="173" t="s">
        <v>5076</v>
      </c>
      <c r="T158" s="170"/>
      <c r="V158" s="160"/>
      <c r="W158" s="160"/>
      <c r="AC158" s="116" t="s">
        <v>10298</v>
      </c>
      <c r="AF158" s="116" t="s">
        <v>9823</v>
      </c>
      <c r="AG158" s="116" t="s">
        <v>952</v>
      </c>
      <c r="AI158" s="173" t="s">
        <v>5076</v>
      </c>
      <c r="AJ158" s="170"/>
      <c r="AL158" s="160"/>
      <c r="AM158" s="160"/>
      <c r="AS158" s="116" t="s">
        <v>10298</v>
      </c>
      <c r="AV158" s="116" t="s">
        <v>9823</v>
      </c>
      <c r="AW158" s="116" t="s">
        <v>952</v>
      </c>
      <c r="AY158" s="173" t="s">
        <v>5076</v>
      </c>
      <c r="AZ158" s="170"/>
      <c r="BB158" s="160"/>
      <c r="BC158" s="160"/>
      <c r="BI158" s="116" t="s">
        <v>10298</v>
      </c>
      <c r="BL158" s="116" t="s">
        <v>9823</v>
      </c>
      <c r="BM158" s="116" t="s">
        <v>952</v>
      </c>
      <c r="BO158" s="173" t="s">
        <v>5076</v>
      </c>
      <c r="BP158" s="170"/>
      <c r="BR158" s="160"/>
      <c r="BS158" s="160"/>
      <c r="CK158" s="161" t="s">
        <v>10299</v>
      </c>
      <c r="CL158" s="162" t="str">
        <f t="shared" si="8"/>
        <v>D1(W5_VREG_L8) BUS_W5_VREG_L8:W5_VREG_L8</v>
      </c>
      <c r="CM158" s="115" t="str">
        <f t="shared" si="9"/>
        <v>OK</v>
      </c>
    </row>
    <row r="159" spans="2:91" ht="12.75" customHeight="1">
      <c r="B159" s="156">
        <v>156</v>
      </c>
      <c r="C159" s="169" t="s">
        <v>10300</v>
      </c>
      <c r="D159" s="116" t="s">
        <v>6713</v>
      </c>
      <c r="L159" s="251" t="s">
        <v>10301</v>
      </c>
      <c r="M159" s="116" t="s">
        <v>10300</v>
      </c>
      <c r="P159" s="116" t="s">
        <v>743</v>
      </c>
      <c r="Q159" s="116" t="s">
        <v>10123</v>
      </c>
      <c r="T159" s="171" t="s">
        <v>10302</v>
      </c>
      <c r="V159" s="160" t="s">
        <v>10302</v>
      </c>
      <c r="W159" s="160"/>
      <c r="AC159" s="116" t="s">
        <v>10300</v>
      </c>
      <c r="AF159" s="116" t="s">
        <v>743</v>
      </c>
      <c r="AG159" s="116" t="s">
        <v>10123</v>
      </c>
      <c r="AJ159" s="171" t="s">
        <v>10302</v>
      </c>
      <c r="AL159" s="160" t="s">
        <v>10302</v>
      </c>
      <c r="AM159" s="160"/>
      <c r="AS159" s="116" t="s">
        <v>10300</v>
      </c>
      <c r="AV159" s="116" t="s">
        <v>743</v>
      </c>
      <c r="AW159" s="116" t="s">
        <v>10125</v>
      </c>
      <c r="AZ159" s="171" t="s">
        <v>10302</v>
      </c>
      <c r="BB159" s="160" t="s">
        <v>10302</v>
      </c>
      <c r="BC159" s="160"/>
      <c r="BI159" s="116" t="s">
        <v>10300</v>
      </c>
      <c r="BL159" s="116" t="s">
        <v>743</v>
      </c>
      <c r="BM159" s="116" t="s">
        <v>10125</v>
      </c>
      <c r="BP159" s="171" t="s">
        <v>10302</v>
      </c>
      <c r="BR159" s="160" t="s">
        <v>10302</v>
      </c>
      <c r="BS159" s="160"/>
      <c r="CK159" s="161" t="s">
        <v>10303</v>
      </c>
      <c r="CL159" s="162" t="str">
        <f t="shared" si="8"/>
        <v>D1(N3_VREG_L9) BUS_N3_VREG_L9:N3_VREG_L9</v>
      </c>
      <c r="CM159" s="115" t="str">
        <f t="shared" si="9"/>
        <v>OK</v>
      </c>
    </row>
    <row r="160" spans="2:91" ht="12.75" customHeight="1">
      <c r="B160" s="156">
        <v>157</v>
      </c>
      <c r="C160" s="169" t="s">
        <v>10304</v>
      </c>
      <c r="D160" s="116" t="s">
        <v>6788</v>
      </c>
      <c r="L160" s="254" t="s">
        <v>10305</v>
      </c>
      <c r="M160" s="116" t="s">
        <v>10306</v>
      </c>
      <c r="P160" s="116" t="s">
        <v>9823</v>
      </c>
      <c r="Q160" s="116" t="s">
        <v>952</v>
      </c>
      <c r="S160" s="116" t="s">
        <v>3025</v>
      </c>
      <c r="T160" s="170" t="s">
        <v>10307</v>
      </c>
      <c r="V160" s="160" t="s">
        <v>10307</v>
      </c>
      <c r="W160" s="160"/>
      <c r="AC160" s="116" t="s">
        <v>10306</v>
      </c>
      <c r="AF160" s="116" t="s">
        <v>9823</v>
      </c>
      <c r="AG160" s="116" t="s">
        <v>952</v>
      </c>
      <c r="AI160" s="116" t="s">
        <v>3025</v>
      </c>
      <c r="AJ160" s="170" t="s">
        <v>10307</v>
      </c>
      <c r="AL160" s="160" t="s">
        <v>10307</v>
      </c>
      <c r="AM160" s="160"/>
      <c r="AS160" s="116" t="s">
        <v>10306</v>
      </c>
      <c r="AV160" s="116" t="s">
        <v>9823</v>
      </c>
      <c r="AW160" s="116" t="s">
        <v>952</v>
      </c>
      <c r="AY160" s="116" t="s">
        <v>3025</v>
      </c>
      <c r="AZ160" s="170" t="s">
        <v>10307</v>
      </c>
      <c r="BB160" s="160" t="s">
        <v>10307</v>
      </c>
      <c r="BC160" s="160"/>
      <c r="BI160" s="116" t="s">
        <v>10306</v>
      </c>
      <c r="BL160" s="116" t="s">
        <v>9823</v>
      </c>
      <c r="BM160" s="116" t="s">
        <v>952</v>
      </c>
      <c r="BO160" s="116" t="s">
        <v>3025</v>
      </c>
      <c r="BP160" s="170" t="s">
        <v>10307</v>
      </c>
      <c r="BR160" s="160" t="s">
        <v>10307</v>
      </c>
      <c r="BS160" s="160"/>
      <c r="CK160" s="161" t="s">
        <v>10308</v>
      </c>
      <c r="CL160" s="162" t="str">
        <f t="shared" si="8"/>
        <v>D1(U5_VREG_RF_CLK) BUS_U5_VREG_RF_CLK:U5_VREG_RF_CLK</v>
      </c>
      <c r="CM160" s="115" t="str">
        <f t="shared" si="9"/>
        <v>OK</v>
      </c>
    </row>
    <row r="161" spans="2:91" ht="12.75" customHeight="1">
      <c r="B161" s="156">
        <v>158</v>
      </c>
      <c r="C161" s="169" t="s">
        <v>10309</v>
      </c>
      <c r="D161" s="116" t="s">
        <v>5670</v>
      </c>
      <c r="L161" s="251" t="s">
        <v>10310</v>
      </c>
      <c r="M161" s="116" t="s">
        <v>10309</v>
      </c>
      <c r="P161" s="116" t="s">
        <v>605</v>
      </c>
      <c r="Q161" s="116" t="s">
        <v>10123</v>
      </c>
      <c r="S161" s="116" t="s">
        <v>3025</v>
      </c>
      <c r="T161" s="171" t="s">
        <v>10311</v>
      </c>
      <c r="V161" s="160" t="s">
        <v>10311</v>
      </c>
      <c r="W161" s="160"/>
      <c r="AC161" s="116" t="s">
        <v>10309</v>
      </c>
      <c r="AF161" s="116" t="s">
        <v>605</v>
      </c>
      <c r="AG161" s="116" t="s">
        <v>10123</v>
      </c>
      <c r="AI161" s="116" t="s">
        <v>3025</v>
      </c>
      <c r="AJ161" s="171" t="s">
        <v>10311</v>
      </c>
      <c r="AL161" s="160" t="s">
        <v>10311</v>
      </c>
      <c r="AM161" s="160"/>
      <c r="AS161" s="116" t="s">
        <v>10309</v>
      </c>
      <c r="AV161" s="116" t="s">
        <v>605</v>
      </c>
      <c r="AW161" s="116" t="s">
        <v>10125</v>
      </c>
      <c r="AY161" s="116" t="s">
        <v>3025</v>
      </c>
      <c r="AZ161" s="171" t="s">
        <v>10311</v>
      </c>
      <c r="BB161" s="160" t="s">
        <v>10311</v>
      </c>
      <c r="BC161" s="160"/>
      <c r="BI161" s="116" t="s">
        <v>10309</v>
      </c>
      <c r="BL161" s="116" t="s">
        <v>605</v>
      </c>
      <c r="BM161" s="116" t="s">
        <v>10125</v>
      </c>
      <c r="BO161" s="116" t="s">
        <v>3025</v>
      </c>
      <c r="BP161" s="171" t="s">
        <v>10311</v>
      </c>
      <c r="BR161" s="160" t="s">
        <v>10311</v>
      </c>
      <c r="BS161" s="160"/>
      <c r="CK161" s="161" t="s">
        <v>10312</v>
      </c>
      <c r="CL161" s="162" t="str">
        <f t="shared" si="8"/>
        <v>D1(H8_VREG_S1) BUS_H8_VREG_S1:H8_VREG_S1</v>
      </c>
      <c r="CM161" s="115" t="str">
        <f t="shared" si="9"/>
        <v>OK</v>
      </c>
    </row>
    <row r="162" spans="2:91" ht="12.75" customHeight="1">
      <c r="B162" s="156">
        <v>159</v>
      </c>
      <c r="C162" s="169" t="s">
        <v>10313</v>
      </c>
      <c r="D162" s="116" t="s">
        <v>6662</v>
      </c>
      <c r="L162" s="251" t="s">
        <v>10314</v>
      </c>
      <c r="M162" s="116" t="s">
        <v>10313</v>
      </c>
      <c r="P162" s="116" t="s">
        <v>605</v>
      </c>
      <c r="Q162" s="116" t="s">
        <v>10123</v>
      </c>
      <c r="S162" s="116" t="s">
        <v>3025</v>
      </c>
      <c r="T162" s="171" t="s">
        <v>10315</v>
      </c>
      <c r="V162" s="160" t="s">
        <v>10315</v>
      </c>
      <c r="W162" s="160"/>
      <c r="AC162" s="116" t="s">
        <v>10313</v>
      </c>
      <c r="AF162" s="116" t="s">
        <v>605</v>
      </c>
      <c r="AG162" s="116" t="s">
        <v>10123</v>
      </c>
      <c r="AI162" s="116" t="s">
        <v>3025</v>
      </c>
      <c r="AJ162" s="171" t="s">
        <v>10315</v>
      </c>
      <c r="AL162" s="160" t="s">
        <v>10315</v>
      </c>
      <c r="AM162" s="160"/>
      <c r="AS162" s="116" t="s">
        <v>10313</v>
      </c>
      <c r="AV162" s="116" t="s">
        <v>605</v>
      </c>
      <c r="AW162" s="116" t="s">
        <v>10125</v>
      </c>
      <c r="AY162" s="116" t="s">
        <v>3025</v>
      </c>
      <c r="AZ162" s="171" t="s">
        <v>10315</v>
      </c>
      <c r="BB162" s="160" t="s">
        <v>10315</v>
      </c>
      <c r="BC162" s="160"/>
      <c r="BI162" s="116" t="s">
        <v>10313</v>
      </c>
      <c r="BL162" s="116" t="s">
        <v>605</v>
      </c>
      <c r="BM162" s="116" t="s">
        <v>10125</v>
      </c>
      <c r="BO162" s="116" t="s">
        <v>3025</v>
      </c>
      <c r="BP162" s="171" t="s">
        <v>10315</v>
      </c>
      <c r="BR162" s="160" t="s">
        <v>10315</v>
      </c>
      <c r="BS162" s="160"/>
      <c r="CK162" s="161" t="s">
        <v>10316</v>
      </c>
      <c r="CL162" s="162" t="str">
        <f t="shared" si="8"/>
        <v>D1(H10_VREG_S10) BUS_H10_VREG_S10:H10_VREG_S10</v>
      </c>
      <c r="CM162" s="115" t="str">
        <f t="shared" si="9"/>
        <v>OK</v>
      </c>
    </row>
    <row r="163" spans="2:91" ht="12.75" customHeight="1">
      <c r="B163" s="156">
        <v>160</v>
      </c>
      <c r="C163" s="169" t="s">
        <v>10317</v>
      </c>
      <c r="D163" s="116" t="s">
        <v>6034</v>
      </c>
      <c r="L163" s="251" t="s">
        <v>10318</v>
      </c>
      <c r="M163" s="116" t="s">
        <v>10317</v>
      </c>
      <c r="P163" s="116" t="s">
        <v>605</v>
      </c>
      <c r="Q163" s="116" t="s">
        <v>10123</v>
      </c>
      <c r="S163" s="116" t="s">
        <v>3025</v>
      </c>
      <c r="T163" s="171" t="s">
        <v>10319</v>
      </c>
      <c r="V163" s="160" t="s">
        <v>10319</v>
      </c>
      <c r="W163" s="160"/>
      <c r="AC163" s="116" t="s">
        <v>10317</v>
      </c>
      <c r="AF163" s="116" t="s">
        <v>605</v>
      </c>
      <c r="AG163" s="116" t="s">
        <v>10123</v>
      </c>
      <c r="AI163" s="116" t="s">
        <v>3025</v>
      </c>
      <c r="AJ163" s="171" t="s">
        <v>10319</v>
      </c>
      <c r="AL163" s="160" t="s">
        <v>10319</v>
      </c>
      <c r="AM163" s="160"/>
      <c r="AS163" s="116" t="s">
        <v>10317</v>
      </c>
      <c r="AV163" s="116" t="s">
        <v>605</v>
      </c>
      <c r="AW163" s="116" t="s">
        <v>10125</v>
      </c>
      <c r="AY163" s="116" t="s">
        <v>3025</v>
      </c>
      <c r="AZ163" s="171" t="s">
        <v>10319</v>
      </c>
      <c r="BB163" s="160" t="s">
        <v>10319</v>
      </c>
      <c r="BC163" s="160"/>
      <c r="BI163" s="116" t="s">
        <v>10317</v>
      </c>
      <c r="BL163" s="116" t="s">
        <v>605</v>
      </c>
      <c r="BM163" s="116" t="s">
        <v>10125</v>
      </c>
      <c r="BO163" s="116" t="s">
        <v>3025</v>
      </c>
      <c r="BP163" s="171" t="s">
        <v>10319</v>
      </c>
      <c r="BR163" s="160" t="s">
        <v>10319</v>
      </c>
      <c r="BS163" s="160"/>
      <c r="CK163" s="161" t="s">
        <v>10320</v>
      </c>
      <c r="CL163" s="162" t="str">
        <f t="shared" si="8"/>
        <v>D1(J7_VREG_S2) BUS_J7_VREG_S2:J7_VREG_S2</v>
      </c>
      <c r="CM163" s="115" t="str">
        <f t="shared" si="9"/>
        <v>OK</v>
      </c>
    </row>
    <row r="164" spans="2:91" ht="12.75" customHeight="1">
      <c r="B164" s="156">
        <v>161</v>
      </c>
      <c r="C164" s="169" t="s">
        <v>10321</v>
      </c>
      <c r="D164" s="116" t="s">
        <v>6031</v>
      </c>
      <c r="L164" s="251" t="s">
        <v>10322</v>
      </c>
      <c r="M164" s="116" t="s">
        <v>10321</v>
      </c>
      <c r="P164" s="116" t="s">
        <v>592</v>
      </c>
      <c r="Q164" s="116" t="s">
        <v>10123</v>
      </c>
      <c r="S164" s="116" t="s">
        <v>3025</v>
      </c>
      <c r="T164" s="171" t="s">
        <v>10323</v>
      </c>
      <c r="V164" s="160" t="s">
        <v>10323</v>
      </c>
      <c r="W164" s="160"/>
      <c r="AC164" s="116" t="s">
        <v>10321</v>
      </c>
      <c r="AF164" s="116" t="s">
        <v>592</v>
      </c>
      <c r="AG164" s="116" t="s">
        <v>10123</v>
      </c>
      <c r="AI164" s="116" t="s">
        <v>3025</v>
      </c>
      <c r="AJ164" s="171" t="s">
        <v>10323</v>
      </c>
      <c r="AL164" s="160" t="s">
        <v>10323</v>
      </c>
      <c r="AM164" s="160"/>
      <c r="AS164" s="116" t="s">
        <v>10321</v>
      </c>
      <c r="AV164" s="116" t="s">
        <v>592</v>
      </c>
      <c r="AW164" s="116" t="s">
        <v>10125</v>
      </c>
      <c r="AY164" s="116" t="s">
        <v>3025</v>
      </c>
      <c r="AZ164" s="171" t="s">
        <v>10323</v>
      </c>
      <c r="BB164" s="160" t="s">
        <v>10323</v>
      </c>
      <c r="BC164" s="160"/>
      <c r="BI164" s="116" t="s">
        <v>10321</v>
      </c>
      <c r="BL164" s="116" t="s">
        <v>592</v>
      </c>
      <c r="BM164" s="116" t="s">
        <v>10125</v>
      </c>
      <c r="BO164" s="116" t="s">
        <v>3025</v>
      </c>
      <c r="BP164" s="171" t="s">
        <v>10323</v>
      </c>
      <c r="BR164" s="160" t="s">
        <v>10323</v>
      </c>
      <c r="BS164" s="160"/>
      <c r="CK164" s="161" t="s">
        <v>10324</v>
      </c>
      <c r="CL164" s="162" t="str">
        <f t="shared" ref="CL164:CL195" si="10">"D1("&amp;$D164&amp;"_"&amp;$C164&amp;") BUS_"&amp;$D164&amp;"_"&amp;$C164&amp;":"&amp;$D164&amp;"_"&amp;$C164</f>
        <v>D1(L9_VREG_S3) BUS_L9_VREG_S3:L9_VREG_S3</v>
      </c>
      <c r="CM164" s="115" t="str">
        <f t="shared" ref="CM164:CM195" si="11">IF(CK164=CL164,"OK","NOK")</f>
        <v>OK</v>
      </c>
    </row>
    <row r="165" spans="2:91" ht="40.200000000000003">
      <c r="B165" s="156">
        <v>162</v>
      </c>
      <c r="C165" s="169" t="s">
        <v>10325</v>
      </c>
      <c r="D165" s="116" t="s">
        <v>5962</v>
      </c>
      <c r="L165" s="251" t="s">
        <v>10326</v>
      </c>
      <c r="M165" s="116" t="s">
        <v>10325</v>
      </c>
      <c r="P165" s="115" t="s">
        <v>10327</v>
      </c>
      <c r="Q165" s="115" t="s">
        <v>10328</v>
      </c>
      <c r="S165" s="116" t="s">
        <v>3025</v>
      </c>
      <c r="T165" s="171" t="s">
        <v>10329</v>
      </c>
      <c r="V165" s="160" t="s">
        <v>10329</v>
      </c>
      <c r="W165" s="160"/>
      <c r="AC165" s="116" t="s">
        <v>10325</v>
      </c>
      <c r="AF165" s="115" t="s">
        <v>10327</v>
      </c>
      <c r="AG165" s="115" t="s">
        <v>10328</v>
      </c>
      <c r="AI165" s="116" t="s">
        <v>3025</v>
      </c>
      <c r="AJ165" s="171" t="s">
        <v>10329</v>
      </c>
      <c r="AL165" s="160" t="s">
        <v>10329</v>
      </c>
      <c r="AM165" s="160"/>
      <c r="AS165" s="116" t="s">
        <v>10325</v>
      </c>
      <c r="AV165" s="115" t="s">
        <v>10327</v>
      </c>
      <c r="AW165" s="115" t="s">
        <v>10328</v>
      </c>
      <c r="AY165" s="116" t="s">
        <v>3025</v>
      </c>
      <c r="AZ165" s="171" t="s">
        <v>10329</v>
      </c>
      <c r="BB165" s="160" t="s">
        <v>10329</v>
      </c>
      <c r="BC165" s="160"/>
      <c r="BI165" s="116" t="s">
        <v>10325</v>
      </c>
      <c r="BL165" s="115" t="s">
        <v>10327</v>
      </c>
      <c r="BM165" s="115" t="s">
        <v>10328</v>
      </c>
      <c r="BO165" s="116" t="s">
        <v>3025</v>
      </c>
      <c r="BP165" s="171" t="s">
        <v>10329</v>
      </c>
      <c r="BR165" s="160" t="s">
        <v>10329</v>
      </c>
      <c r="BS165" s="160"/>
      <c r="CK165" s="161" t="s">
        <v>10330</v>
      </c>
      <c r="CL165" s="162" t="str">
        <f t="shared" si="10"/>
        <v>D1(K14_VREG_S4) BUS_K14_VREG_S4:K14_VREG_S4</v>
      </c>
      <c r="CM165" s="115" t="str">
        <f t="shared" si="11"/>
        <v>OK</v>
      </c>
    </row>
    <row r="166" spans="2:91" ht="26.4">
      <c r="B166" s="156">
        <v>163</v>
      </c>
      <c r="C166" s="169" t="s">
        <v>10331</v>
      </c>
      <c r="D166" s="116" t="s">
        <v>5971</v>
      </c>
      <c r="L166" s="251" t="s">
        <v>10332</v>
      </c>
      <c r="M166" s="116" t="s">
        <v>10331</v>
      </c>
      <c r="P166" s="116" t="s">
        <v>8206</v>
      </c>
      <c r="Q166" s="116" t="s">
        <v>10123</v>
      </c>
      <c r="S166" s="116" t="s">
        <v>3025</v>
      </c>
      <c r="T166" s="171" t="s">
        <v>10333</v>
      </c>
      <c r="V166" s="160" t="s">
        <v>10333</v>
      </c>
      <c r="W166" s="160"/>
      <c r="AC166" s="116" t="s">
        <v>10331</v>
      </c>
      <c r="AF166" s="116" t="s">
        <v>8206</v>
      </c>
      <c r="AG166" s="116" t="s">
        <v>10123</v>
      </c>
      <c r="AI166" s="116" t="s">
        <v>3025</v>
      </c>
      <c r="AJ166" s="171" t="s">
        <v>10333</v>
      </c>
      <c r="AL166" s="160" t="s">
        <v>10333</v>
      </c>
      <c r="AM166" s="160"/>
      <c r="AS166" s="116" t="s">
        <v>10331</v>
      </c>
      <c r="AV166" s="116" t="s">
        <v>8206</v>
      </c>
      <c r="AW166" s="116" t="s">
        <v>10125</v>
      </c>
      <c r="AY166" s="116" t="s">
        <v>3025</v>
      </c>
      <c r="AZ166" s="171" t="s">
        <v>10333</v>
      </c>
      <c r="BB166" s="160" t="s">
        <v>10333</v>
      </c>
      <c r="BC166" s="160"/>
      <c r="BI166" s="116" t="s">
        <v>10331</v>
      </c>
      <c r="BL166" s="116" t="s">
        <v>8206</v>
      </c>
      <c r="BM166" s="116" t="s">
        <v>10125</v>
      </c>
      <c r="BO166" s="116" t="s">
        <v>3025</v>
      </c>
      <c r="BP166" s="171" t="s">
        <v>10333</v>
      </c>
      <c r="BR166" s="160" t="s">
        <v>10333</v>
      </c>
      <c r="BS166" s="160"/>
      <c r="CK166" s="161" t="s">
        <v>10334</v>
      </c>
      <c r="CL166" s="162" t="str">
        <f t="shared" si="10"/>
        <v>D1(L13_VREG_S5) BUS_L13_VREG_S5:L13_VREG_S5</v>
      </c>
      <c r="CM166" s="115" t="str">
        <f t="shared" si="11"/>
        <v>OK</v>
      </c>
    </row>
    <row r="167" spans="2:91" ht="26.4">
      <c r="B167" s="156">
        <v>164</v>
      </c>
      <c r="C167" s="169" t="s">
        <v>10335</v>
      </c>
      <c r="D167" s="116" t="s">
        <v>5922</v>
      </c>
      <c r="L167" s="251" t="s">
        <v>10336</v>
      </c>
      <c r="M167" s="116" t="s">
        <v>10335</v>
      </c>
      <c r="P167" s="116" t="s">
        <v>8208</v>
      </c>
      <c r="Q167" s="116" t="s">
        <v>10123</v>
      </c>
      <c r="S167" s="116" t="s">
        <v>3025</v>
      </c>
      <c r="T167" s="171" t="s">
        <v>10337</v>
      </c>
      <c r="V167" s="160" t="s">
        <v>10337</v>
      </c>
      <c r="W167" s="160"/>
      <c r="AC167" s="116" t="s">
        <v>10335</v>
      </c>
      <c r="AF167" s="116" t="s">
        <v>8208</v>
      </c>
      <c r="AG167" s="116" t="s">
        <v>10123</v>
      </c>
      <c r="AI167" s="116" t="s">
        <v>3025</v>
      </c>
      <c r="AJ167" s="171" t="s">
        <v>10337</v>
      </c>
      <c r="AL167" s="160" t="s">
        <v>10337</v>
      </c>
      <c r="AM167" s="160"/>
      <c r="AS167" s="116" t="s">
        <v>10335</v>
      </c>
      <c r="AV167" s="116" t="s">
        <v>8208</v>
      </c>
      <c r="AW167" s="116" t="s">
        <v>10125</v>
      </c>
      <c r="AY167" s="116" t="s">
        <v>3025</v>
      </c>
      <c r="AZ167" s="171" t="s">
        <v>10337</v>
      </c>
      <c r="BB167" s="160" t="s">
        <v>10337</v>
      </c>
      <c r="BC167" s="160"/>
      <c r="BI167" s="116" t="s">
        <v>10335</v>
      </c>
      <c r="BL167" s="116" t="s">
        <v>8208</v>
      </c>
      <c r="BM167" s="116" t="s">
        <v>10125</v>
      </c>
      <c r="BO167" s="116" t="s">
        <v>3025</v>
      </c>
      <c r="BP167" s="171" t="s">
        <v>10337</v>
      </c>
      <c r="BR167" s="160" t="s">
        <v>10337</v>
      </c>
      <c r="BS167" s="160"/>
      <c r="CK167" s="161" t="s">
        <v>10338</v>
      </c>
      <c r="CL167" s="162" t="str">
        <f t="shared" si="10"/>
        <v>D1(N13_VREG_S6) BUS_N13_VREG_S6:N13_VREG_S6</v>
      </c>
      <c r="CM167" s="115" t="str">
        <f t="shared" si="11"/>
        <v>OK</v>
      </c>
    </row>
    <row r="168" spans="2:91" ht="12.75" customHeight="1">
      <c r="B168" s="156">
        <v>165</v>
      </c>
      <c r="C168" s="169" t="s">
        <v>10339</v>
      </c>
      <c r="D168" s="116" t="s">
        <v>5160</v>
      </c>
      <c r="L168" s="251" t="s">
        <v>10340</v>
      </c>
      <c r="M168" s="116" t="s">
        <v>10339</v>
      </c>
      <c r="P168" s="116" t="s">
        <v>660</v>
      </c>
      <c r="Q168" s="116" t="s">
        <v>10123</v>
      </c>
      <c r="S168" s="116" t="s">
        <v>3025</v>
      </c>
      <c r="T168" s="171" t="s">
        <v>10341</v>
      </c>
      <c r="V168" s="160" t="s">
        <v>10341</v>
      </c>
      <c r="W168" s="160"/>
      <c r="AC168" s="116" t="s">
        <v>10339</v>
      </c>
      <c r="AF168" s="116" t="s">
        <v>660</v>
      </c>
      <c r="AG168" s="116" t="s">
        <v>10123</v>
      </c>
      <c r="AI168" s="116" t="s">
        <v>3025</v>
      </c>
      <c r="AJ168" s="171" t="s">
        <v>10341</v>
      </c>
      <c r="AL168" s="160" t="s">
        <v>10341</v>
      </c>
      <c r="AM168" s="160"/>
      <c r="AS168" s="116" t="s">
        <v>10339</v>
      </c>
      <c r="AV168" s="116" t="s">
        <v>660</v>
      </c>
      <c r="AW168" s="116" t="s">
        <v>10125</v>
      </c>
      <c r="AY168" s="116" t="s">
        <v>3025</v>
      </c>
      <c r="AZ168" s="171" t="s">
        <v>10341</v>
      </c>
      <c r="BB168" s="160" t="s">
        <v>10341</v>
      </c>
      <c r="BC168" s="160"/>
      <c r="BI168" s="116" t="s">
        <v>10339</v>
      </c>
      <c r="BL168" s="116" t="s">
        <v>660</v>
      </c>
      <c r="BM168" s="116" t="s">
        <v>10125</v>
      </c>
      <c r="BO168" s="116" t="s">
        <v>3025</v>
      </c>
      <c r="BP168" s="171" t="s">
        <v>10341</v>
      </c>
      <c r="BR168" s="160" t="s">
        <v>10341</v>
      </c>
      <c r="BS168" s="160"/>
      <c r="CK168" s="161" t="s">
        <v>10342</v>
      </c>
      <c r="CL168" s="162" t="str">
        <f t="shared" si="10"/>
        <v>D1(H14_VREG_S7) BUS_H14_VREG_S7:H14_VREG_S7</v>
      </c>
      <c r="CM168" s="115" t="str">
        <f t="shared" si="11"/>
        <v>OK</v>
      </c>
    </row>
    <row r="169" spans="2:91" ht="12.75" customHeight="1">
      <c r="B169" s="156">
        <v>166</v>
      </c>
      <c r="C169" s="169" t="s">
        <v>10343</v>
      </c>
      <c r="D169" s="116" t="s">
        <v>5157</v>
      </c>
      <c r="L169" s="251" t="s">
        <v>10344</v>
      </c>
      <c r="M169" s="116" t="s">
        <v>10343</v>
      </c>
      <c r="P169" s="116" t="s">
        <v>660</v>
      </c>
      <c r="Q169" s="116" t="s">
        <v>10123</v>
      </c>
      <c r="S169" s="116" t="s">
        <v>3025</v>
      </c>
      <c r="T169" s="171" t="s">
        <v>10345</v>
      </c>
      <c r="V169" s="160" t="s">
        <v>10345</v>
      </c>
      <c r="W169" s="160"/>
      <c r="AC169" s="116" t="s">
        <v>10343</v>
      </c>
      <c r="AF169" s="116" t="s">
        <v>660</v>
      </c>
      <c r="AG169" s="116" t="s">
        <v>10123</v>
      </c>
      <c r="AI169" s="116" t="s">
        <v>3025</v>
      </c>
      <c r="AJ169" s="171" t="s">
        <v>10345</v>
      </c>
      <c r="AL169" s="160" t="s">
        <v>10345</v>
      </c>
      <c r="AM169" s="160"/>
      <c r="AS169" s="116" t="s">
        <v>10343</v>
      </c>
      <c r="AV169" s="116" t="s">
        <v>660</v>
      </c>
      <c r="AW169" s="116" t="s">
        <v>10125</v>
      </c>
      <c r="AY169" s="116" t="s">
        <v>3025</v>
      </c>
      <c r="AZ169" s="171" t="s">
        <v>10345</v>
      </c>
      <c r="BB169" s="160" t="s">
        <v>10345</v>
      </c>
      <c r="BC169" s="160"/>
      <c r="BI169" s="116" t="s">
        <v>10343</v>
      </c>
      <c r="BL169" s="116" t="s">
        <v>660</v>
      </c>
      <c r="BM169" s="116" t="s">
        <v>10125</v>
      </c>
      <c r="BO169" s="116" t="s">
        <v>3025</v>
      </c>
      <c r="BP169" s="171" t="s">
        <v>10345</v>
      </c>
      <c r="BR169" s="160" t="s">
        <v>10345</v>
      </c>
      <c r="BS169" s="160"/>
      <c r="CK169" s="161" t="s">
        <v>10346</v>
      </c>
      <c r="CL169" s="162" t="str">
        <f t="shared" si="10"/>
        <v>D1(H12_VREG_S8) BUS_H12_VREG_S8:H12_VREG_S8</v>
      </c>
      <c r="CM169" s="115" t="str">
        <f t="shared" si="11"/>
        <v>OK</v>
      </c>
    </row>
    <row r="170" spans="2:91" ht="12.75" customHeight="1">
      <c r="B170" s="156">
        <v>167</v>
      </c>
      <c r="C170" s="169" t="s">
        <v>10347</v>
      </c>
      <c r="D170" s="116" t="s">
        <v>5166</v>
      </c>
      <c r="L170" s="251" t="s">
        <v>10348</v>
      </c>
      <c r="M170" s="116" t="s">
        <v>10347</v>
      </c>
      <c r="P170" s="116" t="s">
        <v>700</v>
      </c>
      <c r="Q170" s="116" t="s">
        <v>10123</v>
      </c>
      <c r="S170" s="116" t="s">
        <v>3025</v>
      </c>
      <c r="T170" s="171" t="s">
        <v>10349</v>
      </c>
      <c r="V170" s="160" t="s">
        <v>10349</v>
      </c>
      <c r="W170" s="160"/>
      <c r="AC170" s="116" t="s">
        <v>10347</v>
      </c>
      <c r="AF170" s="116" t="s">
        <v>700</v>
      </c>
      <c r="AG170" s="116" t="s">
        <v>10123</v>
      </c>
      <c r="AI170" s="116" t="s">
        <v>3025</v>
      </c>
      <c r="AJ170" s="171" t="s">
        <v>10349</v>
      </c>
      <c r="AL170" s="160" t="s">
        <v>10349</v>
      </c>
      <c r="AM170" s="160"/>
      <c r="AS170" s="116" t="s">
        <v>10347</v>
      </c>
      <c r="AV170" s="116" t="s">
        <v>700</v>
      </c>
      <c r="AW170" s="116" t="s">
        <v>10125</v>
      </c>
      <c r="AY170" s="116" t="s">
        <v>3025</v>
      </c>
      <c r="AZ170" s="171" t="s">
        <v>10349</v>
      </c>
      <c r="BB170" s="160" t="s">
        <v>10349</v>
      </c>
      <c r="BC170" s="160"/>
      <c r="BI170" s="116" t="s">
        <v>10347</v>
      </c>
      <c r="BL170" s="116" t="s">
        <v>700</v>
      </c>
      <c r="BM170" s="116" t="s">
        <v>10125</v>
      </c>
      <c r="BO170" s="116" t="s">
        <v>3025</v>
      </c>
      <c r="BP170" s="171" t="s">
        <v>10349</v>
      </c>
      <c r="BR170" s="160" t="s">
        <v>10349</v>
      </c>
      <c r="BS170" s="160"/>
      <c r="CK170" s="161" t="s">
        <v>10350</v>
      </c>
      <c r="CL170" s="162" t="str">
        <f t="shared" si="10"/>
        <v>D1(G11_VREG_S9) BUS_G11_VREG_S9:G11_VREG_S9</v>
      </c>
      <c r="CM170" s="115" t="str">
        <f t="shared" si="11"/>
        <v>OK</v>
      </c>
    </row>
    <row r="171" spans="2:91" ht="12.75" customHeight="1">
      <c r="B171" s="156">
        <v>168</v>
      </c>
      <c r="C171" s="169" t="s">
        <v>10351</v>
      </c>
      <c r="D171" s="116" t="s">
        <v>6659</v>
      </c>
      <c r="L171" s="254" t="s">
        <v>10352</v>
      </c>
      <c r="M171" s="116" t="s">
        <v>10351</v>
      </c>
      <c r="P171" s="116" t="s">
        <v>9823</v>
      </c>
      <c r="Q171" s="116" t="s">
        <v>420</v>
      </c>
      <c r="S171" s="116" t="s">
        <v>3025</v>
      </c>
      <c r="T171" s="170" t="s">
        <v>10353</v>
      </c>
      <c r="U171" s="164" t="s">
        <v>10354</v>
      </c>
      <c r="V171" s="160" t="s">
        <v>10353</v>
      </c>
      <c r="W171" s="160" t="s">
        <v>10354</v>
      </c>
      <c r="AC171" s="116" t="s">
        <v>10351</v>
      </c>
      <c r="AF171" s="116" t="s">
        <v>9823</v>
      </c>
      <c r="AG171" s="116" t="s">
        <v>420</v>
      </c>
      <c r="AI171" s="116" t="s">
        <v>3025</v>
      </c>
      <c r="AJ171" s="170" t="s">
        <v>10353</v>
      </c>
      <c r="AK171" s="164" t="s">
        <v>10354</v>
      </c>
      <c r="AL171" s="160" t="s">
        <v>10353</v>
      </c>
      <c r="AM171" s="160" t="s">
        <v>10354</v>
      </c>
      <c r="AS171" s="116" t="s">
        <v>10351</v>
      </c>
      <c r="AV171" s="116" t="s">
        <v>9823</v>
      </c>
      <c r="AW171" s="116" t="s">
        <v>420</v>
      </c>
      <c r="AY171" s="116" t="s">
        <v>3025</v>
      </c>
      <c r="AZ171" s="170" t="s">
        <v>10353</v>
      </c>
      <c r="BA171" s="164" t="s">
        <v>10354</v>
      </c>
      <c r="BB171" s="160" t="s">
        <v>10353</v>
      </c>
      <c r="BC171" s="160" t="s">
        <v>10354</v>
      </c>
      <c r="BI171" s="116" t="s">
        <v>10351</v>
      </c>
      <c r="BL171" s="116" t="s">
        <v>9823</v>
      </c>
      <c r="BM171" s="116" t="s">
        <v>420</v>
      </c>
      <c r="BO171" s="116" t="s">
        <v>3025</v>
      </c>
      <c r="BP171" s="170" t="s">
        <v>10353</v>
      </c>
      <c r="BQ171" s="164" t="s">
        <v>10354</v>
      </c>
      <c r="BR171" s="160" t="s">
        <v>10353</v>
      </c>
      <c r="BS171" s="160" t="s">
        <v>10354</v>
      </c>
      <c r="CK171" s="161" t="s">
        <v>10355</v>
      </c>
      <c r="CL171" s="162" t="str">
        <f t="shared" si="10"/>
        <v>D1(H6_VREG_SP) BUS_H6_VREG_SP:H6_VREG_SP</v>
      </c>
      <c r="CM171" s="115" t="str">
        <f t="shared" si="11"/>
        <v>OK</v>
      </c>
    </row>
    <row r="172" spans="2:91" ht="12.75" customHeight="1">
      <c r="B172" s="156">
        <v>169</v>
      </c>
      <c r="C172" s="169" t="s">
        <v>10356</v>
      </c>
      <c r="D172" s="116" t="s">
        <v>6791</v>
      </c>
      <c r="L172" s="254" t="s">
        <v>10357</v>
      </c>
      <c r="M172" s="116" t="s">
        <v>10356</v>
      </c>
      <c r="P172" s="116" t="s">
        <v>9823</v>
      </c>
      <c r="Q172" s="116" t="s">
        <v>420</v>
      </c>
      <c r="S172" s="116" t="s">
        <v>3025</v>
      </c>
      <c r="T172" s="170" t="s">
        <v>10358</v>
      </c>
      <c r="U172" s="164" t="s">
        <v>10359</v>
      </c>
      <c r="V172" s="160" t="s">
        <v>10358</v>
      </c>
      <c r="W172" s="160" t="s">
        <v>10359</v>
      </c>
      <c r="AC172" s="116" t="s">
        <v>10356</v>
      </c>
      <c r="AF172" s="116" t="s">
        <v>9823</v>
      </c>
      <c r="AG172" s="116" t="s">
        <v>420</v>
      </c>
      <c r="AI172" s="116" t="s">
        <v>3025</v>
      </c>
      <c r="AJ172" s="170" t="s">
        <v>10358</v>
      </c>
      <c r="AK172" s="164" t="s">
        <v>10359</v>
      </c>
      <c r="AL172" s="160" t="s">
        <v>10358</v>
      </c>
      <c r="AM172" s="160" t="s">
        <v>10359</v>
      </c>
      <c r="AS172" s="116" t="s">
        <v>10356</v>
      </c>
      <c r="AV172" s="116" t="s">
        <v>9823</v>
      </c>
      <c r="AW172" s="116" t="s">
        <v>420</v>
      </c>
      <c r="AY172" s="116" t="s">
        <v>3025</v>
      </c>
      <c r="AZ172" s="170" t="s">
        <v>10358</v>
      </c>
      <c r="BA172" s="164" t="s">
        <v>10359</v>
      </c>
      <c r="BB172" s="160" t="s">
        <v>10358</v>
      </c>
      <c r="BC172" s="160" t="s">
        <v>10359</v>
      </c>
      <c r="BI172" s="116" t="s">
        <v>10356</v>
      </c>
      <c r="BL172" s="116" t="s">
        <v>9823</v>
      </c>
      <c r="BM172" s="116" t="s">
        <v>420</v>
      </c>
      <c r="BO172" s="116" t="s">
        <v>3025</v>
      </c>
      <c r="BP172" s="170" t="s">
        <v>10358</v>
      </c>
      <c r="BQ172" s="164" t="s">
        <v>10359</v>
      </c>
      <c r="BR172" s="160" t="s">
        <v>10358</v>
      </c>
      <c r="BS172" s="160" t="s">
        <v>10359</v>
      </c>
      <c r="CK172" s="161" t="s">
        <v>10360</v>
      </c>
      <c r="CL172" s="162" t="str">
        <f t="shared" si="10"/>
        <v>D1(U7_VREG_XO) BUS_U7_VREG_XO:U7_VREG_XO</v>
      </c>
      <c r="CM172" s="115" t="str">
        <f t="shared" si="11"/>
        <v>OK</v>
      </c>
    </row>
    <row r="173" spans="2:91" ht="112.8">
      <c r="B173" s="156">
        <v>170</v>
      </c>
      <c r="C173" s="169" t="s">
        <v>10361</v>
      </c>
      <c r="D173" s="116" t="s">
        <v>5482</v>
      </c>
      <c r="L173" s="252" t="s">
        <v>10362</v>
      </c>
      <c r="M173" s="116" t="s">
        <v>10361</v>
      </c>
      <c r="P173" s="116" t="s">
        <v>605</v>
      </c>
      <c r="Q173" s="116" t="s">
        <v>10123</v>
      </c>
      <c r="R173" s="116" t="s">
        <v>10363</v>
      </c>
      <c r="S173" s="116" t="s">
        <v>3025</v>
      </c>
      <c r="T173" s="170" t="s">
        <v>10364</v>
      </c>
      <c r="U173" s="164" t="s">
        <v>10365</v>
      </c>
      <c r="V173" s="160" t="s">
        <v>10364</v>
      </c>
      <c r="W173" s="160" t="s">
        <v>10365</v>
      </c>
      <c r="AC173" s="116" t="s">
        <v>10361</v>
      </c>
      <c r="AF173" s="116" t="s">
        <v>605</v>
      </c>
      <c r="AG173" s="116" t="s">
        <v>10123</v>
      </c>
      <c r="AH173" s="116" t="s">
        <v>10363</v>
      </c>
      <c r="AI173" s="116" t="s">
        <v>3025</v>
      </c>
      <c r="AJ173" s="170" t="s">
        <v>10364</v>
      </c>
      <c r="AK173" s="164" t="s">
        <v>10365</v>
      </c>
      <c r="AL173" s="160" t="s">
        <v>10364</v>
      </c>
      <c r="AM173" s="160" t="s">
        <v>10365</v>
      </c>
      <c r="AS173" s="116" t="s">
        <v>10361</v>
      </c>
      <c r="AV173" s="116" t="s">
        <v>605</v>
      </c>
      <c r="AW173" s="116" t="s">
        <v>10125</v>
      </c>
      <c r="AX173" s="116" t="s">
        <v>10363</v>
      </c>
      <c r="AY173" s="116" t="s">
        <v>3025</v>
      </c>
      <c r="AZ173" s="170" t="s">
        <v>10364</v>
      </c>
      <c r="BA173" s="164" t="s">
        <v>10365</v>
      </c>
      <c r="BB173" s="160" t="s">
        <v>10364</v>
      </c>
      <c r="BC173" s="160" t="s">
        <v>10365</v>
      </c>
      <c r="BI173" s="116" t="s">
        <v>10361</v>
      </c>
      <c r="BL173" s="116" t="s">
        <v>605</v>
      </c>
      <c r="BM173" s="116" t="s">
        <v>10125</v>
      </c>
      <c r="BN173" s="116" t="s">
        <v>10363</v>
      </c>
      <c r="BO173" s="116" t="s">
        <v>3025</v>
      </c>
      <c r="BP173" s="170" t="s">
        <v>10364</v>
      </c>
      <c r="BQ173" s="164" t="s">
        <v>10365</v>
      </c>
      <c r="BR173" s="160" t="s">
        <v>10364</v>
      </c>
      <c r="BS173" s="160" t="s">
        <v>10365</v>
      </c>
      <c r="CK173" s="161" t="s">
        <v>10366</v>
      </c>
      <c r="CL173" s="162" t="str">
        <f t="shared" si="10"/>
        <v>D1(B6_VSW_S1) BUS_B6_VSW_S1:B6_VSW_S1</v>
      </c>
      <c r="CM173" s="115" t="str">
        <f t="shared" si="11"/>
        <v>OK</v>
      </c>
    </row>
    <row r="174" spans="2:91" ht="112.8">
      <c r="B174" s="156">
        <v>171</v>
      </c>
      <c r="C174" s="169" t="s">
        <v>10361</v>
      </c>
      <c r="D174" s="116" t="s">
        <v>5467</v>
      </c>
      <c r="L174" s="252" t="s">
        <v>10367</v>
      </c>
      <c r="M174" s="116" t="s">
        <v>10361</v>
      </c>
      <c r="P174" s="116" t="s">
        <v>605</v>
      </c>
      <c r="Q174" s="116" t="s">
        <v>10123</v>
      </c>
      <c r="R174" s="116" t="s">
        <v>10363</v>
      </c>
      <c r="S174" s="116" t="s">
        <v>3025</v>
      </c>
      <c r="T174" s="170" t="s">
        <v>10368</v>
      </c>
      <c r="U174" s="164" t="s">
        <v>10365</v>
      </c>
      <c r="V174" s="160" t="s">
        <v>10368</v>
      </c>
      <c r="W174" s="160" t="s">
        <v>10365</v>
      </c>
      <c r="AC174" s="116" t="s">
        <v>10361</v>
      </c>
      <c r="AF174" s="116" t="s">
        <v>605</v>
      </c>
      <c r="AG174" s="116" t="s">
        <v>10123</v>
      </c>
      <c r="AH174" s="116" t="s">
        <v>10363</v>
      </c>
      <c r="AI174" s="116" t="s">
        <v>3025</v>
      </c>
      <c r="AJ174" s="170" t="s">
        <v>10368</v>
      </c>
      <c r="AK174" s="164" t="s">
        <v>10365</v>
      </c>
      <c r="AL174" s="160" t="s">
        <v>10368</v>
      </c>
      <c r="AM174" s="160" t="s">
        <v>10365</v>
      </c>
      <c r="AS174" s="116" t="s">
        <v>10361</v>
      </c>
      <c r="AV174" s="116" t="s">
        <v>605</v>
      </c>
      <c r="AW174" s="116" t="s">
        <v>10125</v>
      </c>
      <c r="AX174" s="116" t="s">
        <v>10363</v>
      </c>
      <c r="AY174" s="116" t="s">
        <v>3025</v>
      </c>
      <c r="AZ174" s="170" t="s">
        <v>10368</v>
      </c>
      <c r="BA174" s="164" t="s">
        <v>10365</v>
      </c>
      <c r="BB174" s="160" t="s">
        <v>10368</v>
      </c>
      <c r="BC174" s="160" t="s">
        <v>10365</v>
      </c>
      <c r="BI174" s="116" t="s">
        <v>10361</v>
      </c>
      <c r="BL174" s="116" t="s">
        <v>605</v>
      </c>
      <c r="BM174" s="116" t="s">
        <v>10125</v>
      </c>
      <c r="BN174" s="116" t="s">
        <v>10363</v>
      </c>
      <c r="BO174" s="116" t="s">
        <v>3025</v>
      </c>
      <c r="BP174" s="170" t="s">
        <v>10368</v>
      </c>
      <c r="BQ174" s="164" t="s">
        <v>10365</v>
      </c>
      <c r="BR174" s="160" t="s">
        <v>10368</v>
      </c>
      <c r="BS174" s="160" t="s">
        <v>10365</v>
      </c>
      <c r="CK174" s="161" t="s">
        <v>10369</v>
      </c>
      <c r="CL174" s="162" t="str">
        <f t="shared" si="10"/>
        <v>D1(A7_VSW_S1) BUS_A7_VSW_S1:A7_VSW_S1</v>
      </c>
      <c r="CM174" s="115" t="str">
        <f t="shared" si="11"/>
        <v>OK</v>
      </c>
    </row>
    <row r="175" spans="2:91" ht="112.8">
      <c r="B175" s="156">
        <v>172</v>
      </c>
      <c r="C175" s="169" t="s">
        <v>10361</v>
      </c>
      <c r="D175" s="116" t="s">
        <v>5464</v>
      </c>
      <c r="L175" s="252" t="s">
        <v>10370</v>
      </c>
      <c r="M175" s="116" t="s">
        <v>10361</v>
      </c>
      <c r="P175" s="116" t="s">
        <v>605</v>
      </c>
      <c r="Q175" s="116" t="s">
        <v>10123</v>
      </c>
      <c r="R175" s="116" t="s">
        <v>10363</v>
      </c>
      <c r="S175" s="116" t="s">
        <v>3025</v>
      </c>
      <c r="T175" s="170" t="s">
        <v>10371</v>
      </c>
      <c r="U175" s="164" t="s">
        <v>10365</v>
      </c>
      <c r="V175" s="160" t="s">
        <v>10371</v>
      </c>
      <c r="W175" s="160" t="s">
        <v>10365</v>
      </c>
      <c r="AC175" s="116" t="s">
        <v>10361</v>
      </c>
      <c r="AF175" s="116" t="s">
        <v>605</v>
      </c>
      <c r="AG175" s="116" t="s">
        <v>10123</v>
      </c>
      <c r="AH175" s="116" t="s">
        <v>10363</v>
      </c>
      <c r="AI175" s="116" t="s">
        <v>3025</v>
      </c>
      <c r="AJ175" s="170" t="s">
        <v>10371</v>
      </c>
      <c r="AK175" s="164" t="s">
        <v>10365</v>
      </c>
      <c r="AL175" s="160" t="s">
        <v>10371</v>
      </c>
      <c r="AM175" s="160" t="s">
        <v>10365</v>
      </c>
      <c r="AS175" s="116" t="s">
        <v>10361</v>
      </c>
      <c r="AV175" s="116" t="s">
        <v>605</v>
      </c>
      <c r="AW175" s="116" t="s">
        <v>10125</v>
      </c>
      <c r="AX175" s="116" t="s">
        <v>10363</v>
      </c>
      <c r="AY175" s="116" t="s">
        <v>3025</v>
      </c>
      <c r="AZ175" s="170" t="s">
        <v>10371</v>
      </c>
      <c r="BA175" s="164" t="s">
        <v>10365</v>
      </c>
      <c r="BB175" s="160" t="s">
        <v>10371</v>
      </c>
      <c r="BC175" s="160" t="s">
        <v>10365</v>
      </c>
      <c r="BI175" s="116" t="s">
        <v>10361</v>
      </c>
      <c r="BL175" s="116" t="s">
        <v>605</v>
      </c>
      <c r="BM175" s="116" t="s">
        <v>10125</v>
      </c>
      <c r="BN175" s="116" t="s">
        <v>10363</v>
      </c>
      <c r="BO175" s="116" t="s">
        <v>3025</v>
      </c>
      <c r="BP175" s="170" t="s">
        <v>10371</v>
      </c>
      <c r="BQ175" s="164" t="s">
        <v>10365</v>
      </c>
      <c r="BR175" s="160" t="s">
        <v>10371</v>
      </c>
      <c r="BS175" s="160" t="s">
        <v>10365</v>
      </c>
      <c r="CK175" s="161" t="s">
        <v>10372</v>
      </c>
      <c r="CL175" s="162" t="str">
        <f t="shared" si="10"/>
        <v>D1(C7_VSW_S1) BUS_C7_VSW_S1:C7_VSW_S1</v>
      </c>
      <c r="CM175" s="115" t="str">
        <f t="shared" si="11"/>
        <v>OK</v>
      </c>
    </row>
    <row r="176" spans="2:91" ht="112.8">
      <c r="B176" s="156">
        <v>173</v>
      </c>
      <c r="C176" s="169" t="s">
        <v>10373</v>
      </c>
      <c r="D176" s="116" t="s">
        <v>6557</v>
      </c>
      <c r="L176" s="252" t="s">
        <v>10374</v>
      </c>
      <c r="M176" s="116" t="s">
        <v>10373</v>
      </c>
      <c r="P176" s="116" t="s">
        <v>605</v>
      </c>
      <c r="Q176" s="116" t="s">
        <v>10123</v>
      </c>
      <c r="R176" s="116" t="s">
        <v>10363</v>
      </c>
      <c r="S176" s="116" t="s">
        <v>3025</v>
      </c>
      <c r="T176" s="170" t="s">
        <v>10375</v>
      </c>
      <c r="U176" s="164" t="s">
        <v>10376</v>
      </c>
      <c r="V176" s="160" t="s">
        <v>10375</v>
      </c>
      <c r="W176" s="160" t="s">
        <v>10376</v>
      </c>
      <c r="AC176" s="116" t="s">
        <v>10373</v>
      </c>
      <c r="AF176" s="116" t="s">
        <v>605</v>
      </c>
      <c r="AG176" s="116" t="s">
        <v>10123</v>
      </c>
      <c r="AH176" s="116" t="s">
        <v>10363</v>
      </c>
      <c r="AI176" s="116" t="s">
        <v>3025</v>
      </c>
      <c r="AJ176" s="170" t="s">
        <v>10375</v>
      </c>
      <c r="AK176" s="164" t="s">
        <v>10376</v>
      </c>
      <c r="AL176" s="160" t="s">
        <v>10375</v>
      </c>
      <c r="AM176" s="160" t="s">
        <v>10376</v>
      </c>
      <c r="AS176" s="116" t="s">
        <v>10373</v>
      </c>
      <c r="AV176" s="116" t="s">
        <v>605</v>
      </c>
      <c r="AW176" s="116" t="s">
        <v>10125</v>
      </c>
      <c r="AX176" s="116" t="s">
        <v>10363</v>
      </c>
      <c r="AY176" s="116" t="s">
        <v>3025</v>
      </c>
      <c r="AZ176" s="170" t="s">
        <v>10375</v>
      </c>
      <c r="BA176" s="164" t="s">
        <v>10376</v>
      </c>
      <c r="BB176" s="160" t="s">
        <v>10375</v>
      </c>
      <c r="BC176" s="160" t="s">
        <v>10376</v>
      </c>
      <c r="BI176" s="116" t="s">
        <v>10373</v>
      </c>
      <c r="BL176" s="116" t="s">
        <v>605</v>
      </c>
      <c r="BM176" s="116" t="s">
        <v>10125</v>
      </c>
      <c r="BN176" s="116" t="s">
        <v>10363</v>
      </c>
      <c r="BO176" s="116" t="s">
        <v>3025</v>
      </c>
      <c r="BP176" s="170" t="s">
        <v>10375</v>
      </c>
      <c r="BQ176" s="164" t="s">
        <v>10376</v>
      </c>
      <c r="BR176" s="160" t="s">
        <v>10375</v>
      </c>
      <c r="BS176" s="160" t="s">
        <v>10376</v>
      </c>
      <c r="CK176" s="161" t="s">
        <v>10377</v>
      </c>
      <c r="CL176" s="162" t="str">
        <f t="shared" si="10"/>
        <v>D1(B8_VSW_S10) BUS_B8_VSW_S10:B8_VSW_S10</v>
      </c>
      <c r="CM176" s="115" t="str">
        <f t="shared" si="11"/>
        <v>OK</v>
      </c>
    </row>
    <row r="177" spans="2:91" ht="112.8">
      <c r="B177" s="156">
        <v>174</v>
      </c>
      <c r="C177" s="169" t="s">
        <v>10373</v>
      </c>
      <c r="D177" s="116" t="s">
        <v>5461</v>
      </c>
      <c r="L177" s="252" t="s">
        <v>10378</v>
      </c>
      <c r="M177" s="116" t="s">
        <v>10373</v>
      </c>
      <c r="P177" s="116" t="s">
        <v>605</v>
      </c>
      <c r="Q177" s="116" t="s">
        <v>10123</v>
      </c>
      <c r="R177" s="116" t="s">
        <v>10363</v>
      </c>
      <c r="S177" s="116" t="s">
        <v>3025</v>
      </c>
      <c r="T177" s="170" t="s">
        <v>10379</v>
      </c>
      <c r="U177" s="164" t="s">
        <v>10376</v>
      </c>
      <c r="V177" s="160" t="s">
        <v>10379</v>
      </c>
      <c r="W177" s="160" t="s">
        <v>10376</v>
      </c>
      <c r="AC177" s="116" t="s">
        <v>10373</v>
      </c>
      <c r="AF177" s="116" t="s">
        <v>605</v>
      </c>
      <c r="AG177" s="116" t="s">
        <v>10123</v>
      </c>
      <c r="AH177" s="116" t="s">
        <v>10363</v>
      </c>
      <c r="AI177" s="116" t="s">
        <v>3025</v>
      </c>
      <c r="AJ177" s="170" t="s">
        <v>10379</v>
      </c>
      <c r="AK177" s="164" t="s">
        <v>10376</v>
      </c>
      <c r="AL177" s="160" t="s">
        <v>10379</v>
      </c>
      <c r="AM177" s="160" t="s">
        <v>10376</v>
      </c>
      <c r="AS177" s="116" t="s">
        <v>10373</v>
      </c>
      <c r="AV177" s="116" t="s">
        <v>605</v>
      </c>
      <c r="AW177" s="116" t="s">
        <v>10125</v>
      </c>
      <c r="AX177" s="116" t="s">
        <v>10363</v>
      </c>
      <c r="AY177" s="116" t="s">
        <v>3025</v>
      </c>
      <c r="AZ177" s="170" t="s">
        <v>10379</v>
      </c>
      <c r="BA177" s="164" t="s">
        <v>10376</v>
      </c>
      <c r="BB177" s="160" t="s">
        <v>10379</v>
      </c>
      <c r="BC177" s="160" t="s">
        <v>10376</v>
      </c>
      <c r="BI177" s="116" t="s">
        <v>10373</v>
      </c>
      <c r="BL177" s="116" t="s">
        <v>605</v>
      </c>
      <c r="BM177" s="116" t="s">
        <v>10125</v>
      </c>
      <c r="BN177" s="116" t="s">
        <v>10363</v>
      </c>
      <c r="BO177" s="116" t="s">
        <v>3025</v>
      </c>
      <c r="BP177" s="170" t="s">
        <v>10379</v>
      </c>
      <c r="BQ177" s="164" t="s">
        <v>10376</v>
      </c>
      <c r="BR177" s="160" t="s">
        <v>10379</v>
      </c>
      <c r="BS177" s="160" t="s">
        <v>10376</v>
      </c>
      <c r="CK177" s="161" t="s">
        <v>10380</v>
      </c>
      <c r="CL177" s="162" t="str">
        <f t="shared" si="10"/>
        <v>D1(A9_VSW_S10) BUS_A9_VSW_S10:A9_VSW_S10</v>
      </c>
      <c r="CM177" s="115" t="str">
        <f t="shared" si="11"/>
        <v>OK</v>
      </c>
    </row>
    <row r="178" spans="2:91" ht="112.8">
      <c r="B178" s="156">
        <v>175</v>
      </c>
      <c r="C178" s="169" t="s">
        <v>10373</v>
      </c>
      <c r="D178" s="116" t="s">
        <v>5455</v>
      </c>
      <c r="L178" s="252" t="s">
        <v>10381</v>
      </c>
      <c r="M178" s="116" t="s">
        <v>10373</v>
      </c>
      <c r="P178" s="116" t="s">
        <v>605</v>
      </c>
      <c r="Q178" s="116" t="s">
        <v>10123</v>
      </c>
      <c r="R178" s="116" t="s">
        <v>10363</v>
      </c>
      <c r="S178" s="116" t="s">
        <v>3025</v>
      </c>
      <c r="T178" s="170" t="s">
        <v>10382</v>
      </c>
      <c r="U178" s="164" t="s">
        <v>10376</v>
      </c>
      <c r="V178" s="160" t="s">
        <v>10382</v>
      </c>
      <c r="W178" s="160" t="s">
        <v>10376</v>
      </c>
      <c r="AC178" s="116" t="s">
        <v>10373</v>
      </c>
      <c r="AF178" s="116" t="s">
        <v>605</v>
      </c>
      <c r="AG178" s="116" t="s">
        <v>10123</v>
      </c>
      <c r="AH178" s="116" t="s">
        <v>10363</v>
      </c>
      <c r="AI178" s="116" t="s">
        <v>3025</v>
      </c>
      <c r="AJ178" s="170" t="s">
        <v>10382</v>
      </c>
      <c r="AK178" s="164" t="s">
        <v>10376</v>
      </c>
      <c r="AL178" s="160" t="s">
        <v>10382</v>
      </c>
      <c r="AM178" s="160" t="s">
        <v>10376</v>
      </c>
      <c r="AS178" s="116" t="s">
        <v>10373</v>
      </c>
      <c r="AV178" s="116" t="s">
        <v>605</v>
      </c>
      <c r="AW178" s="116" t="s">
        <v>10125</v>
      </c>
      <c r="AX178" s="116" t="s">
        <v>10363</v>
      </c>
      <c r="AY178" s="116" t="s">
        <v>3025</v>
      </c>
      <c r="AZ178" s="170" t="s">
        <v>10382</v>
      </c>
      <c r="BA178" s="164" t="s">
        <v>10376</v>
      </c>
      <c r="BB178" s="160" t="s">
        <v>10382</v>
      </c>
      <c r="BC178" s="160" t="s">
        <v>10376</v>
      </c>
      <c r="BI178" s="116" t="s">
        <v>10373</v>
      </c>
      <c r="BL178" s="116" t="s">
        <v>605</v>
      </c>
      <c r="BM178" s="116" t="s">
        <v>10125</v>
      </c>
      <c r="BN178" s="116" t="s">
        <v>10363</v>
      </c>
      <c r="BO178" s="116" t="s">
        <v>3025</v>
      </c>
      <c r="BP178" s="170" t="s">
        <v>10382</v>
      </c>
      <c r="BQ178" s="164" t="s">
        <v>10376</v>
      </c>
      <c r="BR178" s="160" t="s">
        <v>10382</v>
      </c>
      <c r="BS178" s="160" t="s">
        <v>10376</v>
      </c>
      <c r="CK178" s="161" t="s">
        <v>10383</v>
      </c>
      <c r="CL178" s="162" t="str">
        <f t="shared" si="10"/>
        <v>D1(B10_VSW_S10) BUS_B10_VSW_S10:B10_VSW_S10</v>
      </c>
      <c r="CM178" s="115" t="str">
        <f t="shared" si="11"/>
        <v>OK</v>
      </c>
    </row>
    <row r="179" spans="2:91" ht="112.8">
      <c r="B179" s="156">
        <v>176</v>
      </c>
      <c r="C179" s="169" t="s">
        <v>10384</v>
      </c>
      <c r="D179" s="116" t="s">
        <v>5621</v>
      </c>
      <c r="L179" s="252" t="s">
        <v>10385</v>
      </c>
      <c r="M179" s="116" t="s">
        <v>10384</v>
      </c>
      <c r="P179" s="116" t="s">
        <v>605</v>
      </c>
      <c r="Q179" s="116" t="s">
        <v>10123</v>
      </c>
      <c r="R179" s="116" t="s">
        <v>10363</v>
      </c>
      <c r="S179" s="116" t="s">
        <v>3025</v>
      </c>
      <c r="T179" s="170" t="s">
        <v>10386</v>
      </c>
      <c r="U179" s="164" t="s">
        <v>10387</v>
      </c>
      <c r="V179" s="160" t="s">
        <v>10386</v>
      </c>
      <c r="W179" s="160" t="s">
        <v>10387</v>
      </c>
      <c r="AC179" s="116" t="s">
        <v>10384</v>
      </c>
      <c r="AF179" s="116" t="s">
        <v>605</v>
      </c>
      <c r="AG179" s="116" t="s">
        <v>10123</v>
      </c>
      <c r="AH179" s="116" t="s">
        <v>10363</v>
      </c>
      <c r="AI179" s="116" t="s">
        <v>3025</v>
      </c>
      <c r="AJ179" s="170" t="s">
        <v>10386</v>
      </c>
      <c r="AK179" s="164" t="s">
        <v>10387</v>
      </c>
      <c r="AL179" s="160" t="s">
        <v>10386</v>
      </c>
      <c r="AM179" s="160" t="s">
        <v>10387</v>
      </c>
      <c r="AS179" s="116" t="s">
        <v>10384</v>
      </c>
      <c r="AV179" s="116" t="s">
        <v>605</v>
      </c>
      <c r="AW179" s="116" t="s">
        <v>10125</v>
      </c>
      <c r="AX179" s="116" t="s">
        <v>10363</v>
      </c>
      <c r="AY179" s="116" t="s">
        <v>3025</v>
      </c>
      <c r="AZ179" s="170" t="s">
        <v>10386</v>
      </c>
      <c r="BA179" s="164" t="s">
        <v>10387</v>
      </c>
      <c r="BB179" s="160" t="s">
        <v>10386</v>
      </c>
      <c r="BC179" s="160" t="s">
        <v>10387</v>
      </c>
      <c r="BI179" s="116" t="s">
        <v>10384</v>
      </c>
      <c r="BL179" s="116" t="s">
        <v>605</v>
      </c>
      <c r="BM179" s="116" t="s">
        <v>10125</v>
      </c>
      <c r="BN179" s="116" t="s">
        <v>10363</v>
      </c>
      <c r="BO179" s="116" t="s">
        <v>3025</v>
      </c>
      <c r="BP179" s="170" t="s">
        <v>10386</v>
      </c>
      <c r="BQ179" s="164" t="s">
        <v>10387</v>
      </c>
      <c r="BR179" s="160" t="s">
        <v>10386</v>
      </c>
      <c r="BS179" s="160" t="s">
        <v>10387</v>
      </c>
      <c r="CK179" s="161" t="s">
        <v>10388</v>
      </c>
      <c r="CL179" s="162" t="str">
        <f t="shared" si="10"/>
        <v>D1(J1_VSW_S2) BUS_J1_VSW_S2:J1_VSW_S2</v>
      </c>
      <c r="CM179" s="115" t="str">
        <f t="shared" si="11"/>
        <v>OK</v>
      </c>
    </row>
    <row r="180" spans="2:91" ht="112.8">
      <c r="B180" s="156">
        <v>177</v>
      </c>
      <c r="C180" s="169" t="s">
        <v>10384</v>
      </c>
      <c r="D180" s="116" t="s">
        <v>5615</v>
      </c>
      <c r="L180" s="252" t="s">
        <v>10389</v>
      </c>
      <c r="M180" s="116" t="s">
        <v>10384</v>
      </c>
      <c r="P180" s="116" t="s">
        <v>605</v>
      </c>
      <c r="Q180" s="116" t="s">
        <v>10123</v>
      </c>
      <c r="R180" s="116" t="s">
        <v>10363</v>
      </c>
      <c r="S180" s="116" t="s">
        <v>3025</v>
      </c>
      <c r="T180" s="170" t="s">
        <v>10390</v>
      </c>
      <c r="U180" s="164" t="s">
        <v>10387</v>
      </c>
      <c r="V180" s="160" t="s">
        <v>10390</v>
      </c>
      <c r="W180" s="160" t="s">
        <v>10387</v>
      </c>
      <c r="AC180" s="116" t="s">
        <v>10384</v>
      </c>
      <c r="AF180" s="116" t="s">
        <v>605</v>
      </c>
      <c r="AG180" s="116" t="s">
        <v>10123</v>
      </c>
      <c r="AH180" s="116" t="s">
        <v>10363</v>
      </c>
      <c r="AI180" s="116" t="s">
        <v>3025</v>
      </c>
      <c r="AJ180" s="170" t="s">
        <v>10390</v>
      </c>
      <c r="AK180" s="164" t="s">
        <v>10387</v>
      </c>
      <c r="AL180" s="160" t="s">
        <v>10390</v>
      </c>
      <c r="AM180" s="160" t="s">
        <v>10387</v>
      </c>
      <c r="AS180" s="116" t="s">
        <v>10384</v>
      </c>
      <c r="AV180" s="116" t="s">
        <v>605</v>
      </c>
      <c r="AW180" s="116" t="s">
        <v>10125</v>
      </c>
      <c r="AX180" s="116" t="s">
        <v>10363</v>
      </c>
      <c r="AY180" s="116" t="s">
        <v>3025</v>
      </c>
      <c r="AZ180" s="170" t="s">
        <v>10390</v>
      </c>
      <c r="BA180" s="164" t="s">
        <v>10387</v>
      </c>
      <c r="BB180" s="160" t="s">
        <v>10390</v>
      </c>
      <c r="BC180" s="160" t="s">
        <v>10387</v>
      </c>
      <c r="BI180" s="116" t="s">
        <v>10384</v>
      </c>
      <c r="BL180" s="116" t="s">
        <v>605</v>
      </c>
      <c r="BM180" s="116" t="s">
        <v>10125</v>
      </c>
      <c r="BN180" s="116" t="s">
        <v>10363</v>
      </c>
      <c r="BO180" s="116" t="s">
        <v>3025</v>
      </c>
      <c r="BP180" s="170" t="s">
        <v>10390</v>
      </c>
      <c r="BQ180" s="164" t="s">
        <v>10387</v>
      </c>
      <c r="BR180" s="160" t="s">
        <v>10390</v>
      </c>
      <c r="BS180" s="160" t="s">
        <v>10387</v>
      </c>
      <c r="CK180" s="161" t="s">
        <v>10391</v>
      </c>
      <c r="CL180" s="162" t="str">
        <f t="shared" si="10"/>
        <v>D1(H2_VSW_S2) BUS_H2_VSW_S2:H2_VSW_S2</v>
      </c>
      <c r="CM180" s="115" t="str">
        <f t="shared" si="11"/>
        <v>OK</v>
      </c>
    </row>
    <row r="181" spans="2:91" ht="112.8">
      <c r="B181" s="156">
        <v>178</v>
      </c>
      <c r="C181" s="169" t="s">
        <v>10384</v>
      </c>
      <c r="D181" s="116" t="s">
        <v>5618</v>
      </c>
      <c r="L181" s="252" t="s">
        <v>10392</v>
      </c>
      <c r="M181" s="116" t="s">
        <v>10384</v>
      </c>
      <c r="P181" s="116" t="s">
        <v>605</v>
      </c>
      <c r="Q181" s="116" t="s">
        <v>10123</v>
      </c>
      <c r="R181" s="116" t="s">
        <v>10363</v>
      </c>
      <c r="S181" s="116" t="s">
        <v>3025</v>
      </c>
      <c r="T181" s="170" t="s">
        <v>10393</v>
      </c>
      <c r="U181" s="164" t="s">
        <v>10387</v>
      </c>
      <c r="V181" s="160" t="s">
        <v>10393</v>
      </c>
      <c r="W181" s="160" t="s">
        <v>10387</v>
      </c>
      <c r="AC181" s="116" t="s">
        <v>10384</v>
      </c>
      <c r="AF181" s="116" t="s">
        <v>605</v>
      </c>
      <c r="AG181" s="116" t="s">
        <v>10123</v>
      </c>
      <c r="AH181" s="116" t="s">
        <v>10363</v>
      </c>
      <c r="AI181" s="116" t="s">
        <v>3025</v>
      </c>
      <c r="AJ181" s="170" t="s">
        <v>10393</v>
      </c>
      <c r="AK181" s="164" t="s">
        <v>10387</v>
      </c>
      <c r="AL181" s="160" t="s">
        <v>10393</v>
      </c>
      <c r="AM181" s="160" t="s">
        <v>10387</v>
      </c>
      <c r="AS181" s="116" t="s">
        <v>10384</v>
      </c>
      <c r="AV181" s="116" t="s">
        <v>605</v>
      </c>
      <c r="AW181" s="116" t="s">
        <v>10125</v>
      </c>
      <c r="AX181" s="116" t="s">
        <v>10363</v>
      </c>
      <c r="AY181" s="116" t="s">
        <v>3025</v>
      </c>
      <c r="AZ181" s="170" t="s">
        <v>10393</v>
      </c>
      <c r="BA181" s="164" t="s">
        <v>10387</v>
      </c>
      <c r="BB181" s="160" t="s">
        <v>10393</v>
      </c>
      <c r="BC181" s="160" t="s">
        <v>10387</v>
      </c>
      <c r="BI181" s="116" t="s">
        <v>10384</v>
      </c>
      <c r="BL181" s="116" t="s">
        <v>605</v>
      </c>
      <c r="BM181" s="116" t="s">
        <v>10125</v>
      </c>
      <c r="BN181" s="116" t="s">
        <v>10363</v>
      </c>
      <c r="BO181" s="116" t="s">
        <v>3025</v>
      </c>
      <c r="BP181" s="170" t="s">
        <v>10393</v>
      </c>
      <c r="BQ181" s="164" t="s">
        <v>10387</v>
      </c>
      <c r="BR181" s="160" t="s">
        <v>10393</v>
      </c>
      <c r="BS181" s="160" t="s">
        <v>10387</v>
      </c>
      <c r="CK181" s="161" t="s">
        <v>10394</v>
      </c>
      <c r="CL181" s="162" t="str">
        <f t="shared" si="10"/>
        <v>D1(J3_VSW_S2) BUS_J3_VSW_S2:J3_VSW_S2</v>
      </c>
      <c r="CM181" s="115" t="str">
        <f t="shared" si="11"/>
        <v>OK</v>
      </c>
    </row>
    <row r="182" spans="2:91" ht="112.8">
      <c r="B182" s="156">
        <v>179</v>
      </c>
      <c r="C182" s="169" t="s">
        <v>10395</v>
      </c>
      <c r="D182" s="116" t="s">
        <v>6677</v>
      </c>
      <c r="L182" s="252" t="s">
        <v>10396</v>
      </c>
      <c r="M182" s="116" t="s">
        <v>10395</v>
      </c>
      <c r="P182" s="116" t="s">
        <v>592</v>
      </c>
      <c r="Q182" s="116" t="s">
        <v>10123</v>
      </c>
      <c r="R182" s="116" t="s">
        <v>10363</v>
      </c>
      <c r="S182" s="116" t="s">
        <v>3025</v>
      </c>
      <c r="T182" s="170" t="s">
        <v>10397</v>
      </c>
      <c r="U182" s="164" t="s">
        <v>10398</v>
      </c>
      <c r="V182" s="160" t="s">
        <v>10397</v>
      </c>
      <c r="W182" s="160" t="s">
        <v>10398</v>
      </c>
      <c r="AC182" s="116" t="s">
        <v>10395</v>
      </c>
      <c r="AF182" s="116" t="s">
        <v>592</v>
      </c>
      <c r="AG182" s="116" t="s">
        <v>10123</v>
      </c>
      <c r="AH182" s="116" t="s">
        <v>10363</v>
      </c>
      <c r="AI182" s="116" t="s">
        <v>3025</v>
      </c>
      <c r="AJ182" s="170" t="s">
        <v>10397</v>
      </c>
      <c r="AK182" s="164" t="s">
        <v>10398</v>
      </c>
      <c r="AL182" s="160" t="s">
        <v>10397</v>
      </c>
      <c r="AM182" s="160" t="s">
        <v>10398</v>
      </c>
      <c r="AS182" s="116" t="s">
        <v>10395</v>
      </c>
      <c r="AV182" s="116" t="s">
        <v>592</v>
      </c>
      <c r="AW182" s="116" t="s">
        <v>10125</v>
      </c>
      <c r="AX182" s="116" t="s">
        <v>10363</v>
      </c>
      <c r="AY182" s="116" t="s">
        <v>3025</v>
      </c>
      <c r="AZ182" s="170" t="s">
        <v>10397</v>
      </c>
      <c r="BA182" s="164" t="s">
        <v>10398</v>
      </c>
      <c r="BB182" s="160" t="s">
        <v>10397</v>
      </c>
      <c r="BC182" s="160" t="s">
        <v>10398</v>
      </c>
      <c r="BI182" s="116" t="s">
        <v>10395</v>
      </c>
      <c r="BL182" s="116" t="s">
        <v>592</v>
      </c>
      <c r="BM182" s="116" t="s">
        <v>10125</v>
      </c>
      <c r="BN182" s="116" t="s">
        <v>10363</v>
      </c>
      <c r="BO182" s="116" t="s">
        <v>3025</v>
      </c>
      <c r="BP182" s="170" t="s">
        <v>10397</v>
      </c>
      <c r="BQ182" s="164" t="s">
        <v>10398</v>
      </c>
      <c r="BR182" s="160" t="s">
        <v>10397</v>
      </c>
      <c r="BS182" s="160" t="s">
        <v>10398</v>
      </c>
      <c r="CK182" s="161" t="s">
        <v>10399</v>
      </c>
      <c r="CL182" s="162" t="str">
        <f t="shared" si="10"/>
        <v>D1(L1_VSW_S3) BUS_L1_VSW_S3:L1_VSW_S3</v>
      </c>
      <c r="CM182" s="115" t="str">
        <f t="shared" si="11"/>
        <v>OK</v>
      </c>
    </row>
    <row r="183" spans="2:91" ht="112.8">
      <c r="B183" s="156">
        <v>180</v>
      </c>
      <c r="C183" s="169" t="s">
        <v>10395</v>
      </c>
      <c r="D183" s="116" t="s">
        <v>5624</v>
      </c>
      <c r="L183" s="252" t="s">
        <v>10400</v>
      </c>
      <c r="M183" s="116" t="s">
        <v>10395</v>
      </c>
      <c r="P183" s="116" t="s">
        <v>592</v>
      </c>
      <c r="Q183" s="116" t="s">
        <v>10123</v>
      </c>
      <c r="R183" s="116" t="s">
        <v>10363</v>
      </c>
      <c r="S183" s="116" t="s">
        <v>3025</v>
      </c>
      <c r="T183" s="170" t="s">
        <v>10401</v>
      </c>
      <c r="U183" s="164" t="s">
        <v>10398</v>
      </c>
      <c r="V183" s="160" t="s">
        <v>10401</v>
      </c>
      <c r="W183" s="160" t="s">
        <v>10398</v>
      </c>
      <c r="AC183" s="116" t="s">
        <v>10395</v>
      </c>
      <c r="AF183" s="116" t="s">
        <v>592</v>
      </c>
      <c r="AG183" s="116" t="s">
        <v>10123</v>
      </c>
      <c r="AH183" s="116" t="s">
        <v>10363</v>
      </c>
      <c r="AI183" s="116" t="s">
        <v>3025</v>
      </c>
      <c r="AJ183" s="170" t="s">
        <v>10401</v>
      </c>
      <c r="AK183" s="164" t="s">
        <v>10398</v>
      </c>
      <c r="AL183" s="160" t="s">
        <v>10401</v>
      </c>
      <c r="AM183" s="160" t="s">
        <v>10398</v>
      </c>
      <c r="AS183" s="116" t="s">
        <v>10395</v>
      </c>
      <c r="AV183" s="116" t="s">
        <v>592</v>
      </c>
      <c r="AW183" s="116" t="s">
        <v>10125</v>
      </c>
      <c r="AX183" s="116" t="s">
        <v>10363</v>
      </c>
      <c r="AY183" s="116" t="s">
        <v>3025</v>
      </c>
      <c r="AZ183" s="170" t="s">
        <v>10401</v>
      </c>
      <c r="BA183" s="164" t="s">
        <v>10398</v>
      </c>
      <c r="BB183" s="160" t="s">
        <v>10401</v>
      </c>
      <c r="BC183" s="160" t="s">
        <v>10398</v>
      </c>
      <c r="BI183" s="116" t="s">
        <v>10395</v>
      </c>
      <c r="BL183" s="116" t="s">
        <v>592</v>
      </c>
      <c r="BM183" s="116" t="s">
        <v>10125</v>
      </c>
      <c r="BN183" s="116" t="s">
        <v>10363</v>
      </c>
      <c r="BO183" s="116" t="s">
        <v>3025</v>
      </c>
      <c r="BP183" s="170" t="s">
        <v>10401</v>
      </c>
      <c r="BQ183" s="164" t="s">
        <v>10398</v>
      </c>
      <c r="BR183" s="160" t="s">
        <v>10401</v>
      </c>
      <c r="BS183" s="160" t="s">
        <v>10398</v>
      </c>
      <c r="CK183" s="161" t="s">
        <v>10402</v>
      </c>
      <c r="CL183" s="162" t="str">
        <f t="shared" si="10"/>
        <v>D1(K2_VSW_S3) BUS_K2_VSW_S3:K2_VSW_S3</v>
      </c>
      <c r="CM183" s="115" t="str">
        <f t="shared" si="11"/>
        <v>OK</v>
      </c>
    </row>
    <row r="184" spans="2:91" ht="112.8">
      <c r="B184" s="156">
        <v>181</v>
      </c>
      <c r="C184" s="169" t="s">
        <v>10395</v>
      </c>
      <c r="D184" s="116" t="s">
        <v>4645</v>
      </c>
      <c r="L184" s="252" t="s">
        <v>10403</v>
      </c>
      <c r="M184" s="116" t="s">
        <v>10395</v>
      </c>
      <c r="P184" s="116" t="s">
        <v>592</v>
      </c>
      <c r="Q184" s="116" t="s">
        <v>10123</v>
      </c>
      <c r="R184" s="116" t="s">
        <v>10363</v>
      </c>
      <c r="S184" s="116" t="s">
        <v>3025</v>
      </c>
      <c r="T184" s="170" t="s">
        <v>10404</v>
      </c>
      <c r="U184" s="164" t="s">
        <v>10398</v>
      </c>
      <c r="V184" s="160" t="s">
        <v>10404</v>
      </c>
      <c r="W184" s="160" t="s">
        <v>10398</v>
      </c>
      <c r="AC184" s="116" t="s">
        <v>10395</v>
      </c>
      <c r="AF184" s="116" t="s">
        <v>592</v>
      </c>
      <c r="AG184" s="116" t="s">
        <v>10123</v>
      </c>
      <c r="AH184" s="116" t="s">
        <v>10363</v>
      </c>
      <c r="AI184" s="116" t="s">
        <v>3025</v>
      </c>
      <c r="AJ184" s="170" t="s">
        <v>10404</v>
      </c>
      <c r="AK184" s="164" t="s">
        <v>10398</v>
      </c>
      <c r="AL184" s="160" t="s">
        <v>10404</v>
      </c>
      <c r="AM184" s="160" t="s">
        <v>10398</v>
      </c>
      <c r="AS184" s="116" t="s">
        <v>10395</v>
      </c>
      <c r="AV184" s="116" t="s">
        <v>592</v>
      </c>
      <c r="AW184" s="116" t="s">
        <v>10125</v>
      </c>
      <c r="AX184" s="116" t="s">
        <v>10363</v>
      </c>
      <c r="AY184" s="116" t="s">
        <v>3025</v>
      </c>
      <c r="AZ184" s="170" t="s">
        <v>10404</v>
      </c>
      <c r="BA184" s="164" t="s">
        <v>10398</v>
      </c>
      <c r="BB184" s="160" t="s">
        <v>10404</v>
      </c>
      <c r="BC184" s="160" t="s">
        <v>10398</v>
      </c>
      <c r="BI184" s="116" t="s">
        <v>10395</v>
      </c>
      <c r="BL184" s="116" t="s">
        <v>592</v>
      </c>
      <c r="BM184" s="116" t="s">
        <v>10125</v>
      </c>
      <c r="BN184" s="116" t="s">
        <v>10363</v>
      </c>
      <c r="BO184" s="116" t="s">
        <v>3025</v>
      </c>
      <c r="BP184" s="170" t="s">
        <v>10404</v>
      </c>
      <c r="BQ184" s="164" t="s">
        <v>10398</v>
      </c>
      <c r="BR184" s="160" t="s">
        <v>10404</v>
      </c>
      <c r="BS184" s="160" t="s">
        <v>10398</v>
      </c>
      <c r="CK184" s="161" t="s">
        <v>10405</v>
      </c>
      <c r="CL184" s="162" t="str">
        <f t="shared" si="10"/>
        <v>D1(L3_VSW_S3) BUS_L3_VSW_S3:L3_VSW_S3</v>
      </c>
      <c r="CM184" s="115" t="str">
        <f t="shared" si="11"/>
        <v>OK</v>
      </c>
    </row>
    <row r="185" spans="2:91" ht="40.5" customHeight="1">
      <c r="B185" s="156">
        <v>182</v>
      </c>
      <c r="C185" s="169" t="s">
        <v>10406</v>
      </c>
      <c r="D185" s="116" t="s">
        <v>6680</v>
      </c>
      <c r="L185" s="252" t="s">
        <v>10407</v>
      </c>
      <c r="M185" s="116" t="s">
        <v>10406</v>
      </c>
      <c r="P185" s="116" t="s">
        <v>573</v>
      </c>
      <c r="Q185" s="116" t="s">
        <v>10133</v>
      </c>
      <c r="R185" s="116" t="s">
        <v>10363</v>
      </c>
      <c r="S185" s="116" t="s">
        <v>3025</v>
      </c>
      <c r="T185" s="170" t="s">
        <v>10408</v>
      </c>
      <c r="U185" s="164" t="s">
        <v>10409</v>
      </c>
      <c r="V185" s="160" t="s">
        <v>10408</v>
      </c>
      <c r="W185" s="160" t="s">
        <v>10409</v>
      </c>
      <c r="AC185" s="116" t="s">
        <v>10406</v>
      </c>
      <c r="AF185" s="116" t="s">
        <v>573</v>
      </c>
      <c r="AG185" s="116" t="s">
        <v>10133</v>
      </c>
      <c r="AH185" s="116" t="s">
        <v>10363</v>
      </c>
      <c r="AI185" s="116" t="s">
        <v>3025</v>
      </c>
      <c r="AJ185" s="170" t="s">
        <v>10408</v>
      </c>
      <c r="AK185" s="164" t="s">
        <v>10409</v>
      </c>
      <c r="AL185" s="160" t="s">
        <v>10408</v>
      </c>
      <c r="AM185" s="160" t="s">
        <v>10409</v>
      </c>
      <c r="AS185" s="116" t="s">
        <v>10406</v>
      </c>
      <c r="AV185" s="116" t="s">
        <v>573</v>
      </c>
      <c r="AW185" s="116" t="s">
        <v>10133</v>
      </c>
      <c r="AX185" s="116" t="s">
        <v>10363</v>
      </c>
      <c r="AY185" s="116" t="s">
        <v>3025</v>
      </c>
      <c r="AZ185" s="170" t="s">
        <v>10408</v>
      </c>
      <c r="BA185" s="164" t="s">
        <v>10409</v>
      </c>
      <c r="BB185" s="160" t="s">
        <v>10408</v>
      </c>
      <c r="BC185" s="160" t="s">
        <v>10409</v>
      </c>
      <c r="BI185" s="116" t="s">
        <v>10406</v>
      </c>
      <c r="BL185" s="116" t="s">
        <v>573</v>
      </c>
      <c r="BM185" s="116" t="s">
        <v>10133</v>
      </c>
      <c r="BN185" s="116" t="s">
        <v>10363</v>
      </c>
      <c r="BO185" s="116" t="s">
        <v>3025</v>
      </c>
      <c r="BP185" s="170" t="s">
        <v>10408</v>
      </c>
      <c r="BQ185" s="164" t="s">
        <v>10409</v>
      </c>
      <c r="BR185" s="160" t="s">
        <v>10408</v>
      </c>
      <c r="BS185" s="160" t="s">
        <v>10409</v>
      </c>
      <c r="CK185" s="161" t="s">
        <v>10410</v>
      </c>
      <c r="CL185" s="162" t="str">
        <f t="shared" si="10"/>
        <v>D1(L19_VSW_S4) BUS_L19_VSW_S4:L19_VSW_S4</v>
      </c>
      <c r="CM185" s="115" t="str">
        <f t="shared" si="11"/>
        <v>OK</v>
      </c>
    </row>
    <row r="186" spans="2:91" ht="76.2">
      <c r="B186" s="156">
        <v>183</v>
      </c>
      <c r="C186" s="169" t="s">
        <v>10406</v>
      </c>
      <c r="D186" s="116" t="s">
        <v>5974</v>
      </c>
      <c r="L186" s="252" t="s">
        <v>10411</v>
      </c>
      <c r="M186" s="116" t="s">
        <v>10406</v>
      </c>
      <c r="P186" s="116" t="s">
        <v>573</v>
      </c>
      <c r="Q186" s="116" t="s">
        <v>10133</v>
      </c>
      <c r="R186" s="116" t="s">
        <v>10363</v>
      </c>
      <c r="S186" s="116" t="s">
        <v>3025</v>
      </c>
      <c r="T186" s="170" t="s">
        <v>10412</v>
      </c>
      <c r="U186" s="164" t="s">
        <v>10409</v>
      </c>
      <c r="V186" s="160" t="s">
        <v>10412</v>
      </c>
      <c r="W186" s="160" t="s">
        <v>10409</v>
      </c>
      <c r="AC186" s="116" t="s">
        <v>10406</v>
      </c>
      <c r="AF186" s="116" t="s">
        <v>573</v>
      </c>
      <c r="AG186" s="116" t="s">
        <v>10133</v>
      </c>
      <c r="AH186" s="116" t="s">
        <v>10363</v>
      </c>
      <c r="AI186" s="116" t="s">
        <v>3025</v>
      </c>
      <c r="AJ186" s="170" t="s">
        <v>10412</v>
      </c>
      <c r="AK186" s="164" t="s">
        <v>10409</v>
      </c>
      <c r="AL186" s="160" t="s">
        <v>10412</v>
      </c>
      <c r="AM186" s="160" t="s">
        <v>10409</v>
      </c>
      <c r="AS186" s="116" t="s">
        <v>10406</v>
      </c>
      <c r="AV186" s="116" t="s">
        <v>573</v>
      </c>
      <c r="AW186" s="116" t="s">
        <v>10133</v>
      </c>
      <c r="AX186" s="116" t="s">
        <v>10363</v>
      </c>
      <c r="AY186" s="116" t="s">
        <v>3025</v>
      </c>
      <c r="AZ186" s="170" t="s">
        <v>10412</v>
      </c>
      <c r="BA186" s="164" t="s">
        <v>10409</v>
      </c>
      <c r="BB186" s="160" t="s">
        <v>10412</v>
      </c>
      <c r="BC186" s="160" t="s">
        <v>10409</v>
      </c>
      <c r="BI186" s="116" t="s">
        <v>10406</v>
      </c>
      <c r="BL186" s="116" t="s">
        <v>573</v>
      </c>
      <c r="BM186" s="116" t="s">
        <v>10133</v>
      </c>
      <c r="BN186" s="116" t="s">
        <v>10363</v>
      </c>
      <c r="BO186" s="116" t="s">
        <v>3025</v>
      </c>
      <c r="BP186" s="170" t="s">
        <v>10412</v>
      </c>
      <c r="BQ186" s="164" t="s">
        <v>10409</v>
      </c>
      <c r="BR186" s="160" t="s">
        <v>10412</v>
      </c>
      <c r="BS186" s="160" t="s">
        <v>10409</v>
      </c>
      <c r="CK186" s="161" t="s">
        <v>10413</v>
      </c>
      <c r="CL186" s="162" t="str">
        <f t="shared" si="10"/>
        <v>D1(K20_VSW_S4) BUS_K20_VSW_S4:K20_VSW_S4</v>
      </c>
      <c r="CM186" s="115" t="str">
        <f t="shared" si="11"/>
        <v>OK</v>
      </c>
    </row>
    <row r="187" spans="2:91" ht="76.2">
      <c r="B187" s="156">
        <v>184</v>
      </c>
      <c r="C187" s="169" t="s">
        <v>10414</v>
      </c>
      <c r="D187" s="116" t="s">
        <v>6070</v>
      </c>
      <c r="L187" s="252" t="s">
        <v>10415</v>
      </c>
      <c r="M187" s="116" t="s">
        <v>10414</v>
      </c>
      <c r="P187" s="116" t="s">
        <v>8206</v>
      </c>
      <c r="Q187" s="116" t="s">
        <v>10123</v>
      </c>
      <c r="R187" s="116" t="s">
        <v>10363</v>
      </c>
      <c r="S187" s="116" t="s">
        <v>3025</v>
      </c>
      <c r="T187" s="170" t="s">
        <v>10416</v>
      </c>
      <c r="U187" s="164" t="s">
        <v>10417</v>
      </c>
      <c r="V187" s="160" t="s">
        <v>10416</v>
      </c>
      <c r="W187" s="160" t="s">
        <v>10417</v>
      </c>
      <c r="AC187" s="116" t="s">
        <v>10414</v>
      </c>
      <c r="AF187" s="116" t="s">
        <v>8206</v>
      </c>
      <c r="AG187" s="116" t="s">
        <v>10123</v>
      </c>
      <c r="AH187" s="116" t="s">
        <v>10363</v>
      </c>
      <c r="AI187" s="116" t="s">
        <v>3025</v>
      </c>
      <c r="AJ187" s="170" t="s">
        <v>10416</v>
      </c>
      <c r="AK187" s="164" t="s">
        <v>10417</v>
      </c>
      <c r="AL187" s="160" t="s">
        <v>10416</v>
      </c>
      <c r="AM187" s="160" t="s">
        <v>10417</v>
      </c>
      <c r="AS187" s="116" t="s">
        <v>10414</v>
      </c>
      <c r="AV187" s="116" t="s">
        <v>8206</v>
      </c>
      <c r="AW187" s="116" t="s">
        <v>10125</v>
      </c>
      <c r="AX187" s="116" t="s">
        <v>10363</v>
      </c>
      <c r="AY187" s="116" t="s">
        <v>3025</v>
      </c>
      <c r="AZ187" s="170" t="s">
        <v>10416</v>
      </c>
      <c r="BA187" s="164" t="s">
        <v>10417</v>
      </c>
      <c r="BB187" s="160" t="s">
        <v>10416</v>
      </c>
      <c r="BC187" s="160" t="s">
        <v>10417</v>
      </c>
      <c r="BI187" s="116" t="s">
        <v>10414</v>
      </c>
      <c r="BL187" s="116" t="s">
        <v>8206</v>
      </c>
      <c r="BM187" s="116" t="s">
        <v>10125</v>
      </c>
      <c r="BN187" s="116" t="s">
        <v>10363</v>
      </c>
      <c r="BO187" s="116" t="s">
        <v>3025</v>
      </c>
      <c r="BP187" s="170" t="s">
        <v>10416</v>
      </c>
      <c r="BQ187" s="164" t="s">
        <v>10417</v>
      </c>
      <c r="BR187" s="160" t="s">
        <v>10416</v>
      </c>
      <c r="BS187" s="160" t="s">
        <v>10417</v>
      </c>
      <c r="CK187" s="161" t="s">
        <v>10418</v>
      </c>
      <c r="CL187" s="162" t="str">
        <f t="shared" si="10"/>
        <v>D1(N19_VSW_S5) BUS_N19_VSW_S5:N19_VSW_S5</v>
      </c>
      <c r="CM187" s="115" t="str">
        <f t="shared" si="11"/>
        <v>OK</v>
      </c>
    </row>
    <row r="188" spans="2:91" ht="76.2">
      <c r="B188" s="156">
        <v>185</v>
      </c>
      <c r="C188" s="169" t="s">
        <v>10414</v>
      </c>
      <c r="D188" s="116" t="s">
        <v>6701</v>
      </c>
      <c r="L188" s="252" t="s">
        <v>10419</v>
      </c>
      <c r="M188" s="116" t="s">
        <v>10414</v>
      </c>
      <c r="P188" s="116" t="s">
        <v>8206</v>
      </c>
      <c r="Q188" s="116" t="s">
        <v>10123</v>
      </c>
      <c r="R188" s="116" t="s">
        <v>10363</v>
      </c>
      <c r="S188" s="116" t="s">
        <v>3025</v>
      </c>
      <c r="T188" s="170" t="s">
        <v>10420</v>
      </c>
      <c r="U188" s="164" t="s">
        <v>10417</v>
      </c>
      <c r="V188" s="160" t="s">
        <v>10420</v>
      </c>
      <c r="W188" s="160" t="s">
        <v>10417</v>
      </c>
      <c r="AC188" s="116" t="s">
        <v>10414</v>
      </c>
      <c r="AF188" s="116" t="s">
        <v>8206</v>
      </c>
      <c r="AG188" s="116" t="s">
        <v>10123</v>
      </c>
      <c r="AH188" s="116" t="s">
        <v>10363</v>
      </c>
      <c r="AI188" s="116" t="s">
        <v>3025</v>
      </c>
      <c r="AJ188" s="170" t="s">
        <v>10420</v>
      </c>
      <c r="AK188" s="164" t="s">
        <v>10417</v>
      </c>
      <c r="AL188" s="160" t="s">
        <v>10420</v>
      </c>
      <c r="AM188" s="160" t="s">
        <v>10417</v>
      </c>
      <c r="AS188" s="116" t="s">
        <v>10414</v>
      </c>
      <c r="AV188" s="116" t="s">
        <v>8206</v>
      </c>
      <c r="AW188" s="116" t="s">
        <v>10125</v>
      </c>
      <c r="AX188" s="116" t="s">
        <v>10363</v>
      </c>
      <c r="AY188" s="116" t="s">
        <v>3025</v>
      </c>
      <c r="AZ188" s="170" t="s">
        <v>10420</v>
      </c>
      <c r="BA188" s="164" t="s">
        <v>10417</v>
      </c>
      <c r="BB188" s="160" t="s">
        <v>10420</v>
      </c>
      <c r="BC188" s="160" t="s">
        <v>10417</v>
      </c>
      <c r="BI188" s="116" t="s">
        <v>10414</v>
      </c>
      <c r="BL188" s="116" t="s">
        <v>8206</v>
      </c>
      <c r="BM188" s="116" t="s">
        <v>10125</v>
      </c>
      <c r="BN188" s="116" t="s">
        <v>10363</v>
      </c>
      <c r="BO188" s="116" t="s">
        <v>3025</v>
      </c>
      <c r="BP188" s="170" t="s">
        <v>10420</v>
      </c>
      <c r="BQ188" s="164" t="s">
        <v>10417</v>
      </c>
      <c r="BR188" s="160" t="s">
        <v>10420</v>
      </c>
      <c r="BS188" s="160" t="s">
        <v>10417</v>
      </c>
      <c r="CK188" s="161" t="s">
        <v>10421</v>
      </c>
      <c r="CL188" s="162" t="str">
        <f t="shared" si="10"/>
        <v>D1(M20_VSW_S5) BUS_M20_VSW_S5:M20_VSW_S5</v>
      </c>
      <c r="CM188" s="115" t="str">
        <f t="shared" si="11"/>
        <v>OK</v>
      </c>
    </row>
    <row r="189" spans="2:91" ht="112.8">
      <c r="B189" s="156">
        <v>186</v>
      </c>
      <c r="C189" s="169" t="s">
        <v>10422</v>
      </c>
      <c r="D189" s="116" t="s">
        <v>6758</v>
      </c>
      <c r="L189" s="252" t="s">
        <v>10423</v>
      </c>
      <c r="M189" s="116" t="s">
        <v>10422</v>
      </c>
      <c r="P189" s="116" t="s">
        <v>8208</v>
      </c>
      <c r="Q189" s="116" t="s">
        <v>10123</v>
      </c>
      <c r="R189" s="116" t="s">
        <v>10363</v>
      </c>
      <c r="S189" s="116" t="s">
        <v>3025</v>
      </c>
      <c r="T189" s="170" t="s">
        <v>10424</v>
      </c>
      <c r="U189" s="164" t="s">
        <v>10425</v>
      </c>
      <c r="V189" s="160" t="s">
        <v>10424</v>
      </c>
      <c r="W189" s="160" t="s">
        <v>10425</v>
      </c>
      <c r="AC189" s="116" t="s">
        <v>10422</v>
      </c>
      <c r="AF189" s="116" t="s">
        <v>8208</v>
      </c>
      <c r="AG189" s="116" t="s">
        <v>10123</v>
      </c>
      <c r="AH189" s="116" t="s">
        <v>10363</v>
      </c>
      <c r="AI189" s="116" t="s">
        <v>3025</v>
      </c>
      <c r="AJ189" s="170" t="s">
        <v>10424</v>
      </c>
      <c r="AK189" s="164" t="s">
        <v>10425</v>
      </c>
      <c r="AL189" s="160" t="s">
        <v>10424</v>
      </c>
      <c r="AM189" s="160" t="s">
        <v>10425</v>
      </c>
      <c r="AS189" s="116" t="s">
        <v>10422</v>
      </c>
      <c r="AV189" s="116" t="s">
        <v>8208</v>
      </c>
      <c r="AW189" s="116" t="s">
        <v>10125</v>
      </c>
      <c r="AX189" s="116" t="s">
        <v>10363</v>
      </c>
      <c r="AY189" s="116" t="s">
        <v>3025</v>
      </c>
      <c r="AZ189" s="170" t="s">
        <v>10424</v>
      </c>
      <c r="BA189" s="164" t="s">
        <v>10425</v>
      </c>
      <c r="BB189" s="160" t="s">
        <v>10424</v>
      </c>
      <c r="BC189" s="160" t="s">
        <v>10425</v>
      </c>
      <c r="BI189" s="116" t="s">
        <v>10422</v>
      </c>
      <c r="BL189" s="116" t="s">
        <v>8208</v>
      </c>
      <c r="BM189" s="116" t="s">
        <v>10125</v>
      </c>
      <c r="BN189" s="116" t="s">
        <v>10363</v>
      </c>
      <c r="BO189" s="116" t="s">
        <v>3025</v>
      </c>
      <c r="BP189" s="170" t="s">
        <v>10424</v>
      </c>
      <c r="BQ189" s="164" t="s">
        <v>10425</v>
      </c>
      <c r="BR189" s="160" t="s">
        <v>10424</v>
      </c>
      <c r="BS189" s="160" t="s">
        <v>10425</v>
      </c>
      <c r="CK189" s="161" t="s">
        <v>10426</v>
      </c>
      <c r="CL189" s="162" t="str">
        <f t="shared" si="10"/>
        <v>D1(R19_VSW_S6) BUS_R19_VSW_S6:R19_VSW_S6</v>
      </c>
      <c r="CM189" s="115" t="str">
        <f t="shared" si="11"/>
        <v>OK</v>
      </c>
    </row>
    <row r="190" spans="2:91" ht="112.8">
      <c r="B190" s="156">
        <v>187</v>
      </c>
      <c r="C190" s="169" t="s">
        <v>10422</v>
      </c>
      <c r="D190" s="116" t="s">
        <v>6085</v>
      </c>
      <c r="L190" s="252" t="s">
        <v>10427</v>
      </c>
      <c r="M190" s="116" t="s">
        <v>10422</v>
      </c>
      <c r="P190" s="116" t="s">
        <v>8208</v>
      </c>
      <c r="Q190" s="116" t="s">
        <v>10123</v>
      </c>
      <c r="R190" s="116" t="s">
        <v>10363</v>
      </c>
      <c r="S190" s="116" t="s">
        <v>3025</v>
      </c>
      <c r="T190" s="170" t="s">
        <v>10428</v>
      </c>
      <c r="U190" s="164" t="s">
        <v>10425</v>
      </c>
      <c r="V190" s="160" t="s">
        <v>10428</v>
      </c>
      <c r="W190" s="160" t="s">
        <v>10425</v>
      </c>
      <c r="AC190" s="116" t="s">
        <v>10422</v>
      </c>
      <c r="AF190" s="116" t="s">
        <v>8208</v>
      </c>
      <c r="AG190" s="116" t="s">
        <v>10123</v>
      </c>
      <c r="AH190" s="116" t="s">
        <v>10363</v>
      </c>
      <c r="AI190" s="116" t="s">
        <v>3025</v>
      </c>
      <c r="AJ190" s="170" t="s">
        <v>10428</v>
      </c>
      <c r="AK190" s="164" t="s">
        <v>10425</v>
      </c>
      <c r="AL190" s="160" t="s">
        <v>10428</v>
      </c>
      <c r="AM190" s="160" t="s">
        <v>10425</v>
      </c>
      <c r="AS190" s="116" t="s">
        <v>10422</v>
      </c>
      <c r="AV190" s="116" t="s">
        <v>8208</v>
      </c>
      <c r="AW190" s="116" t="s">
        <v>10125</v>
      </c>
      <c r="AX190" s="116" t="s">
        <v>10363</v>
      </c>
      <c r="AY190" s="116" t="s">
        <v>3025</v>
      </c>
      <c r="AZ190" s="170" t="s">
        <v>10428</v>
      </c>
      <c r="BA190" s="164" t="s">
        <v>10425</v>
      </c>
      <c r="BB190" s="160" t="s">
        <v>10428</v>
      </c>
      <c r="BC190" s="160" t="s">
        <v>10425</v>
      </c>
      <c r="BI190" s="116" t="s">
        <v>10422</v>
      </c>
      <c r="BL190" s="116" t="s">
        <v>8208</v>
      </c>
      <c r="BM190" s="116" t="s">
        <v>10125</v>
      </c>
      <c r="BN190" s="116" t="s">
        <v>10363</v>
      </c>
      <c r="BO190" s="116" t="s">
        <v>3025</v>
      </c>
      <c r="BP190" s="170" t="s">
        <v>10428</v>
      </c>
      <c r="BQ190" s="164" t="s">
        <v>10425</v>
      </c>
      <c r="BR190" s="160" t="s">
        <v>10428</v>
      </c>
      <c r="BS190" s="160" t="s">
        <v>10425</v>
      </c>
      <c r="CK190" s="161" t="s">
        <v>10429</v>
      </c>
      <c r="CL190" s="162" t="str">
        <f t="shared" si="10"/>
        <v>D1(P20_VSW_S6) BUS_P20_VSW_S6:P20_VSW_S6</v>
      </c>
      <c r="CM190" s="115" t="str">
        <f t="shared" si="11"/>
        <v>OK</v>
      </c>
    </row>
    <row r="191" spans="2:91" ht="112.8">
      <c r="B191" s="156">
        <v>188</v>
      </c>
      <c r="C191" s="169" t="s">
        <v>10422</v>
      </c>
      <c r="D191" s="116" t="s">
        <v>6106</v>
      </c>
      <c r="L191" s="252" t="s">
        <v>10430</v>
      </c>
      <c r="M191" s="116" t="s">
        <v>10422</v>
      </c>
      <c r="P191" s="116" t="s">
        <v>8208</v>
      </c>
      <c r="Q191" s="116" t="s">
        <v>10123</v>
      </c>
      <c r="R191" s="116" t="s">
        <v>10363</v>
      </c>
      <c r="S191" s="116" t="s">
        <v>3025</v>
      </c>
      <c r="T191" s="170" t="s">
        <v>10431</v>
      </c>
      <c r="U191" s="164" t="s">
        <v>10425</v>
      </c>
      <c r="V191" s="160" t="s">
        <v>10431</v>
      </c>
      <c r="W191" s="160" t="s">
        <v>10425</v>
      </c>
      <c r="AC191" s="116" t="s">
        <v>10422</v>
      </c>
      <c r="AF191" s="116" t="s">
        <v>8208</v>
      </c>
      <c r="AG191" s="116" t="s">
        <v>10123</v>
      </c>
      <c r="AH191" s="116" t="s">
        <v>10363</v>
      </c>
      <c r="AI191" s="116" t="s">
        <v>3025</v>
      </c>
      <c r="AJ191" s="170" t="s">
        <v>10431</v>
      </c>
      <c r="AK191" s="164" t="s">
        <v>10425</v>
      </c>
      <c r="AL191" s="160" t="s">
        <v>10431</v>
      </c>
      <c r="AM191" s="160" t="s">
        <v>10425</v>
      </c>
      <c r="AS191" s="116" t="s">
        <v>10422</v>
      </c>
      <c r="AV191" s="116" t="s">
        <v>8208</v>
      </c>
      <c r="AW191" s="116" t="s">
        <v>10125</v>
      </c>
      <c r="AX191" s="116" t="s">
        <v>10363</v>
      </c>
      <c r="AY191" s="116" t="s">
        <v>3025</v>
      </c>
      <c r="AZ191" s="170" t="s">
        <v>10431</v>
      </c>
      <c r="BA191" s="164" t="s">
        <v>10425</v>
      </c>
      <c r="BB191" s="160" t="s">
        <v>10431</v>
      </c>
      <c r="BC191" s="160" t="s">
        <v>10425</v>
      </c>
      <c r="BI191" s="116" t="s">
        <v>10422</v>
      </c>
      <c r="BL191" s="116" t="s">
        <v>8208</v>
      </c>
      <c r="BM191" s="116" t="s">
        <v>10125</v>
      </c>
      <c r="BN191" s="116" t="s">
        <v>10363</v>
      </c>
      <c r="BO191" s="116" t="s">
        <v>3025</v>
      </c>
      <c r="BP191" s="170" t="s">
        <v>10431</v>
      </c>
      <c r="BQ191" s="164" t="s">
        <v>10425</v>
      </c>
      <c r="BR191" s="160" t="s">
        <v>10431</v>
      </c>
      <c r="BS191" s="160" t="s">
        <v>10425</v>
      </c>
      <c r="CK191" s="161" t="s">
        <v>10432</v>
      </c>
      <c r="CL191" s="162" t="str">
        <f t="shared" si="10"/>
        <v>D1(T20_VSW_S6) BUS_T20_VSW_S6:T20_VSW_S6</v>
      </c>
      <c r="CM191" s="115" t="str">
        <f t="shared" si="11"/>
        <v>OK</v>
      </c>
    </row>
    <row r="192" spans="2:91" ht="112.8">
      <c r="B192" s="156">
        <v>189</v>
      </c>
      <c r="C192" s="169" t="s">
        <v>10433</v>
      </c>
      <c r="D192" s="116" t="s">
        <v>5151</v>
      </c>
      <c r="L192" s="252" t="s">
        <v>10434</v>
      </c>
      <c r="M192" s="116" t="s">
        <v>10433</v>
      </c>
      <c r="P192" s="116" t="s">
        <v>660</v>
      </c>
      <c r="Q192" s="116" t="s">
        <v>10123</v>
      </c>
      <c r="R192" s="116" t="s">
        <v>10363</v>
      </c>
      <c r="S192" s="116" t="s">
        <v>3025</v>
      </c>
      <c r="T192" s="170" t="s">
        <v>10435</v>
      </c>
      <c r="U192" s="164" t="s">
        <v>10436</v>
      </c>
      <c r="V192" s="160" t="s">
        <v>10435</v>
      </c>
      <c r="W192" s="160" t="s">
        <v>10436</v>
      </c>
      <c r="AC192" s="116" t="s">
        <v>10433</v>
      </c>
      <c r="AF192" s="116" t="s">
        <v>660</v>
      </c>
      <c r="AG192" s="116" t="s">
        <v>10123</v>
      </c>
      <c r="AH192" s="116" t="s">
        <v>10363</v>
      </c>
      <c r="AI192" s="116" t="s">
        <v>3025</v>
      </c>
      <c r="AJ192" s="170" t="s">
        <v>10435</v>
      </c>
      <c r="AK192" s="164" t="s">
        <v>10436</v>
      </c>
      <c r="AL192" s="160" t="s">
        <v>10435</v>
      </c>
      <c r="AM192" s="160" t="s">
        <v>10436</v>
      </c>
      <c r="AS192" s="116" t="s">
        <v>10433</v>
      </c>
      <c r="AV192" s="116" t="s">
        <v>660</v>
      </c>
      <c r="AW192" s="116" t="s">
        <v>10125</v>
      </c>
      <c r="AX192" s="116" t="s">
        <v>10363</v>
      </c>
      <c r="AY192" s="116" t="s">
        <v>3025</v>
      </c>
      <c r="AZ192" s="170" t="s">
        <v>10435</v>
      </c>
      <c r="BA192" s="164" t="s">
        <v>10436</v>
      </c>
      <c r="BB192" s="160" t="s">
        <v>10435</v>
      </c>
      <c r="BC192" s="160" t="s">
        <v>10436</v>
      </c>
      <c r="BI192" s="116" t="s">
        <v>10433</v>
      </c>
      <c r="BL192" s="116" t="s">
        <v>660</v>
      </c>
      <c r="BM192" s="116" t="s">
        <v>10125</v>
      </c>
      <c r="BN192" s="116" t="s">
        <v>10363</v>
      </c>
      <c r="BO192" s="116" t="s">
        <v>3025</v>
      </c>
      <c r="BP192" s="170" t="s">
        <v>10435</v>
      </c>
      <c r="BQ192" s="164" t="s">
        <v>10436</v>
      </c>
      <c r="BR192" s="160" t="s">
        <v>10435</v>
      </c>
      <c r="BS192" s="160" t="s">
        <v>10436</v>
      </c>
      <c r="CK192" s="161" t="s">
        <v>10437</v>
      </c>
      <c r="CL192" s="162" t="str">
        <f t="shared" si="10"/>
        <v>D1(H18_VSW_S7) BUS_H18_VSW_S7:H18_VSW_S7</v>
      </c>
      <c r="CM192" s="115" t="str">
        <f t="shared" si="11"/>
        <v>OK</v>
      </c>
    </row>
    <row r="193" spans="1:91" ht="112.8">
      <c r="B193" s="156">
        <v>190</v>
      </c>
      <c r="C193" s="169" t="s">
        <v>10433</v>
      </c>
      <c r="D193" s="116" t="s">
        <v>6004</v>
      </c>
      <c r="L193" s="252" t="s">
        <v>10438</v>
      </c>
      <c r="M193" s="116" t="s">
        <v>10433</v>
      </c>
      <c r="P193" s="116" t="s">
        <v>660</v>
      </c>
      <c r="Q193" s="116" t="s">
        <v>10123</v>
      </c>
      <c r="R193" s="116" t="s">
        <v>10363</v>
      </c>
      <c r="S193" s="116" t="s">
        <v>3025</v>
      </c>
      <c r="T193" s="170" t="s">
        <v>10439</v>
      </c>
      <c r="U193" s="164" t="s">
        <v>10436</v>
      </c>
      <c r="V193" s="160" t="s">
        <v>10439</v>
      </c>
      <c r="W193" s="160" t="s">
        <v>10436</v>
      </c>
      <c r="AC193" s="116" t="s">
        <v>10433</v>
      </c>
      <c r="AF193" s="116" t="s">
        <v>660</v>
      </c>
      <c r="AG193" s="116" t="s">
        <v>10123</v>
      </c>
      <c r="AH193" s="116" t="s">
        <v>10363</v>
      </c>
      <c r="AI193" s="116" t="s">
        <v>3025</v>
      </c>
      <c r="AJ193" s="170" t="s">
        <v>10439</v>
      </c>
      <c r="AK193" s="164" t="s">
        <v>10436</v>
      </c>
      <c r="AL193" s="160" t="s">
        <v>10439</v>
      </c>
      <c r="AM193" s="160" t="s">
        <v>10436</v>
      </c>
      <c r="AS193" s="116" t="s">
        <v>10433</v>
      </c>
      <c r="AV193" s="116" t="s">
        <v>660</v>
      </c>
      <c r="AW193" s="116" t="s">
        <v>10125</v>
      </c>
      <c r="AX193" s="116" t="s">
        <v>10363</v>
      </c>
      <c r="AY193" s="116" t="s">
        <v>3025</v>
      </c>
      <c r="AZ193" s="170" t="s">
        <v>10439</v>
      </c>
      <c r="BA193" s="164" t="s">
        <v>10436</v>
      </c>
      <c r="BB193" s="160" t="s">
        <v>10439</v>
      </c>
      <c r="BC193" s="160" t="s">
        <v>10436</v>
      </c>
      <c r="BI193" s="116" t="s">
        <v>10433</v>
      </c>
      <c r="BL193" s="116" t="s">
        <v>660</v>
      </c>
      <c r="BM193" s="116" t="s">
        <v>10125</v>
      </c>
      <c r="BN193" s="116" t="s">
        <v>10363</v>
      </c>
      <c r="BO193" s="116" t="s">
        <v>3025</v>
      </c>
      <c r="BP193" s="170" t="s">
        <v>10439</v>
      </c>
      <c r="BQ193" s="164" t="s">
        <v>10436</v>
      </c>
      <c r="BR193" s="160" t="s">
        <v>10439</v>
      </c>
      <c r="BS193" s="160" t="s">
        <v>10436</v>
      </c>
      <c r="CK193" s="161" t="s">
        <v>10440</v>
      </c>
      <c r="CL193" s="162" t="str">
        <f t="shared" si="10"/>
        <v>D1(J19_VSW_S7) BUS_J19_VSW_S7:J19_VSW_S7</v>
      </c>
      <c r="CM193" s="115" t="str">
        <f t="shared" si="11"/>
        <v>OK</v>
      </c>
    </row>
    <row r="194" spans="1:91" ht="112.8">
      <c r="B194" s="156">
        <v>191</v>
      </c>
      <c r="C194" s="169" t="s">
        <v>10433</v>
      </c>
      <c r="D194" s="116" t="s">
        <v>6001</v>
      </c>
      <c r="L194" s="252" t="s">
        <v>10441</v>
      </c>
      <c r="M194" s="116" t="s">
        <v>10433</v>
      </c>
      <c r="P194" s="116" t="s">
        <v>660</v>
      </c>
      <c r="Q194" s="116" t="s">
        <v>10123</v>
      </c>
      <c r="R194" s="116" t="s">
        <v>10363</v>
      </c>
      <c r="S194" s="116" t="s">
        <v>3025</v>
      </c>
      <c r="T194" s="170" t="s">
        <v>10442</v>
      </c>
      <c r="U194" s="164" t="s">
        <v>10436</v>
      </c>
      <c r="V194" s="160" t="s">
        <v>10442</v>
      </c>
      <c r="W194" s="160" t="s">
        <v>10436</v>
      </c>
      <c r="AC194" s="116" t="s">
        <v>10433</v>
      </c>
      <c r="AF194" s="116" t="s">
        <v>660</v>
      </c>
      <c r="AG194" s="116" t="s">
        <v>10123</v>
      </c>
      <c r="AH194" s="116" t="s">
        <v>10363</v>
      </c>
      <c r="AI194" s="116" t="s">
        <v>3025</v>
      </c>
      <c r="AJ194" s="170" t="s">
        <v>10442</v>
      </c>
      <c r="AK194" s="164" t="s">
        <v>10436</v>
      </c>
      <c r="AL194" s="160" t="s">
        <v>10442</v>
      </c>
      <c r="AM194" s="160" t="s">
        <v>10436</v>
      </c>
      <c r="AS194" s="116" t="s">
        <v>10433</v>
      </c>
      <c r="AV194" s="116" t="s">
        <v>660</v>
      </c>
      <c r="AW194" s="116" t="s">
        <v>10125</v>
      </c>
      <c r="AX194" s="116" t="s">
        <v>10363</v>
      </c>
      <c r="AY194" s="116" t="s">
        <v>3025</v>
      </c>
      <c r="AZ194" s="170" t="s">
        <v>10442</v>
      </c>
      <c r="BA194" s="164" t="s">
        <v>10436</v>
      </c>
      <c r="BB194" s="160" t="s">
        <v>10442</v>
      </c>
      <c r="BC194" s="160" t="s">
        <v>10436</v>
      </c>
      <c r="BI194" s="116" t="s">
        <v>10433</v>
      </c>
      <c r="BL194" s="116" t="s">
        <v>660</v>
      </c>
      <c r="BM194" s="116" t="s">
        <v>10125</v>
      </c>
      <c r="BN194" s="116" t="s">
        <v>10363</v>
      </c>
      <c r="BO194" s="116" t="s">
        <v>3025</v>
      </c>
      <c r="BP194" s="170" t="s">
        <v>10442</v>
      </c>
      <c r="BQ194" s="164" t="s">
        <v>10436</v>
      </c>
      <c r="BR194" s="160" t="s">
        <v>10442</v>
      </c>
      <c r="BS194" s="160" t="s">
        <v>10436</v>
      </c>
      <c r="CK194" s="161" t="s">
        <v>10443</v>
      </c>
      <c r="CL194" s="162" t="str">
        <f t="shared" si="10"/>
        <v>D1(H20_VSW_S7) BUS_H20_VSW_S7:H20_VSW_S7</v>
      </c>
      <c r="CM194" s="115" t="str">
        <f t="shared" si="11"/>
        <v>OK</v>
      </c>
    </row>
    <row r="195" spans="1:91" ht="112.8">
      <c r="B195" s="156">
        <v>192</v>
      </c>
      <c r="C195" s="169" t="s">
        <v>10444</v>
      </c>
      <c r="D195" s="116" t="s">
        <v>5491</v>
      </c>
      <c r="L195" s="252" t="s">
        <v>10445</v>
      </c>
      <c r="M195" s="116" t="s">
        <v>10444</v>
      </c>
      <c r="P195" s="116" t="s">
        <v>660</v>
      </c>
      <c r="Q195" s="116" t="s">
        <v>10123</v>
      </c>
      <c r="R195" s="116" t="s">
        <v>10363</v>
      </c>
      <c r="S195" s="116" t="s">
        <v>3025</v>
      </c>
      <c r="T195" s="170" t="s">
        <v>10446</v>
      </c>
      <c r="U195" s="164" t="s">
        <v>10447</v>
      </c>
      <c r="V195" s="160" t="s">
        <v>10446</v>
      </c>
      <c r="W195" s="160" t="s">
        <v>10447</v>
      </c>
      <c r="AC195" s="116" t="s">
        <v>10444</v>
      </c>
      <c r="AF195" s="116" t="s">
        <v>660</v>
      </c>
      <c r="AG195" s="116" t="s">
        <v>10123</v>
      </c>
      <c r="AH195" s="116" t="s">
        <v>10363</v>
      </c>
      <c r="AI195" s="116" t="s">
        <v>3025</v>
      </c>
      <c r="AJ195" s="170" t="s">
        <v>10446</v>
      </c>
      <c r="AK195" s="164" t="s">
        <v>10447</v>
      </c>
      <c r="AL195" s="160" t="s">
        <v>10446</v>
      </c>
      <c r="AM195" s="160" t="s">
        <v>10447</v>
      </c>
      <c r="AS195" s="116" t="s">
        <v>10444</v>
      </c>
      <c r="AV195" s="116" t="s">
        <v>660</v>
      </c>
      <c r="AW195" s="116" t="s">
        <v>10125</v>
      </c>
      <c r="AX195" s="116" t="s">
        <v>10363</v>
      </c>
      <c r="AY195" s="116" t="s">
        <v>3025</v>
      </c>
      <c r="AZ195" s="170" t="s">
        <v>10446</v>
      </c>
      <c r="BA195" s="164" t="s">
        <v>10447</v>
      </c>
      <c r="BB195" s="160" t="s">
        <v>10446</v>
      </c>
      <c r="BC195" s="160" t="s">
        <v>10447</v>
      </c>
      <c r="BI195" s="116" t="s">
        <v>10444</v>
      </c>
      <c r="BL195" s="116" t="s">
        <v>660</v>
      </c>
      <c r="BM195" s="116" t="s">
        <v>10125</v>
      </c>
      <c r="BN195" s="116" t="s">
        <v>10363</v>
      </c>
      <c r="BO195" s="116" t="s">
        <v>3025</v>
      </c>
      <c r="BP195" s="170" t="s">
        <v>10446</v>
      </c>
      <c r="BQ195" s="164" t="s">
        <v>10447</v>
      </c>
      <c r="BR195" s="160" t="s">
        <v>10446</v>
      </c>
      <c r="BS195" s="160" t="s">
        <v>10447</v>
      </c>
      <c r="CK195" s="161" t="s">
        <v>10448</v>
      </c>
      <c r="CL195" s="162" t="str">
        <f t="shared" si="10"/>
        <v>D1(B14_VSW_S8) BUS_B14_VSW_S8:B14_VSW_S8</v>
      </c>
      <c r="CM195" s="115" t="str">
        <f t="shared" si="11"/>
        <v>OK</v>
      </c>
    </row>
    <row r="196" spans="1:91" ht="112.8">
      <c r="B196" s="156">
        <v>193</v>
      </c>
      <c r="C196" s="169" t="s">
        <v>10444</v>
      </c>
      <c r="D196" s="116" t="s">
        <v>5440</v>
      </c>
      <c r="L196" s="252" t="s">
        <v>10449</v>
      </c>
      <c r="M196" s="116" t="s">
        <v>10444</v>
      </c>
      <c r="P196" s="116" t="s">
        <v>660</v>
      </c>
      <c r="Q196" s="116" t="s">
        <v>10123</v>
      </c>
      <c r="R196" s="116" t="s">
        <v>10363</v>
      </c>
      <c r="S196" s="116" t="s">
        <v>3025</v>
      </c>
      <c r="T196" s="170" t="s">
        <v>10450</v>
      </c>
      <c r="U196" s="164" t="s">
        <v>10447</v>
      </c>
      <c r="V196" s="160" t="s">
        <v>10450</v>
      </c>
      <c r="W196" s="160" t="s">
        <v>10447</v>
      </c>
      <c r="AC196" s="116" t="s">
        <v>10444</v>
      </c>
      <c r="AF196" s="116" t="s">
        <v>660</v>
      </c>
      <c r="AG196" s="116" t="s">
        <v>10123</v>
      </c>
      <c r="AH196" s="116" t="s">
        <v>10363</v>
      </c>
      <c r="AI196" s="116" t="s">
        <v>3025</v>
      </c>
      <c r="AJ196" s="170" t="s">
        <v>10450</v>
      </c>
      <c r="AK196" s="164" t="s">
        <v>10447</v>
      </c>
      <c r="AL196" s="160" t="s">
        <v>10450</v>
      </c>
      <c r="AM196" s="160" t="s">
        <v>10447</v>
      </c>
      <c r="AS196" s="116" t="s">
        <v>10444</v>
      </c>
      <c r="AV196" s="116" t="s">
        <v>660</v>
      </c>
      <c r="AW196" s="116" t="s">
        <v>10125</v>
      </c>
      <c r="AX196" s="116" t="s">
        <v>10363</v>
      </c>
      <c r="AY196" s="116" t="s">
        <v>3025</v>
      </c>
      <c r="AZ196" s="170" t="s">
        <v>10450</v>
      </c>
      <c r="BA196" s="164" t="s">
        <v>10447</v>
      </c>
      <c r="BB196" s="160" t="s">
        <v>10450</v>
      </c>
      <c r="BC196" s="160" t="s">
        <v>10447</v>
      </c>
      <c r="BI196" s="116" t="s">
        <v>10444</v>
      </c>
      <c r="BL196" s="116" t="s">
        <v>660</v>
      </c>
      <c r="BM196" s="116" t="s">
        <v>10125</v>
      </c>
      <c r="BN196" s="116" t="s">
        <v>10363</v>
      </c>
      <c r="BO196" s="116" t="s">
        <v>3025</v>
      </c>
      <c r="BP196" s="170" t="s">
        <v>10450</v>
      </c>
      <c r="BQ196" s="164" t="s">
        <v>10447</v>
      </c>
      <c r="BR196" s="160" t="s">
        <v>10450</v>
      </c>
      <c r="BS196" s="160" t="s">
        <v>10447</v>
      </c>
      <c r="CK196" s="161" t="s">
        <v>10451</v>
      </c>
      <c r="CL196" s="162" t="str">
        <f t="shared" ref="CL196:CL203" si="12">"D1("&amp;$D196&amp;"_"&amp;$C196&amp;") BUS_"&amp;$D196&amp;"_"&amp;$C196&amp;":"&amp;$D196&amp;"_"&amp;$C196</f>
        <v>D1(A15_VSW_S8) BUS_A15_VSW_S8:A15_VSW_S8</v>
      </c>
      <c r="CM196" s="115" t="str">
        <f t="shared" ref="CM196:CM203" si="13">IF(CK196=CL196,"OK","NOK")</f>
        <v>OK</v>
      </c>
    </row>
    <row r="197" spans="1:91" ht="112.8">
      <c r="B197" s="156">
        <v>194</v>
      </c>
      <c r="C197" s="169" t="s">
        <v>10444</v>
      </c>
      <c r="D197" s="116" t="s">
        <v>6563</v>
      </c>
      <c r="L197" s="252" t="s">
        <v>10452</v>
      </c>
      <c r="M197" s="116" t="s">
        <v>10444</v>
      </c>
      <c r="P197" s="116" t="s">
        <v>660</v>
      </c>
      <c r="Q197" s="116" t="s">
        <v>10123</v>
      </c>
      <c r="R197" s="116" t="s">
        <v>10363</v>
      </c>
      <c r="S197" s="116" t="s">
        <v>3025</v>
      </c>
      <c r="T197" s="170" t="s">
        <v>10453</v>
      </c>
      <c r="U197" s="164" t="s">
        <v>10447</v>
      </c>
      <c r="V197" s="160" t="s">
        <v>10453</v>
      </c>
      <c r="W197" s="160" t="s">
        <v>10447</v>
      </c>
      <c r="AC197" s="116" t="s">
        <v>10444</v>
      </c>
      <c r="AF197" s="116" t="s">
        <v>660</v>
      </c>
      <c r="AG197" s="116" t="s">
        <v>10123</v>
      </c>
      <c r="AH197" s="116" t="s">
        <v>10363</v>
      </c>
      <c r="AI197" s="116" t="s">
        <v>3025</v>
      </c>
      <c r="AJ197" s="170" t="s">
        <v>10453</v>
      </c>
      <c r="AK197" s="164" t="s">
        <v>10447</v>
      </c>
      <c r="AL197" s="160" t="s">
        <v>10453</v>
      </c>
      <c r="AM197" s="160" t="s">
        <v>10447</v>
      </c>
      <c r="AS197" s="116" t="s">
        <v>10444</v>
      </c>
      <c r="AV197" s="116" t="s">
        <v>660</v>
      </c>
      <c r="AW197" s="116" t="s">
        <v>10125</v>
      </c>
      <c r="AX197" s="116" t="s">
        <v>10363</v>
      </c>
      <c r="AY197" s="116" t="s">
        <v>3025</v>
      </c>
      <c r="AZ197" s="170" t="s">
        <v>10453</v>
      </c>
      <c r="BA197" s="164" t="s">
        <v>10447</v>
      </c>
      <c r="BB197" s="160" t="s">
        <v>10453</v>
      </c>
      <c r="BC197" s="160" t="s">
        <v>10447</v>
      </c>
      <c r="BI197" s="116" t="s">
        <v>10444</v>
      </c>
      <c r="BL197" s="116" t="s">
        <v>660</v>
      </c>
      <c r="BM197" s="116" t="s">
        <v>10125</v>
      </c>
      <c r="BN197" s="116" t="s">
        <v>10363</v>
      </c>
      <c r="BO197" s="116" t="s">
        <v>3025</v>
      </c>
      <c r="BP197" s="170" t="s">
        <v>10453</v>
      </c>
      <c r="BQ197" s="164" t="s">
        <v>10447</v>
      </c>
      <c r="BR197" s="160" t="s">
        <v>10453</v>
      </c>
      <c r="BS197" s="160" t="s">
        <v>10447</v>
      </c>
      <c r="CK197" s="161" t="s">
        <v>10454</v>
      </c>
      <c r="CL197" s="162" t="str">
        <f t="shared" si="12"/>
        <v>D1(B16_VSW_S8) BUS_B16_VSW_S8:B16_VSW_S8</v>
      </c>
      <c r="CM197" s="115" t="str">
        <f t="shared" si="13"/>
        <v>OK</v>
      </c>
    </row>
    <row r="198" spans="1:91" ht="112.8">
      <c r="B198" s="156">
        <v>195</v>
      </c>
      <c r="C198" s="169" t="s">
        <v>10455</v>
      </c>
      <c r="D198" s="116" t="s">
        <v>5476</v>
      </c>
      <c r="L198" s="252" t="s">
        <v>10456</v>
      </c>
      <c r="M198" s="116" t="s">
        <v>10455</v>
      </c>
      <c r="P198" s="116" t="s">
        <v>700</v>
      </c>
      <c r="Q198" s="116" t="s">
        <v>10123</v>
      </c>
      <c r="R198" s="116" t="s">
        <v>10363</v>
      </c>
      <c r="S198" s="116" t="s">
        <v>3025</v>
      </c>
      <c r="T198" s="170" t="s">
        <v>10457</v>
      </c>
      <c r="U198" s="164" t="s">
        <v>10458</v>
      </c>
      <c r="V198" s="160" t="s">
        <v>10457</v>
      </c>
      <c r="W198" s="160" t="s">
        <v>10458</v>
      </c>
      <c r="AC198" s="116" t="s">
        <v>10455</v>
      </c>
      <c r="AF198" s="116" t="s">
        <v>700</v>
      </c>
      <c r="AG198" s="116" t="s">
        <v>10123</v>
      </c>
      <c r="AH198" s="116" t="s">
        <v>10363</v>
      </c>
      <c r="AI198" s="116" t="s">
        <v>3025</v>
      </c>
      <c r="AJ198" s="170" t="s">
        <v>10457</v>
      </c>
      <c r="AK198" s="164" t="s">
        <v>10458</v>
      </c>
      <c r="AL198" s="160" t="s">
        <v>10457</v>
      </c>
      <c r="AM198" s="160" t="s">
        <v>10458</v>
      </c>
      <c r="AS198" s="116" t="s">
        <v>10455</v>
      </c>
      <c r="AV198" s="116" t="s">
        <v>700</v>
      </c>
      <c r="AW198" s="116" t="s">
        <v>10125</v>
      </c>
      <c r="AX198" s="116" t="s">
        <v>10363</v>
      </c>
      <c r="AY198" s="116" t="s">
        <v>3025</v>
      </c>
      <c r="AZ198" s="170" t="s">
        <v>10457</v>
      </c>
      <c r="BA198" s="164" t="s">
        <v>10458</v>
      </c>
      <c r="BB198" s="160" t="s">
        <v>10457</v>
      </c>
      <c r="BC198" s="160" t="s">
        <v>10458</v>
      </c>
      <c r="BI198" s="116" t="s">
        <v>10455</v>
      </c>
      <c r="BL198" s="116" t="s">
        <v>700</v>
      </c>
      <c r="BM198" s="116" t="s">
        <v>10125</v>
      </c>
      <c r="BN198" s="116" t="s">
        <v>10363</v>
      </c>
      <c r="BO198" s="116" t="s">
        <v>3025</v>
      </c>
      <c r="BP198" s="170" t="s">
        <v>10457</v>
      </c>
      <c r="BQ198" s="164" t="s">
        <v>10458</v>
      </c>
      <c r="BR198" s="160" t="s">
        <v>10457</v>
      </c>
      <c r="BS198" s="160" t="s">
        <v>10458</v>
      </c>
      <c r="CK198" s="161" t="s">
        <v>10459</v>
      </c>
      <c r="CL198" s="162" t="str">
        <f t="shared" si="12"/>
        <v>D1(A11_VSW_S9) BUS_A11_VSW_S9:A11_VSW_S9</v>
      </c>
      <c r="CM198" s="115" t="str">
        <f t="shared" si="13"/>
        <v>OK</v>
      </c>
    </row>
    <row r="199" spans="1:91" ht="112.8">
      <c r="B199" s="156">
        <v>196</v>
      </c>
      <c r="C199" s="169" t="s">
        <v>10455</v>
      </c>
      <c r="D199" s="116" t="s">
        <v>6560</v>
      </c>
      <c r="L199" s="252" t="s">
        <v>10460</v>
      </c>
      <c r="M199" s="116" t="s">
        <v>10455</v>
      </c>
      <c r="P199" s="116" t="s">
        <v>700</v>
      </c>
      <c r="Q199" s="116" t="s">
        <v>10123</v>
      </c>
      <c r="R199" s="116" t="s">
        <v>10363</v>
      </c>
      <c r="S199" s="116" t="s">
        <v>3025</v>
      </c>
      <c r="T199" s="170" t="s">
        <v>10461</v>
      </c>
      <c r="U199" s="164" t="s">
        <v>10458</v>
      </c>
      <c r="V199" s="160" t="s">
        <v>10461</v>
      </c>
      <c r="W199" s="160" t="s">
        <v>10458</v>
      </c>
      <c r="AC199" s="116" t="s">
        <v>10455</v>
      </c>
      <c r="AF199" s="116" t="s">
        <v>700</v>
      </c>
      <c r="AG199" s="116" t="s">
        <v>10123</v>
      </c>
      <c r="AH199" s="116" t="s">
        <v>10363</v>
      </c>
      <c r="AI199" s="116" t="s">
        <v>3025</v>
      </c>
      <c r="AJ199" s="170" t="s">
        <v>10461</v>
      </c>
      <c r="AK199" s="164" t="s">
        <v>10458</v>
      </c>
      <c r="AL199" s="160" t="s">
        <v>10461</v>
      </c>
      <c r="AM199" s="160" t="s">
        <v>10458</v>
      </c>
      <c r="AS199" s="116" t="s">
        <v>10455</v>
      </c>
      <c r="AV199" s="116" t="s">
        <v>700</v>
      </c>
      <c r="AW199" s="116" t="s">
        <v>10125</v>
      </c>
      <c r="AX199" s="116" t="s">
        <v>10363</v>
      </c>
      <c r="AY199" s="116" t="s">
        <v>3025</v>
      </c>
      <c r="AZ199" s="170" t="s">
        <v>10461</v>
      </c>
      <c r="BA199" s="164" t="s">
        <v>10458</v>
      </c>
      <c r="BB199" s="160" t="s">
        <v>10461</v>
      </c>
      <c r="BC199" s="160" t="s">
        <v>10458</v>
      </c>
      <c r="BI199" s="116" t="s">
        <v>10455</v>
      </c>
      <c r="BL199" s="116" t="s">
        <v>700</v>
      </c>
      <c r="BM199" s="116" t="s">
        <v>10125</v>
      </c>
      <c r="BN199" s="116" t="s">
        <v>10363</v>
      </c>
      <c r="BO199" s="116" t="s">
        <v>3025</v>
      </c>
      <c r="BP199" s="170" t="s">
        <v>10461</v>
      </c>
      <c r="BQ199" s="164" t="s">
        <v>10458</v>
      </c>
      <c r="BR199" s="160" t="s">
        <v>10461</v>
      </c>
      <c r="BS199" s="160" t="s">
        <v>10458</v>
      </c>
      <c r="CK199" s="161" t="s">
        <v>10462</v>
      </c>
      <c r="CL199" s="162" t="str">
        <f t="shared" si="12"/>
        <v>D1(B12_VSW_S9) BUS_B12_VSW_S9:B12_VSW_S9</v>
      </c>
      <c r="CM199" s="115" t="str">
        <f t="shared" si="13"/>
        <v>OK</v>
      </c>
    </row>
    <row r="200" spans="1:91" ht="112.8">
      <c r="B200" s="156">
        <v>197</v>
      </c>
      <c r="C200" s="169" t="s">
        <v>10455</v>
      </c>
      <c r="D200" s="116" t="s">
        <v>5431</v>
      </c>
      <c r="L200" s="252" t="s">
        <v>10463</v>
      </c>
      <c r="M200" s="116" t="s">
        <v>10455</v>
      </c>
      <c r="P200" s="116" t="s">
        <v>700</v>
      </c>
      <c r="Q200" s="116" t="s">
        <v>10123</v>
      </c>
      <c r="R200" s="116" t="s">
        <v>10363</v>
      </c>
      <c r="S200" s="116" t="s">
        <v>3025</v>
      </c>
      <c r="T200" s="170" t="s">
        <v>10464</v>
      </c>
      <c r="U200" s="164" t="s">
        <v>10458</v>
      </c>
      <c r="V200" s="160" t="s">
        <v>10464</v>
      </c>
      <c r="W200" s="160" t="s">
        <v>10458</v>
      </c>
      <c r="AC200" s="116" t="s">
        <v>10455</v>
      </c>
      <c r="AF200" s="116" t="s">
        <v>700</v>
      </c>
      <c r="AG200" s="116" t="s">
        <v>10123</v>
      </c>
      <c r="AH200" s="116" t="s">
        <v>10363</v>
      </c>
      <c r="AI200" s="116" t="s">
        <v>3025</v>
      </c>
      <c r="AJ200" s="170" t="s">
        <v>10464</v>
      </c>
      <c r="AK200" s="164" t="s">
        <v>10458</v>
      </c>
      <c r="AL200" s="160" t="s">
        <v>10464</v>
      </c>
      <c r="AM200" s="160" t="s">
        <v>10458</v>
      </c>
      <c r="AS200" s="116" t="s">
        <v>10455</v>
      </c>
      <c r="AV200" s="116" t="s">
        <v>700</v>
      </c>
      <c r="AW200" s="116" t="s">
        <v>10125</v>
      </c>
      <c r="AX200" s="116" t="s">
        <v>10363</v>
      </c>
      <c r="AY200" s="116" t="s">
        <v>3025</v>
      </c>
      <c r="AZ200" s="170" t="s">
        <v>10464</v>
      </c>
      <c r="BA200" s="164" t="s">
        <v>10458</v>
      </c>
      <c r="BB200" s="160" t="s">
        <v>10464</v>
      </c>
      <c r="BC200" s="160" t="s">
        <v>10458</v>
      </c>
      <c r="BI200" s="116" t="s">
        <v>10455</v>
      </c>
      <c r="BL200" s="116" t="s">
        <v>700</v>
      </c>
      <c r="BM200" s="116" t="s">
        <v>10125</v>
      </c>
      <c r="BN200" s="116" t="s">
        <v>10363</v>
      </c>
      <c r="BO200" s="116" t="s">
        <v>3025</v>
      </c>
      <c r="BP200" s="170" t="s">
        <v>10464</v>
      </c>
      <c r="BQ200" s="164" t="s">
        <v>10458</v>
      </c>
      <c r="BR200" s="160" t="s">
        <v>10464</v>
      </c>
      <c r="BS200" s="160" t="s">
        <v>10458</v>
      </c>
      <c r="CK200" s="161" t="s">
        <v>10465</v>
      </c>
      <c r="CL200" s="162" t="str">
        <f t="shared" si="12"/>
        <v>D1(A13_VSW_S9) BUS_A13_VSW_S9:A13_VSW_S9</v>
      </c>
      <c r="CM200" s="115" t="str">
        <f t="shared" si="13"/>
        <v>OK</v>
      </c>
    </row>
    <row r="201" spans="1:91" ht="49.8">
      <c r="B201" s="156">
        <v>198</v>
      </c>
      <c r="C201" s="169" t="s">
        <v>10466</v>
      </c>
      <c r="D201" s="116" t="s">
        <v>5295</v>
      </c>
      <c r="L201" s="252" t="s">
        <v>10467</v>
      </c>
      <c r="M201" s="116" t="s">
        <v>10466</v>
      </c>
      <c r="P201" s="116" t="s">
        <v>10468</v>
      </c>
      <c r="Q201" s="116" t="s">
        <v>10469</v>
      </c>
      <c r="S201" s="116" t="s">
        <v>3025</v>
      </c>
      <c r="T201" s="163" t="s">
        <v>10470</v>
      </c>
      <c r="U201" s="164" t="s">
        <v>10471</v>
      </c>
      <c r="V201" s="160" t="s">
        <v>10470</v>
      </c>
      <c r="W201" s="160" t="s">
        <v>10471</v>
      </c>
      <c r="AC201" s="116" t="s">
        <v>10466</v>
      </c>
      <c r="AF201" s="116" t="s">
        <v>10468</v>
      </c>
      <c r="AG201" s="116" t="s">
        <v>10469</v>
      </c>
      <c r="AI201" s="116" t="s">
        <v>3025</v>
      </c>
      <c r="AJ201" s="163" t="s">
        <v>10470</v>
      </c>
      <c r="AK201" s="164" t="s">
        <v>10471</v>
      </c>
      <c r="AL201" s="160" t="s">
        <v>10470</v>
      </c>
      <c r="AM201" s="160" t="s">
        <v>10471</v>
      </c>
      <c r="AS201" s="116" t="s">
        <v>10466</v>
      </c>
      <c r="AV201" s="116" t="s">
        <v>10468</v>
      </c>
      <c r="AW201" s="116" t="s">
        <v>10469</v>
      </c>
      <c r="AY201" s="116" t="s">
        <v>3025</v>
      </c>
      <c r="AZ201" s="163" t="s">
        <v>10470</v>
      </c>
      <c r="BA201" s="164" t="s">
        <v>10471</v>
      </c>
      <c r="BB201" s="160" t="s">
        <v>10470</v>
      </c>
      <c r="BC201" s="160" t="s">
        <v>10471</v>
      </c>
      <c r="BI201" s="116" t="s">
        <v>10466</v>
      </c>
      <c r="BL201" s="116" t="s">
        <v>10468</v>
      </c>
      <c r="BM201" s="116" t="s">
        <v>10469</v>
      </c>
      <c r="BO201" s="116" t="s">
        <v>3025</v>
      </c>
      <c r="BP201" s="163" t="s">
        <v>10470</v>
      </c>
      <c r="BQ201" s="164" t="s">
        <v>10471</v>
      </c>
      <c r="BR201" s="160" t="s">
        <v>10470</v>
      </c>
      <c r="BS201" s="160" t="s">
        <v>10471</v>
      </c>
      <c r="CK201" s="161" t="s">
        <v>10472</v>
      </c>
      <c r="CL201" s="162" t="str">
        <f t="shared" si="12"/>
        <v>D1(P2_XO_THERM) BUS_P2_XO_THERM:P2_XO_THERM</v>
      </c>
      <c r="CM201" s="115" t="str">
        <f t="shared" si="13"/>
        <v>OK</v>
      </c>
    </row>
    <row r="202" spans="1:91" ht="36.6">
      <c r="B202" s="156">
        <v>199</v>
      </c>
      <c r="C202" s="169" t="s">
        <v>10473</v>
      </c>
      <c r="D202" s="116" t="s">
        <v>2580</v>
      </c>
      <c r="L202" s="252" t="s">
        <v>10474</v>
      </c>
      <c r="M202" s="116" t="s">
        <v>10473</v>
      </c>
      <c r="P202" s="116" t="s">
        <v>10475</v>
      </c>
      <c r="Q202" s="116" t="s">
        <v>10469</v>
      </c>
      <c r="S202" s="116" t="s">
        <v>3025</v>
      </c>
      <c r="T202" s="163" t="s">
        <v>10476</v>
      </c>
      <c r="V202" s="160" t="s">
        <v>10476</v>
      </c>
      <c r="W202" s="160"/>
      <c r="AC202" s="116" t="s">
        <v>10473</v>
      </c>
      <c r="AF202" s="116" t="s">
        <v>10475</v>
      </c>
      <c r="AG202" s="116" t="s">
        <v>10469</v>
      </c>
      <c r="AI202" s="116" t="s">
        <v>3025</v>
      </c>
      <c r="AJ202" s="163" t="s">
        <v>10476</v>
      </c>
      <c r="AL202" s="160" t="s">
        <v>10476</v>
      </c>
      <c r="AM202" s="160"/>
      <c r="AS202" s="116" t="s">
        <v>10473</v>
      </c>
      <c r="AV202" s="116" t="s">
        <v>10475</v>
      </c>
      <c r="AW202" s="116" t="s">
        <v>10469</v>
      </c>
      <c r="AY202" s="116" t="s">
        <v>3025</v>
      </c>
      <c r="AZ202" s="163" t="s">
        <v>10476</v>
      </c>
      <c r="BB202" s="160" t="s">
        <v>10476</v>
      </c>
      <c r="BC202" s="160"/>
      <c r="BI202" s="116" t="s">
        <v>10473</v>
      </c>
      <c r="BL202" s="116" t="s">
        <v>10475</v>
      </c>
      <c r="BM202" s="116" t="s">
        <v>10469</v>
      </c>
      <c r="BO202" s="116" t="s">
        <v>3025</v>
      </c>
      <c r="BP202" s="163" t="s">
        <v>10476</v>
      </c>
      <c r="BR202" s="160" t="s">
        <v>10476</v>
      </c>
      <c r="BS202" s="160"/>
      <c r="CK202" s="161" t="s">
        <v>10477</v>
      </c>
      <c r="CL202" s="162" t="str">
        <f t="shared" si="12"/>
        <v>D1(V2_XTAL_IN) BUS_V2_XTAL_IN:V2_XTAL_IN</v>
      </c>
      <c r="CM202" s="115" t="str">
        <f t="shared" si="13"/>
        <v>OK</v>
      </c>
    </row>
    <row r="203" spans="1:91" ht="12.75" customHeight="1">
      <c r="A203" s="174" t="s">
        <v>6877</v>
      </c>
      <c r="B203" s="156">
        <v>200</v>
      </c>
      <c r="C203" s="169" t="s">
        <v>10478</v>
      </c>
      <c r="D203" s="116" t="s">
        <v>5327</v>
      </c>
      <c r="L203" s="252" t="s">
        <v>10479</v>
      </c>
      <c r="M203" s="116" t="s">
        <v>10478</v>
      </c>
      <c r="P203" s="116" t="s">
        <v>10480</v>
      </c>
      <c r="Q203" s="116" t="s">
        <v>10469</v>
      </c>
      <c r="S203" s="116" t="s">
        <v>3025</v>
      </c>
      <c r="T203" s="163" t="s">
        <v>10481</v>
      </c>
      <c r="V203" s="160" t="s">
        <v>10481</v>
      </c>
      <c r="W203" s="160"/>
      <c r="AC203" s="116" t="s">
        <v>10478</v>
      </c>
      <c r="AF203" s="116" t="s">
        <v>10480</v>
      </c>
      <c r="AG203" s="116" t="s">
        <v>10469</v>
      </c>
      <c r="AI203" s="116" t="s">
        <v>3025</v>
      </c>
      <c r="AJ203" s="163" t="s">
        <v>10481</v>
      </c>
      <c r="AL203" s="160" t="s">
        <v>10481</v>
      </c>
      <c r="AM203" s="160"/>
      <c r="AS203" s="116" t="s">
        <v>10478</v>
      </c>
      <c r="AV203" s="116" t="s">
        <v>10480</v>
      </c>
      <c r="AW203" s="116" t="s">
        <v>10469</v>
      </c>
      <c r="AY203" s="116" t="s">
        <v>3025</v>
      </c>
      <c r="AZ203" s="163" t="s">
        <v>10481</v>
      </c>
      <c r="BB203" s="160" t="s">
        <v>10481</v>
      </c>
      <c r="BC203" s="160"/>
      <c r="BI203" s="116" t="s">
        <v>10478</v>
      </c>
      <c r="BL203" s="116" t="s">
        <v>10480</v>
      </c>
      <c r="BM203" s="116" t="s">
        <v>10469</v>
      </c>
      <c r="BO203" s="116" t="s">
        <v>3025</v>
      </c>
      <c r="BP203" s="163" t="s">
        <v>10481</v>
      </c>
      <c r="BR203" s="160" t="s">
        <v>10481</v>
      </c>
      <c r="BS203" s="160"/>
      <c r="CK203" s="161" t="s">
        <v>10482</v>
      </c>
      <c r="CL203" s="162" t="str">
        <f t="shared" si="12"/>
        <v>D1(V4_XTAL_OUT) BUS_V4_XTAL_OUT:V4_XTAL_OUT</v>
      </c>
      <c r="CM203" s="115" t="str">
        <f t="shared" si="13"/>
        <v>OK</v>
      </c>
    </row>
  </sheetData>
  <autoFilter ref="A3:CN203" xr:uid="{60480751-88D0-4A0B-A486-C6C81625DBD7}">
    <sortState xmlns:xlrd2="http://schemas.microsoft.com/office/spreadsheetml/2017/richdata2" ref="A4:CN203">
      <sortCondition ref="B3:B203"/>
    </sortState>
  </autoFilter>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B9AAB-D7CD-40F5-B5C5-EA4DA8CA7041}">
  <dimension ref="A1"/>
  <sheetViews>
    <sheetView workbookViewId="0">
      <selection activeCell="S45" sqref="S45"/>
    </sheetView>
  </sheetViews>
  <sheetFormatPr defaultColWidth="8.88671875" defaultRowHeight="13.2"/>
  <cols>
    <col min="1" max="16384" width="8.88671875" style="143"/>
  </cols>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C8EBC-33EE-417E-911D-0F86AF7B7190}">
  <sheetPr codeName="Tabelle31">
    <tabColor rgb="FF00B0F0"/>
  </sheetPr>
  <dimension ref="A1:U21"/>
  <sheetViews>
    <sheetView workbookViewId="0">
      <selection activeCell="H21" sqref="H21"/>
    </sheetView>
  </sheetViews>
  <sheetFormatPr defaultColWidth="11.44140625" defaultRowHeight="13.2"/>
  <cols>
    <col min="1" max="16384" width="11.44140625" style="175"/>
  </cols>
  <sheetData>
    <row r="1" spans="1:21">
      <c r="B1" s="175">
        <v>1</v>
      </c>
      <c r="C1" s="175">
        <v>2</v>
      </c>
      <c r="D1" s="175">
        <v>3</v>
      </c>
      <c r="E1" s="175">
        <v>4</v>
      </c>
      <c r="F1" s="175">
        <v>5</v>
      </c>
      <c r="G1" s="175">
        <v>6</v>
      </c>
      <c r="H1" s="175">
        <v>7</v>
      </c>
      <c r="I1" s="175">
        <v>8</v>
      </c>
      <c r="J1" s="175">
        <v>9</v>
      </c>
      <c r="K1" s="175">
        <v>10</v>
      </c>
      <c r="L1" s="175">
        <v>11</v>
      </c>
      <c r="M1" s="175">
        <v>12</v>
      </c>
      <c r="N1" s="175">
        <v>13</v>
      </c>
      <c r="O1" s="175">
        <v>14</v>
      </c>
      <c r="P1" s="175">
        <v>15</v>
      </c>
      <c r="Q1" s="175">
        <v>16</v>
      </c>
      <c r="R1" s="175">
        <v>17</v>
      </c>
      <c r="S1" s="175">
        <v>18</v>
      </c>
      <c r="T1" s="175">
        <v>19</v>
      </c>
      <c r="U1" s="175">
        <v>20</v>
      </c>
    </row>
    <row r="2" spans="1:21">
      <c r="A2" s="175" t="s">
        <v>10483</v>
      </c>
      <c r="B2" s="176" t="s">
        <v>10020</v>
      </c>
      <c r="C2" s="176"/>
      <c r="D2" s="176" t="s">
        <v>9827</v>
      </c>
      <c r="E2" s="176"/>
      <c r="F2" s="176" t="s">
        <v>9827</v>
      </c>
      <c r="G2" s="176"/>
      <c r="H2" s="176" t="s">
        <v>10361</v>
      </c>
      <c r="I2" s="176"/>
      <c r="J2" s="176" t="s">
        <v>10373</v>
      </c>
      <c r="K2" s="176"/>
      <c r="L2" s="176" t="s">
        <v>10455</v>
      </c>
      <c r="M2" s="176"/>
      <c r="N2" s="176" t="s">
        <v>10455</v>
      </c>
      <c r="O2" s="176"/>
      <c r="P2" s="176" t="s">
        <v>10444</v>
      </c>
      <c r="Q2" s="176"/>
      <c r="R2" s="176" t="s">
        <v>9827</v>
      </c>
      <c r="S2" s="176"/>
      <c r="T2" s="176" t="s">
        <v>10020</v>
      </c>
      <c r="U2" s="176"/>
    </row>
    <row r="3" spans="1:21">
      <c r="A3" s="175" t="s">
        <v>10484</v>
      </c>
      <c r="B3" s="176"/>
      <c r="C3" s="176" t="s">
        <v>9827</v>
      </c>
      <c r="D3" s="176"/>
      <c r="E3" s="176" t="s">
        <v>9827</v>
      </c>
      <c r="F3" s="176"/>
      <c r="G3" s="176" t="s">
        <v>10361</v>
      </c>
      <c r="H3" s="176"/>
      <c r="I3" s="176" t="s">
        <v>10373</v>
      </c>
      <c r="J3" s="176"/>
      <c r="K3" s="176" t="s">
        <v>10373</v>
      </c>
      <c r="L3" s="176"/>
      <c r="M3" s="176" t="s">
        <v>10455</v>
      </c>
      <c r="N3" s="176"/>
      <c r="O3" s="176" t="s">
        <v>10444</v>
      </c>
      <c r="P3" s="176"/>
      <c r="Q3" s="176" t="s">
        <v>10444</v>
      </c>
      <c r="R3" s="176"/>
      <c r="S3" s="176" t="s">
        <v>9827</v>
      </c>
      <c r="T3" s="176"/>
      <c r="U3" s="176" t="s">
        <v>10020</v>
      </c>
    </row>
    <row r="4" spans="1:21">
      <c r="A4" s="175" t="s">
        <v>10485</v>
      </c>
      <c r="B4" s="176" t="s">
        <v>9827</v>
      </c>
      <c r="C4" s="176"/>
      <c r="D4" s="177" t="s">
        <v>9712</v>
      </c>
      <c r="E4" s="176"/>
      <c r="F4" s="177" t="s">
        <v>9718</v>
      </c>
      <c r="G4" s="176"/>
      <c r="H4" s="176" t="s">
        <v>10361</v>
      </c>
      <c r="I4" s="176"/>
      <c r="J4" s="176" t="s">
        <v>9940</v>
      </c>
      <c r="K4" s="176"/>
      <c r="L4" s="176" t="s">
        <v>10228</v>
      </c>
      <c r="M4" s="176"/>
      <c r="N4" s="176" t="s">
        <v>9986</v>
      </c>
      <c r="O4" s="176"/>
      <c r="P4" s="176" t="s">
        <v>9827</v>
      </c>
      <c r="Q4" s="176"/>
      <c r="R4" s="176" t="s">
        <v>9827</v>
      </c>
      <c r="S4" s="176"/>
      <c r="T4" s="178" t="s">
        <v>9792</v>
      </c>
      <c r="U4" s="176"/>
    </row>
    <row r="5" spans="1:21">
      <c r="A5" s="175" t="s">
        <v>10486</v>
      </c>
      <c r="B5" s="176"/>
      <c r="C5" s="176" t="s">
        <v>9827</v>
      </c>
      <c r="D5" s="176"/>
      <c r="E5" s="178" t="s">
        <v>799</v>
      </c>
      <c r="F5" s="176"/>
      <c r="G5" s="176" t="s">
        <v>10165</v>
      </c>
      <c r="H5" s="176"/>
      <c r="I5" s="176" t="s">
        <v>9933</v>
      </c>
      <c r="J5" s="176"/>
      <c r="K5" s="176" t="s">
        <v>10172</v>
      </c>
      <c r="L5" s="176"/>
      <c r="M5" s="176" t="s">
        <v>9993</v>
      </c>
      <c r="N5" s="176"/>
      <c r="O5" s="176" t="s">
        <v>9986</v>
      </c>
      <c r="P5" s="176"/>
      <c r="Q5" s="176" t="s">
        <v>10114</v>
      </c>
      <c r="R5" s="176"/>
      <c r="S5" s="178" t="s">
        <v>9799</v>
      </c>
      <c r="T5" s="176"/>
      <c r="U5" s="176" t="s">
        <v>9827</v>
      </c>
    </row>
    <row r="6" spans="1:21">
      <c r="A6" s="175" t="s">
        <v>10487</v>
      </c>
      <c r="B6" s="176" t="s">
        <v>9827</v>
      </c>
      <c r="C6" s="176"/>
      <c r="D6" s="176" t="s">
        <v>9827</v>
      </c>
      <c r="E6" s="176"/>
      <c r="F6" s="177" t="s">
        <v>9671</v>
      </c>
      <c r="G6" s="176"/>
      <c r="H6" s="176" t="s">
        <v>10165</v>
      </c>
      <c r="I6" s="176"/>
      <c r="J6" s="176" t="s">
        <v>9940</v>
      </c>
      <c r="K6" s="176"/>
      <c r="L6" s="176" t="s">
        <v>10228</v>
      </c>
      <c r="M6" s="176"/>
      <c r="N6" s="176" t="s">
        <v>9993</v>
      </c>
      <c r="O6" s="176"/>
      <c r="P6" s="176" t="s">
        <v>10221</v>
      </c>
      <c r="Q6" s="176"/>
      <c r="R6" s="178" t="s">
        <v>836</v>
      </c>
      <c r="S6" s="176"/>
      <c r="T6" s="177" t="s">
        <v>10488</v>
      </c>
      <c r="U6" s="176"/>
    </row>
    <row r="7" spans="1:21">
      <c r="A7" s="175" t="s">
        <v>2238</v>
      </c>
      <c r="B7" s="176"/>
      <c r="C7" s="176" t="s">
        <v>9827</v>
      </c>
      <c r="D7" s="176"/>
      <c r="E7" s="176" t="s">
        <v>10247</v>
      </c>
      <c r="F7" s="176"/>
      <c r="G7" s="177" t="s">
        <v>9698</v>
      </c>
      <c r="H7" s="176"/>
      <c r="I7" s="176" t="s">
        <v>9933</v>
      </c>
      <c r="J7" s="176"/>
      <c r="K7" s="176" t="s">
        <v>10172</v>
      </c>
      <c r="L7" s="176"/>
      <c r="M7" s="176" t="s">
        <v>10281</v>
      </c>
      <c r="N7" s="176"/>
      <c r="O7" s="176" t="s">
        <v>10221</v>
      </c>
      <c r="P7" s="176"/>
      <c r="Q7" s="177" t="s">
        <v>10489</v>
      </c>
      <c r="R7" s="176"/>
      <c r="S7" s="178" t="s">
        <v>805</v>
      </c>
      <c r="T7" s="176"/>
      <c r="U7" s="176" t="s">
        <v>9827</v>
      </c>
    </row>
    <row r="8" spans="1:21">
      <c r="A8" s="175" t="s">
        <v>10490</v>
      </c>
      <c r="B8" s="176" t="s">
        <v>9827</v>
      </c>
      <c r="C8" s="176"/>
      <c r="D8" s="176" t="s">
        <v>10179</v>
      </c>
      <c r="E8" s="176"/>
      <c r="F8" s="176" t="s">
        <v>10179</v>
      </c>
      <c r="G8" s="176"/>
      <c r="H8" s="176" t="s">
        <v>10074</v>
      </c>
      <c r="I8" s="176"/>
      <c r="J8" s="176" t="s">
        <v>10079</v>
      </c>
      <c r="K8" s="176"/>
      <c r="L8" s="176" t="s">
        <v>10347</v>
      </c>
      <c r="M8" s="176"/>
      <c r="N8" s="176" t="s">
        <v>10104</v>
      </c>
      <c r="O8" s="176"/>
      <c r="P8" s="176" t="s">
        <v>10138</v>
      </c>
      <c r="Q8" s="176"/>
      <c r="R8" s="176" t="s">
        <v>10214</v>
      </c>
      <c r="S8" s="176"/>
      <c r="T8" s="177" t="s">
        <v>10491</v>
      </c>
      <c r="U8" s="176"/>
    </row>
    <row r="9" spans="1:21">
      <c r="A9" s="175" t="s">
        <v>10492</v>
      </c>
      <c r="B9" s="176"/>
      <c r="C9" s="176" t="s">
        <v>10384</v>
      </c>
      <c r="D9" s="176"/>
      <c r="E9" s="176" t="s">
        <v>9947</v>
      </c>
      <c r="F9" s="176"/>
      <c r="G9" s="176" t="s">
        <v>10351</v>
      </c>
      <c r="H9" s="176"/>
      <c r="I9" s="176" t="s">
        <v>10309</v>
      </c>
      <c r="J9" s="176"/>
      <c r="K9" s="176" t="s">
        <v>10313</v>
      </c>
      <c r="L9" s="176"/>
      <c r="M9" s="176" t="s">
        <v>10343</v>
      </c>
      <c r="N9" s="176"/>
      <c r="O9" s="176" t="s">
        <v>10339</v>
      </c>
      <c r="P9" s="176"/>
      <c r="Q9" s="176" t="s">
        <v>10214</v>
      </c>
      <c r="R9" s="176"/>
      <c r="S9" s="176" t="s">
        <v>10433</v>
      </c>
      <c r="T9" s="176"/>
      <c r="U9" s="176" t="s">
        <v>10433</v>
      </c>
    </row>
    <row r="10" spans="1:21">
      <c r="A10" s="175" t="s">
        <v>10493</v>
      </c>
      <c r="B10" s="176" t="s">
        <v>10384</v>
      </c>
      <c r="C10" s="176"/>
      <c r="D10" s="176" t="s">
        <v>10384</v>
      </c>
      <c r="E10" s="176"/>
      <c r="F10" s="176" t="s">
        <v>9947</v>
      </c>
      <c r="G10" s="176"/>
      <c r="H10" s="176" t="s">
        <v>10317</v>
      </c>
      <c r="I10" s="176"/>
      <c r="J10" s="176" t="s">
        <v>10253</v>
      </c>
      <c r="K10" s="176"/>
      <c r="L10" s="176" t="s">
        <v>10109</v>
      </c>
      <c r="M10" s="176"/>
      <c r="N10" s="176" t="s">
        <v>10099</v>
      </c>
      <c r="O10" s="176"/>
      <c r="P10" s="176" t="s">
        <v>9979</v>
      </c>
      <c r="Q10" s="176"/>
      <c r="R10" s="176" t="s">
        <v>9979</v>
      </c>
      <c r="S10" s="176"/>
      <c r="T10" s="176" t="s">
        <v>10433</v>
      </c>
      <c r="U10" s="176"/>
    </row>
    <row r="11" spans="1:21">
      <c r="A11" s="175" t="s">
        <v>10494</v>
      </c>
      <c r="B11" s="176"/>
      <c r="C11" s="176" t="s">
        <v>10395</v>
      </c>
      <c r="D11" s="176"/>
      <c r="E11" s="176" t="s">
        <v>9954</v>
      </c>
      <c r="F11" s="176"/>
      <c r="G11" s="176" t="s">
        <v>9954</v>
      </c>
      <c r="H11" s="176"/>
      <c r="I11" s="176" t="s">
        <v>10084</v>
      </c>
      <c r="J11" s="176"/>
      <c r="K11" s="176" t="s">
        <v>9827</v>
      </c>
      <c r="L11" s="176"/>
      <c r="M11" s="176" t="s">
        <v>9827</v>
      </c>
      <c r="N11" s="176"/>
      <c r="O11" s="176" t="s">
        <v>10325</v>
      </c>
      <c r="P11" s="176"/>
      <c r="Q11" s="176" t="s">
        <v>9961</v>
      </c>
      <c r="R11" s="176"/>
      <c r="S11" s="176" t="s">
        <v>9961</v>
      </c>
      <c r="T11" s="176"/>
      <c r="U11" s="176" t="s">
        <v>10406</v>
      </c>
    </row>
    <row r="12" spans="1:21">
      <c r="A12" s="175" t="s">
        <v>10495</v>
      </c>
      <c r="B12" s="176" t="s">
        <v>10395</v>
      </c>
      <c r="C12" s="176"/>
      <c r="D12" s="176" t="s">
        <v>10395</v>
      </c>
      <c r="E12" s="176"/>
      <c r="F12" s="176" t="s">
        <v>10186</v>
      </c>
      <c r="G12" s="176"/>
      <c r="H12" s="176" t="s">
        <v>10089</v>
      </c>
      <c r="I12" s="176"/>
      <c r="J12" s="176" t="s">
        <v>10321</v>
      </c>
      <c r="K12" s="176"/>
      <c r="L12" s="176" t="s">
        <v>10048</v>
      </c>
      <c r="M12" s="176"/>
      <c r="N12" s="176" t="s">
        <v>10331</v>
      </c>
      <c r="O12" s="176"/>
      <c r="P12" s="176" t="s">
        <v>10193</v>
      </c>
      <c r="Q12" s="176"/>
      <c r="R12" s="176" t="s">
        <v>10193</v>
      </c>
      <c r="S12" s="176"/>
      <c r="T12" s="176" t="s">
        <v>10406</v>
      </c>
      <c r="U12" s="176"/>
    </row>
    <row r="13" spans="1:21">
      <c r="A13" s="175" t="s">
        <v>10496</v>
      </c>
      <c r="B13" s="176"/>
      <c r="C13" s="176" t="s">
        <v>9816</v>
      </c>
      <c r="D13" s="176"/>
      <c r="E13" s="176" t="s">
        <v>10186</v>
      </c>
      <c r="F13" s="176"/>
      <c r="G13" s="176" t="s">
        <v>10296</v>
      </c>
      <c r="H13" s="176"/>
      <c r="I13" s="176" t="s">
        <v>10268</v>
      </c>
      <c r="J13" s="176"/>
      <c r="K13" s="176" t="s">
        <v>10132</v>
      </c>
      <c r="L13" s="176"/>
      <c r="M13" s="176" t="s">
        <v>10272</v>
      </c>
      <c r="N13" s="176"/>
      <c r="O13" s="176" t="s">
        <v>9827</v>
      </c>
      <c r="P13" s="176"/>
      <c r="Q13" s="176" t="s">
        <v>10235</v>
      </c>
      <c r="R13" s="176"/>
      <c r="S13" s="176" t="s">
        <v>9968</v>
      </c>
      <c r="T13" s="176"/>
      <c r="U13" s="176" t="s">
        <v>10414</v>
      </c>
    </row>
    <row r="14" spans="1:21">
      <c r="A14" s="175" t="s">
        <v>10497</v>
      </c>
      <c r="B14" s="176" t="s">
        <v>9811</v>
      </c>
      <c r="C14" s="176"/>
      <c r="D14" s="176" t="s">
        <v>10300</v>
      </c>
      <c r="E14" s="176"/>
      <c r="F14" s="176" t="s">
        <v>10148</v>
      </c>
      <c r="G14" s="176"/>
      <c r="H14" s="176" t="s">
        <v>10157</v>
      </c>
      <c r="I14" s="176"/>
      <c r="J14" s="176" t="s">
        <v>10018</v>
      </c>
      <c r="K14" s="176"/>
      <c r="L14" s="176" t="s">
        <v>10053</v>
      </c>
      <c r="M14" s="176"/>
      <c r="N14" s="176" t="s">
        <v>10335</v>
      </c>
      <c r="O14" s="176"/>
      <c r="P14" s="176" t="s">
        <v>10200</v>
      </c>
      <c r="Q14" s="176"/>
      <c r="R14" s="176" t="s">
        <v>10200</v>
      </c>
      <c r="S14" s="176"/>
      <c r="T14" s="176" t="s">
        <v>10414</v>
      </c>
      <c r="U14" s="176"/>
    </row>
    <row r="15" spans="1:21">
      <c r="A15" s="175" t="s">
        <v>10498</v>
      </c>
      <c r="B15" s="176"/>
      <c r="C15" s="176" t="s">
        <v>10466</v>
      </c>
      <c r="D15" s="176"/>
      <c r="E15" s="176" t="s">
        <v>10294</v>
      </c>
      <c r="F15" s="176"/>
      <c r="G15" s="176" t="s">
        <v>10148</v>
      </c>
      <c r="H15" s="176"/>
      <c r="I15" s="176" t="s">
        <v>10260</v>
      </c>
      <c r="J15" s="176"/>
      <c r="K15" s="176" t="s">
        <v>10067</v>
      </c>
      <c r="L15" s="176"/>
      <c r="M15" s="176" t="s">
        <v>10274</v>
      </c>
      <c r="N15" s="176"/>
      <c r="O15" s="176" t="s">
        <v>10094</v>
      </c>
      <c r="P15" s="176"/>
      <c r="Q15" s="176" t="s">
        <v>10207</v>
      </c>
      <c r="R15" s="176"/>
      <c r="S15" s="176" t="s">
        <v>10207</v>
      </c>
      <c r="T15" s="176"/>
      <c r="U15" s="176" t="s">
        <v>10422</v>
      </c>
    </row>
    <row r="16" spans="1:21">
      <c r="A16" s="175" t="s">
        <v>10499</v>
      </c>
      <c r="B16" s="176" t="s">
        <v>10006</v>
      </c>
      <c r="C16" s="176"/>
      <c r="D16" s="176" t="s">
        <v>10162</v>
      </c>
      <c r="E16" s="176"/>
      <c r="F16" s="176" t="s">
        <v>10270</v>
      </c>
      <c r="G16" s="176"/>
      <c r="H16" s="176" t="s">
        <v>10500</v>
      </c>
      <c r="I16" s="176"/>
      <c r="J16" s="176" t="s">
        <v>10011</v>
      </c>
      <c r="K16" s="176"/>
      <c r="L16" s="176" t="s">
        <v>10264</v>
      </c>
      <c r="M16" s="176"/>
      <c r="N16" s="176" t="s">
        <v>10501</v>
      </c>
      <c r="O16" s="176"/>
      <c r="P16" s="176" t="s">
        <v>9972</v>
      </c>
      <c r="Q16" s="176"/>
      <c r="R16" s="176" t="s">
        <v>9972</v>
      </c>
      <c r="S16" s="176"/>
      <c r="T16" s="176" t="s">
        <v>10422</v>
      </c>
      <c r="U16" s="176"/>
    </row>
    <row r="17" spans="1:21">
      <c r="A17" s="175" t="s">
        <v>2237</v>
      </c>
      <c r="B17" s="176"/>
      <c r="C17" s="176" t="s">
        <v>9827</v>
      </c>
      <c r="D17" s="176"/>
      <c r="E17" s="176" t="s">
        <v>10251</v>
      </c>
      <c r="F17" s="176"/>
      <c r="G17" s="176" t="s">
        <v>10500</v>
      </c>
      <c r="H17" s="176"/>
      <c r="I17" s="176" t="s">
        <v>10062</v>
      </c>
      <c r="J17" s="176"/>
      <c r="K17" s="176" t="s">
        <v>10015</v>
      </c>
      <c r="L17" s="176"/>
      <c r="M17" s="176" t="s">
        <v>10501</v>
      </c>
      <c r="N17" s="176"/>
      <c r="O17" s="176" t="s">
        <v>10290</v>
      </c>
      <c r="P17" s="176"/>
      <c r="Q17" s="176" t="s">
        <v>10239</v>
      </c>
      <c r="R17" s="176"/>
      <c r="S17" s="177" t="s">
        <v>3171</v>
      </c>
      <c r="T17" s="176"/>
      <c r="U17" s="176" t="s">
        <v>10422</v>
      </c>
    </row>
    <row r="18" spans="1:21">
      <c r="A18" s="175" t="s">
        <v>10502</v>
      </c>
      <c r="B18" s="176" t="s">
        <v>9827</v>
      </c>
      <c r="C18" s="176"/>
      <c r="D18" s="176" t="s">
        <v>9827</v>
      </c>
      <c r="E18" s="176"/>
      <c r="F18" s="176" t="s">
        <v>10306</v>
      </c>
      <c r="G18" s="176"/>
      <c r="H18" s="176" t="s">
        <v>10356</v>
      </c>
      <c r="I18" s="176"/>
      <c r="J18" s="176" t="s">
        <v>10057</v>
      </c>
      <c r="K18" s="176"/>
      <c r="L18" s="176" t="s">
        <v>10256</v>
      </c>
      <c r="M18" s="176"/>
      <c r="N18" s="176" t="s">
        <v>10285</v>
      </c>
      <c r="O18" s="176"/>
      <c r="P18" s="176" t="s">
        <v>10243</v>
      </c>
      <c r="Q18" s="176"/>
      <c r="R18" s="178" t="s">
        <v>9728</v>
      </c>
      <c r="S18" s="176"/>
      <c r="T18" s="177" t="s">
        <v>9721</v>
      </c>
      <c r="U18" s="176"/>
    </row>
    <row r="19" spans="1:21">
      <c r="A19" s="175" t="s">
        <v>10503</v>
      </c>
      <c r="B19" s="176"/>
      <c r="C19" s="176" t="s">
        <v>10473</v>
      </c>
      <c r="D19" s="176"/>
      <c r="E19" s="176" t="s">
        <v>10478</v>
      </c>
      <c r="F19" s="176"/>
      <c r="G19" s="176" t="s">
        <v>9929</v>
      </c>
      <c r="H19" s="176"/>
      <c r="I19" s="176" t="s">
        <v>10000</v>
      </c>
      <c r="J19" s="176"/>
      <c r="K19" s="176" t="s">
        <v>10279</v>
      </c>
      <c r="L19" s="176"/>
      <c r="M19" s="176" t="s">
        <v>9924</v>
      </c>
      <c r="N19" s="176"/>
      <c r="O19" s="176" t="s">
        <v>10287</v>
      </c>
      <c r="P19" s="176"/>
      <c r="Q19" s="176" t="s">
        <v>10119</v>
      </c>
      <c r="R19" s="176"/>
      <c r="S19" s="176" t="s">
        <v>9827</v>
      </c>
      <c r="T19" s="176"/>
      <c r="U19" s="176" t="s">
        <v>9827</v>
      </c>
    </row>
    <row r="20" spans="1:21">
      <c r="A20" s="175" t="s">
        <v>10504</v>
      </c>
      <c r="B20" s="176" t="s">
        <v>10020</v>
      </c>
      <c r="C20" s="176"/>
      <c r="D20" s="176" t="s">
        <v>9827</v>
      </c>
      <c r="E20" s="176"/>
      <c r="F20" s="176" t="s">
        <v>10298</v>
      </c>
      <c r="G20" s="176"/>
      <c r="H20" s="177" t="s">
        <v>9690</v>
      </c>
      <c r="I20" s="176"/>
      <c r="J20" s="177" t="s">
        <v>9707</v>
      </c>
      <c r="K20" s="176"/>
      <c r="L20" s="176" t="s">
        <v>9821</v>
      </c>
      <c r="M20" s="176"/>
      <c r="N20" s="177" t="s">
        <v>9681</v>
      </c>
      <c r="O20" s="176"/>
      <c r="P20" s="177" t="s">
        <v>9702</v>
      </c>
      <c r="Q20" s="176"/>
      <c r="R20" s="176" t="s">
        <v>9827</v>
      </c>
      <c r="S20" s="176"/>
      <c r="T20" s="176" t="s">
        <v>9827</v>
      </c>
      <c r="U20" s="176"/>
    </row>
    <row r="21" spans="1:21">
      <c r="A21" s="175" t="s">
        <v>3036</v>
      </c>
      <c r="B21" s="176"/>
      <c r="C21" s="176" t="s">
        <v>10020</v>
      </c>
      <c r="D21" s="176"/>
      <c r="E21" s="176" t="s">
        <v>9827</v>
      </c>
      <c r="F21" s="176"/>
      <c r="G21" s="176" t="s">
        <v>9827</v>
      </c>
      <c r="H21" s="176"/>
      <c r="I21" s="176" t="s">
        <v>9827</v>
      </c>
      <c r="J21" s="176"/>
      <c r="K21" s="176" t="s">
        <v>10020</v>
      </c>
      <c r="L21" s="176"/>
      <c r="M21" s="176" t="s">
        <v>10020</v>
      </c>
      <c r="N21" s="176"/>
      <c r="O21" s="176" t="s">
        <v>10020</v>
      </c>
      <c r="P21" s="176"/>
      <c r="Q21" s="176" t="s">
        <v>9827</v>
      </c>
      <c r="R21" s="176"/>
      <c r="S21" s="176" t="s">
        <v>9827</v>
      </c>
      <c r="T21" s="176"/>
      <c r="U21" s="176" t="s">
        <v>10020</v>
      </c>
    </row>
  </sheetData>
  <pageMargins left="0.7" right="0.7" top="0.78740157499999996" bottom="0.78740157499999996"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FB7D2-5458-45F1-882D-9D95BFE8F8FD}">
  <sheetPr codeName="Tabelle33" filterMode="1">
    <tabColor rgb="FFFFC000"/>
  </sheetPr>
  <dimension ref="A1:B201"/>
  <sheetViews>
    <sheetView topLeftCell="A183" workbookViewId="0">
      <selection activeCell="A2" sqref="A2"/>
    </sheetView>
  </sheetViews>
  <sheetFormatPr defaultColWidth="11.5546875" defaultRowHeight="13.2"/>
  <cols>
    <col min="1" max="1" width="11.5546875" style="116"/>
    <col min="2" max="2" width="20.5546875" style="116" bestFit="1" customWidth="1"/>
    <col min="3" max="16384" width="11.5546875" style="116"/>
  </cols>
  <sheetData>
    <row r="1" spans="1:2" ht="40.200000000000003" thickBot="1">
      <c r="A1" s="123" t="s">
        <v>2153</v>
      </c>
      <c r="B1" s="123" t="s">
        <v>9590</v>
      </c>
    </row>
    <row r="2" spans="1:2" ht="13.8" thickTop="1">
      <c r="A2" s="116" t="s">
        <v>5321</v>
      </c>
      <c r="B2" s="169" t="s">
        <v>9811</v>
      </c>
    </row>
    <row r="3" spans="1:2">
      <c r="A3" s="116" t="s">
        <v>6686</v>
      </c>
      <c r="B3" s="169" t="s">
        <v>9816</v>
      </c>
    </row>
    <row r="4" spans="1:2">
      <c r="A4" s="116" t="s">
        <v>6839</v>
      </c>
      <c r="B4" s="169" t="s">
        <v>9821</v>
      </c>
    </row>
    <row r="5" spans="1:2" hidden="1">
      <c r="A5" s="116" t="s">
        <v>5411</v>
      </c>
      <c r="B5" s="140" t="s">
        <v>10489</v>
      </c>
    </row>
    <row r="6" spans="1:2">
      <c r="A6" s="116" t="s">
        <v>6575</v>
      </c>
      <c r="B6" s="169" t="s">
        <v>9827</v>
      </c>
    </row>
    <row r="7" spans="1:2">
      <c r="A7" s="116" t="s">
        <v>5606</v>
      </c>
      <c r="B7" s="169" t="s">
        <v>9827</v>
      </c>
    </row>
    <row r="8" spans="1:2">
      <c r="A8" s="116" t="s">
        <v>5627</v>
      </c>
      <c r="B8" s="169" t="s">
        <v>9827</v>
      </c>
    </row>
    <row r="9" spans="1:2">
      <c r="A9" s="116" t="s">
        <v>5298</v>
      </c>
      <c r="B9" s="169" t="s">
        <v>9827</v>
      </c>
    </row>
    <row r="10" spans="1:2">
      <c r="A10" s="116" t="s">
        <v>5434</v>
      </c>
      <c r="B10" s="169" t="s">
        <v>9827</v>
      </c>
    </row>
    <row r="11" spans="1:2">
      <c r="A11" s="116" t="s">
        <v>5601</v>
      </c>
      <c r="B11" s="169" t="s">
        <v>9827</v>
      </c>
    </row>
    <row r="12" spans="1:2">
      <c r="A12" s="116" t="s">
        <v>5612</v>
      </c>
      <c r="B12" s="169" t="s">
        <v>9827</v>
      </c>
    </row>
    <row r="13" spans="1:2">
      <c r="A13" s="116" t="s">
        <v>5312</v>
      </c>
      <c r="B13" s="169" t="s">
        <v>9827</v>
      </c>
    </row>
    <row r="14" spans="1:2">
      <c r="A14" s="116" t="s">
        <v>6260</v>
      </c>
      <c r="B14" s="169" t="s">
        <v>9827</v>
      </c>
    </row>
    <row r="15" spans="1:2">
      <c r="A15" s="116" t="s">
        <v>5603</v>
      </c>
      <c r="B15" s="169" t="s">
        <v>9827</v>
      </c>
    </row>
    <row r="16" spans="1:2">
      <c r="A16" s="116" t="s">
        <v>6785</v>
      </c>
      <c r="B16" s="169" t="s">
        <v>9827</v>
      </c>
    </row>
    <row r="17" spans="1:2">
      <c r="A17" s="116" t="s">
        <v>6833</v>
      </c>
      <c r="B17" s="169" t="s">
        <v>9827</v>
      </c>
    </row>
    <row r="18" spans="1:2">
      <c r="A18" s="116" t="s">
        <v>5470</v>
      </c>
      <c r="B18" s="169" t="s">
        <v>9827</v>
      </c>
    </row>
    <row r="19" spans="1:2">
      <c r="A19" s="116" t="s">
        <v>5343</v>
      </c>
      <c r="B19" s="169" t="s">
        <v>9827</v>
      </c>
    </row>
    <row r="20" spans="1:2">
      <c r="A20" s="116" t="s">
        <v>5428</v>
      </c>
      <c r="B20" s="169" t="s">
        <v>9827</v>
      </c>
    </row>
    <row r="21" spans="1:2">
      <c r="A21" s="116" t="s">
        <v>5332</v>
      </c>
      <c r="B21" s="169" t="s">
        <v>9827</v>
      </c>
    </row>
    <row r="22" spans="1:2">
      <c r="A22" s="116" t="s">
        <v>5947</v>
      </c>
      <c r="B22" s="169" t="s">
        <v>9827</v>
      </c>
    </row>
    <row r="23" spans="1:2">
      <c r="A23" s="116" t="s">
        <v>5599</v>
      </c>
      <c r="B23" s="169" t="s">
        <v>9827</v>
      </c>
    </row>
    <row r="24" spans="1:2">
      <c r="A24" s="116" t="s">
        <v>5959</v>
      </c>
      <c r="B24" s="169" t="s">
        <v>9827</v>
      </c>
    </row>
    <row r="25" spans="1:2">
      <c r="A25" s="116" t="s">
        <v>6695</v>
      </c>
      <c r="B25" s="169" t="s">
        <v>9827</v>
      </c>
    </row>
    <row r="26" spans="1:2">
      <c r="A26" s="116" t="s">
        <v>5485</v>
      </c>
      <c r="B26" s="169" t="s">
        <v>9827</v>
      </c>
    </row>
    <row r="27" spans="1:2">
      <c r="A27" s="116" t="s">
        <v>5761</v>
      </c>
      <c r="B27" s="169" t="s">
        <v>9827</v>
      </c>
    </row>
    <row r="28" spans="1:2">
      <c r="A28" s="116" t="s">
        <v>5449</v>
      </c>
      <c r="B28" s="169" t="s">
        <v>9827</v>
      </c>
    </row>
    <row r="29" spans="1:2">
      <c r="A29" s="116" t="s">
        <v>5443</v>
      </c>
      <c r="B29" s="169" t="s">
        <v>9827</v>
      </c>
    </row>
    <row r="30" spans="1:2">
      <c r="A30" s="116" t="s">
        <v>6848</v>
      </c>
      <c r="B30" s="169" t="s">
        <v>9827</v>
      </c>
    </row>
    <row r="31" spans="1:2">
      <c r="A31" s="116" t="s">
        <v>5446</v>
      </c>
      <c r="B31" s="169" t="s">
        <v>9827</v>
      </c>
    </row>
    <row r="32" spans="1:2">
      <c r="A32" s="116" t="s">
        <v>5746</v>
      </c>
      <c r="B32" s="169" t="s">
        <v>9827</v>
      </c>
    </row>
    <row r="33" spans="1:2">
      <c r="A33" s="116" t="s">
        <v>5764</v>
      </c>
      <c r="B33" s="169" t="s">
        <v>9827</v>
      </c>
    </row>
    <row r="34" spans="1:2">
      <c r="A34" s="116" t="s">
        <v>6851</v>
      </c>
      <c r="B34" s="169" t="s">
        <v>9827</v>
      </c>
    </row>
    <row r="35" spans="1:2">
      <c r="A35" s="116" t="s">
        <v>6605</v>
      </c>
      <c r="B35" s="169" t="s">
        <v>9827</v>
      </c>
    </row>
    <row r="36" spans="1:2">
      <c r="A36" s="116" t="s">
        <v>5390</v>
      </c>
      <c r="B36" s="169" t="s">
        <v>9827</v>
      </c>
    </row>
    <row r="37" spans="1:2">
      <c r="A37" s="116" t="s">
        <v>5749</v>
      </c>
      <c r="B37" s="169" t="s">
        <v>9827</v>
      </c>
    </row>
    <row r="38" spans="1:2">
      <c r="A38" s="116" t="s">
        <v>5737</v>
      </c>
      <c r="B38" s="169" t="s">
        <v>9924</v>
      </c>
    </row>
    <row r="39" spans="1:2" hidden="1">
      <c r="A39" s="116" t="s">
        <v>6806</v>
      </c>
      <c r="B39" s="179" t="s">
        <v>9728</v>
      </c>
    </row>
    <row r="40" spans="1:2">
      <c r="A40" s="116" t="s">
        <v>5347</v>
      </c>
      <c r="B40" s="169" t="s">
        <v>9929</v>
      </c>
    </row>
    <row r="41" spans="1:2">
      <c r="A41" s="116" t="s">
        <v>5423</v>
      </c>
      <c r="B41" s="169" t="s">
        <v>9933</v>
      </c>
    </row>
    <row r="42" spans="1:2">
      <c r="A42" s="116" t="s">
        <v>5598</v>
      </c>
      <c r="B42" s="169" t="s">
        <v>9933</v>
      </c>
    </row>
    <row r="43" spans="1:2">
      <c r="A43" s="116" t="s">
        <v>5458</v>
      </c>
      <c r="B43" s="169" t="s">
        <v>9940</v>
      </c>
    </row>
    <row r="44" spans="1:2">
      <c r="A44" s="116" t="s">
        <v>5399</v>
      </c>
      <c r="B44" s="169" t="s">
        <v>9940</v>
      </c>
    </row>
    <row r="45" spans="1:2">
      <c r="A45" s="116" t="s">
        <v>6248</v>
      </c>
      <c r="B45" s="169" t="s">
        <v>9947</v>
      </c>
    </row>
    <row r="46" spans="1:2">
      <c r="A46" s="116" t="s">
        <v>4632</v>
      </c>
      <c r="B46" s="169" t="s">
        <v>9947</v>
      </c>
    </row>
    <row r="47" spans="1:2">
      <c r="A47" s="116" t="s">
        <v>6674</v>
      </c>
      <c r="B47" s="169" t="s">
        <v>9954</v>
      </c>
    </row>
    <row r="48" spans="1:2">
      <c r="A48" s="116" t="s">
        <v>5600</v>
      </c>
      <c r="B48" s="169" t="s">
        <v>9954</v>
      </c>
    </row>
    <row r="49" spans="1:2">
      <c r="A49" s="116" t="s">
        <v>5965</v>
      </c>
      <c r="B49" s="169" t="s">
        <v>9961</v>
      </c>
    </row>
    <row r="50" spans="1:2">
      <c r="A50" s="116" t="s">
        <v>6145</v>
      </c>
      <c r="B50" s="169" t="s">
        <v>9961</v>
      </c>
    </row>
    <row r="51" spans="1:2">
      <c r="A51" s="116" t="s">
        <v>6139</v>
      </c>
      <c r="B51" s="169" t="s">
        <v>9968</v>
      </c>
    </row>
    <row r="52" spans="1:2">
      <c r="A52" s="116" t="s">
        <v>6257</v>
      </c>
      <c r="B52" s="169" t="s">
        <v>9972</v>
      </c>
    </row>
    <row r="53" spans="1:2">
      <c r="A53" s="116" t="s">
        <v>6755</v>
      </c>
      <c r="B53" s="169" t="s">
        <v>9972</v>
      </c>
    </row>
    <row r="54" spans="1:2">
      <c r="A54" s="116" t="s">
        <v>6668</v>
      </c>
      <c r="B54" s="169" t="s">
        <v>9979</v>
      </c>
    </row>
    <row r="55" spans="1:2">
      <c r="A55" s="116" t="s">
        <v>5148</v>
      </c>
      <c r="B55" s="169" t="s">
        <v>9979</v>
      </c>
    </row>
    <row r="56" spans="1:2">
      <c r="A56" s="116" t="s">
        <v>5479</v>
      </c>
      <c r="B56" s="169" t="s">
        <v>9986</v>
      </c>
    </row>
    <row r="57" spans="1:2">
      <c r="A57" s="116" t="s">
        <v>6596</v>
      </c>
      <c r="B57" s="169" t="s">
        <v>9986</v>
      </c>
    </row>
    <row r="58" spans="1:2">
      <c r="A58" s="116" t="s">
        <v>6593</v>
      </c>
      <c r="B58" s="169" t="s">
        <v>9993</v>
      </c>
    </row>
    <row r="59" spans="1:2">
      <c r="A59" s="116" t="s">
        <v>5405</v>
      </c>
      <c r="B59" s="169" t="s">
        <v>9993</v>
      </c>
    </row>
    <row r="60" spans="1:2">
      <c r="A60" s="116" t="s">
        <v>6181</v>
      </c>
      <c r="B60" s="169" t="s">
        <v>10000</v>
      </c>
    </row>
    <row r="61" spans="1:2">
      <c r="A61" s="116" t="s">
        <v>5304</v>
      </c>
      <c r="B61" s="169" t="s">
        <v>10006</v>
      </c>
    </row>
    <row r="62" spans="1:2" hidden="1">
      <c r="A62" s="116" t="s">
        <v>3172</v>
      </c>
      <c r="B62" s="140" t="s">
        <v>9671</v>
      </c>
    </row>
    <row r="63" spans="1:2" hidden="1">
      <c r="A63" s="116" t="s">
        <v>6842</v>
      </c>
      <c r="B63" s="140" t="s">
        <v>9681</v>
      </c>
    </row>
    <row r="64" spans="1:2" hidden="1">
      <c r="A64" s="116" t="s">
        <v>5324</v>
      </c>
      <c r="B64" s="140" t="s">
        <v>9690</v>
      </c>
    </row>
    <row r="65" spans="1:2" hidden="1">
      <c r="A65" s="116" t="s">
        <v>3187</v>
      </c>
      <c r="B65" s="140" t="s">
        <v>9698</v>
      </c>
    </row>
    <row r="66" spans="1:2" hidden="1">
      <c r="A66" s="116" t="s">
        <v>6845</v>
      </c>
      <c r="B66" s="140" t="s">
        <v>9702</v>
      </c>
    </row>
    <row r="67" spans="1:2" hidden="1">
      <c r="A67" s="116" t="s">
        <v>6836</v>
      </c>
      <c r="B67" s="140" t="s">
        <v>9707</v>
      </c>
    </row>
    <row r="68" spans="1:2" hidden="1">
      <c r="A68" s="116" t="s">
        <v>5473</v>
      </c>
      <c r="B68" s="140" t="s">
        <v>9712</v>
      </c>
    </row>
    <row r="69" spans="1:2" hidden="1">
      <c r="A69" s="116" t="s">
        <v>5488</v>
      </c>
      <c r="B69" s="140" t="s">
        <v>9718</v>
      </c>
    </row>
    <row r="70" spans="1:2" hidden="1">
      <c r="A70" s="116" t="s">
        <v>6809</v>
      </c>
      <c r="B70" s="140" t="s">
        <v>9721</v>
      </c>
    </row>
    <row r="71" spans="1:2" hidden="1">
      <c r="A71" s="116" t="s">
        <v>6103</v>
      </c>
      <c r="B71" s="140" t="s">
        <v>3171</v>
      </c>
    </row>
    <row r="72" spans="1:2" hidden="1">
      <c r="A72" s="116" t="s">
        <v>5387</v>
      </c>
      <c r="B72" s="140" t="s">
        <v>10488</v>
      </c>
    </row>
    <row r="73" spans="1:2">
      <c r="A73" s="116" t="s">
        <v>6749</v>
      </c>
      <c r="B73" s="169" t="s">
        <v>10011</v>
      </c>
    </row>
    <row r="74" spans="1:2">
      <c r="A74" s="116" t="s">
        <v>5725</v>
      </c>
      <c r="B74" s="169" t="s">
        <v>10015</v>
      </c>
    </row>
    <row r="75" spans="1:2">
      <c r="A75" s="116" t="s">
        <v>6716</v>
      </c>
      <c r="B75" s="169" t="s">
        <v>10018</v>
      </c>
    </row>
    <row r="76" spans="1:2">
      <c r="A76" s="116" t="s">
        <v>6874</v>
      </c>
      <c r="B76" s="169" t="s">
        <v>10020</v>
      </c>
    </row>
    <row r="77" spans="1:2">
      <c r="A77" s="116" t="s">
        <v>5315</v>
      </c>
      <c r="B77" s="169" t="s">
        <v>10020</v>
      </c>
    </row>
    <row r="78" spans="1:2">
      <c r="A78" s="116" t="s">
        <v>5301</v>
      </c>
      <c r="B78" s="169" t="s">
        <v>10020</v>
      </c>
    </row>
    <row r="79" spans="1:2">
      <c r="A79" s="116" t="s">
        <v>5752</v>
      </c>
      <c r="B79" s="169" t="s">
        <v>10020</v>
      </c>
    </row>
    <row r="80" spans="1:2">
      <c r="A80" s="116" t="s">
        <v>5755</v>
      </c>
      <c r="B80" s="169" t="s">
        <v>10020</v>
      </c>
    </row>
    <row r="81" spans="1:2">
      <c r="A81" s="116" t="s">
        <v>5758</v>
      </c>
      <c r="B81" s="169" t="s">
        <v>10020</v>
      </c>
    </row>
    <row r="82" spans="1:2">
      <c r="A82" s="116" t="s">
        <v>5632</v>
      </c>
      <c r="B82" s="169" t="s">
        <v>10020</v>
      </c>
    </row>
    <row r="83" spans="1:2">
      <c r="A83" s="116" t="s">
        <v>5663</v>
      </c>
      <c r="B83" s="169" t="s">
        <v>10020</v>
      </c>
    </row>
    <row r="84" spans="1:2">
      <c r="A84" s="116" t="s">
        <v>5767</v>
      </c>
      <c r="B84" s="169" t="s">
        <v>10020</v>
      </c>
    </row>
    <row r="85" spans="1:2" hidden="1">
      <c r="A85" s="116" t="s">
        <v>6638</v>
      </c>
      <c r="B85" s="180" t="s">
        <v>9783</v>
      </c>
    </row>
    <row r="86" spans="1:2" hidden="1">
      <c r="A86" s="116" t="s">
        <v>5417</v>
      </c>
      <c r="B86" s="179" t="s">
        <v>836</v>
      </c>
    </row>
    <row r="87" spans="1:2">
      <c r="A87" s="116" t="s">
        <v>5968</v>
      </c>
      <c r="B87" s="169" t="s">
        <v>10048</v>
      </c>
    </row>
    <row r="88" spans="1:2">
      <c r="A88" s="116" t="s">
        <v>5918</v>
      </c>
      <c r="B88" s="169" t="s">
        <v>10053</v>
      </c>
    </row>
    <row r="89" spans="1:2" hidden="1">
      <c r="A89" s="116" t="s">
        <v>5420</v>
      </c>
      <c r="B89" s="179" t="s">
        <v>805</v>
      </c>
    </row>
    <row r="90" spans="1:2">
      <c r="A90" s="116" t="s">
        <v>6794</v>
      </c>
      <c r="B90" s="169" t="s">
        <v>10057</v>
      </c>
    </row>
    <row r="91" spans="1:2">
      <c r="A91" s="116" t="s">
        <v>5944</v>
      </c>
      <c r="B91" s="169" t="s">
        <v>10062</v>
      </c>
    </row>
    <row r="92" spans="1:2">
      <c r="A92" s="116" t="s">
        <v>5925</v>
      </c>
      <c r="B92" s="169" t="s">
        <v>10067</v>
      </c>
    </row>
    <row r="93" spans="1:2">
      <c r="A93" s="116" t="s">
        <v>6626</v>
      </c>
      <c r="B93" s="169" t="s">
        <v>10074</v>
      </c>
    </row>
    <row r="94" spans="1:2">
      <c r="A94" s="116" t="s">
        <v>5596</v>
      </c>
      <c r="B94" s="169" t="s">
        <v>10079</v>
      </c>
    </row>
    <row r="95" spans="1:2">
      <c r="A95" s="116" t="s">
        <v>6028</v>
      </c>
      <c r="B95" s="169" t="s">
        <v>10084</v>
      </c>
    </row>
    <row r="96" spans="1:2">
      <c r="A96" s="116" t="s">
        <v>5292</v>
      </c>
      <c r="B96" s="169" t="s">
        <v>10089</v>
      </c>
    </row>
    <row r="97" spans="1:2">
      <c r="A97" s="116" t="s">
        <v>6076</v>
      </c>
      <c r="B97" s="169" t="s">
        <v>10094</v>
      </c>
    </row>
    <row r="98" spans="1:2">
      <c r="A98" s="116" t="s">
        <v>5163</v>
      </c>
      <c r="B98" s="169" t="s">
        <v>10099</v>
      </c>
    </row>
    <row r="99" spans="1:2">
      <c r="A99" s="116" t="s">
        <v>6629</v>
      </c>
      <c r="B99" s="169" t="s">
        <v>10104</v>
      </c>
    </row>
    <row r="100" spans="1:2">
      <c r="A100" s="116" t="s">
        <v>5154</v>
      </c>
      <c r="B100" s="169" t="s">
        <v>10109</v>
      </c>
    </row>
    <row r="101" spans="1:2" hidden="1">
      <c r="A101" s="116" t="s">
        <v>6587</v>
      </c>
      <c r="B101" s="179" t="s">
        <v>799</v>
      </c>
    </row>
    <row r="102" spans="1:2" hidden="1">
      <c r="A102" s="116" t="s">
        <v>6578</v>
      </c>
      <c r="B102" s="179" t="s">
        <v>9792</v>
      </c>
    </row>
    <row r="103" spans="1:2" hidden="1">
      <c r="A103" s="116" t="s">
        <v>6602</v>
      </c>
      <c r="B103" s="179" t="s">
        <v>9799</v>
      </c>
    </row>
    <row r="104" spans="1:2">
      <c r="A104" s="116" t="s">
        <v>6599</v>
      </c>
      <c r="B104" s="169" t="s">
        <v>10114</v>
      </c>
    </row>
    <row r="105" spans="1:2">
      <c r="A105" s="116" t="s">
        <v>5743</v>
      </c>
      <c r="B105" s="169" t="s">
        <v>10119</v>
      </c>
    </row>
    <row r="106" spans="1:2">
      <c r="A106" s="116" t="s">
        <v>6779</v>
      </c>
      <c r="B106" s="172" t="s">
        <v>10121</v>
      </c>
    </row>
    <row r="107" spans="1:2">
      <c r="A107" s="116" t="s">
        <v>6746</v>
      </c>
      <c r="B107" s="172" t="s">
        <v>10121</v>
      </c>
    </row>
    <row r="108" spans="1:2">
      <c r="A108" s="116" t="s">
        <v>6689</v>
      </c>
      <c r="B108" s="169" t="s">
        <v>10132</v>
      </c>
    </row>
    <row r="109" spans="1:2">
      <c r="A109" s="116" t="s">
        <v>6632</v>
      </c>
      <c r="B109" s="169" t="s">
        <v>10138</v>
      </c>
    </row>
    <row r="110" spans="1:2">
      <c r="A110" s="116" t="s">
        <v>5728</v>
      </c>
      <c r="B110" s="172" t="s">
        <v>10141</v>
      </c>
    </row>
    <row r="111" spans="1:2">
      <c r="A111" s="116" t="s">
        <v>6752</v>
      </c>
      <c r="B111" s="172" t="s">
        <v>10141</v>
      </c>
    </row>
    <row r="112" spans="1:2">
      <c r="A112" s="116" t="s">
        <v>5286</v>
      </c>
      <c r="B112" s="169" t="s">
        <v>10148</v>
      </c>
    </row>
    <row r="113" spans="1:2">
      <c r="A113" s="116" t="s">
        <v>5283</v>
      </c>
      <c r="B113" s="169" t="s">
        <v>10148</v>
      </c>
    </row>
    <row r="114" spans="1:2">
      <c r="A114" s="116" t="s">
        <v>5274</v>
      </c>
      <c r="B114" s="169" t="s">
        <v>10157</v>
      </c>
    </row>
    <row r="115" spans="1:2">
      <c r="A115" s="116" t="s">
        <v>6743</v>
      </c>
      <c r="B115" s="169" t="s">
        <v>10162</v>
      </c>
    </row>
    <row r="116" spans="1:2">
      <c r="A116" s="116" t="s">
        <v>5437</v>
      </c>
      <c r="B116" s="169" t="s">
        <v>10165</v>
      </c>
    </row>
    <row r="117" spans="1:2">
      <c r="A117" s="116" t="s">
        <v>3215</v>
      </c>
      <c r="B117" s="169" t="s">
        <v>10165</v>
      </c>
    </row>
    <row r="118" spans="1:2">
      <c r="A118" s="116" t="s">
        <v>6590</v>
      </c>
      <c r="B118" s="169" t="s">
        <v>10172</v>
      </c>
    </row>
    <row r="119" spans="1:2">
      <c r="A119" s="116" t="s">
        <v>5402</v>
      </c>
      <c r="B119" s="169" t="s">
        <v>10172</v>
      </c>
    </row>
    <row r="120" spans="1:2">
      <c r="A120" s="116" t="s">
        <v>6251</v>
      </c>
      <c r="B120" s="169" t="s">
        <v>10179</v>
      </c>
    </row>
    <row r="121" spans="1:2">
      <c r="A121" s="116" t="s">
        <v>3202</v>
      </c>
      <c r="B121" s="169" t="s">
        <v>10179</v>
      </c>
    </row>
    <row r="122" spans="1:2">
      <c r="A122" s="116" t="s">
        <v>5277</v>
      </c>
      <c r="B122" s="169" t="s">
        <v>10186</v>
      </c>
    </row>
    <row r="123" spans="1:2">
      <c r="A123" s="116" t="s">
        <v>5268</v>
      </c>
      <c r="B123" s="169" t="s">
        <v>10186</v>
      </c>
    </row>
    <row r="124" spans="1:2">
      <c r="A124" s="116" t="s">
        <v>6148</v>
      </c>
      <c r="B124" s="169" t="s">
        <v>10193</v>
      </c>
    </row>
    <row r="125" spans="1:2">
      <c r="A125" s="116" t="s">
        <v>6151</v>
      </c>
      <c r="B125" s="169" t="s">
        <v>10193</v>
      </c>
    </row>
    <row r="126" spans="1:2">
      <c r="A126" s="116" t="s">
        <v>6064</v>
      </c>
      <c r="B126" s="169" t="s">
        <v>10200</v>
      </c>
    </row>
    <row r="127" spans="1:2">
      <c r="A127" s="116" t="s">
        <v>6067</v>
      </c>
      <c r="B127" s="169" t="s">
        <v>10200</v>
      </c>
    </row>
    <row r="128" spans="1:2">
      <c r="A128" s="116" t="s">
        <v>6079</v>
      </c>
      <c r="B128" s="169" t="s">
        <v>10207</v>
      </c>
    </row>
    <row r="129" spans="1:2">
      <c r="A129" s="116" t="s">
        <v>6082</v>
      </c>
      <c r="B129" s="169" t="s">
        <v>10207</v>
      </c>
    </row>
    <row r="130" spans="1:2">
      <c r="A130" s="116" t="s">
        <v>5998</v>
      </c>
      <c r="B130" s="169" t="s">
        <v>10214</v>
      </c>
    </row>
    <row r="131" spans="1:2">
      <c r="A131" s="116" t="s">
        <v>6635</v>
      </c>
      <c r="B131" s="169" t="s">
        <v>10214</v>
      </c>
    </row>
    <row r="132" spans="1:2">
      <c r="A132" s="116" t="s">
        <v>5408</v>
      </c>
      <c r="B132" s="169" t="s">
        <v>10221</v>
      </c>
    </row>
    <row r="133" spans="1:2">
      <c r="A133" s="116" t="s">
        <v>5414</v>
      </c>
      <c r="B133" s="169" t="s">
        <v>10221</v>
      </c>
    </row>
    <row r="134" spans="1:2">
      <c r="A134" s="116" t="s">
        <v>5452</v>
      </c>
      <c r="B134" s="169" t="s">
        <v>10228</v>
      </c>
    </row>
    <row r="135" spans="1:2">
      <c r="A135" s="116" t="s">
        <v>5396</v>
      </c>
      <c r="B135" s="169" t="s">
        <v>10228</v>
      </c>
    </row>
    <row r="136" spans="1:2">
      <c r="A136" s="116" t="s">
        <v>6698</v>
      </c>
      <c r="B136" s="169" t="s">
        <v>10235</v>
      </c>
    </row>
    <row r="137" spans="1:2">
      <c r="A137" s="116" t="s">
        <v>6100</v>
      </c>
      <c r="B137" s="169" t="s">
        <v>10239</v>
      </c>
    </row>
    <row r="138" spans="1:2">
      <c r="A138" s="116" t="s">
        <v>6803</v>
      </c>
      <c r="B138" s="169" t="s">
        <v>10243</v>
      </c>
    </row>
    <row r="139" spans="1:2">
      <c r="A139" s="116" t="s">
        <v>5609</v>
      </c>
      <c r="B139" s="169" t="s">
        <v>10247</v>
      </c>
    </row>
    <row r="140" spans="1:2">
      <c r="A140" s="116" t="s">
        <v>5289</v>
      </c>
      <c r="B140" s="169" t="s">
        <v>10251</v>
      </c>
    </row>
    <row r="141" spans="1:2">
      <c r="A141" s="116" t="s">
        <v>6254</v>
      </c>
      <c r="B141" s="169" t="s">
        <v>10253</v>
      </c>
    </row>
    <row r="142" spans="1:2">
      <c r="A142" s="116" t="s">
        <v>6797</v>
      </c>
      <c r="B142" s="169" t="s">
        <v>10256</v>
      </c>
    </row>
    <row r="143" spans="1:2">
      <c r="A143" s="116" t="s">
        <v>5941</v>
      </c>
      <c r="B143" s="169" t="s">
        <v>10260</v>
      </c>
    </row>
    <row r="144" spans="1:2">
      <c r="A144" s="116" t="s">
        <v>5722</v>
      </c>
      <c r="B144" s="169" t="s">
        <v>10264</v>
      </c>
    </row>
    <row r="145" spans="1:2">
      <c r="A145" s="116" t="s">
        <v>6210</v>
      </c>
      <c r="B145" s="169" t="s">
        <v>10268</v>
      </c>
    </row>
    <row r="146" spans="1:2">
      <c r="A146" s="116" t="s">
        <v>5280</v>
      </c>
      <c r="B146" s="169" t="s">
        <v>10270</v>
      </c>
    </row>
    <row r="147" spans="1:2">
      <c r="A147" s="116" t="s">
        <v>6692</v>
      </c>
      <c r="B147" s="169" t="s">
        <v>10272</v>
      </c>
    </row>
    <row r="148" spans="1:2">
      <c r="A148" s="116" t="s">
        <v>5928</v>
      </c>
      <c r="B148" s="169" t="s">
        <v>10274</v>
      </c>
    </row>
    <row r="149" spans="1:2">
      <c r="A149" s="116" t="s">
        <v>5734</v>
      </c>
      <c r="B149" s="169" t="s">
        <v>10279</v>
      </c>
    </row>
    <row r="150" spans="1:2">
      <c r="A150" s="116" t="s">
        <v>5393</v>
      </c>
      <c r="B150" s="169" t="s">
        <v>10281</v>
      </c>
    </row>
    <row r="151" spans="1:2">
      <c r="A151" s="116" t="s">
        <v>6800</v>
      </c>
      <c r="B151" s="169" t="s">
        <v>10285</v>
      </c>
    </row>
    <row r="152" spans="1:2">
      <c r="A152" s="116" t="s">
        <v>5740</v>
      </c>
      <c r="B152" s="169" t="s">
        <v>10287</v>
      </c>
    </row>
    <row r="153" spans="1:2">
      <c r="A153" s="116" t="s">
        <v>5731</v>
      </c>
      <c r="B153" s="169" t="s">
        <v>10290</v>
      </c>
    </row>
    <row r="154" spans="1:2">
      <c r="A154" s="116" t="s">
        <v>5271</v>
      </c>
      <c r="B154" s="169" t="s">
        <v>10294</v>
      </c>
    </row>
    <row r="155" spans="1:2">
      <c r="A155" s="116" t="s">
        <v>5264</v>
      </c>
      <c r="B155" s="169" t="s">
        <v>10296</v>
      </c>
    </row>
    <row r="156" spans="1:2">
      <c r="A156" s="116" t="s">
        <v>5335</v>
      </c>
      <c r="B156" s="169" t="s">
        <v>10298</v>
      </c>
    </row>
    <row r="157" spans="1:2">
      <c r="A157" s="116" t="s">
        <v>6713</v>
      </c>
      <c r="B157" s="169" t="s">
        <v>10300</v>
      </c>
    </row>
    <row r="158" spans="1:2">
      <c r="A158" s="116" t="s">
        <v>6788</v>
      </c>
      <c r="B158" s="169" t="s">
        <v>10306</v>
      </c>
    </row>
    <row r="159" spans="1:2">
      <c r="A159" s="116" t="s">
        <v>5670</v>
      </c>
      <c r="B159" s="169" t="s">
        <v>10309</v>
      </c>
    </row>
    <row r="160" spans="1:2">
      <c r="A160" s="116" t="s">
        <v>6662</v>
      </c>
      <c r="B160" s="169" t="s">
        <v>10313</v>
      </c>
    </row>
    <row r="161" spans="1:2">
      <c r="A161" s="116" t="s">
        <v>6034</v>
      </c>
      <c r="B161" s="169" t="s">
        <v>10317</v>
      </c>
    </row>
    <row r="162" spans="1:2">
      <c r="A162" s="116" t="s">
        <v>6031</v>
      </c>
      <c r="B162" s="169" t="s">
        <v>10321</v>
      </c>
    </row>
    <row r="163" spans="1:2">
      <c r="A163" s="116" t="s">
        <v>5962</v>
      </c>
      <c r="B163" s="169" t="s">
        <v>10325</v>
      </c>
    </row>
    <row r="164" spans="1:2">
      <c r="A164" s="116" t="s">
        <v>5971</v>
      </c>
      <c r="B164" s="169" t="s">
        <v>10331</v>
      </c>
    </row>
    <row r="165" spans="1:2">
      <c r="A165" s="116" t="s">
        <v>5922</v>
      </c>
      <c r="B165" s="169" t="s">
        <v>10335</v>
      </c>
    </row>
    <row r="166" spans="1:2">
      <c r="A166" s="116" t="s">
        <v>5160</v>
      </c>
      <c r="B166" s="169" t="s">
        <v>10339</v>
      </c>
    </row>
    <row r="167" spans="1:2">
      <c r="A167" s="116" t="s">
        <v>5157</v>
      </c>
      <c r="B167" s="169" t="s">
        <v>10343</v>
      </c>
    </row>
    <row r="168" spans="1:2">
      <c r="A168" s="116" t="s">
        <v>5166</v>
      </c>
      <c r="B168" s="169" t="s">
        <v>10347</v>
      </c>
    </row>
    <row r="169" spans="1:2">
      <c r="A169" s="116" t="s">
        <v>6659</v>
      </c>
      <c r="B169" s="169" t="s">
        <v>10351</v>
      </c>
    </row>
    <row r="170" spans="1:2">
      <c r="A170" s="116" t="s">
        <v>6791</v>
      </c>
      <c r="B170" s="169" t="s">
        <v>10356</v>
      </c>
    </row>
    <row r="171" spans="1:2">
      <c r="A171" s="116" t="s">
        <v>5482</v>
      </c>
      <c r="B171" s="169" t="s">
        <v>10361</v>
      </c>
    </row>
    <row r="172" spans="1:2">
      <c r="A172" s="116" t="s">
        <v>5467</v>
      </c>
      <c r="B172" s="169" t="s">
        <v>10361</v>
      </c>
    </row>
    <row r="173" spans="1:2">
      <c r="A173" s="116" t="s">
        <v>5464</v>
      </c>
      <c r="B173" s="169" t="s">
        <v>10361</v>
      </c>
    </row>
    <row r="174" spans="1:2">
      <c r="A174" s="116" t="s">
        <v>6557</v>
      </c>
      <c r="B174" s="169" t="s">
        <v>10373</v>
      </c>
    </row>
    <row r="175" spans="1:2">
      <c r="A175" s="116" t="s">
        <v>5461</v>
      </c>
      <c r="B175" s="169" t="s">
        <v>10373</v>
      </c>
    </row>
    <row r="176" spans="1:2">
      <c r="A176" s="116" t="s">
        <v>5455</v>
      </c>
      <c r="B176" s="169" t="s">
        <v>10373</v>
      </c>
    </row>
    <row r="177" spans="1:2">
      <c r="A177" s="116" t="s">
        <v>5621</v>
      </c>
      <c r="B177" s="169" t="s">
        <v>10384</v>
      </c>
    </row>
    <row r="178" spans="1:2">
      <c r="A178" s="116" t="s">
        <v>5615</v>
      </c>
      <c r="B178" s="169" t="s">
        <v>10384</v>
      </c>
    </row>
    <row r="179" spans="1:2">
      <c r="A179" s="116" t="s">
        <v>5618</v>
      </c>
      <c r="B179" s="169" t="s">
        <v>10384</v>
      </c>
    </row>
    <row r="180" spans="1:2">
      <c r="A180" s="116" t="s">
        <v>6677</v>
      </c>
      <c r="B180" s="169" t="s">
        <v>10395</v>
      </c>
    </row>
    <row r="181" spans="1:2">
      <c r="A181" s="116" t="s">
        <v>5624</v>
      </c>
      <c r="B181" s="169" t="s">
        <v>10395</v>
      </c>
    </row>
    <row r="182" spans="1:2">
      <c r="A182" s="116" t="s">
        <v>4645</v>
      </c>
      <c r="B182" s="169" t="s">
        <v>10395</v>
      </c>
    </row>
    <row r="183" spans="1:2">
      <c r="A183" s="116" t="s">
        <v>6680</v>
      </c>
      <c r="B183" s="169" t="s">
        <v>10406</v>
      </c>
    </row>
    <row r="184" spans="1:2">
      <c r="A184" s="116" t="s">
        <v>5974</v>
      </c>
      <c r="B184" s="169" t="s">
        <v>10406</v>
      </c>
    </row>
    <row r="185" spans="1:2">
      <c r="A185" s="116" t="s">
        <v>6070</v>
      </c>
      <c r="B185" s="169" t="s">
        <v>10414</v>
      </c>
    </row>
    <row r="186" spans="1:2">
      <c r="A186" s="116" t="s">
        <v>6701</v>
      </c>
      <c r="B186" s="169" t="s">
        <v>10414</v>
      </c>
    </row>
    <row r="187" spans="1:2">
      <c r="A187" s="116" t="s">
        <v>6758</v>
      </c>
      <c r="B187" s="169" t="s">
        <v>10422</v>
      </c>
    </row>
    <row r="188" spans="1:2">
      <c r="A188" s="116" t="s">
        <v>6085</v>
      </c>
      <c r="B188" s="169" t="s">
        <v>10422</v>
      </c>
    </row>
    <row r="189" spans="1:2">
      <c r="A189" s="116" t="s">
        <v>6106</v>
      </c>
      <c r="B189" s="169" t="s">
        <v>10422</v>
      </c>
    </row>
    <row r="190" spans="1:2">
      <c r="A190" s="116" t="s">
        <v>5151</v>
      </c>
      <c r="B190" s="169" t="s">
        <v>10433</v>
      </c>
    </row>
    <row r="191" spans="1:2">
      <c r="A191" s="116" t="s">
        <v>6004</v>
      </c>
      <c r="B191" s="169" t="s">
        <v>10433</v>
      </c>
    </row>
    <row r="192" spans="1:2">
      <c r="A192" s="116" t="s">
        <v>6001</v>
      </c>
      <c r="B192" s="169" t="s">
        <v>10433</v>
      </c>
    </row>
    <row r="193" spans="1:2">
      <c r="A193" s="116" t="s">
        <v>5491</v>
      </c>
      <c r="B193" s="169" t="s">
        <v>10444</v>
      </c>
    </row>
    <row r="194" spans="1:2">
      <c r="A194" s="116" t="s">
        <v>5440</v>
      </c>
      <c r="B194" s="169" t="s">
        <v>10444</v>
      </c>
    </row>
    <row r="195" spans="1:2">
      <c r="A195" s="116" t="s">
        <v>6563</v>
      </c>
      <c r="B195" s="169" t="s">
        <v>10444</v>
      </c>
    </row>
    <row r="196" spans="1:2">
      <c r="A196" s="116" t="s">
        <v>5476</v>
      </c>
      <c r="B196" s="169" t="s">
        <v>10455</v>
      </c>
    </row>
    <row r="197" spans="1:2">
      <c r="A197" s="116" t="s">
        <v>6560</v>
      </c>
      <c r="B197" s="169" t="s">
        <v>10455</v>
      </c>
    </row>
    <row r="198" spans="1:2">
      <c r="A198" s="116" t="s">
        <v>5431</v>
      </c>
      <c r="B198" s="169" t="s">
        <v>10455</v>
      </c>
    </row>
    <row r="199" spans="1:2">
      <c r="A199" s="116" t="s">
        <v>5295</v>
      </c>
      <c r="B199" s="169" t="s">
        <v>10466</v>
      </c>
    </row>
    <row r="200" spans="1:2">
      <c r="A200" s="116" t="s">
        <v>2580</v>
      </c>
      <c r="B200" s="169" t="s">
        <v>10473</v>
      </c>
    </row>
    <row r="201" spans="1:2">
      <c r="A201" s="116" t="s">
        <v>5327</v>
      </c>
      <c r="B201" s="169" t="s">
        <v>10478</v>
      </c>
    </row>
  </sheetData>
  <autoFilter ref="A1:B201" xr:uid="{97120FAF-7DD0-45BE-A4A3-9B70B7A4DCBB}">
    <filterColumn colId="1">
      <colorFilter dxfId="0"/>
    </filterColumn>
    <sortState xmlns:xlrd2="http://schemas.microsoft.com/office/spreadsheetml/2017/richdata2" ref="A2:B201">
      <sortCondition ref="B1:B201"/>
    </sortState>
  </autoFilter>
  <pageMargins left="0.7" right="0.7" top="0.78740157499999996" bottom="0.78740157499999996"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7E6A0-796F-4D3A-B333-52F293B8516B}">
  <sheetPr codeName="Tabelle13">
    <tabColor rgb="FFFFC000"/>
  </sheetPr>
  <dimension ref="A1:B18"/>
  <sheetViews>
    <sheetView workbookViewId="0">
      <selection activeCell="B35" sqref="B35"/>
    </sheetView>
  </sheetViews>
  <sheetFormatPr defaultColWidth="11.44140625" defaultRowHeight="12.75" customHeight="1"/>
  <cols>
    <col min="1" max="1" width="24" style="116" customWidth="1"/>
    <col min="2" max="2" width="22" style="116" customWidth="1"/>
    <col min="3" max="16384" width="11.44140625" style="116"/>
  </cols>
  <sheetData>
    <row r="1" spans="1:2" ht="12.75" customHeight="1">
      <c r="A1" s="116" t="s">
        <v>2744</v>
      </c>
      <c r="B1" s="181" t="s">
        <v>2744</v>
      </c>
    </row>
    <row r="2" spans="1:2" ht="12.75" customHeight="1">
      <c r="A2" s="116" t="s">
        <v>10505</v>
      </c>
      <c r="B2" s="181" t="s">
        <v>3087</v>
      </c>
    </row>
    <row r="3" spans="1:2" ht="12.75" customHeight="1">
      <c r="A3" s="116" t="s">
        <v>10505</v>
      </c>
      <c r="B3" s="181" t="s">
        <v>10506</v>
      </c>
    </row>
    <row r="4" spans="1:2" ht="12.75" customHeight="1">
      <c r="A4" s="116" t="s">
        <v>10505</v>
      </c>
      <c r="B4" s="181" t="s">
        <v>5075</v>
      </c>
    </row>
    <row r="5" spans="1:2" ht="12.75" customHeight="1">
      <c r="A5" s="116" t="s">
        <v>10505</v>
      </c>
      <c r="B5" s="181" t="s">
        <v>3100</v>
      </c>
    </row>
    <row r="6" spans="1:2" ht="12.75" customHeight="1">
      <c r="A6" s="116" t="s">
        <v>10505</v>
      </c>
      <c r="B6" s="181" t="s">
        <v>3024</v>
      </c>
    </row>
    <row r="7" spans="1:2" ht="12.75" customHeight="1">
      <c r="A7" s="116" t="s">
        <v>10505</v>
      </c>
      <c r="B7" s="181" t="s">
        <v>10507</v>
      </c>
    </row>
    <row r="8" spans="1:2" ht="12.75" customHeight="1">
      <c r="A8" s="116" t="s">
        <v>10505</v>
      </c>
      <c r="B8" s="181" t="s">
        <v>10508</v>
      </c>
    </row>
    <row r="9" spans="1:2" ht="12.75" customHeight="1">
      <c r="A9" s="116" t="s">
        <v>10505</v>
      </c>
      <c r="B9" s="181" t="s">
        <v>10509</v>
      </c>
    </row>
    <row r="10" spans="1:2" ht="12.75" customHeight="1">
      <c r="A10" s="116" t="s">
        <v>10510</v>
      </c>
      <c r="B10" s="181" t="s">
        <v>38</v>
      </c>
    </row>
    <row r="11" spans="1:2" ht="12.75" customHeight="1">
      <c r="A11" s="116" t="s">
        <v>10510</v>
      </c>
      <c r="B11" s="181" t="s">
        <v>51</v>
      </c>
    </row>
    <row r="12" spans="1:2" ht="12.75" customHeight="1">
      <c r="A12" s="116" t="s">
        <v>10510</v>
      </c>
      <c r="B12" s="181" t="s">
        <v>10511</v>
      </c>
    </row>
    <row r="13" spans="1:2" ht="12.75" customHeight="1">
      <c r="A13" s="116" t="s">
        <v>10510</v>
      </c>
      <c r="B13" s="181" t="s">
        <v>70</v>
      </c>
    </row>
    <row r="14" spans="1:2" ht="12.75" customHeight="1">
      <c r="A14" s="116" t="s">
        <v>10512</v>
      </c>
      <c r="B14" s="181" t="s">
        <v>62</v>
      </c>
    </row>
    <row r="15" spans="1:2" ht="12.75" customHeight="1">
      <c r="A15" s="116" t="s">
        <v>10512</v>
      </c>
      <c r="B15" s="181" t="s">
        <v>42</v>
      </c>
    </row>
    <row r="16" spans="1:2" ht="12.75" customHeight="1">
      <c r="A16" s="116" t="s">
        <v>10512</v>
      </c>
      <c r="B16" s="181" t="s">
        <v>34</v>
      </c>
    </row>
    <row r="17" spans="1:2" ht="12.75" customHeight="1">
      <c r="A17" s="116" t="s">
        <v>10513</v>
      </c>
      <c r="B17" s="181" t="s">
        <v>35</v>
      </c>
    </row>
    <row r="18" spans="1:2" ht="12.75" customHeight="1">
      <c r="A18" s="116" t="s">
        <v>10513</v>
      </c>
      <c r="B18" s="181" t="s">
        <v>870</v>
      </c>
    </row>
  </sheetData>
  <pageMargins left="0.7" right="0.7" top="0.78740157499999996" bottom="0.78740157499999996"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D4017-F7CF-45A2-869B-6B9DA6237389}">
  <sheetPr codeName="Tabelle3">
    <tabColor rgb="FFFFC000"/>
  </sheetPr>
  <dimension ref="A1:W740"/>
  <sheetViews>
    <sheetView workbookViewId="0">
      <selection activeCell="I550" sqref="I550"/>
    </sheetView>
  </sheetViews>
  <sheetFormatPr defaultColWidth="11.44140625" defaultRowHeight="12.75" customHeight="1"/>
  <cols>
    <col min="1" max="1" width="38.6640625" style="116" customWidth="1"/>
    <col min="2" max="7" width="11.44140625" style="116"/>
    <col min="8" max="8" width="18.33203125" style="116" customWidth="1"/>
    <col min="9" max="16384" width="11.44140625" style="116"/>
  </cols>
  <sheetData>
    <row r="1" spans="1:23" ht="12.75" customHeight="1">
      <c r="A1" s="182"/>
      <c r="B1" s="116" t="s">
        <v>10514</v>
      </c>
    </row>
    <row r="2" spans="1:23" ht="12.75" customHeight="1">
      <c r="A2" s="183" t="s">
        <v>10515</v>
      </c>
      <c r="B2" s="183" t="s">
        <v>10516</v>
      </c>
      <c r="C2" s="183" t="s">
        <v>10517</v>
      </c>
      <c r="D2" s="183" t="s">
        <v>10518</v>
      </c>
      <c r="E2" s="183" t="s">
        <v>10519</v>
      </c>
      <c r="F2" s="183" t="s">
        <v>10520</v>
      </c>
      <c r="G2" s="183" t="s">
        <v>10521</v>
      </c>
      <c r="H2" s="116" t="s">
        <v>10522</v>
      </c>
      <c r="I2" s="116" t="s">
        <v>10523</v>
      </c>
      <c r="J2" s="116" t="s">
        <v>10524</v>
      </c>
      <c r="K2" s="116" t="s">
        <v>10525</v>
      </c>
      <c r="L2" s="116" t="s">
        <v>10526</v>
      </c>
      <c r="M2" s="116" t="s">
        <v>10527</v>
      </c>
      <c r="N2" s="116" t="s">
        <v>10528</v>
      </c>
      <c r="O2" s="116" t="s">
        <v>10529</v>
      </c>
      <c r="P2" s="116" t="s">
        <v>10530</v>
      </c>
      <c r="Q2" s="116" t="s">
        <v>10531</v>
      </c>
      <c r="R2" s="116" t="s">
        <v>10532</v>
      </c>
      <c r="S2" s="116" t="s">
        <v>10533</v>
      </c>
      <c r="T2" s="116" t="s">
        <v>10534</v>
      </c>
      <c r="U2" s="116" t="s">
        <v>10535</v>
      </c>
      <c r="V2" s="116" t="s">
        <v>10536</v>
      </c>
      <c r="W2" s="116" t="s">
        <v>10537</v>
      </c>
    </row>
    <row r="3" spans="1:23" ht="12.75" customHeight="1">
      <c r="A3" s="116" t="s">
        <v>10538</v>
      </c>
      <c r="B3" s="116" t="s">
        <v>10539</v>
      </c>
      <c r="C3" s="116" t="s">
        <v>10540</v>
      </c>
      <c r="D3" s="116" t="s">
        <v>10541</v>
      </c>
      <c r="E3" s="116" t="s">
        <v>10542</v>
      </c>
      <c r="F3" s="116">
        <f>2^0+0+0+0+0+0+0+0+0+0+0+0+0+0+0+0+0+0+0+0+0+0+0+0+0+0+0+0+0+0+0+0</f>
        <v>1</v>
      </c>
      <c r="G3" s="116" t="s">
        <v>10543</v>
      </c>
      <c r="H3" s="116">
        <f>2^0+0+2^2+0+0+0+2^6+2^7+0+0+0+0+0+0+0+0+0+0+0+0+0+0+0+0+0+0+0+0+0+0+0+0</f>
        <v>197</v>
      </c>
      <c r="I3" s="184" t="s">
        <v>10544</v>
      </c>
      <c r="L3" s="116">
        <f>2^0+0+2^2+0+0+0+2^6+2^7+0+0+0+0+0+0+0+0+0+0+0+0+0+0+0+0+0+0+0+0+0+0+0+0</f>
        <v>197</v>
      </c>
      <c r="M3" s="184" t="s">
        <v>10544</v>
      </c>
      <c r="P3" s="116">
        <f>2^0+0+2^2+0+0+0+2^6+2^7+0+0+0+0+0+0+0+0+0+0+0+0+0+0+0+0+0+0+0+0+0+0+0+0</f>
        <v>197</v>
      </c>
      <c r="Q3" s="184" t="s">
        <v>10544</v>
      </c>
      <c r="T3" s="116">
        <f>2^0+0+2^2+0+0+0+2^6+2^7+0+0+0+0+0+0+0+0+0+0+0+0+0+0+0+0+0+0+0+0+0+0+0+0</f>
        <v>197</v>
      </c>
      <c r="U3" s="184" t="s">
        <v>10544</v>
      </c>
    </row>
    <row r="4" spans="1:23" ht="12.75" customHeight="1">
      <c r="A4" s="116" t="s">
        <v>10545</v>
      </c>
      <c r="B4" s="116" t="s">
        <v>10546</v>
      </c>
      <c r="C4" s="116" t="s">
        <v>10540</v>
      </c>
      <c r="D4" s="116" t="s">
        <v>10541</v>
      </c>
      <c r="E4" s="116" t="s">
        <v>10542</v>
      </c>
      <c r="F4" s="116">
        <f>0+0+0+0+0+0+0+0+0+0+0+0+0+0+0+0+0+0+0+0+0+0+0+0+0+0+0+0+0+0+0+0</f>
        <v>0</v>
      </c>
      <c r="G4" s="116" t="s">
        <v>10547</v>
      </c>
      <c r="H4" s="116">
        <f>0+0+0+0+0+0+0+0+0+0+0+0+0+0+0+0+0+0+0+0+0+0+0+0+0+0+0+0+0+0+0+0</f>
        <v>0</v>
      </c>
      <c r="I4" s="116" t="s">
        <v>10547</v>
      </c>
      <c r="L4" s="116">
        <f>0+0+0+0+0+0+0+0+0+0+0+0+0+0+0+0+0+0+0+0+0+0+0+0+0+0+0+0+0+0+0+0</f>
        <v>0</v>
      </c>
      <c r="M4" s="116" t="s">
        <v>10547</v>
      </c>
      <c r="P4" s="116">
        <f>0+0+0+0+0+0+0+0+0+0+0+0+0+0+0+0+0+0+0+0+0+0+0+0+0+0+0+0+0+0+0+0</f>
        <v>0</v>
      </c>
      <c r="Q4" s="116" t="s">
        <v>10547</v>
      </c>
      <c r="T4" s="116">
        <f>0+0+0+0+0+0+0+0+0+0+0+0+0+0+0+0+0+0+0+0+0+0+0+0+0+0+0+0+0+0+0+0</f>
        <v>0</v>
      </c>
      <c r="U4" s="116" t="s">
        <v>10547</v>
      </c>
    </row>
    <row r="5" spans="1:23" ht="12.75" customHeight="1">
      <c r="A5" s="116" t="s">
        <v>10548</v>
      </c>
      <c r="B5" s="116" t="s">
        <v>10549</v>
      </c>
      <c r="C5" s="116" t="s">
        <v>10540</v>
      </c>
      <c r="D5" s="116" t="s">
        <v>10541</v>
      </c>
      <c r="E5" s="116" t="s">
        <v>10542</v>
      </c>
      <c r="F5" s="116">
        <f>0+2^1+0+0+0+2^5+2^6+2^7+0+0+0+0+0+0+0+0+0+0+0+0+0+0+0+0+0+0+0+0+0+0+0+0</f>
        <v>226</v>
      </c>
      <c r="G5" s="116" t="s">
        <v>10550</v>
      </c>
      <c r="H5" s="116">
        <f>0+2^1+0+0+0+2^5+2^6+2^7+0+0+0+0+0+0+0+0+0+0+0+0+0+0+0+0+0+0+0+0+0+0+0+0</f>
        <v>226</v>
      </c>
      <c r="I5" s="116" t="s">
        <v>10550</v>
      </c>
      <c r="L5" s="116">
        <f>0+2^1+0+0+0+2^5+2^6+2^7+0+0+0+0+0+0+0+0+0+0+0+0+0+0+0+0+0+0+0+0+0+0+0+0</f>
        <v>226</v>
      </c>
      <c r="M5" s="116" t="s">
        <v>10550</v>
      </c>
      <c r="P5" s="116">
        <f>0+2^1+0+0+0+2^5+2^6+2^7+0+0+0+0+0+0+0+0+0+0+0+0+0+0+0+0+0+0+0+0+0+0+0+0</f>
        <v>226</v>
      </c>
      <c r="Q5" s="116" t="s">
        <v>10550</v>
      </c>
      <c r="T5" s="116">
        <f>0+2^1+0+0+0+2^5+2^6+2^7+0+0+0+0+0+0+0+0+0+0+0+0+0+0+0+0+0+0+0+0+0+0+0+0</f>
        <v>226</v>
      </c>
      <c r="U5" s="116" t="s">
        <v>10550</v>
      </c>
    </row>
    <row r="6" spans="1:23" ht="12.75" customHeight="1">
      <c r="A6" s="116" t="s">
        <v>10551</v>
      </c>
      <c r="B6" s="116" t="s">
        <v>10552</v>
      </c>
      <c r="C6" s="116" t="s">
        <v>10540</v>
      </c>
      <c r="D6" s="116" t="s">
        <v>10541</v>
      </c>
      <c r="E6" s="116" t="s">
        <v>10542</v>
      </c>
      <c r="F6" s="116">
        <f>0+0+0+0+0+0+0+0+0+0+0+0+0+0+0+0+0+0+0+0+0+0+0+0+0+0+0+0+0+0+0+0</f>
        <v>0</v>
      </c>
      <c r="G6" s="116" t="s">
        <v>10547</v>
      </c>
      <c r="H6" s="116">
        <f>0+0+0+0+0+0+0+0+0+0+0+0+0+0+0+0+0+0+0+0+0+0+0+0+0+0+0+0+0+0+0+0</f>
        <v>0</v>
      </c>
      <c r="I6" s="116" t="s">
        <v>10547</v>
      </c>
      <c r="L6" s="116">
        <f>0+0+0+0+0+0+0+0+0+0+0+0+0+0+0+0+0+0+0+0+0+0+0+0+0+0+0+0+0+0+0+0</f>
        <v>0</v>
      </c>
      <c r="M6" s="116" t="s">
        <v>10547</v>
      </c>
      <c r="P6" s="116">
        <f>0+0+0+0+0+0+0+0+0+0+0+0+0+0+0+0+0+0+0+0+0+0+0+0+0+0+0+0+0+0+0+0</f>
        <v>0</v>
      </c>
      <c r="Q6" s="116" t="s">
        <v>10547</v>
      </c>
      <c r="T6" s="116">
        <f>0+0+0+0+0+0+0+0+0+0+0+0+0+0+0+0+0+0+0+0+0+0+0+0+0+0+0+0+0+0+0+0</f>
        <v>0</v>
      </c>
      <c r="U6" s="116" t="s">
        <v>10547</v>
      </c>
    </row>
    <row r="7" spans="1:23" ht="12.75" customHeight="1">
      <c r="A7" s="116" t="s">
        <v>10553</v>
      </c>
      <c r="B7" s="116" t="s">
        <v>10554</v>
      </c>
      <c r="C7" s="116" t="s">
        <v>10499</v>
      </c>
      <c r="D7" s="116" t="s">
        <v>10541</v>
      </c>
      <c r="E7" s="116" t="s">
        <v>10542</v>
      </c>
      <c r="F7" s="116">
        <f>2^0+0+0+0+0+0+0+0+0+0+0+0+0+0+0+0+0+0+0+0+0+0+0+0+0+0+0+0+0+0+0+0</f>
        <v>1</v>
      </c>
      <c r="G7" s="116" t="s">
        <v>10543</v>
      </c>
      <c r="H7" s="116">
        <f>2^0+0+0+0+0+0+0+0+0+0+0+0+0+0+0+0+0+0+0+0+0+0+0+0+0+0+0+0+0+0+0+0</f>
        <v>1</v>
      </c>
      <c r="I7" s="116" t="s">
        <v>10543</v>
      </c>
      <c r="L7" s="116">
        <f>2^0+0+0+0+0+0+0+0+0+0+0+0+0+0+0+0+0+0+0+0+0+0+0+0+0+0+0+0+0+0+0+0</f>
        <v>1</v>
      </c>
      <c r="M7" s="116" t="s">
        <v>10543</v>
      </c>
      <c r="P7" s="116">
        <f>2^0+0+0+0+0+0+0+0+0+0+0+0+0+0+0+0+0+0+0+0+0+0+0+0+0+0+0+0+0+0+0+0</f>
        <v>1</v>
      </c>
      <c r="Q7" s="116" t="s">
        <v>10543</v>
      </c>
      <c r="T7" s="116">
        <f>2^0+0+0+0+0+0+0+0+0+0+0+0+0+0+0+0+0+0+0+0+0+0+0+0+0+0+0+0+0+0+0+0</f>
        <v>1</v>
      </c>
      <c r="U7" s="116" t="s">
        <v>10543</v>
      </c>
    </row>
    <row r="8" spans="1:23" ht="12.75" customHeight="1">
      <c r="A8" s="116" t="s">
        <v>10555</v>
      </c>
      <c r="B8" s="116" t="s">
        <v>10556</v>
      </c>
      <c r="C8" s="116" t="s">
        <v>10540</v>
      </c>
      <c r="D8" s="116" t="s">
        <v>10541</v>
      </c>
      <c r="E8" s="116" t="s">
        <v>10542</v>
      </c>
      <c r="F8" s="116">
        <f>0+0+0+0+0+0+0+0+0+0+0+0+0+0+0+0+0+0+0+0+0+0+0+0+0+0+0+0+0+0+0+0</f>
        <v>0</v>
      </c>
      <c r="G8" s="116" t="s">
        <v>10547</v>
      </c>
      <c r="H8" s="116">
        <f>0+0+0+0+0+0+0+0+0+0+0+0+0+0+0+0+0+0+0+0+0+0+0+0+0+0+0+0+0+0+0+0</f>
        <v>0</v>
      </c>
      <c r="I8" s="116" t="s">
        <v>10547</v>
      </c>
      <c r="L8" s="116">
        <f>0+0+0+0+0+0+0+0+0+0+0+0+0+0+0+0+0+0+0+0+0+0+0+0+0+0+0+0+0+0+0+0</f>
        <v>0</v>
      </c>
      <c r="M8" s="116" t="s">
        <v>10547</v>
      </c>
      <c r="P8" s="116">
        <f>0+0+0+0+0+0+0+0+0+0+0+0+0+0+0+0+0+0+0+0+0+0+0+0+0+0+0+0+0+0+0+0</f>
        <v>0</v>
      </c>
      <c r="Q8" s="116" t="s">
        <v>10547</v>
      </c>
      <c r="T8" s="116">
        <f>0+0+0+0+0+0+0+0+0+0+0+0+0+0+0+0+0+0+0+0+0+0+0+0+0+0+0+0+0+0+0+0</f>
        <v>0</v>
      </c>
      <c r="U8" s="116" t="s">
        <v>10547</v>
      </c>
    </row>
    <row r="9" spans="1:23" ht="12.75" customHeight="1">
      <c r="A9" s="116" t="s">
        <v>10557</v>
      </c>
      <c r="B9" s="116" t="s">
        <v>10558</v>
      </c>
      <c r="C9" s="116" t="s">
        <v>10540</v>
      </c>
      <c r="D9" s="116" t="s">
        <v>10541</v>
      </c>
      <c r="E9" s="116" t="s">
        <v>10542</v>
      </c>
      <c r="F9" s="116">
        <f>2^0+0+0+0+0+0+0+0+0+0+0+0+0+0+0+0+0+0+0+0+0+0+0+0+0+0+0+0+0+0+0+0</f>
        <v>1</v>
      </c>
      <c r="G9" s="116" t="s">
        <v>10543</v>
      </c>
      <c r="H9" s="116">
        <f>2^0+0+2^2+0+0+0+2^6+2^7+0+0+0+0+0+0+0+0+0+0+0+0+0+0+0+0+0+0+0+0+0+0+0+0</f>
        <v>197</v>
      </c>
      <c r="I9" s="184" t="s">
        <v>10544</v>
      </c>
      <c r="L9" s="116">
        <f>2^0+0+2^2+0+0+0+2^6+2^7+0+0+0+0+0+0+0+0+0+0+0+0+0+0+0+0+0+0+0+0+0+0+0+0</f>
        <v>197</v>
      </c>
      <c r="M9" s="184" t="s">
        <v>10544</v>
      </c>
      <c r="P9" s="116">
        <f>2^0+0+2^2+0+0+0+2^6+2^7+0+0+0+0+0+0+0+0+0+0+0+0+0+0+0+0+0+0+0+0+0+0+0+0</f>
        <v>197</v>
      </c>
      <c r="Q9" s="184" t="s">
        <v>10544</v>
      </c>
      <c r="T9" s="116">
        <f>2^0+0+2^2+0+0+0+2^6+2^7+0+0+0+0+0+0+0+0+0+0+0+0+0+0+0+0+0+0+0+0+0+0+0+0</f>
        <v>197</v>
      </c>
      <c r="U9" s="184" t="s">
        <v>10544</v>
      </c>
    </row>
    <row r="10" spans="1:23" ht="12.75" customHeight="1">
      <c r="A10" s="116" t="s">
        <v>10559</v>
      </c>
      <c r="B10" s="116" t="s">
        <v>10560</v>
      </c>
      <c r="C10" s="116" t="s">
        <v>10540</v>
      </c>
      <c r="D10" s="116" t="s">
        <v>10541</v>
      </c>
      <c r="E10" s="116" t="s">
        <v>10542</v>
      </c>
      <c r="F10" s="116">
        <f>0+0+0+0+0+0+0+0+0+0+0+0+0+0+0+0+0+0+0+0+0+0+0+0+0+0+0+0+0+0+0+0</f>
        <v>0</v>
      </c>
      <c r="G10" s="116" t="s">
        <v>10547</v>
      </c>
      <c r="H10" s="116">
        <f>0+0+0+0+0+0+0+0+0+0+0+0+0+0+0+0+0+0+0+0+0+0+0+0+0+0+0+0+0+0+0+0</f>
        <v>0</v>
      </c>
      <c r="I10" s="116" t="s">
        <v>10547</v>
      </c>
      <c r="L10" s="116">
        <f>0+0+0+0+0+0+0+0+0+0+0+0+0+0+0+0+0+0+0+0+0+0+0+0+0+0+0+0+0+0+0+0</f>
        <v>0</v>
      </c>
      <c r="M10" s="116" t="s">
        <v>10547</v>
      </c>
      <c r="P10" s="116">
        <f>0+0+0+0+0+0+0+0+0+0+0+0+0+0+0+0+0+0+0+0+0+0+0+0+0+0+0+0+0+0+0+0</f>
        <v>0</v>
      </c>
      <c r="Q10" s="116" t="s">
        <v>10547</v>
      </c>
      <c r="T10" s="116">
        <f>0+0+0+0+0+0+0+0+0+0+0+0+0+0+0+0+0+0+0+0+0+0+0+0+0+0+0+0+0+0+0+0</f>
        <v>0</v>
      </c>
      <c r="U10" s="116" t="s">
        <v>10547</v>
      </c>
    </row>
    <row r="11" spans="1:23" ht="12.75" customHeight="1">
      <c r="A11" s="116" t="s">
        <v>10561</v>
      </c>
      <c r="B11" s="116" t="s">
        <v>10562</v>
      </c>
      <c r="C11" s="116" t="s">
        <v>10540</v>
      </c>
      <c r="D11" s="116" t="s">
        <v>10541</v>
      </c>
      <c r="E11" s="116" t="s">
        <v>10542</v>
      </c>
      <c r="F11" s="116">
        <f>0+2^1+0+0+0+2^5+2^6+2^7+0+0+0+0+0+0+0+0+0+0+0+0+0+0+0+0+0+0+0+0+0+0+0+0</f>
        <v>226</v>
      </c>
      <c r="G11" s="116" t="s">
        <v>10550</v>
      </c>
      <c r="H11" s="116">
        <f>0+2^1+0+0+0+2^5+2^6+2^7+0+0+0+0+0+0+0+0+0+0+0+0+0+0+0+0+0+0+0+0+0+0+0+0</f>
        <v>226</v>
      </c>
      <c r="I11" s="116" t="s">
        <v>10550</v>
      </c>
      <c r="L11" s="116">
        <f>0+2^1+0+0+0+2^5+2^6+2^7+0+0+0+0+0+0+0+0+0+0+0+0+0+0+0+0+0+0+0+0+0+0+0+0</f>
        <v>226</v>
      </c>
      <c r="M11" s="116" t="s">
        <v>10550</v>
      </c>
      <c r="P11" s="116">
        <f>0+2^1+0+0+0+2^5+2^6+2^7+0+0+0+0+0+0+0+0+0+0+0+0+0+0+0+0+0+0+0+0+0+0+0+0</f>
        <v>226</v>
      </c>
      <c r="Q11" s="116" t="s">
        <v>10550</v>
      </c>
      <c r="T11" s="116">
        <f>0+2^1+0+0+0+2^5+2^6+2^7+0+0+0+0+0+0+0+0+0+0+0+0+0+0+0+0+0+0+0+0+0+0+0+0</f>
        <v>226</v>
      </c>
      <c r="U11" s="116" t="s">
        <v>10550</v>
      </c>
    </row>
    <row r="12" spans="1:23" ht="12.75" customHeight="1">
      <c r="A12" s="116" t="s">
        <v>10563</v>
      </c>
      <c r="B12" s="116" t="s">
        <v>10564</v>
      </c>
      <c r="C12" s="116" t="s">
        <v>10540</v>
      </c>
      <c r="D12" s="116" t="s">
        <v>10541</v>
      </c>
      <c r="E12" s="116" t="s">
        <v>10542</v>
      </c>
      <c r="F12" s="116">
        <f>0+0+0+0+0+0+0+0+0+0+0+0+0+0+0+0+0+0+0+0+0+0+0+0+0+0+0+0+0+0+0+0</f>
        <v>0</v>
      </c>
      <c r="G12" s="116" t="s">
        <v>10547</v>
      </c>
      <c r="H12" s="116">
        <f>0+0+0+0+0+0+0+0+0+0+0+0+0+0+0+0+0+0+0+0+0+0+0+0+0+0+0+0+0+0+0+0</f>
        <v>0</v>
      </c>
      <c r="I12" s="116" t="s">
        <v>10547</v>
      </c>
      <c r="L12" s="116">
        <f>0+0+0+0+0+0+0+0+0+0+0+0+0+0+0+0+0+0+0+0+0+0+0+0+0+0+0+0+0+0+0+0</f>
        <v>0</v>
      </c>
      <c r="M12" s="116" t="s">
        <v>10547</v>
      </c>
      <c r="P12" s="116">
        <f>0+0+0+0+0+0+0+0+0+0+0+0+0+0+0+0+0+0+0+0+0+0+0+0+0+0+0+0+0+0+0+0</f>
        <v>0</v>
      </c>
      <c r="Q12" s="116" t="s">
        <v>10547</v>
      </c>
      <c r="T12" s="116">
        <f>0+0+0+0+0+0+0+0+0+0+0+0+0+0+0+0+0+0+0+0+0+0+0+0+0+0+0+0+0+0+0+0</f>
        <v>0</v>
      </c>
      <c r="U12" s="116" t="s">
        <v>10547</v>
      </c>
    </row>
    <row r="13" spans="1:23" ht="12.75" customHeight="1">
      <c r="A13" s="116" t="s">
        <v>10565</v>
      </c>
      <c r="B13" s="116" t="s">
        <v>10566</v>
      </c>
      <c r="C13" s="116" t="s">
        <v>10499</v>
      </c>
      <c r="D13" s="116" t="s">
        <v>10541</v>
      </c>
      <c r="E13" s="116" t="s">
        <v>10542</v>
      </c>
      <c r="F13" s="116">
        <f>2^0+0+0+0+0+0+0+0+0+0+0+0+0+0+0+0+0+0+0+0+0+0+0+0+0+0+0+0+0+0+0+0</f>
        <v>1</v>
      </c>
      <c r="G13" s="116" t="s">
        <v>10543</v>
      </c>
      <c r="H13" s="116">
        <f>2^0+0+0+0+0+0+0+0+0+0+0+0+0+0+0+0+0+0+0+0+0+0+0+0+0+0+0+0+0+0+0+0</f>
        <v>1</v>
      </c>
      <c r="I13" s="116" t="s">
        <v>10543</v>
      </c>
      <c r="L13" s="116">
        <f>2^0+0+0+0+0+0+0+0+0+0+0+0+0+0+0+0+0+0+0+0+0+0+0+0+0+0+0+0+0+0+0+0</f>
        <v>1</v>
      </c>
      <c r="M13" s="116" t="s">
        <v>10543</v>
      </c>
      <c r="P13" s="116">
        <f>2^0+0+0+0+0+0+0+0+0+0+0+0+0+0+0+0+0+0+0+0+0+0+0+0+0+0+0+0+0+0+0+0</f>
        <v>1</v>
      </c>
      <c r="Q13" s="116" t="s">
        <v>10543</v>
      </c>
      <c r="T13" s="116">
        <f>2^0+0+0+0+0+0+0+0+0+0+0+0+0+0+0+0+0+0+0+0+0+0+0+0+0+0+0+0+0+0+0+0</f>
        <v>1</v>
      </c>
      <c r="U13" s="116" t="s">
        <v>10543</v>
      </c>
    </row>
    <row r="14" spans="1:23" ht="12.75" customHeight="1">
      <c r="A14" s="116" t="s">
        <v>10567</v>
      </c>
      <c r="B14" s="116" t="s">
        <v>10568</v>
      </c>
      <c r="C14" s="116" t="s">
        <v>10540</v>
      </c>
      <c r="D14" s="116" t="s">
        <v>10541</v>
      </c>
      <c r="E14" s="116" t="s">
        <v>10542</v>
      </c>
      <c r="F14" s="116">
        <f>0+0+0+0+0+0+0+0+0+0+0+0+0+0+0+0+0+0+0+0+0+0+0+0+0+0+0+0+0+0+0+0</f>
        <v>0</v>
      </c>
      <c r="G14" s="116" t="s">
        <v>10547</v>
      </c>
      <c r="H14" s="116">
        <f>0+0+0+0+0+0+0+0+0+0+0+0+0+0+0+0+0+0+0+0+0+0+0+0+0+0+0+0+0+0+0+0</f>
        <v>0</v>
      </c>
      <c r="I14" s="116" t="s">
        <v>10547</v>
      </c>
      <c r="L14" s="116">
        <f>0+0+0+0+0+0+0+0+0+0+0+0+0+0+0+0+0+0+0+0+0+0+0+0+0+0+0+0+0+0+0+0</f>
        <v>0</v>
      </c>
      <c r="M14" s="116" t="s">
        <v>10547</v>
      </c>
      <c r="P14" s="116">
        <f>0+0+0+0+0+0+0+0+0+0+0+0+0+0+0+0+0+0+0+0+0+0+0+0+0+0+0+0+0+0+0+0</f>
        <v>0</v>
      </c>
      <c r="Q14" s="116" t="s">
        <v>10547</v>
      </c>
      <c r="T14" s="116">
        <f>0+0+0+0+0+0+0+0+0+0+0+0+0+0+0+0+0+0+0+0+0+0+0+0+0+0+0+0+0+0+0+0</f>
        <v>0</v>
      </c>
      <c r="U14" s="116" t="s">
        <v>10547</v>
      </c>
    </row>
    <row r="15" spans="1:23" ht="12.75" customHeight="1">
      <c r="A15" s="116" t="s">
        <v>10569</v>
      </c>
      <c r="B15" s="116" t="s">
        <v>10570</v>
      </c>
      <c r="C15" s="116" t="s">
        <v>10540</v>
      </c>
      <c r="D15" s="116" t="s">
        <v>10541</v>
      </c>
      <c r="E15" s="116" t="s">
        <v>10542</v>
      </c>
      <c r="F15" s="116">
        <f>2^0+0+0+0+0+0+0+0+0+0+0+0+0+0+0+0+0+0+0+0+0+0+0+0+0+0+0+0+0+0+0+0</f>
        <v>1</v>
      </c>
      <c r="G15" s="116" t="s">
        <v>10543</v>
      </c>
      <c r="H15" s="116">
        <f>2^0+0+2^2+0+0+0+2^6+2^7+0+0+0+0+0+0+0+0+0+0+0+0+0+0+0+0+0+0+0+0+0+0+0+0</f>
        <v>197</v>
      </c>
      <c r="I15" s="184" t="s">
        <v>10544</v>
      </c>
      <c r="L15" s="116">
        <f>2^0+0+2^2+0+0+0+2^6+2^7+0+0+0+0+0+0+0+0+0+0+0+0+0+0+0+0+0+0+0+0+0+0+0+0</f>
        <v>197</v>
      </c>
      <c r="M15" s="184" t="s">
        <v>10544</v>
      </c>
      <c r="P15" s="116">
        <f>2^0+0+2^2+0+0+0+2^6+2^7+0+0+0+0+0+0+0+0+0+0+0+0+0+0+0+0+0+0+0+0+0+0+0+0</f>
        <v>197</v>
      </c>
      <c r="Q15" s="184" t="s">
        <v>10544</v>
      </c>
      <c r="T15" s="116">
        <f>2^0+0+2^2+0+0+0+2^6+2^7+0+0+0+0+0+0+0+0+0+0+0+0+0+0+0+0+0+0+0+0+0+0+0+0</f>
        <v>197</v>
      </c>
      <c r="U15" s="184" t="s">
        <v>10544</v>
      </c>
    </row>
    <row r="16" spans="1:23" ht="12.75" customHeight="1">
      <c r="A16" s="116" t="s">
        <v>10571</v>
      </c>
      <c r="B16" s="116" t="s">
        <v>10572</v>
      </c>
      <c r="C16" s="116" t="s">
        <v>10540</v>
      </c>
      <c r="D16" s="116" t="s">
        <v>10541</v>
      </c>
      <c r="E16" s="116" t="s">
        <v>10542</v>
      </c>
      <c r="F16" s="116">
        <f>0+0+0+0+0+0+0+0+0+0+0+0+0+0+0+0+0+0+0+0+0+0+0+0+0+0+0+0+0+0+0+0</f>
        <v>0</v>
      </c>
      <c r="G16" s="116" t="s">
        <v>10547</v>
      </c>
      <c r="H16" s="116">
        <f>0+0+0+0+0+0+0+0+0+0+0+0+0+0+0+0+0+0+0+0+0+0+0+0+0+0+0+0+0+0+0+0</f>
        <v>0</v>
      </c>
      <c r="I16" s="116" t="s">
        <v>10547</v>
      </c>
      <c r="L16" s="116">
        <f>0+0+0+0+0+0+0+0+0+0+0+0+0+0+0+0+0+0+0+0+0+0+0+0+0+0+0+0+0+0+0+0</f>
        <v>0</v>
      </c>
      <c r="M16" s="116" t="s">
        <v>10547</v>
      </c>
      <c r="P16" s="116">
        <f>0+0+0+0+0+0+0+0+0+0+0+0+0+0+0+0+0+0+0+0+0+0+0+0+0+0+0+0+0+0+0+0</f>
        <v>0</v>
      </c>
      <c r="Q16" s="116" t="s">
        <v>10547</v>
      </c>
      <c r="T16" s="116">
        <f>0+0+0+0+0+0+0+0+0+0+0+0+0+0+0+0+0+0+0+0+0+0+0+0+0+0+0+0+0+0+0+0</f>
        <v>0</v>
      </c>
      <c r="U16" s="116" t="s">
        <v>10547</v>
      </c>
    </row>
    <row r="17" spans="1:21" ht="12.75" customHeight="1">
      <c r="A17" s="116" t="s">
        <v>10573</v>
      </c>
      <c r="B17" s="116" t="s">
        <v>10574</v>
      </c>
      <c r="C17" s="116" t="s">
        <v>10540</v>
      </c>
      <c r="D17" s="116" t="s">
        <v>10541</v>
      </c>
      <c r="E17" s="116" t="s">
        <v>10542</v>
      </c>
      <c r="F17" s="116">
        <f>0+2^1+0+0+0+2^5+2^6+2^7+0+0+0+0+0+0+0+0+0+0+0+0+0+0+0+0+0+0+0+0+0+0+0+0</f>
        <v>226</v>
      </c>
      <c r="G17" s="116" t="s">
        <v>10550</v>
      </c>
      <c r="H17" s="116">
        <f>0+2^1+0+0+0+2^5+2^6+2^7+0+0+0+0+0+0+0+0+0+0+0+0+0+0+0+0+0+0+0+0+0+0+0+0</f>
        <v>226</v>
      </c>
      <c r="I17" s="116" t="s">
        <v>10550</v>
      </c>
      <c r="L17" s="116">
        <f>0+2^1+0+0+0+2^5+2^6+2^7+0+0+0+0+0+0+0+0+0+0+0+0+0+0+0+0+0+0+0+0+0+0+0+0</f>
        <v>226</v>
      </c>
      <c r="M17" s="116" t="s">
        <v>10550</v>
      </c>
      <c r="P17" s="116">
        <f>0+2^1+0+0+0+2^5+2^6+2^7+0+0+0+0+0+0+0+0+0+0+0+0+0+0+0+0+0+0+0+0+0+0+0+0</f>
        <v>226</v>
      </c>
      <c r="Q17" s="116" t="s">
        <v>10550</v>
      </c>
      <c r="T17" s="116">
        <f>0+2^1+0+0+0+2^5+2^6+2^7+0+0+0+0+0+0+0+0+0+0+0+0+0+0+0+0+0+0+0+0+0+0+0+0</f>
        <v>226</v>
      </c>
      <c r="U17" s="116" t="s">
        <v>10550</v>
      </c>
    </row>
    <row r="18" spans="1:21" ht="12.75" customHeight="1">
      <c r="A18" s="116" t="s">
        <v>10575</v>
      </c>
      <c r="B18" s="116" t="s">
        <v>10576</v>
      </c>
      <c r="C18" s="116" t="s">
        <v>10540</v>
      </c>
      <c r="D18" s="116" t="s">
        <v>10541</v>
      </c>
      <c r="E18" s="116" t="s">
        <v>10542</v>
      </c>
      <c r="F18" s="116">
        <f>0+0+0+0+0+0+0+0+0+0+0+0+0+0+0+0+0+0+0+0+0+0+0+0+0+0+0+0+0+0+0+0</f>
        <v>0</v>
      </c>
      <c r="G18" s="116" t="s">
        <v>10547</v>
      </c>
      <c r="H18" s="116">
        <f>0+0+0+0+0+0+0+0+0+0+0+0+0+0+0+0+0+0+0+0+0+0+0+0+0+0+0+0+0+0+0+0</f>
        <v>0</v>
      </c>
      <c r="I18" s="116" t="s">
        <v>10547</v>
      </c>
      <c r="L18" s="116">
        <f>0+0+0+0+0+0+0+0+0+0+0+0+0+0+0+0+0+0+0+0+0+0+0+0+0+0+0+0+0+0+0+0</f>
        <v>0</v>
      </c>
      <c r="M18" s="116" t="s">
        <v>10547</v>
      </c>
      <c r="P18" s="116">
        <f>0+0+0+0+0+0+0+0+0+0+0+0+0+0+0+0+0+0+0+0+0+0+0+0+0+0+0+0+0+0+0+0</f>
        <v>0</v>
      </c>
      <c r="Q18" s="116" t="s">
        <v>10547</v>
      </c>
      <c r="T18" s="116">
        <f>0+0+0+0+0+0+0+0+0+0+0+0+0+0+0+0+0+0+0+0+0+0+0+0+0+0+0+0+0+0+0+0</f>
        <v>0</v>
      </c>
      <c r="U18" s="116" t="s">
        <v>10547</v>
      </c>
    </row>
    <row r="19" spans="1:21" ht="12.75" customHeight="1">
      <c r="A19" s="116" t="s">
        <v>10577</v>
      </c>
      <c r="B19" s="116" t="s">
        <v>10578</v>
      </c>
      <c r="C19" s="116" t="s">
        <v>10499</v>
      </c>
      <c r="D19" s="116" t="s">
        <v>10541</v>
      </c>
      <c r="E19" s="116" t="s">
        <v>10542</v>
      </c>
      <c r="F19" s="116">
        <f>2^0+0+0+0+0+0+0+0+0+0+0+0+0+0+0+0+0+0+0+0+0+0+0+0+0+0+0+0+0+0+0+0</f>
        <v>1</v>
      </c>
      <c r="G19" s="116" t="s">
        <v>10543</v>
      </c>
      <c r="H19" s="116">
        <f>2^0+0+0+0+0+0+0+0+0+0+0+0+0+0+0+0+0+0+0+0+0+0+0+0+0+0+0+0+0+0+0+0</f>
        <v>1</v>
      </c>
      <c r="I19" s="116" t="s">
        <v>10543</v>
      </c>
      <c r="L19" s="116">
        <f>2^0+0+0+0+0+0+0+0+0+0+0+0+0+0+0+0+0+0+0+0+0+0+0+0+0+0+0+0+0+0+0+0</f>
        <v>1</v>
      </c>
      <c r="M19" s="116" t="s">
        <v>10543</v>
      </c>
      <c r="P19" s="116">
        <f>2^0+0+0+0+0+0+0+0+0+0+0+0+0+0+0+0+0+0+0+0+0+0+0+0+0+0+0+0+0+0+0+0</f>
        <v>1</v>
      </c>
      <c r="Q19" s="116" t="s">
        <v>10543</v>
      </c>
      <c r="T19" s="116">
        <f>2^0+0+0+0+0+0+0+0+0+0+0+0+0+0+0+0+0+0+0+0+0+0+0+0+0+0+0+0+0+0+0+0</f>
        <v>1</v>
      </c>
      <c r="U19" s="116" t="s">
        <v>10543</v>
      </c>
    </row>
    <row r="20" spans="1:21" ht="12.75" customHeight="1">
      <c r="A20" s="116" t="s">
        <v>10579</v>
      </c>
      <c r="B20" s="116" t="s">
        <v>10580</v>
      </c>
      <c r="C20" s="116" t="s">
        <v>10540</v>
      </c>
      <c r="D20" s="116" t="s">
        <v>10541</v>
      </c>
      <c r="E20" s="116" t="s">
        <v>10542</v>
      </c>
      <c r="F20" s="116">
        <f>0+0+0+0+0+0+0+0+0+0+0+0+0+0+0+0+0+0+0+0+0+0+0+0+0+0+0+0+0+0+0+0</f>
        <v>0</v>
      </c>
      <c r="G20" s="116" t="s">
        <v>10547</v>
      </c>
      <c r="H20" s="116">
        <f>0+0+0+0+0+0+0+0+0+0+0+0+0+0+0+0+0+0+0+0+0+0+0+0+0+0+0+0+0+0+0+0</f>
        <v>0</v>
      </c>
      <c r="I20" s="116" t="s">
        <v>10547</v>
      </c>
      <c r="L20" s="116">
        <f>0+0+0+0+0+0+0+0+0+0+0+0+0+0+0+0+0+0+0+0+0+0+0+0+0+0+0+0+0+0+0+0</f>
        <v>0</v>
      </c>
      <c r="M20" s="116" t="s">
        <v>10547</v>
      </c>
      <c r="P20" s="116">
        <f>0+0+0+0+0+0+0+0+0+0+0+0+0+0+0+0+0+0+0+0+0+0+0+0+0+0+0+0+0+0+0+0</f>
        <v>0</v>
      </c>
      <c r="Q20" s="116" t="s">
        <v>10547</v>
      </c>
      <c r="T20" s="116">
        <f>0+0+0+0+0+0+0+0+0+0+0+0+0+0+0+0+0+0+0+0+0+0+0+0+0+0+0+0+0+0+0+0</f>
        <v>0</v>
      </c>
      <c r="U20" s="116" t="s">
        <v>10547</v>
      </c>
    </row>
    <row r="21" spans="1:21" ht="12.75" customHeight="1">
      <c r="A21" s="116" t="s">
        <v>10581</v>
      </c>
      <c r="B21" s="116" t="s">
        <v>10582</v>
      </c>
      <c r="C21" s="116" t="s">
        <v>10540</v>
      </c>
      <c r="D21" s="116" t="s">
        <v>10541</v>
      </c>
      <c r="E21" s="116" t="s">
        <v>10542</v>
      </c>
      <c r="F21" s="116">
        <f>2^0+0+0+0+0+0+0+0+0+0+0+0+0+0+0+0+0+0+0+0+0+0+0+0+0+0+0+0+0+0+0+0</f>
        <v>1</v>
      </c>
      <c r="G21" s="116" t="s">
        <v>10543</v>
      </c>
      <c r="H21" s="116">
        <f>2^0+0+2^2+0+0+0+2^6+2^7+0+0+0+0+0+0+0+0+0+0+0+0+0+0+0+0+0+0+0+0+0+0+0+0</f>
        <v>197</v>
      </c>
      <c r="I21" s="184" t="s">
        <v>10544</v>
      </c>
      <c r="L21" s="116">
        <f>2^0+0+2^2+0+0+0+2^6+2^7+0+0+0+0+0+0+0+0+0+0+0+0+0+0+0+0+0+0+0+0+0+0+0+0</f>
        <v>197</v>
      </c>
      <c r="M21" s="184" t="s">
        <v>10544</v>
      </c>
      <c r="P21" s="116">
        <f>2^0+0+2^2+0+0+0+2^6+2^7+0+0+0+0+0+0+0+0+0+0+0+0+0+0+0+0+0+0+0+0+0+0+0+0</f>
        <v>197</v>
      </c>
      <c r="Q21" s="184" t="s">
        <v>10544</v>
      </c>
      <c r="T21" s="116">
        <f>2^0+0+2^2+0+0+0+2^6+2^7+0+0+0+0+0+0+0+0+0+0+0+0+0+0+0+0+0+0+0+0+0+0+0+0</f>
        <v>197</v>
      </c>
      <c r="U21" s="184" t="s">
        <v>10544</v>
      </c>
    </row>
    <row r="22" spans="1:21" ht="12.75" customHeight="1">
      <c r="A22" s="116" t="s">
        <v>10583</v>
      </c>
      <c r="B22" s="116" t="s">
        <v>10584</v>
      </c>
      <c r="C22" s="116" t="s">
        <v>10540</v>
      </c>
      <c r="D22" s="116" t="s">
        <v>10541</v>
      </c>
      <c r="E22" s="116" t="s">
        <v>10542</v>
      </c>
      <c r="F22" s="116">
        <f>0+0+0+0+0+0+0+0+0+0+0+0+0+0+0+0+0+0+0+0+0+0+0+0+0+0+0+0+0+0+0+0</f>
        <v>0</v>
      </c>
      <c r="G22" s="116" t="s">
        <v>10547</v>
      </c>
      <c r="H22" s="116">
        <f>0+0+0+0+0+0+0+0+0+0+0+0+0+0+0+0+0+0+0+0+0+0+0+0+0+0+0+0+0+0+0+0</f>
        <v>0</v>
      </c>
      <c r="I22" s="116" t="s">
        <v>10547</v>
      </c>
      <c r="L22" s="116">
        <f>0+0+0+0+0+0+0+0+0+0+0+0+0+0+0+0+0+0+0+0+0+0+0+0+0+0+0+0+0+0+0+0</f>
        <v>0</v>
      </c>
      <c r="M22" s="116" t="s">
        <v>10547</v>
      </c>
      <c r="P22" s="116">
        <f>0+0+0+0+0+0+0+0+0+0+0+0+0+0+0+0+0+0+0+0+0+0+0+0+0+0+0+0+0+0+0+0</f>
        <v>0</v>
      </c>
      <c r="Q22" s="116" t="s">
        <v>10547</v>
      </c>
      <c r="T22" s="116">
        <f>0+0+0+0+0+0+0+0+0+0+0+0+0+0+0+0+0+0+0+0+0+0+0+0+0+0+0+0+0+0+0+0</f>
        <v>0</v>
      </c>
      <c r="U22" s="116" t="s">
        <v>10547</v>
      </c>
    </row>
    <row r="23" spans="1:21" ht="12.75" customHeight="1">
      <c r="A23" s="116" t="s">
        <v>10585</v>
      </c>
      <c r="B23" s="116" t="s">
        <v>10586</v>
      </c>
      <c r="C23" s="116" t="s">
        <v>10540</v>
      </c>
      <c r="D23" s="116" t="s">
        <v>10541</v>
      </c>
      <c r="E23" s="116" t="s">
        <v>10542</v>
      </c>
      <c r="F23" s="116">
        <f>0+2^1+0+0+0+2^5+2^6+2^7+0+0+0+0+0+0+0+0+0+0+0+0+0+0+0+0+0+0+0+0+0+0+0+0</f>
        <v>226</v>
      </c>
      <c r="G23" s="116" t="s">
        <v>10550</v>
      </c>
      <c r="H23" s="116">
        <f>0+2^1+0+0+0+2^5+2^6+2^7+0+0+0+0+0+0+0+0+0+0+0+0+0+0+0+0+0+0+0+0+0+0+0+0</f>
        <v>226</v>
      </c>
      <c r="I23" s="116" t="s">
        <v>10550</v>
      </c>
      <c r="L23" s="116">
        <f>0+2^1+0+0+0+2^5+2^6+2^7+0+0+0+0+0+0+0+0+0+0+0+0+0+0+0+0+0+0+0+0+0+0+0+0</f>
        <v>226</v>
      </c>
      <c r="M23" s="116" t="s">
        <v>10550</v>
      </c>
      <c r="P23" s="116">
        <f>0+2^1+0+0+0+2^5+2^6+2^7+0+0+0+0+0+0+0+0+0+0+0+0+0+0+0+0+0+0+0+0+0+0+0+0</f>
        <v>226</v>
      </c>
      <c r="Q23" s="116" t="s">
        <v>10550</v>
      </c>
      <c r="T23" s="116">
        <f>0+2^1+0+0+0+2^5+2^6+2^7+0+0+0+0+0+0+0+0+0+0+0+0+0+0+0+0+0+0+0+0+0+0+0+0</f>
        <v>226</v>
      </c>
      <c r="U23" s="116" t="s">
        <v>10550</v>
      </c>
    </row>
    <row r="24" spans="1:21" ht="12.75" customHeight="1">
      <c r="A24" s="116" t="s">
        <v>10587</v>
      </c>
      <c r="B24" s="116" t="s">
        <v>10588</v>
      </c>
      <c r="C24" s="116" t="s">
        <v>10540</v>
      </c>
      <c r="D24" s="116" t="s">
        <v>10541</v>
      </c>
      <c r="E24" s="116" t="s">
        <v>10542</v>
      </c>
      <c r="F24" s="116">
        <f>0+0+0+0+0+0+0+0+0+0+0+0+0+0+0+0+0+0+0+0+0+0+0+0+0+0+0+0+0+0+0+0</f>
        <v>0</v>
      </c>
      <c r="G24" s="116" t="s">
        <v>10547</v>
      </c>
      <c r="H24" s="116">
        <f>0+0+0+0+0+0+0+0+0+0+0+0+0+0+0+0+0+0+0+0+0+0+0+0+0+0+0+0+0+0+0+0</f>
        <v>0</v>
      </c>
      <c r="I24" s="116" t="s">
        <v>10547</v>
      </c>
      <c r="L24" s="116">
        <f>0+0+0+0+0+0+0+0+0+0+0+0+0+0+0+0+0+0+0+0+0+0+0+0+0+0+0+0+0+0+0+0</f>
        <v>0</v>
      </c>
      <c r="M24" s="116" t="s">
        <v>10547</v>
      </c>
      <c r="P24" s="116">
        <f>0+0+0+0+0+0+0+0+0+0+0+0+0+0+0+0+0+0+0+0+0+0+0+0+0+0+0+0+0+0+0+0</f>
        <v>0</v>
      </c>
      <c r="Q24" s="116" t="s">
        <v>10547</v>
      </c>
      <c r="T24" s="116">
        <f>0+0+0+0+0+0+0+0+0+0+0+0+0+0+0+0+0+0+0+0+0+0+0+0+0+0+0+0+0+0+0+0</f>
        <v>0</v>
      </c>
      <c r="U24" s="116" t="s">
        <v>10547</v>
      </c>
    </row>
    <row r="25" spans="1:21" ht="12.75" customHeight="1">
      <c r="A25" s="116" t="s">
        <v>10589</v>
      </c>
      <c r="B25" s="116" t="s">
        <v>10590</v>
      </c>
      <c r="C25" s="116" t="s">
        <v>10499</v>
      </c>
      <c r="D25" s="116" t="s">
        <v>10541</v>
      </c>
      <c r="E25" s="116" t="s">
        <v>10542</v>
      </c>
      <c r="F25" s="116">
        <f>2^0+0+0+0+0+0+0+0+0+0+0+0+0+0+0+0+0+0+0+0+0+0+0+0+0+0+0+0+0+0+0+0</f>
        <v>1</v>
      </c>
      <c r="G25" s="116" t="s">
        <v>10543</v>
      </c>
      <c r="H25" s="116">
        <f>2^0+0+0+0+0+0+0+0+0+0+0+0+0+0+0+0+0+0+0+0+0+0+0+0+0+0+0+0+0+0+0+0</f>
        <v>1</v>
      </c>
      <c r="I25" s="116" t="s">
        <v>10543</v>
      </c>
      <c r="L25" s="116">
        <f>2^0+0+0+0+0+0+0+0+0+0+0+0+0+0+0+0+0+0+0+0+0+0+0+0+0+0+0+0+0+0+0+0</f>
        <v>1</v>
      </c>
      <c r="M25" s="116" t="s">
        <v>10543</v>
      </c>
      <c r="P25" s="116">
        <f>2^0+0+0+0+0+0+0+0+0+0+0+0+0+0+0+0+0+0+0+0+0+0+0+0+0+0+0+0+0+0+0+0</f>
        <v>1</v>
      </c>
      <c r="Q25" s="116" t="s">
        <v>10543</v>
      </c>
      <c r="T25" s="116">
        <f>2^0+0+0+0+0+0+0+0+0+0+0+0+0+0+0+0+0+0+0+0+0+0+0+0+0+0+0+0+0+0+0+0</f>
        <v>1</v>
      </c>
      <c r="U25" s="116" t="s">
        <v>10543</v>
      </c>
    </row>
    <row r="26" spans="1:21" ht="12.75" customHeight="1">
      <c r="A26" s="116" t="s">
        <v>10591</v>
      </c>
      <c r="B26" s="116" t="s">
        <v>10592</v>
      </c>
      <c r="C26" s="116" t="s">
        <v>10540</v>
      </c>
      <c r="D26" s="116" t="s">
        <v>10541</v>
      </c>
      <c r="E26" s="116" t="s">
        <v>10542</v>
      </c>
      <c r="F26" s="116">
        <f>0+0+0+0+0+0+0+0+0+0+0+0+0+0+0+0+0+0+0+0+0+0+0+0+0+0+0+0+0+0+0+0</f>
        <v>0</v>
      </c>
      <c r="G26" s="116" t="s">
        <v>10547</v>
      </c>
      <c r="H26" s="116">
        <f>0+0+0+0+0+0+0+0+0+0+0+0+0+0+0+0+0+0+0+0+0+0+0+0+0+0+0+0+0+0+0+0</f>
        <v>0</v>
      </c>
      <c r="I26" s="116" t="s">
        <v>10547</v>
      </c>
      <c r="L26" s="116">
        <f>0+0+0+0+0+0+0+0+0+0+0+0+0+0+0+0+0+0+0+0+0+0+0+0+0+0+0+0+0+0+0+0</f>
        <v>0</v>
      </c>
      <c r="M26" s="116" t="s">
        <v>10547</v>
      </c>
      <c r="P26" s="116">
        <f>0+0+0+0+0+0+0+0+0+0+0+0+0+0+0+0+0+0+0+0+0+0+0+0+0+0+0+0+0+0+0+0</f>
        <v>0</v>
      </c>
      <c r="Q26" s="116" t="s">
        <v>10547</v>
      </c>
      <c r="T26" s="116">
        <f>0+0+0+0+0+0+0+0+0+0+0+0+0+0+0+0+0+0+0+0+0+0+0+0+0+0+0+0+0+0+0+0</f>
        <v>0</v>
      </c>
      <c r="U26" s="116" t="s">
        <v>10547</v>
      </c>
    </row>
    <row r="27" spans="1:21" ht="12.75" customHeight="1">
      <c r="A27" s="116" t="s">
        <v>10593</v>
      </c>
      <c r="B27" s="116" t="s">
        <v>10594</v>
      </c>
      <c r="C27" s="116" t="s">
        <v>10540</v>
      </c>
      <c r="D27" s="116" t="s">
        <v>10541</v>
      </c>
      <c r="E27" s="116" t="s">
        <v>10542</v>
      </c>
      <c r="F27" s="116">
        <f>2^0+0+0+0+0+0+0+0+0+0+0+0+0+0+0+0+0+0+0+0+0+0+0+0+0+0+0+0+0+0+0+0</f>
        <v>1</v>
      </c>
      <c r="G27" s="116" t="s">
        <v>10543</v>
      </c>
      <c r="H27" s="116">
        <f>2^0+0+2^2+0+0+0+2^6+2^7+0+0+0+0+0+0+0+0+0+0+0+0+0+0+0+0+0+0+0+0+0+0+0+0</f>
        <v>197</v>
      </c>
      <c r="I27" s="184" t="s">
        <v>10544</v>
      </c>
      <c r="L27" s="116">
        <f>2^0+0+2^2+0+0+0+2^6+2^7+0+0+0+0+0+0+0+0+0+0+0+0+0+0+0+0+0+0+0+0+0+0+0+0</f>
        <v>197</v>
      </c>
      <c r="M27" s="184" t="s">
        <v>10544</v>
      </c>
      <c r="P27" s="116">
        <f>2^0+0+2^2+0+0+0+2^6+2^7+0+0+0+0+0+0+0+0+0+0+0+0+0+0+0+0+0+0+0+0+0+0+0+0</f>
        <v>197</v>
      </c>
      <c r="Q27" s="184" t="s">
        <v>10544</v>
      </c>
      <c r="T27" s="116">
        <f>2^0+0+2^2+0+0+0+2^6+2^7+0+0+0+0+0+0+0+0+0+0+0+0+0+0+0+0+0+0+0+0+0+0+0+0</f>
        <v>197</v>
      </c>
      <c r="U27" s="184" t="s">
        <v>10544</v>
      </c>
    </row>
    <row r="28" spans="1:21" ht="12.75" customHeight="1">
      <c r="A28" s="116" t="s">
        <v>10595</v>
      </c>
      <c r="B28" s="116" t="s">
        <v>10596</v>
      </c>
      <c r="C28" s="116" t="s">
        <v>10540</v>
      </c>
      <c r="D28" s="116" t="s">
        <v>10541</v>
      </c>
      <c r="E28" s="116" t="s">
        <v>10542</v>
      </c>
      <c r="F28" s="116">
        <f>0+0+0+0+0+0+0+0+0+0+0+0+0+0+0+0+0+0+0+0+0+0+0+0+0+0+0+0+0+0+0+0</f>
        <v>0</v>
      </c>
      <c r="G28" s="116" t="s">
        <v>10547</v>
      </c>
      <c r="H28" s="116">
        <f>0+0+0+0+0+0+0+0+0+0+0+0+0+0+0+0+0+0+0+0+0+0+0+0+0+0+0+0+0+0+0+0</f>
        <v>0</v>
      </c>
      <c r="I28" s="116" t="s">
        <v>10547</v>
      </c>
      <c r="L28" s="116">
        <f>0+0+0+0+0+0+0+0+0+0+0+0+0+0+0+0+0+0+0+0+0+0+0+0+0+0+0+0+0+0+0+0</f>
        <v>0</v>
      </c>
      <c r="M28" s="116" t="s">
        <v>10547</v>
      </c>
      <c r="P28" s="116">
        <f>0+0+0+0+0+0+0+0+0+0+0+0+0+0+0+0+0+0+0+0+0+0+0+0+0+0+0+0+0+0+0+0</f>
        <v>0</v>
      </c>
      <c r="Q28" s="116" t="s">
        <v>10547</v>
      </c>
      <c r="T28" s="116">
        <f>0+0+0+0+0+0+0+0+0+0+0+0+0+0+0+0+0+0+0+0+0+0+0+0+0+0+0+0+0+0+0+0</f>
        <v>0</v>
      </c>
      <c r="U28" s="116" t="s">
        <v>10547</v>
      </c>
    </row>
    <row r="29" spans="1:21" ht="12.75" customHeight="1">
      <c r="A29" s="116" t="s">
        <v>10597</v>
      </c>
      <c r="B29" s="116" t="s">
        <v>10598</v>
      </c>
      <c r="C29" s="116" t="s">
        <v>10540</v>
      </c>
      <c r="D29" s="116" t="s">
        <v>10541</v>
      </c>
      <c r="E29" s="116" t="s">
        <v>10542</v>
      </c>
      <c r="F29" s="116">
        <f>0+2^1+0+0+0+2^5+2^6+2^7+0+0+0+0+0+0+0+0+0+0+0+0+0+0+0+0+0+0+0+0+0+0+0+0</f>
        <v>226</v>
      </c>
      <c r="G29" s="116" t="s">
        <v>10550</v>
      </c>
      <c r="H29" s="116">
        <f>0+2^1+0+0+0+2^5+2^6+2^7+0+0+0+0+0+0+0+0+0+0+0+0+0+0+0+0+0+0+0+0+0+0+0+0</f>
        <v>226</v>
      </c>
      <c r="I29" s="116" t="s">
        <v>10550</v>
      </c>
      <c r="L29" s="116">
        <f>0+2^1+0+0+0+2^5+2^6+2^7+0+0+0+0+0+0+0+0+0+0+0+0+0+0+0+0+0+0+0+0+0+0+0+0</f>
        <v>226</v>
      </c>
      <c r="M29" s="116" t="s">
        <v>10550</v>
      </c>
      <c r="P29" s="116">
        <f>0+2^1+0+0+0+2^5+2^6+2^7+0+0+0+0+0+0+0+0+0+0+0+0+0+0+0+0+0+0+0+0+0+0+0+0</f>
        <v>226</v>
      </c>
      <c r="Q29" s="116" t="s">
        <v>10550</v>
      </c>
      <c r="T29" s="116">
        <f>0+2^1+0+0+0+2^5+2^6+2^7+0+0+0+0+0+0+0+0+0+0+0+0+0+0+0+0+0+0+0+0+0+0+0+0</f>
        <v>226</v>
      </c>
      <c r="U29" s="116" t="s">
        <v>10550</v>
      </c>
    </row>
    <row r="30" spans="1:21" ht="12.75" customHeight="1">
      <c r="A30" s="116" t="s">
        <v>10599</v>
      </c>
      <c r="B30" s="116" t="s">
        <v>10600</v>
      </c>
      <c r="C30" s="116" t="s">
        <v>10540</v>
      </c>
      <c r="D30" s="116" t="s">
        <v>10541</v>
      </c>
      <c r="E30" s="116" t="s">
        <v>10542</v>
      </c>
      <c r="F30" s="116">
        <f>0+0+0+0+0+0+0+0+0+0+0+0+0+0+0+0+0+0+0+0+0+0+0+0+0+0+0+0+0+0+0+0</f>
        <v>0</v>
      </c>
      <c r="G30" s="116" t="s">
        <v>10547</v>
      </c>
      <c r="H30" s="116">
        <f>0+0+0+0+0+0+0+0+0+0+0+0+0+0+0+0+0+0+0+0+0+0+0+0+0+0+0+0+0+0+0+0</f>
        <v>0</v>
      </c>
      <c r="I30" s="116" t="s">
        <v>10547</v>
      </c>
      <c r="L30" s="116">
        <f>0+0+0+0+0+0+0+0+0+0+0+0+0+0+0+0+0+0+0+0+0+0+0+0+0+0+0+0+0+0+0+0</f>
        <v>0</v>
      </c>
      <c r="M30" s="116" t="s">
        <v>10547</v>
      </c>
      <c r="P30" s="116">
        <f>0+0+0+0+0+0+0+0+0+0+0+0+0+0+0+0+0+0+0+0+0+0+0+0+0+0+0+0+0+0+0+0</f>
        <v>0</v>
      </c>
      <c r="Q30" s="116" t="s">
        <v>10547</v>
      </c>
      <c r="T30" s="116">
        <f>0+0+0+0+0+0+0+0+0+0+0+0+0+0+0+0+0+0+0+0+0+0+0+0+0+0+0+0+0+0+0+0</f>
        <v>0</v>
      </c>
      <c r="U30" s="116" t="s">
        <v>10547</v>
      </c>
    </row>
    <row r="31" spans="1:21" ht="12.75" customHeight="1">
      <c r="A31" s="116" t="s">
        <v>10601</v>
      </c>
      <c r="B31" s="116" t="s">
        <v>10602</v>
      </c>
      <c r="C31" s="116" t="s">
        <v>10499</v>
      </c>
      <c r="D31" s="116" t="s">
        <v>10541</v>
      </c>
      <c r="E31" s="116" t="s">
        <v>10542</v>
      </c>
      <c r="F31" s="116">
        <f>2^0+0+0+0+0+0+0+0+0+0+0+0+0+0+0+0+0+0+0+0+0+0+0+0+0+0+0+0+0+0+0+0</f>
        <v>1</v>
      </c>
      <c r="G31" s="116" t="s">
        <v>10543</v>
      </c>
      <c r="H31" s="116">
        <f>2^0+0+0+0+0+0+0+0+0+0+0+0+0+0+0+0+0+0+0+0+0+0+0+0+0+0+0+0+0+0+0+0</f>
        <v>1</v>
      </c>
      <c r="I31" s="116" t="s">
        <v>10543</v>
      </c>
      <c r="L31" s="116">
        <f>2^0+0+0+0+0+0+0+0+0+0+0+0+0+0+0+0+0+0+0+0+0+0+0+0+0+0+0+0+0+0+0+0</f>
        <v>1</v>
      </c>
      <c r="M31" s="116" t="s">
        <v>10543</v>
      </c>
      <c r="P31" s="116">
        <f>2^0+0+0+0+0+0+0+0+0+0+0+0+0+0+0+0+0+0+0+0+0+0+0+0+0+0+0+0+0+0+0+0</f>
        <v>1</v>
      </c>
      <c r="Q31" s="116" t="s">
        <v>10543</v>
      </c>
      <c r="T31" s="116">
        <f>2^0+0+0+0+0+0+0+0+0+0+0+0+0+0+0+0+0+0+0+0+0+0+0+0+0+0+0+0+0+0+0+0</f>
        <v>1</v>
      </c>
      <c r="U31" s="116" t="s">
        <v>10543</v>
      </c>
    </row>
    <row r="32" spans="1:21" ht="13.2">
      <c r="A32" s="116" t="s">
        <v>10603</v>
      </c>
      <c r="B32" s="116" t="s">
        <v>10604</v>
      </c>
      <c r="C32" s="116" t="s">
        <v>10540</v>
      </c>
      <c r="D32" s="116" t="s">
        <v>10541</v>
      </c>
      <c r="E32" s="116" t="s">
        <v>10542</v>
      </c>
      <c r="F32" s="116">
        <f>0+0+0+0+0+0+0+0+0+0+0+0+0+0+0+0+0+0+0+0+0+0+0+0+0+0+0+0+0+0+0+0</f>
        <v>0</v>
      </c>
      <c r="G32" s="116" t="s">
        <v>10547</v>
      </c>
      <c r="H32" s="116">
        <f>0+0+0+0+0+0+0+0+0+0+0+0+0+0+0+0+0+0+0+0+0+0+0+0+0+0+0+0+0+0+0+0</f>
        <v>0</v>
      </c>
      <c r="I32" s="116" t="s">
        <v>10547</v>
      </c>
      <c r="L32" s="116">
        <f>0+0+0+0+0+0+0+0+0+0+0+0+0+0+0+0+0+0+0+0+0+0+0+0+0+0+0+0+0+0+0+0</f>
        <v>0</v>
      </c>
      <c r="M32" s="116" t="s">
        <v>10547</v>
      </c>
      <c r="P32" s="116">
        <f>0+0+0+0+0+0+0+0+0+0+0+0+0+0+0+0+0+0+0+0+0+0+0+0+0+0+0+0+0+0+0+0</f>
        <v>0</v>
      </c>
      <c r="Q32" s="116" t="s">
        <v>10547</v>
      </c>
      <c r="T32" s="116">
        <f>0+0+0+0+0+0+0+0+0+0+0+0+0+0+0+0+0+0+0+0+0+0+0+0+0+0+0+0+0+0+0+0</f>
        <v>0</v>
      </c>
      <c r="U32" s="116" t="s">
        <v>10547</v>
      </c>
    </row>
    <row r="33" spans="1:21" ht="13.2">
      <c r="A33" s="116" t="s">
        <v>10605</v>
      </c>
      <c r="B33" s="116" t="s">
        <v>10606</v>
      </c>
      <c r="C33" s="116" t="s">
        <v>10540</v>
      </c>
      <c r="D33" s="116" t="s">
        <v>10541</v>
      </c>
      <c r="E33" s="116" t="s">
        <v>10542</v>
      </c>
      <c r="F33" s="116">
        <f>2^0+0+0+0+0+0+0+0+0+0+0+0+0+0+0+0+0+0+0+0+0+0+0+0+0+0+0+0+0+0+0+0</f>
        <v>1</v>
      </c>
      <c r="G33" s="116" t="s">
        <v>10543</v>
      </c>
      <c r="H33" s="116">
        <f>2^0+0+2^2+0+0+0+2^6+2^7+0+0+0+0+0+0+0+0+0+0+0+0+0+0+0+0+0+0+0+0+0+0+0+0</f>
        <v>197</v>
      </c>
      <c r="I33" s="184" t="s">
        <v>10544</v>
      </c>
      <c r="L33" s="116">
        <f>2^0+0+2^2+0+0+0+2^6+2^7+0+0+0+0+0+0+0+0+0+0+0+0+0+0+0+0+0+0+0+0+0+0+0+0</f>
        <v>197</v>
      </c>
      <c r="M33" s="184" t="s">
        <v>10544</v>
      </c>
      <c r="P33" s="116">
        <f>2^0+0+2^2+0+0+0+2^6+2^7+0+0+0+0+0+0+0+0+0+0+0+0+0+0+0+0+0+0+0+0+0+0+0+0</f>
        <v>197</v>
      </c>
      <c r="Q33" s="184" t="s">
        <v>10544</v>
      </c>
      <c r="T33" s="116">
        <f>2^0+0+2^2+0+0+0+2^6+2^7+0+0+0+0+0+0+0+0+0+0+0+0+0+0+0+0+0+0+0+0+0+0+0+0</f>
        <v>197</v>
      </c>
      <c r="U33" s="184" t="s">
        <v>10544</v>
      </c>
    </row>
    <row r="34" spans="1:21" ht="13.2">
      <c r="A34" s="116" t="s">
        <v>10607</v>
      </c>
      <c r="B34" s="116" t="s">
        <v>10608</v>
      </c>
      <c r="C34" s="116" t="s">
        <v>10540</v>
      </c>
      <c r="D34" s="116" t="s">
        <v>10541</v>
      </c>
      <c r="E34" s="116" t="s">
        <v>10542</v>
      </c>
      <c r="F34" s="116">
        <f>0+0+0+0+0+0+0+0+0+0+0+0+0+0+0+0+0+0+0+0+0+0+0+0+0+0+0+0+0+0+0+0</f>
        <v>0</v>
      </c>
      <c r="G34" s="116" t="s">
        <v>10547</v>
      </c>
      <c r="H34" s="116">
        <f>0+0+0+0+0+0+0+0+0+0+0+0+0+0+0+0+0+0+0+0+0+0+0+0+0+0+0+0+0+0+0+0</f>
        <v>0</v>
      </c>
      <c r="I34" s="116" t="s">
        <v>10547</v>
      </c>
      <c r="L34" s="116">
        <f>0+0+0+0+0+0+0+0+0+0+0+0+0+0+0+0+0+0+0+0+0+0+0+0+0+0+0+0+0+0+0+0</f>
        <v>0</v>
      </c>
      <c r="M34" s="116" t="s">
        <v>10547</v>
      </c>
      <c r="P34" s="116">
        <f>0+0+0+0+0+0+0+0+0+0+0+0+0+0+0+0+0+0+0+0+0+0+0+0+0+0+0+0+0+0+0+0</f>
        <v>0</v>
      </c>
      <c r="Q34" s="116" t="s">
        <v>10547</v>
      </c>
      <c r="T34" s="116">
        <f>0+0+0+0+0+0+0+0+0+0+0+0+0+0+0+0+0+0+0+0+0+0+0+0+0+0+0+0+0+0+0+0</f>
        <v>0</v>
      </c>
      <c r="U34" s="116" t="s">
        <v>10547</v>
      </c>
    </row>
    <row r="35" spans="1:21" ht="13.2">
      <c r="A35" s="116" t="s">
        <v>10609</v>
      </c>
      <c r="B35" s="116" t="s">
        <v>10610</v>
      </c>
      <c r="C35" s="116" t="s">
        <v>10540</v>
      </c>
      <c r="D35" s="116" t="s">
        <v>10541</v>
      </c>
      <c r="E35" s="116" t="s">
        <v>10542</v>
      </c>
      <c r="F35" s="116">
        <f>0+2^1+0+0+0+2^5+2^6+2^7+0+0+0+0+0+0+0+0+0+0+0+0+0+0+0+0+0+0+0+0+0+0+0+0</f>
        <v>226</v>
      </c>
      <c r="G35" s="116" t="s">
        <v>10550</v>
      </c>
      <c r="H35" s="116">
        <f>0+2^1+0+0+0+2^5+2^6+2^7+0+0+0+0+0+0+0+0+0+0+0+0+0+0+0+0+0+0+0+0+0+0+0+0</f>
        <v>226</v>
      </c>
      <c r="I35" s="116" t="s">
        <v>10550</v>
      </c>
      <c r="L35" s="116">
        <f>0+2^1+0+0+0+2^5+2^6+2^7+0+0+0+0+0+0+0+0+0+0+0+0+0+0+0+0+0+0+0+0+0+0+0+0</f>
        <v>226</v>
      </c>
      <c r="M35" s="116" t="s">
        <v>10550</v>
      </c>
      <c r="P35" s="116">
        <f>0+2^1+0+0+0+2^5+2^6+2^7+0+0+0+0+0+0+0+0+0+0+0+0+0+0+0+0+0+0+0+0+0+0+0+0</f>
        <v>226</v>
      </c>
      <c r="Q35" s="116" t="s">
        <v>10550</v>
      </c>
      <c r="T35" s="116">
        <f>0+2^1+0+0+0+2^5+2^6+2^7+0+0+0+0+0+0+0+0+0+0+0+0+0+0+0+0+0+0+0+0+0+0+0+0</f>
        <v>226</v>
      </c>
      <c r="U35" s="116" t="s">
        <v>10550</v>
      </c>
    </row>
    <row r="36" spans="1:21" ht="13.2">
      <c r="A36" s="116" t="s">
        <v>10611</v>
      </c>
      <c r="B36" s="116" t="s">
        <v>10612</v>
      </c>
      <c r="C36" s="116" t="s">
        <v>10540</v>
      </c>
      <c r="D36" s="116" t="s">
        <v>10541</v>
      </c>
      <c r="E36" s="116" t="s">
        <v>10542</v>
      </c>
      <c r="F36" s="116">
        <f>0+0+0+0+0+0+0+0+0+0+0+0+0+0+0+0+0+0+0+0+0+0+0+0+0+0+0+0+0+0+0+0</f>
        <v>0</v>
      </c>
      <c r="G36" s="116" t="s">
        <v>10547</v>
      </c>
      <c r="H36" s="116">
        <f>0+0+0+0+0+0+0+0+0+0+0+0+0+0+0+0+0+0+0+0+0+0+0+0+0+0+0+0+0+0+0+0</f>
        <v>0</v>
      </c>
      <c r="I36" s="116" t="s">
        <v>10547</v>
      </c>
      <c r="L36" s="116">
        <f>0+0+0+0+0+0+0+0+0+0+0+0+0+0+0+0+0+0+0+0+0+0+0+0+0+0+0+0+0+0+0+0</f>
        <v>0</v>
      </c>
      <c r="M36" s="116" t="s">
        <v>10547</v>
      </c>
      <c r="P36" s="116">
        <f>0+0+0+0+0+0+0+0+0+0+0+0+0+0+0+0+0+0+0+0+0+0+0+0+0+0+0+0+0+0+0+0</f>
        <v>0</v>
      </c>
      <c r="Q36" s="116" t="s">
        <v>10547</v>
      </c>
      <c r="T36" s="116">
        <f>0+0+0+0+0+0+0+0+0+0+0+0+0+0+0+0+0+0+0+0+0+0+0+0+0+0+0+0+0+0+0+0</f>
        <v>0</v>
      </c>
      <c r="U36" s="116" t="s">
        <v>10547</v>
      </c>
    </row>
    <row r="37" spans="1:21" ht="13.2">
      <c r="A37" s="116" t="s">
        <v>10613</v>
      </c>
      <c r="B37" s="116" t="s">
        <v>10614</v>
      </c>
      <c r="C37" s="116" t="s">
        <v>10499</v>
      </c>
      <c r="D37" s="116" t="s">
        <v>10541</v>
      </c>
      <c r="E37" s="116" t="s">
        <v>10542</v>
      </c>
      <c r="F37" s="116">
        <f>2^0+0+0+0+0+0+0+0+0+0+0+0+0+0+0+0+0+0+0+0+0+0+0+0+0+0+0+0+0+0+0+0</f>
        <v>1</v>
      </c>
      <c r="G37" s="116" t="s">
        <v>10543</v>
      </c>
      <c r="H37" s="116">
        <f>2^0+0+0+0+0+0+0+0+0+0+0+0+0+0+0+0+0+0+0+0+0+0+0+0+0+0+0+0+0+0+0+0</f>
        <v>1</v>
      </c>
      <c r="I37" s="116" t="s">
        <v>10543</v>
      </c>
      <c r="L37" s="116">
        <f>2^0+0+0+0+0+0+0+0+0+0+0+0+0+0+0+0+0+0+0+0+0+0+0+0+0+0+0+0+0+0+0+0</f>
        <v>1</v>
      </c>
      <c r="M37" s="116" t="s">
        <v>10543</v>
      </c>
      <c r="P37" s="116">
        <f>2^0+0+0+0+0+0+0+0+0+0+0+0+0+0+0+0+0+0+0+0+0+0+0+0+0+0+0+0+0+0+0+0</f>
        <v>1</v>
      </c>
      <c r="Q37" s="116" t="s">
        <v>10543</v>
      </c>
      <c r="T37" s="116">
        <f>2^0+0+0+0+0+0+0+0+0+0+0+0+0+0+0+0+0+0+0+0+0+0+0+0+0+0+0+0+0+0+0+0</f>
        <v>1</v>
      </c>
      <c r="U37" s="116" t="s">
        <v>10543</v>
      </c>
    </row>
    <row r="38" spans="1:21" ht="13.2">
      <c r="A38" s="116" t="s">
        <v>10615</v>
      </c>
      <c r="B38" s="116" t="s">
        <v>10616</v>
      </c>
      <c r="C38" s="116" t="s">
        <v>10540</v>
      </c>
      <c r="D38" s="116" t="s">
        <v>10541</v>
      </c>
      <c r="E38" s="116" t="s">
        <v>10542</v>
      </c>
      <c r="F38" s="116">
        <f>0+0+0+0+0+0+0+0+0+0+0+0+0+0+0+0+0+0+0+0+0+0+0+0+0+0+0+0+0+0+0+0</f>
        <v>0</v>
      </c>
      <c r="G38" s="116" t="s">
        <v>10547</v>
      </c>
      <c r="H38" s="116">
        <f>0+0+0+0+0+0+0+0+0+0+0+0+0+0+0+0+0+0+0+0+0+0+0+0+0+0+0+0+0+0+0+0</f>
        <v>0</v>
      </c>
      <c r="I38" s="116" t="s">
        <v>10547</v>
      </c>
      <c r="L38" s="116">
        <f>0+0+0+0+0+0+0+0+0+0+0+0+0+0+0+0+0+0+0+0+0+0+0+0+0+0+0+0+0+0+0+0</f>
        <v>0</v>
      </c>
      <c r="M38" s="116" t="s">
        <v>10547</v>
      </c>
      <c r="P38" s="116">
        <f>0+0+0+0+0+0+0+0+0+0+0+0+0+0+0+0+0+0+0+0+0+0+0+0+0+0+0+0+0+0+0+0</f>
        <v>0</v>
      </c>
      <c r="Q38" s="116" t="s">
        <v>10547</v>
      </c>
      <c r="T38" s="116">
        <f>0+0+0+0+0+0+0+0+0+0+0+0+0+0+0+0+0+0+0+0+0+0+0+0+0+0+0+0+0+0+0+0</f>
        <v>0</v>
      </c>
      <c r="U38" s="116" t="s">
        <v>10547</v>
      </c>
    </row>
    <row r="39" spans="1:21" ht="13.2">
      <c r="A39" s="116" t="s">
        <v>10617</v>
      </c>
      <c r="B39" s="116" t="s">
        <v>10618</v>
      </c>
      <c r="C39" s="116" t="s">
        <v>10540</v>
      </c>
      <c r="D39" s="116" t="s">
        <v>10541</v>
      </c>
      <c r="E39" s="116" t="s">
        <v>10542</v>
      </c>
      <c r="F39" s="116">
        <f>2^0+0+0+0+0+0+0+0+0+0+0+0+0+0+0+0+0+0+0+0+0+0+0+0+0+0+0+0+0+0+0+0</f>
        <v>1</v>
      </c>
      <c r="G39" s="116" t="s">
        <v>10543</v>
      </c>
      <c r="H39" s="116">
        <f>2^0+2^1+2^2+0+0+0+2^6+2^7+0+0+0+0+0+0+0+0+0+0+0+0+0+0+0+0+0+0+0+0+0+0+0+0</f>
        <v>199</v>
      </c>
      <c r="I39" s="184" t="s">
        <v>10619</v>
      </c>
      <c r="L39" s="116">
        <f>2^0+2^1+2^2+0+0+0+2^6+2^7+0+0+0+0+0+0+0+0+0+0+0+0+0+0+0+0+0+0+0+0+0+0+0+0</f>
        <v>199</v>
      </c>
      <c r="M39" s="184" t="s">
        <v>10619</v>
      </c>
      <c r="P39" s="116">
        <f>2^0+2^1+2^2+0+0+0+2^6+2^7+0+0+0+0+0+0+0+0+0+0+0+0+0+0+0+0+0+0+0+0+0+0+0+0</f>
        <v>199</v>
      </c>
      <c r="Q39" s="184" t="s">
        <v>10619</v>
      </c>
      <c r="T39" s="116">
        <f>2^0+2^1+2^2+0+0+0+2^6+2^7+0+0+0+0+0+0+0+0+0+0+0+0+0+0+0+0+0+0+0+0+0+0+0+0</f>
        <v>199</v>
      </c>
      <c r="U39" s="184" t="s">
        <v>10619</v>
      </c>
    </row>
    <row r="40" spans="1:21" ht="13.2">
      <c r="A40" s="116" t="s">
        <v>10620</v>
      </c>
      <c r="B40" s="116" t="s">
        <v>10621</v>
      </c>
      <c r="C40" s="116" t="s">
        <v>10540</v>
      </c>
      <c r="D40" s="116" t="s">
        <v>10541</v>
      </c>
      <c r="E40" s="116" t="s">
        <v>10542</v>
      </c>
      <c r="F40" s="116">
        <f>0+0+0+0+0+0+0+0+0+0+0+0+0+0+0+0+0+0+0+0+0+0+0+0+0+0+0+0+0+0+0+0</f>
        <v>0</v>
      </c>
      <c r="G40" s="116" t="s">
        <v>10547</v>
      </c>
      <c r="H40" s="116">
        <f>0+0+0+0+0+0+0+0+0+0+0+0+0+0+0+0+0+0+0+0+0+0+0+0+0+0+0+0+0+0+0+0</f>
        <v>0</v>
      </c>
      <c r="I40" s="116" t="s">
        <v>10547</v>
      </c>
      <c r="L40" s="116">
        <f>0+0+0+0+0+0+0+0+0+0+0+0+0+0+0+0+0+0+0+0+0+0+0+0+0+0+0+0+0+0+0+0</f>
        <v>0</v>
      </c>
      <c r="M40" s="116" t="s">
        <v>10547</v>
      </c>
      <c r="P40" s="116">
        <f>0+0+0+0+0+0+0+0+0+0+0+0+0+0+0+0+0+0+0+0+0+0+0+0+0+0+0+0+0+0+0+0</f>
        <v>0</v>
      </c>
      <c r="Q40" s="116" t="s">
        <v>10547</v>
      </c>
      <c r="T40" s="116">
        <f>0+0+0+0+0+0+0+0+0+0+0+0+0+0+0+0+0+0+0+0+0+0+0+0+0+0+0+0+0+0+0+0</f>
        <v>0</v>
      </c>
      <c r="U40" s="116" t="s">
        <v>10547</v>
      </c>
    </row>
    <row r="41" spans="1:21" ht="13.2">
      <c r="A41" s="116" t="s">
        <v>10622</v>
      </c>
      <c r="B41" s="116" t="s">
        <v>10623</v>
      </c>
      <c r="C41" s="116" t="s">
        <v>10540</v>
      </c>
      <c r="D41" s="116" t="s">
        <v>10541</v>
      </c>
      <c r="E41" s="116" t="s">
        <v>10542</v>
      </c>
      <c r="F41" s="116">
        <f>0+2^1+0+0+0+2^5+2^6+2^7+0+0+0+0+0+0+0+0+0+0+0+0+0+0+0+0+0+0+0+0+0+0+0+0</f>
        <v>226</v>
      </c>
      <c r="G41" s="116" t="s">
        <v>10550</v>
      </c>
      <c r="H41" s="116">
        <f>0+2^1+0+0+0+2^5+2^6+2^7+0+0+0+0+0+0+0+0+0+0+0+0+0+0+0+0+0+0+0+0+0+0+0+0</f>
        <v>226</v>
      </c>
      <c r="I41" s="116" t="s">
        <v>10550</v>
      </c>
      <c r="L41" s="116">
        <f>0+2^1+0+0+0+2^5+2^6+2^7+0+0+0+0+0+0+0+0+0+0+0+0+0+0+0+0+0+0+0+0+0+0+0+0</f>
        <v>226</v>
      </c>
      <c r="M41" s="116" t="s">
        <v>10550</v>
      </c>
      <c r="P41" s="116">
        <f>0+2^1+0+0+0+2^5+2^6+2^7+0+0+0+0+0+0+0+0+0+0+0+0+0+0+0+0+0+0+0+0+0+0+0+0</f>
        <v>226</v>
      </c>
      <c r="Q41" s="116" t="s">
        <v>10550</v>
      </c>
      <c r="T41" s="116">
        <f>0+2^1+0+0+0+2^5+2^6+2^7+0+0+0+0+0+0+0+0+0+0+0+0+0+0+0+0+0+0+0+0+0+0+0+0</f>
        <v>226</v>
      </c>
      <c r="U41" s="116" t="s">
        <v>10550</v>
      </c>
    </row>
    <row r="42" spans="1:21" ht="13.2">
      <c r="A42" s="116" t="s">
        <v>10624</v>
      </c>
      <c r="B42" s="116" t="s">
        <v>10625</v>
      </c>
      <c r="C42" s="116" t="s">
        <v>10540</v>
      </c>
      <c r="D42" s="116" t="s">
        <v>10541</v>
      </c>
      <c r="E42" s="116" t="s">
        <v>10542</v>
      </c>
      <c r="F42" s="116">
        <f>0+0+0+0+0+0+0+0+0+0+0+0+0+0+0+0+0+0+0+0+0+0+0+0+0+0+0+0+0+0+0+0</f>
        <v>0</v>
      </c>
      <c r="G42" s="116" t="s">
        <v>10547</v>
      </c>
      <c r="H42" s="116">
        <f>0+0+0+0+0+0+0+0+0+0+0+0+0+0+0+0+0+0+0+0+0+0+0+0+0+0+0+0+0+0+0+0</f>
        <v>0</v>
      </c>
      <c r="I42" s="116" t="s">
        <v>10547</v>
      </c>
      <c r="L42" s="116">
        <f>0+0+0+0+0+0+0+0+0+0+0+0+0+0+0+0+0+0+0+0+0+0+0+0+0+0+0+0+0+0+0+0</f>
        <v>0</v>
      </c>
      <c r="M42" s="116" t="s">
        <v>10547</v>
      </c>
      <c r="P42" s="116">
        <f>0+0+0+0+0+0+0+0+0+0+0+0+0+0+0+0+0+0+0+0+0+0+0+0+0+0+0+0+0+0+0+0</f>
        <v>0</v>
      </c>
      <c r="Q42" s="116" t="s">
        <v>10547</v>
      </c>
      <c r="T42" s="116">
        <f>0+0+0+0+0+0+0+0+0+0+0+0+0+0+0+0+0+0+0+0+0+0+0+0+0+0+0+0+0+0+0+0</f>
        <v>0</v>
      </c>
      <c r="U42" s="116" t="s">
        <v>10547</v>
      </c>
    </row>
    <row r="43" spans="1:21" ht="13.2">
      <c r="A43" s="116" t="s">
        <v>10626</v>
      </c>
      <c r="B43" s="116" t="s">
        <v>10627</v>
      </c>
      <c r="C43" s="116" t="s">
        <v>10499</v>
      </c>
      <c r="D43" s="116" t="s">
        <v>10541</v>
      </c>
      <c r="E43" s="116" t="s">
        <v>10542</v>
      </c>
      <c r="F43" s="116">
        <f>2^0+0+0+0+0+0+0+0+0+0+0+0+0+0+0+0+0+0+0+0+0+0+0+0+0+0+0+0+0+0+0+0</f>
        <v>1</v>
      </c>
      <c r="G43" s="116" t="s">
        <v>10543</v>
      </c>
      <c r="H43" s="116">
        <f>2^0+0+0+0+0+0+0+0+0+0+0+0+0+0+0+0+0+0+0+0+0+0+0+0+0+0+0+0+0+0+0+0</f>
        <v>1</v>
      </c>
      <c r="I43" s="116" t="s">
        <v>10543</v>
      </c>
      <c r="L43" s="116">
        <f>2^0+0+0+0+0+0+0+0+0+0+0+0+0+0+0+0+0+0+0+0+0+0+0+0+0+0+0+0+0+0+0+0</f>
        <v>1</v>
      </c>
      <c r="M43" s="116" t="s">
        <v>10543</v>
      </c>
      <c r="P43" s="116">
        <f>2^0+0+0+0+0+0+0+0+0+0+0+0+0+0+0+0+0+0+0+0+0+0+0+0+0+0+0+0+0+0+0+0</f>
        <v>1</v>
      </c>
      <c r="Q43" s="116" t="s">
        <v>10543</v>
      </c>
      <c r="T43" s="116">
        <f>2^0+0+0+0+0+0+0+0+0+0+0+0+0+0+0+0+0+0+0+0+0+0+0+0+0+0+0+0+0+0+0+0</f>
        <v>1</v>
      </c>
      <c r="U43" s="116" t="s">
        <v>10543</v>
      </c>
    </row>
    <row r="44" spans="1:21" ht="13.2">
      <c r="A44" s="116" t="s">
        <v>10628</v>
      </c>
      <c r="B44" s="116" t="s">
        <v>10629</v>
      </c>
      <c r="C44" s="116" t="s">
        <v>10540</v>
      </c>
      <c r="D44" s="116" t="s">
        <v>10541</v>
      </c>
      <c r="E44" s="116" t="s">
        <v>10542</v>
      </c>
      <c r="F44" s="116">
        <f>0+0+0+0+0+0+0+0+0+0+0+0+0+0+0+0+0+0+0+0+0+0+0+0+0+0+0+0+0+0+0+0</f>
        <v>0</v>
      </c>
      <c r="G44" s="116" t="s">
        <v>10547</v>
      </c>
      <c r="H44" s="116">
        <f>0+0+0+0+0+0+0+0+0+0+0+0+0+0+0+0+0+0+0+0+0+0+0+0+0+0+0+0+0+0+0+0</f>
        <v>0</v>
      </c>
      <c r="I44" s="116" t="s">
        <v>10547</v>
      </c>
      <c r="L44" s="116">
        <f>0+0+0+0+0+0+0+0+0+0+0+0+0+0+0+0+0+0+0+0+0+0+0+0+0+0+0+0+0+0+0+0</f>
        <v>0</v>
      </c>
      <c r="M44" s="116" t="s">
        <v>10547</v>
      </c>
      <c r="P44" s="116">
        <f>0+0+0+0+0+0+0+0+0+0+0+0+0+0+0+0+0+0+0+0+0+0+0+0+0+0+0+0+0+0+0+0</f>
        <v>0</v>
      </c>
      <c r="Q44" s="116" t="s">
        <v>10547</v>
      </c>
      <c r="T44" s="116">
        <f>0+0+0+0+0+0+0+0+0+0+0+0+0+0+0+0+0+0+0+0+0+0+0+0+0+0+0+0+0+0+0+0</f>
        <v>0</v>
      </c>
      <c r="U44" s="116" t="s">
        <v>10547</v>
      </c>
    </row>
    <row r="45" spans="1:21" ht="13.2">
      <c r="A45" s="116" t="s">
        <v>10630</v>
      </c>
      <c r="B45" s="116" t="s">
        <v>10631</v>
      </c>
      <c r="C45" s="116" t="s">
        <v>10540</v>
      </c>
      <c r="D45" s="116" t="s">
        <v>10541</v>
      </c>
      <c r="E45" s="116" t="s">
        <v>10542</v>
      </c>
      <c r="F45" s="116">
        <f>2^0+0+0+0+0+0+0+0+0+0+0+0+0+0+0+0+0+0+0+0+0+0+0+0+0+0+0+0+0+0+0+0</f>
        <v>1</v>
      </c>
      <c r="G45" s="116" t="s">
        <v>10543</v>
      </c>
      <c r="H45" s="116">
        <f>2^0+2^1+2^2+0+0+0+2^6+2^7+0+0+0+0+0+0+0+0+0+0+0+0+0+0+0+0+0+0+0+0+0+0+0+0</f>
        <v>199</v>
      </c>
      <c r="I45" s="184" t="s">
        <v>10619</v>
      </c>
      <c r="L45" s="116">
        <f>2^0+2^1+2^2+0+0+0+2^6+2^7+0+0+0+0+0+0+0+0+0+0+0+0+0+0+0+0+0+0+0+0+0+0+0+0</f>
        <v>199</v>
      </c>
      <c r="M45" s="184" t="s">
        <v>10619</v>
      </c>
      <c r="P45" s="116">
        <f>2^0+2^1+2^2+0+0+0+2^6+2^7+0+0+0+0+0+0+0+0+0+0+0+0+0+0+0+0+0+0+0+0+0+0+0+0</f>
        <v>199</v>
      </c>
      <c r="Q45" s="184" t="s">
        <v>10619</v>
      </c>
      <c r="T45" s="116">
        <f>2^0+2^1+2^2+0+0+0+2^6+2^7+0+0+0+0+0+0+0+0+0+0+0+0+0+0+0+0+0+0+0+0+0+0+0+0</f>
        <v>199</v>
      </c>
      <c r="U45" s="184" t="s">
        <v>10619</v>
      </c>
    </row>
    <row r="46" spans="1:21" ht="13.2">
      <c r="A46" s="116" t="s">
        <v>10632</v>
      </c>
      <c r="B46" s="116" t="s">
        <v>10633</v>
      </c>
      <c r="C46" s="116" t="s">
        <v>10540</v>
      </c>
      <c r="D46" s="116" t="s">
        <v>10541</v>
      </c>
      <c r="E46" s="116" t="s">
        <v>10542</v>
      </c>
      <c r="F46" s="116">
        <f>0+0+0+0+0+0+0+0+0+0+0+0+0+0+0+0+0+0+0+0+0+0+0+0+0+0+0+0+0+0+0+0</f>
        <v>0</v>
      </c>
      <c r="G46" s="116" t="s">
        <v>10547</v>
      </c>
      <c r="H46" s="116">
        <f>0+0+0+0+0+0+0+0+0+0+0+0+0+0+0+0+0+0+0+0+0+0+0+0+0+0+0+0+0+0+0+0</f>
        <v>0</v>
      </c>
      <c r="I46" s="116" t="s">
        <v>10547</v>
      </c>
      <c r="L46" s="116">
        <f>0+0+0+0+0+0+0+0+0+0+0+0+0+0+0+0+0+0+0+0+0+0+0+0+0+0+0+0+0+0+0+0</f>
        <v>0</v>
      </c>
      <c r="M46" s="116" t="s">
        <v>10547</v>
      </c>
      <c r="P46" s="116">
        <f>0+0+0+0+0+0+0+0+0+0+0+0+0+0+0+0+0+0+0+0+0+0+0+0+0+0+0+0+0+0+0+0</f>
        <v>0</v>
      </c>
      <c r="Q46" s="116" t="s">
        <v>10547</v>
      </c>
      <c r="T46" s="116">
        <f>0+0+0+0+0+0+0+0+0+0+0+0+0+0+0+0+0+0+0+0+0+0+0+0+0+0+0+0+0+0+0+0</f>
        <v>0</v>
      </c>
      <c r="U46" s="116" t="s">
        <v>10547</v>
      </c>
    </row>
    <row r="47" spans="1:21" ht="13.2">
      <c r="A47" s="116" t="s">
        <v>10634</v>
      </c>
      <c r="B47" s="116" t="s">
        <v>10635</v>
      </c>
      <c r="C47" s="116" t="s">
        <v>10540</v>
      </c>
      <c r="D47" s="116" t="s">
        <v>10541</v>
      </c>
      <c r="E47" s="116" t="s">
        <v>10542</v>
      </c>
      <c r="F47" s="116">
        <f>0+2^1+0+0+0+2^5+2^6+2^7+0+0+0+0+0+0+0+0+0+0+0+0+0+0+0+0+0+0+0+0+0+0+0+0</f>
        <v>226</v>
      </c>
      <c r="G47" s="116" t="s">
        <v>10550</v>
      </c>
      <c r="H47" s="116">
        <f>0+2^1+0+0+0+2^5+2^6+2^7+0+0+0+0+0+0+0+0+0+0+0+0+0+0+0+0+0+0+0+0+0+0+0+0</f>
        <v>226</v>
      </c>
      <c r="I47" s="116" t="s">
        <v>10550</v>
      </c>
      <c r="L47" s="116">
        <f>0+2^1+0+0+0+2^5+2^6+2^7+0+0+0+0+0+0+0+0+0+0+0+0+0+0+0+0+0+0+0+0+0+0+0+0</f>
        <v>226</v>
      </c>
      <c r="M47" s="116" t="s">
        <v>10550</v>
      </c>
      <c r="P47" s="116">
        <f>0+2^1+0+0+0+2^5+2^6+2^7+0+0+0+0+0+0+0+0+0+0+0+0+0+0+0+0+0+0+0+0+0+0+0+0</f>
        <v>226</v>
      </c>
      <c r="Q47" s="116" t="s">
        <v>10550</v>
      </c>
      <c r="T47" s="116">
        <f>0+2^1+0+0+0+2^5+2^6+2^7+0+0+0+0+0+0+0+0+0+0+0+0+0+0+0+0+0+0+0+0+0+0+0+0</f>
        <v>226</v>
      </c>
      <c r="U47" s="116" t="s">
        <v>10550</v>
      </c>
    </row>
    <row r="48" spans="1:21" ht="13.2">
      <c r="A48" s="116" t="s">
        <v>10636</v>
      </c>
      <c r="B48" s="116" t="s">
        <v>10637</v>
      </c>
      <c r="C48" s="116" t="s">
        <v>10540</v>
      </c>
      <c r="D48" s="116" t="s">
        <v>10541</v>
      </c>
      <c r="E48" s="116" t="s">
        <v>10542</v>
      </c>
      <c r="F48" s="116">
        <f>0+0+0+0+0+0+0+0+0+0+0+0+0+0+0+0+0+0+0+0+0+0+0+0+0+0+0+0+0+0+0+0</f>
        <v>0</v>
      </c>
      <c r="G48" s="116" t="s">
        <v>10547</v>
      </c>
      <c r="H48" s="116">
        <f>0+0+0+0+0+0+0+0+0+0+0+0+0+0+0+0+0+0+0+0+0+0+0+0+0+0+0+0+0+0+0+0</f>
        <v>0</v>
      </c>
      <c r="I48" s="116" t="s">
        <v>10547</v>
      </c>
      <c r="L48" s="116">
        <f>0+0+0+0+0+0+0+0+0+0+0+0+0+0+0+0+0+0+0+0+0+0+0+0+0+0+0+0+0+0+0+0</f>
        <v>0</v>
      </c>
      <c r="M48" s="116" t="s">
        <v>10547</v>
      </c>
      <c r="P48" s="116">
        <f>0+0+0+0+0+0+0+0+0+0+0+0+0+0+0+0+0+0+0+0+0+0+0+0+0+0+0+0+0+0+0+0</f>
        <v>0</v>
      </c>
      <c r="Q48" s="116" t="s">
        <v>10547</v>
      </c>
      <c r="T48" s="116">
        <f>0+0+0+0+0+0+0+0+0+0+0+0+0+0+0+0+0+0+0+0+0+0+0+0+0+0+0+0+0+0+0+0</f>
        <v>0</v>
      </c>
      <c r="U48" s="116" t="s">
        <v>10547</v>
      </c>
    </row>
    <row r="49" spans="1:21" ht="13.2">
      <c r="A49" s="116" t="s">
        <v>10638</v>
      </c>
      <c r="B49" s="116" t="s">
        <v>10639</v>
      </c>
      <c r="C49" s="116" t="s">
        <v>10499</v>
      </c>
      <c r="D49" s="116" t="s">
        <v>10541</v>
      </c>
      <c r="E49" s="116" t="s">
        <v>10542</v>
      </c>
      <c r="F49" s="116">
        <f>2^0+0+0+0+0+0+0+0+0+0+0+0+0+0+0+0+0+0+0+0+0+0+0+0+0+0+0+0+0+0+0+0</f>
        <v>1</v>
      </c>
      <c r="G49" s="116" t="s">
        <v>10543</v>
      </c>
      <c r="H49" s="116">
        <f>2^0+0+0+0+0+0+0+0+0+0+0+0+0+0+0+0+0+0+0+0+0+0+0+0+0+0+0+0+0+0+0+0</f>
        <v>1</v>
      </c>
      <c r="I49" s="116" t="s">
        <v>10543</v>
      </c>
      <c r="L49" s="116">
        <f>2^0+0+0+0+0+0+0+0+0+0+0+0+0+0+0+0+0+0+0+0+0+0+0+0+0+0+0+0+0+0+0+0</f>
        <v>1</v>
      </c>
      <c r="M49" s="116" t="s">
        <v>10543</v>
      </c>
      <c r="P49" s="116">
        <f>2^0+0+0+0+0+0+0+0+0+0+0+0+0+0+0+0+0+0+0+0+0+0+0+0+0+0+0+0+0+0+0+0</f>
        <v>1</v>
      </c>
      <c r="Q49" s="116" t="s">
        <v>10543</v>
      </c>
      <c r="T49" s="116">
        <f>2^0+0+0+0+0+0+0+0+0+0+0+0+0+0+0+0+0+0+0+0+0+0+0+0+0+0+0+0+0+0+0+0</f>
        <v>1</v>
      </c>
      <c r="U49" s="116" t="s">
        <v>10543</v>
      </c>
    </row>
    <row r="50" spans="1:21" ht="13.2">
      <c r="A50" s="116" t="s">
        <v>10640</v>
      </c>
      <c r="B50" s="116" t="s">
        <v>10641</v>
      </c>
      <c r="C50" s="116" t="s">
        <v>10540</v>
      </c>
      <c r="D50" s="116" t="s">
        <v>10541</v>
      </c>
      <c r="E50" s="116" t="s">
        <v>10542</v>
      </c>
      <c r="F50" s="116">
        <f>0+0+0+0+0+0+0+0+0+0+0+0+0+0+0+0+0+0+0+0+0+0+0+0+0+0+0+0+0+0+0+0</f>
        <v>0</v>
      </c>
      <c r="G50" s="116" t="s">
        <v>10547</v>
      </c>
      <c r="H50" s="116">
        <f>0+0+0+0+0+0+0+0+0+0+0+0+0+0+0+0+0+0+0+0+0+0+0+0+0+0+0+0+0+0+0+0</f>
        <v>0</v>
      </c>
      <c r="I50" s="116" t="s">
        <v>10547</v>
      </c>
      <c r="L50" s="116">
        <f>0+0+0+0+0+0+0+0+0+0+0+0+0+0+0+0+0+0+0+0+0+0+0+0+0+0+0+0+0+0+0+0</f>
        <v>0</v>
      </c>
      <c r="M50" s="116" t="s">
        <v>10547</v>
      </c>
      <c r="P50" s="116">
        <f>0+0+0+0+0+0+0+0+0+0+0+0+0+0+0+0+0+0+0+0+0+0+0+0+0+0+0+0+0+0+0+0</f>
        <v>0</v>
      </c>
      <c r="Q50" s="116" t="s">
        <v>10547</v>
      </c>
      <c r="T50" s="116">
        <f>0+0+0+0+0+0+0+0+0+0+0+0+0+0+0+0+0+0+0+0+0+0+0+0+0+0+0+0+0+0+0+0</f>
        <v>0</v>
      </c>
      <c r="U50" s="116" t="s">
        <v>10547</v>
      </c>
    </row>
    <row r="51" spans="1:21" ht="13.2">
      <c r="A51" s="116" t="s">
        <v>10642</v>
      </c>
      <c r="B51" s="116" t="s">
        <v>10643</v>
      </c>
      <c r="C51" s="116" t="s">
        <v>10540</v>
      </c>
      <c r="D51" s="116" t="s">
        <v>10541</v>
      </c>
      <c r="E51" s="116" t="s">
        <v>10542</v>
      </c>
      <c r="F51" s="116">
        <f>2^0+0+0+0+0+0+0+0+0+0+0+0+0+0+0+0+0+0+0+0+0+0+0+0+0+0+0+0+0+0+0+0</f>
        <v>1</v>
      </c>
      <c r="G51" s="116" t="s">
        <v>10543</v>
      </c>
      <c r="H51" s="116">
        <f>0+0+2^2+0+0+0+2^6+2^7+0+0+0+0+0+0+0+0+0+0+0+0+0+0+0+0+0+0+0+0+0+0+0+0</f>
        <v>196</v>
      </c>
      <c r="I51" s="184" t="s">
        <v>10644</v>
      </c>
      <c r="L51" s="116">
        <f>0+0+2^2+0+0+0+2^6+2^7+0+0+0+0+0+0+0+0+0+0+0+0+0+0+0+0+0+0+0+0+0+0+0+0</f>
        <v>196</v>
      </c>
      <c r="M51" s="184" t="s">
        <v>10644</v>
      </c>
      <c r="P51" s="116">
        <f>0+0+2^2+0+0+0+2^6+2^7+0+0+0+0+0+0+0+0+0+0+0+0+0+0+0+0+0+0+0+0+0+0+0+0</f>
        <v>196</v>
      </c>
      <c r="Q51" s="184" t="s">
        <v>10644</v>
      </c>
      <c r="T51" s="116">
        <f>0+0+2^2+0+0+0+2^6+2^7+0+0+0+0+0+0+0+0+0+0+0+0+0+0+0+0+0+0+0+0+0+0+0+0</f>
        <v>196</v>
      </c>
      <c r="U51" s="184" t="s">
        <v>10644</v>
      </c>
    </row>
    <row r="52" spans="1:21" ht="13.2">
      <c r="A52" s="116" t="s">
        <v>10645</v>
      </c>
      <c r="B52" s="116" t="s">
        <v>10646</v>
      </c>
      <c r="C52" s="116" t="s">
        <v>10540</v>
      </c>
      <c r="D52" s="116" t="s">
        <v>10541</v>
      </c>
      <c r="E52" s="116" t="s">
        <v>10542</v>
      </c>
      <c r="F52" s="116">
        <f>0+0+0+0+0+0+0+0+0+0+0+0+0+0+0+0+0+0+0+0+0+0+0+0+0+0+0+0+0+0+0+0</f>
        <v>0</v>
      </c>
      <c r="G52" s="116" t="s">
        <v>10547</v>
      </c>
      <c r="H52" s="116">
        <f>0+0+0+0+0+0+0+0+0+0+0+0+0+0+0+0+0+0+0+0+0+0+0+0+0+0+0+0+0+0+0+0</f>
        <v>0</v>
      </c>
      <c r="I52" s="116" t="s">
        <v>10547</v>
      </c>
      <c r="L52" s="116">
        <f>0+0+0+0+0+0+0+0+0+0+0+0+0+0+0+0+0+0+0+0+0+0+0+0+0+0+0+0+0+0+0+0</f>
        <v>0</v>
      </c>
      <c r="M52" s="116" t="s">
        <v>10547</v>
      </c>
      <c r="P52" s="116">
        <f>0+0+0+0+0+0+0+0+0+0+0+0+0+0+0+0+0+0+0+0+0+0+0+0+0+0+0+0+0+0+0+0</f>
        <v>0</v>
      </c>
      <c r="Q52" s="116" t="s">
        <v>10547</v>
      </c>
      <c r="T52" s="116">
        <f>0+0+0+0+0+0+0+0+0+0+0+0+0+0+0+0+0+0+0+0+0+0+0+0+0+0+0+0+0+0+0+0</f>
        <v>0</v>
      </c>
      <c r="U52" s="116" t="s">
        <v>10547</v>
      </c>
    </row>
    <row r="53" spans="1:21" ht="13.2">
      <c r="A53" s="116" t="s">
        <v>10647</v>
      </c>
      <c r="B53" s="116" t="s">
        <v>10648</v>
      </c>
      <c r="C53" s="116" t="s">
        <v>10540</v>
      </c>
      <c r="D53" s="116" t="s">
        <v>10541</v>
      </c>
      <c r="E53" s="116" t="s">
        <v>10542</v>
      </c>
      <c r="F53" s="116">
        <f>0+2^1+0+0+0+2^5+2^6+2^7+0+0+0+0+0+0+0+0+0+0+0+0+0+0+0+0+0+0+0+0+0+0+0+0</f>
        <v>226</v>
      </c>
      <c r="G53" s="116" t="s">
        <v>10550</v>
      </c>
      <c r="H53" s="116">
        <f>0+2^1+0+0+0+2^5+2^6+2^7+0+0+0+0+0+0+0+0+0+0+0+0+0+0+0+0+0+0+0+0+0+0+0+0</f>
        <v>226</v>
      </c>
      <c r="I53" s="116" t="s">
        <v>10550</v>
      </c>
      <c r="L53" s="116">
        <f>0+2^1+0+0+0+2^5+2^6+2^7+0+0+0+0+0+0+0+0+0+0+0+0+0+0+0+0+0+0+0+0+0+0+0+0</f>
        <v>226</v>
      </c>
      <c r="M53" s="116" t="s">
        <v>10550</v>
      </c>
      <c r="P53" s="116">
        <f>0+2^1+0+0+0+2^5+2^6+2^7+0+0+0+0+0+0+0+0+0+0+0+0+0+0+0+0+0+0+0+0+0+0+0+0</f>
        <v>226</v>
      </c>
      <c r="Q53" s="116" t="s">
        <v>10550</v>
      </c>
      <c r="T53" s="116">
        <f>0+2^1+0+0+0+2^5+2^6+2^7+0+0+0+0+0+0+0+0+0+0+0+0+0+0+0+0+0+0+0+0+0+0+0+0</f>
        <v>226</v>
      </c>
      <c r="U53" s="116" t="s">
        <v>10550</v>
      </c>
    </row>
    <row r="54" spans="1:21" ht="13.2">
      <c r="A54" s="116" t="s">
        <v>10649</v>
      </c>
      <c r="B54" s="116" t="s">
        <v>10650</v>
      </c>
      <c r="C54" s="116" t="s">
        <v>10540</v>
      </c>
      <c r="D54" s="116" t="s">
        <v>10541</v>
      </c>
      <c r="E54" s="116" t="s">
        <v>10542</v>
      </c>
      <c r="F54" s="116">
        <f>0+0+0+0+0+0+0+0+0+0+0+0+0+0+0+0+0+0+0+0+0+0+0+0+0+0+0+0+0+0+0+0</f>
        <v>0</v>
      </c>
      <c r="G54" s="116" t="s">
        <v>10547</v>
      </c>
      <c r="H54" s="116">
        <f>0+0+0+0+0+0+0+0+0+0+0+0+0+0+0+0+0+0+0+0+0+0+0+0+0+0+0+0+0+0+0+0</f>
        <v>0</v>
      </c>
      <c r="I54" s="116" t="s">
        <v>10547</v>
      </c>
      <c r="L54" s="116">
        <f>0+0+0+0+0+0+0+0+0+0+0+0+0+0+0+0+0+0+0+0+0+0+0+0+0+0+0+0+0+0+0+0</f>
        <v>0</v>
      </c>
      <c r="M54" s="116" t="s">
        <v>10547</v>
      </c>
      <c r="P54" s="116">
        <f>0+0+0+0+0+0+0+0+0+0+0+0+0+0+0+0+0+0+0+0+0+0+0+0+0+0+0+0+0+0+0+0</f>
        <v>0</v>
      </c>
      <c r="Q54" s="116" t="s">
        <v>10547</v>
      </c>
      <c r="T54" s="116">
        <f>0+0+0+0+0+0+0+0+0+0+0+0+0+0+0+0+0+0+0+0+0+0+0+0+0+0+0+0+0+0+0+0</f>
        <v>0</v>
      </c>
      <c r="U54" s="116" t="s">
        <v>10547</v>
      </c>
    </row>
    <row r="55" spans="1:21" ht="13.2">
      <c r="A55" s="116" t="s">
        <v>10651</v>
      </c>
      <c r="B55" s="116" t="s">
        <v>10652</v>
      </c>
      <c r="C55" s="116" t="s">
        <v>10499</v>
      </c>
      <c r="D55" s="116" t="s">
        <v>10541</v>
      </c>
      <c r="E55" s="116" t="s">
        <v>10542</v>
      </c>
      <c r="F55" s="116">
        <f>2^0+0+0+0+0+0+0+0+0+0+0+0+0+0+0+0+0+0+0+0+0+0+0+0+0+0+0+0+0+0+0+0</f>
        <v>1</v>
      </c>
      <c r="G55" s="116" t="s">
        <v>10543</v>
      </c>
      <c r="H55" s="116">
        <f>2^0+0+0+0+0+0+0+0+0+0+0+0+0+0+0+0+0+0+0+0+0+0+0+0+0+0+0+0+0+0+0+0</f>
        <v>1</v>
      </c>
      <c r="I55" s="116" t="s">
        <v>10543</v>
      </c>
      <c r="L55" s="116">
        <f>2^0+0+0+0+0+0+0+0+0+0+0+0+0+0+0+0+0+0+0+0+0+0+0+0+0+0+0+0+0+0+0+0</f>
        <v>1</v>
      </c>
      <c r="M55" s="116" t="s">
        <v>10543</v>
      </c>
      <c r="P55" s="116">
        <f>2^0+0+0+0+0+0+0+0+0+0+0+0+0+0+0+0+0+0+0+0+0+0+0+0+0+0+0+0+0+0+0+0</f>
        <v>1</v>
      </c>
      <c r="Q55" s="116" t="s">
        <v>10543</v>
      </c>
      <c r="T55" s="116">
        <f>2^0+0+0+0+0+0+0+0+0+0+0+0+0+0+0+0+0+0+0+0+0+0+0+0+0+0+0+0+0+0+0+0</f>
        <v>1</v>
      </c>
      <c r="U55" s="116" t="s">
        <v>10543</v>
      </c>
    </row>
    <row r="56" spans="1:21" ht="13.2">
      <c r="A56" s="116" t="s">
        <v>10653</v>
      </c>
      <c r="B56" s="116" t="s">
        <v>10654</v>
      </c>
      <c r="C56" s="116" t="s">
        <v>10540</v>
      </c>
      <c r="D56" s="116" t="s">
        <v>10541</v>
      </c>
      <c r="E56" s="116" t="s">
        <v>10542</v>
      </c>
      <c r="F56" s="116">
        <f>0+0+0+0+0+0+0+0+0+0+0+0+0+0+0+0+0+0+0+0+0+0+0+0+0+0+0+0+0+0+0+0</f>
        <v>0</v>
      </c>
      <c r="G56" s="116" t="s">
        <v>10547</v>
      </c>
      <c r="H56" s="116">
        <f>0+0+0+0+0+0+0+0+0+0+0+0+0+0+0+0+0+0+0+0+0+0+0+0+0+0+0+0+0+0+0+0</f>
        <v>0</v>
      </c>
      <c r="I56" s="116" t="s">
        <v>10547</v>
      </c>
      <c r="L56" s="116">
        <f>0+0+0+0+0+0+0+0+0+0+0+0+0+0+0+0+0+0+0+0+0+0+0+0+0+0+0+0+0+0+0+0</f>
        <v>0</v>
      </c>
      <c r="M56" s="116" t="s">
        <v>10547</v>
      </c>
      <c r="P56" s="116">
        <f>0+0+0+0+0+0+0+0+0+0+0+0+0+0+0+0+0+0+0+0+0+0+0+0+0+0+0+0+0+0+0+0</f>
        <v>0</v>
      </c>
      <c r="Q56" s="116" t="s">
        <v>10547</v>
      </c>
      <c r="T56" s="116">
        <f>0+0+0+0+0+0+0+0+0+0+0+0+0+0+0+0+0+0+0+0+0+0+0+0+0+0+0+0+0+0+0+0</f>
        <v>0</v>
      </c>
      <c r="U56" s="116" t="s">
        <v>10547</v>
      </c>
    </row>
    <row r="57" spans="1:21" ht="13.2">
      <c r="A57" s="116" t="s">
        <v>10655</v>
      </c>
      <c r="B57" s="116" t="s">
        <v>10656</v>
      </c>
      <c r="C57" s="116" t="s">
        <v>10540</v>
      </c>
      <c r="D57" s="116" t="s">
        <v>10541</v>
      </c>
      <c r="E57" s="116" t="s">
        <v>10542</v>
      </c>
      <c r="F57" s="116">
        <f>2^0+0+0+0+0+0+0+0+0+0+0+0+0+0+0+0+0+0+0+0+0+0+0+0+0+0+0+0+0+0+0+0</f>
        <v>1</v>
      </c>
      <c r="G57" s="116" t="s">
        <v>10543</v>
      </c>
      <c r="H57" s="116">
        <f>0+0+2^2+0+0+0+2^6+2^7+0+0+0+0+0+0+0+0+0+0+0+0+0+0+0+0+0+0+0+0+0+0+0+0</f>
        <v>196</v>
      </c>
      <c r="I57" s="184" t="s">
        <v>10644</v>
      </c>
      <c r="L57" s="116">
        <f>0+0+2^2+0+0+0+2^6+2^7+0+0+0+0+0+0+0+0+0+0+0+0+0+0+0+0+0+0+0+0+0+0+0+0</f>
        <v>196</v>
      </c>
      <c r="M57" s="184" t="s">
        <v>10644</v>
      </c>
      <c r="P57" s="116">
        <f>0+0+2^2+0+0+0+2^6+2^7+0+0+0+0+0+0+0+0+0+0+0+0+0+0+0+0+0+0+0+0+0+0+0+0</f>
        <v>196</v>
      </c>
      <c r="Q57" s="184" t="s">
        <v>10644</v>
      </c>
      <c r="T57" s="116">
        <f>0+0+2^2+0+0+0+2^6+2^7+0+0+0+0+0+0+0+0+0+0+0+0+0+0+0+0+0+0+0+0+0+0+0+0</f>
        <v>196</v>
      </c>
      <c r="U57" s="184" t="s">
        <v>10644</v>
      </c>
    </row>
    <row r="58" spans="1:21" ht="13.2">
      <c r="A58" s="116" t="s">
        <v>10657</v>
      </c>
      <c r="B58" s="116" t="s">
        <v>10658</v>
      </c>
      <c r="C58" s="116" t="s">
        <v>10540</v>
      </c>
      <c r="D58" s="116" t="s">
        <v>10541</v>
      </c>
      <c r="E58" s="116" t="s">
        <v>10542</v>
      </c>
      <c r="F58" s="116">
        <f>0+0+0+0+0+0+0+0+0+0+0+0+0+0+0+0+0+0+0+0+0+0+0+0+0+0+0+0+0+0+0+0</f>
        <v>0</v>
      </c>
      <c r="G58" s="116" t="s">
        <v>10547</v>
      </c>
      <c r="H58" s="116">
        <f>0+0+0+0+0+0+0+0+0+0+0+0+0+0+0+0+0+0+0+0+0+0+0+0+0+0+0+0+0+0+0+0</f>
        <v>0</v>
      </c>
      <c r="I58" s="116" t="s">
        <v>10547</v>
      </c>
      <c r="L58" s="116">
        <f>0+0+0+0+0+0+0+0+0+0+0+0+0+0+0+0+0+0+0+0+0+0+0+0+0+0+0+0+0+0+0+0</f>
        <v>0</v>
      </c>
      <c r="M58" s="116" t="s">
        <v>10547</v>
      </c>
      <c r="P58" s="116">
        <f>0+0+0+0+0+0+0+0+0+0+0+0+0+0+0+0+0+0+0+0+0+0+0+0+0+0+0+0+0+0+0+0</f>
        <v>0</v>
      </c>
      <c r="Q58" s="116" t="s">
        <v>10547</v>
      </c>
      <c r="T58" s="116">
        <f>0+0+0+0+0+0+0+0+0+0+0+0+0+0+0+0+0+0+0+0+0+0+0+0+0+0+0+0+0+0+0+0</f>
        <v>0</v>
      </c>
      <c r="U58" s="116" t="s">
        <v>10547</v>
      </c>
    </row>
    <row r="59" spans="1:21" ht="13.2">
      <c r="A59" s="116" t="s">
        <v>10659</v>
      </c>
      <c r="B59" s="116" t="s">
        <v>10660</v>
      </c>
      <c r="C59" s="116" t="s">
        <v>10540</v>
      </c>
      <c r="D59" s="116" t="s">
        <v>10541</v>
      </c>
      <c r="E59" s="116" t="s">
        <v>10542</v>
      </c>
      <c r="F59" s="116">
        <f>0+2^1+0+0+0+2^5+2^6+2^7+0+0+0+0+0+0+0+0+0+0+0+0+0+0+0+0+0+0+0+0+0+0+0+0</f>
        <v>226</v>
      </c>
      <c r="G59" s="116" t="s">
        <v>10550</v>
      </c>
      <c r="H59" s="116">
        <f>0+2^1+0+0+0+2^5+2^6+2^7+0+0+0+0+0+0+0+0+0+0+0+0+0+0+0+0+0+0+0+0+0+0+0+0</f>
        <v>226</v>
      </c>
      <c r="I59" s="116" t="s">
        <v>10550</v>
      </c>
      <c r="L59" s="116">
        <f>0+2^1+0+0+0+2^5+2^6+2^7+0+0+0+0+0+0+0+0+0+0+0+0+0+0+0+0+0+0+0+0+0+0+0+0</f>
        <v>226</v>
      </c>
      <c r="M59" s="116" t="s">
        <v>10550</v>
      </c>
      <c r="P59" s="116">
        <f>0+2^1+0+0+0+2^5+2^6+2^7+0+0+0+0+0+0+0+0+0+0+0+0+0+0+0+0+0+0+0+0+0+0+0+0</f>
        <v>226</v>
      </c>
      <c r="Q59" s="116" t="s">
        <v>10550</v>
      </c>
      <c r="T59" s="116">
        <f>0+2^1+0+0+0+2^5+2^6+2^7+0+0+0+0+0+0+0+0+0+0+0+0+0+0+0+0+0+0+0+0+0+0+0+0</f>
        <v>226</v>
      </c>
      <c r="U59" s="116" t="s">
        <v>10550</v>
      </c>
    </row>
    <row r="60" spans="1:21" ht="13.2">
      <c r="A60" s="116" t="s">
        <v>10661</v>
      </c>
      <c r="B60" s="116" t="s">
        <v>10662</v>
      </c>
      <c r="C60" s="116" t="s">
        <v>10540</v>
      </c>
      <c r="D60" s="116" t="s">
        <v>10541</v>
      </c>
      <c r="E60" s="116" t="s">
        <v>10542</v>
      </c>
      <c r="F60" s="116">
        <f>0+0+0+0+0+0+0+0+0+0+0+0+0+0+0+0+0+0+0+0+0+0+0+0+0+0+0+0+0+0+0+0</f>
        <v>0</v>
      </c>
      <c r="G60" s="116" t="s">
        <v>10547</v>
      </c>
      <c r="H60" s="116">
        <f>0+0+0+0+0+0+0+0+0+0+0+0+0+0+0+0+0+0+0+0+0+0+0+0+0+0+0+0+0+0+0+0</f>
        <v>0</v>
      </c>
      <c r="I60" s="116" t="s">
        <v>10547</v>
      </c>
      <c r="L60" s="116">
        <f>0+0+0+0+0+0+0+0+0+0+0+0+0+0+0+0+0+0+0+0+0+0+0+0+0+0+0+0+0+0+0+0</f>
        <v>0</v>
      </c>
      <c r="M60" s="116" t="s">
        <v>10547</v>
      </c>
      <c r="P60" s="116">
        <f>0+0+0+0+0+0+0+0+0+0+0+0+0+0+0+0+0+0+0+0+0+0+0+0+0+0+0+0+0+0+0+0</f>
        <v>0</v>
      </c>
      <c r="Q60" s="116" t="s">
        <v>10547</v>
      </c>
      <c r="T60" s="116">
        <f>0+0+0+0+0+0+0+0+0+0+0+0+0+0+0+0+0+0+0+0+0+0+0+0+0+0+0+0+0+0+0+0</f>
        <v>0</v>
      </c>
      <c r="U60" s="116" t="s">
        <v>10547</v>
      </c>
    </row>
    <row r="61" spans="1:21" ht="13.2">
      <c r="A61" s="116" t="s">
        <v>10663</v>
      </c>
      <c r="B61" s="116" t="s">
        <v>10664</v>
      </c>
      <c r="C61" s="116" t="s">
        <v>10499</v>
      </c>
      <c r="D61" s="116" t="s">
        <v>10541</v>
      </c>
      <c r="E61" s="116" t="s">
        <v>10542</v>
      </c>
      <c r="F61" s="116">
        <f>2^0+0+0+0+0+0+0+0+0+0+0+0+0+0+0+0+0+0+0+0+0+0+0+0+0+0+0+0+0+0+0+0</f>
        <v>1</v>
      </c>
      <c r="G61" s="116" t="s">
        <v>10543</v>
      </c>
      <c r="H61" s="116">
        <f>2^0+0+0+0+0+0+0+0+0+0+0+0+0+0+0+0+0+0+0+0+0+0+0+0+0+0+0+0+0+0+0+0</f>
        <v>1</v>
      </c>
      <c r="I61" s="116" t="s">
        <v>10543</v>
      </c>
      <c r="L61" s="116">
        <f>2^0+0+0+0+0+0+0+0+0+0+0+0+0+0+0+0+0+0+0+0+0+0+0+0+0+0+0+0+0+0+0+0</f>
        <v>1</v>
      </c>
      <c r="M61" s="116" t="s">
        <v>10543</v>
      </c>
      <c r="P61" s="116">
        <f>2^0+0+0+0+0+0+0+0+0+0+0+0+0+0+0+0+0+0+0+0+0+0+0+0+0+0+0+0+0+0+0+0</f>
        <v>1</v>
      </c>
      <c r="Q61" s="116" t="s">
        <v>10543</v>
      </c>
      <c r="T61" s="116">
        <f>2^0+0+0+0+0+0+0+0+0+0+0+0+0+0+0+0+0+0+0+0+0+0+0+0+0+0+0+0+0+0+0+0</f>
        <v>1</v>
      </c>
      <c r="U61" s="116" t="s">
        <v>10543</v>
      </c>
    </row>
    <row r="62" spans="1:21" ht="13.2">
      <c r="A62" s="116" t="s">
        <v>10665</v>
      </c>
      <c r="B62" s="116" t="s">
        <v>10666</v>
      </c>
      <c r="C62" s="116" t="s">
        <v>10540</v>
      </c>
      <c r="D62" s="116" t="s">
        <v>10541</v>
      </c>
      <c r="E62" s="116" t="s">
        <v>10542</v>
      </c>
      <c r="F62" s="116">
        <f>0+0+0+0+0+0+0+0+0+0+0+0+0+0+0+0+0+0+0+0+0+0+0+0+0+0+0+0+0+0+0+0</f>
        <v>0</v>
      </c>
      <c r="G62" s="116" t="s">
        <v>10547</v>
      </c>
      <c r="H62" s="116">
        <f>0+0+0+0+0+0+0+0+0+0+0+0+0+0+0+0+0+0+0+0+0+0+0+0+0+0+0+0+0+0+0+0</f>
        <v>0</v>
      </c>
      <c r="I62" s="116" t="s">
        <v>10547</v>
      </c>
      <c r="L62" s="116">
        <f>0+0+0+0+0+0+0+0+0+0+0+0+0+0+0+0+0+0+0+0+0+0+0+0+0+0+0+0+0+0+0+0</f>
        <v>0</v>
      </c>
      <c r="M62" s="116" t="s">
        <v>10547</v>
      </c>
      <c r="P62" s="116">
        <f>0+0+0+0+0+0+0+0+0+0+0+0+0+0+0+0+0+0+0+0+0+0+0+0+0+0+0+0+0+0+0+0</f>
        <v>0</v>
      </c>
      <c r="Q62" s="116" t="s">
        <v>10547</v>
      </c>
      <c r="T62" s="116">
        <f>0+0+0+0+0+0+0+0+0+0+0+0+0+0+0+0+0+0+0+0+0+0+0+0+0+0+0+0+0+0+0+0</f>
        <v>0</v>
      </c>
      <c r="U62" s="116" t="s">
        <v>10547</v>
      </c>
    </row>
    <row r="63" spans="1:21" ht="13.2">
      <c r="A63" s="116" t="s">
        <v>10667</v>
      </c>
      <c r="B63" s="116" t="s">
        <v>10668</v>
      </c>
      <c r="C63" s="116" t="s">
        <v>10540</v>
      </c>
      <c r="D63" s="116" t="s">
        <v>10541</v>
      </c>
      <c r="E63" s="116" t="s">
        <v>10542</v>
      </c>
      <c r="F63" s="116">
        <f>2^0+0+0+0+0+0+0+0+0+0+0+0+0+0+0+0+0+0+0+0+0+0+0+0+0+0+0+0+0+0+0+0</f>
        <v>1</v>
      </c>
      <c r="G63" s="116" t="s">
        <v>10543</v>
      </c>
      <c r="H63" s="116">
        <f>2^0+0+0+0+0+0+2^6+2^7+0+2^9+0+0+0+0+0+0+0+0+0+0+0+0+0+0+0+0+0+0+0+0+0+0</f>
        <v>705</v>
      </c>
      <c r="I63" s="184" t="s">
        <v>10669</v>
      </c>
      <c r="L63" s="116">
        <f>2^0+0+0+0+0+0+2^6+2^7+0+2^9+0+0+0+0+0+0+0+0+0+0+0+0+0+0+0+0+0+0+0+0+0+0</f>
        <v>705</v>
      </c>
      <c r="M63" s="184" t="s">
        <v>10669</v>
      </c>
      <c r="P63" s="116">
        <f>2^0+0+0+0+0+0+2^6+2^7+0+2^9+0+0+0+0+0+0+0+0+0+0+0+0+0+0+0+0+0+0+0+0+0+0</f>
        <v>705</v>
      </c>
      <c r="Q63" s="184" t="s">
        <v>10669</v>
      </c>
      <c r="T63" s="116">
        <f>2^0+0+0+0+0+0+2^6+2^7+0+2^9+0+0+0+0+0+0+0+0+0+0+0+0+0+0+0+0+0+0+0+0+0+0</f>
        <v>705</v>
      </c>
      <c r="U63" s="184" t="s">
        <v>10669</v>
      </c>
    </row>
    <row r="64" spans="1:21" ht="13.2">
      <c r="A64" s="116" t="s">
        <v>10670</v>
      </c>
      <c r="B64" s="116" t="s">
        <v>10671</v>
      </c>
      <c r="C64" s="116" t="s">
        <v>10540</v>
      </c>
      <c r="D64" s="116" t="s">
        <v>10541</v>
      </c>
      <c r="E64" s="116" t="s">
        <v>10542</v>
      </c>
      <c r="F64" s="116">
        <f>0+0+0+0+0+0+0+0+0+0+0+0+0+0+0+0+0+0+0+0+0+0+0+0+0+0+0+0+0+0+0+0</f>
        <v>0</v>
      </c>
      <c r="G64" s="116" t="s">
        <v>10547</v>
      </c>
      <c r="H64" s="116">
        <f>0+0+0+0+0+0+0+0+0+0+0+0+0+0+0+0+0+0+0+0+0+0+0+0+0+0+0+0+0+0+0+0</f>
        <v>0</v>
      </c>
      <c r="I64" s="116" t="s">
        <v>10547</v>
      </c>
      <c r="L64" s="116">
        <f>0+0+0+0+0+0+0+0+0+0+0+0+0+0+0+0+0+0+0+0+0+0+0+0+0+0+0+0+0+0+0+0</f>
        <v>0</v>
      </c>
      <c r="M64" s="116" t="s">
        <v>10547</v>
      </c>
      <c r="P64" s="116">
        <f>0+0+0+0+0+0+0+0+0+0+0+0+0+0+0+0+0+0+0+0+0+0+0+0+0+0+0+0+0+0+0+0</f>
        <v>0</v>
      </c>
      <c r="Q64" s="116" t="s">
        <v>10547</v>
      </c>
      <c r="T64" s="116">
        <f>0+0+0+0+0+0+0+0+0+0+0+0+0+0+0+0+0+0+0+0+0+0+0+0+0+0+0+0+0+0+0+0</f>
        <v>0</v>
      </c>
      <c r="U64" s="116" t="s">
        <v>10547</v>
      </c>
    </row>
    <row r="65" spans="1:21" ht="13.2">
      <c r="A65" s="116" t="s">
        <v>10672</v>
      </c>
      <c r="B65" s="116" t="s">
        <v>10673</v>
      </c>
      <c r="C65" s="116" t="s">
        <v>10540</v>
      </c>
      <c r="D65" s="116" t="s">
        <v>10541</v>
      </c>
      <c r="E65" s="116" t="s">
        <v>10542</v>
      </c>
      <c r="F65" s="116">
        <f>0+2^1+0+0+0+2^5+2^6+2^7+0+0+0+0+0+0+0+0+0+0+0+0+0+0+0+0+0+0+0+0+0+0+0+0</f>
        <v>226</v>
      </c>
      <c r="G65" s="116" t="s">
        <v>10550</v>
      </c>
      <c r="H65" s="116">
        <f>0+2^1+0+0+0+2^5+2^6+2^7+0+0+0+0+0+0+0+0+0+0+0+0+0+0+0+0+0+0+0+0+0+0+0+0</f>
        <v>226</v>
      </c>
      <c r="I65" s="116" t="s">
        <v>10550</v>
      </c>
      <c r="L65" s="116">
        <f>0+2^1+0+0+0+2^5+2^6+2^7+0+0+0+0+0+0+0+0+0+0+0+0+0+0+0+0+0+0+0+0+0+0+0+0</f>
        <v>226</v>
      </c>
      <c r="M65" s="116" t="s">
        <v>10550</v>
      </c>
      <c r="P65" s="116">
        <f>0+2^1+0+0+0+2^5+2^6+2^7+0+0+0+0+0+0+0+0+0+0+0+0+0+0+0+0+0+0+0+0+0+0+0+0</f>
        <v>226</v>
      </c>
      <c r="Q65" s="116" t="s">
        <v>10550</v>
      </c>
      <c r="T65" s="116">
        <f>0+2^1+0+0+0+2^5+2^6+2^7+0+0+0+0+0+0+0+0+0+0+0+0+0+0+0+0+0+0+0+0+0+0+0+0</f>
        <v>226</v>
      </c>
      <c r="U65" s="116" t="s">
        <v>10550</v>
      </c>
    </row>
    <row r="66" spans="1:21" ht="13.2">
      <c r="A66" s="116" t="s">
        <v>10674</v>
      </c>
      <c r="B66" s="116" t="s">
        <v>10675</v>
      </c>
      <c r="C66" s="116" t="s">
        <v>10540</v>
      </c>
      <c r="D66" s="116" t="s">
        <v>10541</v>
      </c>
      <c r="E66" s="116" t="s">
        <v>10542</v>
      </c>
      <c r="F66" s="116">
        <f>0+0+0+0+0+0+0+0+0+0+0+0+0+0+0+0+0+0+0+0+0+0+0+0+0+0+0+0+0+0+0+0</f>
        <v>0</v>
      </c>
      <c r="G66" s="116" t="s">
        <v>10547</v>
      </c>
      <c r="H66" s="116">
        <f>0+0+0+0+0+0+0+0+0+0+0+0+0+0+0+0+0+0+0+0+0+0+0+0+0+0+0+0+0+0+0+0</f>
        <v>0</v>
      </c>
      <c r="I66" s="116" t="s">
        <v>10547</v>
      </c>
      <c r="L66" s="116">
        <f>0+0+0+0+0+0+0+0+0+0+0+0+0+0+0+0+0+0+0+0+0+0+0+0+0+0+0+0+0+0+0+0</f>
        <v>0</v>
      </c>
      <c r="M66" s="116" t="s">
        <v>10547</v>
      </c>
      <c r="P66" s="116">
        <f>0+0+0+0+0+0+0+0+0+0+0+0+0+0+0+0+0+0+0+0+0+0+0+0+0+0+0+0+0+0+0+0</f>
        <v>0</v>
      </c>
      <c r="Q66" s="116" t="s">
        <v>10547</v>
      </c>
      <c r="T66" s="116">
        <f>0+0+0+0+0+0+0+0+0+0+0+0+0+0+0+0+0+0+0+0+0+0+0+0+0+0+0+0+0+0+0+0</f>
        <v>0</v>
      </c>
      <c r="U66" s="116" t="s">
        <v>10547</v>
      </c>
    </row>
    <row r="67" spans="1:21" ht="13.2">
      <c r="A67" s="116" t="s">
        <v>10676</v>
      </c>
      <c r="B67" s="116" t="s">
        <v>10677</v>
      </c>
      <c r="C67" s="116" t="s">
        <v>10499</v>
      </c>
      <c r="D67" s="116" t="s">
        <v>10541</v>
      </c>
      <c r="E67" s="116" t="s">
        <v>10542</v>
      </c>
      <c r="F67" s="116">
        <f>2^0+0+0+0+0+0+0+0+0+0+0+0+0+0+0+0+0+0+0+0+0+0+0+0+0+0+0+0+0+0+0+0</f>
        <v>1</v>
      </c>
      <c r="G67" s="116" t="s">
        <v>10543</v>
      </c>
      <c r="H67" s="116">
        <f>2^0+0+0+0+0+0+0+0+0+0+0+0+0+0+0+0+0+0+0+0+0+0+0+0+0+0+0+0+0+0+0+0</f>
        <v>1</v>
      </c>
      <c r="I67" s="116" t="s">
        <v>10543</v>
      </c>
      <c r="L67" s="116">
        <f>2^0+0+0+0+0+0+0+0+0+0+0+0+0+0+0+0+0+0+0+0+0+0+0+0+0+0+0+0+0+0+0+0</f>
        <v>1</v>
      </c>
      <c r="M67" s="116" t="s">
        <v>10543</v>
      </c>
      <c r="P67" s="116">
        <f>2^0+0+0+0+0+0+0+0+0+0+0+0+0+0+0+0+0+0+0+0+0+0+0+0+0+0+0+0+0+0+0+0</f>
        <v>1</v>
      </c>
      <c r="Q67" s="116" t="s">
        <v>10543</v>
      </c>
      <c r="T67" s="116">
        <f>2^0+0+0+0+0+0+0+0+0+0+0+0+0+0+0+0+0+0+0+0+0+0+0+0+0+0+0+0+0+0+0+0</f>
        <v>1</v>
      </c>
      <c r="U67" s="116" t="s">
        <v>10543</v>
      </c>
    </row>
    <row r="68" spans="1:21" ht="13.2">
      <c r="A68" s="116" t="s">
        <v>10678</v>
      </c>
      <c r="B68" s="116" t="s">
        <v>10679</v>
      </c>
      <c r="C68" s="116" t="s">
        <v>10540</v>
      </c>
      <c r="D68" s="116" t="s">
        <v>10541</v>
      </c>
      <c r="E68" s="116" t="s">
        <v>10542</v>
      </c>
      <c r="F68" s="116">
        <f>0+0+0+0+0+0+0+0+0+0+0+0+0+0+0+0+0+0+0+0+0+0+0+0+0+0+0+0+0+0+0+0</f>
        <v>0</v>
      </c>
      <c r="G68" s="116" t="s">
        <v>10547</v>
      </c>
      <c r="H68" s="116">
        <f>0+0+0+0+0+0+0+0+0+0+0+0+0+0+0+0+0+0+0+0+0+0+0+0+0+0+0+0+0+0+0+0</f>
        <v>0</v>
      </c>
      <c r="I68" s="116" t="s">
        <v>10547</v>
      </c>
      <c r="L68" s="116">
        <f>0+0+0+0+0+0+0+0+0+0+0+0+0+0+0+0+0+0+0+0+0+0+0+0+0+0+0+0+0+0+0+0</f>
        <v>0</v>
      </c>
      <c r="M68" s="116" t="s">
        <v>10547</v>
      </c>
      <c r="P68" s="116">
        <f>0+0+0+0+0+0+0+0+0+0+0+0+0+0+0+0+0+0+0+0+0+0+0+0+0+0+0+0+0+0+0+0</f>
        <v>0</v>
      </c>
      <c r="Q68" s="116" t="s">
        <v>10547</v>
      </c>
      <c r="T68" s="116">
        <f>0+0+0+0+0+0+0+0+0+0+0+0+0+0+0+0+0+0+0+0+0+0+0+0+0+0+0+0+0+0+0+0</f>
        <v>0</v>
      </c>
      <c r="U68" s="116" t="s">
        <v>10547</v>
      </c>
    </row>
    <row r="69" spans="1:21" ht="13.2">
      <c r="A69" s="116" t="s">
        <v>10680</v>
      </c>
      <c r="B69" s="116" t="s">
        <v>10681</v>
      </c>
      <c r="C69" s="116" t="s">
        <v>10540</v>
      </c>
      <c r="D69" s="116" t="s">
        <v>10541</v>
      </c>
      <c r="E69" s="116" t="s">
        <v>10542</v>
      </c>
      <c r="F69" s="116">
        <f>2^0+0+0+0+0+0+0+0+0+0+0+0+0+0+0+0+0+0+0+0+0+0+0+0+0+0+0+0+0+0+0+0</f>
        <v>1</v>
      </c>
      <c r="G69" s="116" t="s">
        <v>10543</v>
      </c>
      <c r="H69" s="116">
        <f>2^0+2^1+0+0+0+0+2^6+2^7+0+0+0+0+0+0+0+0+0+0+0+0+0+0+0+0+0+0+0+0+0+0+0+0</f>
        <v>195</v>
      </c>
      <c r="I69" s="184" t="s">
        <v>10682</v>
      </c>
      <c r="L69" s="116">
        <f>2^0+2^1+0+0+0+0+2^6+2^7+0+0+0+0+0+0+0+0+0+0+0+0+0+0+0+0+0+0+0+0+0+0+0+0</f>
        <v>195</v>
      </c>
      <c r="M69" s="184" t="s">
        <v>10682</v>
      </c>
      <c r="P69" s="116">
        <f>2^0+2^1+0+0+0+0+2^6+2^7+0+0+0+0+0+0+0+0+0+0+0+0+0+0+0+0+0+0+0+0+0+0+0+0</f>
        <v>195</v>
      </c>
      <c r="Q69" s="184" t="s">
        <v>10682</v>
      </c>
      <c r="T69" s="116">
        <f>2^0+2^1+0+0+0+0+2^6+2^7+0+0+0+0+0+0+0+0+0+0+0+0+0+0+0+0+0+0+0+0+0+0+0+0</f>
        <v>195</v>
      </c>
      <c r="U69" s="184" t="s">
        <v>10682</v>
      </c>
    </row>
    <row r="70" spans="1:21" ht="13.2">
      <c r="A70" s="116" t="s">
        <v>10683</v>
      </c>
      <c r="B70" s="116" t="s">
        <v>10684</v>
      </c>
      <c r="C70" s="116" t="s">
        <v>10540</v>
      </c>
      <c r="D70" s="116" t="s">
        <v>10541</v>
      </c>
      <c r="E70" s="116" t="s">
        <v>10542</v>
      </c>
      <c r="F70" s="116">
        <f>0+0+0+0+0+0+0+0+0+0+0+0+0+0+0+0+0+0+0+0+0+0+0+0+0+0+0+0+0+0+0+0</f>
        <v>0</v>
      </c>
      <c r="G70" s="116" t="s">
        <v>10547</v>
      </c>
      <c r="H70" s="116">
        <f>0+0+0+0+0+0+0+0+0+0+0+0+0+0+0+0+0+0+0+0+0+0+0+0+0+0+0+0+0+0+0+0</f>
        <v>0</v>
      </c>
      <c r="I70" s="116" t="s">
        <v>10547</v>
      </c>
      <c r="L70" s="116">
        <f>0+0+0+0+0+0+0+0+0+0+0+0+0+0+0+0+0+0+0+0+0+0+0+0+0+0+0+0+0+0+0+0</f>
        <v>0</v>
      </c>
      <c r="M70" s="116" t="s">
        <v>10547</v>
      </c>
      <c r="P70" s="116">
        <f>0+0+0+0+0+0+0+0+0+0+0+0+0+0+0+0+0+0+0+0+0+0+0+0+0+0+0+0+0+0+0+0</f>
        <v>0</v>
      </c>
      <c r="Q70" s="116" t="s">
        <v>10547</v>
      </c>
      <c r="T70" s="116">
        <f>0+0+0+0+0+0+0+0+0+0+0+0+0+0+0+0+0+0+0+0+0+0+0+0+0+0+0+0+0+0+0+0</f>
        <v>0</v>
      </c>
      <c r="U70" s="116" t="s">
        <v>10547</v>
      </c>
    </row>
    <row r="71" spans="1:21" ht="13.2">
      <c r="A71" s="116" t="s">
        <v>10685</v>
      </c>
      <c r="B71" s="116" t="s">
        <v>10686</v>
      </c>
      <c r="C71" s="116" t="s">
        <v>10540</v>
      </c>
      <c r="D71" s="116" t="s">
        <v>10541</v>
      </c>
      <c r="E71" s="116" t="s">
        <v>10542</v>
      </c>
      <c r="F71" s="116">
        <f>0+2^1+0+0+0+2^5+2^6+2^7+0+0+0+0+0+0+0+0+0+0+0+0+0+0+0+0+0+0+0+0+0+0+0+0</f>
        <v>226</v>
      </c>
      <c r="G71" s="116" t="s">
        <v>10550</v>
      </c>
      <c r="H71" s="116">
        <f>0+2^1+0+0+0+2^5+2^6+2^7+0+0+0+0+0+0+0+0+0+0+0+0+0+0+0+0+0+0+0+0+0+0+0+0</f>
        <v>226</v>
      </c>
      <c r="I71" s="116" t="s">
        <v>10550</v>
      </c>
      <c r="L71" s="116">
        <f>0+2^1+0+0+0+2^5+2^6+2^7+0+0+0+0+0+0+0+0+0+0+0+0+0+0+0+0+0+0+0+0+0+0+0+0</f>
        <v>226</v>
      </c>
      <c r="M71" s="116" t="s">
        <v>10550</v>
      </c>
      <c r="P71" s="116">
        <f>0+2^1+0+0+0+2^5+2^6+2^7+0+0+0+0+0+0+0+0+0+0+0+0+0+0+0+0+0+0+0+0+0+0+0+0</f>
        <v>226</v>
      </c>
      <c r="Q71" s="116" t="s">
        <v>10550</v>
      </c>
      <c r="T71" s="116">
        <f>0+2^1+0+0+0+2^5+2^6+2^7+0+0+0+0+0+0+0+0+0+0+0+0+0+0+0+0+0+0+0+0+0+0+0+0</f>
        <v>226</v>
      </c>
      <c r="U71" s="116" t="s">
        <v>10550</v>
      </c>
    </row>
    <row r="72" spans="1:21" ht="13.2">
      <c r="A72" s="116" t="s">
        <v>10687</v>
      </c>
      <c r="B72" s="116" t="s">
        <v>10688</v>
      </c>
      <c r="C72" s="116" t="s">
        <v>10540</v>
      </c>
      <c r="D72" s="116" t="s">
        <v>10541</v>
      </c>
      <c r="E72" s="116" t="s">
        <v>10542</v>
      </c>
      <c r="F72" s="116">
        <f>0+0+0+0+0+0+0+0+0+0+0+0+0+0+0+0+0+0+0+0+0+0+0+0+0+0+0+0+0+0+0+0</f>
        <v>0</v>
      </c>
      <c r="G72" s="116" t="s">
        <v>10547</v>
      </c>
      <c r="H72" s="116">
        <f>0+0+0+0+0+0+0+0+0+0+0+0+0+0+0+0+0+0+0+0+0+0+0+0+0+0+0+0+0+0+0+0</f>
        <v>0</v>
      </c>
      <c r="I72" s="116" t="s">
        <v>10547</v>
      </c>
      <c r="L72" s="116">
        <f>0+0+0+0+0+0+0+0+0+0+0+0+0+0+0+0+0+0+0+0+0+0+0+0+0+0+0+0+0+0+0+0</f>
        <v>0</v>
      </c>
      <c r="M72" s="116" t="s">
        <v>10547</v>
      </c>
      <c r="P72" s="116">
        <f>0+0+0+0+0+0+0+0+0+0+0+0+0+0+0+0+0+0+0+0+0+0+0+0+0+0+0+0+0+0+0+0</f>
        <v>0</v>
      </c>
      <c r="Q72" s="116" t="s">
        <v>10547</v>
      </c>
      <c r="T72" s="116">
        <f>0+0+0+0+0+0+0+0+0+0+0+0+0+0+0+0+0+0+0+0+0+0+0+0+0+0+0+0+0+0+0+0</f>
        <v>0</v>
      </c>
      <c r="U72" s="116" t="s">
        <v>10547</v>
      </c>
    </row>
    <row r="73" spans="1:21" ht="13.2">
      <c r="A73" s="116" t="s">
        <v>10689</v>
      </c>
      <c r="B73" s="116" t="s">
        <v>10690</v>
      </c>
      <c r="C73" s="116" t="s">
        <v>10499</v>
      </c>
      <c r="D73" s="116" t="s">
        <v>10541</v>
      </c>
      <c r="E73" s="116" t="s">
        <v>10542</v>
      </c>
      <c r="F73" s="116">
        <f>2^0+0+0+0+0+0+0+0+0+0+0+0+0+0+0+0+0+0+0+0+0+0+0+0+0+0+0+0+0+0+0+0</f>
        <v>1</v>
      </c>
      <c r="G73" s="116" t="s">
        <v>10543</v>
      </c>
      <c r="H73" s="116">
        <f>2^0+0+0+0+0+0+0+0+0+0+0+0+0+0+0+0+0+0+0+0+0+0+0+0+0+0+0+0+0+0+0+0</f>
        <v>1</v>
      </c>
      <c r="I73" s="116" t="s">
        <v>10543</v>
      </c>
      <c r="L73" s="116">
        <f>2^0+0+0+0+0+0+0+0+0+0+0+0+0+0+0+0+0+0+0+0+0+0+0+0+0+0+0+0+0+0+0+0</f>
        <v>1</v>
      </c>
      <c r="M73" s="116" t="s">
        <v>10543</v>
      </c>
      <c r="P73" s="116">
        <f>2^0+0+0+0+0+0+0+0+0+0+0+0+0+0+0+0+0+0+0+0+0+0+0+0+0+0+0+0+0+0+0+0</f>
        <v>1</v>
      </c>
      <c r="Q73" s="116" t="s">
        <v>10543</v>
      </c>
      <c r="T73" s="116">
        <f>2^0+0+0+0+0+0+0+0+0+0+0+0+0+0+0+0+0+0+0+0+0+0+0+0+0+0+0+0+0+0+0+0</f>
        <v>1</v>
      </c>
      <c r="U73" s="116" t="s">
        <v>10543</v>
      </c>
    </row>
    <row r="74" spans="1:21" ht="13.2">
      <c r="A74" s="116" t="s">
        <v>10691</v>
      </c>
      <c r="B74" s="116" t="s">
        <v>10692</v>
      </c>
      <c r="C74" s="116" t="s">
        <v>10540</v>
      </c>
      <c r="D74" s="116" t="s">
        <v>10541</v>
      </c>
      <c r="E74" s="116" t="s">
        <v>10542</v>
      </c>
      <c r="F74" s="116">
        <f>0+0+0+0+0+0+0+0+0+0+0+0+0+0+0+0+0+0+0+0+0+0+0+0+0+0+0+0+0+0+0+0</f>
        <v>0</v>
      </c>
      <c r="G74" s="116" t="s">
        <v>10547</v>
      </c>
      <c r="H74" s="116">
        <f>0+0+0+0+0+0+0+0+0+0+0+0+0+0+0+0+0+0+0+0+0+0+0+0+0+0+0+0+0+0+0+0</f>
        <v>0</v>
      </c>
      <c r="I74" s="116" t="s">
        <v>10547</v>
      </c>
      <c r="L74" s="116">
        <f>0+0+0+0+0+0+0+0+0+0+0+0+0+0+0+0+0+0+0+0+0+0+0+0+0+0+0+0+0+0+0+0</f>
        <v>0</v>
      </c>
      <c r="M74" s="116" t="s">
        <v>10547</v>
      </c>
      <c r="P74" s="116">
        <f>0+0+0+0+0+0+0+0+0+0+0+0+0+0+0+0+0+0+0+0+0+0+0+0+0+0+0+0+0+0+0+0</f>
        <v>0</v>
      </c>
      <c r="Q74" s="116" t="s">
        <v>10547</v>
      </c>
      <c r="T74" s="116">
        <f>0+0+0+0+0+0+0+0+0+0+0+0+0+0+0+0+0+0+0+0+0+0+0+0+0+0+0+0+0+0+0+0</f>
        <v>0</v>
      </c>
      <c r="U74" s="116" t="s">
        <v>10547</v>
      </c>
    </row>
    <row r="75" spans="1:21" ht="13.2">
      <c r="A75" s="116" t="s">
        <v>10693</v>
      </c>
      <c r="B75" s="116" t="s">
        <v>10694</v>
      </c>
      <c r="C75" s="116" t="s">
        <v>10540</v>
      </c>
      <c r="D75" s="116" t="s">
        <v>10541</v>
      </c>
      <c r="E75" s="116" t="s">
        <v>10542</v>
      </c>
      <c r="F75" s="116">
        <f>2^0+0+0+0+0+0+0+0+0+0+0+0+0+0+0+0+0+0+0+0+0+0+0+0+0+0+0+0+0+0+0+0</f>
        <v>1</v>
      </c>
      <c r="G75" s="116" t="s">
        <v>10543</v>
      </c>
      <c r="H75" s="116">
        <f>2^0+0+0+0+0+0+2^6+2^7+0+2^9+0+0+0+0+0+0+0+0+0+0+0+0+0+0+0+0+0+0+0+0+0+0</f>
        <v>705</v>
      </c>
      <c r="I75" s="184" t="s">
        <v>10669</v>
      </c>
      <c r="L75" s="116">
        <f>2^0+0+0+0+0+0+2^6+2^7+0+2^9+0+0+0+0+0+0+0+0+0+0+0+0+0+0+0+0+0+0+0+0+0+0</f>
        <v>705</v>
      </c>
      <c r="M75" s="184" t="s">
        <v>10669</v>
      </c>
      <c r="P75" s="116">
        <f>2^0+0+0+0+0+0+2^6+2^7+0+2^9+0+0+0+0+0+0+0+0+0+0+0+0+0+0+0+0+0+0+0+0+0+0</f>
        <v>705</v>
      </c>
      <c r="Q75" s="184" t="s">
        <v>10669</v>
      </c>
      <c r="T75" s="116">
        <f>2^0+0+0+0+0+0+2^6+2^7+0+2^9+0+0+0+0+0+0+0+0+0+0+0+0+0+0+0+0+0+0+0+0+0+0</f>
        <v>705</v>
      </c>
      <c r="U75" s="184" t="s">
        <v>10669</v>
      </c>
    </row>
    <row r="76" spans="1:21" ht="13.2">
      <c r="A76" s="116" t="s">
        <v>10695</v>
      </c>
      <c r="B76" s="116" t="s">
        <v>10696</v>
      </c>
      <c r="C76" s="116" t="s">
        <v>10540</v>
      </c>
      <c r="D76" s="116" t="s">
        <v>10541</v>
      </c>
      <c r="E76" s="116" t="s">
        <v>10542</v>
      </c>
      <c r="F76" s="116">
        <f>0+0+0+0+0+0+0+0+0+0+0+0+0+0+0+0+0+0+0+0+0+0+0+0+0+0+0+0+0+0+0+0</f>
        <v>0</v>
      </c>
      <c r="G76" s="116" t="s">
        <v>10547</v>
      </c>
      <c r="H76" s="116">
        <f>0+0+0+0+0+0+0+0+0+0+0+0+0+0+0+0+0+0+0+0+0+0+0+0+0+0+0+0+0+0+0+0</f>
        <v>0</v>
      </c>
      <c r="I76" s="116" t="s">
        <v>10547</v>
      </c>
      <c r="L76" s="116">
        <f>0+0+0+0+0+0+0+0+0+0+0+0+0+0+0+0+0+0+0+0+0+0+0+0+0+0+0+0+0+0+0+0</f>
        <v>0</v>
      </c>
      <c r="M76" s="116" t="s">
        <v>10547</v>
      </c>
      <c r="P76" s="116">
        <f>0+0+0+0+0+0+0+0+0+0+0+0+0+0+0+0+0+0+0+0+0+0+0+0+0+0+0+0+0+0+0+0</f>
        <v>0</v>
      </c>
      <c r="Q76" s="116" t="s">
        <v>10547</v>
      </c>
      <c r="T76" s="116">
        <f>0+0+0+0+0+0+0+0+0+0+0+0+0+0+0+0+0+0+0+0+0+0+0+0+0+0+0+0+0+0+0+0</f>
        <v>0</v>
      </c>
      <c r="U76" s="116" t="s">
        <v>10547</v>
      </c>
    </row>
    <row r="77" spans="1:21" ht="13.2">
      <c r="A77" s="116" t="s">
        <v>10697</v>
      </c>
      <c r="B77" s="116" t="s">
        <v>10698</v>
      </c>
      <c r="C77" s="116" t="s">
        <v>10540</v>
      </c>
      <c r="D77" s="116" t="s">
        <v>10541</v>
      </c>
      <c r="E77" s="116" t="s">
        <v>10542</v>
      </c>
      <c r="F77" s="116">
        <f>0+2^1+0+0+0+2^5+2^6+2^7+0+0+0+0+0+0+0+0+0+0+0+0+0+0+0+0+0+0+0+0+0+0+0+0</f>
        <v>226</v>
      </c>
      <c r="G77" s="116" t="s">
        <v>10550</v>
      </c>
      <c r="H77" s="116">
        <f>0+2^1+0+0+0+2^5+2^6+2^7+0+0+0+0+0+0+0+0+0+0+0+0+0+0+0+0+0+0+0+0+0+0+0+0</f>
        <v>226</v>
      </c>
      <c r="I77" s="116" t="s">
        <v>10550</v>
      </c>
      <c r="L77" s="116">
        <f>0+2^1+0+0+0+2^5+2^6+2^7+0+0+0+0+0+0+0+0+0+0+0+0+0+0+0+0+0+0+0+0+0+0+0+0</f>
        <v>226</v>
      </c>
      <c r="M77" s="116" t="s">
        <v>10550</v>
      </c>
      <c r="P77" s="116">
        <f>0+2^1+0+0+0+2^5+2^6+2^7+0+0+0+0+0+0+0+0+0+0+0+0+0+0+0+0+0+0+0+0+0+0+0+0</f>
        <v>226</v>
      </c>
      <c r="Q77" s="116" t="s">
        <v>10550</v>
      </c>
      <c r="T77" s="116">
        <f>0+2^1+0+0+0+2^5+2^6+2^7+0+0+0+0+0+0+0+0+0+0+0+0+0+0+0+0+0+0+0+0+0+0+0+0</f>
        <v>226</v>
      </c>
      <c r="U77" s="116" t="s">
        <v>10550</v>
      </c>
    </row>
    <row r="78" spans="1:21" ht="13.2">
      <c r="A78" s="116" t="s">
        <v>10699</v>
      </c>
      <c r="B78" s="116" t="s">
        <v>10700</v>
      </c>
      <c r="C78" s="116" t="s">
        <v>10540</v>
      </c>
      <c r="D78" s="116" t="s">
        <v>10541</v>
      </c>
      <c r="E78" s="116" t="s">
        <v>10542</v>
      </c>
      <c r="F78" s="116">
        <f>0+0+0+0+0+0+0+0+0+0+0+0+0+0+0+0+0+0+0+0+0+0+0+0+0+0+0+0+0+0+0+0</f>
        <v>0</v>
      </c>
      <c r="G78" s="116" t="s">
        <v>10547</v>
      </c>
      <c r="H78" s="116">
        <f>0+0+0+0+0+0+0+0+0+0+0+0+0+0+0+0+0+0+0+0+0+0+0+0+0+0+0+0+0+0+0+0</f>
        <v>0</v>
      </c>
      <c r="I78" s="116" t="s">
        <v>10547</v>
      </c>
      <c r="L78" s="116">
        <f>0+0+0+0+0+0+0+0+0+0+0+0+0+0+0+0+0+0+0+0+0+0+0+0+0+0+0+0+0+0+0+0</f>
        <v>0</v>
      </c>
      <c r="M78" s="116" t="s">
        <v>10547</v>
      </c>
      <c r="P78" s="116">
        <f>0+0+0+0+0+0+0+0+0+0+0+0+0+0+0+0+0+0+0+0+0+0+0+0+0+0+0+0+0+0+0+0</f>
        <v>0</v>
      </c>
      <c r="Q78" s="116" t="s">
        <v>10547</v>
      </c>
      <c r="T78" s="116">
        <f>0+0+0+0+0+0+0+0+0+0+0+0+0+0+0+0+0+0+0+0+0+0+0+0+0+0+0+0+0+0+0+0</f>
        <v>0</v>
      </c>
      <c r="U78" s="116" t="s">
        <v>10547</v>
      </c>
    </row>
    <row r="79" spans="1:21" ht="13.2">
      <c r="A79" s="116" t="s">
        <v>10701</v>
      </c>
      <c r="B79" s="116" t="s">
        <v>10702</v>
      </c>
      <c r="C79" s="116" t="s">
        <v>10499</v>
      </c>
      <c r="D79" s="116" t="s">
        <v>10541</v>
      </c>
      <c r="E79" s="116" t="s">
        <v>10542</v>
      </c>
      <c r="F79" s="116">
        <f>2^0+0+0+0+0+0+0+0+0+0+0+0+0+0+0+0+0+0+0+0+0+0+0+0+0+0+0+0+0+0+0+0</f>
        <v>1</v>
      </c>
      <c r="G79" s="116" t="s">
        <v>10543</v>
      </c>
      <c r="H79" s="116">
        <f>2^0+0+0+0+0+0+0+0+0+0+0+0+0+0+0+0+0+0+0+0+0+0+0+0+0+0+0+0+0+0+0+0</f>
        <v>1</v>
      </c>
      <c r="I79" s="116" t="s">
        <v>10543</v>
      </c>
      <c r="L79" s="116">
        <f>2^0+0+0+0+0+0+0+0+0+0+0+0+0+0+0+0+0+0+0+0+0+0+0+0+0+0+0+0+0+0+0+0</f>
        <v>1</v>
      </c>
      <c r="M79" s="116" t="s">
        <v>10543</v>
      </c>
      <c r="P79" s="116">
        <f>2^0+0+0+0+0+0+0+0+0+0+0+0+0+0+0+0+0+0+0+0+0+0+0+0+0+0+0+0+0+0+0+0</f>
        <v>1</v>
      </c>
      <c r="Q79" s="116" t="s">
        <v>10543</v>
      </c>
      <c r="T79" s="116">
        <f>2^0+0+0+0+0+0+0+0+0+0+0+0+0+0+0+0+0+0+0+0+0+0+0+0+0+0+0+0+0+0+0+0</f>
        <v>1</v>
      </c>
      <c r="U79" s="116" t="s">
        <v>10543</v>
      </c>
    </row>
    <row r="80" spans="1:21" ht="13.2">
      <c r="A80" s="116" t="s">
        <v>10703</v>
      </c>
      <c r="B80" s="116" t="s">
        <v>10704</v>
      </c>
      <c r="C80" s="116" t="s">
        <v>10540</v>
      </c>
      <c r="D80" s="116" t="s">
        <v>10541</v>
      </c>
      <c r="E80" s="116" t="s">
        <v>10542</v>
      </c>
      <c r="F80" s="116">
        <f>0+0+0+0+0+0+0+0+0+0+0+0+0+0+0+0+0+0+0+0+0+0+0+0+0+0+0+0+0+0+0+0</f>
        <v>0</v>
      </c>
      <c r="G80" s="116" t="s">
        <v>10547</v>
      </c>
      <c r="H80" s="116">
        <f>0+0+0+0+0+0+0+0+0+0+0+0+0+0+0+0+0+0+0+0+0+0+0+0+0+0+0+0+0+0+0+0</f>
        <v>0</v>
      </c>
      <c r="I80" s="116" t="s">
        <v>10547</v>
      </c>
      <c r="L80" s="116">
        <f>0+0+0+0+0+0+0+0+0+0+0+0+0+0+0+0+0+0+0+0+0+0+0+0+0+0+0+0+0+0+0+0</f>
        <v>0</v>
      </c>
      <c r="M80" s="116" t="s">
        <v>10547</v>
      </c>
      <c r="P80" s="116">
        <f>0+0+0+0+0+0+0+0+0+0+0+0+0+0+0+0+0+0+0+0+0+0+0+0+0+0+0+0+0+0+0+0</f>
        <v>0</v>
      </c>
      <c r="Q80" s="116" t="s">
        <v>10547</v>
      </c>
      <c r="T80" s="116">
        <f>0+0+0+0+0+0+0+0+0+0+0+0+0+0+0+0+0+0+0+0+0+0+0+0+0+0+0+0+0+0+0+0</f>
        <v>0</v>
      </c>
      <c r="U80" s="116" t="s">
        <v>10547</v>
      </c>
    </row>
    <row r="81" spans="1:21" ht="13.2">
      <c r="A81" s="116" t="s">
        <v>10705</v>
      </c>
      <c r="B81" s="116" t="s">
        <v>10706</v>
      </c>
      <c r="C81" s="116" t="s">
        <v>10540</v>
      </c>
      <c r="D81" s="116" t="s">
        <v>10541</v>
      </c>
      <c r="E81" s="116" t="s">
        <v>10542</v>
      </c>
      <c r="F81" s="116">
        <f>2^0+0+0+0+0+0+0+0+0+0+0+0+0+0+0+0+0+0+0+0+0+0+0+0+0+0+0+0+0+0+0+0</f>
        <v>1</v>
      </c>
      <c r="G81" s="116" t="s">
        <v>10543</v>
      </c>
      <c r="H81" s="116">
        <f>2^0+0+0+0+0+0+2^6+2^7+0+0+0+0+0+0+0+0+0+0+0+0+0+0+0+0+0+0+0+0+0+0+0+0</f>
        <v>193</v>
      </c>
      <c r="I81" s="184" t="s">
        <v>10707</v>
      </c>
      <c r="L81" s="116">
        <f>2^0+0+0+0+0+0+2^6+2^7+0+0+0+0+0+0+0+0+0+0+0+0+0+0+0+0+0+0+0+0+0+0+0+0</f>
        <v>193</v>
      </c>
      <c r="M81" s="184" t="s">
        <v>10707</v>
      </c>
      <c r="P81" s="116">
        <f>2^0+0+0+0+0+0+2^6+2^7+0+0+0+0+0+0+0+0+0+0+0+0+0+0+0+0+0+0+0+0+0+0+0+0</f>
        <v>193</v>
      </c>
      <c r="Q81" s="184" t="s">
        <v>10707</v>
      </c>
      <c r="T81" s="116">
        <f>2^0+0+0+0+0+0+2^6+2^7+0+0+0+0+0+0+0+0+0+0+0+0+0+0+0+0+0+0+0+0+0+0+0+0</f>
        <v>193</v>
      </c>
      <c r="U81" s="184" t="s">
        <v>10707</v>
      </c>
    </row>
    <row r="82" spans="1:21" ht="13.2">
      <c r="A82" s="116" t="s">
        <v>10708</v>
      </c>
      <c r="B82" s="116" t="s">
        <v>10709</v>
      </c>
      <c r="C82" s="116" t="s">
        <v>10540</v>
      </c>
      <c r="D82" s="116" t="s">
        <v>10541</v>
      </c>
      <c r="E82" s="116" t="s">
        <v>10542</v>
      </c>
      <c r="F82" s="116">
        <f>0+0+0+0+0+0+0+0+0+0+0+0+0+0+0+0+0+0+0+0+0+0+0+0+0+0+0+0+0+0+0+0</f>
        <v>0</v>
      </c>
      <c r="G82" s="116" t="s">
        <v>10547</v>
      </c>
      <c r="H82" s="116">
        <f>0+0+0+0+0+0+0+0+0+0+0+0+0+0+0+0+0+0+0+0+0+0+0+0+0+0+0+0+0+0+0+0</f>
        <v>0</v>
      </c>
      <c r="I82" s="116" t="s">
        <v>10547</v>
      </c>
      <c r="L82" s="116">
        <f>0+0+0+0+0+0+0+0+0+0+0+0+0+0+0+0+0+0+0+0+0+0+0+0+0+0+0+0+0+0+0+0</f>
        <v>0</v>
      </c>
      <c r="M82" s="116" t="s">
        <v>10547</v>
      </c>
      <c r="P82" s="116">
        <f>0+0+0+0+0+0+0+0+0+0+0+0+0+0+0+0+0+0+0+0+0+0+0+0+0+0+0+0+0+0+0+0</f>
        <v>0</v>
      </c>
      <c r="Q82" s="116" t="s">
        <v>10547</v>
      </c>
      <c r="T82" s="116">
        <f>0+0+0+0+0+0+0+0+0+0+0+0+0+0+0+0+0+0+0+0+0+0+0+0+0+0+0+0+0+0+0+0</f>
        <v>0</v>
      </c>
      <c r="U82" s="116" t="s">
        <v>10547</v>
      </c>
    </row>
    <row r="83" spans="1:21" ht="13.2">
      <c r="A83" s="116" t="s">
        <v>10710</v>
      </c>
      <c r="B83" s="116" t="s">
        <v>10711</v>
      </c>
      <c r="C83" s="116" t="s">
        <v>10540</v>
      </c>
      <c r="D83" s="116" t="s">
        <v>10541</v>
      </c>
      <c r="E83" s="116" t="s">
        <v>10542</v>
      </c>
      <c r="F83" s="116">
        <f>0+2^1+0+0+0+2^5+2^6+2^7+0+0+0+0+0+0+0+0+0+0+0+0+0+0+0+0+0+0+0+0+0+0+0+0</f>
        <v>226</v>
      </c>
      <c r="G83" s="116" t="s">
        <v>10550</v>
      </c>
      <c r="H83" s="116">
        <f>0+2^1+0+0+0+2^5+2^6+2^7+0+0+0+0+0+0+0+0+0+0+0+0+0+0+0+0+0+0+0+0+0+0+0+0</f>
        <v>226</v>
      </c>
      <c r="I83" s="116" t="s">
        <v>10550</v>
      </c>
      <c r="L83" s="116">
        <f>0+2^1+0+0+0+2^5+2^6+2^7+0+0+0+0+0+0+0+0+0+0+0+0+0+0+0+0+0+0+0+0+0+0+0+0</f>
        <v>226</v>
      </c>
      <c r="M83" s="116" t="s">
        <v>10550</v>
      </c>
      <c r="P83" s="116">
        <f>0+2^1+0+0+0+2^5+2^6+2^7+0+0+0+0+0+0+0+0+0+0+0+0+0+0+0+0+0+0+0+0+0+0+0+0</f>
        <v>226</v>
      </c>
      <c r="Q83" s="116" t="s">
        <v>10550</v>
      </c>
      <c r="T83" s="116">
        <f>0+2^1+0+0+0+2^5+2^6+2^7+0+0+0+0+0+0+0+0+0+0+0+0+0+0+0+0+0+0+0+0+0+0+0+0</f>
        <v>226</v>
      </c>
      <c r="U83" s="116" t="s">
        <v>10550</v>
      </c>
    </row>
    <row r="84" spans="1:21" ht="13.2">
      <c r="A84" s="116" t="s">
        <v>10712</v>
      </c>
      <c r="B84" s="116" t="s">
        <v>10713</v>
      </c>
      <c r="C84" s="116" t="s">
        <v>10540</v>
      </c>
      <c r="D84" s="116" t="s">
        <v>10541</v>
      </c>
      <c r="E84" s="116" t="s">
        <v>10542</v>
      </c>
      <c r="F84" s="116">
        <f>0+0+0+0+0+0+0+0+0+0+0+0+0+0+0+0+0+0+0+0+0+0+0+0+0+0+0+0+0+0+0+0</f>
        <v>0</v>
      </c>
      <c r="G84" s="116" t="s">
        <v>10547</v>
      </c>
      <c r="H84" s="116">
        <f>0+0+0+0+0+0+0+0+0+0+0+0+0+0+0+0+0+0+0+0+0+0+0+0+0+0+0+0+0+0+0+0</f>
        <v>0</v>
      </c>
      <c r="I84" s="116" t="s">
        <v>10547</v>
      </c>
      <c r="L84" s="116">
        <f>0+0+0+0+0+0+0+0+0+0+0+0+0+0+0+0+0+0+0+0+0+0+0+0+0+0+0+0+0+0+0+0</f>
        <v>0</v>
      </c>
      <c r="M84" s="116" t="s">
        <v>10547</v>
      </c>
      <c r="P84" s="116">
        <f>0+0+0+0+0+0+0+0+0+0+0+0+0+0+0+0+0+0+0+0+0+0+0+0+0+0+0+0+0+0+0+0</f>
        <v>0</v>
      </c>
      <c r="Q84" s="116" t="s">
        <v>10547</v>
      </c>
      <c r="T84" s="116">
        <f>0+0+0+0+0+0+0+0+0+0+0+0+0+0+0+0+0+0+0+0+0+0+0+0+0+0+0+0+0+0+0+0</f>
        <v>0</v>
      </c>
      <c r="U84" s="116" t="s">
        <v>10547</v>
      </c>
    </row>
    <row r="85" spans="1:21" ht="13.2">
      <c r="A85" s="116" t="s">
        <v>10714</v>
      </c>
      <c r="B85" s="116" t="s">
        <v>10715</v>
      </c>
      <c r="C85" s="116" t="s">
        <v>10499</v>
      </c>
      <c r="D85" s="116" t="s">
        <v>10541</v>
      </c>
      <c r="E85" s="116" t="s">
        <v>10542</v>
      </c>
      <c r="F85" s="116">
        <f>2^0+0+0+0+0+0+0+0+0+0+0+0+0+0+0+0+0+0+0+0+0+0+0+0+0+0+0+0+0+0+0+0</f>
        <v>1</v>
      </c>
      <c r="G85" s="116" t="s">
        <v>10543</v>
      </c>
      <c r="H85" s="116">
        <f>2^0+0+0+0+0+0+0+0+0+0+0+0+0+0+0+0+0+0+0+0+0+0+0+0+0+0+0+0+0+0+0+0</f>
        <v>1</v>
      </c>
      <c r="I85" s="116" t="s">
        <v>10543</v>
      </c>
      <c r="L85" s="116">
        <f>2^0+0+0+0+0+0+0+0+0+0+0+0+0+0+0+0+0+0+0+0+0+0+0+0+0+0+0+0+0+0+0+0</f>
        <v>1</v>
      </c>
      <c r="M85" s="116" t="s">
        <v>10543</v>
      </c>
      <c r="P85" s="116">
        <f>2^0+0+0+0+0+0+0+0+0+0+0+0+0+0+0+0+0+0+0+0+0+0+0+0+0+0+0+0+0+0+0+0</f>
        <v>1</v>
      </c>
      <c r="Q85" s="116" t="s">
        <v>10543</v>
      </c>
      <c r="T85" s="116">
        <f>2^0+0+0+0+0+0+0+0+0+0+0+0+0+0+0+0+0+0+0+0+0+0+0+0+0+0+0+0+0+0+0+0</f>
        <v>1</v>
      </c>
      <c r="U85" s="116" t="s">
        <v>10543</v>
      </c>
    </row>
    <row r="86" spans="1:21" ht="13.2">
      <c r="A86" s="116" t="s">
        <v>10716</v>
      </c>
      <c r="B86" s="116" t="s">
        <v>10717</v>
      </c>
      <c r="C86" s="116" t="s">
        <v>10540</v>
      </c>
      <c r="D86" s="116" t="s">
        <v>10541</v>
      </c>
      <c r="E86" s="116" t="s">
        <v>10542</v>
      </c>
      <c r="F86" s="116">
        <f>0+0+0+0+0+0+0+0+0+0+0+0+0+0+0+0+0+0+0+0+0+0+0+0+0+0+0+0+0+0+0+0</f>
        <v>0</v>
      </c>
      <c r="G86" s="116" t="s">
        <v>10547</v>
      </c>
      <c r="H86" s="116">
        <f>0+0+0+0+0+0+0+0+0+0+0+0+0+0+0+0+0+0+0+0+0+0+0+0+0+0+0+0+0+0+0+0</f>
        <v>0</v>
      </c>
      <c r="I86" s="116" t="s">
        <v>10547</v>
      </c>
      <c r="L86" s="116">
        <f>0+0+0+0+0+0+0+0+0+0+0+0+0+0+0+0+0+0+0+0+0+0+0+0+0+0+0+0+0+0+0+0</f>
        <v>0</v>
      </c>
      <c r="M86" s="116" t="s">
        <v>10547</v>
      </c>
      <c r="P86" s="116">
        <f>0+0+0+0+0+0+0+0+0+0+0+0+0+0+0+0+0+0+0+0+0+0+0+0+0+0+0+0+0+0+0+0</f>
        <v>0</v>
      </c>
      <c r="Q86" s="116" t="s">
        <v>10547</v>
      </c>
      <c r="T86" s="116">
        <f>0+0+0+0+0+0+0+0+0+0+0+0+0+0+0+0+0+0+0+0+0+0+0+0+0+0+0+0+0+0+0+0</f>
        <v>0</v>
      </c>
      <c r="U86" s="116" t="s">
        <v>10547</v>
      </c>
    </row>
    <row r="87" spans="1:21" ht="13.2">
      <c r="A87" s="116" t="s">
        <v>10718</v>
      </c>
      <c r="B87" s="116" t="s">
        <v>10719</v>
      </c>
      <c r="C87" s="116" t="s">
        <v>10540</v>
      </c>
      <c r="D87" s="116" t="s">
        <v>10541</v>
      </c>
      <c r="E87" s="116" t="s">
        <v>10542</v>
      </c>
      <c r="F87" s="116">
        <f>2^0+0+0+0+0+0+0+0+0+0+0+0+0+0+0+0+0+0+0+0+0+0+0+0+0+0+0+0+0+0+0+0</f>
        <v>1</v>
      </c>
      <c r="G87" s="116" t="s">
        <v>10543</v>
      </c>
      <c r="H87" s="116">
        <f>2^0+0+0+0+0+0+2^6+2^7+0+2^9+0+0+0+0+0+0+0+0+0+0+0+0+0+0+0+0+0+0+0+0+0+0</f>
        <v>705</v>
      </c>
      <c r="I87" s="184" t="s">
        <v>10669</v>
      </c>
      <c r="L87" s="116">
        <f>2^0+0+0+0+0+0+2^6+2^7+0+2^9+0+0+0+0+0+0+0+0+0+0+0+0+0+0+0+0+0+0+0+0+0+0</f>
        <v>705</v>
      </c>
      <c r="M87" s="184" t="s">
        <v>10669</v>
      </c>
      <c r="P87" s="116">
        <f>2^0+0+0+0+0+0+2^6+2^7+0+2^9+0+0+0+0+0+0+0+0+0+0+0+0+0+0+0+0+0+0+0+0+0+0</f>
        <v>705</v>
      </c>
      <c r="Q87" s="184" t="s">
        <v>10669</v>
      </c>
      <c r="T87" s="116">
        <f>2^0+0+0+0+0+0+2^6+2^7+0+0+0+0+0+0+0+0+0+0+0+0+0+0+0+0+0+0+0+0+0+0+0+0</f>
        <v>193</v>
      </c>
      <c r="U87" s="184" t="s">
        <v>10707</v>
      </c>
    </row>
    <row r="88" spans="1:21" ht="13.2">
      <c r="A88" s="116" t="s">
        <v>10720</v>
      </c>
      <c r="B88" s="116" t="s">
        <v>10721</v>
      </c>
      <c r="C88" s="116" t="s">
        <v>10540</v>
      </c>
      <c r="D88" s="116" t="s">
        <v>10541</v>
      </c>
      <c r="E88" s="116" t="s">
        <v>10542</v>
      </c>
      <c r="F88" s="116">
        <f>0+0+0+0+0+0+0+0+0+0+0+0+0+0+0+0+0+0+0+0+0+0+0+0+0+0+0+0+0+0+0+0</f>
        <v>0</v>
      </c>
      <c r="G88" s="116" t="s">
        <v>10547</v>
      </c>
      <c r="H88" s="116">
        <f>0+0+0+0+0+0+0+0+0+0+0+0+0+0+0+0+0+0+0+0+0+0+0+0+0+0+0+0+0+0+0+0</f>
        <v>0</v>
      </c>
      <c r="I88" s="116" t="s">
        <v>10547</v>
      </c>
      <c r="L88" s="116">
        <f>0+0+0+0+0+0+0+0+0+0+0+0+0+0+0+0+0+0+0+0+0+0+0+0+0+0+0+0+0+0+0+0</f>
        <v>0</v>
      </c>
      <c r="M88" s="116" t="s">
        <v>10547</v>
      </c>
      <c r="P88" s="116">
        <f>0+0+0+0+0+0+0+0+0+0+0+0+0+0+0+0+0+0+0+0+0+0+0+0+0+0+0+0+0+0+0+0</f>
        <v>0</v>
      </c>
      <c r="Q88" s="116" t="s">
        <v>10547</v>
      </c>
      <c r="T88" s="116">
        <f>0+0+0+0+0+0+0+0+0+0+0+0+0+0+0+0+0+0+0+0+0+0+0+0+0+0+0+0+0+0+0+0</f>
        <v>0</v>
      </c>
      <c r="U88" s="116" t="s">
        <v>10547</v>
      </c>
    </row>
    <row r="89" spans="1:21" ht="13.2">
      <c r="A89" s="116" t="s">
        <v>10722</v>
      </c>
      <c r="B89" s="116" t="s">
        <v>10723</v>
      </c>
      <c r="C89" s="116" t="s">
        <v>10540</v>
      </c>
      <c r="D89" s="116" t="s">
        <v>10541</v>
      </c>
      <c r="E89" s="116" t="s">
        <v>10542</v>
      </c>
      <c r="F89" s="116">
        <f>0+2^1+0+0+0+2^5+2^6+2^7+0+0+0+0+0+0+0+0+0+0+0+0+0+0+0+0+0+0+0+0+0+0+0+0</f>
        <v>226</v>
      </c>
      <c r="G89" s="116" t="s">
        <v>10550</v>
      </c>
      <c r="H89" s="116">
        <f>0+2^1+0+0+0+2^5+2^6+2^7+0+0+0+0+0+0+0+0+0+0+0+0+0+0+0+0+0+0+0+0+0+0+0+0</f>
        <v>226</v>
      </c>
      <c r="I89" s="116" t="s">
        <v>10550</v>
      </c>
      <c r="L89" s="116">
        <f>0+2^1+0+0+0+2^5+2^6+2^7+0+0+0+0+0+0+0+0+0+0+0+0+0+0+0+0+0+0+0+0+0+0+0+0</f>
        <v>226</v>
      </c>
      <c r="M89" s="116" t="s">
        <v>10550</v>
      </c>
      <c r="P89" s="116">
        <f>0+2^1+0+0+0+2^5+2^6+2^7+0+0+0+0+0+0+0+0+0+0+0+0+0+0+0+0+0+0+0+0+0+0+0+0</f>
        <v>226</v>
      </c>
      <c r="Q89" s="116" t="s">
        <v>10550</v>
      </c>
      <c r="T89" s="116">
        <f>0+2^1+0+0+0+2^5+2^6+2^7+0+0+0+0+0+0+0+0+0+0+0+0+0+0+0+0+0+0+0+0+0+0+0+0</f>
        <v>226</v>
      </c>
      <c r="U89" s="116" t="s">
        <v>10550</v>
      </c>
    </row>
    <row r="90" spans="1:21" ht="13.2">
      <c r="A90" s="116" t="s">
        <v>10724</v>
      </c>
      <c r="B90" s="116" t="s">
        <v>10725</v>
      </c>
      <c r="C90" s="116" t="s">
        <v>10540</v>
      </c>
      <c r="D90" s="116" t="s">
        <v>10541</v>
      </c>
      <c r="E90" s="116" t="s">
        <v>10542</v>
      </c>
      <c r="F90" s="116">
        <f>0+0+0+0+0+0+0+0+0+0+0+0+0+0+0+0+0+0+0+0+0+0+0+0+0+0+0+0+0+0+0+0</f>
        <v>0</v>
      </c>
      <c r="G90" s="116" t="s">
        <v>10547</v>
      </c>
      <c r="H90" s="116">
        <f>0+0+0+0+0+0+0+0+0+0+0+0+0+0+0+0+0+0+0+0+0+0+0+0+0+0+0+0+0+0+0+0</f>
        <v>0</v>
      </c>
      <c r="I90" s="116" t="s">
        <v>10547</v>
      </c>
      <c r="L90" s="116">
        <f>0+0+0+0+0+0+0+0+0+0+0+0+0+0+0+0+0+0+0+0+0+0+0+0+0+0+0+0+0+0+0+0</f>
        <v>0</v>
      </c>
      <c r="M90" s="116" t="s">
        <v>10547</v>
      </c>
      <c r="P90" s="116">
        <f>0+0+0+0+0+0+0+0+0+0+0+0+0+0+0+0+0+0+0+0+0+0+0+0+0+0+0+0+0+0+0+0</f>
        <v>0</v>
      </c>
      <c r="Q90" s="116" t="s">
        <v>10547</v>
      </c>
      <c r="T90" s="116">
        <f>0+0+0+0+0+0+0+0+0+0+0+0+0+0+0+0+0+0+0+0+0+0+0+0+0+0+0+0+0+0+0+0</f>
        <v>0</v>
      </c>
      <c r="U90" s="116" t="s">
        <v>10547</v>
      </c>
    </row>
    <row r="91" spans="1:21" ht="13.2">
      <c r="A91" s="116" t="s">
        <v>10726</v>
      </c>
      <c r="B91" s="116" t="s">
        <v>10727</v>
      </c>
      <c r="C91" s="116" t="s">
        <v>10499</v>
      </c>
      <c r="D91" s="116" t="s">
        <v>10541</v>
      </c>
      <c r="E91" s="116" t="s">
        <v>10542</v>
      </c>
      <c r="F91" s="116">
        <f>2^0+0+0+0+0+0+0+0+0+0+0+0+0+0+0+0+0+0+0+0+0+0+0+0+0+0+0+0+0+0+0+0</f>
        <v>1</v>
      </c>
      <c r="G91" s="116" t="s">
        <v>10543</v>
      </c>
      <c r="H91" s="116">
        <f>2^0+0+0+0+0+0+0+0+0+0+0+0+0+0+0+0+0+0+0+0+0+0+0+0+0+0+0+0+0+0+0+0</f>
        <v>1</v>
      </c>
      <c r="I91" s="116" t="s">
        <v>10543</v>
      </c>
      <c r="L91" s="116">
        <f>2^0+0+0+0+0+0+0+0+0+0+0+0+0+0+0+0+0+0+0+0+0+0+0+0+0+0+0+0+0+0+0+0</f>
        <v>1</v>
      </c>
      <c r="M91" s="116" t="s">
        <v>10543</v>
      </c>
      <c r="P91" s="116">
        <f>2^0+0+0+0+0+0+0+0+0+0+0+0+0+0+0+0+0+0+0+0+0+0+0+0+0+0+0+0+0+0+0+0</f>
        <v>1</v>
      </c>
      <c r="Q91" s="116" t="s">
        <v>10543</v>
      </c>
      <c r="T91" s="116">
        <f>2^0+0+0+0+0+0+0+0+0+0+0+0+0+0+0+0+0+0+0+0+0+0+0+0+0+0+0+0+0+0+0+0</f>
        <v>1</v>
      </c>
      <c r="U91" s="116" t="s">
        <v>10543</v>
      </c>
    </row>
    <row r="92" spans="1:21" ht="13.2">
      <c r="A92" s="116" t="s">
        <v>10728</v>
      </c>
      <c r="B92" s="116" t="s">
        <v>10729</v>
      </c>
      <c r="C92" s="116" t="s">
        <v>10540</v>
      </c>
      <c r="D92" s="116" t="s">
        <v>10541</v>
      </c>
      <c r="E92" s="116" t="s">
        <v>10542</v>
      </c>
      <c r="F92" s="116">
        <f>0+0+0+0+0+0+0+0+0+0+0+0+0+0+0+0+0+0+0+0+0+0+0+0+0+0+0+0+0+0+0+0</f>
        <v>0</v>
      </c>
      <c r="G92" s="116" t="s">
        <v>10547</v>
      </c>
      <c r="H92" s="116">
        <f>0+0+0+0+0+0+0+0+0+0+0+0+0+0+0+0+0+0+0+0+0+0+0+0+0+0+0+0+0+0+0+0</f>
        <v>0</v>
      </c>
      <c r="I92" s="116" t="s">
        <v>10547</v>
      </c>
      <c r="L92" s="116">
        <f>0+0+0+0+0+0+0+0+0+0+0+0+0+0+0+0+0+0+0+0+0+0+0+0+0+0+0+0+0+0+0+0</f>
        <v>0</v>
      </c>
      <c r="M92" s="116" t="s">
        <v>10547</v>
      </c>
      <c r="P92" s="116">
        <f>0+0+0+0+0+0+0+0+0+0+0+0+0+0+0+0+0+0+0+0+0+0+0+0+0+0+0+0+0+0+0+0</f>
        <v>0</v>
      </c>
      <c r="Q92" s="116" t="s">
        <v>10547</v>
      </c>
      <c r="T92" s="116">
        <f>0+0+0+0+0+0+0+0+0+0+0+0+0+0+0+0+0+0+0+0+0+0+0+0+0+0+0+0+0+0+0+0</f>
        <v>0</v>
      </c>
      <c r="U92" s="116" t="s">
        <v>10547</v>
      </c>
    </row>
    <row r="93" spans="1:21" ht="13.2">
      <c r="A93" s="116" t="s">
        <v>10730</v>
      </c>
      <c r="B93" s="116" t="s">
        <v>10731</v>
      </c>
      <c r="C93" s="116" t="s">
        <v>10540</v>
      </c>
      <c r="D93" s="116" t="s">
        <v>10541</v>
      </c>
      <c r="E93" s="116" t="s">
        <v>10542</v>
      </c>
      <c r="F93" s="116">
        <f>2^0+0+0+0+0+0+0+0+0+0+0+0+0+0+0+0+0+0+0+0+0+0+0+0+0+0+0+0+0+0+0+0</f>
        <v>1</v>
      </c>
      <c r="G93" s="116" t="s">
        <v>10543</v>
      </c>
      <c r="H93" s="116">
        <f>2^0+0+0+0+0+0+2^6+2^7+0+0+0+0+0+0+0+0+0+0+0+0+0+0+0+0+0+0+0+0+0+0+0+0</f>
        <v>193</v>
      </c>
      <c r="I93" s="184" t="s">
        <v>10707</v>
      </c>
      <c r="L93" s="116">
        <f>2^0+0+0+0+0+0+2^6+2^7+0+0+0+0+0+0+0+0+0+0+0+0+0+0+0+0+0+0+0+0+0+0+0+0</f>
        <v>193</v>
      </c>
      <c r="M93" s="184" t="s">
        <v>10707</v>
      </c>
      <c r="P93" s="116">
        <f>2^0+0+0+0+0+0+2^6+2^7+0+0+0+0+0+0+0+0+0+0+0+0+0+0+0+0+0+0+0+0+0+0+0+0</f>
        <v>193</v>
      </c>
      <c r="Q93" s="184" t="s">
        <v>10707</v>
      </c>
      <c r="T93" s="116">
        <f>2^0+0+0+0+0+0+2^6+2^7+0+0+0+0+0+0+0+0+0+0+0+0+0+0+0+0+0+0+0+0+0+0+0+0</f>
        <v>193</v>
      </c>
      <c r="U93" s="184" t="s">
        <v>10707</v>
      </c>
    </row>
    <row r="94" spans="1:21" ht="13.2">
      <c r="A94" s="116" t="s">
        <v>10732</v>
      </c>
      <c r="B94" s="116" t="s">
        <v>10733</v>
      </c>
      <c r="C94" s="116" t="s">
        <v>10540</v>
      </c>
      <c r="D94" s="116" t="s">
        <v>10541</v>
      </c>
      <c r="E94" s="116" t="s">
        <v>10542</v>
      </c>
      <c r="F94" s="116">
        <f>0+0+0+0+0+0+0+0+0+0+0+0+0+0+0+0+0+0+0+0+0+0+0+0+0+0+0+0+0+0+0+0</f>
        <v>0</v>
      </c>
      <c r="G94" s="116" t="s">
        <v>10547</v>
      </c>
      <c r="H94" s="116">
        <f>0+0+0+0+0+0+0+0+0+0+0+0+0+0+0+0+0+0+0+0+0+0+0+0+0+0+0+0+0+0+0+0</f>
        <v>0</v>
      </c>
      <c r="I94" s="116" t="s">
        <v>10547</v>
      </c>
      <c r="L94" s="116">
        <f>0+0+0+0+0+0+0+0+0+0+0+0+0+0+0+0+0+0+0+0+0+0+0+0+0+0+0+0+0+0+0+0</f>
        <v>0</v>
      </c>
      <c r="M94" s="116" t="s">
        <v>10547</v>
      </c>
      <c r="P94" s="116">
        <f>0+0+0+0+0+0+0+0+0+0+0+0+0+0+0+0+0+0+0+0+0+0+0+0+0+0+0+0+0+0+0+0</f>
        <v>0</v>
      </c>
      <c r="Q94" s="116" t="s">
        <v>10547</v>
      </c>
      <c r="T94" s="116">
        <f>0+0+0+0+0+0+0+0+0+0+0+0+0+0+0+0+0+0+0+0+0+0+0+0+0+0+0+0+0+0+0+0</f>
        <v>0</v>
      </c>
      <c r="U94" s="116" t="s">
        <v>10547</v>
      </c>
    </row>
    <row r="95" spans="1:21" ht="13.2">
      <c r="A95" s="116" t="s">
        <v>10734</v>
      </c>
      <c r="B95" s="116" t="s">
        <v>10735</v>
      </c>
      <c r="C95" s="116" t="s">
        <v>10540</v>
      </c>
      <c r="D95" s="116" t="s">
        <v>10541</v>
      </c>
      <c r="E95" s="116" t="s">
        <v>10542</v>
      </c>
      <c r="F95" s="116">
        <f>0+2^1+0+0+0+2^5+2^6+2^7+0+0+0+0+0+0+0+0+0+0+0+0+0+0+0+0+0+0+0+0+0+0+0+0</f>
        <v>226</v>
      </c>
      <c r="G95" s="116" t="s">
        <v>10550</v>
      </c>
      <c r="H95" s="116">
        <f>0+2^1+0+0+0+2^5+2^6+2^7+0+0+0+0+0+0+0+0+0+0+0+0+0+0+0+0+0+0+0+0+0+0+0+0</f>
        <v>226</v>
      </c>
      <c r="I95" s="116" t="s">
        <v>10550</v>
      </c>
      <c r="L95" s="116">
        <f>0+2^1+0+0+0+2^5+2^6+2^7+0+0+0+0+0+0+0+0+0+0+0+0+0+0+0+0+0+0+0+0+0+0+0+0</f>
        <v>226</v>
      </c>
      <c r="M95" s="116" t="s">
        <v>10550</v>
      </c>
      <c r="P95" s="116">
        <f>0+2^1+0+0+0+2^5+2^6+2^7+0+0+0+0+0+0+0+0+0+0+0+0+0+0+0+0+0+0+0+0+0+0+0+0</f>
        <v>226</v>
      </c>
      <c r="Q95" s="116" t="s">
        <v>10550</v>
      </c>
      <c r="T95" s="116">
        <f>0+2^1+0+0+0+2^5+2^6+2^7+0+0+0+0+0+0+0+0+0+0+0+0+0+0+0+0+0+0+0+0+0+0+0+0</f>
        <v>226</v>
      </c>
      <c r="U95" s="116" t="s">
        <v>10550</v>
      </c>
    </row>
    <row r="96" spans="1:21" ht="13.2">
      <c r="A96" s="116" t="s">
        <v>10736</v>
      </c>
      <c r="B96" s="116" t="s">
        <v>10737</v>
      </c>
      <c r="C96" s="116" t="s">
        <v>10540</v>
      </c>
      <c r="D96" s="116" t="s">
        <v>10541</v>
      </c>
      <c r="E96" s="116" t="s">
        <v>10542</v>
      </c>
      <c r="F96" s="116">
        <f>0+0+0+0+0+0+0+0+0+0+0+0+0+0+0+0+0+0+0+0+0+0+0+0+0+0+0+0+0+0+0+0</f>
        <v>0</v>
      </c>
      <c r="G96" s="116" t="s">
        <v>10547</v>
      </c>
      <c r="H96" s="116">
        <f>0+0+0+0+0+0+0+0+0+0+0+0+0+0+0+0+0+0+0+0+0+0+0+0+0+0+0+0+0+0+0+0</f>
        <v>0</v>
      </c>
      <c r="I96" s="116" t="s">
        <v>10547</v>
      </c>
      <c r="L96" s="116">
        <f>0+0+0+0+0+0+0+0+0+0+0+0+0+0+0+0+0+0+0+0+0+0+0+0+0+0+0+0+0+0+0+0</f>
        <v>0</v>
      </c>
      <c r="M96" s="116" t="s">
        <v>10547</v>
      </c>
      <c r="P96" s="116">
        <f>0+0+0+0+0+0+0+0+0+0+0+0+0+0+0+0+0+0+0+0+0+0+0+0+0+0+0+0+0+0+0+0</f>
        <v>0</v>
      </c>
      <c r="Q96" s="116" t="s">
        <v>10547</v>
      </c>
      <c r="T96" s="116">
        <f>0+0+0+0+0+0+0+0+0+0+0+0+0+0+0+0+0+0+0+0+0+0+0+0+0+0+0+0+0+0+0+0</f>
        <v>0</v>
      </c>
      <c r="U96" s="116" t="s">
        <v>10547</v>
      </c>
    </row>
    <row r="97" spans="1:21" ht="13.2">
      <c r="A97" s="116" t="s">
        <v>10738</v>
      </c>
      <c r="B97" s="116" t="s">
        <v>10739</v>
      </c>
      <c r="C97" s="116" t="s">
        <v>10499</v>
      </c>
      <c r="D97" s="116" t="s">
        <v>10541</v>
      </c>
      <c r="E97" s="116" t="s">
        <v>10542</v>
      </c>
      <c r="F97" s="116">
        <f>2^0+0+0+0+0+0+0+0+0+0+0+0+0+0+0+0+0+0+0+0+0+0+0+0+0+0+0+0+0+0+0+0</f>
        <v>1</v>
      </c>
      <c r="G97" s="116" t="s">
        <v>10543</v>
      </c>
      <c r="H97" s="116">
        <f>2^0+0+0+0+0+0+0+0+0+0+0+0+0+0+0+0+0+0+0+0+0+0+0+0+0+0+0+0+0+0+0+0</f>
        <v>1</v>
      </c>
      <c r="I97" s="116" t="s">
        <v>10543</v>
      </c>
      <c r="L97" s="116">
        <f>2^0+0+0+0+0+0+0+0+0+0+0+0+0+0+0+0+0+0+0+0+0+0+0+0+0+0+0+0+0+0+0+0</f>
        <v>1</v>
      </c>
      <c r="M97" s="116" t="s">
        <v>10543</v>
      </c>
      <c r="P97" s="116">
        <f>2^0+0+0+0+0+0+0+0+0+0+0+0+0+0+0+0+0+0+0+0+0+0+0+0+0+0+0+0+0+0+0+0</f>
        <v>1</v>
      </c>
      <c r="Q97" s="116" t="s">
        <v>10543</v>
      </c>
      <c r="T97" s="116">
        <f>2^0+0+0+0+0+0+0+0+0+0+0+0+0+0+0+0+0+0+0+0+0+0+0+0+0+0+0+0+0+0+0+0</f>
        <v>1</v>
      </c>
      <c r="U97" s="116" t="s">
        <v>10543</v>
      </c>
    </row>
    <row r="98" spans="1:21" ht="13.2">
      <c r="A98" s="116" t="s">
        <v>10740</v>
      </c>
      <c r="B98" s="116" t="s">
        <v>10741</v>
      </c>
      <c r="C98" s="116" t="s">
        <v>10540</v>
      </c>
      <c r="D98" s="116" t="s">
        <v>10541</v>
      </c>
      <c r="E98" s="116" t="s">
        <v>10542</v>
      </c>
      <c r="F98" s="116">
        <f>0+0+0+0+0+0+0+0+0+0+0+0+0+0+0+0+0+0+0+0+0+0+0+0+0+0+0+0+0+0+0+0</f>
        <v>0</v>
      </c>
      <c r="G98" s="116" t="s">
        <v>10547</v>
      </c>
      <c r="H98" s="116">
        <f>0+0+0+0+0+0+0+0+0+0+0+0+0+0+0+0+0+0+0+0+0+0+0+0+0+0+0+0+0+0+0+0</f>
        <v>0</v>
      </c>
      <c r="I98" s="116" t="s">
        <v>10547</v>
      </c>
      <c r="L98" s="116">
        <f>0+0+0+0+0+0+0+0+0+0+0+0+0+0+0+0+0+0+0+0+0+0+0+0+0+0+0+0+0+0+0+0</f>
        <v>0</v>
      </c>
      <c r="M98" s="116" t="s">
        <v>10547</v>
      </c>
      <c r="P98" s="116">
        <f>0+0+0+0+0+0+0+0+0+0+0+0+0+0+0+0+0+0+0+0+0+0+0+0+0+0+0+0+0+0+0+0</f>
        <v>0</v>
      </c>
      <c r="Q98" s="116" t="s">
        <v>10547</v>
      </c>
      <c r="T98" s="116">
        <f>0+0+0+0+0+0+0+0+0+0+0+0+0+0+0+0+0+0+0+0+0+0+0+0+0+0+0+0+0+0+0+0</f>
        <v>0</v>
      </c>
      <c r="U98" s="116" t="s">
        <v>10547</v>
      </c>
    </row>
    <row r="99" spans="1:21" ht="13.2">
      <c r="A99" s="116" t="s">
        <v>10742</v>
      </c>
      <c r="B99" s="116" t="s">
        <v>10743</v>
      </c>
      <c r="C99" s="116" t="s">
        <v>10540</v>
      </c>
      <c r="D99" s="116" t="s">
        <v>10541</v>
      </c>
      <c r="E99" s="116" t="s">
        <v>10542</v>
      </c>
      <c r="F99" s="116">
        <f>2^0+0+0+0+0+0+0+0+0+0+0+0+0+0+0+0+0+0+0+0+0+0+0+0+0+0+0+0+0+0+0+0</f>
        <v>1</v>
      </c>
      <c r="G99" s="116" t="s">
        <v>10543</v>
      </c>
      <c r="H99" s="116">
        <f>2^0+2^1+0+0+0+0+2^6+2^7+0+0+0+0+0+0+0+0+0+0+0+0+0+0+0+0+0+0+0+0+0+0+0+0</f>
        <v>195</v>
      </c>
      <c r="I99" s="184" t="s">
        <v>10682</v>
      </c>
      <c r="L99" s="116">
        <f>2^0+2^1+0+0+0+0+2^6+2^7+0+0+0+0+0+0+0+0+0+0+0+0+0+0+0+0+0+0+0+0+0+0+0+0</f>
        <v>195</v>
      </c>
      <c r="M99" s="184" t="s">
        <v>10682</v>
      </c>
      <c r="P99" s="116">
        <f>2^0+2^1+0+0+0+0+2^6+2^7+0+0+0+0+0+0+0+0+0+0+0+0+0+0+0+0+0+0+0+0+0+0+0+0</f>
        <v>195</v>
      </c>
      <c r="Q99" s="184" t="s">
        <v>10682</v>
      </c>
      <c r="T99" s="116">
        <f>2^0+2^1+0+0+0+0+2^6+2^7+0+0+0+0+0+0+0+0+0+0+0+0+0+0+0+0+0+0+0+0+0+0+0+0</f>
        <v>195</v>
      </c>
      <c r="U99" s="184" t="s">
        <v>10682</v>
      </c>
    </row>
    <row r="100" spans="1:21" ht="13.2">
      <c r="A100" s="116" t="s">
        <v>10744</v>
      </c>
      <c r="B100" s="116" t="s">
        <v>10745</v>
      </c>
      <c r="C100" s="116" t="s">
        <v>10540</v>
      </c>
      <c r="D100" s="116" t="s">
        <v>10541</v>
      </c>
      <c r="E100" s="116" t="s">
        <v>10542</v>
      </c>
      <c r="F100" s="116">
        <f>0+0+0+0+0+0+0+0+0+0+0+0+0+0+0+0+0+0+0+0+0+0+0+0+0+0+0+0+0+0+0+0</f>
        <v>0</v>
      </c>
      <c r="G100" s="116" t="s">
        <v>10547</v>
      </c>
      <c r="H100" s="116">
        <f>0+0+0+0+0+0+0+0+0+0+0+0+0+0+0+0+0+0+0+0+0+0+0+0+0+0+0+0+0+0+0+0</f>
        <v>0</v>
      </c>
      <c r="I100" s="116" t="s">
        <v>10547</v>
      </c>
      <c r="L100" s="116">
        <f>0+0+0+0+0+0+0+0+0+0+0+0+0+0+0+0+0+0+0+0+0+0+0+0+0+0+0+0+0+0+0+0</f>
        <v>0</v>
      </c>
      <c r="M100" s="116" t="s">
        <v>10547</v>
      </c>
      <c r="P100" s="116">
        <f>0+0+0+0+0+0+0+0+0+0+0+0+0+0+0+0+0+0+0+0+0+0+0+0+0+0+0+0+0+0+0+0</f>
        <v>0</v>
      </c>
      <c r="Q100" s="116" t="s">
        <v>10547</v>
      </c>
      <c r="T100" s="116">
        <f>0+0+0+0+0+0+0+0+0+0+0+0+0+0+0+0+0+0+0+0+0+0+0+0+0+0+0+0+0+0+0+0</f>
        <v>0</v>
      </c>
      <c r="U100" s="116" t="s">
        <v>10547</v>
      </c>
    </row>
    <row r="101" spans="1:21" ht="13.2">
      <c r="A101" s="116" t="s">
        <v>10746</v>
      </c>
      <c r="B101" s="116" t="s">
        <v>10747</v>
      </c>
      <c r="C101" s="116" t="s">
        <v>10540</v>
      </c>
      <c r="D101" s="116" t="s">
        <v>10541</v>
      </c>
      <c r="E101" s="116" t="s">
        <v>10542</v>
      </c>
      <c r="F101" s="116">
        <f>0+2^1+0+0+0+2^5+2^6+2^7+0+0+0+0+0+0+0+0+0+0+0+0+0+0+0+0+0+0+0+0+0+0+0+0</f>
        <v>226</v>
      </c>
      <c r="G101" s="116" t="s">
        <v>10550</v>
      </c>
      <c r="H101" s="116">
        <f>0+2^1+0+0+0+2^5+2^6+2^7+0+0+0+0+0+0+0+0+0+0+0+0+0+0+0+0+0+0+0+0+0+0+0+0</f>
        <v>226</v>
      </c>
      <c r="I101" s="116" t="s">
        <v>10550</v>
      </c>
      <c r="L101" s="116">
        <f>0+2^1+0+0+0+2^5+2^6+2^7+0+0+0+0+0+0+0+0+0+0+0+0+0+0+0+0+0+0+0+0+0+0+0+0</f>
        <v>226</v>
      </c>
      <c r="M101" s="116" t="s">
        <v>10550</v>
      </c>
      <c r="P101" s="116">
        <f>0+2^1+0+0+0+2^5+2^6+2^7+0+0+0+0+0+0+0+0+0+0+0+0+0+0+0+0+0+0+0+0+0+0+0+0</f>
        <v>226</v>
      </c>
      <c r="Q101" s="116" t="s">
        <v>10550</v>
      </c>
      <c r="T101" s="116">
        <f>0+2^1+0+0+0+2^5+2^6+2^7+0+0+0+0+0+0+0+0+0+0+0+0+0+0+0+0+0+0+0+0+0+0+0+0</f>
        <v>226</v>
      </c>
      <c r="U101" s="116" t="s">
        <v>10550</v>
      </c>
    </row>
    <row r="102" spans="1:21" ht="13.2">
      <c r="A102" s="116" t="s">
        <v>10748</v>
      </c>
      <c r="B102" s="116" t="s">
        <v>10749</v>
      </c>
      <c r="C102" s="116" t="s">
        <v>10540</v>
      </c>
      <c r="D102" s="116" t="s">
        <v>10541</v>
      </c>
      <c r="E102" s="116" t="s">
        <v>10542</v>
      </c>
      <c r="F102" s="116">
        <f>0+0+0+0+0+0+0+0+0+0+0+0+0+0+0+0+0+0+0+0+0+0+0+0+0+0+0+0+0+0+0+0</f>
        <v>0</v>
      </c>
      <c r="G102" s="116" t="s">
        <v>10547</v>
      </c>
      <c r="H102" s="116">
        <f>0+0+0+0+0+0+0+0+0+0+0+0+0+0+0+0+0+0+0+0+0+0+0+0+0+0+0+0+0+0+0+0</f>
        <v>0</v>
      </c>
      <c r="I102" s="116" t="s">
        <v>10547</v>
      </c>
      <c r="L102" s="116">
        <f>0+0+0+0+0+0+0+0+0+0+0+0+0+0+0+0+0+0+0+0+0+0+0+0+0+0+0+0+0+0+0+0</f>
        <v>0</v>
      </c>
      <c r="M102" s="116" t="s">
        <v>10547</v>
      </c>
      <c r="P102" s="116">
        <f>0+0+0+0+0+0+0+0+0+0+0+0+0+0+0+0+0+0+0+0+0+0+0+0+0+0+0+0+0+0+0+0</f>
        <v>0</v>
      </c>
      <c r="Q102" s="116" t="s">
        <v>10547</v>
      </c>
      <c r="T102" s="116">
        <f>0+0+0+0+0+0+0+0+0+0+0+0+0+0+0+0+0+0+0+0+0+0+0+0+0+0+0+0+0+0+0+0</f>
        <v>0</v>
      </c>
      <c r="U102" s="116" t="s">
        <v>10547</v>
      </c>
    </row>
    <row r="103" spans="1:21" ht="13.2">
      <c r="A103" s="116" t="s">
        <v>10750</v>
      </c>
      <c r="B103" s="116" t="s">
        <v>10751</v>
      </c>
      <c r="C103" s="116" t="s">
        <v>10499</v>
      </c>
      <c r="D103" s="116" t="s">
        <v>10541</v>
      </c>
      <c r="E103" s="116" t="s">
        <v>10542</v>
      </c>
      <c r="F103" s="116">
        <f>2^0+0+0+0+0+0+0+0+0+0+0+0+0+0+0+0+0+0+0+0+0+0+0+0+0+0+0+0+0+0+0+0</f>
        <v>1</v>
      </c>
      <c r="G103" s="116" t="s">
        <v>10543</v>
      </c>
      <c r="H103" s="116">
        <f>2^0+0+0+0+0+0+0+0+0+0+0+0+0+0+0+0+0+0+0+0+0+0+0+0+0+0+0+0+0+0+0+0</f>
        <v>1</v>
      </c>
      <c r="I103" s="116" t="s">
        <v>10543</v>
      </c>
      <c r="L103" s="116">
        <f>2^0+0+0+0+0+0+0+0+0+0+0+0+0+0+0+0+0+0+0+0+0+0+0+0+0+0+0+0+0+0+0+0</f>
        <v>1</v>
      </c>
      <c r="M103" s="116" t="s">
        <v>10543</v>
      </c>
      <c r="P103" s="116">
        <f>2^0+0+0+0+0+0+0+0+0+0+0+0+0+0+0+0+0+0+0+0+0+0+0+0+0+0+0+0+0+0+0+0</f>
        <v>1</v>
      </c>
      <c r="Q103" s="116" t="s">
        <v>10543</v>
      </c>
      <c r="T103" s="116">
        <f>2^0+0+0+0+0+0+0+0+0+0+0+0+0+0+0+0+0+0+0+0+0+0+0+0+0+0+0+0+0+0+0+0</f>
        <v>1</v>
      </c>
      <c r="U103" s="116" t="s">
        <v>10543</v>
      </c>
    </row>
    <row r="104" spans="1:21" ht="13.2">
      <c r="A104" s="116" t="s">
        <v>10752</v>
      </c>
      <c r="B104" s="116" t="s">
        <v>10753</v>
      </c>
      <c r="C104" s="116" t="s">
        <v>10540</v>
      </c>
      <c r="D104" s="116" t="s">
        <v>10541</v>
      </c>
      <c r="E104" s="116" t="s">
        <v>10542</v>
      </c>
      <c r="F104" s="116">
        <f>0+0+0+0+0+0+0+0+0+0+0+0+0+0+0+0+0+0+0+0+0+0+0+0+0+0+0+0+0+0+0+0</f>
        <v>0</v>
      </c>
      <c r="G104" s="116" t="s">
        <v>10547</v>
      </c>
      <c r="H104" s="116">
        <f>0+0+0+0+0+0+0+0+0+0+0+0+0+0+0+0+0+0+0+0+0+0+0+0+0+0+0+0+0+0+0+0</f>
        <v>0</v>
      </c>
      <c r="I104" s="116" t="s">
        <v>10547</v>
      </c>
      <c r="L104" s="116">
        <f>0+0+0+0+0+0+0+0+0+0+0+0+0+0+0+0+0+0+0+0+0+0+0+0+0+0+0+0+0+0+0+0</f>
        <v>0</v>
      </c>
      <c r="M104" s="116" t="s">
        <v>10547</v>
      </c>
      <c r="P104" s="116">
        <f>0+0+0+0+0+0+0+0+0+0+0+0+0+0+0+0+0+0+0+0+0+0+0+0+0+0+0+0+0+0+0+0</f>
        <v>0</v>
      </c>
      <c r="Q104" s="116" t="s">
        <v>10547</v>
      </c>
      <c r="T104" s="116">
        <f>0+0+0+0+0+0+0+0+0+0+0+0+0+0+0+0+0+0+0+0+0+0+0+0+0+0+0+0+0+0+0+0</f>
        <v>0</v>
      </c>
      <c r="U104" s="116" t="s">
        <v>10547</v>
      </c>
    </row>
    <row r="105" spans="1:21" ht="13.2">
      <c r="A105" s="116" t="s">
        <v>10754</v>
      </c>
      <c r="B105" s="116" t="s">
        <v>10755</v>
      </c>
      <c r="C105" s="116" t="s">
        <v>10540</v>
      </c>
      <c r="D105" s="116" t="s">
        <v>10541</v>
      </c>
      <c r="E105" s="116" t="s">
        <v>10542</v>
      </c>
      <c r="F105" s="116">
        <f>2^0+0+0+0+0+0+0+0+0+0+0+0+0+0+0+0+0+0+0+0+0+0+0+0+0+0+0+0+0+0+0+0</f>
        <v>1</v>
      </c>
      <c r="G105" s="116" t="s">
        <v>10543</v>
      </c>
      <c r="H105" s="116">
        <f>2^0+2^1+0+0+0+0+2^6+2^7+0+0+0+0+0+0+0+0+0+0+0+0+0+0+0+0+0+0+0+0+0+0+0+0</f>
        <v>195</v>
      </c>
      <c r="I105" s="184" t="s">
        <v>10682</v>
      </c>
      <c r="L105" s="116">
        <f>2^0+2^1+0+0+0+0+2^6+2^7+0+0+0+0+0+0+0+0+0+0+0+0+0+0+0+0+0+0+0+0+0+0+0+0</f>
        <v>195</v>
      </c>
      <c r="M105" s="184" t="s">
        <v>10682</v>
      </c>
      <c r="P105" s="116">
        <f>2^0+2^1+0+0+0+0+2^6+2^7+0+0+0+0+0+0+0+0+0+0+0+0+0+0+0+0+0+0+0+0+0+0+0+0</f>
        <v>195</v>
      </c>
      <c r="Q105" s="184" t="s">
        <v>10682</v>
      </c>
      <c r="T105" s="116">
        <f>2^0+2^1+0+0+0+0+2^6+2^7+0+0+0+0+0+0+0+0+0+0+0+0+0+0+0+0+0+0+0+0+0+0+0+0</f>
        <v>195</v>
      </c>
      <c r="U105" s="184" t="s">
        <v>10682</v>
      </c>
    </row>
    <row r="106" spans="1:21" ht="13.2">
      <c r="A106" s="116" t="s">
        <v>10756</v>
      </c>
      <c r="B106" s="116" t="s">
        <v>10757</v>
      </c>
      <c r="C106" s="116" t="s">
        <v>10540</v>
      </c>
      <c r="D106" s="116" t="s">
        <v>10541</v>
      </c>
      <c r="E106" s="116" t="s">
        <v>10542</v>
      </c>
      <c r="F106" s="116">
        <f>0+0+0+0+0+0+0+0+0+0+0+0+0+0+0+0+0+0+0+0+0+0+0+0+0+0+0+0+0+0+0+0</f>
        <v>0</v>
      </c>
      <c r="G106" s="116" t="s">
        <v>10547</v>
      </c>
      <c r="H106" s="116">
        <f>0+0+0+0+0+0+0+0+0+0+0+0+0+0+0+0+0+0+0+0+0+0+0+0+0+0+0+0+0+0+0+0</f>
        <v>0</v>
      </c>
      <c r="I106" s="116" t="s">
        <v>10547</v>
      </c>
      <c r="L106" s="116">
        <f>0+0+0+0+0+0+0+0+0+0+0+0+0+0+0+0+0+0+0+0+0+0+0+0+0+0+0+0+0+0+0+0</f>
        <v>0</v>
      </c>
      <c r="M106" s="116" t="s">
        <v>10547</v>
      </c>
      <c r="P106" s="116">
        <f>0+0+0+0+0+0+0+0+0+0+0+0+0+0+0+0+0+0+0+0+0+0+0+0+0+0+0+0+0+0+0+0</f>
        <v>0</v>
      </c>
      <c r="Q106" s="116" t="s">
        <v>10547</v>
      </c>
      <c r="T106" s="116">
        <f>0+0+0+0+0+0+0+0+0+0+0+0+0+0+0+0+0+0+0+0+0+0+0+0+0+0+0+0+0+0+0+0</f>
        <v>0</v>
      </c>
      <c r="U106" s="116" t="s">
        <v>10547</v>
      </c>
    </row>
    <row r="107" spans="1:21" ht="13.2">
      <c r="A107" s="116" t="s">
        <v>10758</v>
      </c>
      <c r="B107" s="116" t="s">
        <v>10759</v>
      </c>
      <c r="C107" s="116" t="s">
        <v>10540</v>
      </c>
      <c r="D107" s="116" t="s">
        <v>10541</v>
      </c>
      <c r="E107" s="116" t="s">
        <v>10542</v>
      </c>
      <c r="F107" s="116">
        <f>0+2^1+0+0+0+2^5+2^6+2^7+0+0+0+0+0+0+0+0+0+0+0+0+0+0+0+0+0+0+0+0+0+0+0+0</f>
        <v>226</v>
      </c>
      <c r="G107" s="116" t="s">
        <v>10550</v>
      </c>
      <c r="H107" s="116">
        <f>0+2^1+0+0+0+2^5+2^6+2^7+0+0+0+0+0+0+0+0+0+0+0+0+0+0+0+0+0+0+0+0+0+0+0+0</f>
        <v>226</v>
      </c>
      <c r="I107" s="116" t="s">
        <v>10550</v>
      </c>
      <c r="L107" s="116">
        <f>0+2^1+0+0+0+2^5+2^6+2^7+0+0+0+0+0+0+0+0+0+0+0+0+0+0+0+0+0+0+0+0+0+0+0+0</f>
        <v>226</v>
      </c>
      <c r="M107" s="116" t="s">
        <v>10550</v>
      </c>
      <c r="P107" s="116">
        <f>0+2^1+0+0+0+2^5+2^6+2^7+0+0+0+0+0+0+0+0+0+0+0+0+0+0+0+0+0+0+0+0+0+0+0+0</f>
        <v>226</v>
      </c>
      <c r="Q107" s="116" t="s">
        <v>10550</v>
      </c>
      <c r="T107" s="116">
        <f>0+2^1+0+0+0+2^5+2^6+2^7+0+0+0+0+0+0+0+0+0+0+0+0+0+0+0+0+0+0+0+0+0+0+0+0</f>
        <v>226</v>
      </c>
      <c r="U107" s="116" t="s">
        <v>10550</v>
      </c>
    </row>
    <row r="108" spans="1:21" ht="13.2">
      <c r="A108" s="116" t="s">
        <v>10760</v>
      </c>
      <c r="B108" s="116" t="s">
        <v>10761</v>
      </c>
      <c r="C108" s="116" t="s">
        <v>10540</v>
      </c>
      <c r="D108" s="116" t="s">
        <v>10541</v>
      </c>
      <c r="E108" s="116" t="s">
        <v>10542</v>
      </c>
      <c r="F108" s="116">
        <f>0+0+0+0+0+0+0+0+0+0+0+0+0+0+0+0+0+0+0+0+0+0+0+0+0+0+0+0+0+0+0+0</f>
        <v>0</v>
      </c>
      <c r="G108" s="116" t="s">
        <v>10547</v>
      </c>
      <c r="H108" s="116">
        <f>0+0+0+0+0+0+0+0+0+0+0+0+0+0+0+0+0+0+0+0+0+0+0+0+0+0+0+0+0+0+0+0</f>
        <v>0</v>
      </c>
      <c r="I108" s="116" t="s">
        <v>10547</v>
      </c>
      <c r="L108" s="116">
        <f>0+0+0+0+0+0+0+0+0+0+0+0+0+0+0+0+0+0+0+0+0+0+0+0+0+0+0+0+0+0+0+0</f>
        <v>0</v>
      </c>
      <c r="M108" s="116" t="s">
        <v>10547</v>
      </c>
      <c r="P108" s="116">
        <f>0+0+0+0+0+0+0+0+0+0+0+0+0+0+0+0+0+0+0+0+0+0+0+0+0+0+0+0+0+0+0+0</f>
        <v>0</v>
      </c>
      <c r="Q108" s="116" t="s">
        <v>10547</v>
      </c>
      <c r="T108" s="116">
        <f>0+0+0+0+0+0+0+0+0+0+0+0+0+0+0+0+0+0+0+0+0+0+0+0+0+0+0+0+0+0+0+0</f>
        <v>0</v>
      </c>
      <c r="U108" s="116" t="s">
        <v>10547</v>
      </c>
    </row>
    <row r="109" spans="1:21" ht="13.2">
      <c r="A109" s="116" t="s">
        <v>10762</v>
      </c>
      <c r="B109" s="116" t="s">
        <v>10763</v>
      </c>
      <c r="C109" s="116" t="s">
        <v>10499</v>
      </c>
      <c r="D109" s="116" t="s">
        <v>10541</v>
      </c>
      <c r="E109" s="116" t="s">
        <v>10542</v>
      </c>
      <c r="F109" s="116">
        <f>2^0+0+0+0+0+0+0+0+0+0+0+0+0+0+0+0+0+0+0+0+0+0+0+0+0+0+0+0+0+0+0+0</f>
        <v>1</v>
      </c>
      <c r="G109" s="116" t="s">
        <v>10543</v>
      </c>
      <c r="H109" s="116">
        <f>2^0+0+0+0+0+0+0+0+0+0+0+0+0+0+0+0+0+0+0+0+0+0+0+0+0+0+0+0+0+0+0+0</f>
        <v>1</v>
      </c>
      <c r="I109" s="116" t="s">
        <v>10543</v>
      </c>
      <c r="L109" s="116">
        <f>2^0+0+0+0+0+0+0+0+0+0+0+0+0+0+0+0+0+0+0+0+0+0+0+0+0+0+0+0+0+0+0+0</f>
        <v>1</v>
      </c>
      <c r="M109" s="116" t="s">
        <v>10543</v>
      </c>
      <c r="P109" s="116">
        <f>2^0+0+0+0+0+0+0+0+0+0+0+0+0+0+0+0+0+0+0+0+0+0+0+0+0+0+0+0+0+0+0+0</f>
        <v>1</v>
      </c>
      <c r="Q109" s="116" t="s">
        <v>10543</v>
      </c>
      <c r="T109" s="116">
        <f>2^0+0+0+0+0+0+0+0+0+0+0+0+0+0+0+0+0+0+0+0+0+0+0+0+0+0+0+0+0+0+0+0</f>
        <v>1</v>
      </c>
      <c r="U109" s="116" t="s">
        <v>10543</v>
      </c>
    </row>
    <row r="110" spans="1:21" ht="13.2">
      <c r="A110" s="116" t="s">
        <v>10764</v>
      </c>
      <c r="B110" s="116" t="s">
        <v>10765</v>
      </c>
      <c r="C110" s="116" t="s">
        <v>10540</v>
      </c>
      <c r="D110" s="116" t="s">
        <v>10541</v>
      </c>
      <c r="E110" s="116" t="s">
        <v>10542</v>
      </c>
      <c r="F110" s="116">
        <f>0+0+0+0+0+0+0+0+0+0+0+0+0+0+0+0+0+0+0+0+0+0+0+0+0+0+0+0+0+0+0+0</f>
        <v>0</v>
      </c>
      <c r="G110" s="116" t="s">
        <v>10547</v>
      </c>
      <c r="H110" s="116">
        <f>0+0+0+0+0+0+0+0+0+0+0+0+0+0+0+0+0+0+0+0+0+0+0+0+0+0+0+0+0+0+0+0</f>
        <v>0</v>
      </c>
      <c r="I110" s="116" t="s">
        <v>10547</v>
      </c>
      <c r="L110" s="116">
        <f>0+0+0+0+0+0+0+0+0+0+0+0+0+0+0+0+0+0+0+0+0+0+0+0+0+0+0+0+0+0+0+0</f>
        <v>0</v>
      </c>
      <c r="M110" s="116" t="s">
        <v>10547</v>
      </c>
      <c r="P110" s="116">
        <f>0+0+0+0+0+0+0+0+0+0+0+0+0+0+0+0+0+0+0+0+0+0+0+0+0+0+0+0+0+0+0+0</f>
        <v>0</v>
      </c>
      <c r="Q110" s="116" t="s">
        <v>10547</v>
      </c>
      <c r="T110" s="116">
        <f>0+0+0+0+0+0+0+0+0+0+0+0+0+0+0+0+0+0+0+0+0+0+0+0+0+0+0+0+0+0+0+0</f>
        <v>0</v>
      </c>
      <c r="U110" s="116" t="s">
        <v>10547</v>
      </c>
    </row>
    <row r="111" spans="1:21" ht="13.2">
      <c r="A111" s="116" t="s">
        <v>10766</v>
      </c>
      <c r="B111" s="116" t="s">
        <v>10767</v>
      </c>
      <c r="C111" s="116" t="s">
        <v>10540</v>
      </c>
      <c r="D111" s="116" t="s">
        <v>10541</v>
      </c>
      <c r="E111" s="116" t="s">
        <v>10542</v>
      </c>
      <c r="F111" s="116">
        <f>2^0+0+0+0+0+0+0+0+0+0+0+0+0+0+0+0+0+0+0+0+0+0+0+0+0+0+0+0+0+0+0+0</f>
        <v>1</v>
      </c>
      <c r="G111" s="116" t="s">
        <v>10543</v>
      </c>
      <c r="H111" s="116">
        <f>0+0+0+2^3+0+0+2^6+2^7+0+0+0+0+0+0+0+0+0+0+0+0+0+0+0+0+0+0+0+0+0+0+0+0</f>
        <v>200</v>
      </c>
      <c r="I111" s="184" t="s">
        <v>10768</v>
      </c>
      <c r="L111" s="116">
        <f>0+0+0+2^3+0+0+2^6+2^7+0+0+0+0+0+0+0+0+0+0+0+0+0+0+0+0+0+0+0+0+0+0+0+0</f>
        <v>200</v>
      </c>
      <c r="M111" s="184" t="s">
        <v>10768</v>
      </c>
      <c r="P111" s="116">
        <f>0+0+0+2^3+0+0+2^6+2^7+0+0+0+0+0+0+0+0+0+0+0+0+0+0+0+0+0+0+0+0+0+0+0+0</f>
        <v>200</v>
      </c>
      <c r="Q111" s="184" t="s">
        <v>10768</v>
      </c>
      <c r="T111" s="116">
        <f>0+0+0+2^3+0+0+2^6+2^7+0+0+0+0+0+0+0+0+0+0+0+0+0+0+0+0+0+0+0+0+0+0+0+0</f>
        <v>200</v>
      </c>
      <c r="U111" s="184" t="s">
        <v>10768</v>
      </c>
    </row>
    <row r="112" spans="1:21" ht="13.2">
      <c r="A112" s="116" t="s">
        <v>10769</v>
      </c>
      <c r="B112" s="116" t="s">
        <v>10770</v>
      </c>
      <c r="C112" s="116" t="s">
        <v>10540</v>
      </c>
      <c r="D112" s="116" t="s">
        <v>10541</v>
      </c>
      <c r="E112" s="116" t="s">
        <v>10542</v>
      </c>
      <c r="F112" s="116">
        <f>0+0+0+0+0+0+0+0+0+0+0+0+0+0+0+0+0+0+0+0+0+0+0+0+0+0+0+0+0+0+0+0</f>
        <v>0</v>
      </c>
      <c r="G112" s="116" t="s">
        <v>10547</v>
      </c>
      <c r="H112" s="116">
        <f>0+0+0+0+0+0+0+0+0+0+0+0+0+0+0+0+0+0+0+0+0+0+0+0+0+0+0+0+0+0+0+0</f>
        <v>0</v>
      </c>
      <c r="I112" s="116" t="s">
        <v>10547</v>
      </c>
      <c r="L112" s="116">
        <f>0+0+0+0+0+0+0+0+0+0+0+0+0+0+0+0+0+0+0+0+0+0+0+0+0+0+0+0+0+0+0+0</f>
        <v>0</v>
      </c>
      <c r="M112" s="116" t="s">
        <v>10547</v>
      </c>
      <c r="P112" s="116">
        <f>0+0+0+0+0+0+0+0+0+0+0+0+0+0+0+0+0+0+0+0+0+0+0+0+0+0+0+0+0+0+0+0</f>
        <v>0</v>
      </c>
      <c r="Q112" s="116" t="s">
        <v>10547</v>
      </c>
      <c r="T112" s="116">
        <f>0+0+0+0+0+0+0+0+0+0+0+0+0+0+0+0+0+0+0+0+0+0+0+0+0+0+0+0+0+0+0+0</f>
        <v>0</v>
      </c>
      <c r="U112" s="116" t="s">
        <v>10547</v>
      </c>
    </row>
    <row r="113" spans="1:21" ht="13.2">
      <c r="A113" s="116" t="s">
        <v>10771</v>
      </c>
      <c r="B113" s="116" t="s">
        <v>10772</v>
      </c>
      <c r="C113" s="116" t="s">
        <v>10540</v>
      </c>
      <c r="D113" s="116" t="s">
        <v>10541</v>
      </c>
      <c r="E113" s="116" t="s">
        <v>10542</v>
      </c>
      <c r="F113" s="116">
        <f>0+2^1+0+0+0+2^5+2^6+2^7+0+0+0+0+0+0+0+0+0+0+0+0+0+0+0+0+0+0+0+0+0+0+0+0</f>
        <v>226</v>
      </c>
      <c r="G113" s="116" t="s">
        <v>10550</v>
      </c>
      <c r="H113" s="116">
        <f>0+2^1+0+0+0+2^5+2^6+2^7+0+0+0+0+0+0+0+0+0+0+0+0+0+0+0+0+0+0+0+0+0+0+0+0</f>
        <v>226</v>
      </c>
      <c r="I113" s="116" t="s">
        <v>10550</v>
      </c>
      <c r="L113" s="116">
        <f>0+2^1+0+0+0+2^5+2^6+2^7+0+0+0+0+0+0+0+0+0+0+0+0+0+0+0+0+0+0+0+0+0+0+0+0</f>
        <v>226</v>
      </c>
      <c r="M113" s="116" t="s">
        <v>10550</v>
      </c>
      <c r="P113" s="116">
        <f>0+2^1+0+0+0+2^5+2^6+2^7+0+0+0+0+0+0+0+0+0+0+0+0+0+0+0+0+0+0+0+0+0+0+0+0</f>
        <v>226</v>
      </c>
      <c r="Q113" s="116" t="s">
        <v>10550</v>
      </c>
      <c r="T113" s="116">
        <f>0+2^1+0+0+0+2^5+2^6+2^7+0+0+0+0+0+0+0+0+0+0+0+0+0+0+0+0+0+0+0+0+0+0+0+0</f>
        <v>226</v>
      </c>
      <c r="U113" s="116" t="s">
        <v>10550</v>
      </c>
    </row>
    <row r="114" spans="1:21" ht="13.2">
      <c r="A114" s="116" t="s">
        <v>10773</v>
      </c>
      <c r="B114" s="116" t="s">
        <v>10774</v>
      </c>
      <c r="C114" s="116" t="s">
        <v>10540</v>
      </c>
      <c r="D114" s="116" t="s">
        <v>10541</v>
      </c>
      <c r="E114" s="116" t="s">
        <v>10542</v>
      </c>
      <c r="F114" s="116">
        <f>0+0+0+0+0+0+0+0+0+0+0+0+0+0+0+0+0+0+0+0+0+0+0+0+0+0+0+0+0+0+0+0</f>
        <v>0</v>
      </c>
      <c r="G114" s="116" t="s">
        <v>10547</v>
      </c>
      <c r="H114" s="116">
        <f>0+0+0+0+0+0+0+0+0+0+0+0+0+0+0+0+0+0+0+0+0+0+0+0+0+0+0+0+0+0+0+0</f>
        <v>0</v>
      </c>
      <c r="I114" s="116" t="s">
        <v>10547</v>
      </c>
      <c r="L114" s="116">
        <f>0+0+0+0+0+0+0+0+0+0+0+0+0+0+0+0+0+0+0+0+0+0+0+0+0+0+0+0+0+0+0+0</f>
        <v>0</v>
      </c>
      <c r="M114" s="116" t="s">
        <v>10547</v>
      </c>
      <c r="P114" s="116">
        <f>0+0+0+0+0+0+0+0+0+0+0+0+0+0+0+0+0+0+0+0+0+0+0+0+0+0+0+0+0+0+0+0</f>
        <v>0</v>
      </c>
      <c r="Q114" s="116" t="s">
        <v>10547</v>
      </c>
      <c r="T114" s="116">
        <f>0+0+0+0+0+0+0+0+0+0+0+0+0+0+0+0+0+0+0+0+0+0+0+0+0+0+0+0+0+0+0+0</f>
        <v>0</v>
      </c>
      <c r="U114" s="116" t="s">
        <v>10547</v>
      </c>
    </row>
    <row r="115" spans="1:21" ht="13.2">
      <c r="A115" s="116" t="s">
        <v>10775</v>
      </c>
      <c r="B115" s="116" t="s">
        <v>10776</v>
      </c>
      <c r="C115" s="116" t="s">
        <v>10499</v>
      </c>
      <c r="D115" s="116" t="s">
        <v>10541</v>
      </c>
      <c r="E115" s="116" t="s">
        <v>10542</v>
      </c>
      <c r="F115" s="116">
        <f>2^0+0+0+0+0+0+0+0+0+0+0+0+0+0+0+0+0+0+0+0+0+0+0+0+0+0+0+0+0+0+0+0</f>
        <v>1</v>
      </c>
      <c r="G115" s="116" t="s">
        <v>10543</v>
      </c>
      <c r="H115" s="116">
        <f>2^0+0+0+0+0+0+0+0+0+0+0+0+0+0+0+0+0+0+0+0+0+0+0+0+0+0+0+0+0+0+0+0</f>
        <v>1</v>
      </c>
      <c r="I115" s="116" t="s">
        <v>10543</v>
      </c>
      <c r="L115" s="116">
        <f>2^0+0+0+0+0+0+0+0+0+0+0+0+0+0+0+0+0+0+0+0+0+0+0+0+0+0+0+0+0+0+0+0</f>
        <v>1</v>
      </c>
      <c r="M115" s="116" t="s">
        <v>10543</v>
      </c>
      <c r="P115" s="116">
        <f>2^0+0+0+0+0+0+0+0+0+0+0+0+0+0+0+0+0+0+0+0+0+0+0+0+0+0+0+0+0+0+0+0</f>
        <v>1</v>
      </c>
      <c r="Q115" s="116" t="s">
        <v>10543</v>
      </c>
      <c r="T115" s="116">
        <f>2^0+0+0+0+0+0+0+0+0+0+0+0+0+0+0+0+0+0+0+0+0+0+0+0+0+0+0+0+0+0+0+0</f>
        <v>1</v>
      </c>
      <c r="U115" s="116" t="s">
        <v>10543</v>
      </c>
    </row>
    <row r="116" spans="1:21" ht="13.2">
      <c r="A116" s="116" t="s">
        <v>10777</v>
      </c>
      <c r="B116" s="116" t="s">
        <v>10778</v>
      </c>
      <c r="C116" s="116" t="s">
        <v>10540</v>
      </c>
      <c r="D116" s="116" t="s">
        <v>10541</v>
      </c>
      <c r="E116" s="116" t="s">
        <v>10542</v>
      </c>
      <c r="F116" s="116">
        <f>0+0+0+0+0+0+0+0+0+0+0+0+0+0+0+0+0+0+0+0+0+0+0+0+0+0+0+0+0+0+0+0</f>
        <v>0</v>
      </c>
      <c r="G116" s="116" t="s">
        <v>10547</v>
      </c>
      <c r="H116" s="116">
        <f>0+0+0+0+0+0+0+0+0+0+0+0+0+0+0+0+0+0+0+0+0+0+0+0+0+0+0+0+0+0+0+0</f>
        <v>0</v>
      </c>
      <c r="I116" s="116" t="s">
        <v>10547</v>
      </c>
      <c r="L116" s="116">
        <f>0+0+0+0+0+0+0+0+0+0+0+0+0+0+0+0+0+0+0+0+0+0+0+0+0+0+0+0+0+0+0+0</f>
        <v>0</v>
      </c>
      <c r="M116" s="116" t="s">
        <v>10547</v>
      </c>
      <c r="P116" s="116">
        <f>0+0+0+0+0+0+0+0+0+0+0+0+0+0+0+0+0+0+0+0+0+0+0+0+0+0+0+0+0+0+0+0</f>
        <v>0</v>
      </c>
      <c r="Q116" s="116" t="s">
        <v>10547</v>
      </c>
      <c r="T116" s="116">
        <f>0+0+0+0+0+0+0+0+0+0+0+0+0+0+0+0+0+0+0+0+0+0+0+0+0+0+0+0+0+0+0+0</f>
        <v>0</v>
      </c>
      <c r="U116" s="116" t="s">
        <v>10547</v>
      </c>
    </row>
    <row r="117" spans="1:21" ht="13.2">
      <c r="A117" s="116" t="s">
        <v>10779</v>
      </c>
      <c r="B117" s="116" t="s">
        <v>10780</v>
      </c>
      <c r="C117" s="116" t="s">
        <v>10540</v>
      </c>
      <c r="D117" s="116" t="s">
        <v>10541</v>
      </c>
      <c r="E117" s="116" t="s">
        <v>10542</v>
      </c>
      <c r="F117" s="116">
        <f>2^0+0+0+0+0+0+0+0+0+0+0+0+0+0+0+0+0+0+0+0+0+0+0+0+0+0+0+0+0+0+0+0</f>
        <v>1</v>
      </c>
      <c r="G117" s="116" t="s">
        <v>10543</v>
      </c>
      <c r="H117" s="116">
        <f>0+0+0+2^3+0+0+2^6+2^7+0+0+0+0+0+0+0+0+0+0+0+0+0+0+0+0+0+0+0+0+0+0+0+0</f>
        <v>200</v>
      </c>
      <c r="I117" s="184" t="s">
        <v>10768</v>
      </c>
      <c r="L117" s="116">
        <f>0+0+0+2^3+0+0+2^6+2^7+0+0+0+0+0+0+0+0+0+0+0+0+0+0+0+0+0+0+0+0+0+0+0+0</f>
        <v>200</v>
      </c>
      <c r="M117" s="184" t="s">
        <v>10768</v>
      </c>
      <c r="P117" s="116">
        <f>0+0+0+2^3+0+0+2^6+2^7+0+0+0+0+0+0+0+0+0+0+0+0+0+0+0+0+0+0+0+0+0+0+0+0</f>
        <v>200</v>
      </c>
      <c r="Q117" s="184" t="s">
        <v>10768</v>
      </c>
      <c r="T117" s="116">
        <f>0+0+0+2^3+0+0+2^6+2^7+0+0+0+0+0+0+0+0+0+0+0+0+0+0+0+0+0+0+0+0+0+0+0+0</f>
        <v>200</v>
      </c>
      <c r="U117" s="184" t="s">
        <v>10768</v>
      </c>
    </row>
    <row r="118" spans="1:21" ht="13.2">
      <c r="A118" s="116" t="s">
        <v>10781</v>
      </c>
      <c r="B118" s="116" t="s">
        <v>10782</v>
      </c>
      <c r="C118" s="116" t="s">
        <v>10540</v>
      </c>
      <c r="D118" s="116" t="s">
        <v>10541</v>
      </c>
      <c r="E118" s="116" t="s">
        <v>10542</v>
      </c>
      <c r="F118" s="116">
        <f>0+0+0+0+0+0+0+0+0+0+0+0+0+0+0+0+0+0+0+0+0+0+0+0+0+0+0+0+0+0+0+0</f>
        <v>0</v>
      </c>
      <c r="G118" s="116" t="s">
        <v>10547</v>
      </c>
      <c r="H118" s="116">
        <f>0+0+0+0+0+0+0+0+0+0+0+0+0+0+0+0+0+0+0+0+0+0+0+0+0+0+0+0+0+0+0+0</f>
        <v>0</v>
      </c>
      <c r="I118" s="116" t="s">
        <v>10547</v>
      </c>
      <c r="L118" s="116">
        <f>0+0+0+0+0+0+0+0+0+0+0+0+0+0+0+0+0+0+0+0+0+0+0+0+0+0+0+0+0+0+0+0</f>
        <v>0</v>
      </c>
      <c r="M118" s="116" t="s">
        <v>10547</v>
      </c>
      <c r="P118" s="116">
        <f>0+0+0+0+0+0+0+0+0+0+0+0+0+0+0+0+0+0+0+0+0+0+0+0+0+0+0+0+0+0+0+0</f>
        <v>0</v>
      </c>
      <c r="Q118" s="116" t="s">
        <v>10547</v>
      </c>
      <c r="T118" s="116">
        <f>0+0+0+0+0+0+0+0+0+0+0+0+0+0+0+0+0+0+0+0+0+0+0+0+0+0+0+0+0+0+0+0</f>
        <v>0</v>
      </c>
      <c r="U118" s="116" t="s">
        <v>10547</v>
      </c>
    </row>
    <row r="119" spans="1:21" ht="13.2">
      <c r="A119" s="116" t="s">
        <v>10783</v>
      </c>
      <c r="B119" s="116" t="s">
        <v>10784</v>
      </c>
      <c r="C119" s="116" t="s">
        <v>10540</v>
      </c>
      <c r="D119" s="116" t="s">
        <v>10541</v>
      </c>
      <c r="E119" s="116" t="s">
        <v>10542</v>
      </c>
      <c r="F119" s="116">
        <f>0+2^1+0+0+0+2^5+2^6+2^7+0+0+0+0+0+0+0+0+0+0+0+0+0+0+0+0+0+0+0+0+0+0+0+0</f>
        <v>226</v>
      </c>
      <c r="G119" s="116" t="s">
        <v>10550</v>
      </c>
      <c r="H119" s="116">
        <f>0+2^1+0+0+0+2^5+2^6+2^7+0+0+0+0+0+0+0+0+0+0+0+0+0+0+0+0+0+0+0+0+0+0+0+0</f>
        <v>226</v>
      </c>
      <c r="I119" s="116" t="s">
        <v>10550</v>
      </c>
      <c r="L119" s="116">
        <f>0+2^1+0+0+0+2^5+2^6+2^7+0+0+0+0+0+0+0+0+0+0+0+0+0+0+0+0+0+0+0+0+0+0+0+0</f>
        <v>226</v>
      </c>
      <c r="M119" s="116" t="s">
        <v>10550</v>
      </c>
      <c r="P119" s="116">
        <f>0+2^1+0+0+0+2^5+2^6+2^7+0+0+0+0+0+0+0+0+0+0+0+0+0+0+0+0+0+0+0+0+0+0+0+0</f>
        <v>226</v>
      </c>
      <c r="Q119" s="116" t="s">
        <v>10550</v>
      </c>
      <c r="T119" s="116">
        <f>0+2^1+0+0+0+2^5+2^6+2^7+0+0+0+0+0+0+0+0+0+0+0+0+0+0+0+0+0+0+0+0+0+0+0+0</f>
        <v>226</v>
      </c>
      <c r="U119" s="116" t="s">
        <v>10550</v>
      </c>
    </row>
    <row r="120" spans="1:21" ht="13.2">
      <c r="A120" s="116" t="s">
        <v>10785</v>
      </c>
      <c r="B120" s="116" t="s">
        <v>10786</v>
      </c>
      <c r="C120" s="116" t="s">
        <v>10540</v>
      </c>
      <c r="D120" s="116" t="s">
        <v>10541</v>
      </c>
      <c r="E120" s="116" t="s">
        <v>10542</v>
      </c>
      <c r="F120" s="116">
        <f>0+0+0+0+0+0+0+0+0+0+0+0+0+0+0+0+0+0+0+0+0+0+0+0+0+0+0+0+0+0+0+0</f>
        <v>0</v>
      </c>
      <c r="G120" s="116" t="s">
        <v>10547</v>
      </c>
      <c r="H120" s="116">
        <f>0+0+0+0+0+0+0+0+0+0+0+0+0+0+0+0+0+0+0+0+0+0+0+0+0+0+0+0+0+0+0+0</f>
        <v>0</v>
      </c>
      <c r="I120" s="116" t="s">
        <v>10547</v>
      </c>
      <c r="L120" s="116">
        <f>0+0+0+0+0+0+0+0+0+0+0+0+0+0+0+0+0+0+0+0+0+0+0+0+0+0+0+0+0+0+0+0</f>
        <v>0</v>
      </c>
      <c r="M120" s="116" t="s">
        <v>10547</v>
      </c>
      <c r="P120" s="116">
        <f>0+0+0+0+0+0+0+0+0+0+0+0+0+0+0+0+0+0+0+0+0+0+0+0+0+0+0+0+0+0+0+0</f>
        <v>0</v>
      </c>
      <c r="Q120" s="116" t="s">
        <v>10547</v>
      </c>
      <c r="T120" s="116">
        <f>0+0+0+0+0+0+0+0+0+0+0+0+0+0+0+0+0+0+0+0+0+0+0+0+0+0+0+0+0+0+0+0</f>
        <v>0</v>
      </c>
      <c r="U120" s="116" t="s">
        <v>10547</v>
      </c>
    </row>
    <row r="121" spans="1:21" ht="13.2">
      <c r="A121" s="116" t="s">
        <v>10787</v>
      </c>
      <c r="B121" s="116" t="s">
        <v>10788</v>
      </c>
      <c r="C121" s="116" t="s">
        <v>10499</v>
      </c>
      <c r="D121" s="116" t="s">
        <v>10541</v>
      </c>
      <c r="E121" s="116" t="s">
        <v>10542</v>
      </c>
      <c r="F121" s="116">
        <f>2^0+0+0+0+0+0+0+0+0+0+0+0+0+0+0+0+0+0+0+0+0+0+0+0+0+0+0+0+0+0+0+0</f>
        <v>1</v>
      </c>
      <c r="G121" s="116" t="s">
        <v>10543</v>
      </c>
      <c r="H121" s="116">
        <f>2^0+0+0+0+0+0+0+0+0+0+0+0+0+0+0+0+0+0+0+0+0+0+0+0+0+0+0+0+0+0+0+0</f>
        <v>1</v>
      </c>
      <c r="I121" s="116" t="s">
        <v>10543</v>
      </c>
      <c r="L121" s="116">
        <f>2^0+0+0+0+0+0+0+0+0+0+0+0+0+0+0+0+0+0+0+0+0+0+0+0+0+0+0+0+0+0+0+0</f>
        <v>1</v>
      </c>
      <c r="M121" s="116" t="s">
        <v>10543</v>
      </c>
      <c r="P121" s="116">
        <f>2^0+0+0+0+0+0+0+0+0+0+0+0+0+0+0+0+0+0+0+0+0+0+0+0+0+0+0+0+0+0+0+0</f>
        <v>1</v>
      </c>
      <c r="Q121" s="116" t="s">
        <v>10543</v>
      </c>
      <c r="T121" s="116">
        <f>2^0+0+0+0+0+0+0+0+0+0+0+0+0+0+0+0+0+0+0+0+0+0+0+0+0+0+0+0+0+0+0+0</f>
        <v>1</v>
      </c>
      <c r="U121" s="116" t="s">
        <v>10543</v>
      </c>
    </row>
    <row r="122" spans="1:21" ht="13.2">
      <c r="A122" s="116" t="s">
        <v>10789</v>
      </c>
      <c r="B122" s="116" t="s">
        <v>10790</v>
      </c>
      <c r="C122" s="116" t="s">
        <v>10540</v>
      </c>
      <c r="D122" s="116" t="s">
        <v>10541</v>
      </c>
      <c r="E122" s="116" t="s">
        <v>10542</v>
      </c>
      <c r="F122" s="116">
        <f>0+0+0+0+0+0+0+0+0+0+0+0+0+0+0+0+0+0+0+0+0+0+0+0+0+0+0+0+0+0+0+0</f>
        <v>0</v>
      </c>
      <c r="G122" s="116" t="s">
        <v>10547</v>
      </c>
      <c r="H122" s="116">
        <f>0+0+0+0+0+0+0+0+0+0+0+0+0+0+0+0+0+0+0+0+0+0+0+0+0+0+0+0+0+0+0+0</f>
        <v>0</v>
      </c>
      <c r="I122" s="116" t="s">
        <v>10547</v>
      </c>
      <c r="L122" s="116">
        <f>0+0+0+0+0+0+0+0+0+0+0+0+0+0+0+0+0+0+0+0+0+0+0+0+0+0+0+0+0+0+0+0</f>
        <v>0</v>
      </c>
      <c r="M122" s="116" t="s">
        <v>10547</v>
      </c>
      <c r="P122" s="116">
        <f>0+0+0+0+0+0+0+0+0+0+0+0+0+0+0+0+0+0+0+0+0+0+0+0+0+0+0+0+0+0+0+0</f>
        <v>0</v>
      </c>
      <c r="Q122" s="116" t="s">
        <v>10547</v>
      </c>
      <c r="T122" s="116">
        <f>0+0+0+0+0+0+0+0+0+0+0+0+0+0+0+0+0+0+0+0+0+0+0+0+0+0+0+0+0+0+0+0</f>
        <v>0</v>
      </c>
      <c r="U122" s="116" t="s">
        <v>10547</v>
      </c>
    </row>
    <row r="123" spans="1:21" ht="13.2">
      <c r="A123" s="116" t="s">
        <v>10791</v>
      </c>
      <c r="B123" s="116" t="s">
        <v>10792</v>
      </c>
      <c r="C123" s="116" t="s">
        <v>10540</v>
      </c>
      <c r="D123" s="116" t="s">
        <v>10541</v>
      </c>
      <c r="E123" s="116" t="s">
        <v>10542</v>
      </c>
      <c r="F123" s="116">
        <f>2^0+0+0+0+0+0+0+0+0+0+0+0+0+0+0+0+0+0+0+0+0+0+0+0+0+0+0+0+0+0+0+0</f>
        <v>1</v>
      </c>
      <c r="G123" s="116" t="s">
        <v>10543</v>
      </c>
      <c r="H123" s="116">
        <f>0+0+0+2^3+0+0+2^6+2^7+0+0+0+0+0+0+0+0+0+0+0+0+0+0+0+0+0+0+0+0+0+0+0+0</f>
        <v>200</v>
      </c>
      <c r="I123" s="184" t="s">
        <v>10768</v>
      </c>
      <c r="L123" s="116">
        <f>0+0+0+2^3+0+0+2^6+2^7+0+0+0+0+0+0+0+0+0+0+0+0+0+0+0+0+0+0+0+0+0+0+0+0</f>
        <v>200</v>
      </c>
      <c r="M123" s="184" t="s">
        <v>10768</v>
      </c>
      <c r="P123" s="116">
        <f>0+0+0+2^3+0+0+2^6+2^7+0+0+0+0+0+0+0+0+0+0+0+0+0+0+0+0+0+0+0+0+0+0+0+0</f>
        <v>200</v>
      </c>
      <c r="Q123" s="184" t="s">
        <v>10768</v>
      </c>
      <c r="T123" s="116">
        <f>0+0+0+2^3+0+0+2^6+2^7+0+0+0+0+0+0+0+0+0+0+0+0+0+0+0+0+0+0+0+0+0+0+0+0</f>
        <v>200</v>
      </c>
      <c r="U123" s="184" t="s">
        <v>10768</v>
      </c>
    </row>
    <row r="124" spans="1:21" ht="13.2">
      <c r="A124" s="116" t="s">
        <v>10793</v>
      </c>
      <c r="B124" s="116" t="s">
        <v>10794</v>
      </c>
      <c r="C124" s="116" t="s">
        <v>10540</v>
      </c>
      <c r="D124" s="116" t="s">
        <v>10541</v>
      </c>
      <c r="E124" s="116" t="s">
        <v>10542</v>
      </c>
      <c r="F124" s="116">
        <f>0+0+0+0+0+0+0+0+0+0+0+0+0+0+0+0+0+0+0+0+0+0+0+0+0+0+0+0+0+0+0+0</f>
        <v>0</v>
      </c>
      <c r="G124" s="116" t="s">
        <v>10547</v>
      </c>
      <c r="H124" s="116">
        <f>0+0+0+0+0+0+0+0+0+0+0+0+0+0+0+0+0+0+0+0+0+0+0+0+0+0+0+0+0+0+0+0</f>
        <v>0</v>
      </c>
      <c r="I124" s="116" t="s">
        <v>10547</v>
      </c>
      <c r="L124" s="116">
        <f>0+0+0+0+0+0+0+0+0+0+0+0+0+0+0+0+0+0+0+0+0+0+0+0+0+0+0+0+0+0+0+0</f>
        <v>0</v>
      </c>
      <c r="M124" s="116" t="s">
        <v>10547</v>
      </c>
      <c r="P124" s="116">
        <f>0+0+0+0+0+0+0+0+0+0+0+0+0+0+0+0+0+0+0+0+0+0+0+0+0+0+0+0+0+0+0+0</f>
        <v>0</v>
      </c>
      <c r="Q124" s="116" t="s">
        <v>10547</v>
      </c>
      <c r="T124" s="116">
        <f>0+0+0+0+0+0+0+0+0+0+0+0+0+0+0+0+0+0+0+0+0+0+0+0+0+0+0+0+0+0+0+0</f>
        <v>0</v>
      </c>
      <c r="U124" s="116" t="s">
        <v>10547</v>
      </c>
    </row>
    <row r="125" spans="1:21" ht="13.2">
      <c r="A125" s="116" t="s">
        <v>10795</v>
      </c>
      <c r="B125" s="116" t="s">
        <v>10796</v>
      </c>
      <c r="C125" s="116" t="s">
        <v>10540</v>
      </c>
      <c r="D125" s="116" t="s">
        <v>10541</v>
      </c>
      <c r="E125" s="116" t="s">
        <v>10542</v>
      </c>
      <c r="F125" s="116">
        <f>0+2^1+0+0+0+2^5+2^6+2^7+0+0+0+0+0+0+0+0+0+0+0+0+0+0+0+0+0+0+0+0+0+0+0+0</f>
        <v>226</v>
      </c>
      <c r="G125" s="116" t="s">
        <v>10550</v>
      </c>
      <c r="H125" s="116">
        <f>0+2^1+0+0+0+2^5+2^6+2^7+0+0+0+0+0+0+0+0+0+0+0+0+0+0+0+0+0+0+0+0+0+0+0+0</f>
        <v>226</v>
      </c>
      <c r="I125" s="116" t="s">
        <v>10550</v>
      </c>
      <c r="L125" s="116">
        <f>0+2^1+0+0+0+2^5+2^6+2^7+0+0+0+0+0+0+0+0+0+0+0+0+0+0+0+0+0+0+0+0+0+0+0+0</f>
        <v>226</v>
      </c>
      <c r="M125" s="116" t="s">
        <v>10550</v>
      </c>
      <c r="P125" s="116">
        <f>0+2^1+0+0+0+2^5+2^6+2^7+0+0+0+0+0+0+0+0+0+0+0+0+0+0+0+0+0+0+0+0+0+0+0+0</f>
        <v>226</v>
      </c>
      <c r="Q125" s="116" t="s">
        <v>10550</v>
      </c>
      <c r="T125" s="116">
        <f>0+2^1+0+0+0+2^5+2^6+2^7+0+0+0+0+0+0+0+0+0+0+0+0+0+0+0+0+0+0+0+0+0+0+0+0</f>
        <v>226</v>
      </c>
      <c r="U125" s="116" t="s">
        <v>10550</v>
      </c>
    </row>
    <row r="126" spans="1:21" ht="13.2">
      <c r="A126" s="116" t="s">
        <v>10797</v>
      </c>
      <c r="B126" s="116" t="s">
        <v>10798</v>
      </c>
      <c r="C126" s="116" t="s">
        <v>10540</v>
      </c>
      <c r="D126" s="116" t="s">
        <v>10541</v>
      </c>
      <c r="E126" s="116" t="s">
        <v>10542</v>
      </c>
      <c r="F126" s="116">
        <f>0+0+0+0+0+0+0+0+0+0+0+0+0+0+0+0+0+0+0+0+0+0+0+0+0+0+0+0+0+0+0+0</f>
        <v>0</v>
      </c>
      <c r="G126" s="116" t="s">
        <v>10547</v>
      </c>
      <c r="H126" s="116">
        <f>0+0+0+0+0+0+0+0+0+0+0+0+0+0+0+0+0+0+0+0+0+0+0+0+0+0+0+0+0+0+0+0</f>
        <v>0</v>
      </c>
      <c r="I126" s="116" t="s">
        <v>10547</v>
      </c>
      <c r="L126" s="116">
        <f>0+0+0+0+0+0+0+0+0+0+0+0+0+0+0+0+0+0+0+0+0+0+0+0+0+0+0+0+0+0+0+0</f>
        <v>0</v>
      </c>
      <c r="M126" s="116" t="s">
        <v>10547</v>
      </c>
      <c r="P126" s="116">
        <f>0+0+0+0+0+0+0+0+0+0+0+0+0+0+0+0+0+0+0+0+0+0+0+0+0+0+0+0+0+0+0+0</f>
        <v>0</v>
      </c>
      <c r="Q126" s="116" t="s">
        <v>10547</v>
      </c>
      <c r="T126" s="116">
        <f>0+0+0+0+0+0+0+0+0+0+0+0+0+0+0+0+0+0+0+0+0+0+0+0+0+0+0+0+0+0+0+0</f>
        <v>0</v>
      </c>
      <c r="U126" s="116" t="s">
        <v>10547</v>
      </c>
    </row>
    <row r="127" spans="1:21" ht="13.2">
      <c r="A127" s="116" t="s">
        <v>10799</v>
      </c>
      <c r="B127" s="116" t="s">
        <v>10800</v>
      </c>
      <c r="C127" s="116" t="s">
        <v>10499</v>
      </c>
      <c r="D127" s="116" t="s">
        <v>10541</v>
      </c>
      <c r="E127" s="116" t="s">
        <v>10542</v>
      </c>
      <c r="F127" s="116">
        <f>2^0+0+0+0+0+0+0+0+0+0+0+0+0+0+0+0+0+0+0+0+0+0+0+0+0+0+0+0+0+0+0+0</f>
        <v>1</v>
      </c>
      <c r="G127" s="116" t="s">
        <v>10543</v>
      </c>
      <c r="H127" s="116">
        <f>2^0+0+0+0+0+0+0+0+0+0+0+0+0+0+0+0+0+0+0+0+0+0+0+0+0+0+0+0+0+0+0+0</f>
        <v>1</v>
      </c>
      <c r="I127" s="116" t="s">
        <v>10543</v>
      </c>
      <c r="L127" s="116">
        <f>2^0+0+0+0+0+0+0+0+0+0+0+0+0+0+0+0+0+0+0+0+0+0+0+0+0+0+0+0+0+0+0+0</f>
        <v>1</v>
      </c>
      <c r="M127" s="116" t="s">
        <v>10543</v>
      </c>
      <c r="P127" s="116">
        <f>2^0+0+0+0+0+0+0+0+0+0+0+0+0+0+0+0+0+0+0+0+0+0+0+0+0+0+0+0+0+0+0+0</f>
        <v>1</v>
      </c>
      <c r="Q127" s="116" t="s">
        <v>10543</v>
      </c>
      <c r="T127" s="116">
        <f>2^0+0+0+0+0+0+0+0+0+0+0+0+0+0+0+0+0+0+0+0+0+0+0+0+0+0+0+0+0+0+0+0</f>
        <v>1</v>
      </c>
      <c r="U127" s="116" t="s">
        <v>10543</v>
      </c>
    </row>
    <row r="128" spans="1:21" ht="13.2">
      <c r="A128" s="116" t="s">
        <v>10801</v>
      </c>
      <c r="B128" s="116" t="s">
        <v>10802</v>
      </c>
      <c r="C128" s="116" t="s">
        <v>10540</v>
      </c>
      <c r="D128" s="116" t="s">
        <v>10541</v>
      </c>
      <c r="E128" s="116" t="s">
        <v>10542</v>
      </c>
      <c r="F128" s="116">
        <f>0+0+0+0+0+0+0+0+0+0+0+0+0+0+0+0+0+0+0+0+0+0+0+0+0+0+0+0+0+0+0+0</f>
        <v>0</v>
      </c>
      <c r="G128" s="116" t="s">
        <v>10547</v>
      </c>
      <c r="H128" s="116">
        <f>0+0+0+0+0+0+0+0+0+0+0+0+0+0+0+0+0+0+0+0+0+0+0+0+0+0+0+0+0+0+0+0</f>
        <v>0</v>
      </c>
      <c r="I128" s="116" t="s">
        <v>10547</v>
      </c>
      <c r="L128" s="116">
        <f>0+0+0+0+0+0+0+0+0+0+0+0+0+0+0+0+0+0+0+0+0+0+0+0+0+0+0+0+0+0+0+0</f>
        <v>0</v>
      </c>
      <c r="M128" s="116" t="s">
        <v>10547</v>
      </c>
      <c r="P128" s="116">
        <f>0+0+0+0+0+0+0+0+0+0+0+0+0+0+0+0+0+0+0+0+0+0+0+0+0+0+0+0+0+0+0+0</f>
        <v>0</v>
      </c>
      <c r="Q128" s="116" t="s">
        <v>10547</v>
      </c>
      <c r="T128" s="116">
        <f>0+0+0+0+0+0+0+0+0+0+0+0+0+0+0+0+0+0+0+0+0+0+0+0+0+0+0+0+0+0+0+0</f>
        <v>0</v>
      </c>
      <c r="U128" s="116" t="s">
        <v>10547</v>
      </c>
    </row>
    <row r="129" spans="1:21" ht="13.2">
      <c r="A129" s="116" t="s">
        <v>10803</v>
      </c>
      <c r="B129" s="116" t="s">
        <v>10804</v>
      </c>
      <c r="C129" s="116" t="s">
        <v>10540</v>
      </c>
      <c r="D129" s="116" t="s">
        <v>10541</v>
      </c>
      <c r="E129" s="116" t="s">
        <v>10542</v>
      </c>
      <c r="F129" s="116">
        <f>2^0+0+0+0+0+0+0+0+0+0+0+0+0+0+0+0+0+0+0+0+0+0+0+0+0+0+0+0+0+0+0+0</f>
        <v>1</v>
      </c>
      <c r="G129" s="116" t="s">
        <v>10543</v>
      </c>
      <c r="H129" s="116">
        <f>0+0+0+2^3+0+0+2^6+2^7+0+0+0+0+0+0+0+0+0+0+0+0+0+0+0+0+0+0+0+0+0+0+0+0</f>
        <v>200</v>
      </c>
      <c r="I129" s="184" t="s">
        <v>10768</v>
      </c>
      <c r="L129" s="116">
        <f>0+0+0+2^3+0+0+2^6+2^7+0+0+0+0+0+0+0+0+0+0+0+0+0+0+0+0+0+0+0+0+0+0+0+0</f>
        <v>200</v>
      </c>
      <c r="M129" s="184" t="s">
        <v>10768</v>
      </c>
      <c r="P129" s="116">
        <f>0+0+0+2^3+0+0+2^6+2^7+0+0+0+0+0+0+0+0+0+0+0+0+0+0+0+0+0+0+0+0+0+0+0+0</f>
        <v>200</v>
      </c>
      <c r="Q129" s="184" t="s">
        <v>10768</v>
      </c>
      <c r="T129" s="116">
        <f>0+0+0+2^3+0+0+2^6+2^7+0+0+0+0+0+0+0+0+0+0+0+0+0+0+0+0+0+0+0+0+0+0+0+0</f>
        <v>200</v>
      </c>
      <c r="U129" s="184" t="s">
        <v>10768</v>
      </c>
    </row>
    <row r="130" spans="1:21" ht="13.2">
      <c r="A130" s="116" t="s">
        <v>10805</v>
      </c>
      <c r="B130" s="116" t="s">
        <v>10806</v>
      </c>
      <c r="C130" s="116" t="s">
        <v>10540</v>
      </c>
      <c r="D130" s="116" t="s">
        <v>10541</v>
      </c>
      <c r="E130" s="116" t="s">
        <v>10542</v>
      </c>
      <c r="F130" s="116">
        <f>0+0+0+0+0+0+0+0+0+0+0+0+0+0+0+0+0+0+0+0+0+0+0+0+0+0+0+0+0+0+0+0</f>
        <v>0</v>
      </c>
      <c r="G130" s="116" t="s">
        <v>10547</v>
      </c>
      <c r="H130" s="116">
        <f>0+0+0+0+0+0+0+0+0+0+0+0+0+0+0+0+0+0+0+0+0+0+0+0+0+0+0+0+0+0+0+0</f>
        <v>0</v>
      </c>
      <c r="I130" s="116" t="s">
        <v>10547</v>
      </c>
      <c r="L130" s="116">
        <f>0+0+0+0+0+0+0+0+0+0+0+0+0+0+0+0+0+0+0+0+0+0+0+0+0+0+0+0+0+0+0+0</f>
        <v>0</v>
      </c>
      <c r="M130" s="116" t="s">
        <v>10547</v>
      </c>
      <c r="P130" s="116">
        <f>0+0+0+0+0+0+0+0+0+0+0+0+0+0+0+0+0+0+0+0+0+0+0+0+0+0+0+0+0+0+0+0</f>
        <v>0</v>
      </c>
      <c r="Q130" s="116" t="s">
        <v>10547</v>
      </c>
      <c r="T130" s="116">
        <f>0+0+0+0+0+0+0+0+0+0+0+0+0+0+0+0+0+0+0+0+0+0+0+0+0+0+0+0+0+0+0+0</f>
        <v>0</v>
      </c>
      <c r="U130" s="116" t="s">
        <v>10547</v>
      </c>
    </row>
    <row r="131" spans="1:21" ht="13.2">
      <c r="A131" s="116" t="s">
        <v>10807</v>
      </c>
      <c r="B131" s="116" t="s">
        <v>10808</v>
      </c>
      <c r="C131" s="116" t="s">
        <v>10540</v>
      </c>
      <c r="D131" s="116" t="s">
        <v>10541</v>
      </c>
      <c r="E131" s="116" t="s">
        <v>10542</v>
      </c>
      <c r="F131" s="116">
        <f>0+2^1+0+0+0+2^5+2^6+2^7+0+0+0+0+0+0+0+0+0+0+0+0+0+0+0+0+0+0+0+0+0+0+0+0</f>
        <v>226</v>
      </c>
      <c r="G131" s="116" t="s">
        <v>10550</v>
      </c>
      <c r="H131" s="116">
        <f>0+2^1+0+0+0+2^5+2^6+2^7+0+0+0+0+0+0+0+0+0+0+0+0+0+0+0+0+0+0+0+0+0+0+0+0</f>
        <v>226</v>
      </c>
      <c r="I131" s="116" t="s">
        <v>10550</v>
      </c>
      <c r="L131" s="116">
        <f>0+2^1+0+0+0+2^5+2^6+2^7+0+0+0+0+0+0+0+0+0+0+0+0+0+0+0+0+0+0+0+0+0+0+0+0</f>
        <v>226</v>
      </c>
      <c r="M131" s="116" t="s">
        <v>10550</v>
      </c>
      <c r="P131" s="116">
        <f>0+2^1+0+0+0+2^5+2^6+2^7+0+0+0+0+0+0+0+0+0+0+0+0+0+0+0+0+0+0+0+0+0+0+0+0</f>
        <v>226</v>
      </c>
      <c r="Q131" s="116" t="s">
        <v>10550</v>
      </c>
      <c r="T131" s="116">
        <f>0+2^1+0+0+0+2^5+2^6+2^7+0+0+0+0+0+0+0+0+0+0+0+0+0+0+0+0+0+0+0+0+0+0+0+0</f>
        <v>226</v>
      </c>
      <c r="U131" s="116" t="s">
        <v>10550</v>
      </c>
    </row>
    <row r="132" spans="1:21" ht="13.2">
      <c r="A132" s="116" t="s">
        <v>10809</v>
      </c>
      <c r="B132" s="116" t="s">
        <v>10810</v>
      </c>
      <c r="C132" s="116" t="s">
        <v>10540</v>
      </c>
      <c r="D132" s="116" t="s">
        <v>10541</v>
      </c>
      <c r="E132" s="116" t="s">
        <v>10542</v>
      </c>
      <c r="F132" s="116">
        <f>0+0+0+0+0+0+0+0+0+0+0+0+0+0+0+0+0+0+0+0+0+0+0+0+0+0+0+0+0+0+0+0</f>
        <v>0</v>
      </c>
      <c r="G132" s="116" t="s">
        <v>10547</v>
      </c>
      <c r="H132" s="116">
        <f>0+0+0+0+0+0+0+0+0+0+0+0+0+0+0+0+0+0+0+0+0+0+0+0+0+0+0+0+0+0+0+0</f>
        <v>0</v>
      </c>
      <c r="I132" s="116" t="s">
        <v>10547</v>
      </c>
      <c r="L132" s="116">
        <f>0+0+0+0+0+0+0+0+0+0+0+0+0+0+0+0+0+0+0+0+0+0+0+0+0+0+0+0+0+0+0+0</f>
        <v>0</v>
      </c>
      <c r="M132" s="116" t="s">
        <v>10547</v>
      </c>
      <c r="P132" s="116">
        <f>0+0+0+0+0+0+0+0+0+0+0+0+0+0+0+0+0+0+0+0+0+0+0+0+0+0+0+0+0+0+0+0</f>
        <v>0</v>
      </c>
      <c r="Q132" s="116" t="s">
        <v>10547</v>
      </c>
      <c r="T132" s="116">
        <f>0+0+0+0+0+0+0+0+0+0+0+0+0+0+0+0+0+0+0+0+0+0+0+0+0+0+0+0+0+0+0+0</f>
        <v>0</v>
      </c>
      <c r="U132" s="116" t="s">
        <v>10547</v>
      </c>
    </row>
    <row r="133" spans="1:21" ht="13.2">
      <c r="A133" s="116" t="s">
        <v>10811</v>
      </c>
      <c r="B133" s="116" t="s">
        <v>10812</v>
      </c>
      <c r="C133" s="116" t="s">
        <v>10499</v>
      </c>
      <c r="D133" s="116" t="s">
        <v>10541</v>
      </c>
      <c r="E133" s="116" t="s">
        <v>10542</v>
      </c>
      <c r="F133" s="116">
        <f>2^0+0+0+0+0+0+0+0+0+0+0+0+0+0+0+0+0+0+0+0+0+0+0+0+0+0+0+0+0+0+0+0</f>
        <v>1</v>
      </c>
      <c r="G133" s="116" t="s">
        <v>10543</v>
      </c>
      <c r="H133" s="116">
        <f>2^0+0+0+0+0+0+0+0+0+0+0+0+0+0+0+0+0+0+0+0+0+0+0+0+0+0+0+0+0+0+0+0</f>
        <v>1</v>
      </c>
      <c r="I133" s="116" t="s">
        <v>10543</v>
      </c>
      <c r="L133" s="116">
        <f>2^0+0+0+0+0+0+0+0+0+0+0+0+0+0+0+0+0+0+0+0+0+0+0+0+0+0+0+0+0+0+0+0</f>
        <v>1</v>
      </c>
      <c r="M133" s="116" t="s">
        <v>10543</v>
      </c>
      <c r="P133" s="116">
        <f>2^0+0+0+0+0+0+0+0+0+0+0+0+0+0+0+0+0+0+0+0+0+0+0+0+0+0+0+0+0+0+0+0</f>
        <v>1</v>
      </c>
      <c r="Q133" s="116" t="s">
        <v>10543</v>
      </c>
      <c r="T133" s="116">
        <f>2^0+0+0+0+0+0+0+0+0+0+0+0+0+0+0+0+0+0+0+0+0+0+0+0+0+0+0+0+0+0+0+0</f>
        <v>1</v>
      </c>
      <c r="U133" s="116" t="s">
        <v>10543</v>
      </c>
    </row>
    <row r="134" spans="1:21" ht="13.2">
      <c r="A134" s="116" t="s">
        <v>10813</v>
      </c>
      <c r="B134" s="116" t="s">
        <v>10814</v>
      </c>
      <c r="C134" s="116" t="s">
        <v>10540</v>
      </c>
      <c r="D134" s="116" t="s">
        <v>10541</v>
      </c>
      <c r="E134" s="116" t="s">
        <v>10542</v>
      </c>
      <c r="F134" s="116">
        <f>0+0+0+0+0+0+0+0+0+0+0+0+0+0+0+0+0+0+0+0+0+0+0+0+0+0+0+0+0+0+0+0</f>
        <v>0</v>
      </c>
      <c r="G134" s="116" t="s">
        <v>10547</v>
      </c>
      <c r="H134" s="116">
        <f>0+0+0+0+0+0+0+0+0+0+0+0+0+0+0+0+0+0+0+0+0+0+0+0+0+0+0+0+0+0+0+0</f>
        <v>0</v>
      </c>
      <c r="I134" s="116" t="s">
        <v>10547</v>
      </c>
      <c r="L134" s="116">
        <f>0+0+0+0+0+0+0+0+0+0+0+0+0+0+0+0+0+0+0+0+0+0+0+0+0+0+0+0+0+0+0+0</f>
        <v>0</v>
      </c>
      <c r="M134" s="116" t="s">
        <v>10547</v>
      </c>
      <c r="P134" s="116">
        <f>0+0+0+0+0+0+0+0+0+0+0+0+0+0+0+0+0+0+0+0+0+0+0+0+0+0+0+0+0+0+0+0</f>
        <v>0</v>
      </c>
      <c r="Q134" s="116" t="s">
        <v>10547</v>
      </c>
      <c r="T134" s="116">
        <f>0+0+0+0+0+0+0+0+0+0+0+0+0+0+0+0+0+0+0+0+0+0+0+0+0+0+0+0+0+0+0+0</f>
        <v>0</v>
      </c>
      <c r="U134" s="116" t="s">
        <v>10547</v>
      </c>
    </row>
    <row r="135" spans="1:21" ht="13.2">
      <c r="A135" s="116" t="s">
        <v>10815</v>
      </c>
      <c r="B135" s="116" t="s">
        <v>10816</v>
      </c>
      <c r="C135" s="116" t="s">
        <v>10540</v>
      </c>
      <c r="D135" s="116" t="s">
        <v>10541</v>
      </c>
      <c r="E135" s="116" t="s">
        <v>10542</v>
      </c>
      <c r="F135" s="116">
        <f>2^0+0+0+0+0+0+0+0+0+0+0+0+0+0+0+0+0+0+0+0+0+0+0+0+0+0+0+0+0+0+0+0</f>
        <v>1</v>
      </c>
      <c r="G135" s="116" t="s">
        <v>10543</v>
      </c>
      <c r="H135" s="116">
        <f>2^0+2^1+0+0+0+0+2^6+2^7+0+0+0+0+0+0+0+0+0+0+0+0+0+0+0+0+0+0+0+0+0+0+0+0</f>
        <v>195</v>
      </c>
      <c r="I135" s="184" t="s">
        <v>10682</v>
      </c>
      <c r="L135" s="116">
        <f>2^0+2^1+0+0+0+0+2^6+2^7+0+0+0+0+0+0+0+0+0+0+0+0+0+0+0+0+0+0+0+0+0+0+0+0</f>
        <v>195</v>
      </c>
      <c r="M135" s="184" t="s">
        <v>10682</v>
      </c>
      <c r="P135" s="116">
        <f>2^0+2^1+0+0+0+0+2^6+2^7+0+0+0+0+0+0+0+0+0+0+0+0+0+0+0+0+0+0+0+0+0+0+0+0</f>
        <v>195</v>
      </c>
      <c r="Q135" s="184" t="s">
        <v>10682</v>
      </c>
      <c r="T135" s="116">
        <f>2^0+2^1+0+0+0+0+2^6+2^7+0+0+0+0+0+0+0+0+0+0+0+0+0+0+0+0+0+0+0+0+0+0+0+0</f>
        <v>195</v>
      </c>
      <c r="U135" s="184" t="s">
        <v>10682</v>
      </c>
    </row>
    <row r="136" spans="1:21" ht="13.2">
      <c r="A136" s="116" t="s">
        <v>10817</v>
      </c>
      <c r="B136" s="116" t="s">
        <v>10818</v>
      </c>
      <c r="C136" s="116" t="s">
        <v>10540</v>
      </c>
      <c r="D136" s="116" t="s">
        <v>10541</v>
      </c>
      <c r="E136" s="116" t="s">
        <v>10542</v>
      </c>
      <c r="F136" s="116">
        <f>0+0+0+0+0+0+0+0+0+0+0+0+0+0+0+0+0+0+0+0+0+0+0+0+0+0+0+0+0+0+0+0</f>
        <v>0</v>
      </c>
      <c r="G136" s="116" t="s">
        <v>10547</v>
      </c>
      <c r="H136" s="116">
        <f>0+0+0+0+0+0+0+0+0+0+0+0+0+0+0+0+0+0+0+0+0+0+0+0+0+0+0+0+0+0+0+0</f>
        <v>0</v>
      </c>
      <c r="I136" s="116" t="s">
        <v>10547</v>
      </c>
      <c r="L136" s="116">
        <f>0+0+0+0+0+0+0+0+0+0+0+0+0+0+0+0+0+0+0+0+0+0+0+0+0+0+0+0+0+0+0+0</f>
        <v>0</v>
      </c>
      <c r="M136" s="116" t="s">
        <v>10547</v>
      </c>
      <c r="P136" s="116">
        <f>0+0+0+0+0+0+0+0+0+0+0+0+0+0+0+0+0+0+0+0+0+0+0+0+0+0+0+0+0+0+0+0</f>
        <v>0</v>
      </c>
      <c r="Q136" s="116" t="s">
        <v>10547</v>
      </c>
      <c r="T136" s="116">
        <f>0+0+0+0+0+0+0+0+0+0+0+0+0+0+0+0+0+0+0+0+0+0+0+0+0+0+0+0+0+0+0+0</f>
        <v>0</v>
      </c>
      <c r="U136" s="116" t="s">
        <v>10547</v>
      </c>
    </row>
    <row r="137" spans="1:21" ht="13.2">
      <c r="A137" s="116" t="s">
        <v>10819</v>
      </c>
      <c r="B137" s="116" t="s">
        <v>10820</v>
      </c>
      <c r="C137" s="116" t="s">
        <v>10540</v>
      </c>
      <c r="D137" s="116" t="s">
        <v>10541</v>
      </c>
      <c r="E137" s="116" t="s">
        <v>10542</v>
      </c>
      <c r="F137" s="116">
        <f>0+2^1+0+0+0+2^5+2^6+2^7+0+0+0+0+0+0+0+0+0+0+0+0+0+0+0+0+0+0+0+0+0+0+0+0</f>
        <v>226</v>
      </c>
      <c r="G137" s="116" t="s">
        <v>10550</v>
      </c>
      <c r="H137" s="116">
        <f>0+2^1+0+0+0+2^5+2^6+2^7+0+0+0+0+0+0+0+0+0+0+0+0+0+0+0+0+0+0+0+0+0+0+0+0</f>
        <v>226</v>
      </c>
      <c r="I137" s="116" t="s">
        <v>10550</v>
      </c>
      <c r="L137" s="116">
        <f>0+2^1+0+0+0+2^5+2^6+2^7+0+0+0+0+0+0+0+0+0+0+0+0+0+0+0+0+0+0+0+0+0+0+0+0</f>
        <v>226</v>
      </c>
      <c r="M137" s="116" t="s">
        <v>10550</v>
      </c>
      <c r="P137" s="116">
        <f>0+2^1+0+0+0+2^5+2^6+2^7+0+0+0+0+0+0+0+0+0+0+0+0+0+0+0+0+0+0+0+0+0+0+0+0</f>
        <v>226</v>
      </c>
      <c r="Q137" s="116" t="s">
        <v>10550</v>
      </c>
      <c r="T137" s="116">
        <f>0+2^1+0+0+0+2^5+2^6+2^7+0+0+0+0+0+0+0+0+0+0+0+0+0+0+0+0+0+0+0+0+0+0+0+0</f>
        <v>226</v>
      </c>
      <c r="U137" s="116" t="s">
        <v>10550</v>
      </c>
    </row>
    <row r="138" spans="1:21" ht="13.2">
      <c r="A138" s="116" t="s">
        <v>10821</v>
      </c>
      <c r="B138" s="116" t="s">
        <v>10822</v>
      </c>
      <c r="C138" s="116" t="s">
        <v>10540</v>
      </c>
      <c r="D138" s="116" t="s">
        <v>10541</v>
      </c>
      <c r="E138" s="116" t="s">
        <v>10542</v>
      </c>
      <c r="F138" s="116">
        <f>0+0+0+0+0+0+0+0+0+0+0+0+0+0+0+0+0+0+0+0+0+0+0+0+0+0+0+0+0+0+0+0</f>
        <v>0</v>
      </c>
      <c r="G138" s="116" t="s">
        <v>10547</v>
      </c>
      <c r="H138" s="116">
        <f>0+0+0+0+0+0+0+0+0+0+0+0+0+0+0+0+0+0+0+0+0+0+0+0+0+0+0+0+0+0+0+0</f>
        <v>0</v>
      </c>
      <c r="I138" s="116" t="s">
        <v>10547</v>
      </c>
      <c r="L138" s="116">
        <f>0+0+0+0+0+0+0+0+0+0+0+0+0+0+0+0+0+0+0+0+0+0+0+0+0+0+0+0+0+0+0+0</f>
        <v>0</v>
      </c>
      <c r="M138" s="116" t="s">
        <v>10547</v>
      </c>
      <c r="P138" s="116">
        <f>0+0+0+0+0+0+0+0+0+0+0+0+0+0+0+0+0+0+0+0+0+0+0+0+0+0+0+0+0+0+0+0</f>
        <v>0</v>
      </c>
      <c r="Q138" s="116" t="s">
        <v>10547</v>
      </c>
      <c r="T138" s="116">
        <f>0+0+0+0+0+0+0+0+0+0+0+0+0+0+0+0+0+0+0+0+0+0+0+0+0+0+0+0+0+0+0+0</f>
        <v>0</v>
      </c>
      <c r="U138" s="116" t="s">
        <v>10547</v>
      </c>
    </row>
    <row r="139" spans="1:21" ht="13.2">
      <c r="A139" s="116" t="s">
        <v>10823</v>
      </c>
      <c r="B139" s="116" t="s">
        <v>10824</v>
      </c>
      <c r="C139" s="116" t="s">
        <v>10499</v>
      </c>
      <c r="D139" s="116" t="s">
        <v>10541</v>
      </c>
      <c r="E139" s="116" t="s">
        <v>10542</v>
      </c>
      <c r="F139" s="116">
        <f>2^0+0+0+0+0+0+0+0+0+0+0+0+0+0+0+0+0+0+0+0+0+0+0+0+0+0+0+0+0+0+0+0</f>
        <v>1</v>
      </c>
      <c r="G139" s="116" t="s">
        <v>10543</v>
      </c>
      <c r="H139" s="116">
        <f>2^0+0+0+0+0+0+0+0+0+0+0+0+0+0+0+0+0+0+0+0+0+0+0+0+0+0+0+0+0+0+0+0</f>
        <v>1</v>
      </c>
      <c r="I139" s="116" t="s">
        <v>10543</v>
      </c>
      <c r="L139" s="116">
        <f>2^0+0+0+0+0+0+0+0+0+0+0+0+0+0+0+0+0+0+0+0+0+0+0+0+0+0+0+0+0+0+0+0</f>
        <v>1</v>
      </c>
      <c r="M139" s="116" t="s">
        <v>10543</v>
      </c>
      <c r="P139" s="116">
        <f>2^0+0+0+0+0+0+0+0+0+0+0+0+0+0+0+0+0+0+0+0+0+0+0+0+0+0+0+0+0+0+0+0</f>
        <v>1</v>
      </c>
      <c r="Q139" s="116" t="s">
        <v>10543</v>
      </c>
      <c r="T139" s="116">
        <f>2^0+0+0+0+0+0+0+0+0+0+0+0+0+0+0+0+0+0+0+0+0+0+0+0+0+0+0+0+0+0+0+0</f>
        <v>1</v>
      </c>
      <c r="U139" s="116" t="s">
        <v>10543</v>
      </c>
    </row>
    <row r="140" spans="1:21" ht="13.2">
      <c r="A140" s="116" t="s">
        <v>10825</v>
      </c>
      <c r="B140" s="116" t="s">
        <v>10826</v>
      </c>
      <c r="C140" s="116" t="s">
        <v>10540</v>
      </c>
      <c r="D140" s="116" t="s">
        <v>10541</v>
      </c>
      <c r="E140" s="116" t="s">
        <v>10542</v>
      </c>
      <c r="F140" s="116">
        <f>0+0+0+0+0+0+0+0+0+0+0+0+0+0+0+0+0+0+0+0+0+0+0+0+0+0+0+0+0+0+0+0</f>
        <v>0</v>
      </c>
      <c r="G140" s="116" t="s">
        <v>10547</v>
      </c>
      <c r="H140" s="116">
        <f>0+0+0+0+0+0+0+0+0+0+0+0+0+0+0+0+0+0+0+0+0+0+0+0+0+0+0+0+0+0+0+0</f>
        <v>0</v>
      </c>
      <c r="I140" s="116" t="s">
        <v>10547</v>
      </c>
      <c r="L140" s="116">
        <f>0+0+0+0+0+0+0+0+0+0+0+0+0+0+0+0+0+0+0+0+0+0+0+0+0+0+0+0+0+0+0+0</f>
        <v>0</v>
      </c>
      <c r="M140" s="116" t="s">
        <v>10547</v>
      </c>
      <c r="P140" s="116">
        <f>0+0+0+0+0+0+0+0+0+0+0+0+0+0+0+0+0+0+0+0+0+0+0+0+0+0+0+0+0+0+0+0</f>
        <v>0</v>
      </c>
      <c r="Q140" s="116" t="s">
        <v>10547</v>
      </c>
      <c r="T140" s="116">
        <f>0+0+0+0+0+0+0+0+0+0+0+0+0+0+0+0+0+0+0+0+0+0+0+0+0+0+0+0+0+0+0+0</f>
        <v>0</v>
      </c>
      <c r="U140" s="116" t="s">
        <v>10547</v>
      </c>
    </row>
    <row r="141" spans="1:21" ht="13.2">
      <c r="A141" s="116" t="s">
        <v>10827</v>
      </c>
      <c r="B141" s="116" t="s">
        <v>10828</v>
      </c>
      <c r="C141" s="116" t="s">
        <v>10540</v>
      </c>
      <c r="D141" s="116" t="s">
        <v>10541</v>
      </c>
      <c r="E141" s="116" t="s">
        <v>10542</v>
      </c>
      <c r="F141" s="116">
        <f>2^0+0+0+0+0+0+0+0+0+0+0+0+0+0+0+0+0+0+0+0+0+0+0+0+0+0+0+0+0+0+0+0</f>
        <v>1</v>
      </c>
      <c r="G141" s="116" t="s">
        <v>10543</v>
      </c>
      <c r="H141" s="116">
        <f>2^0+0+0+0+0+0+2^6+2^7+0+2^9+0+0+0+0+0+0+0+0+0+0+0+0+0+0+0+0+0+0+0+0+0+0</f>
        <v>705</v>
      </c>
      <c r="I141" s="184" t="s">
        <v>10669</v>
      </c>
      <c r="L141" s="116">
        <f>2^0+0+0+0+0+0+2^6+2^7+0+2^9+0+0+0+0+0+0+0+0+0+0+0+0+0+0+0+0+0+0+0+0+0+0</f>
        <v>705</v>
      </c>
      <c r="M141" s="184" t="s">
        <v>10669</v>
      </c>
      <c r="P141" s="116">
        <f>2^0+0+0+0+0+0+2^6+2^7+0+2^9+0+0+0+0+0+0+0+0+0+0+0+0+0+0+0+0+0+0+0+0+0+0</f>
        <v>705</v>
      </c>
      <c r="Q141" s="184" t="s">
        <v>10669</v>
      </c>
      <c r="T141" s="116">
        <f>2^0+0+0+0+0+0+2^6+2^7+0+2^9+0+0+0+0+0+0+0+0+0+0+0+0+0+0+0+0+0+0+0+0+0+0</f>
        <v>705</v>
      </c>
      <c r="U141" s="184" t="s">
        <v>10669</v>
      </c>
    </row>
    <row r="142" spans="1:21" ht="13.2">
      <c r="A142" s="116" t="s">
        <v>10829</v>
      </c>
      <c r="B142" s="116" t="s">
        <v>10830</v>
      </c>
      <c r="C142" s="116" t="s">
        <v>10540</v>
      </c>
      <c r="D142" s="116" t="s">
        <v>10541</v>
      </c>
      <c r="E142" s="116" t="s">
        <v>10542</v>
      </c>
      <c r="F142" s="116">
        <f>0+0+0+0+0+0+0+0+0+0+0+0+0+0+0+0+0+0+0+0+0+0+0+0+0+0+0+0+0+0+0+0</f>
        <v>0</v>
      </c>
      <c r="G142" s="116" t="s">
        <v>10547</v>
      </c>
      <c r="H142" s="116">
        <f>0+0+0+0+0+0+0+0+0+0+0+0+0+0+0+0+0+0+0+0+0+0+0+0+0+0+0+0+0+0+0+0</f>
        <v>0</v>
      </c>
      <c r="I142" s="116" t="s">
        <v>10547</v>
      </c>
      <c r="L142" s="116">
        <f>0+0+0+0+0+0+0+0+0+0+0+0+0+0+0+0+0+0+0+0+0+0+0+0+0+0+0+0+0+0+0+0</f>
        <v>0</v>
      </c>
      <c r="M142" s="116" t="s">
        <v>10547</v>
      </c>
      <c r="P142" s="116">
        <f>0+0+0+0+0+0+0+0+0+0+0+0+0+0+0+0+0+0+0+0+0+0+0+0+0+0+0+0+0+0+0+0</f>
        <v>0</v>
      </c>
      <c r="Q142" s="116" t="s">
        <v>10547</v>
      </c>
      <c r="T142" s="116">
        <f>0+0+0+0+0+0+0+0+0+0+0+0+0+0+0+0+0+0+0+0+0+0+0+0+0+0+0+0+0+0+0+0</f>
        <v>0</v>
      </c>
      <c r="U142" s="116" t="s">
        <v>10547</v>
      </c>
    </row>
    <row r="143" spans="1:21" ht="13.2">
      <c r="A143" s="116" t="s">
        <v>10831</v>
      </c>
      <c r="B143" s="116" t="s">
        <v>10832</v>
      </c>
      <c r="C143" s="116" t="s">
        <v>10540</v>
      </c>
      <c r="D143" s="116" t="s">
        <v>10541</v>
      </c>
      <c r="E143" s="116" t="s">
        <v>10542</v>
      </c>
      <c r="F143" s="116">
        <f>0+2^1+0+0+0+2^5+2^6+2^7+0+0+0+0+0+0+0+0+0+0+0+0+0+0+0+0+0+0+0+0+0+0+0+0</f>
        <v>226</v>
      </c>
      <c r="G143" s="116" t="s">
        <v>10550</v>
      </c>
      <c r="H143" s="116">
        <f>0+2^1+0+0+0+2^5+2^6+2^7+0+0+0+0+0+0+0+0+0+0+0+0+0+0+0+0+0+0+0+0+0+0+0+0</f>
        <v>226</v>
      </c>
      <c r="I143" s="116" t="s">
        <v>10550</v>
      </c>
      <c r="L143" s="116">
        <f>0+2^1+0+0+0+2^5+2^6+2^7+0+0+0+0+0+0+0+0+0+0+0+0+0+0+0+0+0+0+0+0+0+0+0+0</f>
        <v>226</v>
      </c>
      <c r="M143" s="116" t="s">
        <v>10550</v>
      </c>
      <c r="P143" s="116">
        <f>0+2^1+0+0+0+2^5+2^6+2^7+0+0+0+0+0+0+0+0+0+0+0+0+0+0+0+0+0+0+0+0+0+0+0+0</f>
        <v>226</v>
      </c>
      <c r="Q143" s="116" t="s">
        <v>10550</v>
      </c>
      <c r="T143" s="116">
        <f>0+2^1+0+0+0+2^5+2^6+2^7+0+0+0+0+0+0+0+0+0+0+0+0+0+0+0+0+0+0+0+0+0+0+0+0</f>
        <v>226</v>
      </c>
      <c r="U143" s="116" t="s">
        <v>10550</v>
      </c>
    </row>
    <row r="144" spans="1:21" ht="13.2">
      <c r="A144" s="116" t="s">
        <v>10833</v>
      </c>
      <c r="B144" s="116" t="s">
        <v>10834</v>
      </c>
      <c r="C144" s="116" t="s">
        <v>10540</v>
      </c>
      <c r="D144" s="116" t="s">
        <v>10541</v>
      </c>
      <c r="E144" s="116" t="s">
        <v>10542</v>
      </c>
      <c r="F144" s="116">
        <f>0+0+0+0+0+0+0+0+0+0+0+0+0+0+0+0+0+0+0+0+0+0+0+0+0+0+0+0+0+0+0+0</f>
        <v>0</v>
      </c>
      <c r="G144" s="116" t="s">
        <v>10547</v>
      </c>
      <c r="H144" s="116">
        <f>0+0+0+0+0+0+0+0+0+0+0+0+0+0+0+0+0+0+0+0+0+0+0+0+0+0+0+0+0+0+0+0</f>
        <v>0</v>
      </c>
      <c r="I144" s="116" t="s">
        <v>10547</v>
      </c>
      <c r="L144" s="116">
        <f>0+0+0+0+0+0+0+0+0+0+0+0+0+0+0+0+0+0+0+0+0+0+0+0+0+0+0+0+0+0+0+0</f>
        <v>0</v>
      </c>
      <c r="M144" s="116" t="s">
        <v>10547</v>
      </c>
      <c r="P144" s="116">
        <f>0+0+0+0+0+0+0+0+0+0+0+0+0+0+0+0+0+0+0+0+0+0+0+0+0+0+0+0+0+0+0+0</f>
        <v>0</v>
      </c>
      <c r="Q144" s="116" t="s">
        <v>10547</v>
      </c>
      <c r="T144" s="116">
        <f>0+0+0+0+0+0+0+0+0+0+0+0+0+0+0+0+0+0+0+0+0+0+0+0+0+0+0+0+0+0+0+0</f>
        <v>0</v>
      </c>
      <c r="U144" s="116" t="s">
        <v>10547</v>
      </c>
    </row>
    <row r="145" spans="1:21" ht="13.2">
      <c r="A145" s="116" t="s">
        <v>10835</v>
      </c>
      <c r="B145" s="116" t="s">
        <v>10836</v>
      </c>
      <c r="C145" s="116" t="s">
        <v>10499</v>
      </c>
      <c r="D145" s="116" t="s">
        <v>10541</v>
      </c>
      <c r="E145" s="116" t="s">
        <v>10542</v>
      </c>
      <c r="F145" s="116">
        <f>2^0+0+0+0+0+0+0+0+0+0+0+0+0+0+0+0+0+0+0+0+0+0+0+0+0+0+0+0+0+0+0+0</f>
        <v>1</v>
      </c>
      <c r="G145" s="116" t="s">
        <v>10543</v>
      </c>
      <c r="H145" s="116">
        <f>2^0+0+0+0+0+0+0+0+0+0+0+0+0+0+0+0+0+0+0+0+0+0+0+0+0+0+0+0+0+0+0+0</f>
        <v>1</v>
      </c>
      <c r="I145" s="116" t="s">
        <v>10543</v>
      </c>
      <c r="L145" s="116">
        <f>2^0+0+0+0+0+0+0+0+0+0+0+0+0+0+0+0+0+0+0+0+0+0+0+0+0+0+0+0+0+0+0+0</f>
        <v>1</v>
      </c>
      <c r="M145" s="116" t="s">
        <v>10543</v>
      </c>
      <c r="P145" s="116">
        <f>2^0+0+0+0+0+0+0+0+0+0+0+0+0+0+0+0+0+0+0+0+0+0+0+0+0+0+0+0+0+0+0+0</f>
        <v>1</v>
      </c>
      <c r="Q145" s="116" t="s">
        <v>10543</v>
      </c>
      <c r="T145" s="116">
        <f>2^0+0+0+0+0+0+0+0+0+0+0+0+0+0+0+0+0+0+0+0+0+0+0+0+0+0+0+0+0+0+0+0</f>
        <v>1</v>
      </c>
      <c r="U145" s="116" t="s">
        <v>10543</v>
      </c>
    </row>
    <row r="146" spans="1:21" ht="13.2">
      <c r="A146" s="116" t="s">
        <v>10837</v>
      </c>
      <c r="B146" s="116" t="s">
        <v>10838</v>
      </c>
      <c r="C146" s="116" t="s">
        <v>10540</v>
      </c>
      <c r="D146" s="116" t="s">
        <v>10541</v>
      </c>
      <c r="E146" s="116" t="s">
        <v>10542</v>
      </c>
      <c r="F146" s="116">
        <f>0+0+0+0+0+0+0+0+0+0+0+0+0+0+0+0+0+0+0+0+0+0+0+0+0+0+0+0+0+0+0+0</f>
        <v>0</v>
      </c>
      <c r="G146" s="116" t="s">
        <v>10547</v>
      </c>
      <c r="H146" s="116">
        <f>0+0+0+0+0+0+0+0+0+0+0+0+0+0+0+0+0+0+0+0+0+0+0+0+0+0+0+0+0+0+0+0</f>
        <v>0</v>
      </c>
      <c r="I146" s="116" t="s">
        <v>10547</v>
      </c>
      <c r="L146" s="116">
        <f>0+0+0+0+0+0+0+0+0+0+0+0+0+0+0+0+0+0+0+0+0+0+0+0+0+0+0+0+0+0+0+0</f>
        <v>0</v>
      </c>
      <c r="M146" s="116" t="s">
        <v>10547</v>
      </c>
      <c r="P146" s="116">
        <f>0+0+0+0+0+0+0+0+0+0+0+0+0+0+0+0+0+0+0+0+0+0+0+0+0+0+0+0+0+0+0+0</f>
        <v>0</v>
      </c>
      <c r="Q146" s="116" t="s">
        <v>10547</v>
      </c>
      <c r="T146" s="116">
        <f>0+0+0+0+0+0+0+0+0+0+0+0+0+0+0+0+0+0+0+0+0+0+0+0+0+0+0+0+0+0+0+0</f>
        <v>0</v>
      </c>
      <c r="U146" s="116" t="s">
        <v>10547</v>
      </c>
    </row>
    <row r="147" spans="1:21" ht="13.2">
      <c r="A147" s="116" t="s">
        <v>10839</v>
      </c>
      <c r="B147" s="116" t="s">
        <v>10840</v>
      </c>
      <c r="C147" s="116" t="s">
        <v>10540</v>
      </c>
      <c r="D147" s="116" t="s">
        <v>10541</v>
      </c>
      <c r="E147" s="116" t="s">
        <v>10542</v>
      </c>
      <c r="F147" s="116">
        <f>2^0+0+0+0+0+0+0+0+0+0+0+0+0+0+0+0+0+0+0+0+0+0+0+0+0+0+0+0+0+0+0+0</f>
        <v>1</v>
      </c>
      <c r="G147" s="116" t="s">
        <v>10543</v>
      </c>
      <c r="H147" s="116">
        <f>2^0+0+0+2^3+0+0+2^6+2^7+0+0+0+0+0+0+0+0+0+0+0+0+0+0+0+0+0+0+0+0+0+0+0+0</f>
        <v>201</v>
      </c>
      <c r="I147" s="184" t="s">
        <v>10841</v>
      </c>
      <c r="L147" s="116">
        <f>2^0+0+0+2^3+0+0+2^6+2^7+0+0+0+0+0+0+0+0+0+0+0+0+0+0+0+0+0+0+0+0+0+0+0+0</f>
        <v>201</v>
      </c>
      <c r="M147" s="184" t="s">
        <v>10841</v>
      </c>
      <c r="P147" s="116">
        <f>2^0+0+0+2^3+0+0+2^6+2^7+0+0+0+0+0+0+0+0+0+0+0+0+0+0+0+0+0+0+0+0+0+0+0+0</f>
        <v>201</v>
      </c>
      <c r="Q147" s="184" t="s">
        <v>10841</v>
      </c>
      <c r="T147" s="116">
        <f>2^0+0+0+2^3+0+0+2^6+2^7+0+0+0+0+0+0+0+0+0+0+0+0+0+0+0+0+0+0+0+0+0+0+0+0</f>
        <v>201</v>
      </c>
      <c r="U147" s="184" t="s">
        <v>10841</v>
      </c>
    </row>
    <row r="148" spans="1:21" ht="13.2">
      <c r="A148" s="116" t="s">
        <v>10842</v>
      </c>
      <c r="B148" s="116" t="s">
        <v>10843</v>
      </c>
      <c r="C148" s="116" t="s">
        <v>10540</v>
      </c>
      <c r="D148" s="116" t="s">
        <v>10541</v>
      </c>
      <c r="E148" s="116" t="s">
        <v>10542</v>
      </c>
      <c r="F148" s="116">
        <f>0+0+0+0+0+0+0+0+0+0+0+0+0+0+0+0+0+0+0+0+0+0+0+0+0+0+0+0+0+0+0+0</f>
        <v>0</v>
      </c>
      <c r="G148" s="116" t="s">
        <v>10547</v>
      </c>
      <c r="H148" s="116">
        <f>0+0+0+0+0+0+0+0+0+0+0+0+0+0+0+0+0+0+0+0+0+0+0+0+0+0+0+0+0+0+0+0</f>
        <v>0</v>
      </c>
      <c r="I148" s="116" t="s">
        <v>10547</v>
      </c>
      <c r="L148" s="116">
        <f>0+0+0+0+0+0+0+0+0+0+0+0+0+0+0+0+0+0+0+0+0+0+0+0+0+0+0+0+0+0+0+0</f>
        <v>0</v>
      </c>
      <c r="M148" s="116" t="s">
        <v>10547</v>
      </c>
      <c r="P148" s="116">
        <f>0+0+0+0+0+0+0+0+0+0+0+0+0+0+0+0+0+0+0+0+0+0+0+0+0+0+0+0+0+0+0+0</f>
        <v>0</v>
      </c>
      <c r="Q148" s="116" t="s">
        <v>10547</v>
      </c>
      <c r="T148" s="116">
        <f>0+0+0+0+0+0+0+0+0+0+0+0+0+0+0+0+0+0+0+0+0+0+0+0+0+0+0+0+0+0+0+0</f>
        <v>0</v>
      </c>
      <c r="U148" s="116" t="s">
        <v>10547</v>
      </c>
    </row>
    <row r="149" spans="1:21" ht="13.2">
      <c r="A149" s="116" t="s">
        <v>10844</v>
      </c>
      <c r="B149" s="116" t="s">
        <v>10845</v>
      </c>
      <c r="C149" s="116" t="s">
        <v>10540</v>
      </c>
      <c r="D149" s="116" t="s">
        <v>10541</v>
      </c>
      <c r="E149" s="116" t="s">
        <v>10542</v>
      </c>
      <c r="F149" s="116">
        <f>0+2^1+0+0+0+2^5+2^6+2^7+0+0+0+0+0+0+0+0+0+0+0+0+0+0+0+0+0+0+0+0+0+0+0+0</f>
        <v>226</v>
      </c>
      <c r="G149" s="116" t="s">
        <v>10550</v>
      </c>
      <c r="H149" s="116">
        <f>0+2^1+0+0+0+2^5+2^6+2^7+0+0+0+0+0+0+0+0+0+0+0+0+0+0+0+0+0+0+0+0+0+0+0+0</f>
        <v>226</v>
      </c>
      <c r="I149" s="116" t="s">
        <v>10550</v>
      </c>
      <c r="L149" s="116">
        <f>0+2^1+0+0+0+2^5+2^6+2^7+0+0+0+0+0+0+0+0+0+0+0+0+0+0+0+0+0+0+0+0+0+0+0+0</f>
        <v>226</v>
      </c>
      <c r="M149" s="116" t="s">
        <v>10550</v>
      </c>
      <c r="P149" s="116">
        <f>0+2^1+0+0+0+2^5+2^6+2^7+0+0+0+0+0+0+0+0+0+0+0+0+0+0+0+0+0+0+0+0+0+0+0+0</f>
        <v>226</v>
      </c>
      <c r="Q149" s="116" t="s">
        <v>10550</v>
      </c>
      <c r="T149" s="116">
        <f>0+2^1+0+0+0+2^5+2^6+2^7+0+0+0+0+0+0+0+0+0+0+0+0+0+0+0+0+0+0+0+0+0+0+0+0</f>
        <v>226</v>
      </c>
      <c r="U149" s="116" t="s">
        <v>10550</v>
      </c>
    </row>
    <row r="150" spans="1:21" ht="13.2">
      <c r="A150" s="116" t="s">
        <v>10846</v>
      </c>
      <c r="B150" s="116" t="s">
        <v>10847</v>
      </c>
      <c r="C150" s="116" t="s">
        <v>10540</v>
      </c>
      <c r="D150" s="116" t="s">
        <v>10541</v>
      </c>
      <c r="E150" s="116" t="s">
        <v>10542</v>
      </c>
      <c r="F150" s="116">
        <f>0+0+0+0+0+0+0+0+0+0+0+0+0+0+0+0+0+0+0+0+0+0+0+0+0+0+0+0+0+0+0+0</f>
        <v>0</v>
      </c>
      <c r="G150" s="116" t="s">
        <v>10547</v>
      </c>
      <c r="H150" s="116">
        <f>0+0+0+0+0+0+0+0+0+0+0+0+0+0+0+0+0+0+0+0+0+0+0+0+0+0+0+0+0+0+0+0</f>
        <v>0</v>
      </c>
      <c r="I150" s="116" t="s">
        <v>10547</v>
      </c>
      <c r="L150" s="116">
        <f>0+0+0+0+0+0+0+0+0+0+0+0+0+0+0+0+0+0+0+0+0+0+0+0+0+0+0+0+0+0+0+0</f>
        <v>0</v>
      </c>
      <c r="M150" s="116" t="s">
        <v>10547</v>
      </c>
      <c r="P150" s="116">
        <f>0+0+0+0+0+0+0+0+0+0+0+0+0+0+0+0+0+0+0+0+0+0+0+0+0+0+0+0+0+0+0+0</f>
        <v>0</v>
      </c>
      <c r="Q150" s="116" t="s">
        <v>10547</v>
      </c>
      <c r="T150" s="116">
        <f>0+0+0+0+0+0+0+0+0+0+0+0+0+0+0+0+0+0+0+0+0+0+0+0+0+0+0+0+0+0+0+0</f>
        <v>0</v>
      </c>
      <c r="U150" s="116" t="s">
        <v>10547</v>
      </c>
    </row>
    <row r="151" spans="1:21" ht="13.2">
      <c r="A151" s="116" t="s">
        <v>10848</v>
      </c>
      <c r="B151" s="116" t="s">
        <v>10849</v>
      </c>
      <c r="C151" s="116" t="s">
        <v>10499</v>
      </c>
      <c r="D151" s="116" t="s">
        <v>10541</v>
      </c>
      <c r="E151" s="116" t="s">
        <v>10542</v>
      </c>
      <c r="F151" s="116">
        <f>2^0+0+0+0+0+0+0+0+0+0+0+0+0+0+0+0+0+0+0+0+0+0+0+0+0+0+0+0+0+0+0+0</f>
        <v>1</v>
      </c>
      <c r="G151" s="116" t="s">
        <v>10543</v>
      </c>
      <c r="H151" s="116">
        <f>2^0+0+0+0+0+0+0+0+0+0+0+0+0+0+0+0+0+0+0+0+0+0+0+0+0+0+0+0+0+0+0+0</f>
        <v>1</v>
      </c>
      <c r="I151" s="116" t="s">
        <v>10543</v>
      </c>
      <c r="L151" s="116">
        <f>2^0+0+0+0+0+0+0+0+0+0+0+0+0+0+0+0+0+0+0+0+0+0+0+0+0+0+0+0+0+0+0+0</f>
        <v>1</v>
      </c>
      <c r="M151" s="116" t="s">
        <v>10543</v>
      </c>
      <c r="P151" s="116">
        <f>2^0+0+0+0+0+0+0+0+0+0+0+0+0+0+0+0+0+0+0+0+0+0+0+0+0+0+0+0+0+0+0+0</f>
        <v>1</v>
      </c>
      <c r="Q151" s="116" t="s">
        <v>10543</v>
      </c>
      <c r="T151" s="116">
        <f>2^0+0+0+0+0+0+0+0+0+0+0+0+0+0+0+0+0+0+0+0+0+0+0+0+0+0+0+0+0+0+0+0</f>
        <v>1</v>
      </c>
      <c r="U151" s="116" t="s">
        <v>10543</v>
      </c>
    </row>
    <row r="152" spans="1:21" ht="13.2">
      <c r="A152" s="116" t="s">
        <v>10850</v>
      </c>
      <c r="B152" s="116" t="s">
        <v>10851</v>
      </c>
      <c r="C152" s="116" t="s">
        <v>10540</v>
      </c>
      <c r="D152" s="116" t="s">
        <v>10541</v>
      </c>
      <c r="E152" s="116" t="s">
        <v>10542</v>
      </c>
      <c r="F152" s="116">
        <f>0+0+0+0+0+0+0+0+0+0+0+0+0+0+0+0+0+0+0+0+0+0+0+0+0+0+0+0+0+0+0+0</f>
        <v>0</v>
      </c>
      <c r="G152" s="116" t="s">
        <v>10547</v>
      </c>
      <c r="H152" s="116">
        <f>0+0+0+0+0+0+0+0+0+0+0+0+0+0+0+0+0+0+0+0+0+0+0+0+0+0+0+0+0+0+0+0</f>
        <v>0</v>
      </c>
      <c r="I152" s="116" t="s">
        <v>10547</v>
      </c>
      <c r="L152" s="116">
        <f>0+0+0+0+0+0+0+0+0+0+0+0+0+0+0+0+0+0+0+0+0+0+0+0+0+0+0+0+0+0+0+0</f>
        <v>0</v>
      </c>
      <c r="M152" s="116" t="s">
        <v>10547</v>
      </c>
      <c r="P152" s="116">
        <f>0+0+0+0+0+0+0+0+0+0+0+0+0+0+0+0+0+0+0+0+0+0+0+0+0+0+0+0+0+0+0+0</f>
        <v>0</v>
      </c>
      <c r="Q152" s="116" t="s">
        <v>10547</v>
      </c>
      <c r="T152" s="116">
        <f>0+0+0+0+0+0+0+0+0+0+0+0+0+0+0+0+0+0+0+0+0+0+0+0+0+0+0+0+0+0+0+0</f>
        <v>0</v>
      </c>
      <c r="U152" s="116" t="s">
        <v>10547</v>
      </c>
    </row>
    <row r="153" spans="1:21" ht="13.2">
      <c r="A153" s="116" t="s">
        <v>10852</v>
      </c>
      <c r="B153" s="116" t="s">
        <v>10853</v>
      </c>
      <c r="C153" s="116" t="s">
        <v>10540</v>
      </c>
      <c r="D153" s="116" t="s">
        <v>10541</v>
      </c>
      <c r="E153" s="116" t="s">
        <v>10542</v>
      </c>
      <c r="F153" s="116">
        <f>2^0+0+0+0+0+0+0+0+0+0+0+0+0+0+0+0+0+0+0+0+0+0+0+0+0+0+0+0+0+0+0+0</f>
        <v>1</v>
      </c>
      <c r="G153" s="116" t="s">
        <v>10543</v>
      </c>
      <c r="H153" s="116">
        <f>2^0+2^1+0+0+0+0+2^6+2^7+0+0+0+0+0+0+0+0+0+0+0+0+0+0+0+0+0+0+0+0+0+0+0+0</f>
        <v>195</v>
      </c>
      <c r="I153" s="184" t="s">
        <v>10682</v>
      </c>
      <c r="L153" s="116">
        <f>2^0+2^1+0+0+0+0+2^6+2^7+0+0+0+0+0+0+0+0+0+0+0+0+0+0+0+0+0+0+0+0+0+0+0+0</f>
        <v>195</v>
      </c>
      <c r="M153" s="184" t="s">
        <v>10682</v>
      </c>
      <c r="P153" s="116">
        <f>2^0+2^1+0+0+0+0+2^6+2^7+0+0+0+0+0+0+0+0+0+0+0+0+0+0+0+0+0+0+0+0+0+0+0+0</f>
        <v>195</v>
      </c>
      <c r="Q153" s="184" t="s">
        <v>10682</v>
      </c>
      <c r="T153" s="116">
        <f>2^0+2^1+0+0+0+0+2^6+2^7+0+0+0+0+0+0+0+0+0+0+0+0+0+0+0+0+0+0+0+0+0+0+0+0</f>
        <v>195</v>
      </c>
      <c r="U153" s="184" t="s">
        <v>10682</v>
      </c>
    </row>
    <row r="154" spans="1:21" ht="13.2">
      <c r="A154" s="116" t="s">
        <v>10854</v>
      </c>
      <c r="B154" s="116" t="s">
        <v>10855</v>
      </c>
      <c r="C154" s="116" t="s">
        <v>10540</v>
      </c>
      <c r="D154" s="116" t="s">
        <v>10541</v>
      </c>
      <c r="E154" s="116" t="s">
        <v>10542</v>
      </c>
      <c r="F154" s="116">
        <f>0+0+0+0+0+0+0+0+0+0+0+0+0+0+0+0+0+0+0+0+0+0+0+0+0+0+0+0+0+0+0+0</f>
        <v>0</v>
      </c>
      <c r="G154" s="116" t="s">
        <v>10547</v>
      </c>
      <c r="H154" s="116">
        <f>0+0+0+0+0+0+0+0+0+0+0+0+0+0+0+0+0+0+0+0+0+0+0+0+0+0+0+0+0+0+0+0</f>
        <v>0</v>
      </c>
      <c r="I154" s="116" t="s">
        <v>10547</v>
      </c>
      <c r="L154" s="116">
        <f>0+0+0+0+0+0+0+0+0+0+0+0+0+0+0+0+0+0+0+0+0+0+0+0+0+0+0+0+0+0+0+0</f>
        <v>0</v>
      </c>
      <c r="M154" s="116" t="s">
        <v>10547</v>
      </c>
      <c r="P154" s="116">
        <f>0+0+0+0+0+0+0+0+0+0+0+0+0+0+0+0+0+0+0+0+0+0+0+0+0+0+0+0+0+0+0+0</f>
        <v>0</v>
      </c>
      <c r="Q154" s="116" t="s">
        <v>10547</v>
      </c>
      <c r="T154" s="116">
        <f>0+0+0+0+0+0+0+0+0+0+0+0+0+0+0+0+0+0+0+0+0+0+0+0+0+0+0+0+0+0+0+0</f>
        <v>0</v>
      </c>
      <c r="U154" s="116" t="s">
        <v>10547</v>
      </c>
    </row>
    <row r="155" spans="1:21" ht="13.2">
      <c r="A155" s="116" t="s">
        <v>10856</v>
      </c>
      <c r="B155" s="116" t="s">
        <v>10857</v>
      </c>
      <c r="C155" s="116" t="s">
        <v>10540</v>
      </c>
      <c r="D155" s="116" t="s">
        <v>10541</v>
      </c>
      <c r="E155" s="116" t="s">
        <v>10542</v>
      </c>
      <c r="F155" s="116">
        <f>0+2^1+0+0+0+2^5+2^6+2^7+0+0+0+0+0+0+0+0+0+0+0+0+0+0+0+0+0+0+0+0+0+0+0+0</f>
        <v>226</v>
      </c>
      <c r="G155" s="116" t="s">
        <v>10550</v>
      </c>
      <c r="H155" s="116">
        <f>0+2^1+0+0+0+2^5+2^6+2^7+0+0+0+0+0+0+0+0+0+0+0+0+0+0+0+0+0+0+0+0+0+0+0+0</f>
        <v>226</v>
      </c>
      <c r="I155" s="116" t="s">
        <v>10550</v>
      </c>
      <c r="L155" s="116">
        <f>0+2^1+0+0+0+2^5+2^6+2^7+0+0+0+0+0+0+0+0+0+0+0+0+0+0+0+0+0+0+0+0+0+0+0+0</f>
        <v>226</v>
      </c>
      <c r="M155" s="116" t="s">
        <v>10550</v>
      </c>
      <c r="P155" s="116">
        <f>0+2^1+0+0+0+2^5+2^6+2^7+0+0+0+0+0+0+0+0+0+0+0+0+0+0+0+0+0+0+0+0+0+0+0+0</f>
        <v>226</v>
      </c>
      <c r="Q155" s="116" t="s">
        <v>10550</v>
      </c>
      <c r="T155" s="116">
        <f>0+2^1+0+0+0+2^5+2^6+2^7+0+0+0+0+0+0+0+0+0+0+0+0+0+0+0+0+0+0+0+0+0+0+0+0</f>
        <v>226</v>
      </c>
      <c r="U155" s="116" t="s">
        <v>10550</v>
      </c>
    </row>
    <row r="156" spans="1:21" ht="13.2">
      <c r="A156" s="116" t="s">
        <v>10858</v>
      </c>
      <c r="B156" s="116" t="s">
        <v>10859</v>
      </c>
      <c r="C156" s="116" t="s">
        <v>10540</v>
      </c>
      <c r="D156" s="116" t="s">
        <v>10541</v>
      </c>
      <c r="E156" s="116" t="s">
        <v>10542</v>
      </c>
      <c r="F156" s="116">
        <f>0+0+0+0+0+0+0+0+0+0+0+0+0+0+0+0+0+0+0+0+0+0+0+0+0+0+0+0+0+0+0+0</f>
        <v>0</v>
      </c>
      <c r="G156" s="116" t="s">
        <v>10547</v>
      </c>
      <c r="H156" s="116">
        <f>0+0+0+0+0+0+0+0+0+0+0+0+0+0+0+0+0+0+0+0+0+0+0+0+0+0+0+0+0+0+0+0</f>
        <v>0</v>
      </c>
      <c r="I156" s="116" t="s">
        <v>10547</v>
      </c>
      <c r="L156" s="116">
        <f>0+0+0+0+0+0+0+0+0+0+0+0+0+0+0+0+0+0+0+0+0+0+0+0+0+0+0+0+0+0+0+0</f>
        <v>0</v>
      </c>
      <c r="M156" s="116" t="s">
        <v>10547</v>
      </c>
      <c r="P156" s="116">
        <f>0+0+0+0+0+0+0+0+0+0+0+0+0+0+0+0+0+0+0+0+0+0+0+0+0+0+0+0+0+0+0+0</f>
        <v>0</v>
      </c>
      <c r="Q156" s="116" t="s">
        <v>10547</v>
      </c>
      <c r="T156" s="116">
        <f>0+0+0+0+0+0+0+0+0+0+0+0+0+0+0+0+0+0+0+0+0+0+0+0+0+0+0+0+0+0+0+0</f>
        <v>0</v>
      </c>
      <c r="U156" s="116" t="s">
        <v>10547</v>
      </c>
    </row>
    <row r="157" spans="1:21" ht="13.2">
      <c r="A157" s="116" t="s">
        <v>10860</v>
      </c>
      <c r="B157" s="116" t="s">
        <v>10861</v>
      </c>
      <c r="C157" s="116" t="s">
        <v>10499</v>
      </c>
      <c r="D157" s="116" t="s">
        <v>10541</v>
      </c>
      <c r="E157" s="116" t="s">
        <v>10542</v>
      </c>
      <c r="F157" s="116">
        <f>2^0+0+0+0+0+0+0+0+0+0+0+0+0+0+0+0+0+0+0+0+0+0+0+0+0+0+0+0+0+0+0+0</f>
        <v>1</v>
      </c>
      <c r="G157" s="116" t="s">
        <v>10543</v>
      </c>
      <c r="H157" s="116">
        <f>2^0+0+0+0+0+0+0+0+0+0+0+0+0+0+0+0+0+0+0+0+0+0+0+0+0+0+0+0+0+0+0+0</f>
        <v>1</v>
      </c>
      <c r="I157" s="116" t="s">
        <v>10543</v>
      </c>
      <c r="L157" s="116">
        <f>2^0+0+0+0+0+0+0+0+0+0+0+0+0+0+0+0+0+0+0+0+0+0+0+0+0+0+0+0+0+0+0+0</f>
        <v>1</v>
      </c>
      <c r="M157" s="116" t="s">
        <v>10543</v>
      </c>
      <c r="P157" s="116">
        <f>2^0+0+0+0+0+0+0+0+0+0+0+0+0+0+0+0+0+0+0+0+0+0+0+0+0+0+0+0+0+0+0+0</f>
        <v>1</v>
      </c>
      <c r="Q157" s="116" t="s">
        <v>10543</v>
      </c>
      <c r="T157" s="116">
        <f>2^0+0+0+0+0+0+0+0+0+0+0+0+0+0+0+0+0+0+0+0+0+0+0+0+0+0+0+0+0+0+0+0</f>
        <v>1</v>
      </c>
      <c r="U157" s="116" t="s">
        <v>10543</v>
      </c>
    </row>
    <row r="158" spans="1:21" ht="13.2">
      <c r="A158" s="116" t="s">
        <v>10862</v>
      </c>
      <c r="B158" s="116" t="s">
        <v>10863</v>
      </c>
      <c r="C158" s="116" t="s">
        <v>10540</v>
      </c>
      <c r="D158" s="116" t="s">
        <v>10541</v>
      </c>
      <c r="E158" s="116" t="s">
        <v>10542</v>
      </c>
      <c r="F158" s="116">
        <f>0+0+0+0+0+0+0+0+0+0+0+0+0+0+0+0+0+0+0+0+0+0+0+0+0+0+0+0+0+0+0+0</f>
        <v>0</v>
      </c>
      <c r="G158" s="116" t="s">
        <v>10547</v>
      </c>
      <c r="H158" s="116">
        <f>0+0+0+0+0+0+0+0+0+0+0+0+0+0+0+0+0+0+0+0+0+0+0+0+0+0+0+0+0+0+0+0</f>
        <v>0</v>
      </c>
      <c r="I158" s="116" t="s">
        <v>10547</v>
      </c>
      <c r="L158" s="116">
        <f>0+0+0+0+0+0+0+0+0+0+0+0+0+0+0+0+0+0+0+0+0+0+0+0+0+0+0+0+0+0+0+0</f>
        <v>0</v>
      </c>
      <c r="M158" s="116" t="s">
        <v>10547</v>
      </c>
      <c r="P158" s="116">
        <f>0+0+0+0+0+0+0+0+0+0+0+0+0+0+0+0+0+0+0+0+0+0+0+0+0+0+0+0+0+0+0+0</f>
        <v>0</v>
      </c>
      <c r="Q158" s="116" t="s">
        <v>10547</v>
      </c>
      <c r="T158" s="116">
        <f>0+0+0+0+0+0+0+0+0+0+0+0+0+0+0+0+0+0+0+0+0+0+0+0+0+0+0+0+0+0+0+0</f>
        <v>0</v>
      </c>
      <c r="U158" s="116" t="s">
        <v>10547</v>
      </c>
    </row>
    <row r="159" spans="1:21" ht="13.2">
      <c r="A159" s="116" t="s">
        <v>10864</v>
      </c>
      <c r="B159" s="116" t="s">
        <v>10865</v>
      </c>
      <c r="C159" s="116" t="s">
        <v>10540</v>
      </c>
      <c r="D159" s="116" t="s">
        <v>10541</v>
      </c>
      <c r="E159" s="116" t="s">
        <v>10542</v>
      </c>
      <c r="F159" s="116">
        <f>2^0+0+0+0+0+0+0+0+0+0+0+0+0+0+0+0+0+0+0+0+0+0+0+0+0+0+0+0+0+0+0+0</f>
        <v>1</v>
      </c>
      <c r="G159" s="116" t="s">
        <v>10543</v>
      </c>
      <c r="H159" s="116">
        <f>2^0+0+0+0+0+0+2^6+2^7+0+0+0+0+0+0+0+0+0+0+0+0+0+0+0+0+0+0+0+0+0+0+0+0</f>
        <v>193</v>
      </c>
      <c r="I159" s="184" t="s">
        <v>10707</v>
      </c>
      <c r="L159" s="116">
        <f>2^0+0+0+0+0+0+2^6+2^7+0+0+0+0+0+0+0+0+0+0+0+0+0+0+0+0+0+0+0+0+0+0+0+0</f>
        <v>193</v>
      </c>
      <c r="M159" s="184" t="s">
        <v>10707</v>
      </c>
      <c r="P159" s="116">
        <f>2^0+0+0+0+0+0+2^6+2^7+0+0+0+0+0+0+0+0+0+0+0+0+0+0+0+0+0+0+0+0+0+0+0+0</f>
        <v>193</v>
      </c>
      <c r="Q159" s="184" t="s">
        <v>10707</v>
      </c>
      <c r="T159" s="116">
        <f>2^0+0+0+0+0+0+2^6+2^7+0+0+0+0+0+0+0+0+0+0+0+0+0+0+0+0+0+0+0+0+0+0+0+0</f>
        <v>193</v>
      </c>
      <c r="U159" s="184" t="s">
        <v>10707</v>
      </c>
    </row>
    <row r="160" spans="1:21" ht="13.2">
      <c r="A160" s="116" t="s">
        <v>10866</v>
      </c>
      <c r="B160" s="116" t="s">
        <v>10867</v>
      </c>
      <c r="C160" s="116" t="s">
        <v>10540</v>
      </c>
      <c r="D160" s="116" t="s">
        <v>10541</v>
      </c>
      <c r="E160" s="116" t="s">
        <v>10542</v>
      </c>
      <c r="F160" s="116">
        <f>0+0+0+0+0+0+0+0+0+0+0+0+0+0+0+0+0+0+0+0+0+0+0+0+0+0+0+0+0+0+0+0</f>
        <v>0</v>
      </c>
      <c r="G160" s="116" t="s">
        <v>10547</v>
      </c>
      <c r="H160" s="116">
        <f>0+0+0+0+0+0+0+0+0+0+0+0+0+0+0+0+0+0+0+0+0+0+0+0+0+0+0+0+0+0+0+0</f>
        <v>0</v>
      </c>
      <c r="I160" s="116" t="s">
        <v>10547</v>
      </c>
      <c r="L160" s="116">
        <f>0+0+0+0+0+0+0+0+0+0+0+0+0+0+0+0+0+0+0+0+0+0+0+0+0+0+0+0+0+0+0+0</f>
        <v>0</v>
      </c>
      <c r="M160" s="116" t="s">
        <v>10547</v>
      </c>
      <c r="P160" s="116">
        <f>0+0+0+0+0+0+0+0+0+0+0+0+0+0+0+0+0+0+0+0+0+0+0+0+0+0+0+0+0+0+0+0</f>
        <v>0</v>
      </c>
      <c r="Q160" s="116" t="s">
        <v>10547</v>
      </c>
      <c r="T160" s="116">
        <f>0+0+0+0+0+0+0+0+0+0+0+0+0+0+0+0+0+0+0+0+0+0+0+0+0+0+0+0+0+0+0+0</f>
        <v>0</v>
      </c>
      <c r="U160" s="116" t="s">
        <v>10547</v>
      </c>
    </row>
    <row r="161" spans="1:21" ht="13.2">
      <c r="A161" s="116" t="s">
        <v>10868</v>
      </c>
      <c r="B161" s="116" t="s">
        <v>10869</v>
      </c>
      <c r="C161" s="116" t="s">
        <v>10540</v>
      </c>
      <c r="D161" s="116" t="s">
        <v>10541</v>
      </c>
      <c r="E161" s="116" t="s">
        <v>10542</v>
      </c>
      <c r="F161" s="116">
        <f>0+2^1+0+0+0+2^5+2^6+2^7+0+0+0+0+0+0+0+0+0+0+0+0+0+0+0+0+0+0+0+0+0+0+0+0</f>
        <v>226</v>
      </c>
      <c r="G161" s="116" t="s">
        <v>10550</v>
      </c>
      <c r="H161" s="116">
        <f>0+2^1+0+0+0+2^5+2^6+2^7+0+0+0+0+0+0+0+0+0+0+0+0+0+0+0+0+0+0+0+0+0+0+0+0</f>
        <v>226</v>
      </c>
      <c r="I161" s="116" t="s">
        <v>10550</v>
      </c>
      <c r="L161" s="116">
        <f>0+2^1+0+0+0+2^5+2^6+2^7+0+0+0+0+0+0+0+0+0+0+0+0+0+0+0+0+0+0+0+0+0+0+0+0</f>
        <v>226</v>
      </c>
      <c r="M161" s="116" t="s">
        <v>10550</v>
      </c>
      <c r="P161" s="116">
        <f>0+2^1+0+0+0+2^5+2^6+2^7+0+0+0+0+0+0+0+0+0+0+0+0+0+0+0+0+0+0+0+0+0+0+0+0</f>
        <v>226</v>
      </c>
      <c r="Q161" s="116" t="s">
        <v>10550</v>
      </c>
      <c r="T161" s="116">
        <f>0+2^1+0+0+0+2^5+2^6+2^7+0+0+0+0+0+0+0+0+0+0+0+0+0+0+0+0+0+0+0+0+0+0+0+0</f>
        <v>226</v>
      </c>
      <c r="U161" s="116" t="s">
        <v>10550</v>
      </c>
    </row>
    <row r="162" spans="1:21" ht="13.2">
      <c r="A162" s="116" t="s">
        <v>10870</v>
      </c>
      <c r="B162" s="116" t="s">
        <v>10871</v>
      </c>
      <c r="C162" s="116" t="s">
        <v>10540</v>
      </c>
      <c r="D162" s="116" t="s">
        <v>10541</v>
      </c>
      <c r="E162" s="116" t="s">
        <v>10542</v>
      </c>
      <c r="F162" s="116">
        <f>0+0+0+0+0+0+0+0+0+0+0+0+0+0+0+0+0+0+0+0+0+0+0+0+0+0+0+0+0+0+0+0</f>
        <v>0</v>
      </c>
      <c r="G162" s="116" t="s">
        <v>10547</v>
      </c>
      <c r="H162" s="116">
        <f>0+0+0+0+0+0+0+0+0+0+0+0+0+0+0+0+0+0+0+0+0+0+0+0+0+0+0+0+0+0+0+0</f>
        <v>0</v>
      </c>
      <c r="I162" s="116" t="s">
        <v>10547</v>
      </c>
      <c r="L162" s="116">
        <f>0+0+0+0+0+0+0+0+0+0+0+0+0+0+0+0+0+0+0+0+0+0+0+0+0+0+0+0+0+0+0+0</f>
        <v>0</v>
      </c>
      <c r="M162" s="116" t="s">
        <v>10547</v>
      </c>
      <c r="P162" s="116">
        <f>0+0+0+0+0+0+0+0+0+0+0+0+0+0+0+0+0+0+0+0+0+0+0+0+0+0+0+0+0+0+0+0</f>
        <v>0</v>
      </c>
      <c r="Q162" s="116" t="s">
        <v>10547</v>
      </c>
      <c r="T162" s="116">
        <f>0+0+0+0+0+0+0+0+0+0+0+0+0+0+0+0+0+0+0+0+0+0+0+0+0+0+0+0+0+0+0+0</f>
        <v>0</v>
      </c>
      <c r="U162" s="116" t="s">
        <v>10547</v>
      </c>
    </row>
    <row r="163" spans="1:21" ht="13.2">
      <c r="A163" s="116" t="s">
        <v>10872</v>
      </c>
      <c r="B163" s="116" t="s">
        <v>10873</v>
      </c>
      <c r="C163" s="116" t="s">
        <v>10499</v>
      </c>
      <c r="D163" s="116" t="s">
        <v>10541</v>
      </c>
      <c r="E163" s="116" t="s">
        <v>10542</v>
      </c>
      <c r="F163" s="116">
        <f>2^0+0+0+0+0+0+0+0+0+0+0+0+0+0+0+0+0+0+0+0+0+0+0+0+0+0+0+0+0+0+0+0</f>
        <v>1</v>
      </c>
      <c r="G163" s="116" t="s">
        <v>10543</v>
      </c>
      <c r="H163" s="116">
        <f>2^0+0+0+0+0+0+0+0+0+0+0+0+0+0+0+0+0+0+0+0+0+0+0+0+0+0+0+0+0+0+0+0</f>
        <v>1</v>
      </c>
      <c r="I163" s="116" t="s">
        <v>10543</v>
      </c>
      <c r="L163" s="116">
        <f>2^0+0+0+0+0+0+0+0+0+0+0+0+0+0+0+0+0+0+0+0+0+0+0+0+0+0+0+0+0+0+0+0</f>
        <v>1</v>
      </c>
      <c r="M163" s="116" t="s">
        <v>10543</v>
      </c>
      <c r="P163" s="116">
        <f>2^0+0+0+0+0+0+0+0+0+0+0+0+0+0+0+0+0+0+0+0+0+0+0+0+0+0+0+0+0+0+0+0</f>
        <v>1</v>
      </c>
      <c r="Q163" s="116" t="s">
        <v>10543</v>
      </c>
      <c r="T163" s="116">
        <f>2^0+0+0+0+0+0+0+0+0+0+0+0+0+0+0+0+0+0+0+0+0+0+0+0+0+0+0+0+0+0+0+0</f>
        <v>1</v>
      </c>
      <c r="U163" s="116" t="s">
        <v>10543</v>
      </c>
    </row>
    <row r="164" spans="1:21" ht="13.2">
      <c r="A164" s="116" t="s">
        <v>10874</v>
      </c>
      <c r="B164" s="116" t="s">
        <v>10875</v>
      </c>
      <c r="C164" s="116" t="s">
        <v>10540</v>
      </c>
      <c r="D164" s="116" t="s">
        <v>10541</v>
      </c>
      <c r="E164" s="116" t="s">
        <v>10542</v>
      </c>
      <c r="F164" s="116">
        <f>0+0+0+0+0+0+0+0+0+0+0+0+0+0+0+0+0+0+0+0+0+0+0+0+0+0+0+0+0+0+0+0</f>
        <v>0</v>
      </c>
      <c r="G164" s="116" t="s">
        <v>10547</v>
      </c>
      <c r="H164" s="116">
        <f>0+0+0+0+0+0+0+0+0+0+0+0+0+0+0+0+0+0+0+0+0+0+0+0+0+0+0+0+0+0+0+0</f>
        <v>0</v>
      </c>
      <c r="I164" s="116" t="s">
        <v>10547</v>
      </c>
      <c r="L164" s="116">
        <f>0+0+0+0+0+0+0+0+0+0+0+0+0+0+0+0+0+0+0+0+0+0+0+0+0+0+0+0+0+0+0+0</f>
        <v>0</v>
      </c>
      <c r="M164" s="116" t="s">
        <v>10547</v>
      </c>
      <c r="P164" s="116">
        <f>0+0+0+0+0+0+0+0+0+0+0+0+0+0+0+0+0+0+0+0+0+0+0+0+0+0+0+0+0+0+0+0</f>
        <v>0</v>
      </c>
      <c r="Q164" s="116" t="s">
        <v>10547</v>
      </c>
      <c r="T164" s="116">
        <f>0+0+0+0+0+0+0+0+0+0+0+0+0+0+0+0+0+0+0+0+0+0+0+0+0+0+0+0+0+0+0+0</f>
        <v>0</v>
      </c>
      <c r="U164" s="116" t="s">
        <v>10547</v>
      </c>
    </row>
    <row r="165" spans="1:21" ht="13.2">
      <c r="A165" s="116" t="s">
        <v>10876</v>
      </c>
      <c r="B165" s="116" t="s">
        <v>10877</v>
      </c>
      <c r="C165" s="116" t="s">
        <v>10540</v>
      </c>
      <c r="D165" s="116" t="s">
        <v>10541</v>
      </c>
      <c r="E165" s="116" t="s">
        <v>10542</v>
      </c>
      <c r="F165" s="116">
        <f>2^0+0+0+0+0+0+0+0+0+0+0+0+0+0+0+0+0+0+0+0+0+0+0+0+0+0+0+0+0+0+0+0</f>
        <v>1</v>
      </c>
      <c r="G165" s="116" t="s">
        <v>10543</v>
      </c>
      <c r="H165" s="116">
        <f>2^0+2^1+0+0+0+0+2^6+2^7+0+0+0+0+0+0+0+0+0+0+0+0+0+0+0+0+0+0+0+0+0+0+0+0</f>
        <v>195</v>
      </c>
      <c r="I165" s="184" t="s">
        <v>10682</v>
      </c>
      <c r="L165" s="116">
        <f>2^0+2^1+0+0+0+0+2^6+2^7+0+0+0+0+0+0+0+0+0+0+0+0+0+0+0+0+0+0+0+0+0+0+0+0</f>
        <v>195</v>
      </c>
      <c r="M165" s="184" t="s">
        <v>10682</v>
      </c>
      <c r="P165" s="116">
        <f>2^0+2^1+0+0+0+0+2^6+2^7+0+0+0+0+0+0+0+0+0+0+0+0+0+0+0+0+0+0+0+0+0+0+0+0</f>
        <v>195</v>
      </c>
      <c r="Q165" s="184" t="s">
        <v>10682</v>
      </c>
      <c r="T165" s="116">
        <f>2^0+2^1+0+0+0+0+2^6+2^7+0+0+0+0+0+0+0+0+0+0+0+0+0+0+0+0+0+0+0+0+0+0+0+0</f>
        <v>195</v>
      </c>
      <c r="U165" s="184" t="s">
        <v>10682</v>
      </c>
    </row>
    <row r="166" spans="1:21" ht="13.2">
      <c r="A166" s="116" t="s">
        <v>10878</v>
      </c>
      <c r="B166" s="116" t="s">
        <v>10879</v>
      </c>
      <c r="C166" s="116" t="s">
        <v>10540</v>
      </c>
      <c r="D166" s="116" t="s">
        <v>10541</v>
      </c>
      <c r="E166" s="116" t="s">
        <v>10542</v>
      </c>
      <c r="F166" s="116">
        <f>0+0+0+0+0+0+0+0+0+0+0+0+0+0+0+0+0+0+0+0+0+0+0+0+0+0+0+0+0+0+0+0</f>
        <v>0</v>
      </c>
      <c r="G166" s="116" t="s">
        <v>10547</v>
      </c>
      <c r="H166" s="116">
        <f>0+0+0+0+0+0+0+0+0+0+0+0+0+0+0+0+0+0+0+0+0+0+0+0+0+0+0+0+0+0+0+0</f>
        <v>0</v>
      </c>
      <c r="I166" s="116" t="s">
        <v>10547</v>
      </c>
      <c r="L166" s="116">
        <f>0+0+0+0+0+0+0+0+0+0+0+0+0+0+0+0+0+0+0+0+0+0+0+0+0+0+0+0+0+0+0+0</f>
        <v>0</v>
      </c>
      <c r="M166" s="116" t="s">
        <v>10547</v>
      </c>
      <c r="P166" s="116">
        <f>0+0+0+0+0+0+0+0+0+0+0+0+0+0+0+0+0+0+0+0+0+0+0+0+0+0+0+0+0+0+0+0</f>
        <v>0</v>
      </c>
      <c r="Q166" s="116" t="s">
        <v>10547</v>
      </c>
      <c r="T166" s="116">
        <f>0+0+0+0+0+0+0+0+0+0+0+0+0+0+0+0+0+0+0+0+0+0+0+0+0+0+0+0+0+0+0+0</f>
        <v>0</v>
      </c>
      <c r="U166" s="116" t="s">
        <v>10547</v>
      </c>
    </row>
    <row r="167" spans="1:21" ht="13.2">
      <c r="A167" s="116" t="s">
        <v>10880</v>
      </c>
      <c r="B167" s="116" t="s">
        <v>10881</v>
      </c>
      <c r="C167" s="116" t="s">
        <v>10540</v>
      </c>
      <c r="D167" s="116" t="s">
        <v>10541</v>
      </c>
      <c r="E167" s="116" t="s">
        <v>10542</v>
      </c>
      <c r="F167" s="116">
        <f>0+2^1+0+0+0+2^5+2^6+2^7+0+0+0+0+0+0+0+0+0+0+0+0+0+0+0+0+0+0+0+0+0+0+0+0</f>
        <v>226</v>
      </c>
      <c r="G167" s="116" t="s">
        <v>10550</v>
      </c>
      <c r="H167" s="116">
        <f>0+2^1+0+0+0+2^5+2^6+2^7+0+0+0+0+0+0+0+0+0+0+0+0+0+0+0+0+0+0+0+0+0+0+0+0</f>
        <v>226</v>
      </c>
      <c r="I167" s="116" t="s">
        <v>10550</v>
      </c>
      <c r="L167" s="116">
        <f>0+2^1+0+0+0+2^5+2^6+2^7+0+0+0+0+0+0+0+0+0+0+0+0+0+0+0+0+0+0+0+0+0+0+0+0</f>
        <v>226</v>
      </c>
      <c r="M167" s="116" t="s">
        <v>10550</v>
      </c>
      <c r="P167" s="116">
        <f>0+2^1+0+0+0+2^5+2^6+2^7+0+0+0+0+0+0+0+0+0+0+0+0+0+0+0+0+0+0+0+0+0+0+0+0</f>
        <v>226</v>
      </c>
      <c r="Q167" s="116" t="s">
        <v>10550</v>
      </c>
      <c r="T167" s="116">
        <f>0+2^1+0+0+0+2^5+2^6+2^7+0+0+0+0+0+0+0+0+0+0+0+0+0+0+0+0+0+0+0+0+0+0+0+0</f>
        <v>226</v>
      </c>
      <c r="U167" s="116" t="s">
        <v>10550</v>
      </c>
    </row>
    <row r="168" spans="1:21" ht="13.2">
      <c r="A168" s="116" t="s">
        <v>10882</v>
      </c>
      <c r="B168" s="116" t="s">
        <v>10883</v>
      </c>
      <c r="C168" s="116" t="s">
        <v>10540</v>
      </c>
      <c r="D168" s="116" t="s">
        <v>10541</v>
      </c>
      <c r="E168" s="116" t="s">
        <v>10542</v>
      </c>
      <c r="F168" s="116">
        <f>0+0+0+0+0+0+0+0+0+0+0+0+0+0+0+0+0+0+0+0+0+0+0+0+0+0+0+0+0+0+0+0</f>
        <v>0</v>
      </c>
      <c r="G168" s="116" t="s">
        <v>10547</v>
      </c>
      <c r="H168" s="116">
        <f>0+0+0+0+0+0+0+0+0+0+0+0+0+0+0+0+0+0+0+0+0+0+0+0+0+0+0+0+0+0+0+0</f>
        <v>0</v>
      </c>
      <c r="I168" s="116" t="s">
        <v>10547</v>
      </c>
      <c r="L168" s="116">
        <f>0+0+0+0+0+0+0+0+0+0+0+0+0+0+0+0+0+0+0+0+0+0+0+0+0+0+0+0+0+0+0+0</f>
        <v>0</v>
      </c>
      <c r="M168" s="116" t="s">
        <v>10547</v>
      </c>
      <c r="P168" s="116">
        <f>0+0+0+0+0+0+0+0+0+0+0+0+0+0+0+0+0+0+0+0+0+0+0+0+0+0+0+0+0+0+0+0</f>
        <v>0</v>
      </c>
      <c r="Q168" s="116" t="s">
        <v>10547</v>
      </c>
      <c r="T168" s="116">
        <f>0+0+0+0+0+0+0+0+0+0+0+0+0+0+0+0+0+0+0+0+0+0+0+0+0+0+0+0+0+0+0+0</f>
        <v>0</v>
      </c>
      <c r="U168" s="116" t="s">
        <v>10547</v>
      </c>
    </row>
    <row r="169" spans="1:21" ht="13.2">
      <c r="A169" s="116" t="s">
        <v>10884</v>
      </c>
      <c r="B169" s="116" t="s">
        <v>10885</v>
      </c>
      <c r="C169" s="116" t="s">
        <v>10499</v>
      </c>
      <c r="D169" s="116" t="s">
        <v>10541</v>
      </c>
      <c r="E169" s="116" t="s">
        <v>10542</v>
      </c>
      <c r="F169" s="116">
        <f>2^0+0+0+0+0+0+0+0+0+0+0+0+0+0+0+0+0+0+0+0+0+0+0+0+0+0+0+0+0+0+0+0</f>
        <v>1</v>
      </c>
      <c r="G169" s="116" t="s">
        <v>10543</v>
      </c>
      <c r="H169" s="116">
        <f>2^0+0+0+0+0+0+0+0+0+0+0+0+0+0+0+0+0+0+0+0+0+0+0+0+0+0+0+0+0+0+0+0</f>
        <v>1</v>
      </c>
      <c r="I169" s="116" t="s">
        <v>10543</v>
      </c>
      <c r="L169" s="116">
        <f>2^0+0+0+0+0+0+0+0+0+0+0+0+0+0+0+0+0+0+0+0+0+0+0+0+0+0+0+0+0+0+0+0</f>
        <v>1</v>
      </c>
      <c r="M169" s="116" t="s">
        <v>10543</v>
      </c>
      <c r="P169" s="116">
        <f>2^0+0+0+0+0+0+0+0+0+0+0+0+0+0+0+0+0+0+0+0+0+0+0+0+0+0+0+0+0+0+0+0</f>
        <v>1</v>
      </c>
      <c r="Q169" s="116" t="s">
        <v>10543</v>
      </c>
      <c r="T169" s="116">
        <f>2^0+0+0+0+0+0+0+0+0+0+0+0+0+0+0+0+0+0+0+0+0+0+0+0+0+0+0+0+0+0+0+0</f>
        <v>1</v>
      </c>
      <c r="U169" s="116" t="s">
        <v>10543</v>
      </c>
    </row>
    <row r="170" spans="1:21" ht="13.2">
      <c r="A170" s="116" t="s">
        <v>10886</v>
      </c>
      <c r="B170" s="116" t="s">
        <v>10887</v>
      </c>
      <c r="C170" s="116" t="s">
        <v>10540</v>
      </c>
      <c r="D170" s="116" t="s">
        <v>10541</v>
      </c>
      <c r="E170" s="116" t="s">
        <v>10542</v>
      </c>
      <c r="F170" s="116">
        <f>0+0+0+0+0+0+0+0+0+0+0+0+0+0+0+0+0+0+0+0+0+0+0+0+0+0+0+0+0+0+0+0</f>
        <v>0</v>
      </c>
      <c r="G170" s="116" t="s">
        <v>10547</v>
      </c>
      <c r="H170" s="116">
        <f>0+0+0+0+0+0+0+0+0+0+0+0+0+0+0+0+0+0+0+0+0+0+0+0+0+0+0+0+0+0+0+0</f>
        <v>0</v>
      </c>
      <c r="I170" s="116" t="s">
        <v>10547</v>
      </c>
      <c r="L170" s="116">
        <f>0+0+0+0+0+0+0+0+0+0+0+0+0+0+0+0+0+0+0+0+0+0+0+0+0+0+0+0+0+0+0+0</f>
        <v>0</v>
      </c>
      <c r="M170" s="116" t="s">
        <v>10547</v>
      </c>
      <c r="P170" s="116">
        <f>0+0+0+0+0+0+0+0+0+0+0+0+0+0+0+0+0+0+0+0+0+0+0+0+0+0+0+0+0+0+0+0</f>
        <v>0</v>
      </c>
      <c r="Q170" s="116" t="s">
        <v>10547</v>
      </c>
      <c r="T170" s="116">
        <f>0+0+0+0+0+0+0+0+0+0+0+0+0+0+0+0+0+0+0+0+0+0+0+0+0+0+0+0+0+0+0+0</f>
        <v>0</v>
      </c>
      <c r="U170" s="116" t="s">
        <v>10547</v>
      </c>
    </row>
    <row r="171" spans="1:21" ht="13.2">
      <c r="A171" s="116" t="s">
        <v>10888</v>
      </c>
      <c r="B171" s="116" t="s">
        <v>10889</v>
      </c>
      <c r="C171" s="116" t="s">
        <v>10540</v>
      </c>
      <c r="D171" s="116" t="s">
        <v>10541</v>
      </c>
      <c r="E171" s="116" t="s">
        <v>10542</v>
      </c>
      <c r="F171" s="116">
        <f>2^0+0+0+0+0+0+0+0+0+0+0+0+0+0+0+0+0+0+0+0+0+0+0+0+0+0+0+0+0+0+0+0</f>
        <v>1</v>
      </c>
      <c r="G171" s="116" t="s">
        <v>10543</v>
      </c>
      <c r="H171" s="116">
        <f>2^0+0+0+0+0+0+2^6+2^7+0+0+0+0+0+0+0+0+0+0+0+0+0+0+0+0+0+0+0+0+0+0+0+0</f>
        <v>193</v>
      </c>
      <c r="I171" s="184" t="s">
        <v>10707</v>
      </c>
      <c r="L171" s="116">
        <f>2^0+0+0+0+0+0+2^6+2^7+0+0+0+0+0+0+0+0+0+0+0+0+0+0+0+0+0+0+0+0+0+0+0+0</f>
        <v>193</v>
      </c>
      <c r="M171" s="184" t="s">
        <v>10707</v>
      </c>
      <c r="P171" s="116">
        <f>2^0+0+0+0+0+0+2^6+2^7+0+0+0+0+0+0+0+0+0+0+0+0+0+0+0+0+0+0+0+0+0+0+0+0</f>
        <v>193</v>
      </c>
      <c r="Q171" s="184" t="s">
        <v>10707</v>
      </c>
      <c r="T171" s="116">
        <f>2^0+0+0+0+0+0+2^6+2^7+0+0+0+0+0+0+0+0+0+0+0+0+0+0+0+0+0+0+0+0+0+0+0+0</f>
        <v>193</v>
      </c>
      <c r="U171" s="184" t="s">
        <v>10707</v>
      </c>
    </row>
    <row r="172" spans="1:21" ht="13.2">
      <c r="A172" s="116" t="s">
        <v>10890</v>
      </c>
      <c r="B172" s="116" t="s">
        <v>10891</v>
      </c>
      <c r="C172" s="116" t="s">
        <v>10540</v>
      </c>
      <c r="D172" s="116" t="s">
        <v>10541</v>
      </c>
      <c r="E172" s="116" t="s">
        <v>10542</v>
      </c>
      <c r="F172" s="116">
        <f>0+0+0+0+0+0+0+0+0+0+0+0+0+0+0+0+0+0+0+0+0+0+0+0+0+0+0+0+0+0+0+0</f>
        <v>0</v>
      </c>
      <c r="G172" s="116" t="s">
        <v>10547</v>
      </c>
      <c r="H172" s="116">
        <f>0+0+0+0+0+0+0+0+0+0+0+0+0+0+0+0+0+0+0+0+0+0+0+0+0+0+0+0+0+0+0+0</f>
        <v>0</v>
      </c>
      <c r="I172" s="116" t="s">
        <v>10547</v>
      </c>
      <c r="L172" s="116">
        <f>0+0+0+0+0+0+0+0+0+0+0+0+0+0+0+0+0+0+0+0+0+0+0+0+0+0+0+0+0+0+0+0</f>
        <v>0</v>
      </c>
      <c r="M172" s="116" t="s">
        <v>10547</v>
      </c>
      <c r="P172" s="116">
        <f>0+0+0+0+0+0+0+0+0+0+0+0+0+0+0+0+0+0+0+0+0+0+0+0+0+0+0+0+0+0+0+0</f>
        <v>0</v>
      </c>
      <c r="Q172" s="116" t="s">
        <v>10547</v>
      </c>
      <c r="T172" s="116">
        <f>0+0+0+0+0+0+0+0+0+0+0+0+0+0+0+0+0+0+0+0+0+0+0+0+0+0+0+0+0+0+0+0</f>
        <v>0</v>
      </c>
      <c r="U172" s="116" t="s">
        <v>10547</v>
      </c>
    </row>
    <row r="173" spans="1:21" ht="13.2">
      <c r="A173" s="116" t="s">
        <v>10892</v>
      </c>
      <c r="B173" s="116" t="s">
        <v>10893</v>
      </c>
      <c r="C173" s="116" t="s">
        <v>10540</v>
      </c>
      <c r="D173" s="116" t="s">
        <v>10541</v>
      </c>
      <c r="E173" s="116" t="s">
        <v>10542</v>
      </c>
      <c r="F173" s="116">
        <f>0+2^1+0+0+0+2^5+2^6+2^7+0+0+0+0+0+0+0+0+0+0+0+0+0+0+0+0+0+0+0+0+0+0+0+0</f>
        <v>226</v>
      </c>
      <c r="G173" s="116" t="s">
        <v>10550</v>
      </c>
      <c r="H173" s="116">
        <f>0+2^1+0+0+0+2^5+2^6+2^7+0+0+0+0+0+0+0+0+0+0+0+0+0+0+0+0+0+0+0+0+0+0+0+0</f>
        <v>226</v>
      </c>
      <c r="I173" s="116" t="s">
        <v>10550</v>
      </c>
      <c r="L173" s="116">
        <f>0+2^1+0+0+0+2^5+2^6+2^7+0+0+0+0+0+0+0+0+0+0+0+0+0+0+0+0+0+0+0+0+0+0+0+0</f>
        <v>226</v>
      </c>
      <c r="M173" s="116" t="s">
        <v>10550</v>
      </c>
      <c r="P173" s="116">
        <f>0+2^1+0+0+0+2^5+2^6+2^7+0+0+0+0+0+0+0+0+0+0+0+0+0+0+0+0+0+0+0+0+0+0+0+0</f>
        <v>226</v>
      </c>
      <c r="Q173" s="116" t="s">
        <v>10550</v>
      </c>
      <c r="T173" s="116">
        <f>0+2^1+0+0+0+2^5+2^6+2^7+0+0+0+0+0+0+0+0+0+0+0+0+0+0+0+0+0+0+0+0+0+0+0+0</f>
        <v>226</v>
      </c>
      <c r="U173" s="116" t="s">
        <v>10550</v>
      </c>
    </row>
    <row r="174" spans="1:21" ht="13.2">
      <c r="A174" s="116" t="s">
        <v>10894</v>
      </c>
      <c r="B174" s="116" t="s">
        <v>10895</v>
      </c>
      <c r="C174" s="116" t="s">
        <v>10540</v>
      </c>
      <c r="D174" s="116" t="s">
        <v>10541</v>
      </c>
      <c r="E174" s="116" t="s">
        <v>10542</v>
      </c>
      <c r="F174" s="116">
        <f>0+0+0+0+0+0+0+0+0+0+0+0+0+0+0+0+0+0+0+0+0+0+0+0+0+0+0+0+0+0+0+0</f>
        <v>0</v>
      </c>
      <c r="G174" s="116" t="s">
        <v>10547</v>
      </c>
      <c r="H174" s="116">
        <f>0+0+0+0+0+0+0+0+0+0+0+0+0+0+0+0+0+0+0+0+0+0+0+0+0+0+0+0+0+0+0+0</f>
        <v>0</v>
      </c>
      <c r="I174" s="116" t="s">
        <v>10547</v>
      </c>
      <c r="L174" s="116">
        <f>0+0+0+0+0+0+0+0+0+0+0+0+0+0+0+0+0+0+0+0+0+0+0+0+0+0+0+0+0+0+0+0</f>
        <v>0</v>
      </c>
      <c r="M174" s="116" t="s">
        <v>10547</v>
      </c>
      <c r="P174" s="116">
        <f>0+0+0+0+0+0+0+0+0+0+0+0+0+0+0+0+0+0+0+0+0+0+0+0+0+0+0+0+0+0+0+0</f>
        <v>0</v>
      </c>
      <c r="Q174" s="116" t="s">
        <v>10547</v>
      </c>
      <c r="T174" s="116">
        <f>0+0+0+0+0+0+0+0+0+0+0+0+0+0+0+0+0+0+0+0+0+0+0+0+0+0+0+0+0+0+0+0</f>
        <v>0</v>
      </c>
      <c r="U174" s="116" t="s">
        <v>10547</v>
      </c>
    </row>
    <row r="175" spans="1:21" ht="13.2">
      <c r="A175" s="116" t="s">
        <v>10896</v>
      </c>
      <c r="B175" s="116" t="s">
        <v>10897</v>
      </c>
      <c r="C175" s="116" t="s">
        <v>10499</v>
      </c>
      <c r="D175" s="116" t="s">
        <v>10541</v>
      </c>
      <c r="E175" s="116" t="s">
        <v>10542</v>
      </c>
      <c r="F175" s="116">
        <f>2^0+0+0+0+0+0+0+0+0+0+0+0+0+0+0+0+0+0+0+0+0+0+0+0+0+0+0+0+0+0+0+0</f>
        <v>1</v>
      </c>
      <c r="G175" s="116" t="s">
        <v>10543</v>
      </c>
      <c r="H175" s="116">
        <f>2^0+0+0+0+0+0+0+0+0+0+0+0+0+0+0+0+0+0+0+0+0+0+0+0+0+0+0+0+0+0+0+0</f>
        <v>1</v>
      </c>
      <c r="I175" s="116" t="s">
        <v>10543</v>
      </c>
      <c r="L175" s="116">
        <f>2^0+0+0+0+0+0+0+0+0+0+0+0+0+0+0+0+0+0+0+0+0+0+0+0+0+0+0+0+0+0+0+0</f>
        <v>1</v>
      </c>
      <c r="M175" s="116" t="s">
        <v>10543</v>
      </c>
      <c r="P175" s="116">
        <f>2^0+0+0+0+0+0+0+0+0+0+0+0+0+0+0+0+0+0+0+0+0+0+0+0+0+0+0+0+0+0+0+0</f>
        <v>1</v>
      </c>
      <c r="Q175" s="116" t="s">
        <v>10543</v>
      </c>
      <c r="T175" s="116">
        <f>2^0+0+0+0+0+0+0+0+0+0+0+0+0+0+0+0+0+0+0+0+0+0+0+0+0+0+0+0+0+0+0+0</f>
        <v>1</v>
      </c>
      <c r="U175" s="116" t="s">
        <v>10543</v>
      </c>
    </row>
    <row r="176" spans="1:21" ht="13.2">
      <c r="A176" s="116" t="s">
        <v>10898</v>
      </c>
      <c r="B176" s="116" t="s">
        <v>10899</v>
      </c>
      <c r="C176" s="116" t="s">
        <v>10540</v>
      </c>
      <c r="D176" s="116" t="s">
        <v>10541</v>
      </c>
      <c r="E176" s="116" t="s">
        <v>10542</v>
      </c>
      <c r="F176" s="116">
        <f>0+0+0+0+0+0+0+0+0+0+0+0+0+0+0+0+0+0+0+0+0+0+0+0+0+0+0+0+0+0+0+0</f>
        <v>0</v>
      </c>
      <c r="G176" s="116" t="s">
        <v>10547</v>
      </c>
      <c r="H176" s="116">
        <f>0+0+0+0+0+0+0+0+0+0+0+0+0+0+0+0+0+0+0+0+0+0+0+0+0+0+0+0+0+0+0+0</f>
        <v>0</v>
      </c>
      <c r="I176" s="116" t="s">
        <v>10547</v>
      </c>
      <c r="L176" s="116">
        <f>0+0+0+0+0+0+0+0+0+0+0+0+0+0+0+0+0+0+0+0+0+0+0+0+0+0+0+0+0+0+0+0</f>
        <v>0</v>
      </c>
      <c r="M176" s="116" t="s">
        <v>10547</v>
      </c>
      <c r="P176" s="116">
        <f>0+0+0+0+0+0+0+0+0+0+0+0+0+0+0+0+0+0+0+0+0+0+0+0+0+0+0+0+0+0+0+0</f>
        <v>0</v>
      </c>
      <c r="Q176" s="116" t="s">
        <v>10547</v>
      </c>
      <c r="T176" s="116">
        <f>0+0+0+0+0+0+0+0+0+0+0+0+0+0+0+0+0+0+0+0+0+0+0+0+0+0+0+0+0+0+0+0</f>
        <v>0</v>
      </c>
      <c r="U176" s="116" t="s">
        <v>10547</v>
      </c>
    </row>
    <row r="177" spans="1:21" ht="13.2">
      <c r="A177" s="116" t="s">
        <v>10900</v>
      </c>
      <c r="B177" s="116" t="s">
        <v>10901</v>
      </c>
      <c r="C177" s="116" t="s">
        <v>10540</v>
      </c>
      <c r="D177" s="116" t="s">
        <v>10541</v>
      </c>
      <c r="E177" s="116" t="s">
        <v>10542</v>
      </c>
      <c r="F177" s="116">
        <f>2^0+0+0+0+0+0+0+0+0+0+0+0+0+0+0+0+0+0+0+0+0+0+0+0+0+0+0+0+0+0+0+0</f>
        <v>1</v>
      </c>
      <c r="G177" s="116" t="s">
        <v>10543</v>
      </c>
      <c r="H177" s="116">
        <f>2^0+0+0+0+0+0+2^6+2^7+0+2^9+0+0+0+0+0+0+0+0+0+0+0+0+0+0+0+0+0+0+0+0+0+0</f>
        <v>705</v>
      </c>
      <c r="I177" s="184" t="s">
        <v>10669</v>
      </c>
      <c r="L177" s="116">
        <f>2^0+0+0+0+0+0+2^6+2^7+0+2^9+0+0+0+0+0+0+0+0+0+0+0+0+0+0+0+0+0+0+0+0+0+0</f>
        <v>705</v>
      </c>
      <c r="M177" s="184" t="s">
        <v>10669</v>
      </c>
      <c r="P177" s="116">
        <f>2^0+0+0+0+0+0+2^6+2^7+0+2^9+0+0+0+0+0+0+0+0+0+0+0+0+0+0+0+0+0+0+0+0+0+0</f>
        <v>705</v>
      </c>
      <c r="Q177" s="184" t="s">
        <v>10669</v>
      </c>
      <c r="T177" s="116">
        <f>2^0+0+0+0+0+0+2^6+2^7+0+2^9+0+0+0+0+0+0+0+0+0+0+0+0+0+0+0+0+0+0+0+0+0+0</f>
        <v>705</v>
      </c>
      <c r="U177" s="184" t="s">
        <v>10669</v>
      </c>
    </row>
    <row r="178" spans="1:21" ht="13.2">
      <c r="A178" s="116" t="s">
        <v>10902</v>
      </c>
      <c r="B178" s="116" t="s">
        <v>10903</v>
      </c>
      <c r="C178" s="116" t="s">
        <v>10540</v>
      </c>
      <c r="D178" s="116" t="s">
        <v>10541</v>
      </c>
      <c r="E178" s="116" t="s">
        <v>10542</v>
      </c>
      <c r="F178" s="116">
        <f>0+0+0+0+0+0+0+0+0+0+0+0+0+0+0+0+0+0+0+0+0+0+0+0+0+0+0+0+0+0+0+0</f>
        <v>0</v>
      </c>
      <c r="G178" s="116" t="s">
        <v>10547</v>
      </c>
      <c r="H178" s="116">
        <f>0+0+0+0+0+0+0+0+0+0+0+0+0+0+0+0+0+0+0+0+0+0+0+0+0+0+0+0+0+0+0+0</f>
        <v>0</v>
      </c>
      <c r="I178" s="116" t="s">
        <v>10547</v>
      </c>
      <c r="L178" s="116">
        <f>0+0+0+0+0+0+0+0+0+0+0+0+0+0+0+0+0+0+0+0+0+0+0+0+0+0+0+0+0+0+0+0</f>
        <v>0</v>
      </c>
      <c r="M178" s="116" t="s">
        <v>10547</v>
      </c>
      <c r="P178" s="116">
        <f>0+0+0+0+0+0+0+0+0+0+0+0+0+0+0+0+0+0+0+0+0+0+0+0+0+0+0+0+0+0+0+0</f>
        <v>0</v>
      </c>
      <c r="Q178" s="116" t="s">
        <v>10547</v>
      </c>
      <c r="T178" s="116">
        <f>0+0+0+0+0+0+0+0+0+0+0+0+0+0+0+0+0+0+0+0+0+0+0+0+0+0+0+0+0+0+0+0</f>
        <v>0</v>
      </c>
      <c r="U178" s="116" t="s">
        <v>10547</v>
      </c>
    </row>
    <row r="179" spans="1:21" ht="13.2">
      <c r="A179" s="116" t="s">
        <v>10904</v>
      </c>
      <c r="B179" s="116" t="s">
        <v>10905</v>
      </c>
      <c r="C179" s="116" t="s">
        <v>10540</v>
      </c>
      <c r="D179" s="116" t="s">
        <v>10541</v>
      </c>
      <c r="E179" s="116" t="s">
        <v>10542</v>
      </c>
      <c r="F179" s="116">
        <f>0+2^1+0+0+0+2^5+2^6+2^7+0+0+0+0+0+0+0+0+0+0+0+0+0+0+0+0+0+0+0+0+0+0+0+0</f>
        <v>226</v>
      </c>
      <c r="G179" s="116" t="s">
        <v>10550</v>
      </c>
      <c r="H179" s="116">
        <f>0+2^1+0+0+0+2^5+2^6+2^7+0+0+0+0+0+0+0+0+0+0+0+0+0+0+0+0+0+0+0+0+0+0+0+0</f>
        <v>226</v>
      </c>
      <c r="I179" s="116" t="s">
        <v>10550</v>
      </c>
      <c r="L179" s="116">
        <f>0+2^1+0+0+0+2^5+2^6+2^7+0+0+0+0+0+0+0+0+0+0+0+0+0+0+0+0+0+0+0+0+0+0+0+0</f>
        <v>226</v>
      </c>
      <c r="M179" s="116" t="s">
        <v>10550</v>
      </c>
      <c r="P179" s="116">
        <f>0+2^1+0+0+0+2^5+2^6+2^7+0+0+0+0+0+0+0+0+0+0+0+0+0+0+0+0+0+0+0+0+0+0+0+0</f>
        <v>226</v>
      </c>
      <c r="Q179" s="116" t="s">
        <v>10550</v>
      </c>
      <c r="T179" s="116">
        <f>0+2^1+0+0+0+2^5+2^6+2^7+0+0+0+0+0+0+0+0+0+0+0+0+0+0+0+0+0+0+0+0+0+0+0+0</f>
        <v>226</v>
      </c>
      <c r="U179" s="116" t="s">
        <v>10550</v>
      </c>
    </row>
    <row r="180" spans="1:21" ht="13.2">
      <c r="A180" s="116" t="s">
        <v>10906</v>
      </c>
      <c r="B180" s="116" t="s">
        <v>10907</v>
      </c>
      <c r="C180" s="116" t="s">
        <v>10540</v>
      </c>
      <c r="D180" s="116" t="s">
        <v>10541</v>
      </c>
      <c r="E180" s="116" t="s">
        <v>10542</v>
      </c>
      <c r="F180" s="116">
        <f>0+0+0+0+0+0+0+0+0+0+0+0+0+0+0+0+0+0+0+0+0+0+0+0+0+0+0+0+0+0+0+0</f>
        <v>0</v>
      </c>
      <c r="G180" s="116" t="s">
        <v>10547</v>
      </c>
      <c r="H180" s="116">
        <f>0+0+0+0+0+0+0+0+0+0+0+0+0+0+0+0+0+0+0+0+0+0+0+0+0+0+0+0+0+0+0+0</f>
        <v>0</v>
      </c>
      <c r="I180" s="116" t="s">
        <v>10547</v>
      </c>
      <c r="L180" s="116">
        <f>0+0+0+0+0+0+0+0+0+0+0+0+0+0+0+0+0+0+0+0+0+0+0+0+0+0+0+0+0+0+0+0</f>
        <v>0</v>
      </c>
      <c r="M180" s="116" t="s">
        <v>10547</v>
      </c>
      <c r="P180" s="116">
        <f>0+0+0+0+0+0+0+0+0+0+0+0+0+0+0+0+0+0+0+0+0+0+0+0+0+0+0+0+0+0+0+0</f>
        <v>0</v>
      </c>
      <c r="Q180" s="116" t="s">
        <v>10547</v>
      </c>
      <c r="T180" s="116">
        <f>0+0+0+0+0+0+0+0+0+0+0+0+0+0+0+0+0+0+0+0+0+0+0+0+0+0+0+0+0+0+0+0</f>
        <v>0</v>
      </c>
      <c r="U180" s="116" t="s">
        <v>10547</v>
      </c>
    </row>
    <row r="181" spans="1:21" ht="13.2">
      <c r="A181" s="116" t="s">
        <v>10908</v>
      </c>
      <c r="B181" s="116" t="s">
        <v>10909</v>
      </c>
      <c r="C181" s="116" t="s">
        <v>10499</v>
      </c>
      <c r="D181" s="116" t="s">
        <v>10541</v>
      </c>
      <c r="E181" s="116" t="s">
        <v>10542</v>
      </c>
      <c r="F181" s="116">
        <f>2^0+0+0+0+0+0+0+0+0+0+0+0+0+0+0+0+0+0+0+0+0+0+0+0+0+0+0+0+0+0+0+0</f>
        <v>1</v>
      </c>
      <c r="G181" s="116" t="s">
        <v>10543</v>
      </c>
      <c r="H181" s="116">
        <f>2^0+0+0+0+0+0+0+0+0+0+0+0+0+0+0+0+0+0+0+0+0+0+0+0+0+0+0+0+0+0+0+0</f>
        <v>1</v>
      </c>
      <c r="I181" s="116" t="s">
        <v>10543</v>
      </c>
      <c r="L181" s="116">
        <f>2^0+0+0+0+0+0+0+0+0+0+0+0+0+0+0+0+0+0+0+0+0+0+0+0+0+0+0+0+0+0+0+0</f>
        <v>1</v>
      </c>
      <c r="M181" s="116" t="s">
        <v>10543</v>
      </c>
      <c r="P181" s="116">
        <f>2^0+0+0+0+0+0+0+0+0+0+0+0+0+0+0+0+0+0+0+0+0+0+0+0+0+0+0+0+0+0+0+0</f>
        <v>1</v>
      </c>
      <c r="Q181" s="116" t="s">
        <v>10543</v>
      </c>
      <c r="T181" s="116">
        <f>2^0+0+0+0+0+0+0+0+0+0+0+0+0+0+0+0+0+0+0+0+0+0+0+0+0+0+0+0+0+0+0+0</f>
        <v>1</v>
      </c>
      <c r="U181" s="116" t="s">
        <v>10543</v>
      </c>
    </row>
    <row r="182" spans="1:21" ht="13.2">
      <c r="A182" s="116" t="s">
        <v>10910</v>
      </c>
      <c r="B182" s="116" t="s">
        <v>10911</v>
      </c>
      <c r="C182" s="116" t="s">
        <v>10540</v>
      </c>
      <c r="D182" s="116" t="s">
        <v>10541</v>
      </c>
      <c r="E182" s="116" t="s">
        <v>10542</v>
      </c>
      <c r="F182" s="116">
        <f>0+0+0+0+0+0+0+0+0+0+0+0+0+0+0+0+0+0+0+0+0+0+0+0+0+0+0+0+0+0+0+0</f>
        <v>0</v>
      </c>
      <c r="G182" s="116" t="s">
        <v>10547</v>
      </c>
      <c r="H182" s="116">
        <f>0+0+0+0+0+0+0+0+0+0+0+0+0+0+0+0+0+0+0+0+0+0+0+0+0+0+0+0+0+0+0+0</f>
        <v>0</v>
      </c>
      <c r="I182" s="116" t="s">
        <v>10547</v>
      </c>
      <c r="L182" s="116">
        <f>0+0+0+0+0+0+0+0+0+0+0+0+0+0+0+0+0+0+0+0+0+0+0+0+0+0+0+0+0+0+0+0</f>
        <v>0</v>
      </c>
      <c r="M182" s="116" t="s">
        <v>10547</v>
      </c>
      <c r="P182" s="116">
        <f>0+0+0+0+0+0+0+0+0+0+0+0+0+0+0+0+0+0+0+0+0+0+0+0+0+0+0+0+0+0+0+0</f>
        <v>0</v>
      </c>
      <c r="Q182" s="116" t="s">
        <v>10547</v>
      </c>
      <c r="T182" s="116">
        <f>0+0+0+0+0+0+0+0+0+0+0+0+0+0+0+0+0+0+0+0+0+0+0+0+0+0+0+0+0+0+0+0</f>
        <v>0</v>
      </c>
      <c r="U182" s="116" t="s">
        <v>10547</v>
      </c>
    </row>
    <row r="183" spans="1:21" ht="13.2">
      <c r="A183" s="116" t="s">
        <v>10912</v>
      </c>
      <c r="B183" s="116" t="s">
        <v>10913</v>
      </c>
      <c r="C183" s="116" t="s">
        <v>10540</v>
      </c>
      <c r="D183" s="116" t="s">
        <v>10541</v>
      </c>
      <c r="E183" s="116" t="s">
        <v>10542</v>
      </c>
      <c r="F183" s="116">
        <f>2^0+2^1+0+0+0+0+0+0+0+0+0+0+0+0+0+0+0+0+0+0+0+0+0+0+0+0+0+0+0+0+0+0</f>
        <v>3</v>
      </c>
      <c r="G183" s="116" t="s">
        <v>10914</v>
      </c>
      <c r="H183" s="116">
        <f>2^0+0+0+0+0+0+2^6+2^7+0+0+0+0+0+0+0+0+0+0+0+0+0+0+0+0+0+0+0+0+0+0+0+0</f>
        <v>193</v>
      </c>
      <c r="I183" s="184" t="s">
        <v>10707</v>
      </c>
      <c r="L183" s="116">
        <f>2^0+0+0+0+0+0+2^6+2^7+0+0+0+0+0+0+0+0+0+0+0+0+0+0+0+0+0+0+0+0+0+0+0+0</f>
        <v>193</v>
      </c>
      <c r="M183" s="184" t="s">
        <v>10707</v>
      </c>
      <c r="P183" s="116">
        <f>2^0+0+0+0+0+0+2^6+2^7+0+0+0+0+0+0+0+0+0+0+0+0+0+0+0+0+0+0+0+0+0+0+0+0</f>
        <v>193</v>
      </c>
      <c r="Q183" s="184" t="s">
        <v>10707</v>
      </c>
      <c r="T183" s="116">
        <f>2^0+0+0+0+0+0+2^6+2^7+0+0+0+0+0+0+0+0+0+0+0+0+0+0+0+0+0+0+0+0+0+0+0+0</f>
        <v>193</v>
      </c>
      <c r="U183" s="184" t="s">
        <v>10707</v>
      </c>
    </row>
    <row r="184" spans="1:21" ht="13.2">
      <c r="A184" s="116" t="s">
        <v>10915</v>
      </c>
      <c r="B184" s="116" t="s">
        <v>10916</v>
      </c>
      <c r="C184" s="116" t="s">
        <v>10540</v>
      </c>
      <c r="D184" s="116" t="s">
        <v>10541</v>
      </c>
      <c r="E184" s="116" t="s">
        <v>10542</v>
      </c>
      <c r="F184" s="116">
        <f>0+0+0+0+0+0+0+0+0+0+0+0+0+0+0+0+0+0+0+0+0+0+0+0+0+0+0+0+0+0+0+0</f>
        <v>0</v>
      </c>
      <c r="G184" s="116" t="s">
        <v>10547</v>
      </c>
      <c r="H184" s="116">
        <f>0+0+0+0+0+0+0+0+0+0+0+0+0+0+0+0+0+0+0+0+0+0+0+0+0+0+0+0+0+0+0+0</f>
        <v>0</v>
      </c>
      <c r="I184" s="116" t="s">
        <v>10547</v>
      </c>
      <c r="L184" s="116">
        <f>0+0+0+0+0+0+0+0+0+0+0+0+0+0+0+0+0+0+0+0+0+0+0+0+0+0+0+0+0+0+0+0</f>
        <v>0</v>
      </c>
      <c r="M184" s="116" t="s">
        <v>10547</v>
      </c>
      <c r="P184" s="116">
        <f>0+0+0+0+0+0+0+0+0+0+0+0+0+0+0+0+0+0+0+0+0+0+0+0+0+0+0+0+0+0+0+0</f>
        <v>0</v>
      </c>
      <c r="Q184" s="116" t="s">
        <v>10547</v>
      </c>
      <c r="T184" s="116">
        <f>0+0+0+0+0+0+0+0+0+0+0+0+0+0+0+0+0+0+0+0+0+0+0+0+0+0+0+0+0+0+0+0</f>
        <v>0</v>
      </c>
      <c r="U184" s="116" t="s">
        <v>10547</v>
      </c>
    </row>
    <row r="185" spans="1:21" ht="13.2">
      <c r="A185" s="116" t="s">
        <v>10917</v>
      </c>
      <c r="B185" s="116" t="s">
        <v>10918</v>
      </c>
      <c r="C185" s="116" t="s">
        <v>10540</v>
      </c>
      <c r="D185" s="116" t="s">
        <v>10541</v>
      </c>
      <c r="E185" s="116" t="s">
        <v>10542</v>
      </c>
      <c r="F185" s="116">
        <f>0+2^1+0+0+0+2^5+2^6+2^7+0+0+0+0+0+0+0+0+0+0+0+0+0+0+0+0+0+0+0+0+0+0+0+0</f>
        <v>226</v>
      </c>
      <c r="G185" s="116" t="s">
        <v>10550</v>
      </c>
      <c r="H185" s="116">
        <f>0+2^1+0+0+0+2^5+2^6+2^7+0+0+0+0+0+0+0+0+0+0+0+0+0+0+0+0+0+0+0+0+0+0+0+0</f>
        <v>226</v>
      </c>
      <c r="I185" s="116" t="s">
        <v>10550</v>
      </c>
      <c r="L185" s="116">
        <f>0+2^1+0+0+0+2^5+2^6+2^7+0+0+0+0+0+0+0+0+0+0+0+0+0+0+0+0+0+0+0+0+0+0+0+0</f>
        <v>226</v>
      </c>
      <c r="M185" s="116" t="s">
        <v>10550</v>
      </c>
      <c r="P185" s="116">
        <f>0+2^1+0+0+0+2^5+2^6+2^7+0+0+0+0+0+0+0+0+0+0+0+0+0+0+0+0+0+0+0+0+0+0+0+0</f>
        <v>226</v>
      </c>
      <c r="Q185" s="116" t="s">
        <v>10550</v>
      </c>
      <c r="T185" s="116">
        <f>0+2^1+0+0+0+2^5+2^6+2^7+0+0+0+0+0+0+0+0+0+0+0+0+0+0+0+0+0+0+0+0+0+0+0+0</f>
        <v>226</v>
      </c>
      <c r="U185" s="116" t="s">
        <v>10550</v>
      </c>
    </row>
    <row r="186" spans="1:21" ht="13.2">
      <c r="A186" s="116" t="s">
        <v>10919</v>
      </c>
      <c r="B186" s="116" t="s">
        <v>10920</v>
      </c>
      <c r="C186" s="116" t="s">
        <v>10540</v>
      </c>
      <c r="D186" s="116" t="s">
        <v>10541</v>
      </c>
      <c r="E186" s="116" t="s">
        <v>10542</v>
      </c>
      <c r="F186" s="116">
        <f>0+0+0+0+0+0+0+0+0+0+0+0+0+0+0+0+0+0+0+0+0+0+0+0+0+0+0+0+0+0+0+0</f>
        <v>0</v>
      </c>
      <c r="G186" s="116" t="s">
        <v>10547</v>
      </c>
      <c r="H186" s="116">
        <f>0+0+0+0+0+0+0+0+0+0+0+0+0+0+0+0+0+0+0+0+0+0+0+0+0+0+0+0+0+0+0+0</f>
        <v>0</v>
      </c>
      <c r="I186" s="116" t="s">
        <v>10547</v>
      </c>
      <c r="L186" s="116">
        <f>0+0+0+0+0+0+0+0+0+0+0+0+0+0+0+0+0+0+0+0+0+0+0+0+0+0+0+0+0+0+0+0</f>
        <v>0</v>
      </c>
      <c r="M186" s="116" t="s">
        <v>10547</v>
      </c>
      <c r="P186" s="116">
        <f>0+0+0+0+0+0+0+0+0+0+0+0+0+0+0+0+0+0+0+0+0+0+0+0+0+0+0+0+0+0+0+0</f>
        <v>0</v>
      </c>
      <c r="Q186" s="116" t="s">
        <v>10547</v>
      </c>
      <c r="T186" s="116">
        <f>0+0+0+0+0+0+0+0+0+0+0+0+0+0+0+0+0+0+0+0+0+0+0+0+0+0+0+0+0+0+0+0</f>
        <v>0</v>
      </c>
      <c r="U186" s="116" t="s">
        <v>10547</v>
      </c>
    </row>
    <row r="187" spans="1:21" ht="13.2">
      <c r="A187" s="116" t="s">
        <v>10921</v>
      </c>
      <c r="B187" s="116" t="s">
        <v>10922</v>
      </c>
      <c r="C187" s="116" t="s">
        <v>10499</v>
      </c>
      <c r="D187" s="116" t="s">
        <v>10541</v>
      </c>
      <c r="E187" s="116" t="s">
        <v>10542</v>
      </c>
      <c r="F187" s="116">
        <f>2^0+0+0+0+0+0+0+0+0+0+0+0+0+0+0+0+0+0+0+0+0+0+0+0+0+0+0+0+0+0+0+0</f>
        <v>1</v>
      </c>
      <c r="G187" s="116" t="s">
        <v>10543</v>
      </c>
      <c r="H187" s="116">
        <f>2^0+0+0+0+0+0+0+0+0+0+0+0+0+0+0+0+0+0+0+0+0+0+0+0+0+0+0+0+0+0+0+0</f>
        <v>1</v>
      </c>
      <c r="I187" s="116" t="s">
        <v>10543</v>
      </c>
      <c r="L187" s="116">
        <f>2^0+0+0+0+0+0+0+0+0+0+0+0+0+0+0+0+0+0+0+0+0+0+0+0+0+0+0+0+0+0+0+0</f>
        <v>1</v>
      </c>
      <c r="M187" s="116" t="s">
        <v>10543</v>
      </c>
      <c r="P187" s="116">
        <f>2^0+0+0+0+0+0+0+0+0+0+0+0+0+0+0+0+0+0+0+0+0+0+0+0+0+0+0+0+0+0+0+0</f>
        <v>1</v>
      </c>
      <c r="Q187" s="116" t="s">
        <v>10543</v>
      </c>
      <c r="T187" s="116">
        <f>2^0+0+0+0+0+0+0+0+0+0+0+0+0+0+0+0+0+0+0+0+0+0+0+0+0+0+0+0+0+0+0+0</f>
        <v>1</v>
      </c>
      <c r="U187" s="116" t="s">
        <v>10543</v>
      </c>
    </row>
    <row r="188" spans="1:21" ht="13.2">
      <c r="A188" s="116" t="s">
        <v>10923</v>
      </c>
      <c r="B188" s="116" t="s">
        <v>10924</v>
      </c>
      <c r="C188" s="116" t="s">
        <v>10540</v>
      </c>
      <c r="D188" s="116" t="s">
        <v>10541</v>
      </c>
      <c r="E188" s="116" t="s">
        <v>10542</v>
      </c>
      <c r="F188" s="116">
        <f>0+0+0+0+0+0+0+0+0+0+0+0+0+0+0+0+0+0+0+0+0+0+0+0+0+0+0+0+0+0+0+0</f>
        <v>0</v>
      </c>
      <c r="G188" s="116" t="s">
        <v>10547</v>
      </c>
      <c r="H188" s="116">
        <f>0+0+0+0+0+0+0+0+0+0+0+0+0+0+0+0+0+0+0+0+0+0+0+0+0+0+0+0+0+0+0+0</f>
        <v>0</v>
      </c>
      <c r="I188" s="116" t="s">
        <v>10547</v>
      </c>
      <c r="L188" s="116">
        <f>0+0+0+0+0+0+0+0+0+0+0+0+0+0+0+0+0+0+0+0+0+0+0+0+0+0+0+0+0+0+0+0</f>
        <v>0</v>
      </c>
      <c r="M188" s="116" t="s">
        <v>10547</v>
      </c>
      <c r="P188" s="116">
        <f>0+0+0+0+0+0+0+0+0+0+0+0+0+0+0+0+0+0+0+0+0+0+0+0+0+0+0+0+0+0+0+0</f>
        <v>0</v>
      </c>
      <c r="Q188" s="116" t="s">
        <v>10547</v>
      </c>
      <c r="T188" s="116">
        <f>0+0+0+0+0+0+0+0+0+0+0+0+0+0+0+0+0+0+0+0+0+0+0+0+0+0+0+0+0+0+0+0</f>
        <v>0</v>
      </c>
      <c r="U188" s="116" t="s">
        <v>10547</v>
      </c>
    </row>
    <row r="189" spans="1:21" ht="13.2">
      <c r="A189" s="116" t="s">
        <v>10925</v>
      </c>
      <c r="B189" s="116" t="s">
        <v>10926</v>
      </c>
      <c r="C189" s="116" t="s">
        <v>10540</v>
      </c>
      <c r="D189" s="116" t="s">
        <v>10541</v>
      </c>
      <c r="E189" s="116" t="s">
        <v>10542</v>
      </c>
      <c r="F189" s="116">
        <f>2^0+0+0+0+0+0+0+0+0+0+0+0+0+0+0+0+0+0+0+0+0+0+0+0+0+0+0+0+0+0+0+0</f>
        <v>1</v>
      </c>
      <c r="G189" s="116" t="s">
        <v>10543</v>
      </c>
      <c r="H189" s="116">
        <f>2^0+0+0+0+0+0+2^6+2^7+0+0+0+0+0+0+0+0+0+0+0+0+0+0+0+0+0+0+0+0+0+0+0+0</f>
        <v>193</v>
      </c>
      <c r="I189" s="184" t="s">
        <v>10707</v>
      </c>
      <c r="L189" s="116">
        <f>2^0+0+0+0+0+0+2^6+2^7+0+2^9+0+0+0+0+0+0+0+0+0+0+0+0+0+0+0+0+0+0+0+0+0+0</f>
        <v>705</v>
      </c>
      <c r="M189" s="184" t="s">
        <v>10669</v>
      </c>
      <c r="P189" s="116">
        <f>2^0+0+0+0+0+0+2^6+2^7+0+2^9+0+0+0+0+0+0+0+0+0+0+0+0+0+0+0+0+0+0+0+0+0+0</f>
        <v>705</v>
      </c>
      <c r="Q189" s="184" t="s">
        <v>10669</v>
      </c>
      <c r="T189" s="116">
        <f>2^0+0+0+0+0+0+2^6+2^7+0+2^9+0+0+0+0+0+0+0+0+0+0+0+0+0+0+0+0+0+0+0+0+0+0</f>
        <v>705</v>
      </c>
      <c r="U189" s="184" t="s">
        <v>10669</v>
      </c>
    </row>
    <row r="190" spans="1:21" ht="13.2">
      <c r="A190" s="116" t="s">
        <v>10927</v>
      </c>
      <c r="B190" s="116" t="s">
        <v>10928</v>
      </c>
      <c r="C190" s="116" t="s">
        <v>10540</v>
      </c>
      <c r="D190" s="116" t="s">
        <v>10541</v>
      </c>
      <c r="E190" s="116" t="s">
        <v>10542</v>
      </c>
      <c r="F190" s="116">
        <f>0+0+0+0+0+0+0+0+0+0+0+0+0+0+0+0+0+0+0+0+0+0+0+0+0+0+0+0+0+0+0+0</f>
        <v>0</v>
      </c>
      <c r="G190" s="116" t="s">
        <v>10547</v>
      </c>
      <c r="H190" s="116">
        <f>0+0+0+0+0+0+0+0+0+0+0+0+0+0+0+0+0+0+0+0+0+0+0+0+0+0+0+0+0+0+0+0</f>
        <v>0</v>
      </c>
      <c r="I190" s="116" t="s">
        <v>10547</v>
      </c>
      <c r="L190" s="116">
        <f>0+0+0+0+0+0+0+0+0+0+0+0+0+0+0+0+0+0+0+0+0+0+0+0+0+0+0+0+0+0+0+0</f>
        <v>0</v>
      </c>
      <c r="M190" s="116" t="s">
        <v>10547</v>
      </c>
      <c r="P190" s="116">
        <f>0+0+0+0+0+0+0+0+0+0+0+0+0+0+0+0+0+0+0+0+0+0+0+0+0+0+0+0+0+0+0+0</f>
        <v>0</v>
      </c>
      <c r="Q190" s="116" t="s">
        <v>10547</v>
      </c>
      <c r="T190" s="116">
        <f>0+0+0+0+0+0+0+0+0+0+0+0+0+0+0+0+0+0+0+0+0+0+0+0+0+0+0+0+0+0+0+0</f>
        <v>0</v>
      </c>
      <c r="U190" s="116" t="s">
        <v>10547</v>
      </c>
    </row>
    <row r="191" spans="1:21" ht="13.2">
      <c r="A191" s="116" t="s">
        <v>10929</v>
      </c>
      <c r="B191" s="116" t="s">
        <v>10930</v>
      </c>
      <c r="C191" s="116" t="s">
        <v>10540</v>
      </c>
      <c r="D191" s="116" t="s">
        <v>10541</v>
      </c>
      <c r="E191" s="116" t="s">
        <v>10542</v>
      </c>
      <c r="F191" s="116">
        <f>0+2^1+0+0+0+2^5+2^6+2^7+0+0+0+0+0+0+0+0+0+0+0+0+0+0+0+0+0+0+0+0+0+0+0+0</f>
        <v>226</v>
      </c>
      <c r="G191" s="116" t="s">
        <v>10550</v>
      </c>
      <c r="H191" s="116">
        <f>0+2^1+0+0+0+2^5+2^6+2^7+0+0+0+0+0+0+0+0+0+0+0+0+0+0+0+0+0+0+0+0+0+0+0+0</f>
        <v>226</v>
      </c>
      <c r="I191" s="116" t="s">
        <v>10550</v>
      </c>
      <c r="L191" s="116">
        <f>0+2^1+0+0+0+2^5+2^6+2^7+0+0+0+0+0+0+0+0+0+0+0+0+0+0+0+0+0+0+0+0+0+0+0+0</f>
        <v>226</v>
      </c>
      <c r="M191" s="116" t="s">
        <v>10550</v>
      </c>
      <c r="P191" s="116">
        <f>0+2^1+0+0+0+2^5+2^6+2^7+0+0+0+0+0+0+0+0+0+0+0+0+0+0+0+0+0+0+0+0+0+0+0+0</f>
        <v>226</v>
      </c>
      <c r="Q191" s="116" t="s">
        <v>10550</v>
      </c>
      <c r="T191" s="116">
        <f>0+2^1+0+0+0+2^5+2^6+2^7+0+0+0+0+0+0+0+0+0+0+0+0+0+0+0+0+0+0+0+0+0+0+0+0</f>
        <v>226</v>
      </c>
      <c r="U191" s="116" t="s">
        <v>10550</v>
      </c>
    </row>
    <row r="192" spans="1:21" ht="13.2">
      <c r="A192" s="116" t="s">
        <v>10931</v>
      </c>
      <c r="B192" s="116" t="s">
        <v>10932</v>
      </c>
      <c r="C192" s="116" t="s">
        <v>10540</v>
      </c>
      <c r="D192" s="116" t="s">
        <v>10541</v>
      </c>
      <c r="E192" s="116" t="s">
        <v>10542</v>
      </c>
      <c r="F192" s="116">
        <f>0+0+0+0+0+0+0+0+0+0+0+0+0+0+0+0+0+0+0+0+0+0+0+0+0+0+0+0+0+0+0+0</f>
        <v>0</v>
      </c>
      <c r="G192" s="116" t="s">
        <v>10547</v>
      </c>
      <c r="H192" s="116">
        <f>0+0+0+0+0+0+0+0+0+0+0+0+0+0+0+0+0+0+0+0+0+0+0+0+0+0+0+0+0+0+0+0</f>
        <v>0</v>
      </c>
      <c r="I192" s="116" t="s">
        <v>10547</v>
      </c>
      <c r="L192" s="116">
        <f>0+0+0+0+0+0+0+0+0+0+0+0+0+0+0+0+0+0+0+0+0+0+0+0+0+0+0+0+0+0+0+0</f>
        <v>0</v>
      </c>
      <c r="M192" s="116" t="s">
        <v>10547</v>
      </c>
      <c r="P192" s="116">
        <f>0+0+0+0+0+0+0+0+0+0+0+0+0+0+0+0+0+0+0+0+0+0+0+0+0+0+0+0+0+0+0+0</f>
        <v>0</v>
      </c>
      <c r="Q192" s="116" t="s">
        <v>10547</v>
      </c>
      <c r="T192" s="116">
        <f>0+0+0+0+0+0+0+0+0+0+0+0+0+0+0+0+0+0+0+0+0+0+0+0+0+0+0+0+0+0+0+0</f>
        <v>0</v>
      </c>
      <c r="U192" s="116" t="s">
        <v>10547</v>
      </c>
    </row>
    <row r="193" spans="1:21" ht="13.2">
      <c r="A193" s="116" t="s">
        <v>10933</v>
      </c>
      <c r="B193" s="116" t="s">
        <v>10934</v>
      </c>
      <c r="C193" s="116" t="s">
        <v>10499</v>
      </c>
      <c r="D193" s="116" t="s">
        <v>10541</v>
      </c>
      <c r="E193" s="116" t="s">
        <v>10542</v>
      </c>
      <c r="F193" s="116">
        <f>2^0+0+0+0+0+0+0+0+0+0+0+0+0+0+0+0+0+0+0+0+0+0+0+0+0+0+0+0+0+0+0+0</f>
        <v>1</v>
      </c>
      <c r="G193" s="116" t="s">
        <v>10543</v>
      </c>
      <c r="H193" s="116">
        <f>2^0+0+0+0+0+0+0+0+0+0+0+0+0+0+0+0+0+0+0+0+0+0+0+0+0+0+0+0+0+0+0+0</f>
        <v>1</v>
      </c>
      <c r="I193" s="116" t="s">
        <v>10543</v>
      </c>
      <c r="L193" s="116">
        <f>2^0+0+0+0+0+0+0+0+0+0+0+0+0+0+0+0+0+0+0+0+0+0+0+0+0+0+0+0+0+0+0+0</f>
        <v>1</v>
      </c>
      <c r="M193" s="116" t="s">
        <v>10543</v>
      </c>
      <c r="P193" s="116">
        <f>2^0+0+0+0+0+0+0+0+0+0+0+0+0+0+0+0+0+0+0+0+0+0+0+0+0+0+0+0+0+0+0+0</f>
        <v>1</v>
      </c>
      <c r="Q193" s="116" t="s">
        <v>10543</v>
      </c>
      <c r="T193" s="116">
        <f>2^0+0+0+0+0+0+0+0+0+0+0+0+0+0+0+0+0+0+0+0+0+0+0+0+0+0+0+0+0+0+0+0</f>
        <v>1</v>
      </c>
      <c r="U193" s="116" t="s">
        <v>10543</v>
      </c>
    </row>
    <row r="194" spans="1:21" ht="13.2">
      <c r="A194" s="116" t="s">
        <v>10935</v>
      </c>
      <c r="B194" s="116" t="s">
        <v>10936</v>
      </c>
      <c r="C194" s="116" t="s">
        <v>10540</v>
      </c>
      <c r="D194" s="116" t="s">
        <v>10541</v>
      </c>
      <c r="E194" s="116" t="s">
        <v>10542</v>
      </c>
      <c r="F194" s="116">
        <f>0+0+0+0+0+0+0+0+0+0+0+0+0+0+0+0+0+0+0+0+0+0+0+0+0+0+0+0+0+0+0+0</f>
        <v>0</v>
      </c>
      <c r="G194" s="116" t="s">
        <v>10547</v>
      </c>
      <c r="H194" s="116">
        <f>0+0+0+0+0+0+0+0+0+0+0+0+0+0+0+0+0+0+0+0+0+0+0+0+0+0+0+0+0+0+0+0</f>
        <v>0</v>
      </c>
      <c r="I194" s="116" t="s">
        <v>10547</v>
      </c>
      <c r="L194" s="116">
        <f>0+0+0+0+0+0+0+0+0+0+0+0+0+0+0+0+0+0+0+0+0+0+0+0+0+0+0+0+0+0+0+0</f>
        <v>0</v>
      </c>
      <c r="M194" s="116" t="s">
        <v>10547</v>
      </c>
      <c r="P194" s="116">
        <f>0+0+0+0+0+0+0+0+0+0+0+0+0+0+0+0+0+0+0+0+0+0+0+0+0+0+0+0+0+0+0+0</f>
        <v>0</v>
      </c>
      <c r="Q194" s="116" t="s">
        <v>10547</v>
      </c>
      <c r="T194" s="116">
        <f>0+0+0+0+0+0+0+0+0+0+0+0+0+0+0+0+0+0+0+0+0+0+0+0+0+0+0+0+0+0+0+0</f>
        <v>0</v>
      </c>
      <c r="U194" s="116" t="s">
        <v>10547</v>
      </c>
    </row>
    <row r="195" spans="1:21" ht="13.2">
      <c r="A195" s="116" t="s">
        <v>10937</v>
      </c>
      <c r="B195" s="116" t="s">
        <v>10938</v>
      </c>
      <c r="C195" s="116" t="s">
        <v>10540</v>
      </c>
      <c r="D195" s="116" t="s">
        <v>10541</v>
      </c>
      <c r="E195" s="116" t="s">
        <v>10542</v>
      </c>
      <c r="F195" s="116">
        <f>2^0+0+0+0+0+0+0+0+0+0+0+0+0+0+0+0+0+0+0+0+0+0+0+0+0+0+0+0+0+0+0+0</f>
        <v>1</v>
      </c>
      <c r="G195" s="116" t="s">
        <v>10543</v>
      </c>
      <c r="H195" s="116">
        <f>2^0+0+0+0+0+0+2^6+2^7+0+2^9+0+0+0+0+0+0+0+0+0+0+0+0+0+0+0+0+0+0+0+0+0+0</f>
        <v>705</v>
      </c>
      <c r="I195" s="184" t="s">
        <v>10669</v>
      </c>
      <c r="L195" s="116">
        <f>2^0+0+0+0+0+0+2^6+2^7+0+2^9+0+0+0+0+0+0+0+0+0+0+0+0+0+0+0+0+0+0+0+0+0+0</f>
        <v>705</v>
      </c>
      <c r="M195" s="184" t="s">
        <v>10669</v>
      </c>
      <c r="P195" s="116">
        <f>2^0+0+0+0+0+0+2^6+2^7+0+2^9+0+0+0+0+0+0+0+0+0+0+0+0+0+0+0+0+0+0+0+0+0+0</f>
        <v>705</v>
      </c>
      <c r="Q195" s="184" t="s">
        <v>10669</v>
      </c>
      <c r="T195" s="116">
        <f>2^0+0+0+0+0+0+2^6+2^7+0+2^9+0+0+0+0+0+0+0+0+0+0+0+0+0+0+0+0+0+0+0+0+0+0</f>
        <v>705</v>
      </c>
      <c r="U195" s="184" t="s">
        <v>10669</v>
      </c>
    </row>
    <row r="196" spans="1:21" ht="13.2">
      <c r="A196" s="116" t="s">
        <v>10939</v>
      </c>
      <c r="B196" s="116" t="s">
        <v>10940</v>
      </c>
      <c r="C196" s="116" t="s">
        <v>10540</v>
      </c>
      <c r="D196" s="116" t="s">
        <v>10541</v>
      </c>
      <c r="E196" s="116" t="s">
        <v>10542</v>
      </c>
      <c r="F196" s="116">
        <f>0+0+0+0+0+0+0+0+0+0+0+0+0+0+0+0+0+0+0+0+0+0+0+0+0+0+0+0+0+0+0+0</f>
        <v>0</v>
      </c>
      <c r="G196" s="116" t="s">
        <v>10547</v>
      </c>
      <c r="H196" s="116">
        <f>0+0+0+0+0+0+0+0+0+0+0+0+0+0+0+0+0+0+0+0+0+0+0+0+0+0+0+0+0+0+0+0</f>
        <v>0</v>
      </c>
      <c r="I196" s="116" t="s">
        <v>10547</v>
      </c>
      <c r="L196" s="116">
        <f>0+0+0+0+0+0+0+0+0+0+0+0+0+0+0+0+0+0+0+0+0+0+0+0+0+0+0+0+0+0+0+0</f>
        <v>0</v>
      </c>
      <c r="M196" s="116" t="s">
        <v>10547</v>
      </c>
      <c r="P196" s="116">
        <f>0+0+0+0+0+0+0+0+0+0+0+0+0+0+0+0+0+0+0+0+0+0+0+0+0+0+0+0+0+0+0+0</f>
        <v>0</v>
      </c>
      <c r="Q196" s="116" t="s">
        <v>10547</v>
      </c>
      <c r="T196" s="116">
        <f>0+0+0+0+0+0+0+0+0+0+0+0+0+0+0+0+0+0+0+0+0+0+0+0+0+0+0+0+0+0+0+0</f>
        <v>0</v>
      </c>
      <c r="U196" s="116" t="s">
        <v>10547</v>
      </c>
    </row>
    <row r="197" spans="1:21" ht="13.2">
      <c r="A197" s="116" t="s">
        <v>10941</v>
      </c>
      <c r="B197" s="116" t="s">
        <v>10942</v>
      </c>
      <c r="C197" s="116" t="s">
        <v>10540</v>
      </c>
      <c r="D197" s="116" t="s">
        <v>10541</v>
      </c>
      <c r="E197" s="116" t="s">
        <v>10542</v>
      </c>
      <c r="F197" s="116">
        <f>0+2^1+0+0+0+2^5+2^6+2^7+0+0+0+0+0+0+0+0+0+0+0+0+0+0+0+0+0+0+0+0+0+0+0+0</f>
        <v>226</v>
      </c>
      <c r="G197" s="116" t="s">
        <v>10550</v>
      </c>
      <c r="H197" s="116">
        <f>0+2^1+0+0+0+2^5+2^6+2^7+0+0+0+0+0+0+0+0+0+0+0+0+0+0+0+0+0+0+0+0+0+0+0+0</f>
        <v>226</v>
      </c>
      <c r="I197" s="116" t="s">
        <v>10550</v>
      </c>
      <c r="L197" s="116">
        <f>0+2^1+0+0+0+2^5+2^6+2^7+0+0+0+0+0+0+0+0+0+0+0+0+0+0+0+0+0+0+0+0+0+0+0+0</f>
        <v>226</v>
      </c>
      <c r="M197" s="116" t="s">
        <v>10550</v>
      </c>
      <c r="P197" s="116">
        <f>0+2^1+0+0+0+2^5+2^6+2^7+0+0+0+0+0+0+0+0+0+0+0+0+0+0+0+0+0+0+0+0+0+0+0+0</f>
        <v>226</v>
      </c>
      <c r="Q197" s="116" t="s">
        <v>10550</v>
      </c>
      <c r="T197" s="116">
        <f>0+2^1+0+0+0+2^5+2^6+2^7+0+0+0+0+0+0+0+0+0+0+0+0+0+0+0+0+0+0+0+0+0+0+0+0</f>
        <v>226</v>
      </c>
      <c r="U197" s="116" t="s">
        <v>10550</v>
      </c>
    </row>
    <row r="198" spans="1:21" ht="13.2">
      <c r="A198" s="116" t="s">
        <v>10943</v>
      </c>
      <c r="B198" s="116" t="s">
        <v>10944</v>
      </c>
      <c r="C198" s="116" t="s">
        <v>10540</v>
      </c>
      <c r="D198" s="116" t="s">
        <v>10541</v>
      </c>
      <c r="E198" s="116" t="s">
        <v>10542</v>
      </c>
      <c r="F198" s="116">
        <f>0+0+0+0+0+0+0+0+0+0+0+0+0+0+0+0+0+0+0+0+0+0+0+0+0+0+0+0+0+0+0+0</f>
        <v>0</v>
      </c>
      <c r="G198" s="116" t="s">
        <v>10547</v>
      </c>
      <c r="H198" s="116">
        <f>0+0+0+0+0+0+0+0+0+0+0+0+0+0+0+0+0+0+0+0+0+0+0+0+0+0+0+0+0+0+0+0</f>
        <v>0</v>
      </c>
      <c r="I198" s="116" t="s">
        <v>10547</v>
      </c>
      <c r="L198" s="116">
        <f>0+0+0+0+0+0+0+0+0+0+0+0+0+0+0+0+0+0+0+0+0+0+0+0+0+0+0+0+0+0+0+0</f>
        <v>0</v>
      </c>
      <c r="M198" s="116" t="s">
        <v>10547</v>
      </c>
      <c r="P198" s="116">
        <f>0+0+0+0+0+0+0+0+0+0+0+0+0+0+0+0+0+0+0+0+0+0+0+0+0+0+0+0+0+0+0+0</f>
        <v>0</v>
      </c>
      <c r="Q198" s="116" t="s">
        <v>10547</v>
      </c>
      <c r="T198" s="116">
        <f>0+0+0+0+0+0+0+0+0+0+0+0+0+0+0+0+0+0+0+0+0+0+0+0+0+0+0+0+0+0+0+0</f>
        <v>0</v>
      </c>
      <c r="U198" s="116" t="s">
        <v>10547</v>
      </c>
    </row>
    <row r="199" spans="1:21" ht="13.2">
      <c r="A199" s="116" t="s">
        <v>10945</v>
      </c>
      <c r="B199" s="116" t="s">
        <v>10946</v>
      </c>
      <c r="C199" s="116" t="s">
        <v>10499</v>
      </c>
      <c r="D199" s="116" t="s">
        <v>10541</v>
      </c>
      <c r="E199" s="116" t="s">
        <v>10542</v>
      </c>
      <c r="F199" s="116">
        <f>2^0+0+0+0+0+0+0+0+0+0+0+0+0+0+0+0+0+0+0+0+0+0+0+0+0+0+0+0+0+0+0+0</f>
        <v>1</v>
      </c>
      <c r="G199" s="116" t="s">
        <v>10543</v>
      </c>
      <c r="H199" s="116">
        <f>2^0+0+0+0+0+0+0+0+0+0+0+0+0+0+0+0+0+0+0+0+0+0+0+0+0+0+0+0+0+0+0+0</f>
        <v>1</v>
      </c>
      <c r="I199" s="116" t="s">
        <v>10543</v>
      </c>
      <c r="L199" s="116">
        <f>2^0+0+0+0+0+0+0+0+0+0+0+0+0+0+0+0+0+0+0+0+0+0+0+0+0+0+0+0+0+0+0+0</f>
        <v>1</v>
      </c>
      <c r="M199" s="116" t="s">
        <v>10543</v>
      </c>
      <c r="P199" s="116">
        <f>2^0+0+0+0+0+0+0+0+0+0+0+0+0+0+0+0+0+0+0+0+0+0+0+0+0+0+0+0+0+0+0+0</f>
        <v>1</v>
      </c>
      <c r="Q199" s="116" t="s">
        <v>10543</v>
      </c>
      <c r="T199" s="116">
        <f>2^0+0+0+0+0+0+0+0+0+0+0+0+0+0+0+0+0+0+0+0+0+0+0+0+0+0+0+0+0+0+0+0</f>
        <v>1</v>
      </c>
      <c r="U199" s="116" t="s">
        <v>10543</v>
      </c>
    </row>
    <row r="200" spans="1:21" ht="13.2">
      <c r="A200" s="116" t="s">
        <v>10947</v>
      </c>
      <c r="B200" s="116" t="s">
        <v>10948</v>
      </c>
      <c r="C200" s="116" t="s">
        <v>10540</v>
      </c>
      <c r="D200" s="116" t="s">
        <v>10541</v>
      </c>
      <c r="E200" s="116" t="s">
        <v>10542</v>
      </c>
      <c r="F200" s="116">
        <f>0+0+0+0+0+0+0+0+0+0+0+0+0+0+0+0+0+0+0+0+0+0+0+0+0+0+0+0+0+0+0+0</f>
        <v>0</v>
      </c>
      <c r="G200" s="116" t="s">
        <v>10547</v>
      </c>
      <c r="H200" s="116">
        <f>0+0+0+0+0+0+0+0+0+0+0+0+0+0+0+0+0+0+0+0+0+0+0+0+0+0+0+0+0+0+0+0</f>
        <v>0</v>
      </c>
      <c r="I200" s="116" t="s">
        <v>10547</v>
      </c>
      <c r="L200" s="116">
        <f>0+0+0+0+0+0+0+0+0+0+0+0+0+0+0+0+0+0+0+0+0+0+0+0+0+0+0+0+0+0+0+0</f>
        <v>0</v>
      </c>
      <c r="M200" s="116" t="s">
        <v>10547</v>
      </c>
      <c r="P200" s="116">
        <f>0+0+0+0+0+0+0+0+0+0+0+0+0+0+0+0+0+0+0+0+0+0+0+0+0+0+0+0+0+0+0+0</f>
        <v>0</v>
      </c>
      <c r="Q200" s="116" t="s">
        <v>10547</v>
      </c>
      <c r="T200" s="116">
        <f>0+0+0+0+0+0+0+0+0+0+0+0+0+0+0+0+0+0+0+0+0+0+0+0+0+0+0+0+0+0+0+0</f>
        <v>0</v>
      </c>
      <c r="U200" s="116" t="s">
        <v>10547</v>
      </c>
    </row>
    <row r="201" spans="1:21" ht="13.2">
      <c r="A201" s="116" t="s">
        <v>10949</v>
      </c>
      <c r="B201" s="116" t="s">
        <v>10950</v>
      </c>
      <c r="C201" s="116" t="s">
        <v>10540</v>
      </c>
      <c r="D201" s="116" t="s">
        <v>10541</v>
      </c>
      <c r="E201" s="116" t="s">
        <v>10542</v>
      </c>
      <c r="F201" s="116">
        <f>2^0+0+0+0+0+0+0+0+0+0+0+0+0+0+0+0+0+0+0+0+0+0+0+0+0+0+0+0+0+0+0+0</f>
        <v>1</v>
      </c>
      <c r="G201" s="116" t="s">
        <v>10543</v>
      </c>
      <c r="H201" s="116">
        <f>2^0+0+0+0+0+0+2^6+2^7+0+2^9+0+0+0+0+0+0+0+0+0+0+0+0+0+0+0+0+0+0+0+0+0+0</f>
        <v>705</v>
      </c>
      <c r="I201" s="184" t="s">
        <v>10669</v>
      </c>
      <c r="L201" s="116">
        <f>2^0+0+0+0+0+0+2^6+2^7+0+2^9+0+0+0+0+0+0+0+0+0+0+0+0+0+0+0+0+0+0+0+0+0+0</f>
        <v>705</v>
      </c>
      <c r="M201" s="184" t="s">
        <v>10669</v>
      </c>
      <c r="P201" s="116">
        <f>2^0+0+0+0+0+0+2^6+2^7+0+2^9+0+0+0+0+0+0+0+0+0+0+0+0+0+0+0+0+0+0+0+0+0+0</f>
        <v>705</v>
      </c>
      <c r="Q201" s="184" t="s">
        <v>10669</v>
      </c>
      <c r="T201" s="116">
        <f>2^0+0+0+0+0+0+2^6+2^7+0+2^9+0+0+0+0+0+0+0+0+0+0+0+0+0+0+0+0+0+0+0+0+0+0</f>
        <v>705</v>
      </c>
      <c r="U201" s="184" t="s">
        <v>10669</v>
      </c>
    </row>
    <row r="202" spans="1:21" ht="13.2">
      <c r="A202" s="116" t="s">
        <v>10951</v>
      </c>
      <c r="B202" s="116" t="s">
        <v>10952</v>
      </c>
      <c r="C202" s="116" t="s">
        <v>10540</v>
      </c>
      <c r="D202" s="116" t="s">
        <v>10541</v>
      </c>
      <c r="E202" s="116" t="s">
        <v>10542</v>
      </c>
      <c r="F202" s="116">
        <f>0+0+0+0+0+0+0+0+0+0+0+0+0+0+0+0+0+0+0+0+0+0+0+0+0+0+0+0+0+0+0+0</f>
        <v>0</v>
      </c>
      <c r="G202" s="116" t="s">
        <v>10547</v>
      </c>
      <c r="H202" s="116">
        <f>0+0+0+0+0+0+0+0+0+0+0+0+0+0+0+0+0+0+0+0+0+0+0+0+0+0+0+0+0+0+0+0</f>
        <v>0</v>
      </c>
      <c r="I202" s="116" t="s">
        <v>10547</v>
      </c>
      <c r="L202" s="116">
        <f>0+0+0+0+0+0+0+0+0+0+0+0+0+0+0+0+0+0+0+0+0+0+0+0+0+0+0+0+0+0+0+0</f>
        <v>0</v>
      </c>
      <c r="M202" s="116" t="s">
        <v>10547</v>
      </c>
      <c r="P202" s="116">
        <f>0+0+0+0+0+0+0+0+0+0+0+0+0+0+0+0+0+0+0+0+0+0+0+0+0+0+0+0+0+0+0+0</f>
        <v>0</v>
      </c>
      <c r="Q202" s="116" t="s">
        <v>10547</v>
      </c>
      <c r="T202" s="116">
        <f>0+0+0+0+0+0+0+0+0+0+0+0+0+0+0+0+0+0+0+0+0+0+0+0+0+0+0+0+0+0+0+0</f>
        <v>0</v>
      </c>
      <c r="U202" s="116" t="s">
        <v>10547</v>
      </c>
    </row>
    <row r="203" spans="1:21" ht="13.2">
      <c r="A203" s="116" t="s">
        <v>10953</v>
      </c>
      <c r="B203" s="116" t="s">
        <v>10954</v>
      </c>
      <c r="C203" s="116" t="s">
        <v>10540</v>
      </c>
      <c r="D203" s="116" t="s">
        <v>10541</v>
      </c>
      <c r="E203" s="116" t="s">
        <v>10542</v>
      </c>
      <c r="F203" s="116">
        <f>0+2^1+0+0+0+2^5+2^6+2^7+0+0+0+0+0+0+0+0+0+0+0+0+0+0+0+0+0+0+0+0+0+0+0+0</f>
        <v>226</v>
      </c>
      <c r="G203" s="116" t="s">
        <v>10550</v>
      </c>
      <c r="H203" s="116">
        <f>0+2^1+0+0+0+2^5+2^6+2^7+0+0+0+0+0+0+0+0+0+0+0+0+0+0+0+0+0+0+0+0+0+0+0+0</f>
        <v>226</v>
      </c>
      <c r="I203" s="116" t="s">
        <v>10550</v>
      </c>
      <c r="L203" s="116">
        <f>0+2^1+0+0+0+2^5+2^6+2^7+0+0+0+0+0+0+0+0+0+0+0+0+0+0+0+0+0+0+0+0+0+0+0+0</f>
        <v>226</v>
      </c>
      <c r="M203" s="116" t="s">
        <v>10550</v>
      </c>
      <c r="P203" s="116">
        <f>0+2^1+0+0+0+2^5+2^6+2^7+0+0+0+0+0+0+0+0+0+0+0+0+0+0+0+0+0+0+0+0+0+0+0+0</f>
        <v>226</v>
      </c>
      <c r="Q203" s="116" t="s">
        <v>10550</v>
      </c>
      <c r="T203" s="116">
        <f>0+2^1+0+0+0+2^5+2^6+2^7+0+0+0+0+0+0+0+0+0+0+0+0+0+0+0+0+0+0+0+0+0+0+0+0</f>
        <v>226</v>
      </c>
      <c r="U203" s="116" t="s">
        <v>10550</v>
      </c>
    </row>
    <row r="204" spans="1:21" ht="13.2">
      <c r="A204" s="116" t="s">
        <v>10955</v>
      </c>
      <c r="B204" s="116" t="s">
        <v>10956</v>
      </c>
      <c r="C204" s="116" t="s">
        <v>10540</v>
      </c>
      <c r="D204" s="116" t="s">
        <v>10541</v>
      </c>
      <c r="E204" s="116" t="s">
        <v>10542</v>
      </c>
      <c r="F204" s="116">
        <f>0+0+0+0+0+0+0+0+0+0+0+0+0+0+0+0+0+0+0+0+0+0+0+0+0+0+0+0+0+0+0+0</f>
        <v>0</v>
      </c>
      <c r="G204" s="116" t="s">
        <v>10547</v>
      </c>
      <c r="H204" s="116">
        <f>0+0+0+0+0+0+0+0+0+0+0+0+0+0+0+0+0+0+0+0+0+0+0+0+0+0+0+0+0+0+0+0</f>
        <v>0</v>
      </c>
      <c r="I204" s="116" t="s">
        <v>10547</v>
      </c>
      <c r="L204" s="116">
        <f>0+0+0+0+0+0+0+0+0+0+0+0+0+0+0+0+0+0+0+0+0+0+0+0+0+0+0+0+0+0+0+0</f>
        <v>0</v>
      </c>
      <c r="M204" s="116" t="s">
        <v>10547</v>
      </c>
      <c r="P204" s="116">
        <f>0+0+0+0+0+0+0+0+0+0+0+0+0+0+0+0+0+0+0+0+0+0+0+0+0+0+0+0+0+0+0+0</f>
        <v>0</v>
      </c>
      <c r="Q204" s="116" t="s">
        <v>10547</v>
      </c>
      <c r="T204" s="116">
        <f>0+0+0+0+0+0+0+0+0+0+0+0+0+0+0+0+0+0+0+0+0+0+0+0+0+0+0+0+0+0+0+0</f>
        <v>0</v>
      </c>
      <c r="U204" s="116" t="s">
        <v>10547</v>
      </c>
    </row>
    <row r="205" spans="1:21" ht="13.2">
      <c r="A205" s="116" t="s">
        <v>10957</v>
      </c>
      <c r="B205" s="116" t="s">
        <v>10958</v>
      </c>
      <c r="C205" s="116" t="s">
        <v>10499</v>
      </c>
      <c r="D205" s="116" t="s">
        <v>10541</v>
      </c>
      <c r="E205" s="116" t="s">
        <v>10542</v>
      </c>
      <c r="F205" s="116">
        <f>2^0+0+0+0+0+0+0+0+0+0+0+0+0+0+0+0+0+0+0+0+0+0+0+0+0+0+0+0+0+0+0+0</f>
        <v>1</v>
      </c>
      <c r="G205" s="116" t="s">
        <v>10543</v>
      </c>
      <c r="H205" s="116">
        <f>2^0+0+0+0+0+0+0+0+0+0+0+0+0+0+0+0+0+0+0+0+0+0+0+0+0+0+0+0+0+0+0+0</f>
        <v>1</v>
      </c>
      <c r="I205" s="116" t="s">
        <v>10543</v>
      </c>
      <c r="L205" s="116">
        <f>2^0+0+0+0+0+0+0+0+0+0+0+0+0+0+0+0+0+0+0+0+0+0+0+0+0+0+0+0+0+0+0+0</f>
        <v>1</v>
      </c>
      <c r="M205" s="116" t="s">
        <v>10543</v>
      </c>
      <c r="P205" s="116">
        <f>2^0+0+0+0+0+0+0+0+0+0+0+0+0+0+0+0+0+0+0+0+0+0+0+0+0+0+0+0+0+0+0+0</f>
        <v>1</v>
      </c>
      <c r="Q205" s="116" t="s">
        <v>10543</v>
      </c>
      <c r="T205" s="116">
        <f>2^0+0+0+0+0+0+0+0+0+0+0+0+0+0+0+0+0+0+0+0+0+0+0+0+0+0+0+0+0+0+0+0</f>
        <v>1</v>
      </c>
      <c r="U205" s="116" t="s">
        <v>10543</v>
      </c>
    </row>
    <row r="206" spans="1:21" ht="13.2">
      <c r="A206" s="116" t="s">
        <v>10959</v>
      </c>
      <c r="B206" s="116" t="s">
        <v>10960</v>
      </c>
      <c r="C206" s="116" t="s">
        <v>10540</v>
      </c>
      <c r="D206" s="116" t="s">
        <v>10541</v>
      </c>
      <c r="E206" s="116" t="s">
        <v>10542</v>
      </c>
      <c r="F206" s="116">
        <f>0+0+0+0+0+0+0+0+0+0+0+0+0+0+0+0+0+0+0+0+0+0+0+0+0+0+0+0+0+0+0+0</f>
        <v>0</v>
      </c>
      <c r="G206" s="116" t="s">
        <v>10547</v>
      </c>
      <c r="H206" s="116">
        <f>0+0+0+0+0+0+0+0+0+0+0+0+0+0+0+0+0+0+0+0+0+0+0+0+0+0+0+0+0+0+0+0</f>
        <v>0</v>
      </c>
      <c r="I206" s="116" t="s">
        <v>10547</v>
      </c>
      <c r="L206" s="116">
        <f>0+0+0+0+0+0+0+0+0+0+0+0+0+0+0+0+0+0+0+0+0+0+0+0+0+0+0+0+0+0+0+0</f>
        <v>0</v>
      </c>
      <c r="M206" s="116" t="s">
        <v>10547</v>
      </c>
      <c r="P206" s="116">
        <f>0+0+0+0+0+0+0+0+0+0+0+0+0+0+0+0+0+0+0+0+0+0+0+0+0+0+0+0+0+0+0+0</f>
        <v>0</v>
      </c>
      <c r="Q206" s="116" t="s">
        <v>10547</v>
      </c>
      <c r="T206" s="116">
        <f>0+0+0+0+0+0+0+0+0+0+0+0+0+0+0+0+0+0+0+0+0+0+0+0+0+0+0+0+0+0+0+0</f>
        <v>0</v>
      </c>
      <c r="U206" s="116" t="s">
        <v>10547</v>
      </c>
    </row>
    <row r="207" spans="1:21" ht="13.2">
      <c r="A207" s="116" t="s">
        <v>10961</v>
      </c>
      <c r="B207" s="116" t="s">
        <v>10962</v>
      </c>
      <c r="C207" s="116" t="s">
        <v>10540</v>
      </c>
      <c r="D207" s="116" t="s">
        <v>10541</v>
      </c>
      <c r="E207" s="116" t="s">
        <v>10542</v>
      </c>
      <c r="F207" s="116">
        <f>2^0+0+0+0+0+0+0+0+0+0+0+0+0+0+0+0+0+0+0+0+0+0+0+0+0+0+0+0+0+0+0+0</f>
        <v>1</v>
      </c>
      <c r="G207" s="116" t="s">
        <v>10543</v>
      </c>
      <c r="H207" s="116">
        <f>2^0+0+0+0+0+0+2^6+2^7+0+2^9+0+0+0+0+0+0+0+0+0+0+0+0+0+0+0+0+0+0+0+0+0+0</f>
        <v>705</v>
      </c>
      <c r="I207" s="184" t="s">
        <v>10669</v>
      </c>
      <c r="L207" s="116">
        <f>2^0+0+0+0+0+0+2^6+2^7+0+2^9+0+0+0+0+0+0+0+0+0+0+0+0+0+0+0+0+0+0+0+0+0+0</f>
        <v>705</v>
      </c>
      <c r="M207" s="184" t="s">
        <v>10669</v>
      </c>
      <c r="P207" s="116">
        <f>2^0+0+0+0+0+0+2^6+2^7+0+2^9+0+0+0+0+0+0+0+0+0+0+0+0+0+0+0+0+0+0+0+0+0+0</f>
        <v>705</v>
      </c>
      <c r="Q207" s="184" t="s">
        <v>10669</v>
      </c>
      <c r="T207" s="116">
        <f>2^0+0+0+0+0+0+2^6+2^7+0+2^9+0+0+0+0+0+0+0+0+0+0+0+0+0+0+0+0+0+0+0+0+0+0</f>
        <v>705</v>
      </c>
      <c r="U207" s="184" t="s">
        <v>10669</v>
      </c>
    </row>
    <row r="208" spans="1:21" ht="13.2">
      <c r="A208" s="116" t="s">
        <v>10963</v>
      </c>
      <c r="B208" s="116" t="s">
        <v>10964</v>
      </c>
      <c r="C208" s="116" t="s">
        <v>10540</v>
      </c>
      <c r="D208" s="116" t="s">
        <v>10541</v>
      </c>
      <c r="E208" s="116" t="s">
        <v>10542</v>
      </c>
      <c r="F208" s="116">
        <f>0+0+0+0+0+0+0+0+0+0+0+0+0+0+0+0+0+0+0+0+0+0+0+0+0+0+0+0+0+0+0+0</f>
        <v>0</v>
      </c>
      <c r="G208" s="116" t="s">
        <v>10547</v>
      </c>
      <c r="H208" s="116">
        <f>0+0+0+0+0+0+0+0+0+0+0+0+0+0+0+0+0+0+0+0+0+0+0+0+0+0+0+0+0+0+0+0</f>
        <v>0</v>
      </c>
      <c r="I208" s="116" t="s">
        <v>10547</v>
      </c>
      <c r="L208" s="116">
        <f>0+0+0+0+0+0+0+0+0+0+0+0+0+0+0+0+0+0+0+0+0+0+0+0+0+0+0+0+0+0+0+0</f>
        <v>0</v>
      </c>
      <c r="M208" s="116" t="s">
        <v>10547</v>
      </c>
      <c r="P208" s="116">
        <f>0+0+0+0+0+0+0+0+0+0+0+0+0+0+0+0+0+0+0+0+0+0+0+0+0+0+0+0+0+0+0+0</f>
        <v>0</v>
      </c>
      <c r="Q208" s="116" t="s">
        <v>10547</v>
      </c>
      <c r="T208" s="116">
        <f>0+0+0+0+0+0+0+0+0+0+0+0+0+0+0+0+0+0+0+0+0+0+0+0+0+0+0+0+0+0+0+0</f>
        <v>0</v>
      </c>
      <c r="U208" s="116" t="s">
        <v>10547</v>
      </c>
    </row>
    <row r="209" spans="1:21" ht="13.2">
      <c r="A209" s="116" t="s">
        <v>10965</v>
      </c>
      <c r="B209" s="116" t="s">
        <v>10966</v>
      </c>
      <c r="C209" s="116" t="s">
        <v>10540</v>
      </c>
      <c r="D209" s="116" t="s">
        <v>10541</v>
      </c>
      <c r="E209" s="116" t="s">
        <v>10542</v>
      </c>
      <c r="F209" s="116">
        <f>0+2^1+0+0+0+2^5+2^6+2^7+0+0+0+0+0+0+0+0+0+0+0+0+0+0+0+0+0+0+0+0+0+0+0+0</f>
        <v>226</v>
      </c>
      <c r="G209" s="116" t="s">
        <v>10550</v>
      </c>
      <c r="H209" s="116">
        <f>0+2^1+0+0+0+2^5+2^6+2^7+0+0+0+0+0+0+0+0+0+0+0+0+0+0+0+0+0+0+0+0+0+0+0+0</f>
        <v>226</v>
      </c>
      <c r="I209" s="116" t="s">
        <v>10550</v>
      </c>
      <c r="L209" s="116">
        <f>0+2^1+0+0+0+2^5+2^6+2^7+0+0+0+0+0+0+0+0+0+0+0+0+0+0+0+0+0+0+0+0+0+0+0+0</f>
        <v>226</v>
      </c>
      <c r="M209" s="116" t="s">
        <v>10550</v>
      </c>
      <c r="P209" s="116">
        <f>0+2^1+0+0+0+2^5+2^6+2^7+0+0+0+0+0+0+0+0+0+0+0+0+0+0+0+0+0+0+0+0+0+0+0+0</f>
        <v>226</v>
      </c>
      <c r="Q209" s="116" t="s">
        <v>10550</v>
      </c>
      <c r="T209" s="116">
        <f>0+2^1+0+0+0+2^5+2^6+2^7+0+0+0+0+0+0+0+0+0+0+0+0+0+0+0+0+0+0+0+0+0+0+0+0</f>
        <v>226</v>
      </c>
      <c r="U209" s="116" t="s">
        <v>10550</v>
      </c>
    </row>
    <row r="210" spans="1:21" ht="13.2">
      <c r="A210" s="116" t="s">
        <v>10967</v>
      </c>
      <c r="B210" s="116" t="s">
        <v>10968</v>
      </c>
      <c r="C210" s="116" t="s">
        <v>10540</v>
      </c>
      <c r="D210" s="116" t="s">
        <v>10541</v>
      </c>
      <c r="E210" s="116" t="s">
        <v>10542</v>
      </c>
      <c r="F210" s="116">
        <f>0+0+0+0+0+0+0+0+0+0+0+0+0+0+0+0+0+0+0+0+0+0+0+0+0+0+0+0+0+0+0+0</f>
        <v>0</v>
      </c>
      <c r="G210" s="116" t="s">
        <v>10547</v>
      </c>
      <c r="H210" s="116">
        <f>0+0+0+0+0+0+0+0+0+0+0+0+0+0+0+0+0+0+0+0+0+0+0+0+0+0+0+0+0+0+0+0</f>
        <v>0</v>
      </c>
      <c r="I210" s="116" t="s">
        <v>10547</v>
      </c>
      <c r="L210" s="116">
        <f>0+0+0+0+0+0+0+0+0+0+0+0+0+0+0+0+0+0+0+0+0+0+0+0+0+0+0+0+0+0+0+0</f>
        <v>0</v>
      </c>
      <c r="M210" s="116" t="s">
        <v>10547</v>
      </c>
      <c r="P210" s="116">
        <f>0+0+0+0+0+0+0+0+0+0+0+0+0+0+0+0+0+0+0+0+0+0+0+0+0+0+0+0+0+0+0+0</f>
        <v>0</v>
      </c>
      <c r="Q210" s="116" t="s">
        <v>10547</v>
      </c>
      <c r="T210" s="116">
        <f>0+0+0+0+0+0+0+0+0+0+0+0+0+0+0+0+0+0+0+0+0+0+0+0+0+0+0+0+0+0+0+0</f>
        <v>0</v>
      </c>
      <c r="U210" s="116" t="s">
        <v>10547</v>
      </c>
    </row>
    <row r="211" spans="1:21" ht="13.2">
      <c r="A211" s="116" t="s">
        <v>10969</v>
      </c>
      <c r="B211" s="116" t="s">
        <v>10970</v>
      </c>
      <c r="C211" s="116" t="s">
        <v>10499</v>
      </c>
      <c r="D211" s="116" t="s">
        <v>10541</v>
      </c>
      <c r="E211" s="116" t="s">
        <v>10542</v>
      </c>
      <c r="F211" s="116">
        <f>2^0+0+0+0+0+0+0+0+0+0+0+0+0+0+0+0+0+0+0+0+0+0+0+0+0+0+0+0+0+0+0+0</f>
        <v>1</v>
      </c>
      <c r="G211" s="116" t="s">
        <v>10543</v>
      </c>
      <c r="H211" s="116">
        <f>2^0+0+0+0+0+0+0+0+0+0+0+0+0+0+0+0+0+0+0+0+0+0+0+0+0+0+0+0+0+0+0+0</f>
        <v>1</v>
      </c>
      <c r="I211" s="116" t="s">
        <v>10543</v>
      </c>
      <c r="L211" s="116">
        <f>2^0+0+0+0+0+0+0+0+0+0+0+0+0+0+0+0+0+0+0+0+0+0+0+0+0+0+0+0+0+0+0+0</f>
        <v>1</v>
      </c>
      <c r="M211" s="116" t="s">
        <v>10543</v>
      </c>
      <c r="P211" s="116">
        <f>2^0+0+0+0+0+0+0+0+0+0+0+0+0+0+0+0+0+0+0+0+0+0+0+0+0+0+0+0+0+0+0+0</f>
        <v>1</v>
      </c>
      <c r="Q211" s="116" t="s">
        <v>10543</v>
      </c>
      <c r="T211" s="116">
        <f>2^0+0+0+0+0+0+0+0+0+0+0+0+0+0+0+0+0+0+0+0+0+0+0+0+0+0+0+0+0+0+0+0</f>
        <v>1</v>
      </c>
      <c r="U211" s="116" t="s">
        <v>10543</v>
      </c>
    </row>
    <row r="212" spans="1:21" ht="13.2">
      <c r="A212" s="116" t="s">
        <v>10971</v>
      </c>
      <c r="B212" s="116" t="s">
        <v>10972</v>
      </c>
      <c r="C212" s="116" t="s">
        <v>10540</v>
      </c>
      <c r="D212" s="116" t="s">
        <v>10541</v>
      </c>
      <c r="E212" s="116" t="s">
        <v>10542</v>
      </c>
      <c r="F212" s="116">
        <f>0+0+0+0+0+0+0+0+0+0+0+0+0+0+0+0+0+0+0+0+0+0+0+0+0+0+0+0+0+0+0+0</f>
        <v>0</v>
      </c>
      <c r="G212" s="116" t="s">
        <v>10547</v>
      </c>
      <c r="H212" s="116">
        <f>0+0+0+0+0+0+0+0+0+0+0+0+0+0+0+0+0+0+0+0+0+0+0+0+0+0+0+0+0+0+0+0</f>
        <v>0</v>
      </c>
      <c r="I212" s="116" t="s">
        <v>10547</v>
      </c>
      <c r="L212" s="116">
        <f>0+0+0+0+0+0+0+0+0+0+0+0+0+0+0+0+0+0+0+0+0+0+0+0+0+0+0+0+0+0+0+0</f>
        <v>0</v>
      </c>
      <c r="M212" s="116" t="s">
        <v>10547</v>
      </c>
      <c r="P212" s="116">
        <f>0+0+0+0+0+0+0+0+0+0+0+0+0+0+0+0+0+0+0+0+0+0+0+0+0+0+0+0+0+0+0+0</f>
        <v>0</v>
      </c>
      <c r="Q212" s="116" t="s">
        <v>10547</v>
      </c>
      <c r="T212" s="116">
        <f>0+0+0+0+0+0+0+0+0+0+0+0+0+0+0+0+0+0+0+0+0+0+0+0+0+0+0+0+0+0+0+0</f>
        <v>0</v>
      </c>
      <c r="U212" s="116" t="s">
        <v>10547</v>
      </c>
    </row>
    <row r="213" spans="1:21" ht="13.2">
      <c r="A213" s="116" t="s">
        <v>10973</v>
      </c>
      <c r="B213" s="116" t="s">
        <v>10974</v>
      </c>
      <c r="C213" s="116" t="s">
        <v>10540</v>
      </c>
      <c r="D213" s="116" t="s">
        <v>10541</v>
      </c>
      <c r="E213" s="116" t="s">
        <v>10542</v>
      </c>
      <c r="F213" s="116">
        <f>2^0+0+0+0+0+0+0+0+0+0+0+0+0+0+0+0+0+0+0+0+0+0+0+0+0+0+0+0+0+0+0+0</f>
        <v>1</v>
      </c>
      <c r="G213" s="116" t="s">
        <v>10543</v>
      </c>
      <c r="H213" s="116">
        <f>2^0+0+0+0+0+0+2^6+2^7+0+2^9+0+0+0+0+0+0+0+0+0+0+0+0+0+0+0+0+0+0+0+0+0+0</f>
        <v>705</v>
      </c>
      <c r="I213" s="184" t="s">
        <v>10669</v>
      </c>
      <c r="L213" s="116">
        <f>2^0+0+0+0+0+0+2^6+2^7+0+2^9+0+0+0+0+0+0+0+0+0+0+0+0+0+0+0+0+0+0+0+0+0+0</f>
        <v>705</v>
      </c>
      <c r="M213" s="184" t="s">
        <v>10669</v>
      </c>
      <c r="P213" s="116">
        <f>2^0+0+0+0+0+0+2^6+2^7+0+2^9+0+0+0+0+0+0+0+0+0+0+0+0+0+0+0+0+0+0+0+0+0+0</f>
        <v>705</v>
      </c>
      <c r="Q213" s="184" t="s">
        <v>10669</v>
      </c>
      <c r="T213" s="116">
        <f>2^0+0+0+0+0+0+2^6+2^7+0+2^9+0+0+0+0+0+0+0+0+0+0+0+0+0+0+0+0+0+0+0+0+0+0</f>
        <v>705</v>
      </c>
      <c r="U213" s="184" t="s">
        <v>10669</v>
      </c>
    </row>
    <row r="214" spans="1:21" ht="13.2">
      <c r="A214" s="116" t="s">
        <v>10975</v>
      </c>
      <c r="B214" s="116" t="s">
        <v>10976</v>
      </c>
      <c r="C214" s="116" t="s">
        <v>10540</v>
      </c>
      <c r="D214" s="116" t="s">
        <v>10541</v>
      </c>
      <c r="E214" s="116" t="s">
        <v>10542</v>
      </c>
      <c r="F214" s="116">
        <f>0+0+0+0+0+0+0+0+0+0+0+0+0+0+0+0+0+0+0+0+0+0+0+0+0+0+0+0+0+0+0+0</f>
        <v>0</v>
      </c>
      <c r="G214" s="116" t="s">
        <v>10547</v>
      </c>
      <c r="H214" s="116">
        <f>0+0+0+0+0+0+0+0+0+0+0+0+0+0+0+0+0+0+0+0+0+0+0+0+0+0+0+0+0+0+0+0</f>
        <v>0</v>
      </c>
      <c r="I214" s="116" t="s">
        <v>10547</v>
      </c>
      <c r="L214" s="116">
        <f>0+0+0+0+0+0+0+0+0+0+0+0+0+0+0+0+0+0+0+0+0+0+0+0+0+0+0+0+0+0+0+0</f>
        <v>0</v>
      </c>
      <c r="M214" s="116" t="s">
        <v>10547</v>
      </c>
      <c r="P214" s="116">
        <f>0+0+0+0+0+0+0+0+0+0+0+0+0+0+0+0+0+0+0+0+0+0+0+0+0+0+0+0+0+0+0+0</f>
        <v>0</v>
      </c>
      <c r="Q214" s="116" t="s">
        <v>10547</v>
      </c>
      <c r="T214" s="116">
        <f>0+0+0+0+0+0+0+0+0+0+0+0+0+0+0+0+0+0+0+0+0+0+0+0+0+0+0+0+0+0+0+0</f>
        <v>0</v>
      </c>
      <c r="U214" s="116" t="s">
        <v>10547</v>
      </c>
    </row>
    <row r="215" spans="1:21" ht="13.2">
      <c r="A215" s="116" t="s">
        <v>10977</v>
      </c>
      <c r="B215" s="116" t="s">
        <v>10978</v>
      </c>
      <c r="C215" s="116" t="s">
        <v>10540</v>
      </c>
      <c r="D215" s="116" t="s">
        <v>10541</v>
      </c>
      <c r="E215" s="116" t="s">
        <v>10542</v>
      </c>
      <c r="F215" s="116">
        <f>0+2^1+0+0+0+2^5+2^6+2^7+0+0+0+0+0+0+0+0+0+0+0+0+0+0+0+0+0+0+0+0+0+0+0+0</f>
        <v>226</v>
      </c>
      <c r="G215" s="116" t="s">
        <v>10550</v>
      </c>
      <c r="H215" s="116">
        <f>0+2^1+0+0+0+2^5+2^6+2^7+0+0+0+0+0+0+0+0+0+0+0+0+0+0+0+0+0+0+0+0+0+0+0+0</f>
        <v>226</v>
      </c>
      <c r="I215" s="116" t="s">
        <v>10550</v>
      </c>
      <c r="L215" s="116">
        <f>0+2^1+0+0+0+2^5+2^6+2^7+0+0+0+0+0+0+0+0+0+0+0+0+0+0+0+0+0+0+0+0+0+0+0+0</f>
        <v>226</v>
      </c>
      <c r="M215" s="116" t="s">
        <v>10550</v>
      </c>
      <c r="P215" s="116">
        <f>0+2^1+0+0+0+2^5+2^6+2^7+0+0+0+0+0+0+0+0+0+0+0+0+0+0+0+0+0+0+0+0+0+0+0+0</f>
        <v>226</v>
      </c>
      <c r="Q215" s="116" t="s">
        <v>10550</v>
      </c>
      <c r="T215" s="116">
        <f>0+2^1+0+0+0+2^5+2^6+2^7+0+0+0+0+0+0+0+0+0+0+0+0+0+0+0+0+0+0+0+0+0+0+0+0</f>
        <v>226</v>
      </c>
      <c r="U215" s="116" t="s">
        <v>10550</v>
      </c>
    </row>
    <row r="216" spans="1:21" ht="13.2">
      <c r="A216" s="116" t="s">
        <v>10979</v>
      </c>
      <c r="B216" s="116" t="s">
        <v>10980</v>
      </c>
      <c r="C216" s="116" t="s">
        <v>10540</v>
      </c>
      <c r="D216" s="116" t="s">
        <v>10541</v>
      </c>
      <c r="E216" s="116" t="s">
        <v>10542</v>
      </c>
      <c r="F216" s="116">
        <f>0+0+0+0+0+0+0+0+0+0+0+0+0+0+0+0+0+0+0+0+0+0+0+0+0+0+0+0+0+0+0+0</f>
        <v>0</v>
      </c>
      <c r="G216" s="116" t="s">
        <v>10547</v>
      </c>
      <c r="H216" s="116">
        <f>0+0+0+0+0+0+0+0+0+0+0+0+0+0+0+0+0+0+0+0+0+0+0+0+0+0+0+0+0+0+0+0</f>
        <v>0</v>
      </c>
      <c r="I216" s="116" t="s">
        <v>10547</v>
      </c>
      <c r="L216" s="116">
        <f>0+0+0+0+0+0+0+0+0+0+0+0+0+0+0+0+0+0+0+0+0+0+0+0+0+0+0+0+0+0+0+0</f>
        <v>0</v>
      </c>
      <c r="M216" s="116" t="s">
        <v>10547</v>
      </c>
      <c r="P216" s="116">
        <f>0+0+0+0+0+0+0+0+0+0+0+0+0+0+0+0+0+0+0+0+0+0+0+0+0+0+0+0+0+0+0+0</f>
        <v>0</v>
      </c>
      <c r="Q216" s="116" t="s">
        <v>10547</v>
      </c>
      <c r="T216" s="116">
        <f>0+0+0+0+0+0+0+0+0+0+0+0+0+0+0+0+0+0+0+0+0+0+0+0+0+0+0+0+0+0+0+0</f>
        <v>0</v>
      </c>
      <c r="U216" s="116" t="s">
        <v>10547</v>
      </c>
    </row>
    <row r="217" spans="1:21" ht="13.2">
      <c r="A217" s="116" t="s">
        <v>10981</v>
      </c>
      <c r="B217" s="116" t="s">
        <v>10982</v>
      </c>
      <c r="C217" s="116" t="s">
        <v>10499</v>
      </c>
      <c r="D217" s="116" t="s">
        <v>10541</v>
      </c>
      <c r="E217" s="116" t="s">
        <v>10542</v>
      </c>
      <c r="F217" s="116">
        <f>2^0+0+0+0+0+0+0+0+0+0+0+0+0+0+0+0+0+0+0+0+0+0+0+0+0+0+0+0+0+0+0+0</f>
        <v>1</v>
      </c>
      <c r="G217" s="116" t="s">
        <v>10543</v>
      </c>
      <c r="H217" s="116">
        <f>2^0+0+0+0+0+0+0+0+0+0+0+0+0+0+0+0+0+0+0+0+0+0+0+0+0+0+0+0+0+0+0+0</f>
        <v>1</v>
      </c>
      <c r="I217" s="116" t="s">
        <v>10543</v>
      </c>
      <c r="L217" s="116">
        <f>2^0+0+0+0+0+0+0+0+0+0+0+0+0+0+0+0+0+0+0+0+0+0+0+0+0+0+0+0+0+0+0+0</f>
        <v>1</v>
      </c>
      <c r="M217" s="116" t="s">
        <v>10543</v>
      </c>
      <c r="P217" s="116">
        <f>2^0+0+0+0+0+0+0+0+0+0+0+0+0+0+0+0+0+0+0+0+0+0+0+0+0+0+0+0+0+0+0+0</f>
        <v>1</v>
      </c>
      <c r="Q217" s="116" t="s">
        <v>10543</v>
      </c>
      <c r="T217" s="116">
        <f>2^0+0+0+0+0+0+0+0+0+0+0+0+0+0+0+0+0+0+0+0+0+0+0+0+0+0+0+0+0+0+0+0</f>
        <v>1</v>
      </c>
      <c r="U217" s="116" t="s">
        <v>10543</v>
      </c>
    </row>
    <row r="218" spans="1:21" ht="13.2">
      <c r="A218" s="116" t="s">
        <v>10983</v>
      </c>
      <c r="B218" s="116" t="s">
        <v>10984</v>
      </c>
      <c r="C218" s="116" t="s">
        <v>10540</v>
      </c>
      <c r="D218" s="116" t="s">
        <v>10541</v>
      </c>
      <c r="E218" s="116" t="s">
        <v>10542</v>
      </c>
      <c r="F218" s="116">
        <f>0+0+0+0+0+0+0+0+0+0+0+0+0+0+0+0+0+0+0+0+0+0+0+0+0+0+0+0+0+0+0+0</f>
        <v>0</v>
      </c>
      <c r="G218" s="116" t="s">
        <v>10547</v>
      </c>
      <c r="H218" s="116">
        <f>0+0+0+0+0+0+0+0+0+0+0+0+0+0+0+0+0+0+0+0+0+0+0+0+0+0+0+0+0+0+0+0</f>
        <v>0</v>
      </c>
      <c r="I218" s="116" t="s">
        <v>10547</v>
      </c>
      <c r="L218" s="116">
        <f>0+0+0+0+0+0+0+0+0+0+0+0+0+0+0+0+0+0+0+0+0+0+0+0+0+0+0+0+0+0+0+0</f>
        <v>0</v>
      </c>
      <c r="M218" s="116" t="s">
        <v>10547</v>
      </c>
      <c r="P218" s="116">
        <f>0+0+0+0+0+0+0+0+0+0+0+0+0+0+0+0+0+0+0+0+0+0+0+0+0+0+0+0+0+0+0+0</f>
        <v>0</v>
      </c>
      <c r="Q218" s="116" t="s">
        <v>10547</v>
      </c>
      <c r="T218" s="116">
        <f>0+0+0+0+0+0+0+0+0+0+0+0+0+0+0+0+0+0+0+0+0+0+0+0+0+0+0+0+0+0+0+0</f>
        <v>0</v>
      </c>
      <c r="U218" s="116" t="s">
        <v>10547</v>
      </c>
    </row>
    <row r="219" spans="1:21" ht="13.2">
      <c r="A219" s="116" t="s">
        <v>10985</v>
      </c>
      <c r="B219" s="116" t="s">
        <v>10986</v>
      </c>
      <c r="C219" s="116" t="s">
        <v>10540</v>
      </c>
      <c r="D219" s="116" t="s">
        <v>10541</v>
      </c>
      <c r="E219" s="116" t="s">
        <v>10542</v>
      </c>
      <c r="F219" s="116">
        <f>2^0+0+0+0+0+0+0+0+0+0+0+0+0+0+0+0+0+0+0+0+0+0+0+0+0+0+0+0+0+0+0+0</f>
        <v>1</v>
      </c>
      <c r="G219" s="116" t="s">
        <v>10543</v>
      </c>
      <c r="H219" s="116">
        <f>2^0+2^1+0+0+0+0+2^6+2^7+0+0+0+0+0+0+0+0+0+0+0+0+0+0+0+0+0+0+0+0+0+0+0+0</f>
        <v>195</v>
      </c>
      <c r="I219" s="184" t="s">
        <v>10682</v>
      </c>
      <c r="L219" s="116">
        <f>2^0+2^1+0+0+0+0+2^6+2^7+0+0+0+0+0+0+0+0+0+0+0+0+0+0+0+0+0+0+0+0+0+0+0+0</f>
        <v>195</v>
      </c>
      <c r="M219" s="184" t="s">
        <v>10682</v>
      </c>
      <c r="P219" s="116">
        <f>2^0+2^1+0+0+0+0+2^6+2^7+0+0+0+0+0+0+0+0+0+0+0+0+0+0+0+0+0+0+0+0+0+0+0+0</f>
        <v>195</v>
      </c>
      <c r="Q219" s="184" t="s">
        <v>10682</v>
      </c>
      <c r="T219" s="116">
        <f>2^0+2^1+0+0+0+0+2^6+2^7+0+0+0+0+0+0+0+0+0+0+0+0+0+0+0+0+0+0+0+0+0+0+0+0</f>
        <v>195</v>
      </c>
      <c r="U219" s="184" t="s">
        <v>10682</v>
      </c>
    </row>
    <row r="220" spans="1:21" ht="13.2">
      <c r="A220" s="116" t="s">
        <v>10987</v>
      </c>
      <c r="B220" s="116" t="s">
        <v>10988</v>
      </c>
      <c r="C220" s="116" t="s">
        <v>10540</v>
      </c>
      <c r="D220" s="116" t="s">
        <v>10541</v>
      </c>
      <c r="E220" s="116" t="s">
        <v>10542</v>
      </c>
      <c r="F220" s="116">
        <f>0+0+0+0+0+0+0+0+0+0+0+0+0+0+0+0+0+0+0+0+0+0+0+0+0+0+0+0+0+0+0+0</f>
        <v>0</v>
      </c>
      <c r="G220" s="116" t="s">
        <v>10547</v>
      </c>
      <c r="H220" s="116">
        <f>0+0+0+0+0+0+0+0+0+0+0+0+0+0+0+0+0+0+0+0+0+0+0+0+0+0+0+0+0+0+0+0</f>
        <v>0</v>
      </c>
      <c r="I220" s="116" t="s">
        <v>10547</v>
      </c>
      <c r="L220" s="116">
        <f>0+0+0+0+0+0+0+0+0+0+0+0+0+0+0+0+0+0+0+0+0+0+0+0+0+0+0+0+0+0+0+0</f>
        <v>0</v>
      </c>
      <c r="M220" s="116" t="s">
        <v>10547</v>
      </c>
      <c r="P220" s="116">
        <f>0+0+0+0+0+0+0+0+0+0+0+0+0+0+0+0+0+0+0+0+0+0+0+0+0+0+0+0+0+0+0+0</f>
        <v>0</v>
      </c>
      <c r="Q220" s="116" t="s">
        <v>10547</v>
      </c>
      <c r="T220" s="116">
        <f>0+0+0+0+0+0+0+0+0+0+0+0+0+0+0+0+0+0+0+0+0+0+0+0+0+0+0+0+0+0+0+0</f>
        <v>0</v>
      </c>
      <c r="U220" s="116" t="s">
        <v>10547</v>
      </c>
    </row>
    <row r="221" spans="1:21" ht="13.2">
      <c r="A221" s="116" t="s">
        <v>10989</v>
      </c>
      <c r="B221" s="116" t="s">
        <v>10990</v>
      </c>
      <c r="C221" s="116" t="s">
        <v>10540</v>
      </c>
      <c r="D221" s="116" t="s">
        <v>10541</v>
      </c>
      <c r="E221" s="116" t="s">
        <v>10542</v>
      </c>
      <c r="F221" s="116">
        <f>0+2^1+0+0+0+2^5+2^6+2^7+0+0+0+0+0+0+0+0+0+0+0+0+0+0+0+0+0+0+0+0+0+0+0+0</f>
        <v>226</v>
      </c>
      <c r="G221" s="116" t="s">
        <v>10550</v>
      </c>
      <c r="H221" s="116">
        <f>0+2^1+0+0+0+2^5+2^6+2^7+0+0+0+0+0+0+0+0+0+0+0+0+0+0+0+0+0+0+0+0+0+0+0+0</f>
        <v>226</v>
      </c>
      <c r="I221" s="116" t="s">
        <v>10550</v>
      </c>
      <c r="L221" s="116">
        <f>0+2^1+0+0+0+2^5+2^6+2^7+0+0+0+0+0+0+0+0+0+0+0+0+0+0+0+0+0+0+0+0+0+0+0+0</f>
        <v>226</v>
      </c>
      <c r="M221" s="116" t="s">
        <v>10550</v>
      </c>
      <c r="P221" s="116">
        <f>0+2^1+0+0+0+2^5+2^6+2^7+0+0+0+0+0+0+0+0+0+0+0+0+0+0+0+0+0+0+0+0+0+0+0+0</f>
        <v>226</v>
      </c>
      <c r="Q221" s="116" t="s">
        <v>10550</v>
      </c>
      <c r="T221" s="116">
        <f>0+2^1+0+0+0+2^5+2^6+2^7+0+0+0+0+0+0+0+0+0+0+0+0+0+0+0+0+0+0+0+0+0+0+0+0</f>
        <v>226</v>
      </c>
      <c r="U221" s="116" t="s">
        <v>10550</v>
      </c>
    </row>
    <row r="222" spans="1:21" ht="13.2">
      <c r="A222" s="116" t="s">
        <v>10991</v>
      </c>
      <c r="B222" s="116" t="s">
        <v>10992</v>
      </c>
      <c r="C222" s="116" t="s">
        <v>10540</v>
      </c>
      <c r="D222" s="116" t="s">
        <v>10541</v>
      </c>
      <c r="E222" s="116" t="s">
        <v>10542</v>
      </c>
      <c r="F222" s="116">
        <f>0+0+0+0+0+0+0+0+0+0+0+0+0+0+0+0+0+0+0+0+0+0+0+0+0+0+0+0+0+0+0+0</f>
        <v>0</v>
      </c>
      <c r="G222" s="116" t="s">
        <v>10547</v>
      </c>
      <c r="H222" s="116">
        <f>0+0+0+0+0+0+0+0+0+0+0+0+0+0+0+0+0+0+0+0+0+0+0+0+0+0+0+0+0+0+0+0</f>
        <v>0</v>
      </c>
      <c r="I222" s="116" t="s">
        <v>10547</v>
      </c>
      <c r="L222" s="116">
        <f>0+0+0+0+0+0+0+0+0+0+0+0+0+0+0+0+0+0+0+0+0+0+0+0+0+0+0+0+0+0+0+0</f>
        <v>0</v>
      </c>
      <c r="M222" s="116" t="s">
        <v>10547</v>
      </c>
      <c r="P222" s="116">
        <f>0+0+0+0+0+0+0+0+0+0+0+0+0+0+0+0+0+0+0+0+0+0+0+0+0+0+0+0+0+0+0+0</f>
        <v>0</v>
      </c>
      <c r="Q222" s="116" t="s">
        <v>10547</v>
      </c>
      <c r="T222" s="116">
        <f>0+0+0+0+0+0+0+0+0+0+0+0+0+0+0+0+0+0+0+0+0+0+0+0+0+0+0+0+0+0+0+0</f>
        <v>0</v>
      </c>
      <c r="U222" s="116" t="s">
        <v>10547</v>
      </c>
    </row>
    <row r="223" spans="1:21" ht="13.2">
      <c r="A223" s="116" t="s">
        <v>10993</v>
      </c>
      <c r="B223" s="116" t="s">
        <v>10994</v>
      </c>
      <c r="C223" s="116" t="s">
        <v>10499</v>
      </c>
      <c r="D223" s="116" t="s">
        <v>10541</v>
      </c>
      <c r="E223" s="116" t="s">
        <v>10542</v>
      </c>
      <c r="F223" s="116">
        <f>2^0+0+0+0+0+0+0+0+0+0+0+0+0+0+0+0+0+0+0+0+0+0+0+0+0+0+0+0+0+0+0+0</f>
        <v>1</v>
      </c>
      <c r="G223" s="116" t="s">
        <v>10543</v>
      </c>
      <c r="H223" s="116">
        <f>2^0+0+0+0+0+0+0+0+0+0+0+0+0+0+0+0+0+0+0+0+0+0+0+0+0+0+0+0+0+0+0+0</f>
        <v>1</v>
      </c>
      <c r="I223" s="116" t="s">
        <v>10543</v>
      </c>
      <c r="L223" s="116">
        <f>2^0+0+0+0+0+0+0+0+0+0+0+0+0+0+0+0+0+0+0+0+0+0+0+0+0+0+0+0+0+0+0+0</f>
        <v>1</v>
      </c>
      <c r="M223" s="116" t="s">
        <v>10543</v>
      </c>
      <c r="P223" s="116">
        <f>2^0+0+0+0+0+0+0+0+0+0+0+0+0+0+0+0+0+0+0+0+0+0+0+0+0+0+0+0+0+0+0+0</f>
        <v>1</v>
      </c>
      <c r="Q223" s="116" t="s">
        <v>10543</v>
      </c>
      <c r="T223" s="116">
        <f>2^0+0+0+0+0+0+0+0+0+0+0+0+0+0+0+0+0+0+0+0+0+0+0+0+0+0+0+0+0+0+0+0</f>
        <v>1</v>
      </c>
      <c r="U223" s="116" t="s">
        <v>10543</v>
      </c>
    </row>
    <row r="224" spans="1:21" ht="13.2">
      <c r="A224" s="116" t="s">
        <v>10995</v>
      </c>
      <c r="B224" s="116" t="s">
        <v>10996</v>
      </c>
      <c r="C224" s="116" t="s">
        <v>10540</v>
      </c>
      <c r="D224" s="116" t="s">
        <v>10541</v>
      </c>
      <c r="E224" s="116" t="s">
        <v>10542</v>
      </c>
      <c r="F224" s="116">
        <f>0+0+0+0+0+0+0+0+0+0+0+0+0+0+0+0+0+0+0+0+0+0+0+0+0+0+0+0+0+0+0+0</f>
        <v>0</v>
      </c>
      <c r="G224" s="116" t="s">
        <v>10547</v>
      </c>
      <c r="H224" s="116">
        <f>0+0+0+0+0+0+0+0+0+0+0+0+0+0+0+0+0+0+0+0+0+0+0+0+0+0+0+0+0+0+0+0</f>
        <v>0</v>
      </c>
      <c r="I224" s="116" t="s">
        <v>10547</v>
      </c>
      <c r="L224" s="116">
        <f>0+0+0+0+0+0+0+0+0+0+0+0+0+0+0+0+0+0+0+0+0+0+0+0+0+0+0+0+0+0+0+0</f>
        <v>0</v>
      </c>
      <c r="M224" s="116" t="s">
        <v>10547</v>
      </c>
      <c r="P224" s="116">
        <f>0+0+0+0+0+0+0+0+0+0+0+0+0+0+0+0+0+0+0+0+0+0+0+0+0+0+0+0+0+0+0+0</f>
        <v>0</v>
      </c>
      <c r="Q224" s="116" t="s">
        <v>10547</v>
      </c>
      <c r="T224" s="116">
        <f>0+0+0+0+0+0+0+0+0+0+0+0+0+0+0+0+0+0+0+0+0+0+0+0+0+0+0+0+0+0+0+0</f>
        <v>0</v>
      </c>
      <c r="U224" s="116" t="s">
        <v>10547</v>
      </c>
    </row>
    <row r="225" spans="1:21" ht="13.2">
      <c r="A225" s="116" t="s">
        <v>10997</v>
      </c>
      <c r="B225" s="116" t="s">
        <v>10998</v>
      </c>
      <c r="C225" s="116" t="s">
        <v>10540</v>
      </c>
      <c r="D225" s="116" t="s">
        <v>10541</v>
      </c>
      <c r="E225" s="116" t="s">
        <v>10542</v>
      </c>
      <c r="F225" s="116">
        <f>2^0+0+0+0+0+0+0+0+0+0+0+0+0+0+0+0+0+0+0+0+0+0+0+0+0+0+0+0+0+0+0+0</f>
        <v>1</v>
      </c>
      <c r="G225" s="116" t="s">
        <v>10543</v>
      </c>
      <c r="H225" s="116">
        <f>2^0+0+0+0+0+0+2^6+2^7+0+0+0+0+0+0+0+0+0+0+0+0+0+0+0+0+0+0+0+0+0+0+0+0</f>
        <v>193</v>
      </c>
      <c r="I225" s="184" t="s">
        <v>10707</v>
      </c>
      <c r="L225" s="116">
        <f>2^0+0+0+0+0+0+2^6+2^7+0+0+0+0+0+0+0+0+0+0+0+0+0+0+0+0+0+0+0+0+0+0+0+0</f>
        <v>193</v>
      </c>
      <c r="M225" s="184" t="s">
        <v>10707</v>
      </c>
      <c r="P225" s="116">
        <f>2^0+0+0+0+0+0+2^6+2^7+0+0+0+0+0+0+0+0+0+0+0+0+0+0+0+0+0+0+0+0+0+0+0+0</f>
        <v>193</v>
      </c>
      <c r="Q225" s="184" t="s">
        <v>10707</v>
      </c>
      <c r="T225" s="116">
        <f>2^0+0+0+0+0+0+2^6+2^7+0+0+0+0+0+0+0+0+0+0+0+0+0+0+0+0+0+0+0+0+0+0+0+0</f>
        <v>193</v>
      </c>
      <c r="U225" s="184" t="s">
        <v>10707</v>
      </c>
    </row>
    <row r="226" spans="1:21" ht="13.2">
      <c r="A226" s="116" t="s">
        <v>10999</v>
      </c>
      <c r="B226" s="116" t="s">
        <v>11000</v>
      </c>
      <c r="C226" s="116" t="s">
        <v>10540</v>
      </c>
      <c r="D226" s="116" t="s">
        <v>10541</v>
      </c>
      <c r="E226" s="116" t="s">
        <v>10542</v>
      </c>
      <c r="F226" s="116">
        <f>0+0+0+0+0+0+0+0+0+0+0+0+0+0+0+0+0+0+0+0+0+0+0+0+0+0+0+0+0+0+0+0</f>
        <v>0</v>
      </c>
      <c r="G226" s="116" t="s">
        <v>10547</v>
      </c>
      <c r="H226" s="116">
        <f>0+0+0+0+0+0+0+0+0+0+0+0+0+0+0+0+0+0+0+0+0+0+0+0+0+0+0+0+0+0+0+0</f>
        <v>0</v>
      </c>
      <c r="I226" s="116" t="s">
        <v>10547</v>
      </c>
      <c r="L226" s="116">
        <f>0+0+0+0+0+0+0+0+0+0+0+0+0+0+0+0+0+0+0+0+0+0+0+0+0+0+0+0+0+0+0+0</f>
        <v>0</v>
      </c>
      <c r="M226" s="116" t="s">
        <v>10547</v>
      </c>
      <c r="P226" s="116">
        <f>0+0+0+0+0+0+0+0+0+0+0+0+0+0+0+0+0+0+0+0+0+0+0+0+0+0+0+0+0+0+0+0</f>
        <v>0</v>
      </c>
      <c r="Q226" s="116" t="s">
        <v>10547</v>
      </c>
      <c r="T226" s="116">
        <f>0+0+0+0+0+0+0+0+0+0+0+0+0+0+0+0+0+0+0+0+0+0+0+0+0+0+0+0+0+0+0+0</f>
        <v>0</v>
      </c>
      <c r="U226" s="116" t="s">
        <v>10547</v>
      </c>
    </row>
    <row r="227" spans="1:21" ht="13.2">
      <c r="A227" s="116" t="s">
        <v>11001</v>
      </c>
      <c r="B227" s="116" t="s">
        <v>11002</v>
      </c>
      <c r="C227" s="116" t="s">
        <v>10540</v>
      </c>
      <c r="D227" s="116" t="s">
        <v>10541</v>
      </c>
      <c r="E227" s="116" t="s">
        <v>10542</v>
      </c>
      <c r="F227" s="116">
        <f>0+2^1+0+0+0+2^5+2^6+2^7+0+0+0+0+0+0+0+0+0+0+0+0+0+0+0+0+0+0+0+0+0+0+0+0</f>
        <v>226</v>
      </c>
      <c r="G227" s="116" t="s">
        <v>10550</v>
      </c>
      <c r="H227" s="116">
        <f>0+2^1+0+0+0+2^5+2^6+2^7+0+0+0+0+0+0+0+0+0+0+0+0+0+0+0+0+0+0+0+0+0+0+0+0</f>
        <v>226</v>
      </c>
      <c r="I227" s="116" t="s">
        <v>10550</v>
      </c>
      <c r="L227" s="116">
        <f>0+2^1+0+0+0+2^5+2^6+2^7+0+0+0+0+0+0+0+0+0+0+0+0+0+0+0+0+0+0+0+0+0+0+0+0</f>
        <v>226</v>
      </c>
      <c r="M227" s="116" t="s">
        <v>10550</v>
      </c>
      <c r="P227" s="116">
        <f>0+2^1+0+0+0+2^5+2^6+2^7+0+0+0+0+0+0+0+0+0+0+0+0+0+0+0+0+0+0+0+0+0+0+0+0</f>
        <v>226</v>
      </c>
      <c r="Q227" s="116" t="s">
        <v>10550</v>
      </c>
      <c r="T227" s="116">
        <f>0+2^1+0+0+0+2^5+2^6+2^7+0+0+0+0+0+0+0+0+0+0+0+0+0+0+0+0+0+0+0+0+0+0+0+0</f>
        <v>226</v>
      </c>
      <c r="U227" s="116" t="s">
        <v>10550</v>
      </c>
    </row>
    <row r="228" spans="1:21" ht="13.2">
      <c r="A228" s="116" t="s">
        <v>11003</v>
      </c>
      <c r="B228" s="116" t="s">
        <v>11004</v>
      </c>
      <c r="C228" s="116" t="s">
        <v>10540</v>
      </c>
      <c r="D228" s="116" t="s">
        <v>10541</v>
      </c>
      <c r="E228" s="116" t="s">
        <v>10542</v>
      </c>
      <c r="F228" s="116">
        <f>0+0+0+0+0+0+0+0+0+0+0+0+0+0+0+0+0+0+0+0+0+0+0+0+0+0+0+0+0+0+0+0</f>
        <v>0</v>
      </c>
      <c r="G228" s="116" t="s">
        <v>10547</v>
      </c>
      <c r="H228" s="116">
        <f>0+0+0+0+0+0+0+0+0+0+0+0+0+0+0+0+0+0+0+0+0+0+0+0+0+0+0+0+0+0+0+0</f>
        <v>0</v>
      </c>
      <c r="I228" s="116" t="s">
        <v>10547</v>
      </c>
      <c r="L228" s="116">
        <f>0+0+0+0+0+0+0+0+0+0+0+0+0+0+0+0+0+0+0+0+0+0+0+0+0+0+0+0+0+0+0+0</f>
        <v>0</v>
      </c>
      <c r="M228" s="116" t="s">
        <v>10547</v>
      </c>
      <c r="P228" s="116">
        <f>0+0+0+0+0+0+0+0+0+0+0+0+0+0+0+0+0+0+0+0+0+0+0+0+0+0+0+0+0+0+0+0</f>
        <v>0</v>
      </c>
      <c r="Q228" s="116" t="s">
        <v>10547</v>
      </c>
      <c r="T228" s="116">
        <f>0+0+0+0+0+0+0+0+0+0+0+0+0+0+0+0+0+0+0+0+0+0+0+0+0+0+0+0+0+0+0+0</f>
        <v>0</v>
      </c>
      <c r="U228" s="116" t="s">
        <v>10547</v>
      </c>
    </row>
    <row r="229" spans="1:21" ht="13.2">
      <c r="A229" s="116" t="s">
        <v>11005</v>
      </c>
      <c r="B229" s="116" t="s">
        <v>11006</v>
      </c>
      <c r="C229" s="116" t="s">
        <v>10499</v>
      </c>
      <c r="D229" s="116" t="s">
        <v>10541</v>
      </c>
      <c r="E229" s="116" t="s">
        <v>10542</v>
      </c>
      <c r="F229" s="116">
        <f>2^0+0+0+0+0+0+0+0+0+0+0+0+0+0+0+0+0+0+0+0+0+0+0+0+0+0+0+0+0+0+0+0</f>
        <v>1</v>
      </c>
      <c r="G229" s="116" t="s">
        <v>10543</v>
      </c>
      <c r="H229" s="116">
        <f>2^0+0+0+0+0+0+0+0+0+0+0+0+0+0+0+0+0+0+0+0+0+0+0+0+0+0+0+0+0+0+0+0</f>
        <v>1</v>
      </c>
      <c r="I229" s="116" t="s">
        <v>10543</v>
      </c>
      <c r="L229" s="116">
        <f>2^0+0+0+0+0+0+0+0+0+0+0+0+0+0+0+0+0+0+0+0+0+0+0+0+0+0+0+0+0+0+0+0</f>
        <v>1</v>
      </c>
      <c r="M229" s="116" t="s">
        <v>10543</v>
      </c>
      <c r="P229" s="116">
        <f>2^0+0+0+0+0+0+0+0+0+0+0+0+0+0+0+0+0+0+0+0+0+0+0+0+0+0+0+0+0+0+0+0</f>
        <v>1</v>
      </c>
      <c r="Q229" s="116" t="s">
        <v>10543</v>
      </c>
      <c r="T229" s="116">
        <f>2^0+0+0+0+0+0+0+0+0+0+0+0+0+0+0+0+0+0+0+0+0+0+0+0+0+0+0+0+0+0+0+0</f>
        <v>1</v>
      </c>
      <c r="U229" s="116" t="s">
        <v>10543</v>
      </c>
    </row>
    <row r="230" spans="1:21" ht="13.2">
      <c r="A230" s="116" t="s">
        <v>11007</v>
      </c>
      <c r="B230" s="116" t="s">
        <v>11008</v>
      </c>
      <c r="C230" s="116" t="s">
        <v>10540</v>
      </c>
      <c r="D230" s="116" t="s">
        <v>10541</v>
      </c>
      <c r="E230" s="116" t="s">
        <v>10542</v>
      </c>
      <c r="F230" s="116">
        <f>0+0+0+0+0+0+0+0+0+0+0+0+0+0+0+0+0+0+0+0+0+0+0+0+0+0+0+0+0+0+0+0</f>
        <v>0</v>
      </c>
      <c r="G230" s="116" t="s">
        <v>10547</v>
      </c>
      <c r="H230" s="116">
        <f>0+0+0+0+0+0+0+0+0+0+0+0+0+0+0+0+0+0+0+0+0+0+0+0+0+0+0+0+0+0+0+0</f>
        <v>0</v>
      </c>
      <c r="I230" s="116" t="s">
        <v>10547</v>
      </c>
      <c r="L230" s="116">
        <f>0+0+0+0+0+0+0+0+0+0+0+0+0+0+0+0+0+0+0+0+0+0+0+0+0+0+0+0+0+0+0+0</f>
        <v>0</v>
      </c>
      <c r="M230" s="116" t="s">
        <v>10547</v>
      </c>
      <c r="P230" s="116">
        <f>0+0+0+0+0+0+0+0+0+0+0+0+0+0+0+0+0+0+0+0+0+0+0+0+0+0+0+0+0+0+0+0</f>
        <v>0</v>
      </c>
      <c r="Q230" s="116" t="s">
        <v>10547</v>
      </c>
      <c r="T230" s="116">
        <f>0+0+0+0+0+0+0+0+0+0+0+0+0+0+0+0+0+0+0+0+0+0+0+0+0+0+0+0+0+0+0+0</f>
        <v>0</v>
      </c>
      <c r="U230" s="116" t="s">
        <v>10547</v>
      </c>
    </row>
    <row r="231" spans="1:21" ht="13.2">
      <c r="A231" s="116" t="s">
        <v>11009</v>
      </c>
      <c r="B231" s="116" t="s">
        <v>11010</v>
      </c>
      <c r="C231" s="116" t="s">
        <v>10540</v>
      </c>
      <c r="D231" s="116" t="s">
        <v>10541</v>
      </c>
      <c r="E231" s="116" t="s">
        <v>10542</v>
      </c>
      <c r="F231" s="116">
        <f>2^0+0+0+0+0+0+0+0+0+0+0+0+0+0+0+0+0+0+0+0+0+0+0+0+0+0+0+0+0+0+0+0</f>
        <v>1</v>
      </c>
      <c r="G231" s="116" t="s">
        <v>10543</v>
      </c>
      <c r="H231" s="116">
        <f>2^0+0+0+0+0+0+2^6+2^7+0+0+0+0+0+0+0+0+0+0+0+0+0+0+0+0+0+0+0+0+0+0+0+0</f>
        <v>193</v>
      </c>
      <c r="I231" s="184" t="s">
        <v>10707</v>
      </c>
      <c r="L231" s="116">
        <f>2^0+0+0+0+0+0+2^6+2^7+0+0+0+0+0+0+0+0+0+0+0+0+0+0+0+0+0+0+0+0+0+0+0+0</f>
        <v>193</v>
      </c>
      <c r="M231" s="184" t="s">
        <v>10707</v>
      </c>
      <c r="P231" s="116">
        <f>2^0+0+0+0+0+0+2^6+2^7+0+0+0+0+0+0+0+0+0+0+0+0+0+0+0+0+0+0+0+0+0+0+0+0</f>
        <v>193</v>
      </c>
      <c r="Q231" s="184" t="s">
        <v>10707</v>
      </c>
      <c r="T231" s="116">
        <f>2^0+0+0+0+0+0+2^6+2^7+0+0+0+0+0+0+0+0+0+0+0+0+0+0+0+0+0+0+0+0+0+0+0+0</f>
        <v>193</v>
      </c>
      <c r="U231" s="184" t="s">
        <v>10707</v>
      </c>
    </row>
    <row r="232" spans="1:21" ht="13.2">
      <c r="A232" s="116" t="s">
        <v>11011</v>
      </c>
      <c r="B232" s="116" t="s">
        <v>11012</v>
      </c>
      <c r="C232" s="116" t="s">
        <v>10540</v>
      </c>
      <c r="D232" s="116" t="s">
        <v>10541</v>
      </c>
      <c r="E232" s="116" t="s">
        <v>10542</v>
      </c>
      <c r="F232" s="116">
        <f>0+0+0+0+0+0+0+0+0+0+0+0+0+0+0+0+0+0+0+0+0+0+0+0+0+0+0+0+0+0+0+0</f>
        <v>0</v>
      </c>
      <c r="G232" s="116" t="s">
        <v>10547</v>
      </c>
      <c r="H232" s="116">
        <f>0+0+0+0+0+0+0+0+0+0+0+0+0+0+0+0+0+0+0+0+0+0+0+0+0+0+0+0+0+0+0+0</f>
        <v>0</v>
      </c>
      <c r="I232" s="116" t="s">
        <v>10547</v>
      </c>
      <c r="L232" s="116">
        <f>0+0+0+0+0+0+0+0+0+0+0+0+0+0+0+0+0+0+0+0+0+0+0+0+0+0+0+0+0+0+0+0</f>
        <v>0</v>
      </c>
      <c r="M232" s="116" t="s">
        <v>10547</v>
      </c>
      <c r="P232" s="116">
        <f>0+0+0+0+0+0+0+0+0+0+0+0+0+0+0+0+0+0+0+0+0+0+0+0+0+0+0+0+0+0+0+0</f>
        <v>0</v>
      </c>
      <c r="Q232" s="116" t="s">
        <v>10547</v>
      </c>
      <c r="T232" s="116">
        <f>0+0+0+0+0+0+0+0+0+0+0+0+0+0+0+0+0+0+0+0+0+0+0+0+0+0+0+0+0+0+0+0</f>
        <v>0</v>
      </c>
      <c r="U232" s="116" t="s">
        <v>10547</v>
      </c>
    </row>
    <row r="233" spans="1:21" ht="13.2">
      <c r="A233" s="116" t="s">
        <v>11013</v>
      </c>
      <c r="B233" s="116" t="s">
        <v>11014</v>
      </c>
      <c r="C233" s="116" t="s">
        <v>10540</v>
      </c>
      <c r="D233" s="116" t="s">
        <v>10541</v>
      </c>
      <c r="E233" s="116" t="s">
        <v>10542</v>
      </c>
      <c r="F233" s="116">
        <f>0+2^1+0+0+0+2^5+2^6+2^7+0+0+0+0+0+0+0+0+0+0+0+0+0+0+0+0+0+0+0+0+0+0+0+0</f>
        <v>226</v>
      </c>
      <c r="G233" s="116" t="s">
        <v>10550</v>
      </c>
      <c r="H233" s="116">
        <f>0+2^1+0+0+0+2^5+2^6+2^7+0+0+0+0+0+0+0+0+0+0+0+0+0+0+0+0+0+0+0+0+0+0+0+0</f>
        <v>226</v>
      </c>
      <c r="I233" s="116" t="s">
        <v>10550</v>
      </c>
      <c r="L233" s="116">
        <f>0+2^1+0+0+0+2^5+2^6+2^7+0+0+0+0+0+0+0+0+0+0+0+0+0+0+0+0+0+0+0+0+0+0+0+0</f>
        <v>226</v>
      </c>
      <c r="M233" s="116" t="s">
        <v>10550</v>
      </c>
      <c r="P233" s="116">
        <f>0+2^1+0+0+0+2^5+2^6+2^7+0+0+0+0+0+0+0+0+0+0+0+0+0+0+0+0+0+0+0+0+0+0+0+0</f>
        <v>226</v>
      </c>
      <c r="Q233" s="116" t="s">
        <v>10550</v>
      </c>
      <c r="T233" s="116">
        <f>0+2^1+0+0+0+2^5+2^6+2^7+0+0+0+0+0+0+0+0+0+0+0+0+0+0+0+0+0+0+0+0+0+0+0+0</f>
        <v>226</v>
      </c>
      <c r="U233" s="116" t="s">
        <v>10550</v>
      </c>
    </row>
    <row r="234" spans="1:21" ht="13.2">
      <c r="A234" s="116" t="s">
        <v>11015</v>
      </c>
      <c r="B234" s="116" t="s">
        <v>11016</v>
      </c>
      <c r="C234" s="116" t="s">
        <v>10540</v>
      </c>
      <c r="D234" s="116" t="s">
        <v>10541</v>
      </c>
      <c r="E234" s="116" t="s">
        <v>10542</v>
      </c>
      <c r="F234" s="116">
        <f>0+0+0+0+0+0+0+0+0+0+0+0+0+0+0+0+0+0+0+0+0+0+0+0+0+0+0+0+0+0+0+0</f>
        <v>0</v>
      </c>
      <c r="G234" s="116" t="s">
        <v>10547</v>
      </c>
      <c r="H234" s="116">
        <f>0+0+0+0+0+0+0+0+0+0+0+0+0+0+0+0+0+0+0+0+0+0+0+0+0+0+0+0+0+0+0+0</f>
        <v>0</v>
      </c>
      <c r="I234" s="116" t="s">
        <v>10547</v>
      </c>
      <c r="L234" s="116">
        <f>0+0+0+0+0+0+0+0+0+0+0+0+0+0+0+0+0+0+0+0+0+0+0+0+0+0+0+0+0+0+0+0</f>
        <v>0</v>
      </c>
      <c r="M234" s="116" t="s">
        <v>10547</v>
      </c>
      <c r="P234" s="116">
        <f>0+0+0+0+0+0+0+0+0+0+0+0+0+0+0+0+0+0+0+0+0+0+0+0+0+0+0+0+0+0+0+0</f>
        <v>0</v>
      </c>
      <c r="Q234" s="116" t="s">
        <v>10547</v>
      </c>
      <c r="T234" s="116">
        <f>0+0+0+0+0+0+0+0+0+0+0+0+0+0+0+0+0+0+0+0+0+0+0+0+0+0+0+0+0+0+0+0</f>
        <v>0</v>
      </c>
      <c r="U234" s="116" t="s">
        <v>10547</v>
      </c>
    </row>
    <row r="235" spans="1:21" ht="13.2">
      <c r="A235" s="116" t="s">
        <v>11017</v>
      </c>
      <c r="B235" s="116" t="s">
        <v>11018</v>
      </c>
      <c r="C235" s="116" t="s">
        <v>10499</v>
      </c>
      <c r="D235" s="116" t="s">
        <v>10541</v>
      </c>
      <c r="E235" s="116" t="s">
        <v>10542</v>
      </c>
      <c r="F235" s="116">
        <f>2^0+0+0+0+0+0+0+0+0+0+0+0+0+0+0+0+0+0+0+0+0+0+0+0+0+0+0+0+0+0+0+0</f>
        <v>1</v>
      </c>
      <c r="G235" s="116" t="s">
        <v>10543</v>
      </c>
      <c r="H235" s="116">
        <f>2^0+0+0+0+0+0+0+0+0+0+0+0+0+0+0+0+0+0+0+0+0+0+0+0+0+0+0+0+0+0+0+0</f>
        <v>1</v>
      </c>
      <c r="I235" s="116" t="s">
        <v>10543</v>
      </c>
      <c r="L235" s="116">
        <f>2^0+0+0+0+0+0+0+0+0+0+0+0+0+0+0+0+0+0+0+0+0+0+0+0+0+0+0+0+0+0+0+0</f>
        <v>1</v>
      </c>
      <c r="M235" s="116" t="s">
        <v>10543</v>
      </c>
      <c r="P235" s="116">
        <f>2^0+0+0+0+0+0+0+0+0+0+0+0+0+0+0+0+0+0+0+0+0+0+0+0+0+0+0+0+0+0+0+0</f>
        <v>1</v>
      </c>
      <c r="Q235" s="116" t="s">
        <v>10543</v>
      </c>
      <c r="T235" s="116">
        <f>2^0+0+0+0+0+0+0+0+0+0+0+0+0+0+0+0+0+0+0+0+0+0+0+0+0+0+0+0+0+0+0+0</f>
        <v>1</v>
      </c>
      <c r="U235" s="116" t="s">
        <v>10543</v>
      </c>
    </row>
    <row r="236" spans="1:21" ht="13.2">
      <c r="A236" s="116" t="s">
        <v>11019</v>
      </c>
      <c r="B236" s="116" t="s">
        <v>11020</v>
      </c>
      <c r="C236" s="116" t="s">
        <v>10540</v>
      </c>
      <c r="D236" s="116" t="s">
        <v>10541</v>
      </c>
      <c r="E236" s="116" t="s">
        <v>10542</v>
      </c>
      <c r="F236" s="116">
        <f>0+0+0+0+0+0+0+0+0+0+0+0+0+0+0+0+0+0+0+0+0+0+0+0+0+0+0+0+0+0+0+0</f>
        <v>0</v>
      </c>
      <c r="G236" s="116" t="s">
        <v>10547</v>
      </c>
      <c r="H236" s="116">
        <f>0+0+0+0+0+0+0+0+0+0+0+0+0+0+0+0+0+0+0+0+0+0+0+0+0+0+0+0+0+0+0+0</f>
        <v>0</v>
      </c>
      <c r="I236" s="116" t="s">
        <v>10547</v>
      </c>
      <c r="L236" s="116">
        <f>0+0+0+0+0+0+0+0+0+0+0+0+0+0+0+0+0+0+0+0+0+0+0+0+0+0+0+0+0+0+0+0</f>
        <v>0</v>
      </c>
      <c r="M236" s="116" t="s">
        <v>10547</v>
      </c>
      <c r="P236" s="116">
        <f>0+0+0+0+0+0+0+0+0+0+0+0+0+0+0+0+0+0+0+0+0+0+0+0+0+0+0+0+0+0+0+0</f>
        <v>0</v>
      </c>
      <c r="Q236" s="116" t="s">
        <v>10547</v>
      </c>
      <c r="T236" s="116">
        <f>0+0+0+0+0+0+0+0+0+0+0+0+0+0+0+0+0+0+0+0+0+0+0+0+0+0+0+0+0+0+0+0</f>
        <v>0</v>
      </c>
      <c r="U236" s="116" t="s">
        <v>10547</v>
      </c>
    </row>
    <row r="237" spans="1:21" ht="13.2">
      <c r="A237" s="116" t="s">
        <v>11021</v>
      </c>
      <c r="B237" s="116" t="s">
        <v>11022</v>
      </c>
      <c r="C237" s="116" t="s">
        <v>10540</v>
      </c>
      <c r="D237" s="116" t="s">
        <v>10541</v>
      </c>
      <c r="E237" s="116" t="s">
        <v>10542</v>
      </c>
      <c r="F237" s="116">
        <f>0+0+0+0+0+0+0+0+2^8+0+0+0+0+0+0+0+0+0+0+0+0+0+0+0+0+0+0+0+0+0+0+0</f>
        <v>256</v>
      </c>
      <c r="G237" s="116" t="s">
        <v>11023</v>
      </c>
      <c r="H237" s="116">
        <f>0+0+0+0+0+0+0+0+2^8+0+0+0+0+0+0+0+0+0+0+0+0+0+0+0+0+0+0+0+0+0+0+0</f>
        <v>256</v>
      </c>
      <c r="I237" s="116" t="s">
        <v>11023</v>
      </c>
      <c r="L237" s="116">
        <f>0+0+0+0+0+0+0+0+2^8+0+0+0+0+0+0+0+0+0+0+0+0+0+0+0+0+0+0+0+0+0+0+0</f>
        <v>256</v>
      </c>
      <c r="M237" s="116" t="s">
        <v>11023</v>
      </c>
      <c r="P237" s="116">
        <f>0+0+0+0+0+0+0+0+2^8+0+0+0+0+0+0+0+0+0+0+0+0+0+0+0+0+0+0+0+0+0+0+0</f>
        <v>256</v>
      </c>
      <c r="Q237" s="116" t="s">
        <v>11023</v>
      </c>
      <c r="T237" s="116">
        <f>0+0+0+0+0+0+0+0+2^8+0+0+0+0+0+0+0+0+0+0+0+0+0+0+0+0+0+0+0+0+0+0+0</f>
        <v>256</v>
      </c>
      <c r="U237" s="116" t="s">
        <v>11023</v>
      </c>
    </row>
    <row r="238" spans="1:21" ht="13.2">
      <c r="A238" s="116" t="s">
        <v>11024</v>
      </c>
      <c r="B238" s="116" t="s">
        <v>11025</v>
      </c>
      <c r="C238" s="116" t="s">
        <v>10540</v>
      </c>
      <c r="D238" s="116" t="s">
        <v>10541</v>
      </c>
      <c r="E238" s="116" t="s">
        <v>10542</v>
      </c>
      <c r="F238" s="116">
        <f>2^0+0+0+0+0+0+0+0+0+0+0+0+0+0+0+0+0+0+0+0+0+0+0+0+0+0+0+0+0+0+0+0</f>
        <v>1</v>
      </c>
      <c r="G238" s="116" t="s">
        <v>10543</v>
      </c>
      <c r="H238" s="116">
        <f>2^0+0+2^2+0+0+0+2^6+2^7+0+0+0+0+0+0+0+0+0+0+0+0+0+0+0+0+0+0+0+0+0+0+0+0</f>
        <v>197</v>
      </c>
      <c r="I238" s="184" t="s">
        <v>10544</v>
      </c>
      <c r="L238" s="116">
        <f>2^0+0+2^2+0+0+0+2^6+2^7+0+0+0+0+0+0+0+0+0+0+0+0+0+0+0+0+0+0+0+0+0+0+0+0</f>
        <v>197</v>
      </c>
      <c r="M238" s="184" t="s">
        <v>10544</v>
      </c>
      <c r="P238" s="116">
        <f>2^0+0+2^2+0+0+0+2^6+2^7+0+0+0+0+0+0+0+0+0+0+0+0+0+0+0+0+0+0+0+0+0+0+0+0</f>
        <v>197</v>
      </c>
      <c r="Q238" s="184" t="s">
        <v>10544</v>
      </c>
      <c r="T238" s="116">
        <f>2^0+0+2^2+0+0+0+2^6+2^7+0+0+0+0+0+0+0+0+0+0+0+0+0+0+0+0+0+0+0+0+0+0+0+0</f>
        <v>197</v>
      </c>
      <c r="U238" s="184" t="s">
        <v>10544</v>
      </c>
    </row>
    <row r="239" spans="1:21" ht="13.2">
      <c r="A239" s="116" t="s">
        <v>11026</v>
      </c>
      <c r="B239" s="116" t="s">
        <v>11027</v>
      </c>
      <c r="C239" s="116" t="s">
        <v>10540</v>
      </c>
      <c r="D239" s="116" t="s">
        <v>10541</v>
      </c>
      <c r="E239" s="116" t="s">
        <v>10542</v>
      </c>
      <c r="F239" s="116">
        <f>0+0+0+0+0+0+0+0+0+0+0+0+0+0+0+0+0+0+0+0+0+0+0+0+0+0+0+0+0+0+0+0</f>
        <v>0</v>
      </c>
      <c r="G239" s="116" t="s">
        <v>10547</v>
      </c>
      <c r="H239" s="116">
        <f>0+0+0+0+0+0+0+0+0+0+0+0+0+0+0+0+0+0+0+0+0+0+0+0+0+0+0+0+0+0+0+0</f>
        <v>0</v>
      </c>
      <c r="I239" s="116" t="s">
        <v>10547</v>
      </c>
      <c r="L239" s="116">
        <f>0+0+0+0+0+0+0+0+0+0+0+0+0+0+0+0+0+0+0+0+0+0+0+0+0+0+0+0+0+0+0+0</f>
        <v>0</v>
      </c>
      <c r="M239" s="116" t="s">
        <v>10547</v>
      </c>
      <c r="P239" s="116">
        <f>0+0+0+0+0+0+0+0+0+0+0+0+0+0+0+0+0+0+0+0+0+0+0+0+0+0+0+0+0+0+0+0</f>
        <v>0</v>
      </c>
      <c r="Q239" s="116" t="s">
        <v>10547</v>
      </c>
      <c r="T239" s="116">
        <f>0+0+0+0+0+0+0+0+0+0+0+0+0+0+0+0+0+0+0+0+0+0+0+0+0+0+0+0+0+0+0+0</f>
        <v>0</v>
      </c>
      <c r="U239" s="116" t="s">
        <v>10547</v>
      </c>
    </row>
    <row r="240" spans="1:21" ht="13.2">
      <c r="A240" s="116" t="s">
        <v>11028</v>
      </c>
      <c r="B240" s="116" t="s">
        <v>11029</v>
      </c>
      <c r="C240" s="116" t="s">
        <v>10540</v>
      </c>
      <c r="D240" s="116" t="s">
        <v>10541</v>
      </c>
      <c r="E240" s="116" t="s">
        <v>10542</v>
      </c>
      <c r="F240" s="116">
        <f>0+2^1+0+0+0+2^5+2^6+2^7+0+0+0+0+0+0+0+0+0+0+0+0+0+0+0+0+0+0+0+0+0+0+0+0</f>
        <v>226</v>
      </c>
      <c r="G240" s="116" t="s">
        <v>10550</v>
      </c>
      <c r="H240" s="116">
        <f>0+2^1+0+0+0+2^5+2^6+2^7+0+0+0+0+0+0+0+0+0+0+0+0+0+0+0+0+0+0+0+0+0+0+0+0</f>
        <v>226</v>
      </c>
      <c r="I240" s="116" t="s">
        <v>10550</v>
      </c>
      <c r="L240" s="116">
        <f>0+2^1+0+0+0+2^5+2^6+2^7+0+0+0+0+0+0+0+0+0+0+0+0+0+0+0+0+0+0+0+0+0+0+0+0</f>
        <v>226</v>
      </c>
      <c r="M240" s="116" t="s">
        <v>10550</v>
      </c>
      <c r="P240" s="116">
        <f>0+2^1+0+0+0+2^5+2^6+2^7+0+0+0+0+0+0+0+0+0+0+0+0+0+0+0+0+0+0+0+0+0+0+0+0</f>
        <v>226</v>
      </c>
      <c r="Q240" s="116" t="s">
        <v>10550</v>
      </c>
      <c r="T240" s="116">
        <f>0+2^1+0+0+0+2^5+2^6+2^7+0+0+0+0+0+0+0+0+0+0+0+0+0+0+0+0+0+0+0+0+0+0+0+0</f>
        <v>226</v>
      </c>
      <c r="U240" s="116" t="s">
        <v>10550</v>
      </c>
    </row>
    <row r="241" spans="1:21" ht="13.2">
      <c r="A241" s="116" t="s">
        <v>11030</v>
      </c>
      <c r="B241" s="116" t="s">
        <v>11031</v>
      </c>
      <c r="C241" s="116" t="s">
        <v>10540</v>
      </c>
      <c r="D241" s="116" t="s">
        <v>10541</v>
      </c>
      <c r="E241" s="116" t="s">
        <v>10542</v>
      </c>
      <c r="F241" s="116">
        <f>0+0+0+0+0+0+0+0+0+0+0+0+0+0+0+0+0+0+0+0+0+0+0+0+0+0+0+0+0+0+0+0</f>
        <v>0</v>
      </c>
      <c r="G241" s="116" t="s">
        <v>10547</v>
      </c>
      <c r="H241" s="116">
        <f>0+0+0+0+0+0+0+0+0+0+0+0+0+0+0+0+0+0+0+0+0+0+0+0+0+0+0+0+0+0+0+0</f>
        <v>0</v>
      </c>
      <c r="I241" s="116" t="s">
        <v>10547</v>
      </c>
      <c r="L241" s="116">
        <f>0+0+0+0+0+0+0+0+0+0+0+0+0+0+0+0+0+0+0+0+0+0+0+0+0+0+0+0+0+0+0+0</f>
        <v>0</v>
      </c>
      <c r="M241" s="116" t="s">
        <v>10547</v>
      </c>
      <c r="P241" s="116">
        <f>0+0+0+0+0+0+0+0+0+0+0+0+0+0+0+0+0+0+0+0+0+0+0+0+0+0+0+0+0+0+0+0</f>
        <v>0</v>
      </c>
      <c r="Q241" s="116" t="s">
        <v>10547</v>
      </c>
      <c r="T241" s="116">
        <f>0+0+0+0+0+0+0+0+0+0+0+0+0+0+0+0+0+0+0+0+0+0+0+0+0+0+0+0+0+0+0+0</f>
        <v>0</v>
      </c>
      <c r="U241" s="116" t="s">
        <v>10547</v>
      </c>
    </row>
    <row r="242" spans="1:21" ht="13.2">
      <c r="A242" s="116" t="s">
        <v>11032</v>
      </c>
      <c r="B242" s="116" t="s">
        <v>11033</v>
      </c>
      <c r="C242" s="116" t="s">
        <v>10499</v>
      </c>
      <c r="D242" s="116" t="s">
        <v>10541</v>
      </c>
      <c r="E242" s="116" t="s">
        <v>10542</v>
      </c>
      <c r="F242" s="116">
        <f>2^0+0+0+0+0+0+0+0+0+0+0+0+0+0+0+0+0+0+0+0+0+0+0+0+0+0+0+0+0+0+0+0</f>
        <v>1</v>
      </c>
      <c r="G242" s="116" t="s">
        <v>10543</v>
      </c>
      <c r="H242" s="116">
        <f>2^0+0+0+0+0+0+0+0+0+0+0+0+0+0+0+0+0+0+0+0+0+0+0+0+0+0+0+0+0+0+0+0</f>
        <v>1</v>
      </c>
      <c r="I242" s="116" t="s">
        <v>10543</v>
      </c>
      <c r="L242" s="116">
        <f>2^0+0+0+0+0+0+0+0+0+0+0+0+0+0+0+0+0+0+0+0+0+0+0+0+0+0+0+0+0+0+0+0</f>
        <v>1</v>
      </c>
      <c r="M242" s="116" t="s">
        <v>10543</v>
      </c>
      <c r="P242" s="116">
        <f>2^0+0+0+0+0+0+0+0+0+0+0+0+0+0+0+0+0+0+0+0+0+0+0+0+0+0+0+0+0+0+0+0</f>
        <v>1</v>
      </c>
      <c r="Q242" s="116" t="s">
        <v>10543</v>
      </c>
      <c r="T242" s="116">
        <f>2^0+0+0+0+0+0+0+0+0+0+0+0+0+0+0+0+0+0+0+0+0+0+0+0+0+0+0+0+0+0+0+0</f>
        <v>1</v>
      </c>
      <c r="U242" s="116" t="s">
        <v>10543</v>
      </c>
    </row>
    <row r="243" spans="1:21" ht="13.2">
      <c r="A243" s="116" t="s">
        <v>11034</v>
      </c>
      <c r="B243" s="116" t="s">
        <v>11035</v>
      </c>
      <c r="C243" s="116" t="s">
        <v>10540</v>
      </c>
      <c r="D243" s="116" t="s">
        <v>10541</v>
      </c>
      <c r="E243" s="116" t="s">
        <v>10542</v>
      </c>
      <c r="F243" s="116">
        <f>0+0+0+0+0+0+0+0+0+0+0+0+0+0+0+0+0+0+0+0+0+0+0+0+0+0+0+0+0+0+0+0</f>
        <v>0</v>
      </c>
      <c r="G243" s="116" t="s">
        <v>10547</v>
      </c>
      <c r="H243" s="116">
        <f>0+0+0+0+0+0+0+0+0+0+0+0+0+0+0+0+0+0+0+0+0+0+0+0+0+0+0+0+0+0+0+0</f>
        <v>0</v>
      </c>
      <c r="I243" s="116" t="s">
        <v>10547</v>
      </c>
      <c r="L243" s="116">
        <f>0+0+0+0+0+0+0+0+0+0+0+0+0+0+0+0+0+0+0+0+0+0+0+0+0+0+0+0+0+0+0+0</f>
        <v>0</v>
      </c>
      <c r="M243" s="116" t="s">
        <v>10547</v>
      </c>
      <c r="P243" s="116">
        <f>0+0+0+0+0+0+0+0+0+0+0+0+0+0+0+0+0+0+0+0+0+0+0+0+0+0+0+0+0+0+0+0</f>
        <v>0</v>
      </c>
      <c r="Q243" s="116" t="s">
        <v>10547</v>
      </c>
      <c r="T243" s="116">
        <f>0+0+0+0+0+0+0+0+0+0+0+0+0+0+0+0+0+0+0+0+0+0+0+0+0+0+0+0+0+0+0+0</f>
        <v>0</v>
      </c>
      <c r="U243" s="116" t="s">
        <v>10547</v>
      </c>
    </row>
    <row r="244" spans="1:21" ht="13.2">
      <c r="A244" s="116" t="s">
        <v>11036</v>
      </c>
      <c r="B244" s="116" t="s">
        <v>11037</v>
      </c>
      <c r="C244" s="116" t="s">
        <v>10540</v>
      </c>
      <c r="D244" s="116" t="s">
        <v>10541</v>
      </c>
      <c r="E244" s="116" t="s">
        <v>10542</v>
      </c>
      <c r="F244" s="116">
        <f>2^0+0+0+0+0+0+0+0+0+0+0+0+0+0+0+0+0+0+0+0+0+0+0+0+0+0+0+0+0+0+0+0</f>
        <v>1</v>
      </c>
      <c r="G244" s="116" t="s">
        <v>10543</v>
      </c>
      <c r="H244" s="116">
        <f>2^0+0+2^2+0+0+0+2^6+2^7+0+0+0+0+0+0+0+0+0+0+0+0+0+0+0+0+0+0+0+0+0+0+0+0</f>
        <v>197</v>
      </c>
      <c r="I244" s="184" t="s">
        <v>10544</v>
      </c>
      <c r="L244" s="116">
        <f>2^0+0+2^2+0+0+0+2^6+2^7+0+0+0+0+0+0+0+0+0+0+0+0+0+0+0+0+0+0+0+0+0+0+0+0</f>
        <v>197</v>
      </c>
      <c r="M244" s="184" t="s">
        <v>10544</v>
      </c>
      <c r="P244" s="116">
        <f>2^0+0+2^2+0+0+0+2^6+2^7+0+0+0+0+0+0+0+0+0+0+0+0+0+0+0+0+0+0+0+0+0+0+0+0</f>
        <v>197</v>
      </c>
      <c r="Q244" s="184" t="s">
        <v>10544</v>
      </c>
      <c r="T244" s="116">
        <f>2^0+0+2^2+0+0+0+2^6+2^7+0+0+0+0+0+0+0+0+0+0+0+0+0+0+0+0+0+0+0+0+0+0+0+0</f>
        <v>197</v>
      </c>
      <c r="U244" s="184" t="s">
        <v>10544</v>
      </c>
    </row>
    <row r="245" spans="1:21" ht="13.2">
      <c r="A245" s="116" t="s">
        <v>11038</v>
      </c>
      <c r="B245" s="116" t="s">
        <v>11039</v>
      </c>
      <c r="C245" s="116" t="s">
        <v>10540</v>
      </c>
      <c r="D245" s="116" t="s">
        <v>10541</v>
      </c>
      <c r="E245" s="116" t="s">
        <v>10542</v>
      </c>
      <c r="F245" s="116">
        <f>0+0+0+0+0+0+0+0+0+0+0+0+0+0+0+0+0+0+0+0+0+0+0+0+0+0+0+0+0+0+0+0</f>
        <v>0</v>
      </c>
      <c r="G245" s="116" t="s">
        <v>10547</v>
      </c>
      <c r="H245" s="116">
        <f>0+0+0+0+0+0+0+0+0+0+0+0+0+0+0+0+0+0+0+0+0+0+0+0+0+0+0+0+0+0+0+0</f>
        <v>0</v>
      </c>
      <c r="I245" s="116" t="s">
        <v>10547</v>
      </c>
      <c r="L245" s="116">
        <f>0+0+0+0+0+0+0+0+0+0+0+0+0+0+0+0+0+0+0+0+0+0+0+0+0+0+0+0+0+0+0+0</f>
        <v>0</v>
      </c>
      <c r="M245" s="116" t="s">
        <v>10547</v>
      </c>
      <c r="P245" s="116">
        <f>0+0+0+0+0+0+0+0+0+0+0+0+0+0+0+0+0+0+0+0+0+0+0+0+0+0+0+0+0+0+0+0</f>
        <v>0</v>
      </c>
      <c r="Q245" s="116" t="s">
        <v>10547</v>
      </c>
      <c r="T245" s="116">
        <f>0+0+0+0+0+0+0+0+0+0+0+0+0+0+0+0+0+0+0+0+0+0+0+0+0+0+0+0+0+0+0+0</f>
        <v>0</v>
      </c>
      <c r="U245" s="116" t="s">
        <v>10547</v>
      </c>
    </row>
    <row r="246" spans="1:21" ht="13.2">
      <c r="A246" s="116" t="s">
        <v>11040</v>
      </c>
      <c r="B246" s="116" t="s">
        <v>11041</v>
      </c>
      <c r="C246" s="116" t="s">
        <v>10540</v>
      </c>
      <c r="D246" s="116" t="s">
        <v>10541</v>
      </c>
      <c r="E246" s="116" t="s">
        <v>10542</v>
      </c>
      <c r="F246" s="116">
        <f>0+2^1+0+0+0+2^5+2^6+2^7+0+0+0+0+0+0+0+0+0+0+0+0+0+0+0+0+0+0+0+0+0+0+0+0</f>
        <v>226</v>
      </c>
      <c r="G246" s="116" t="s">
        <v>10550</v>
      </c>
      <c r="H246" s="116">
        <f>0+2^1+0+0+0+2^5+2^6+2^7+0+0+0+0+0+0+0+0+0+0+0+0+0+0+0+0+0+0+0+0+0+0+0+0</f>
        <v>226</v>
      </c>
      <c r="I246" s="116" t="s">
        <v>10550</v>
      </c>
      <c r="L246" s="116">
        <f>0+2^1+0+0+0+2^5+2^6+2^7+0+0+0+0+0+0+0+0+0+0+0+0+0+0+0+0+0+0+0+0+0+0+0+0</f>
        <v>226</v>
      </c>
      <c r="M246" s="116" t="s">
        <v>10550</v>
      </c>
      <c r="P246" s="116">
        <f>0+2^1+0+0+0+2^5+2^6+2^7+0+0+0+0+0+0+0+0+0+0+0+0+0+0+0+0+0+0+0+0+0+0+0+0</f>
        <v>226</v>
      </c>
      <c r="Q246" s="116" t="s">
        <v>10550</v>
      </c>
      <c r="T246" s="116">
        <f>0+2^1+0+0+0+2^5+2^6+2^7+0+0+0+0+0+0+0+0+0+0+0+0+0+0+0+0+0+0+0+0+0+0+0+0</f>
        <v>226</v>
      </c>
      <c r="U246" s="116" t="s">
        <v>10550</v>
      </c>
    </row>
    <row r="247" spans="1:21" ht="13.2">
      <c r="A247" s="116" t="s">
        <v>11042</v>
      </c>
      <c r="B247" s="116" t="s">
        <v>11043</v>
      </c>
      <c r="C247" s="116" t="s">
        <v>10540</v>
      </c>
      <c r="D247" s="116" t="s">
        <v>10541</v>
      </c>
      <c r="E247" s="116" t="s">
        <v>10542</v>
      </c>
      <c r="F247" s="116">
        <f>0+0+0+0+0+0+0+0+0+0+0+0+0+0+0+0+0+0+0+0+0+0+0+0+0+0+0+0+0+0+0+0</f>
        <v>0</v>
      </c>
      <c r="G247" s="116" t="s">
        <v>10547</v>
      </c>
      <c r="H247" s="116">
        <f>0+0+0+0+0+0+0+0+0+0+0+0+0+0+0+0+0+0+0+0+0+0+0+0+0+0+0+0+0+0+0+0</f>
        <v>0</v>
      </c>
      <c r="I247" s="116" t="s">
        <v>10547</v>
      </c>
      <c r="L247" s="116">
        <f>0+0+0+0+0+0+0+0+0+0+0+0+0+0+0+0+0+0+0+0+0+0+0+0+0+0+0+0+0+0+0+0</f>
        <v>0</v>
      </c>
      <c r="M247" s="116" t="s">
        <v>10547</v>
      </c>
      <c r="P247" s="116">
        <f>0+0+0+0+0+0+0+0+0+0+0+0+0+0+0+0+0+0+0+0+0+0+0+0+0+0+0+0+0+0+0+0</f>
        <v>0</v>
      </c>
      <c r="Q247" s="116" t="s">
        <v>10547</v>
      </c>
      <c r="T247" s="116">
        <f>0+0+0+0+0+0+0+0+0+0+0+0+0+0+0+0+0+0+0+0+0+0+0+0+0+0+0+0+0+0+0+0</f>
        <v>0</v>
      </c>
      <c r="U247" s="116" t="s">
        <v>10547</v>
      </c>
    </row>
    <row r="248" spans="1:21" ht="13.2">
      <c r="A248" s="116" t="s">
        <v>11044</v>
      </c>
      <c r="B248" s="116" t="s">
        <v>11045</v>
      </c>
      <c r="C248" s="116" t="s">
        <v>10499</v>
      </c>
      <c r="D248" s="116" t="s">
        <v>10541</v>
      </c>
      <c r="E248" s="116" t="s">
        <v>10542</v>
      </c>
      <c r="F248" s="116">
        <f>2^0+0+0+0+0+0+0+0+0+0+0+0+0+0+0+0+0+0+0+0+0+0+0+0+0+0+0+0+0+0+0+0</f>
        <v>1</v>
      </c>
      <c r="G248" s="116" t="s">
        <v>10543</v>
      </c>
      <c r="H248" s="116">
        <f>2^0+0+0+0+0+0+0+0+0+0+0+0+0+0+0+0+0+0+0+0+0+0+0+0+0+0+0+0+0+0+0+0</f>
        <v>1</v>
      </c>
      <c r="I248" s="116" t="s">
        <v>10543</v>
      </c>
      <c r="L248" s="116">
        <f>2^0+0+0+0+0+0+0+0+0+0+0+0+0+0+0+0+0+0+0+0+0+0+0+0+0+0+0+0+0+0+0+0</f>
        <v>1</v>
      </c>
      <c r="M248" s="116" t="s">
        <v>10543</v>
      </c>
      <c r="P248" s="116">
        <f>2^0+0+0+0+0+0+0+0+0+0+0+0+0+0+0+0+0+0+0+0+0+0+0+0+0+0+0+0+0+0+0+0</f>
        <v>1</v>
      </c>
      <c r="Q248" s="116" t="s">
        <v>10543</v>
      </c>
      <c r="T248" s="116">
        <f>2^0+0+0+0+0+0+0+0+0+0+0+0+0+0+0+0+0+0+0+0+0+0+0+0+0+0+0+0+0+0+0+0</f>
        <v>1</v>
      </c>
      <c r="U248" s="116" t="s">
        <v>10543</v>
      </c>
    </row>
    <row r="249" spans="1:21" ht="13.2">
      <c r="A249" s="116" t="s">
        <v>11046</v>
      </c>
      <c r="B249" s="116" t="s">
        <v>11047</v>
      </c>
      <c r="C249" s="116" t="s">
        <v>10540</v>
      </c>
      <c r="D249" s="116" t="s">
        <v>10541</v>
      </c>
      <c r="E249" s="116" t="s">
        <v>10542</v>
      </c>
      <c r="F249" s="116">
        <f>0+0+0+0+0+0+0+0+0+0+0+0+0+0+0+0+0+0+0+0+0+0+0+0+0+0+0+0+0+0+0+0</f>
        <v>0</v>
      </c>
      <c r="G249" s="116" t="s">
        <v>10547</v>
      </c>
      <c r="H249" s="116">
        <f>0+0+0+0+0+0+0+0+0+0+0+0+0+0+0+0+0+0+0+0+0+0+0+0+0+0+0+0+0+0+0+0</f>
        <v>0</v>
      </c>
      <c r="I249" s="116" t="s">
        <v>10547</v>
      </c>
      <c r="L249" s="116">
        <f>0+0+0+0+0+0+0+0+0+0+0+0+0+0+0+0+0+0+0+0+0+0+0+0+0+0+0+0+0+0+0+0</f>
        <v>0</v>
      </c>
      <c r="M249" s="116" t="s">
        <v>10547</v>
      </c>
      <c r="P249" s="116">
        <f>0+0+0+0+0+0+0+0+0+0+0+0+0+0+0+0+0+0+0+0+0+0+0+0+0+0+0+0+0+0+0+0</f>
        <v>0</v>
      </c>
      <c r="Q249" s="116" t="s">
        <v>10547</v>
      </c>
      <c r="T249" s="116">
        <f>0+0+0+0+0+0+0+0+0+0+0+0+0+0+0+0+0+0+0+0+0+0+0+0+0+0+0+0+0+0+0+0</f>
        <v>0</v>
      </c>
      <c r="U249" s="116" t="s">
        <v>10547</v>
      </c>
    </row>
    <row r="250" spans="1:21" ht="13.2">
      <c r="A250" s="116" t="s">
        <v>11048</v>
      </c>
      <c r="B250" s="116" t="s">
        <v>11049</v>
      </c>
      <c r="C250" s="116" t="s">
        <v>10540</v>
      </c>
      <c r="D250" s="116" t="s">
        <v>10541</v>
      </c>
      <c r="E250" s="116" t="s">
        <v>10542</v>
      </c>
      <c r="F250" s="116">
        <f>2^0+0+0+0+0+0+0+0+0+0+0+0+0+0+0+0+0+0+0+0+0+0+0+0+0+0+0+0+0+0+0+0</f>
        <v>1</v>
      </c>
      <c r="G250" s="116" t="s">
        <v>10543</v>
      </c>
      <c r="H250" s="116">
        <f>2^0+0+2^2+0+0+0+2^6+2^7+0+0+0+0+0+0+0+0+0+0+0+0+0+0+0+0+0+0+0+0+0+0+0+0</f>
        <v>197</v>
      </c>
      <c r="I250" s="184" t="s">
        <v>10544</v>
      </c>
      <c r="L250" s="116">
        <f>2^0+0+2^2+0+0+0+2^6+2^7+0+0+0+0+0+0+0+0+0+0+0+0+0+0+0+0+0+0+0+0+0+0+0+0</f>
        <v>197</v>
      </c>
      <c r="M250" s="184" t="s">
        <v>10544</v>
      </c>
      <c r="P250" s="116">
        <f>2^0+0+2^2+0+0+0+2^6+2^7+0+0+0+0+0+0+0+0+0+0+0+0+0+0+0+0+0+0+0+0+0+0+0+0</f>
        <v>197</v>
      </c>
      <c r="Q250" s="184" t="s">
        <v>10544</v>
      </c>
      <c r="T250" s="116">
        <f>2^0+0+2^2+0+0+0+2^6+2^7+0+0+0+0+0+0+0+0+0+0+0+0+0+0+0+0+0+0+0+0+0+0+0+0</f>
        <v>197</v>
      </c>
      <c r="U250" s="184" t="s">
        <v>10544</v>
      </c>
    </row>
    <row r="251" spans="1:21" ht="13.2">
      <c r="A251" s="116" t="s">
        <v>11050</v>
      </c>
      <c r="B251" s="116" t="s">
        <v>11051</v>
      </c>
      <c r="C251" s="116" t="s">
        <v>10540</v>
      </c>
      <c r="D251" s="116" t="s">
        <v>10541</v>
      </c>
      <c r="E251" s="116" t="s">
        <v>10542</v>
      </c>
      <c r="F251" s="116">
        <f>0+0+0+0+0+0+0+0+0+0+0+0+0+0+0+0+0+0+0+0+0+0+0+0+0+0+0+0+0+0+0+0</f>
        <v>0</v>
      </c>
      <c r="G251" s="116" t="s">
        <v>10547</v>
      </c>
      <c r="H251" s="116">
        <f>0+0+0+0+0+0+0+0+0+0+0+0+0+0+0+0+0+0+0+0+0+0+0+0+0+0+0+0+0+0+0+0</f>
        <v>0</v>
      </c>
      <c r="I251" s="116" t="s">
        <v>10547</v>
      </c>
      <c r="L251" s="116">
        <f>0+0+0+0+0+0+0+0+0+0+0+0+0+0+0+0+0+0+0+0+0+0+0+0+0+0+0+0+0+0+0+0</f>
        <v>0</v>
      </c>
      <c r="M251" s="116" t="s">
        <v>10547</v>
      </c>
      <c r="P251" s="116">
        <f>0+0+0+0+0+0+0+0+0+0+0+0+0+0+0+0+0+0+0+0+0+0+0+0+0+0+0+0+0+0+0+0</f>
        <v>0</v>
      </c>
      <c r="Q251" s="116" t="s">
        <v>10547</v>
      </c>
      <c r="T251" s="116">
        <f>0+0+0+0+0+0+0+0+0+0+0+0+0+0+0+0+0+0+0+0+0+0+0+0+0+0+0+0+0+0+0+0</f>
        <v>0</v>
      </c>
      <c r="U251" s="116" t="s">
        <v>10547</v>
      </c>
    </row>
    <row r="252" spans="1:21" ht="13.2">
      <c r="A252" s="116" t="s">
        <v>11052</v>
      </c>
      <c r="B252" s="116" t="s">
        <v>11053</v>
      </c>
      <c r="C252" s="116" t="s">
        <v>10540</v>
      </c>
      <c r="D252" s="116" t="s">
        <v>10541</v>
      </c>
      <c r="E252" s="116" t="s">
        <v>10542</v>
      </c>
      <c r="F252" s="116">
        <f>0+2^1+0+0+0+2^5+2^6+2^7+0+0+0+0+0+0+0+0+0+0+0+0+0+0+0+0+0+0+0+0+0+0+0+0</f>
        <v>226</v>
      </c>
      <c r="G252" s="116" t="s">
        <v>10550</v>
      </c>
      <c r="H252" s="116">
        <f>0+2^1+0+0+0+2^5+2^6+2^7+0+0+0+0+0+0+0+0+0+0+0+0+0+0+0+0+0+0+0+0+0+0+0+0</f>
        <v>226</v>
      </c>
      <c r="I252" s="116" t="s">
        <v>10550</v>
      </c>
      <c r="L252" s="116">
        <f>0+2^1+0+0+0+2^5+2^6+2^7+0+0+0+0+0+0+0+0+0+0+0+0+0+0+0+0+0+0+0+0+0+0+0+0</f>
        <v>226</v>
      </c>
      <c r="M252" s="116" t="s">
        <v>10550</v>
      </c>
      <c r="P252" s="116">
        <f>0+2^1+0+0+0+2^5+2^6+2^7+0+0+0+0+0+0+0+0+0+0+0+0+0+0+0+0+0+0+0+0+0+0+0+0</f>
        <v>226</v>
      </c>
      <c r="Q252" s="116" t="s">
        <v>10550</v>
      </c>
      <c r="T252" s="116">
        <f>0+2^1+0+0+0+2^5+2^6+2^7+0+0+0+0+0+0+0+0+0+0+0+0+0+0+0+0+0+0+0+0+0+0+0+0</f>
        <v>226</v>
      </c>
      <c r="U252" s="116" t="s">
        <v>10550</v>
      </c>
    </row>
    <row r="253" spans="1:21" ht="13.2">
      <c r="A253" s="116" t="s">
        <v>11054</v>
      </c>
      <c r="B253" s="116" t="s">
        <v>11055</v>
      </c>
      <c r="C253" s="116" t="s">
        <v>10540</v>
      </c>
      <c r="D253" s="116" t="s">
        <v>10541</v>
      </c>
      <c r="E253" s="116" t="s">
        <v>10542</v>
      </c>
      <c r="F253" s="116">
        <f>0+0+0+0+0+0+0+0+0+0+0+0+0+0+0+0+0+0+0+0+0+0+0+0+0+0+0+0+0+0+0+0</f>
        <v>0</v>
      </c>
      <c r="G253" s="116" t="s">
        <v>10547</v>
      </c>
      <c r="H253" s="116">
        <f>0+0+0+0+0+0+0+0+0+0+0+0+0+0+0+0+0+0+0+0+0+0+0+0+0+0+0+0+0+0+0+0</f>
        <v>0</v>
      </c>
      <c r="I253" s="116" t="s">
        <v>10547</v>
      </c>
      <c r="L253" s="116">
        <f>0+0+0+0+0+0+0+0+0+0+0+0+0+0+0+0+0+0+0+0+0+0+0+0+0+0+0+0+0+0+0+0</f>
        <v>0</v>
      </c>
      <c r="M253" s="116" t="s">
        <v>10547</v>
      </c>
      <c r="P253" s="116">
        <f>0+0+0+0+0+0+0+0+0+0+0+0+0+0+0+0+0+0+0+0+0+0+0+0+0+0+0+0+0+0+0+0</f>
        <v>0</v>
      </c>
      <c r="Q253" s="116" t="s">
        <v>10547</v>
      </c>
      <c r="T253" s="116">
        <f>0+0+0+0+0+0+0+0+0+0+0+0+0+0+0+0+0+0+0+0+0+0+0+0+0+0+0+0+0+0+0+0</f>
        <v>0</v>
      </c>
      <c r="U253" s="116" t="s">
        <v>10547</v>
      </c>
    </row>
    <row r="254" spans="1:21" ht="13.2">
      <c r="A254" s="116" t="s">
        <v>11056</v>
      </c>
      <c r="B254" s="116" t="s">
        <v>11057</v>
      </c>
      <c r="C254" s="116" t="s">
        <v>10499</v>
      </c>
      <c r="D254" s="116" t="s">
        <v>10541</v>
      </c>
      <c r="E254" s="116" t="s">
        <v>10542</v>
      </c>
      <c r="F254" s="116">
        <f>2^0+0+0+0+0+0+0+0+0+0+0+0+0+0+0+0+0+0+0+0+0+0+0+0+0+0+0+0+0+0+0+0</f>
        <v>1</v>
      </c>
      <c r="G254" s="116" t="s">
        <v>10543</v>
      </c>
      <c r="H254" s="116">
        <f>2^0+0+0+0+0+0+0+0+0+0+0+0+0+0+0+0+0+0+0+0+0+0+0+0+0+0+0+0+0+0+0+0</f>
        <v>1</v>
      </c>
      <c r="I254" s="116" t="s">
        <v>10543</v>
      </c>
      <c r="L254" s="116">
        <f>2^0+0+0+0+0+0+0+0+0+0+0+0+0+0+0+0+0+0+0+0+0+0+0+0+0+0+0+0+0+0+0+0</f>
        <v>1</v>
      </c>
      <c r="M254" s="116" t="s">
        <v>10543</v>
      </c>
      <c r="P254" s="116">
        <f>2^0+0+0+0+0+0+0+0+0+0+0+0+0+0+0+0+0+0+0+0+0+0+0+0+0+0+0+0+0+0+0+0</f>
        <v>1</v>
      </c>
      <c r="Q254" s="116" t="s">
        <v>10543</v>
      </c>
      <c r="T254" s="116">
        <f>2^0+0+0+0+0+0+0+0+0+0+0+0+0+0+0+0+0+0+0+0+0+0+0+0+0+0+0+0+0+0+0+0</f>
        <v>1</v>
      </c>
      <c r="U254" s="116" t="s">
        <v>10543</v>
      </c>
    </row>
    <row r="255" spans="1:21" ht="13.2">
      <c r="A255" s="116" t="s">
        <v>11058</v>
      </c>
      <c r="B255" s="116" t="s">
        <v>11059</v>
      </c>
      <c r="C255" s="116" t="s">
        <v>10540</v>
      </c>
      <c r="D255" s="116" t="s">
        <v>10541</v>
      </c>
      <c r="E255" s="116" t="s">
        <v>10542</v>
      </c>
      <c r="F255" s="116">
        <f>0+0+0+0+0+0+0+0+0+0+0+0+0+0+0+0+0+0+0+0+0+0+0+0+0+0+0+0+0+0+0+0</f>
        <v>0</v>
      </c>
      <c r="G255" s="116" t="s">
        <v>10547</v>
      </c>
      <c r="H255" s="116">
        <f>0+0+0+0+0+0+0+0+0+0+0+0+0+0+0+0+0+0+0+0+0+0+0+0+0+0+0+0+0+0+0+0</f>
        <v>0</v>
      </c>
      <c r="I255" s="116" t="s">
        <v>10547</v>
      </c>
      <c r="L255" s="116">
        <f>0+0+0+0+0+0+0+0+0+0+0+0+0+0+0+0+0+0+0+0+0+0+0+0+0+0+0+0+0+0+0+0</f>
        <v>0</v>
      </c>
      <c r="M255" s="116" t="s">
        <v>10547</v>
      </c>
      <c r="P255" s="116">
        <f>0+0+0+0+0+0+0+0+0+0+0+0+0+0+0+0+0+0+0+0+0+0+0+0+0+0+0+0+0+0+0+0</f>
        <v>0</v>
      </c>
      <c r="Q255" s="116" t="s">
        <v>10547</v>
      </c>
      <c r="T255" s="116">
        <f>0+0+0+0+0+0+0+0+0+0+0+0+0+0+0+0+0+0+0+0+0+0+0+0+0+0+0+0+0+0+0+0</f>
        <v>0</v>
      </c>
      <c r="U255" s="116" t="s">
        <v>10547</v>
      </c>
    </row>
    <row r="256" spans="1:21" ht="13.2">
      <c r="A256" s="116" t="s">
        <v>11060</v>
      </c>
      <c r="B256" s="116" t="s">
        <v>11061</v>
      </c>
      <c r="C256" s="116" t="s">
        <v>10540</v>
      </c>
      <c r="D256" s="116" t="s">
        <v>10541</v>
      </c>
      <c r="E256" s="116" t="s">
        <v>10542</v>
      </c>
      <c r="F256" s="116">
        <f>2^0+0+0+0+0+0+0+0+0+0+0+0+0+0+0+0+0+0+0+0+0+0+0+0+0+0+0+0+0+0+0+0</f>
        <v>1</v>
      </c>
      <c r="G256" s="116" t="s">
        <v>10543</v>
      </c>
      <c r="H256" s="116">
        <f>2^0+0+2^2+0+0+0+2^6+2^7+0+0+0+0+0+0+0+0+0+0+0+0+0+0+0+0+0+0+0+0+0+0+0+0</f>
        <v>197</v>
      </c>
      <c r="I256" s="184" t="s">
        <v>10544</v>
      </c>
      <c r="L256" s="116">
        <f>2^0+0+2^2+0+0+0+2^6+2^7+0+0+0+0+0+0+0+0+0+0+0+0+0+0+0+0+0+0+0+0+0+0+0+0</f>
        <v>197</v>
      </c>
      <c r="M256" s="184" t="s">
        <v>10544</v>
      </c>
      <c r="P256" s="116">
        <f>2^0+0+2^2+0+0+0+2^6+2^7+0+0+0+0+0+0+0+0+0+0+0+0+0+0+0+0+0+0+0+0+0+0+0+0</f>
        <v>197</v>
      </c>
      <c r="Q256" s="184" t="s">
        <v>10544</v>
      </c>
      <c r="T256" s="116">
        <f>2^0+0+2^2+0+0+0+2^6+2^7+0+0+0+0+0+0+0+0+0+0+0+0+0+0+0+0+0+0+0+0+0+0+0+0</f>
        <v>197</v>
      </c>
      <c r="U256" s="184" t="s">
        <v>10544</v>
      </c>
    </row>
    <row r="257" spans="1:21" ht="13.2">
      <c r="A257" s="116" t="s">
        <v>11062</v>
      </c>
      <c r="B257" s="116" t="s">
        <v>11063</v>
      </c>
      <c r="C257" s="116" t="s">
        <v>10540</v>
      </c>
      <c r="D257" s="116" t="s">
        <v>10541</v>
      </c>
      <c r="E257" s="116" t="s">
        <v>10542</v>
      </c>
      <c r="F257" s="116">
        <f>0+0+0+0+0+0+0+0+0+0+0+0+0+0+0+0+0+0+0+0+0+0+0+0+0+0+0+0+0+0+0+0</f>
        <v>0</v>
      </c>
      <c r="G257" s="116" t="s">
        <v>10547</v>
      </c>
      <c r="H257" s="116">
        <f>0+0+0+0+0+0+0+0+0+0+0+0+0+0+0+0+0+0+0+0+0+0+0+0+0+0+0+0+0+0+0+0</f>
        <v>0</v>
      </c>
      <c r="I257" s="116" t="s">
        <v>10547</v>
      </c>
      <c r="L257" s="116">
        <f>0+0+0+0+0+0+0+0+0+0+0+0+0+0+0+0+0+0+0+0+0+0+0+0+0+0+0+0+0+0+0+0</f>
        <v>0</v>
      </c>
      <c r="M257" s="116" t="s">
        <v>10547</v>
      </c>
      <c r="P257" s="116">
        <f>0+0+0+0+0+0+0+0+0+0+0+0+0+0+0+0+0+0+0+0+0+0+0+0+0+0+0+0+0+0+0+0</f>
        <v>0</v>
      </c>
      <c r="Q257" s="116" t="s">
        <v>10547</v>
      </c>
      <c r="T257" s="116">
        <f>0+0+0+0+0+0+0+0+0+0+0+0+0+0+0+0+0+0+0+0+0+0+0+0+0+0+0+0+0+0+0+0</f>
        <v>0</v>
      </c>
      <c r="U257" s="116" t="s">
        <v>10547</v>
      </c>
    </row>
    <row r="258" spans="1:21" ht="13.2">
      <c r="A258" s="116" t="s">
        <v>11064</v>
      </c>
      <c r="B258" s="116" t="s">
        <v>11065</v>
      </c>
      <c r="C258" s="116" t="s">
        <v>10540</v>
      </c>
      <c r="D258" s="116" t="s">
        <v>10541</v>
      </c>
      <c r="E258" s="116" t="s">
        <v>10542</v>
      </c>
      <c r="F258" s="116">
        <f>0+2^1+0+0+0+2^5+2^6+2^7+0+0+0+0+0+0+0+0+0+0+0+0+0+0+0+0+0+0+0+0+0+0+0+0</f>
        <v>226</v>
      </c>
      <c r="G258" s="116" t="s">
        <v>10550</v>
      </c>
      <c r="H258" s="116">
        <f>0+2^1+0+0+0+2^5+2^6+2^7+0+0+0+0+0+0+0+0+0+0+0+0+0+0+0+0+0+0+0+0+0+0+0+0</f>
        <v>226</v>
      </c>
      <c r="I258" s="116" t="s">
        <v>10550</v>
      </c>
      <c r="L258" s="116">
        <f>0+2^1+0+0+0+2^5+2^6+2^7+0+0+0+0+0+0+0+0+0+0+0+0+0+0+0+0+0+0+0+0+0+0+0+0</f>
        <v>226</v>
      </c>
      <c r="M258" s="116" t="s">
        <v>10550</v>
      </c>
      <c r="P258" s="116">
        <f>0+2^1+0+0+0+2^5+2^6+2^7+0+0+0+0+0+0+0+0+0+0+0+0+0+0+0+0+0+0+0+0+0+0+0+0</f>
        <v>226</v>
      </c>
      <c r="Q258" s="116" t="s">
        <v>10550</v>
      </c>
      <c r="T258" s="116">
        <f>0+2^1+0+0+0+2^5+2^6+2^7+0+0+0+0+0+0+0+0+0+0+0+0+0+0+0+0+0+0+0+0+0+0+0+0</f>
        <v>226</v>
      </c>
      <c r="U258" s="116" t="s">
        <v>10550</v>
      </c>
    </row>
    <row r="259" spans="1:21" ht="13.2">
      <c r="A259" s="116" t="s">
        <v>11066</v>
      </c>
      <c r="B259" s="116" t="s">
        <v>11067</v>
      </c>
      <c r="C259" s="116" t="s">
        <v>10540</v>
      </c>
      <c r="D259" s="116" t="s">
        <v>10541</v>
      </c>
      <c r="E259" s="116" t="s">
        <v>10542</v>
      </c>
      <c r="F259" s="116">
        <f>0+0+0+0+0+0+0+0+0+0+0+0+0+0+0+0+0+0+0+0+0+0+0+0+0+0+0+0+0+0+0+0</f>
        <v>0</v>
      </c>
      <c r="G259" s="116" t="s">
        <v>10547</v>
      </c>
      <c r="H259" s="116">
        <f>0+0+0+0+0+0+0+0+0+0+0+0+0+0+0+0+0+0+0+0+0+0+0+0+0+0+0+0+0+0+0+0</f>
        <v>0</v>
      </c>
      <c r="I259" s="116" t="s">
        <v>10547</v>
      </c>
      <c r="L259" s="116">
        <f>0+0+0+0+0+0+0+0+0+0+0+0+0+0+0+0+0+0+0+0+0+0+0+0+0+0+0+0+0+0+0+0</f>
        <v>0</v>
      </c>
      <c r="M259" s="116" t="s">
        <v>10547</v>
      </c>
      <c r="P259" s="116">
        <f>0+0+0+0+0+0+0+0+0+0+0+0+0+0+0+0+0+0+0+0+0+0+0+0+0+0+0+0+0+0+0+0</f>
        <v>0</v>
      </c>
      <c r="Q259" s="116" t="s">
        <v>10547</v>
      </c>
      <c r="T259" s="116">
        <f>0+0+0+0+0+0+0+0+0+0+0+0+0+0+0+0+0+0+0+0+0+0+0+0+0+0+0+0+0+0+0+0</f>
        <v>0</v>
      </c>
      <c r="U259" s="116" t="s">
        <v>10547</v>
      </c>
    </row>
    <row r="260" spans="1:21" ht="13.2">
      <c r="A260" s="116" t="s">
        <v>11068</v>
      </c>
      <c r="B260" s="116" t="s">
        <v>11069</v>
      </c>
      <c r="C260" s="116" t="s">
        <v>10499</v>
      </c>
      <c r="D260" s="116" t="s">
        <v>10541</v>
      </c>
      <c r="E260" s="116" t="s">
        <v>10542</v>
      </c>
      <c r="F260" s="116">
        <f>2^0+0+0+0+0+0+0+0+0+0+0+0+0+0+0+0+0+0+0+0+0+0+0+0+0+0+0+0+0+0+0+0</f>
        <v>1</v>
      </c>
      <c r="G260" s="116" t="s">
        <v>10543</v>
      </c>
      <c r="H260" s="116">
        <f>2^0+0+0+0+0+0+0+0+0+0+0+0+0+0+0+0+0+0+0+0+0+0+0+0+0+0+0+0+0+0+0+0</f>
        <v>1</v>
      </c>
      <c r="I260" s="116" t="s">
        <v>10543</v>
      </c>
      <c r="L260" s="116">
        <f>2^0+0+0+0+0+0+0+0+0+0+0+0+0+0+0+0+0+0+0+0+0+0+0+0+0+0+0+0+0+0+0+0</f>
        <v>1</v>
      </c>
      <c r="M260" s="116" t="s">
        <v>10543</v>
      </c>
      <c r="P260" s="116">
        <f>2^0+0+0+0+0+0+0+0+0+0+0+0+0+0+0+0+0+0+0+0+0+0+0+0+0+0+0+0+0+0+0+0</f>
        <v>1</v>
      </c>
      <c r="Q260" s="116" t="s">
        <v>10543</v>
      </c>
      <c r="T260" s="116">
        <f>2^0+0+0+0+0+0+0+0+0+0+0+0+0+0+0+0+0+0+0+0+0+0+0+0+0+0+0+0+0+0+0+0</f>
        <v>1</v>
      </c>
      <c r="U260" s="116" t="s">
        <v>10543</v>
      </c>
    </row>
    <row r="261" spans="1:21" ht="13.2">
      <c r="A261" s="116" t="s">
        <v>11070</v>
      </c>
      <c r="B261" s="116" t="s">
        <v>11071</v>
      </c>
      <c r="C261" s="116" t="s">
        <v>10540</v>
      </c>
      <c r="D261" s="116" t="s">
        <v>10541</v>
      </c>
      <c r="E261" s="116" t="s">
        <v>10542</v>
      </c>
      <c r="F261" s="116">
        <f>0+0+0+0+0+0+0+0+0+0+0+0+0+0+0+0+0+0+0+0+0+0+0+0+0+0+0+0+0+0+0+0</f>
        <v>0</v>
      </c>
      <c r="G261" s="116" t="s">
        <v>10547</v>
      </c>
      <c r="H261" s="116">
        <f>0+0+0+0+0+0+0+0+0+0+0+0+0+0+0+0+0+0+0+0+0+0+0+0+0+0+0+0+0+0+0+0</f>
        <v>0</v>
      </c>
      <c r="I261" s="116" t="s">
        <v>10547</v>
      </c>
      <c r="L261" s="116">
        <f>0+0+0+0+0+0+0+0+0+0+0+0+0+0+0+0+0+0+0+0+0+0+0+0+0+0+0+0+0+0+0+0</f>
        <v>0</v>
      </c>
      <c r="M261" s="116" t="s">
        <v>10547</v>
      </c>
      <c r="P261" s="116">
        <f>0+0+0+0+0+0+0+0+0+0+0+0+0+0+0+0+0+0+0+0+0+0+0+0+0+0+0+0+0+0+0+0</f>
        <v>0</v>
      </c>
      <c r="Q261" s="116" t="s">
        <v>10547</v>
      </c>
      <c r="T261" s="116">
        <f>0+0+0+0+0+0+0+0+0+0+0+0+0+0+0+0+0+0+0+0+0+0+0+0+0+0+0+0+0+0+0+0</f>
        <v>0</v>
      </c>
      <c r="U261" s="116" t="s">
        <v>10547</v>
      </c>
    </row>
    <row r="262" spans="1:21" ht="13.2">
      <c r="A262" s="116" t="s">
        <v>11072</v>
      </c>
      <c r="B262" s="116" t="s">
        <v>11073</v>
      </c>
      <c r="C262" s="116" t="s">
        <v>10540</v>
      </c>
      <c r="D262" s="116" t="s">
        <v>10541</v>
      </c>
      <c r="E262" s="116" t="s">
        <v>10542</v>
      </c>
      <c r="F262" s="116">
        <f>2^0+0+0+0+0+0+0+0+0+0+0+0+0+0+0+0+0+0+0+0+0+0+0+0+0+0+0+0+0+0+0+0</f>
        <v>1</v>
      </c>
      <c r="G262" s="116" t="s">
        <v>10543</v>
      </c>
      <c r="H262" s="116">
        <f>2^0+0+0+0+0+0+2^6+2^7+0+0+0+0+0+0+0+0+0+0+0+0+0+0+0+0+0+0+0+0+0+0+0+0</f>
        <v>193</v>
      </c>
      <c r="I262" s="184" t="s">
        <v>10707</v>
      </c>
      <c r="L262" s="116">
        <f>2^0+0+0+0+0+0+2^6+2^7+0+0+0+0+0+0+0+0+0+0+0+0+0+0+0+0+0+0+0+0+0+0+0+0</f>
        <v>193</v>
      </c>
      <c r="M262" s="184" t="s">
        <v>10707</v>
      </c>
      <c r="P262" s="116">
        <f>2^0+0+0+0+0+0+2^6+2^7+0+0+0+0+0+0+0+0+0+0+0+0+0+0+0+0+0+0+0+0+0+0+0+0</f>
        <v>193</v>
      </c>
      <c r="Q262" s="184" t="s">
        <v>10707</v>
      </c>
      <c r="T262" s="116">
        <f>2^0+0+0+0+0+0+2^6+2^7+0+0+0+0+0+0+0+0+0+0+0+0+0+0+0+0+0+0+0+0+0+0+0+0</f>
        <v>193</v>
      </c>
      <c r="U262" s="184" t="s">
        <v>10707</v>
      </c>
    </row>
    <row r="263" spans="1:21" ht="13.2">
      <c r="A263" s="116" t="s">
        <v>11074</v>
      </c>
      <c r="B263" s="116" t="s">
        <v>11075</v>
      </c>
      <c r="C263" s="116" t="s">
        <v>10540</v>
      </c>
      <c r="D263" s="116" t="s">
        <v>10541</v>
      </c>
      <c r="E263" s="116" t="s">
        <v>10542</v>
      </c>
      <c r="F263" s="116">
        <f>0+0+0+0+0+0+0+0+0+0+0+0+0+0+0+0+0+0+0+0+0+0+0+0+0+0+0+0+0+0+0+0</f>
        <v>0</v>
      </c>
      <c r="G263" s="116" t="s">
        <v>10547</v>
      </c>
      <c r="H263" s="116">
        <f>0+0+0+0+0+0+0+0+0+0+0+0+0+0+0+0+0+0+0+0+0+0+0+0+0+0+0+0+0+0+0+0</f>
        <v>0</v>
      </c>
      <c r="I263" s="116" t="s">
        <v>10547</v>
      </c>
      <c r="L263" s="116">
        <f>0+0+0+0+0+0+0+0+0+0+0+0+0+0+0+0+0+0+0+0+0+0+0+0+0+0+0+0+0+0+0+0</f>
        <v>0</v>
      </c>
      <c r="M263" s="116" t="s">
        <v>10547</v>
      </c>
      <c r="P263" s="116">
        <f>0+0+0+0+0+0+0+0+0+0+0+0+0+0+0+0+0+0+0+0+0+0+0+0+0+0+0+0+0+0+0+0</f>
        <v>0</v>
      </c>
      <c r="Q263" s="116" t="s">
        <v>10547</v>
      </c>
      <c r="T263" s="116">
        <f>0+0+0+0+0+0+0+0+0+0+0+0+0+0+0+0+0+0+0+0+0+0+0+0+0+0+0+0+0+0+0+0</f>
        <v>0</v>
      </c>
      <c r="U263" s="116" t="s">
        <v>10547</v>
      </c>
    </row>
    <row r="264" spans="1:21" ht="13.2">
      <c r="A264" s="116" t="s">
        <v>11076</v>
      </c>
      <c r="B264" s="116" t="s">
        <v>11077</v>
      </c>
      <c r="C264" s="116" t="s">
        <v>10540</v>
      </c>
      <c r="D264" s="116" t="s">
        <v>10541</v>
      </c>
      <c r="E264" s="116" t="s">
        <v>10542</v>
      </c>
      <c r="F264" s="116">
        <f>0+2^1+0+0+0+2^5+2^6+2^7+0+0+0+0+0+0+0+0+0+0+0+0+0+0+0+0+0+0+0+0+0+0+0+0</f>
        <v>226</v>
      </c>
      <c r="G264" s="116" t="s">
        <v>10550</v>
      </c>
      <c r="H264" s="116">
        <f>0+2^1+0+0+0+2^5+2^6+2^7+0+0+0+0+0+0+0+0+0+0+0+0+0+0+0+0+0+0+0+0+0+0+0+0</f>
        <v>226</v>
      </c>
      <c r="I264" s="116" t="s">
        <v>10550</v>
      </c>
      <c r="L264" s="116">
        <f>0+2^1+0+0+0+2^5+2^6+2^7+0+0+0+0+0+0+0+0+0+0+0+0+0+0+0+0+0+0+0+0+0+0+0+0</f>
        <v>226</v>
      </c>
      <c r="M264" s="116" t="s">
        <v>10550</v>
      </c>
      <c r="P264" s="116">
        <f>0+2^1+0+0+0+2^5+2^6+2^7+0+0+0+0+0+0+0+0+0+0+0+0+0+0+0+0+0+0+0+0+0+0+0+0</f>
        <v>226</v>
      </c>
      <c r="Q264" s="116" t="s">
        <v>10550</v>
      </c>
      <c r="T264" s="116">
        <f>0+2^1+0+0+0+2^5+2^6+2^7+0+0+0+0+0+0+0+0+0+0+0+0+0+0+0+0+0+0+0+0+0+0+0+0</f>
        <v>226</v>
      </c>
      <c r="U264" s="116" t="s">
        <v>10550</v>
      </c>
    </row>
    <row r="265" spans="1:21" ht="13.2">
      <c r="A265" s="116" t="s">
        <v>11078</v>
      </c>
      <c r="B265" s="116" t="s">
        <v>11079</v>
      </c>
      <c r="C265" s="116" t="s">
        <v>10540</v>
      </c>
      <c r="D265" s="116" t="s">
        <v>10541</v>
      </c>
      <c r="E265" s="116" t="s">
        <v>10542</v>
      </c>
      <c r="F265" s="116">
        <f>0+0+0+0+0+0+0+0+0+0+0+0+0+0+0+0+0+0+0+0+0+0+0+0+0+0+0+0+0+0+0+0</f>
        <v>0</v>
      </c>
      <c r="G265" s="116" t="s">
        <v>10547</v>
      </c>
      <c r="H265" s="116">
        <f>0+0+0+0+0+0+0+0+0+0+0+0+0+0+0+0+0+0+0+0+0+0+0+0+0+0+0+0+0+0+0+0</f>
        <v>0</v>
      </c>
      <c r="I265" s="116" t="s">
        <v>10547</v>
      </c>
      <c r="L265" s="116">
        <f>0+0+0+0+0+0+0+0+0+0+0+0+0+0+0+0+0+0+0+0+0+0+0+0+0+0+0+0+0+0+0+0</f>
        <v>0</v>
      </c>
      <c r="M265" s="116" t="s">
        <v>10547</v>
      </c>
      <c r="P265" s="116">
        <f>0+0+0+0+0+0+0+0+0+0+0+0+0+0+0+0+0+0+0+0+0+0+0+0+0+0+0+0+0+0+0+0</f>
        <v>0</v>
      </c>
      <c r="Q265" s="116" t="s">
        <v>10547</v>
      </c>
      <c r="T265" s="116">
        <f>0+0+0+0+0+0+0+0+0+0+0+0+0+0+0+0+0+0+0+0+0+0+0+0+0+0+0+0+0+0+0+0</f>
        <v>0</v>
      </c>
      <c r="U265" s="116" t="s">
        <v>10547</v>
      </c>
    </row>
    <row r="266" spans="1:21" ht="13.2">
      <c r="A266" s="116" t="s">
        <v>11080</v>
      </c>
      <c r="B266" s="116" t="s">
        <v>11081</v>
      </c>
      <c r="C266" s="116" t="s">
        <v>10499</v>
      </c>
      <c r="D266" s="116" t="s">
        <v>10541</v>
      </c>
      <c r="E266" s="116" t="s">
        <v>10542</v>
      </c>
      <c r="F266" s="116">
        <f>2^0+0+0+0+0+0+0+0+0+0+0+0+0+0+0+0+0+0+0+0+0+0+0+0+0+0+0+0+0+0+0+0</f>
        <v>1</v>
      </c>
      <c r="G266" s="116" t="s">
        <v>10543</v>
      </c>
      <c r="H266" s="116">
        <f>2^0+0+0+0+0+0+0+0+0+0+0+0+0+0+0+0+0+0+0+0+0+0+0+0+0+0+0+0+0+0+0+0</f>
        <v>1</v>
      </c>
      <c r="I266" s="116" t="s">
        <v>10543</v>
      </c>
      <c r="L266" s="116">
        <f>2^0+0+0+0+0+0+0+0+0+0+0+0+0+0+0+0+0+0+0+0+0+0+0+0+0+0+0+0+0+0+0+0</f>
        <v>1</v>
      </c>
      <c r="M266" s="116" t="s">
        <v>10543</v>
      </c>
      <c r="P266" s="116">
        <f>2^0+0+0+0+0+0+0+0+0+0+0+0+0+0+0+0+0+0+0+0+0+0+0+0+0+0+0+0+0+0+0+0</f>
        <v>1</v>
      </c>
      <c r="Q266" s="116" t="s">
        <v>10543</v>
      </c>
      <c r="T266" s="116">
        <f>2^0+0+0+0+0+0+0+0+0+0+0+0+0+0+0+0+0+0+0+0+0+0+0+0+0+0+0+0+0+0+0+0</f>
        <v>1</v>
      </c>
      <c r="U266" s="116" t="s">
        <v>10543</v>
      </c>
    </row>
    <row r="267" spans="1:21" ht="13.2">
      <c r="A267" s="116" t="s">
        <v>11082</v>
      </c>
      <c r="B267" s="116" t="s">
        <v>11083</v>
      </c>
      <c r="C267" s="116" t="s">
        <v>10540</v>
      </c>
      <c r="D267" s="116" t="s">
        <v>10541</v>
      </c>
      <c r="E267" s="116" t="s">
        <v>10542</v>
      </c>
      <c r="F267" s="116">
        <f>0+0+0+0+0+0+0+0+0+0+0+0+0+0+0+0+0+0+0+0+0+0+0+0+0+0+0+0+0+0+0+0</f>
        <v>0</v>
      </c>
      <c r="G267" s="116" t="s">
        <v>10547</v>
      </c>
      <c r="H267" s="116">
        <f>0+0+0+0+0+0+0+0+0+0+0+0+0+0+0+0+0+0+0+0+0+0+0+0+0+0+0+0+0+0+0+0</f>
        <v>0</v>
      </c>
      <c r="I267" s="116" t="s">
        <v>10547</v>
      </c>
      <c r="L267" s="116">
        <f>0+0+0+0+0+0+0+0+0+0+0+0+0+0+0+0+0+0+0+0+0+0+0+0+0+0+0+0+0+0+0+0</f>
        <v>0</v>
      </c>
      <c r="M267" s="116" t="s">
        <v>10547</v>
      </c>
      <c r="P267" s="116">
        <f>0+0+0+0+0+0+0+0+0+0+0+0+0+0+0+0+0+0+0+0+0+0+0+0+0+0+0+0+0+0+0+0</f>
        <v>0</v>
      </c>
      <c r="Q267" s="116" t="s">
        <v>10547</v>
      </c>
      <c r="T267" s="116">
        <f>0+0+0+0+0+0+0+0+0+0+0+0+0+0+0+0+0+0+0+0+0+0+0+0+0+0+0+0+0+0+0+0</f>
        <v>0</v>
      </c>
      <c r="U267" s="116" t="s">
        <v>10547</v>
      </c>
    </row>
    <row r="268" spans="1:21" ht="13.2">
      <c r="A268" s="116" t="s">
        <v>11084</v>
      </c>
      <c r="B268" s="116" t="s">
        <v>11085</v>
      </c>
      <c r="C268" s="116" t="s">
        <v>10540</v>
      </c>
      <c r="D268" s="116" t="s">
        <v>10541</v>
      </c>
      <c r="E268" s="116" t="s">
        <v>10542</v>
      </c>
      <c r="F268" s="116">
        <f>2^0+0+0+0+0+0+0+0+0+0+0+0+0+0+0+0+0+0+0+0+0+0+0+0+0+0+0+0+0+0+0+0</f>
        <v>1</v>
      </c>
      <c r="G268" s="116" t="s">
        <v>10543</v>
      </c>
      <c r="H268" s="116">
        <f>2^0+0+0+0+0+0+2^6+2^7+0+0+0+0+0+0+0+0+0+0+0+0+0+0+0+0+0+0+0+0+0+0+0+0</f>
        <v>193</v>
      </c>
      <c r="I268" s="184" t="s">
        <v>10707</v>
      </c>
      <c r="L268" s="116">
        <f>2^0+0+0+0+0+0+2^6+2^7+0+0+0+0+0+0+0+0+0+0+0+0+0+0+0+0+0+0+0+0+0+0+0+0</f>
        <v>193</v>
      </c>
      <c r="M268" s="184" t="s">
        <v>10707</v>
      </c>
      <c r="P268" s="116">
        <f>2^0+0+0+0+0+0+2^6+2^7+0+0+0+0+0+0+0+0+0+0+0+0+0+0+0+0+0+0+0+0+0+0+0+0</f>
        <v>193</v>
      </c>
      <c r="Q268" s="184" t="s">
        <v>10707</v>
      </c>
      <c r="T268" s="116">
        <f>2^0+0+0+0+0+0+2^6+2^7+0+0+0+0+0+0+0+0+0+0+0+0+0+0+0+0+0+0+0+0+0+0+0+0</f>
        <v>193</v>
      </c>
      <c r="U268" s="184" t="s">
        <v>10707</v>
      </c>
    </row>
    <row r="269" spans="1:21" ht="13.2">
      <c r="A269" s="116" t="s">
        <v>11086</v>
      </c>
      <c r="B269" s="116" t="s">
        <v>11087</v>
      </c>
      <c r="C269" s="116" t="s">
        <v>10540</v>
      </c>
      <c r="D269" s="116" t="s">
        <v>10541</v>
      </c>
      <c r="E269" s="116" t="s">
        <v>10542</v>
      </c>
      <c r="F269" s="116">
        <f>0+0+0+0+0+0+0+0+0+0+0+0+0+0+0+0+0+0+0+0+0+0+0+0+0+0+0+0+0+0+0+0</f>
        <v>0</v>
      </c>
      <c r="G269" s="116" t="s">
        <v>10547</v>
      </c>
      <c r="H269" s="116">
        <f>0+0+0+0+0+0+0+0+0+0+0+0+0+0+0+0+0+0+0+0+0+0+0+0+0+0+0+0+0+0+0+0</f>
        <v>0</v>
      </c>
      <c r="I269" s="116" t="s">
        <v>10547</v>
      </c>
      <c r="L269" s="116">
        <f>0+0+0+0+0+0+0+0+0+0+0+0+0+0+0+0+0+0+0+0+0+0+0+0+0+0+0+0+0+0+0+0</f>
        <v>0</v>
      </c>
      <c r="M269" s="116" t="s">
        <v>10547</v>
      </c>
      <c r="P269" s="116">
        <f>0+0+0+0+0+0+0+0+0+0+0+0+0+0+0+0+0+0+0+0+0+0+0+0+0+0+0+0+0+0+0+0</f>
        <v>0</v>
      </c>
      <c r="Q269" s="116" t="s">
        <v>10547</v>
      </c>
      <c r="T269" s="116">
        <f>0+0+0+0+0+0+0+0+0+0+0+0+0+0+0+0+0+0+0+0+0+0+0+0+0+0+0+0+0+0+0+0</f>
        <v>0</v>
      </c>
      <c r="U269" s="116" t="s">
        <v>10547</v>
      </c>
    </row>
    <row r="270" spans="1:21" ht="13.2">
      <c r="A270" s="116" t="s">
        <v>11088</v>
      </c>
      <c r="B270" s="116" t="s">
        <v>11089</v>
      </c>
      <c r="C270" s="116" t="s">
        <v>10540</v>
      </c>
      <c r="D270" s="116" t="s">
        <v>10541</v>
      </c>
      <c r="E270" s="116" t="s">
        <v>10542</v>
      </c>
      <c r="F270" s="116">
        <f>0+2^1+0+0+0+2^5+2^6+2^7+0+0+0+0+0+0+0+0+0+0+0+0+0+0+0+0+0+0+0+0+0+0+0+0</f>
        <v>226</v>
      </c>
      <c r="G270" s="116" t="s">
        <v>10550</v>
      </c>
      <c r="H270" s="116">
        <f>0+2^1+0+0+0+2^5+2^6+2^7+0+0+0+0+0+0+0+0+0+0+0+0+0+0+0+0+0+0+0+0+0+0+0+0</f>
        <v>226</v>
      </c>
      <c r="I270" s="116" t="s">
        <v>10550</v>
      </c>
      <c r="L270" s="116">
        <f>0+2^1+0+0+0+2^5+2^6+2^7+0+0+0+0+0+0+0+0+0+0+0+0+0+0+0+0+0+0+0+0+0+0+0+0</f>
        <v>226</v>
      </c>
      <c r="M270" s="116" t="s">
        <v>10550</v>
      </c>
      <c r="P270" s="116">
        <f>0+2^1+0+0+0+2^5+2^6+2^7+0+0+0+0+0+0+0+0+0+0+0+0+0+0+0+0+0+0+0+0+0+0+0+0</f>
        <v>226</v>
      </c>
      <c r="Q270" s="116" t="s">
        <v>10550</v>
      </c>
      <c r="T270" s="116">
        <f>0+2^1+0+0+0+2^5+2^6+2^7+0+0+0+0+0+0+0+0+0+0+0+0+0+0+0+0+0+0+0+0+0+0+0+0</f>
        <v>226</v>
      </c>
      <c r="U270" s="116" t="s">
        <v>10550</v>
      </c>
    </row>
    <row r="271" spans="1:21" ht="13.2">
      <c r="A271" s="116" t="s">
        <v>11090</v>
      </c>
      <c r="B271" s="116" t="s">
        <v>11091</v>
      </c>
      <c r="C271" s="116" t="s">
        <v>10540</v>
      </c>
      <c r="D271" s="116" t="s">
        <v>10541</v>
      </c>
      <c r="E271" s="116" t="s">
        <v>10542</v>
      </c>
      <c r="F271" s="116">
        <f>0+0+0+0+0+0+0+0+0+0+0+0+0+0+0+0+0+0+0+0+0+0+0+0+0+0+0+0+0+0+0+0</f>
        <v>0</v>
      </c>
      <c r="G271" s="116" t="s">
        <v>10547</v>
      </c>
      <c r="H271" s="116">
        <f>0+0+0+0+0+0+0+0+0+0+0+0+0+0+0+0+0+0+0+0+0+0+0+0+0+0+0+0+0+0+0+0</f>
        <v>0</v>
      </c>
      <c r="I271" s="116" t="s">
        <v>10547</v>
      </c>
      <c r="L271" s="116">
        <f>0+0+0+0+0+0+0+0+0+0+0+0+0+0+0+0+0+0+0+0+0+0+0+0+0+0+0+0+0+0+0+0</f>
        <v>0</v>
      </c>
      <c r="M271" s="116" t="s">
        <v>10547</v>
      </c>
      <c r="P271" s="116">
        <f>0+0+0+0+0+0+0+0+0+0+0+0+0+0+0+0+0+0+0+0+0+0+0+0+0+0+0+0+0+0+0+0</f>
        <v>0</v>
      </c>
      <c r="Q271" s="116" t="s">
        <v>10547</v>
      </c>
      <c r="T271" s="116">
        <f>0+0+0+0+0+0+0+0+0+0+0+0+0+0+0+0+0+0+0+0+0+0+0+0+0+0+0+0+0+0+0+0</f>
        <v>0</v>
      </c>
      <c r="U271" s="116" t="s">
        <v>10547</v>
      </c>
    </row>
    <row r="272" spans="1:21" ht="13.2">
      <c r="A272" s="116" t="s">
        <v>11092</v>
      </c>
      <c r="B272" s="116" t="s">
        <v>11093</v>
      </c>
      <c r="C272" s="116" t="s">
        <v>10499</v>
      </c>
      <c r="D272" s="116" t="s">
        <v>10541</v>
      </c>
      <c r="E272" s="116" t="s">
        <v>10542</v>
      </c>
      <c r="F272" s="116">
        <f>2^0+0+0+0+0+0+0+0+0+0+0+0+0+0+0+0+0+0+0+0+0+0+0+0+0+0+0+0+0+0+0+0</f>
        <v>1</v>
      </c>
      <c r="G272" s="116" t="s">
        <v>10543</v>
      </c>
      <c r="H272" s="116">
        <f>2^0+0+0+0+0+0+0+0+0+0+0+0+0+0+0+0+0+0+0+0+0+0+0+0+0+0+0+0+0+0+0+0</f>
        <v>1</v>
      </c>
      <c r="I272" s="116" t="s">
        <v>10543</v>
      </c>
      <c r="L272" s="116">
        <f>2^0+0+0+0+0+0+0+0+0+0+0+0+0+0+0+0+0+0+0+0+0+0+0+0+0+0+0+0+0+0+0+0</f>
        <v>1</v>
      </c>
      <c r="M272" s="116" t="s">
        <v>10543</v>
      </c>
      <c r="P272" s="116">
        <f>2^0+0+0+0+0+0+0+0+0+0+0+0+0+0+0+0+0+0+0+0+0+0+0+0+0+0+0+0+0+0+0+0</f>
        <v>1</v>
      </c>
      <c r="Q272" s="116" t="s">
        <v>10543</v>
      </c>
      <c r="T272" s="116">
        <f>2^0+0+0+0+0+0+0+0+0+0+0+0+0+0+0+0+0+0+0+0+0+0+0+0+0+0+0+0+0+0+0+0</f>
        <v>1</v>
      </c>
      <c r="U272" s="116" t="s">
        <v>10543</v>
      </c>
    </row>
    <row r="273" spans="1:21" ht="13.2">
      <c r="A273" s="116" t="s">
        <v>11094</v>
      </c>
      <c r="B273" s="116" t="s">
        <v>11095</v>
      </c>
      <c r="C273" s="116" t="s">
        <v>10540</v>
      </c>
      <c r="D273" s="116" t="s">
        <v>10541</v>
      </c>
      <c r="E273" s="116" t="s">
        <v>10542</v>
      </c>
      <c r="F273" s="116">
        <f>0+0+0+0+0+0+0+0+0+0+0+0+0+0+0+0+0+0+0+0+0+0+0+0+0+0+0+0+0+0+0+0</f>
        <v>0</v>
      </c>
      <c r="G273" s="116" t="s">
        <v>10547</v>
      </c>
      <c r="H273" s="116">
        <f>0+0+0+0+0+0+0+0+0+0+0+0+0+0+0+0+0+0+0+0+0+0+0+0+0+0+0+0+0+0+0+0</f>
        <v>0</v>
      </c>
      <c r="I273" s="116" t="s">
        <v>10547</v>
      </c>
      <c r="L273" s="116">
        <f>0+0+0+0+0+0+0+0+0+0+0+0+0+0+0+0+0+0+0+0+0+0+0+0+0+0+0+0+0+0+0+0</f>
        <v>0</v>
      </c>
      <c r="M273" s="116" t="s">
        <v>10547</v>
      </c>
      <c r="P273" s="116">
        <f>0+0+0+0+0+0+0+0+0+0+0+0+0+0+0+0+0+0+0+0+0+0+0+0+0+0+0+0+0+0+0+0</f>
        <v>0</v>
      </c>
      <c r="Q273" s="116" t="s">
        <v>10547</v>
      </c>
      <c r="T273" s="116">
        <f>0+0+0+0+0+0+0+0+0+0+0+0+0+0+0+0+0+0+0+0+0+0+0+0+0+0+0+0+0+0+0+0</f>
        <v>0</v>
      </c>
      <c r="U273" s="116" t="s">
        <v>10547</v>
      </c>
    </row>
    <row r="274" spans="1:21" ht="13.2">
      <c r="A274" s="116" t="s">
        <v>11096</v>
      </c>
      <c r="B274" s="116" t="s">
        <v>11097</v>
      </c>
      <c r="C274" s="116" t="s">
        <v>10540</v>
      </c>
      <c r="D274" s="116" t="s">
        <v>10541</v>
      </c>
      <c r="E274" s="116" t="s">
        <v>10542</v>
      </c>
      <c r="F274" s="116">
        <f>2^0+0+0+0+0+0+0+0+0+0+0+0+0+0+0+0+0+0+0+0+0+0+0+0+0+0+0+0+0+0+0+0</f>
        <v>1</v>
      </c>
      <c r="G274" s="116" t="s">
        <v>10543</v>
      </c>
      <c r="H274" s="116">
        <f>2^0+0+0+0+0+0+2^6+2^7+0+2^9+0+0+0+0+0+0+0+0+0+0+0+0+0+0+0+0+0+0+0+0+0+0</f>
        <v>705</v>
      </c>
      <c r="I274" s="184" t="s">
        <v>10669</v>
      </c>
      <c r="L274" s="116">
        <f>2^0+0+0+0+0+0+2^6+2^7+0+2^9+0+0+0+0+0+0+0+0+0+0+0+0+0+0+0+0+0+0+0+0+0+0</f>
        <v>705</v>
      </c>
      <c r="M274" s="184" t="s">
        <v>10669</v>
      </c>
      <c r="P274" s="116">
        <f>2^0+0+0+0+0+0+2^6+2^7+0+2^9+0+0+0+0+0+0+0+0+0+0+0+0+0+0+0+0+0+0+0+0+0+0</f>
        <v>705</v>
      </c>
      <c r="Q274" s="184" t="s">
        <v>10669</v>
      </c>
      <c r="T274" s="116">
        <f>2^0+0+0+0+0+0+2^6+2^7+0+2^9+0+0+0+0+0+0+0+0+0+0+0+0+0+0+0+0+0+0+0+0+0+0</f>
        <v>705</v>
      </c>
      <c r="U274" s="184" t="s">
        <v>10669</v>
      </c>
    </row>
    <row r="275" spans="1:21" ht="13.2">
      <c r="A275" s="116" t="s">
        <v>11098</v>
      </c>
      <c r="B275" s="116" t="s">
        <v>11099</v>
      </c>
      <c r="C275" s="116" t="s">
        <v>10540</v>
      </c>
      <c r="D275" s="116" t="s">
        <v>10541</v>
      </c>
      <c r="E275" s="116" t="s">
        <v>10542</v>
      </c>
      <c r="F275" s="116">
        <f>0+0+0+0+0+0+0+0+0+0+0+0+0+0+0+0+0+0+0+0+0+0+0+0+0+0+0+0+0+0+0+0</f>
        <v>0</v>
      </c>
      <c r="G275" s="116" t="s">
        <v>10547</v>
      </c>
      <c r="H275" s="116">
        <f>0+0+0+0+0+0+0+0+0+0+0+0+0+0+0+0+0+0+0+0+0+0+0+0+0+0+0+0+0+0+0+0</f>
        <v>0</v>
      </c>
      <c r="I275" s="116" t="s">
        <v>10547</v>
      </c>
      <c r="L275" s="116">
        <f>0+0+0+0+0+0+0+0+0+0+0+0+0+0+0+0+0+0+0+0+0+0+0+0+0+0+0+0+0+0+0+0</f>
        <v>0</v>
      </c>
      <c r="M275" s="116" t="s">
        <v>10547</v>
      </c>
      <c r="P275" s="116">
        <f>0+0+0+0+0+0+0+0+0+0+0+0+0+0+0+0+0+0+0+0+0+0+0+0+0+0+0+0+0+0+0+0</f>
        <v>0</v>
      </c>
      <c r="Q275" s="116" t="s">
        <v>10547</v>
      </c>
      <c r="T275" s="116">
        <f>0+0+0+0+0+0+0+0+0+0+0+0+0+0+0+0+0+0+0+0+0+0+0+0+0+0+0+0+0+0+0+0</f>
        <v>0</v>
      </c>
      <c r="U275" s="116" t="s">
        <v>10547</v>
      </c>
    </row>
    <row r="276" spans="1:21" ht="13.2">
      <c r="A276" s="116" t="s">
        <v>11100</v>
      </c>
      <c r="B276" s="116" t="s">
        <v>11101</v>
      </c>
      <c r="C276" s="116" t="s">
        <v>10540</v>
      </c>
      <c r="D276" s="116" t="s">
        <v>10541</v>
      </c>
      <c r="E276" s="116" t="s">
        <v>10542</v>
      </c>
      <c r="F276" s="116">
        <f>0+2^1+0+0+0+2^5+2^6+2^7+0+0+0+0+0+0+0+0+0+0+0+0+0+0+0+0+0+0+0+0+0+0+0+0</f>
        <v>226</v>
      </c>
      <c r="G276" s="116" t="s">
        <v>10550</v>
      </c>
      <c r="H276" s="116">
        <f>0+2^1+0+0+0+2^5+2^6+2^7+0+0+0+0+0+0+0+0+0+0+0+0+0+0+0+0+0+0+0+0+0+0+0+0</f>
        <v>226</v>
      </c>
      <c r="I276" s="116" t="s">
        <v>10550</v>
      </c>
      <c r="L276" s="116">
        <f>0+2^1+0+0+0+2^5+2^6+2^7+0+0+0+0+0+0+0+0+0+0+0+0+0+0+0+0+0+0+0+0+0+0+0+0</f>
        <v>226</v>
      </c>
      <c r="M276" s="116" t="s">
        <v>10550</v>
      </c>
      <c r="P276" s="116">
        <f>0+2^1+0+0+0+2^5+2^6+2^7+0+0+0+0+0+0+0+0+0+0+0+0+0+0+0+0+0+0+0+0+0+0+0+0</f>
        <v>226</v>
      </c>
      <c r="Q276" s="116" t="s">
        <v>10550</v>
      </c>
      <c r="T276" s="116">
        <f>0+2^1+0+0+0+2^5+2^6+2^7+0+0+0+0+0+0+0+0+0+0+0+0+0+0+0+0+0+0+0+0+0+0+0+0</f>
        <v>226</v>
      </c>
      <c r="U276" s="116" t="s">
        <v>10550</v>
      </c>
    </row>
    <row r="277" spans="1:21" ht="13.2">
      <c r="A277" s="116" t="s">
        <v>11102</v>
      </c>
      <c r="B277" s="116" t="s">
        <v>11103</v>
      </c>
      <c r="C277" s="116" t="s">
        <v>10540</v>
      </c>
      <c r="D277" s="116" t="s">
        <v>10541</v>
      </c>
      <c r="E277" s="116" t="s">
        <v>10542</v>
      </c>
      <c r="F277" s="116">
        <f>0+0+0+0+0+0+0+0+0+0+0+0+0+0+0+0+0+0+0+0+0+0+0+0+0+0+0+0+0+0+0+0</f>
        <v>0</v>
      </c>
      <c r="G277" s="116" t="s">
        <v>10547</v>
      </c>
      <c r="H277" s="116">
        <f>0+0+0+0+0+0+0+0+0+0+0+0+0+0+0+0+0+0+0+0+0+0+0+0+0+0+0+0+0+0+0+0</f>
        <v>0</v>
      </c>
      <c r="I277" s="116" t="s">
        <v>10547</v>
      </c>
      <c r="L277" s="116">
        <f>0+0+0+0+0+0+0+0+0+0+0+0+0+0+0+0+0+0+0+0+0+0+0+0+0+0+0+0+0+0+0+0</f>
        <v>0</v>
      </c>
      <c r="M277" s="116" t="s">
        <v>10547</v>
      </c>
      <c r="P277" s="116">
        <f>0+0+0+0+0+0+0+0+0+0+0+0+0+0+0+0+0+0+0+0+0+0+0+0+0+0+0+0+0+0+0+0</f>
        <v>0</v>
      </c>
      <c r="Q277" s="116" t="s">
        <v>10547</v>
      </c>
      <c r="T277" s="116">
        <f>0+0+0+0+0+0+0+0+0+0+0+0+0+0+0+0+0+0+0+0+0+0+0+0+0+0+0+0+0+0+0+0</f>
        <v>0</v>
      </c>
      <c r="U277" s="116" t="s">
        <v>10547</v>
      </c>
    </row>
    <row r="278" spans="1:21" ht="13.2">
      <c r="A278" s="116" t="s">
        <v>11104</v>
      </c>
      <c r="B278" s="116" t="s">
        <v>11105</v>
      </c>
      <c r="C278" s="116" t="s">
        <v>10499</v>
      </c>
      <c r="D278" s="116" t="s">
        <v>10541</v>
      </c>
      <c r="E278" s="116" t="s">
        <v>10542</v>
      </c>
      <c r="F278" s="116">
        <f>2^0+0+0+0+0+0+0+0+0+0+0+0+0+0+0+0+0+0+0+0+0+0+0+0+0+0+0+0+0+0+0+0</f>
        <v>1</v>
      </c>
      <c r="G278" s="116" t="s">
        <v>10543</v>
      </c>
      <c r="H278" s="116">
        <f>2^0+0+0+0+0+0+0+0+0+0+0+0+0+0+0+0+0+0+0+0+0+0+0+0+0+0+0+0+0+0+0+0</f>
        <v>1</v>
      </c>
      <c r="I278" s="116" t="s">
        <v>10543</v>
      </c>
      <c r="L278" s="116">
        <f>2^0+0+0+0+0+0+0+0+0+0+0+0+0+0+0+0+0+0+0+0+0+0+0+0+0+0+0+0+0+0+0+0</f>
        <v>1</v>
      </c>
      <c r="M278" s="116" t="s">
        <v>10543</v>
      </c>
      <c r="P278" s="116">
        <f>2^0+0+0+0+0+0+0+0+0+0+0+0+0+0+0+0+0+0+0+0+0+0+0+0+0+0+0+0+0+0+0+0</f>
        <v>1</v>
      </c>
      <c r="Q278" s="116" t="s">
        <v>10543</v>
      </c>
      <c r="T278" s="116">
        <f>2^0+0+0+0+0+0+0+0+0+0+0+0+0+0+0+0+0+0+0+0+0+0+0+0+0+0+0+0+0+0+0+0</f>
        <v>1</v>
      </c>
      <c r="U278" s="116" t="s">
        <v>10543</v>
      </c>
    </row>
    <row r="279" spans="1:21" ht="13.2">
      <c r="A279" s="116" t="s">
        <v>11106</v>
      </c>
      <c r="B279" s="116" t="s">
        <v>11107</v>
      </c>
      <c r="C279" s="116" t="s">
        <v>10540</v>
      </c>
      <c r="D279" s="116" t="s">
        <v>10541</v>
      </c>
      <c r="E279" s="116" t="s">
        <v>10542</v>
      </c>
      <c r="F279" s="116">
        <f>0+0+0+0+0+0+0+0+0+0+0+0+0+0+0+0+0+0+0+0+0+0+0+0+0+0+0+0+0+0+0+0</f>
        <v>0</v>
      </c>
      <c r="G279" s="116" t="s">
        <v>10547</v>
      </c>
      <c r="H279" s="116">
        <f>0+0+0+0+0+0+0+0+0+0+0+0+0+0+0+0+0+0+0+0+0+0+0+0+0+0+0+0+0+0+0+0</f>
        <v>0</v>
      </c>
      <c r="I279" s="116" t="s">
        <v>10547</v>
      </c>
      <c r="L279" s="116">
        <f>0+0+0+0+0+0+0+0+0+0+0+0+0+0+0+0+0+0+0+0+0+0+0+0+0+0+0+0+0+0+0+0</f>
        <v>0</v>
      </c>
      <c r="M279" s="116" t="s">
        <v>10547</v>
      </c>
      <c r="P279" s="116">
        <f>0+0+0+0+0+0+0+0+0+0+0+0+0+0+0+0+0+0+0+0+0+0+0+0+0+0+0+0+0+0+0+0</f>
        <v>0</v>
      </c>
      <c r="Q279" s="116" t="s">
        <v>10547</v>
      </c>
      <c r="T279" s="116">
        <f>0+0+0+0+0+0+0+0+0+0+0+0+0+0+0+0+0+0+0+0+0+0+0+0+0+0+0+0+0+0+0+0</f>
        <v>0</v>
      </c>
      <c r="U279" s="116" t="s">
        <v>10547</v>
      </c>
    </row>
    <row r="280" spans="1:21" ht="13.2">
      <c r="A280" s="116" t="s">
        <v>11108</v>
      </c>
      <c r="B280" s="116" t="s">
        <v>11109</v>
      </c>
      <c r="C280" s="116" t="s">
        <v>10540</v>
      </c>
      <c r="D280" s="116" t="s">
        <v>10541</v>
      </c>
      <c r="E280" s="116" t="s">
        <v>10542</v>
      </c>
      <c r="F280" s="116">
        <f>2^0+0+0+0+0+0+0+0+0+0+0+0+0+0+0+0+0+0+0+0+0+0+0+0+0+0+0+0+0+0+0+0</f>
        <v>1</v>
      </c>
      <c r="G280" s="116" t="s">
        <v>10543</v>
      </c>
      <c r="H280" s="116">
        <f>2^0+2^1+0+0+0+0+2^6+2^7+0+0+0+0+0+0+0+0+0+0+0+0+0+0+0+0+0+0+0+0+0+0+0+0</f>
        <v>195</v>
      </c>
      <c r="I280" s="184" t="s">
        <v>10682</v>
      </c>
      <c r="L280" s="116">
        <f>2^0+2^1+0+0+0+0+2^6+2^7+0+0+0+0+0+0+0+0+0+0+0+0+0+0+0+0+0+0+0+0+0+0+0+0</f>
        <v>195</v>
      </c>
      <c r="M280" s="184" t="s">
        <v>10682</v>
      </c>
      <c r="P280" s="116">
        <f>2^0+2^1+0+0+0+0+2^6+2^7+0+0+0+0+0+0+0+0+0+0+0+0+0+0+0+0+0+0+0+0+0+0+0+0</f>
        <v>195</v>
      </c>
      <c r="Q280" s="184" t="s">
        <v>10682</v>
      </c>
      <c r="T280" s="116">
        <f>2^0+2^1+0+0+0+0+2^6+2^7+0+0+0+0+0+0+0+0+0+0+0+0+0+0+0+0+0+0+0+0+0+0+0+0</f>
        <v>195</v>
      </c>
      <c r="U280" s="184" t="s">
        <v>10682</v>
      </c>
    </row>
    <row r="281" spans="1:21" ht="13.2">
      <c r="A281" s="116" t="s">
        <v>11110</v>
      </c>
      <c r="B281" s="116" t="s">
        <v>11111</v>
      </c>
      <c r="C281" s="116" t="s">
        <v>10540</v>
      </c>
      <c r="D281" s="116" t="s">
        <v>10541</v>
      </c>
      <c r="E281" s="116" t="s">
        <v>10542</v>
      </c>
      <c r="F281" s="116">
        <f>0+0+0+0+0+0+0+0+0+0+0+0+0+0+0+0+0+0+0+0+0+0+0+0+0+0+0+0+0+0+0+0</f>
        <v>0</v>
      </c>
      <c r="G281" s="116" t="s">
        <v>10547</v>
      </c>
      <c r="H281" s="116">
        <f>0+0+0+0+0+0+0+0+0+0+0+0+0+0+0+0+0+0+0+0+0+0+0+0+0+0+0+0+0+0+0+0</f>
        <v>0</v>
      </c>
      <c r="I281" s="116" t="s">
        <v>10547</v>
      </c>
      <c r="L281" s="116">
        <f>0+0+0+0+0+0+0+0+0+0+0+0+0+0+0+0+0+0+0+0+0+0+0+0+0+0+0+0+0+0+0+0</f>
        <v>0</v>
      </c>
      <c r="M281" s="116" t="s">
        <v>10547</v>
      </c>
      <c r="P281" s="116">
        <f>0+0+0+0+0+0+0+0+0+0+0+0+0+0+0+0+0+0+0+0+0+0+0+0+0+0+0+0+0+0+0+0</f>
        <v>0</v>
      </c>
      <c r="Q281" s="116" t="s">
        <v>10547</v>
      </c>
      <c r="T281" s="116">
        <f>0+0+0+0+0+0+0+0+0+0+0+0+0+0+0+0+0+0+0+0+0+0+0+0+0+0+0+0+0+0+0+0</f>
        <v>0</v>
      </c>
      <c r="U281" s="116" t="s">
        <v>10547</v>
      </c>
    </row>
    <row r="282" spans="1:21" ht="13.2">
      <c r="A282" s="116" t="s">
        <v>11112</v>
      </c>
      <c r="B282" s="116" t="s">
        <v>11113</v>
      </c>
      <c r="C282" s="116" t="s">
        <v>10540</v>
      </c>
      <c r="D282" s="116" t="s">
        <v>10541</v>
      </c>
      <c r="E282" s="116" t="s">
        <v>10542</v>
      </c>
      <c r="F282" s="116">
        <f>0+2^1+0+0+0+2^5+2^6+2^7+0+0+0+0+0+0+0+0+0+0+0+0+0+0+0+0+0+0+0+0+0+0+0+0</f>
        <v>226</v>
      </c>
      <c r="G282" s="116" t="s">
        <v>10550</v>
      </c>
      <c r="H282" s="116">
        <f>0+2^1+0+0+0+2^5+2^6+2^7+0+0+0+0+0+0+0+0+0+0+0+0+0+0+0+0+0+0+0+0+0+0+0+0</f>
        <v>226</v>
      </c>
      <c r="I282" s="116" t="s">
        <v>10550</v>
      </c>
      <c r="L282" s="116">
        <f>0+2^1+0+0+0+2^5+2^6+2^7+0+0+0+0+0+0+0+0+0+0+0+0+0+0+0+0+0+0+0+0+0+0+0+0</f>
        <v>226</v>
      </c>
      <c r="M282" s="116" t="s">
        <v>10550</v>
      </c>
      <c r="P282" s="116">
        <f>0+2^1+0+0+0+2^5+2^6+2^7+0+0+0+0+0+0+0+0+0+0+0+0+0+0+0+0+0+0+0+0+0+0+0+0</f>
        <v>226</v>
      </c>
      <c r="Q282" s="116" t="s">
        <v>10550</v>
      </c>
      <c r="T282" s="116">
        <f>0+2^1+0+0+0+2^5+2^6+2^7+0+0+0+0+0+0+0+0+0+0+0+0+0+0+0+0+0+0+0+0+0+0+0+0</f>
        <v>226</v>
      </c>
      <c r="U282" s="116" t="s">
        <v>10550</v>
      </c>
    </row>
    <row r="283" spans="1:21" ht="13.2">
      <c r="A283" s="116" t="s">
        <v>11114</v>
      </c>
      <c r="B283" s="116" t="s">
        <v>11115</v>
      </c>
      <c r="C283" s="116" t="s">
        <v>10540</v>
      </c>
      <c r="D283" s="116" t="s">
        <v>10541</v>
      </c>
      <c r="E283" s="116" t="s">
        <v>10542</v>
      </c>
      <c r="F283" s="116">
        <f>0+0+0+0+0+0+0+0+0+0+0+0+0+0+0+0+0+0+0+0+0+0+0+0+0+0+0+0+0+0+0+0</f>
        <v>0</v>
      </c>
      <c r="G283" s="116" t="s">
        <v>10547</v>
      </c>
      <c r="H283" s="116">
        <f>0+0+0+0+0+0+0+0+0+0+0+0+0+0+0+0+0+0+0+0+0+0+0+0+0+0+0+0+0+0+0+0</f>
        <v>0</v>
      </c>
      <c r="I283" s="116" t="s">
        <v>10547</v>
      </c>
      <c r="L283" s="116">
        <f>0+0+0+0+0+0+0+0+0+0+0+0+0+0+0+0+0+0+0+0+0+0+0+0+0+0+0+0+0+0+0+0</f>
        <v>0</v>
      </c>
      <c r="M283" s="116" t="s">
        <v>10547</v>
      </c>
      <c r="P283" s="116">
        <f>0+0+0+0+0+0+0+0+0+0+0+0+0+0+0+0+0+0+0+0+0+0+0+0+0+0+0+0+0+0+0+0</f>
        <v>0</v>
      </c>
      <c r="Q283" s="116" t="s">
        <v>10547</v>
      </c>
      <c r="T283" s="116">
        <f>0+0+0+0+0+0+0+0+0+0+0+0+0+0+0+0+0+0+0+0+0+0+0+0+0+0+0+0+0+0+0+0</f>
        <v>0</v>
      </c>
      <c r="U283" s="116" t="s">
        <v>10547</v>
      </c>
    </row>
    <row r="284" spans="1:21" ht="13.2">
      <c r="A284" s="116" t="s">
        <v>11116</v>
      </c>
      <c r="B284" s="116" t="s">
        <v>11117</v>
      </c>
      <c r="C284" s="116" t="s">
        <v>10499</v>
      </c>
      <c r="D284" s="116" t="s">
        <v>10541</v>
      </c>
      <c r="E284" s="116" t="s">
        <v>10542</v>
      </c>
      <c r="F284" s="116">
        <f>2^0+0+0+0+0+0+0+0+0+0+0+0+0+0+0+0+0+0+0+0+0+0+0+0+0+0+0+0+0+0+0+0</f>
        <v>1</v>
      </c>
      <c r="G284" s="116" t="s">
        <v>10543</v>
      </c>
      <c r="H284" s="116">
        <f>2^0+0+0+0+0+0+0+0+0+0+0+0+0+0+0+0+0+0+0+0+0+0+0+0+0+0+0+0+0+0+0+0</f>
        <v>1</v>
      </c>
      <c r="I284" s="116" t="s">
        <v>10543</v>
      </c>
      <c r="L284" s="116">
        <f>2^0+0+0+0+0+0+0+0+0+0+0+0+0+0+0+0+0+0+0+0+0+0+0+0+0+0+0+0+0+0+0+0</f>
        <v>1</v>
      </c>
      <c r="M284" s="116" t="s">
        <v>10543</v>
      </c>
      <c r="P284" s="116">
        <f>2^0+0+0+0+0+0+0+0+0+0+0+0+0+0+0+0+0+0+0+0+0+0+0+0+0+0+0+0+0+0+0+0</f>
        <v>1</v>
      </c>
      <c r="Q284" s="116" t="s">
        <v>10543</v>
      </c>
      <c r="T284" s="116">
        <f>2^0+0+0+0+0+0+0+0+0+0+0+0+0+0+0+0+0+0+0+0+0+0+0+0+0+0+0+0+0+0+0+0</f>
        <v>1</v>
      </c>
      <c r="U284" s="116" t="s">
        <v>10543</v>
      </c>
    </row>
    <row r="285" spans="1:21" ht="13.2">
      <c r="A285" s="116" t="s">
        <v>11118</v>
      </c>
      <c r="B285" s="116" t="s">
        <v>11119</v>
      </c>
      <c r="C285" s="116" t="s">
        <v>10540</v>
      </c>
      <c r="D285" s="116" t="s">
        <v>10541</v>
      </c>
      <c r="E285" s="116" t="s">
        <v>10542</v>
      </c>
      <c r="F285" s="116">
        <f>0+0+0+0+0+0+0+0+0+0+0+0+0+0+0+0+0+0+0+0+0+0+0+0+0+0+0+0+0+0+0+0</f>
        <v>0</v>
      </c>
      <c r="G285" s="116" t="s">
        <v>10547</v>
      </c>
      <c r="H285" s="116">
        <f>0+0+0+0+0+0+0+0+0+0+0+0+0+0+0+0+0+0+0+0+0+0+0+0+0+0+0+0+0+0+0+0</f>
        <v>0</v>
      </c>
      <c r="I285" s="116" t="s">
        <v>10547</v>
      </c>
      <c r="L285" s="116">
        <f>0+0+0+0+0+0+0+0+0+0+0+0+0+0+0+0+0+0+0+0+0+0+0+0+0+0+0+0+0+0+0+0</f>
        <v>0</v>
      </c>
      <c r="M285" s="116" t="s">
        <v>10547</v>
      </c>
      <c r="P285" s="116">
        <f>0+0+0+0+0+0+0+0+0+0+0+0+0+0+0+0+0+0+0+0+0+0+0+0+0+0+0+0+0+0+0+0</f>
        <v>0</v>
      </c>
      <c r="Q285" s="116" t="s">
        <v>10547</v>
      </c>
      <c r="T285" s="116">
        <f>0+0+0+0+0+0+0+0+0+0+0+0+0+0+0+0+0+0+0+0+0+0+0+0+0+0+0+0+0+0+0+0</f>
        <v>0</v>
      </c>
      <c r="U285" s="116" t="s">
        <v>10547</v>
      </c>
    </row>
    <row r="286" spans="1:21" ht="13.2">
      <c r="A286" s="116" t="s">
        <v>11120</v>
      </c>
      <c r="B286" s="116" t="s">
        <v>11121</v>
      </c>
      <c r="C286" s="116" t="s">
        <v>10540</v>
      </c>
      <c r="D286" s="116" t="s">
        <v>10541</v>
      </c>
      <c r="E286" s="116" t="s">
        <v>10542</v>
      </c>
      <c r="F286" s="116">
        <f>2^0+0+0+0+0+0+0+0+0+0+0+0+0+0+0+0+0+0+0+0+0+0+0+0+0+0+0+0+0+0+0+0</f>
        <v>1</v>
      </c>
      <c r="G286" s="116" t="s">
        <v>10543</v>
      </c>
      <c r="H286" s="116">
        <f>2^0+0+0+0+0+0+2^6+2^7+0+2^9+0+0+0+0+0+0+0+0+0+0+0+0+0+0+0+0+0+0+0+0+0+0</f>
        <v>705</v>
      </c>
      <c r="I286" s="184" t="s">
        <v>10669</v>
      </c>
      <c r="L286" s="116">
        <f>2^0+0+0+0+0+0+2^6+2^7+0+2^9+0+0+0+0+0+0+0+0+0+0+0+0+0+0+0+0+0+0+0+0+0+0</f>
        <v>705</v>
      </c>
      <c r="M286" s="184" t="s">
        <v>10669</v>
      </c>
      <c r="P286" s="116">
        <f>2^0+0+0+0+0+0+2^6+2^7+0+2^9+0+0+0+0+0+0+0+0+0+0+0+0+0+0+0+0+0+0+0+0+0+0</f>
        <v>705</v>
      </c>
      <c r="Q286" s="184" t="s">
        <v>10669</v>
      </c>
      <c r="T286" s="116">
        <f>2^0+0+0+0+0+0+2^6+2^7+0+2^9+0+0+0+0+0+0+0+0+0+0+0+0+0+0+0+0+0+0+0+0+0+0</f>
        <v>705</v>
      </c>
      <c r="U286" s="184" t="s">
        <v>10669</v>
      </c>
    </row>
    <row r="287" spans="1:21" ht="13.2">
      <c r="A287" s="116" t="s">
        <v>11122</v>
      </c>
      <c r="B287" s="116" t="s">
        <v>11123</v>
      </c>
      <c r="C287" s="116" t="s">
        <v>10540</v>
      </c>
      <c r="D287" s="116" t="s">
        <v>10541</v>
      </c>
      <c r="E287" s="116" t="s">
        <v>10542</v>
      </c>
      <c r="F287" s="116">
        <f>0+0+0+0+0+0+0+0+0+0+0+0+0+0+0+0+0+0+0+0+0+0+0+0+0+0+0+0+0+0+0+0</f>
        <v>0</v>
      </c>
      <c r="G287" s="116" t="s">
        <v>10547</v>
      </c>
      <c r="H287" s="116">
        <f>0+0+0+0+0+0+0+0+0+0+0+0+0+0+0+0+0+0+0+0+0+0+0+0+0+0+0+0+0+0+0+0</f>
        <v>0</v>
      </c>
      <c r="I287" s="116" t="s">
        <v>10547</v>
      </c>
      <c r="L287" s="116">
        <f>0+0+0+0+0+0+0+0+0+0+0+0+0+0+0+0+0+0+0+0+0+0+0+0+0+0+0+0+0+0+0+0</f>
        <v>0</v>
      </c>
      <c r="M287" s="116" t="s">
        <v>10547</v>
      </c>
      <c r="P287" s="116">
        <f>0+0+0+0+0+0+0+0+0+0+0+0+0+0+0+0+0+0+0+0+0+0+0+0+0+0+0+0+0+0+0+0</f>
        <v>0</v>
      </c>
      <c r="Q287" s="116" t="s">
        <v>10547</v>
      </c>
      <c r="T287" s="116">
        <f>0+0+0+0+0+0+0+0+0+0+0+0+0+0+0+0+0+0+0+0+0+0+0+0+0+0+0+0+0+0+0+0</f>
        <v>0</v>
      </c>
      <c r="U287" s="116" t="s">
        <v>10547</v>
      </c>
    </row>
    <row r="288" spans="1:21" ht="13.2">
      <c r="A288" s="116" t="s">
        <v>11124</v>
      </c>
      <c r="B288" s="116" t="s">
        <v>11125</v>
      </c>
      <c r="C288" s="116" t="s">
        <v>10540</v>
      </c>
      <c r="D288" s="116" t="s">
        <v>10541</v>
      </c>
      <c r="E288" s="116" t="s">
        <v>10542</v>
      </c>
      <c r="F288" s="116">
        <f>0+2^1+0+0+0+2^5+2^6+2^7+0+0+0+0+0+0+0+0+0+0+0+0+0+0+0+0+0+0+0+0+0+0+0+0</f>
        <v>226</v>
      </c>
      <c r="G288" s="116" t="s">
        <v>10550</v>
      </c>
      <c r="H288" s="116">
        <f>0+2^1+0+0+0+2^5+2^6+2^7+0+0+0+0+0+0+0+0+0+0+0+0+0+0+0+0+0+0+0+0+0+0+0+0</f>
        <v>226</v>
      </c>
      <c r="I288" s="116" t="s">
        <v>10550</v>
      </c>
      <c r="L288" s="116">
        <f>0+2^1+0+0+0+2^5+2^6+2^7+0+0+0+0+0+0+0+0+0+0+0+0+0+0+0+0+0+0+0+0+0+0+0+0</f>
        <v>226</v>
      </c>
      <c r="M288" s="116" t="s">
        <v>10550</v>
      </c>
      <c r="P288" s="116">
        <f>0+2^1+0+0+0+2^5+2^6+2^7+0+0+0+0+0+0+0+0+0+0+0+0+0+0+0+0+0+0+0+0+0+0+0+0</f>
        <v>226</v>
      </c>
      <c r="Q288" s="116" t="s">
        <v>10550</v>
      </c>
      <c r="T288" s="116">
        <f>0+2^1+0+0+0+2^5+2^6+2^7+0+0+0+0+0+0+0+0+0+0+0+0+0+0+0+0+0+0+0+0+0+0+0+0</f>
        <v>226</v>
      </c>
      <c r="U288" s="116" t="s">
        <v>10550</v>
      </c>
    </row>
    <row r="289" spans="1:21" ht="13.2">
      <c r="A289" s="116" t="s">
        <v>11126</v>
      </c>
      <c r="B289" s="116" t="s">
        <v>11127</v>
      </c>
      <c r="C289" s="116" t="s">
        <v>10540</v>
      </c>
      <c r="D289" s="116" t="s">
        <v>10541</v>
      </c>
      <c r="E289" s="116" t="s">
        <v>10542</v>
      </c>
      <c r="F289" s="116">
        <f>0+0+0+0+0+0+0+0+0+0+0+0+0+0+0+0+0+0+0+0+0+0+0+0+0+0+0+0+0+0+0+0</f>
        <v>0</v>
      </c>
      <c r="G289" s="116" t="s">
        <v>10547</v>
      </c>
      <c r="H289" s="116">
        <f>0+0+0+0+0+0+0+0+0+0+0+0+0+0+0+0+0+0+0+0+0+0+0+0+0+0+0+0+0+0+0+0</f>
        <v>0</v>
      </c>
      <c r="I289" s="116" t="s">
        <v>10547</v>
      </c>
      <c r="L289" s="116">
        <f>0+0+0+0+0+0+0+0+0+0+0+0+0+0+0+0+0+0+0+0+0+0+0+0+0+0+0+0+0+0+0+0</f>
        <v>0</v>
      </c>
      <c r="M289" s="116" t="s">
        <v>10547</v>
      </c>
      <c r="P289" s="116">
        <f>0+0+0+0+0+0+0+0+0+0+0+0+0+0+0+0+0+0+0+0+0+0+0+0+0+0+0+0+0+0+0+0</f>
        <v>0</v>
      </c>
      <c r="Q289" s="116" t="s">
        <v>10547</v>
      </c>
      <c r="T289" s="116">
        <f>0+0+0+0+0+0+0+0+0+0+0+0+0+0+0+0+0+0+0+0+0+0+0+0+0+0+0+0+0+0+0+0</f>
        <v>0</v>
      </c>
      <c r="U289" s="116" t="s">
        <v>10547</v>
      </c>
    </row>
    <row r="290" spans="1:21" ht="13.2">
      <c r="A290" s="116" t="s">
        <v>11128</v>
      </c>
      <c r="B290" s="116" t="s">
        <v>11129</v>
      </c>
      <c r="C290" s="116" t="s">
        <v>10499</v>
      </c>
      <c r="D290" s="116" t="s">
        <v>10541</v>
      </c>
      <c r="E290" s="116" t="s">
        <v>10542</v>
      </c>
      <c r="F290" s="116">
        <f>2^0+0+0+0+0+0+0+0+0+0+0+0+0+0+0+0+0+0+0+0+0+0+0+0+0+0+0+0+0+0+0+0</f>
        <v>1</v>
      </c>
      <c r="G290" s="116" t="s">
        <v>10543</v>
      </c>
      <c r="H290" s="116">
        <f>2^0+0+0+0+0+0+0+0+0+0+0+0+0+0+0+0+0+0+0+0+0+0+0+0+0+0+0+0+0+0+0+0</f>
        <v>1</v>
      </c>
      <c r="I290" s="116" t="s">
        <v>10543</v>
      </c>
      <c r="L290" s="116">
        <f>2^0+0+0+0+0+0+0+0+0+0+0+0+0+0+0+0+0+0+0+0+0+0+0+0+0+0+0+0+0+0+0+0</f>
        <v>1</v>
      </c>
      <c r="M290" s="116" t="s">
        <v>10543</v>
      </c>
      <c r="P290" s="116">
        <f>2^0+0+0+0+0+0+0+0+0+0+0+0+0+0+0+0+0+0+0+0+0+0+0+0+0+0+0+0+0+0+0+0</f>
        <v>1</v>
      </c>
      <c r="Q290" s="116" t="s">
        <v>10543</v>
      </c>
      <c r="T290" s="116">
        <f>2^0+0+0+0+0+0+0+0+0+0+0+0+0+0+0+0+0+0+0+0+0+0+0+0+0+0+0+0+0+0+0+0</f>
        <v>1</v>
      </c>
      <c r="U290" s="116" t="s">
        <v>10543</v>
      </c>
    </row>
    <row r="291" spans="1:21" ht="13.2">
      <c r="A291" s="116" t="s">
        <v>11130</v>
      </c>
      <c r="B291" s="116" t="s">
        <v>11131</v>
      </c>
      <c r="C291" s="116" t="s">
        <v>10540</v>
      </c>
      <c r="D291" s="116" t="s">
        <v>10541</v>
      </c>
      <c r="E291" s="116" t="s">
        <v>10542</v>
      </c>
      <c r="F291" s="116">
        <f>0+0+0+0+0+0+0+0+0+0+0+0+0+0+0+0+0+0+0+0+0+0+0+0+0+0+0+0+0+0+0+0</f>
        <v>0</v>
      </c>
      <c r="G291" s="116" t="s">
        <v>10547</v>
      </c>
      <c r="H291" s="116">
        <f>0+0+0+0+0+0+0+0+0+0+0+0+0+0+0+0+0+0+0+0+0+0+0+0+0+0+0+0+0+0+0+0</f>
        <v>0</v>
      </c>
      <c r="I291" s="116" t="s">
        <v>10547</v>
      </c>
      <c r="L291" s="116">
        <f>0+0+0+0+0+0+0+0+0+0+0+0+0+0+0+0+0+0+0+0+0+0+0+0+0+0+0+0+0+0+0+0</f>
        <v>0</v>
      </c>
      <c r="M291" s="116" t="s">
        <v>10547</v>
      </c>
      <c r="P291" s="116">
        <f>0+0+0+0+0+0+0+0+0+0+0+0+0+0+0+0+0+0+0+0+0+0+0+0+0+0+0+0+0+0+0+0</f>
        <v>0</v>
      </c>
      <c r="Q291" s="116" t="s">
        <v>10547</v>
      </c>
      <c r="T291" s="116">
        <f>0+0+0+0+0+0+0+0+0+0+0+0+0+0+0+0+0+0+0+0+0+0+0+0+0+0+0+0+0+0+0+0</f>
        <v>0</v>
      </c>
      <c r="U291" s="116" t="s">
        <v>10547</v>
      </c>
    </row>
    <row r="292" spans="1:21" ht="13.2">
      <c r="A292" s="116" t="s">
        <v>11132</v>
      </c>
      <c r="B292" s="116" t="s">
        <v>11133</v>
      </c>
      <c r="C292" s="116" t="s">
        <v>10540</v>
      </c>
      <c r="D292" s="116" t="s">
        <v>10541</v>
      </c>
      <c r="E292" s="116" t="s">
        <v>10542</v>
      </c>
      <c r="F292" s="116">
        <f>2^0+0+0+0+0+0+0+0+0+0+0+0+0+0+0+0+0+0+0+0+0+0+0+0+0+0+0+0+0+0+0+0</f>
        <v>1</v>
      </c>
      <c r="G292" s="116" t="s">
        <v>10543</v>
      </c>
      <c r="H292" s="116">
        <f>2^0+0+0+0+0+0+2^6+2^7+0+2^9+0+0+0+0+0+0+0+0+0+0+0+0+0+0+0+0+0+0+0+0+0+0</f>
        <v>705</v>
      </c>
      <c r="I292" s="184" t="s">
        <v>10669</v>
      </c>
      <c r="L292" s="116">
        <f>2^0+0+0+0+0+0+2^6+2^7+0+2^9+0+0+0+0+0+0+0+0+0+0+0+0+0+0+0+0+0+0+0+0+0+0</f>
        <v>705</v>
      </c>
      <c r="M292" s="184" t="s">
        <v>10669</v>
      </c>
      <c r="P292" s="116">
        <f>2^0+0+0+0+0+0+2^6+2^7+0+2^9+0+0+0+0+0+0+0+0+0+0+0+0+0+0+0+0+0+0+0+0+0+0</f>
        <v>705</v>
      </c>
      <c r="Q292" s="184" t="s">
        <v>10669</v>
      </c>
      <c r="T292" s="116">
        <f>2^0+0+0+0+0+0+2^6+2^7+0+2^9+0+0+0+0+0+0+0+0+0+0+0+0+0+0+0+0+0+0+0+0+0+0</f>
        <v>705</v>
      </c>
      <c r="U292" s="184" t="s">
        <v>10669</v>
      </c>
    </row>
    <row r="293" spans="1:21" ht="13.2">
      <c r="A293" s="116" t="s">
        <v>11134</v>
      </c>
      <c r="B293" s="116" t="s">
        <v>11135</v>
      </c>
      <c r="C293" s="116" t="s">
        <v>10540</v>
      </c>
      <c r="D293" s="116" t="s">
        <v>10541</v>
      </c>
      <c r="E293" s="116" t="s">
        <v>10542</v>
      </c>
      <c r="F293" s="116">
        <f>0+0+0+0+0+0+0+0+0+0+0+0+0+0+0+0+0+0+0+0+0+0+0+0+0+0+0+0+0+0+0+0</f>
        <v>0</v>
      </c>
      <c r="G293" s="116" t="s">
        <v>10547</v>
      </c>
      <c r="H293" s="116">
        <f>0+0+0+0+0+0+0+0+0+0+0+0+0+0+0+0+0+0+0+0+0+0+0+0+0+0+0+0+0+0+0+0</f>
        <v>0</v>
      </c>
      <c r="I293" s="116" t="s">
        <v>10547</v>
      </c>
      <c r="L293" s="116">
        <f>0+0+0+0+0+0+0+0+0+0+0+0+0+0+0+0+0+0+0+0+0+0+0+0+0+0+0+0+0+0+0+0</f>
        <v>0</v>
      </c>
      <c r="M293" s="116" t="s">
        <v>10547</v>
      </c>
      <c r="P293" s="116">
        <f>0+0+0+0+0+0+0+0+0+0+0+0+0+0+0+0+0+0+0+0+0+0+0+0+0+0+0+0+0+0+0+0</f>
        <v>0</v>
      </c>
      <c r="Q293" s="116" t="s">
        <v>10547</v>
      </c>
      <c r="T293" s="116">
        <f>0+0+0+0+0+0+0+0+0+0+0+0+0+0+0+0+0+0+0+0+0+0+0+0+0+0+0+0+0+0+0+0</f>
        <v>0</v>
      </c>
      <c r="U293" s="116" t="s">
        <v>10547</v>
      </c>
    </row>
    <row r="294" spans="1:21" ht="13.2">
      <c r="A294" s="116" t="s">
        <v>11136</v>
      </c>
      <c r="B294" s="116" t="s">
        <v>11137</v>
      </c>
      <c r="C294" s="116" t="s">
        <v>10540</v>
      </c>
      <c r="D294" s="116" t="s">
        <v>10541</v>
      </c>
      <c r="E294" s="116" t="s">
        <v>10542</v>
      </c>
      <c r="F294" s="116">
        <f>0+2^1+0+0+0+2^5+2^6+2^7+0+0+0+0+0+0+0+0+0+0+0+0+0+0+0+0+0+0+0+0+0+0+0+0</f>
        <v>226</v>
      </c>
      <c r="G294" s="116" t="s">
        <v>10550</v>
      </c>
      <c r="H294" s="116">
        <f>0+2^1+0+0+0+2^5+2^6+2^7+0+0+0+0+0+0+0+0+0+0+0+0+0+0+0+0+0+0+0+0+0+0+0+0</f>
        <v>226</v>
      </c>
      <c r="I294" s="116" t="s">
        <v>10550</v>
      </c>
      <c r="L294" s="116">
        <f>0+2^1+0+0+0+2^5+2^6+2^7+0+0+0+0+0+0+0+0+0+0+0+0+0+0+0+0+0+0+0+0+0+0+0+0</f>
        <v>226</v>
      </c>
      <c r="M294" s="116" t="s">
        <v>10550</v>
      </c>
      <c r="P294" s="116">
        <f>0+2^1+0+0+0+2^5+2^6+2^7+0+0+0+0+0+0+0+0+0+0+0+0+0+0+0+0+0+0+0+0+0+0+0+0</f>
        <v>226</v>
      </c>
      <c r="Q294" s="116" t="s">
        <v>10550</v>
      </c>
      <c r="T294" s="116">
        <f>0+2^1+0+0+0+2^5+2^6+2^7+0+0+0+0+0+0+0+0+0+0+0+0+0+0+0+0+0+0+0+0+0+0+0+0</f>
        <v>226</v>
      </c>
      <c r="U294" s="116" t="s">
        <v>10550</v>
      </c>
    </row>
    <row r="295" spans="1:21" ht="13.2">
      <c r="A295" s="116" t="s">
        <v>11138</v>
      </c>
      <c r="B295" s="116" t="s">
        <v>11139</v>
      </c>
      <c r="C295" s="116" t="s">
        <v>10540</v>
      </c>
      <c r="D295" s="116" t="s">
        <v>10541</v>
      </c>
      <c r="E295" s="116" t="s">
        <v>10542</v>
      </c>
      <c r="F295" s="116">
        <f>0+0+0+0+0+0+0+0+0+0+0+0+0+0+0+0+0+0+0+0+0+0+0+0+0+0+0+0+0+0+0+0</f>
        <v>0</v>
      </c>
      <c r="G295" s="116" t="s">
        <v>10547</v>
      </c>
      <c r="H295" s="116">
        <f>0+0+0+0+0+0+0+0+0+0+0+0+0+0+0+0+0+0+0+0+0+0+0+0+0+0+0+0+0+0+0+0</f>
        <v>0</v>
      </c>
      <c r="I295" s="116" t="s">
        <v>10547</v>
      </c>
      <c r="L295" s="116">
        <f>0+0+0+0+0+0+0+0+0+0+0+0+0+0+0+0+0+0+0+0+0+0+0+0+0+0+0+0+0+0+0+0</f>
        <v>0</v>
      </c>
      <c r="M295" s="116" t="s">
        <v>10547</v>
      </c>
      <c r="P295" s="116">
        <f>0+0+0+0+0+0+0+0+0+0+0+0+0+0+0+0+0+0+0+0+0+0+0+0+0+0+0+0+0+0+0+0</f>
        <v>0</v>
      </c>
      <c r="Q295" s="116" t="s">
        <v>10547</v>
      </c>
      <c r="T295" s="116">
        <f>0+0+0+0+0+0+0+0+0+0+0+0+0+0+0+0+0+0+0+0+0+0+0+0+0+0+0+0+0+0+0+0</f>
        <v>0</v>
      </c>
      <c r="U295" s="116" t="s">
        <v>10547</v>
      </c>
    </row>
    <row r="296" spans="1:21" ht="13.2">
      <c r="A296" s="116" t="s">
        <v>11140</v>
      </c>
      <c r="B296" s="116" t="s">
        <v>11141</v>
      </c>
      <c r="C296" s="116" t="s">
        <v>10499</v>
      </c>
      <c r="D296" s="116" t="s">
        <v>10541</v>
      </c>
      <c r="E296" s="116" t="s">
        <v>10542</v>
      </c>
      <c r="F296" s="116">
        <f>2^0+0+0+0+0+0+0+0+0+0+0+0+0+0+0+0+0+0+0+0+0+0+0+0+0+0+0+0+0+0+0+0</f>
        <v>1</v>
      </c>
      <c r="G296" s="116" t="s">
        <v>10543</v>
      </c>
      <c r="H296" s="116">
        <f>2^0+0+0+0+0+0+0+0+0+0+0+0+0+0+0+0+0+0+0+0+0+0+0+0+0+0+0+0+0+0+0+0</f>
        <v>1</v>
      </c>
      <c r="I296" s="116" t="s">
        <v>10543</v>
      </c>
      <c r="L296" s="116">
        <f>2^0+0+0+0+0+0+0+0+0+0+0+0+0+0+0+0+0+0+0+0+0+0+0+0+0+0+0+0+0+0+0+0</f>
        <v>1</v>
      </c>
      <c r="M296" s="116" t="s">
        <v>10543</v>
      </c>
      <c r="P296" s="116">
        <f>2^0+0+0+0+0+0+0+0+0+0+0+0+0+0+0+0+0+0+0+0+0+0+0+0+0+0+0+0+0+0+0+0</f>
        <v>1</v>
      </c>
      <c r="Q296" s="116" t="s">
        <v>10543</v>
      </c>
      <c r="T296" s="116">
        <f>2^0+0+0+0+0+0+0+0+0+0+0+0+0+0+0+0+0+0+0+0+0+0+0+0+0+0+0+0+0+0+0+0</f>
        <v>1</v>
      </c>
      <c r="U296" s="116" t="s">
        <v>10543</v>
      </c>
    </row>
    <row r="297" spans="1:21" ht="13.2">
      <c r="A297" s="116" t="s">
        <v>11142</v>
      </c>
      <c r="B297" s="116" t="s">
        <v>11143</v>
      </c>
      <c r="C297" s="116" t="s">
        <v>10540</v>
      </c>
      <c r="D297" s="116" t="s">
        <v>10541</v>
      </c>
      <c r="E297" s="116" t="s">
        <v>10542</v>
      </c>
      <c r="F297" s="116">
        <f>0+0+0+0+0+0+0+0+0+0+0+0+0+0+0+0+0+0+0+0+0+0+0+0+0+0+0+0+0+0+0+0</f>
        <v>0</v>
      </c>
      <c r="G297" s="116" t="s">
        <v>10547</v>
      </c>
      <c r="H297" s="116">
        <f>0+0+0+0+0+0+0+0+0+0+0+0+0+0+0+0+0+0+0+0+0+0+0+0+0+0+0+0+0+0+0+0</f>
        <v>0</v>
      </c>
      <c r="I297" s="116" t="s">
        <v>10547</v>
      </c>
      <c r="L297" s="116">
        <f>0+0+0+0+0+0+0+0+0+0+0+0+0+0+0+0+0+0+0+0+0+0+0+0+0+0+0+0+0+0+0+0</f>
        <v>0</v>
      </c>
      <c r="M297" s="116" t="s">
        <v>10547</v>
      </c>
      <c r="P297" s="116">
        <f>0+0+0+0+0+0+0+0+0+0+0+0+0+0+0+0+0+0+0+0+0+0+0+0+0+0+0+0+0+0+0+0</f>
        <v>0</v>
      </c>
      <c r="Q297" s="116" t="s">
        <v>10547</v>
      </c>
      <c r="T297" s="116">
        <f>0+0+0+0+0+0+0+0+0+0+0+0+0+0+0+0+0+0+0+0+0+0+0+0+0+0+0+0+0+0+0+0</f>
        <v>0</v>
      </c>
      <c r="U297" s="116" t="s">
        <v>10547</v>
      </c>
    </row>
    <row r="298" spans="1:21" ht="13.2">
      <c r="A298" s="116" t="s">
        <v>11144</v>
      </c>
      <c r="B298" s="116" t="s">
        <v>11145</v>
      </c>
      <c r="C298" s="116" t="s">
        <v>10540</v>
      </c>
      <c r="D298" s="116" t="s">
        <v>10541</v>
      </c>
      <c r="E298" s="116" t="s">
        <v>10542</v>
      </c>
      <c r="F298" s="116">
        <f>2^0+0+0+0+0+0+0+0+0+0+0+0+0+0+0+0+0+0+0+0+0+0+0+0+0+0+0+0+0+0+0+0</f>
        <v>1</v>
      </c>
      <c r="G298" s="116" t="s">
        <v>10543</v>
      </c>
      <c r="H298" s="116">
        <f>2^0+0+0+0+0+0+2^6+2^7+0+2^9+0+0+0+0+0+0+0+0+0+0+0+0+0+0+0+0+0+0+0+0+0+0</f>
        <v>705</v>
      </c>
      <c r="I298" s="184" t="s">
        <v>10669</v>
      </c>
      <c r="L298" s="116">
        <f>2^0+0+0+0+0+0+2^6+2^7+0+2^9+0+0+0+0+0+0+0+0+0+0+0+0+0+0+0+0+0+0+0+0+0+0</f>
        <v>705</v>
      </c>
      <c r="M298" s="184" t="s">
        <v>10669</v>
      </c>
      <c r="P298" s="116">
        <f>2^0+0+0+0+0+0+2^6+2^7+0+2^9+0+0+0+0+0+0+0+0+0+0+0+0+0+0+0+0+0+0+0+0+0+0</f>
        <v>705</v>
      </c>
      <c r="Q298" s="184" t="s">
        <v>10669</v>
      </c>
      <c r="T298" s="116">
        <f>2^0+0+0+0+0+0+2^6+2^7+0+2^9+0+0+0+0+0+0+0+0+0+0+0+0+0+0+0+0+0+0+0+0+0+0</f>
        <v>705</v>
      </c>
      <c r="U298" s="184" t="s">
        <v>10669</v>
      </c>
    </row>
    <row r="299" spans="1:21" ht="13.2">
      <c r="A299" s="116" t="s">
        <v>11146</v>
      </c>
      <c r="B299" s="116" t="s">
        <v>11147</v>
      </c>
      <c r="C299" s="116" t="s">
        <v>10540</v>
      </c>
      <c r="D299" s="116" t="s">
        <v>10541</v>
      </c>
      <c r="E299" s="116" t="s">
        <v>10542</v>
      </c>
      <c r="F299" s="116">
        <f>0+0+0+0+0+0+0+0+0+0+0+0+0+0+0+0+0+0+0+0+0+0+0+0+0+0+0+0+0+0+0+0</f>
        <v>0</v>
      </c>
      <c r="G299" s="116" t="s">
        <v>10547</v>
      </c>
      <c r="H299" s="116">
        <f>0+0+0+0+0+0+0+0+0+0+0+0+0+0+0+0+0+0+0+0+0+0+0+0+0+0+0+0+0+0+0+0</f>
        <v>0</v>
      </c>
      <c r="I299" s="116" t="s">
        <v>10547</v>
      </c>
      <c r="L299" s="116">
        <f>0+0+0+0+0+0+0+0+0+0+0+0+0+0+0+0+0+0+0+0+0+0+0+0+0+0+0+0+0+0+0+0</f>
        <v>0</v>
      </c>
      <c r="M299" s="116" t="s">
        <v>10547</v>
      </c>
      <c r="P299" s="116">
        <f>0+0+0+0+0+0+0+0+0+0+0+0+0+0+0+0+0+0+0+0+0+0+0+0+0+0+0+0+0+0+0+0</f>
        <v>0</v>
      </c>
      <c r="Q299" s="116" t="s">
        <v>10547</v>
      </c>
      <c r="T299" s="116">
        <f>0+0+0+0+0+0+0+0+0+0+0+0+0+0+0+0+0+0+0+0+0+0+0+0+0+0+0+0+0+0+0+0</f>
        <v>0</v>
      </c>
      <c r="U299" s="116" t="s">
        <v>10547</v>
      </c>
    </row>
    <row r="300" spans="1:21" ht="13.2">
      <c r="A300" s="116" t="s">
        <v>11148</v>
      </c>
      <c r="B300" s="116" t="s">
        <v>11149</v>
      </c>
      <c r="C300" s="116" t="s">
        <v>10540</v>
      </c>
      <c r="D300" s="116" t="s">
        <v>10541</v>
      </c>
      <c r="E300" s="116" t="s">
        <v>10542</v>
      </c>
      <c r="F300" s="116">
        <f>0+2^1+0+0+0+2^5+2^6+2^7+0+0+0+0+0+0+0+0+0+0+0+0+0+0+0+0+0+0+0+0+0+0+0+0</f>
        <v>226</v>
      </c>
      <c r="G300" s="116" t="s">
        <v>10550</v>
      </c>
      <c r="H300" s="116">
        <f>0+2^1+0+0+0+2^5+2^6+2^7+0+0+0+0+0+0+0+0+0+0+0+0+0+0+0+0+0+0+0+0+0+0+0+0</f>
        <v>226</v>
      </c>
      <c r="I300" s="116" t="s">
        <v>10550</v>
      </c>
      <c r="L300" s="116">
        <f>0+2^1+0+0+0+2^5+2^6+2^7+0+0+0+0+0+0+0+0+0+0+0+0+0+0+0+0+0+0+0+0+0+0+0+0</f>
        <v>226</v>
      </c>
      <c r="M300" s="116" t="s">
        <v>10550</v>
      </c>
      <c r="P300" s="116">
        <f>0+2^1+0+0+0+2^5+2^6+2^7+0+0+0+0+0+0+0+0+0+0+0+0+0+0+0+0+0+0+0+0+0+0+0+0</f>
        <v>226</v>
      </c>
      <c r="Q300" s="116" t="s">
        <v>10550</v>
      </c>
      <c r="T300" s="116">
        <f>0+2^1+0+0+0+2^5+2^6+2^7+0+0+0+0+0+0+0+0+0+0+0+0+0+0+0+0+0+0+0+0+0+0+0+0</f>
        <v>226</v>
      </c>
      <c r="U300" s="116" t="s">
        <v>10550</v>
      </c>
    </row>
    <row r="301" spans="1:21" ht="13.2">
      <c r="A301" s="116" t="s">
        <v>11150</v>
      </c>
      <c r="B301" s="116" t="s">
        <v>11151</v>
      </c>
      <c r="C301" s="116" t="s">
        <v>10540</v>
      </c>
      <c r="D301" s="116" t="s">
        <v>10541</v>
      </c>
      <c r="E301" s="116" t="s">
        <v>10542</v>
      </c>
      <c r="F301" s="116">
        <f>0+0+0+0+0+0+0+0+0+0+0+0+0+0+0+0+0+0+0+0+0+0+0+0+0+0+0+0+0+0+0+0</f>
        <v>0</v>
      </c>
      <c r="G301" s="116" t="s">
        <v>10547</v>
      </c>
      <c r="H301" s="116">
        <f>0+0+0+0+0+0+0+0+0+0+0+0+0+0+0+0+0+0+0+0+0+0+0+0+0+0+0+0+0+0+0+0</f>
        <v>0</v>
      </c>
      <c r="I301" s="116" t="s">
        <v>10547</v>
      </c>
      <c r="L301" s="116">
        <f>0+0+0+0+0+0+0+0+0+0+0+0+0+0+0+0+0+0+0+0+0+0+0+0+0+0+0+0+0+0+0+0</f>
        <v>0</v>
      </c>
      <c r="M301" s="116" t="s">
        <v>10547</v>
      </c>
      <c r="P301" s="116">
        <f>0+0+0+0+0+0+0+0+0+0+0+0+0+0+0+0+0+0+0+0+0+0+0+0+0+0+0+0+0+0+0+0</f>
        <v>0</v>
      </c>
      <c r="Q301" s="116" t="s">
        <v>10547</v>
      </c>
      <c r="T301" s="116">
        <f>0+0+0+0+0+0+0+0+0+0+0+0+0+0+0+0+0+0+0+0+0+0+0+0+0+0+0+0+0+0+0+0</f>
        <v>0</v>
      </c>
      <c r="U301" s="116" t="s">
        <v>10547</v>
      </c>
    </row>
    <row r="302" spans="1:21" ht="13.2">
      <c r="A302" s="116" t="s">
        <v>11152</v>
      </c>
      <c r="B302" s="116" t="s">
        <v>11153</v>
      </c>
      <c r="C302" s="116" t="s">
        <v>10499</v>
      </c>
      <c r="D302" s="116" t="s">
        <v>10541</v>
      </c>
      <c r="E302" s="116" t="s">
        <v>10542</v>
      </c>
      <c r="F302" s="116">
        <f>2^0+0+0+0+0+0+0+0+0+0+0+0+0+0+0+0+0+0+0+0+0+0+0+0+0+0+0+0+0+0+0+0</f>
        <v>1</v>
      </c>
      <c r="G302" s="116" t="s">
        <v>10543</v>
      </c>
      <c r="H302" s="116">
        <f>2^0+0+0+0+0+0+0+0+0+0+0+0+0+0+0+0+0+0+0+0+0+0+0+0+0+0+0+0+0+0+0+0</f>
        <v>1</v>
      </c>
      <c r="I302" s="116" t="s">
        <v>10543</v>
      </c>
      <c r="L302" s="116">
        <f>2^0+0+0+0+0+0+0+0+0+0+0+0+0+0+0+0+0+0+0+0+0+0+0+0+0+0+0+0+0+0+0+0</f>
        <v>1</v>
      </c>
      <c r="M302" s="116" t="s">
        <v>10543</v>
      </c>
      <c r="P302" s="116">
        <f>2^0+0+0+0+0+0+0+0+0+0+0+0+0+0+0+0+0+0+0+0+0+0+0+0+0+0+0+0+0+0+0+0</f>
        <v>1</v>
      </c>
      <c r="Q302" s="116" t="s">
        <v>10543</v>
      </c>
      <c r="T302" s="116">
        <f>2^0+0+0+0+0+0+0+0+0+0+0+0+0+0+0+0+0+0+0+0+0+0+0+0+0+0+0+0+0+0+0+0</f>
        <v>1</v>
      </c>
      <c r="U302" s="116" t="s">
        <v>10543</v>
      </c>
    </row>
    <row r="303" spans="1:21" ht="13.2">
      <c r="A303" s="116" t="s">
        <v>11154</v>
      </c>
      <c r="B303" s="116" t="s">
        <v>11155</v>
      </c>
      <c r="C303" s="116" t="s">
        <v>10540</v>
      </c>
      <c r="D303" s="116" t="s">
        <v>10541</v>
      </c>
      <c r="E303" s="116" t="s">
        <v>10542</v>
      </c>
      <c r="F303" s="116">
        <f>0+0+0+0+0+0+0+0+0+0+0+0+0+0+0+0+0+0+0+0+0+0+0+0+0+0+0+0+0+0+0+0</f>
        <v>0</v>
      </c>
      <c r="G303" s="116" t="s">
        <v>10547</v>
      </c>
      <c r="H303" s="116">
        <f>0+0+0+0+0+0+0+0+0+0+0+0+0+0+0+0+0+0+0+0+0+0+0+0+0+0+0+0+0+0+0+0</f>
        <v>0</v>
      </c>
      <c r="I303" s="116" t="s">
        <v>10547</v>
      </c>
      <c r="L303" s="116">
        <f>0+0+0+0+0+0+0+0+0+0+0+0+0+0+0+0+0+0+0+0+0+0+0+0+0+0+0+0+0+0+0+0</f>
        <v>0</v>
      </c>
      <c r="M303" s="116" t="s">
        <v>10547</v>
      </c>
      <c r="P303" s="116">
        <f>0+0+0+0+0+0+0+0+0+0+0+0+0+0+0+0+0+0+0+0+0+0+0+0+0+0+0+0+0+0+0+0</f>
        <v>0</v>
      </c>
      <c r="Q303" s="116" t="s">
        <v>10547</v>
      </c>
      <c r="T303" s="116">
        <f>0+0+0+0+0+0+0+0+0+0+0+0+0+0+0+0+0+0+0+0+0+0+0+0+0+0+0+0+0+0+0+0</f>
        <v>0</v>
      </c>
      <c r="U303" s="116" t="s">
        <v>10547</v>
      </c>
    </row>
    <row r="304" spans="1:21" ht="13.2">
      <c r="A304" s="116" t="s">
        <v>11156</v>
      </c>
      <c r="B304" s="116" t="s">
        <v>11157</v>
      </c>
      <c r="C304" s="116" t="s">
        <v>10540</v>
      </c>
      <c r="D304" s="116" t="s">
        <v>10541</v>
      </c>
      <c r="E304" s="116" t="s">
        <v>10542</v>
      </c>
      <c r="F304" s="116">
        <f>2^0+0+0+0+0+0+0+0+0+0+0+0+0+0+0+0+0+0+0+0+0+0+0+0+0+0+0+0+0+0+0+0</f>
        <v>1</v>
      </c>
      <c r="G304" s="116" t="s">
        <v>10543</v>
      </c>
      <c r="H304" s="116">
        <f>2^0+0+0+0+0+0+2^6+2^7+0+0+0+0+0+0+0+0+0+0+0+0+0+0+0+0+0+0+0+0+0+0+0+0</f>
        <v>193</v>
      </c>
      <c r="I304" s="184" t="s">
        <v>10707</v>
      </c>
      <c r="L304" s="116">
        <f>2^0+0+0+0+0+0+2^6+2^7+0+0+0+0+0+0+0+0+0+0+0+0+0+0+0+0+0+0+0+0+0+0+0+0</f>
        <v>193</v>
      </c>
      <c r="M304" s="184" t="s">
        <v>10707</v>
      </c>
      <c r="P304" s="116">
        <f>2^0+0+0+0+0+0+2^6+2^7+0+0+0+0+0+0+0+0+0+0+0+0+0+0+0+0+0+0+0+0+0+0+0+0</f>
        <v>193</v>
      </c>
      <c r="Q304" s="184" t="s">
        <v>10707</v>
      </c>
      <c r="T304" s="116">
        <f>2^0+0+0+0+0+0+2^6+2^7+0+0+0+0+0+0+0+0+0+0+0+0+0+0+0+0+0+0+0+0+0+0+0+0</f>
        <v>193</v>
      </c>
      <c r="U304" s="184" t="s">
        <v>10707</v>
      </c>
    </row>
    <row r="305" spans="1:21" ht="13.2">
      <c r="A305" s="116" t="s">
        <v>11158</v>
      </c>
      <c r="B305" s="116" t="s">
        <v>11159</v>
      </c>
      <c r="C305" s="116" t="s">
        <v>10540</v>
      </c>
      <c r="D305" s="116" t="s">
        <v>10541</v>
      </c>
      <c r="E305" s="116" t="s">
        <v>10542</v>
      </c>
      <c r="F305" s="116">
        <f>0+0+0+0+0+0+0+0+0+0+0+0+0+0+0+0+0+0+0+0+0+0+0+0+0+0+0+0+0+0+0+0</f>
        <v>0</v>
      </c>
      <c r="G305" s="116" t="s">
        <v>10547</v>
      </c>
      <c r="H305" s="116">
        <f>0+0+0+0+0+0+0+0+0+0+0+0+0+0+0+0+0+0+0+0+0+0+0+0+0+0+0+0+0+0+0+0</f>
        <v>0</v>
      </c>
      <c r="I305" s="116" t="s">
        <v>10547</v>
      </c>
      <c r="L305" s="116">
        <f>0+0+0+0+0+0+0+0+0+0+0+0+0+0+0+0+0+0+0+0+0+0+0+0+0+0+0+0+0+0+0+0</f>
        <v>0</v>
      </c>
      <c r="M305" s="116" t="s">
        <v>10547</v>
      </c>
      <c r="P305" s="116">
        <f>0+0+0+0+0+0+0+0+0+0+0+0+0+0+0+0+0+0+0+0+0+0+0+0+0+0+0+0+0+0+0+0</f>
        <v>0</v>
      </c>
      <c r="Q305" s="116" t="s">
        <v>10547</v>
      </c>
      <c r="T305" s="116">
        <f>0+0+0+0+0+0+0+0+0+0+0+0+0+0+0+0+0+0+0+0+0+0+0+0+0+0+0+0+0+0+0+0</f>
        <v>0</v>
      </c>
      <c r="U305" s="116" t="s">
        <v>10547</v>
      </c>
    </row>
    <row r="306" spans="1:21" ht="13.2">
      <c r="A306" s="116" t="s">
        <v>11160</v>
      </c>
      <c r="B306" s="116" t="s">
        <v>11161</v>
      </c>
      <c r="C306" s="116" t="s">
        <v>10540</v>
      </c>
      <c r="D306" s="116" t="s">
        <v>10541</v>
      </c>
      <c r="E306" s="116" t="s">
        <v>10542</v>
      </c>
      <c r="F306" s="116">
        <f>0+2^1+0+0+0+2^5+2^6+2^7+0+0+0+0+0+0+0+0+0+0+0+0+0+0+0+0+0+0+0+0+0+0+0+0</f>
        <v>226</v>
      </c>
      <c r="G306" s="116" t="s">
        <v>10550</v>
      </c>
      <c r="H306" s="116">
        <f>0+2^1+0+0+0+2^5+2^6+2^7+0+0+0+0+0+0+0+0+0+0+0+0+0+0+0+0+0+0+0+0+0+0+0+0</f>
        <v>226</v>
      </c>
      <c r="I306" s="116" t="s">
        <v>10550</v>
      </c>
      <c r="L306" s="116">
        <f>0+2^1+0+0+0+2^5+2^6+2^7+0+0+0+0+0+0+0+0+0+0+0+0+0+0+0+0+0+0+0+0+0+0+0+0</f>
        <v>226</v>
      </c>
      <c r="M306" s="116" t="s">
        <v>10550</v>
      </c>
      <c r="P306" s="116">
        <f>0+2^1+0+0+0+2^5+2^6+2^7+0+0+0+0+0+0+0+0+0+0+0+0+0+0+0+0+0+0+0+0+0+0+0+0</f>
        <v>226</v>
      </c>
      <c r="Q306" s="116" t="s">
        <v>10550</v>
      </c>
      <c r="T306" s="116">
        <f>0+2^1+0+0+0+2^5+2^6+2^7+0+0+0+0+0+0+0+0+0+0+0+0+0+0+0+0+0+0+0+0+0+0+0+0</f>
        <v>226</v>
      </c>
      <c r="U306" s="116" t="s">
        <v>10550</v>
      </c>
    </row>
    <row r="307" spans="1:21" ht="13.2">
      <c r="A307" s="116" t="s">
        <v>11162</v>
      </c>
      <c r="B307" s="116" t="s">
        <v>11163</v>
      </c>
      <c r="C307" s="116" t="s">
        <v>10540</v>
      </c>
      <c r="D307" s="116" t="s">
        <v>10541</v>
      </c>
      <c r="E307" s="116" t="s">
        <v>10542</v>
      </c>
      <c r="F307" s="116">
        <f>0+0+0+0+0+0+0+0+0+0+0+0+0+0+0+0+0+0+0+0+0+0+0+0+0+0+0+0+0+0+0+0</f>
        <v>0</v>
      </c>
      <c r="G307" s="116" t="s">
        <v>10547</v>
      </c>
      <c r="H307" s="116">
        <f>0+0+0+0+0+0+0+0+0+0+0+0+0+0+0+0+0+0+0+0+0+0+0+0+0+0+0+0+0+0+0+0</f>
        <v>0</v>
      </c>
      <c r="I307" s="116" t="s">
        <v>10547</v>
      </c>
      <c r="L307" s="116">
        <f>0+0+0+0+0+0+0+0+0+0+0+0+0+0+0+0+0+0+0+0+0+0+0+0+0+0+0+0+0+0+0+0</f>
        <v>0</v>
      </c>
      <c r="M307" s="116" t="s">
        <v>10547</v>
      </c>
      <c r="P307" s="116">
        <f>0+0+0+0+0+0+0+0+0+0+0+0+0+0+0+0+0+0+0+0+0+0+0+0+0+0+0+0+0+0+0+0</f>
        <v>0</v>
      </c>
      <c r="Q307" s="116" t="s">
        <v>10547</v>
      </c>
      <c r="T307" s="116">
        <f>0+0+0+0+0+0+0+0+0+0+0+0+0+0+0+0+0+0+0+0+0+0+0+0+0+0+0+0+0+0+0+0</f>
        <v>0</v>
      </c>
      <c r="U307" s="116" t="s">
        <v>10547</v>
      </c>
    </row>
    <row r="308" spans="1:21" ht="13.2">
      <c r="A308" s="116" t="s">
        <v>11164</v>
      </c>
      <c r="B308" s="116" t="s">
        <v>11165</v>
      </c>
      <c r="C308" s="116" t="s">
        <v>10499</v>
      </c>
      <c r="D308" s="116" t="s">
        <v>10541</v>
      </c>
      <c r="E308" s="116" t="s">
        <v>10542</v>
      </c>
      <c r="F308" s="116">
        <f>2^0+0+0+0+0+0+0+0+0+0+0+0+0+0+0+0+0+0+0+0+0+0+0+0+0+0+0+0+0+0+0+0</f>
        <v>1</v>
      </c>
      <c r="G308" s="116" t="s">
        <v>10543</v>
      </c>
      <c r="H308" s="116">
        <f>2^0+0+0+0+0+0+0+0+0+0+0+0+0+0+0+0+0+0+0+0+0+0+0+0+0+0+0+0+0+0+0+0</f>
        <v>1</v>
      </c>
      <c r="I308" s="116" t="s">
        <v>10543</v>
      </c>
      <c r="L308" s="116">
        <f>2^0+0+0+0+0+0+0+0+0+0+0+0+0+0+0+0+0+0+0+0+0+0+0+0+0+0+0+0+0+0+0+0</f>
        <v>1</v>
      </c>
      <c r="M308" s="116" t="s">
        <v>10543</v>
      </c>
      <c r="P308" s="116">
        <f>2^0+0+0+0+0+0+0+0+0+0+0+0+0+0+0+0+0+0+0+0+0+0+0+0+0+0+0+0+0+0+0+0</f>
        <v>1</v>
      </c>
      <c r="Q308" s="116" t="s">
        <v>10543</v>
      </c>
      <c r="T308" s="116">
        <f>2^0+0+0+0+0+0+0+0+0+0+0+0+0+0+0+0+0+0+0+0+0+0+0+0+0+0+0+0+0+0+0+0</f>
        <v>1</v>
      </c>
      <c r="U308" s="116" t="s">
        <v>10543</v>
      </c>
    </row>
    <row r="309" spans="1:21" ht="13.2">
      <c r="A309" s="116" t="s">
        <v>11166</v>
      </c>
      <c r="B309" s="116" t="s">
        <v>11167</v>
      </c>
      <c r="C309" s="116" t="s">
        <v>10540</v>
      </c>
      <c r="D309" s="116" t="s">
        <v>10541</v>
      </c>
      <c r="E309" s="116" t="s">
        <v>10542</v>
      </c>
      <c r="F309" s="116">
        <f>0+0+0+0+0+0+0+0+0+0+0+0+0+0+0+0+0+0+0+0+0+0+0+0+0+0+0+0+0+0+0+0</f>
        <v>0</v>
      </c>
      <c r="G309" s="116" t="s">
        <v>10547</v>
      </c>
      <c r="H309" s="116">
        <f>0+0+0+0+0+0+0+0+0+0+0+0+0+0+0+0+0+0+0+0+0+0+0+0+0+0+0+0+0+0+0+0</f>
        <v>0</v>
      </c>
      <c r="I309" s="116" t="s">
        <v>10547</v>
      </c>
      <c r="L309" s="116">
        <f>0+0+0+0+0+0+0+0+0+0+0+0+0+0+0+0+0+0+0+0+0+0+0+0+0+0+0+0+0+0+0+0</f>
        <v>0</v>
      </c>
      <c r="M309" s="116" t="s">
        <v>10547</v>
      </c>
      <c r="P309" s="116">
        <f>0+0+0+0+0+0+0+0+0+0+0+0+0+0+0+0+0+0+0+0+0+0+0+0+0+0+0+0+0+0+0+0</f>
        <v>0</v>
      </c>
      <c r="Q309" s="116" t="s">
        <v>10547</v>
      </c>
      <c r="T309" s="116">
        <f>0+0+0+0+0+0+0+0+0+0+0+0+0+0+0+0+0+0+0+0+0+0+0+0+0+0+0+0+0+0+0+0</f>
        <v>0</v>
      </c>
      <c r="U309" s="116" t="s">
        <v>10547</v>
      </c>
    </row>
    <row r="310" spans="1:21" ht="13.2">
      <c r="A310" s="116" t="s">
        <v>11168</v>
      </c>
      <c r="B310" s="116" t="s">
        <v>11169</v>
      </c>
      <c r="C310" s="116" t="s">
        <v>10540</v>
      </c>
      <c r="D310" s="116" t="s">
        <v>10541</v>
      </c>
      <c r="E310" s="116" t="s">
        <v>10542</v>
      </c>
      <c r="F310" s="116">
        <f>2^0+0+0+0+0+0+0+0+0+0+0+0+0+0+0+0+0+0+0+0+0+0+0+0+0+0+0+0+0+0+0+0</f>
        <v>1</v>
      </c>
      <c r="G310" s="116" t="s">
        <v>10543</v>
      </c>
      <c r="H310" s="116">
        <f>2^0+0+0+0+0+0+2^6+2^7+0+0+0+0+0+0+0+0+0+0+0+0+0+0+0+0+0+0+0+0+0+0+0+0</f>
        <v>193</v>
      </c>
      <c r="I310" s="184" t="s">
        <v>10707</v>
      </c>
      <c r="L310" s="116">
        <f>2^0+0+0+0+0+0+2^6+2^7+0+0+0+0+0+0+0+0+0+0+0+0+0+0+0+0+0+0+0+0+0+0+0+0</f>
        <v>193</v>
      </c>
      <c r="M310" s="184" t="s">
        <v>10707</v>
      </c>
      <c r="P310" s="116">
        <f>2^0+0+0+0+0+0+2^6+2^7+0+0+0+0+0+0+0+0+0+0+0+0+0+0+0+0+0+0+0+0+0+0+0+0</f>
        <v>193</v>
      </c>
      <c r="Q310" s="184" t="s">
        <v>10707</v>
      </c>
      <c r="T310" s="116">
        <f>2^0+0+0+0+0+0+2^6+2^7+0+0+0+0+0+0+0+0+0+0+0+0+0+0+0+0+0+0+0+0+0+0+0+0</f>
        <v>193</v>
      </c>
      <c r="U310" s="184" t="s">
        <v>10707</v>
      </c>
    </row>
    <row r="311" spans="1:21" ht="13.2">
      <c r="A311" s="116" t="s">
        <v>11170</v>
      </c>
      <c r="B311" s="116" t="s">
        <v>11171</v>
      </c>
      <c r="C311" s="116" t="s">
        <v>10540</v>
      </c>
      <c r="D311" s="116" t="s">
        <v>10541</v>
      </c>
      <c r="E311" s="116" t="s">
        <v>10542</v>
      </c>
      <c r="F311" s="116">
        <f>0+0+0+0+0+0+0+0+0+0+0+0+0+0+0+0+0+0+0+0+0+0+0+0+0+0+0+0+0+0+0+0</f>
        <v>0</v>
      </c>
      <c r="G311" s="116" t="s">
        <v>10547</v>
      </c>
      <c r="H311" s="116">
        <f>0+0+0+0+0+0+0+0+0+0+0+0+0+0+0+0+0+0+0+0+0+0+0+0+0+0+0+0+0+0+0+0</f>
        <v>0</v>
      </c>
      <c r="I311" s="116" t="s">
        <v>10547</v>
      </c>
      <c r="L311" s="116">
        <f>0+0+0+0+0+0+0+0+0+0+0+0+0+0+0+0+0+0+0+0+0+0+0+0+0+0+0+0+0+0+0+0</f>
        <v>0</v>
      </c>
      <c r="M311" s="116" t="s">
        <v>10547</v>
      </c>
      <c r="P311" s="116">
        <f>0+0+0+0+0+0+0+0+0+0+0+0+0+0+0+0+0+0+0+0+0+0+0+0+0+0+0+0+0+0+0+0</f>
        <v>0</v>
      </c>
      <c r="Q311" s="116" t="s">
        <v>10547</v>
      </c>
      <c r="T311" s="116">
        <f>0+0+0+0+0+0+0+0+0+0+0+0+0+0+0+0+0+0+0+0+0+0+0+0+0+0+0+0+0+0+0+0</f>
        <v>0</v>
      </c>
      <c r="U311" s="116" t="s">
        <v>10547</v>
      </c>
    </row>
    <row r="312" spans="1:21" ht="13.2">
      <c r="A312" s="116" t="s">
        <v>11172</v>
      </c>
      <c r="B312" s="116" t="s">
        <v>11173</v>
      </c>
      <c r="C312" s="116" t="s">
        <v>10540</v>
      </c>
      <c r="D312" s="116" t="s">
        <v>10541</v>
      </c>
      <c r="E312" s="116" t="s">
        <v>10542</v>
      </c>
      <c r="F312" s="116">
        <f>0+2^1+0+0+0+2^5+2^6+2^7+0+0+0+0+0+0+0+0+0+0+0+0+0+0+0+0+0+0+0+0+0+0+0+0</f>
        <v>226</v>
      </c>
      <c r="G312" s="116" t="s">
        <v>10550</v>
      </c>
      <c r="H312" s="116">
        <f>0+2^1+0+0+0+2^5+2^6+2^7+0+0+0+0+0+0+0+0+0+0+0+0+0+0+0+0+0+0+0+0+0+0+0+0</f>
        <v>226</v>
      </c>
      <c r="I312" s="116" t="s">
        <v>10550</v>
      </c>
      <c r="L312" s="116">
        <f>0+2^1+0+0+0+2^5+2^6+2^7+0+0+0+0+0+0+0+0+0+0+0+0+0+0+0+0+0+0+0+0+0+0+0+0</f>
        <v>226</v>
      </c>
      <c r="M312" s="116" t="s">
        <v>10550</v>
      </c>
      <c r="P312" s="116">
        <f>0+2^1+0+0+0+2^5+2^6+2^7+0+0+0+0+0+0+0+0+0+0+0+0+0+0+0+0+0+0+0+0+0+0+0+0</f>
        <v>226</v>
      </c>
      <c r="Q312" s="116" t="s">
        <v>10550</v>
      </c>
      <c r="T312" s="116">
        <f>0+2^1+0+0+0+2^5+2^6+2^7+0+0+0+0+0+0+0+0+0+0+0+0+0+0+0+0+0+0+0+0+0+0+0+0</f>
        <v>226</v>
      </c>
      <c r="U312" s="116" t="s">
        <v>10550</v>
      </c>
    </row>
    <row r="313" spans="1:21" ht="13.2">
      <c r="A313" s="116" t="s">
        <v>11174</v>
      </c>
      <c r="B313" s="116" t="s">
        <v>11175</v>
      </c>
      <c r="C313" s="116" t="s">
        <v>10540</v>
      </c>
      <c r="D313" s="116" t="s">
        <v>10541</v>
      </c>
      <c r="E313" s="116" t="s">
        <v>10542</v>
      </c>
      <c r="F313" s="116">
        <f>0+0+0+0+0+0+0+0+0+0+0+0+0+0+0+0+0+0+0+0+0+0+0+0+0+0+0+0+0+0+0+0</f>
        <v>0</v>
      </c>
      <c r="G313" s="116" t="s">
        <v>10547</v>
      </c>
      <c r="H313" s="116">
        <f>0+0+0+0+0+0+0+0+0+0+0+0+0+0+0+0+0+0+0+0+0+0+0+0+0+0+0+0+0+0+0+0</f>
        <v>0</v>
      </c>
      <c r="I313" s="116" t="s">
        <v>10547</v>
      </c>
      <c r="L313" s="116">
        <f>0+0+0+0+0+0+0+0+0+0+0+0+0+0+0+0+0+0+0+0+0+0+0+0+0+0+0+0+0+0+0+0</f>
        <v>0</v>
      </c>
      <c r="M313" s="116" t="s">
        <v>10547</v>
      </c>
      <c r="P313" s="116">
        <f>0+0+0+0+0+0+0+0+0+0+0+0+0+0+0+0+0+0+0+0+0+0+0+0+0+0+0+0+0+0+0+0</f>
        <v>0</v>
      </c>
      <c r="Q313" s="116" t="s">
        <v>10547</v>
      </c>
      <c r="T313" s="116">
        <f>0+0+0+0+0+0+0+0+0+0+0+0+0+0+0+0+0+0+0+0+0+0+0+0+0+0+0+0+0+0+0+0</f>
        <v>0</v>
      </c>
      <c r="U313" s="116" t="s">
        <v>10547</v>
      </c>
    </row>
    <row r="314" spans="1:21" ht="13.2">
      <c r="A314" s="116" t="s">
        <v>11176</v>
      </c>
      <c r="B314" s="116" t="s">
        <v>11177</v>
      </c>
      <c r="C314" s="116" t="s">
        <v>10499</v>
      </c>
      <c r="D314" s="116" t="s">
        <v>10541</v>
      </c>
      <c r="E314" s="116" t="s">
        <v>10542</v>
      </c>
      <c r="F314" s="116">
        <f>2^0+0+0+0+0+0+0+0+0+0+0+0+0+0+0+0+0+0+0+0+0+0+0+0+0+0+0+0+0+0+0+0</f>
        <v>1</v>
      </c>
      <c r="G314" s="116" t="s">
        <v>10543</v>
      </c>
      <c r="H314" s="116">
        <f>2^0+0+0+0+0+0+0+0+0+0+0+0+0+0+0+0+0+0+0+0+0+0+0+0+0+0+0+0+0+0+0+0</f>
        <v>1</v>
      </c>
      <c r="I314" s="116" t="s">
        <v>10543</v>
      </c>
      <c r="L314" s="116">
        <f>2^0+0+0+0+0+0+0+0+0+0+0+0+0+0+0+0+0+0+0+0+0+0+0+0+0+0+0+0+0+0+0+0</f>
        <v>1</v>
      </c>
      <c r="M314" s="116" t="s">
        <v>10543</v>
      </c>
      <c r="P314" s="116">
        <f>2^0+0+0+0+0+0+0+0+0+0+0+0+0+0+0+0+0+0+0+0+0+0+0+0+0+0+0+0+0+0+0+0</f>
        <v>1</v>
      </c>
      <c r="Q314" s="116" t="s">
        <v>10543</v>
      </c>
      <c r="T314" s="116">
        <f>2^0+0+0+0+0+0+0+0+0+0+0+0+0+0+0+0+0+0+0+0+0+0+0+0+0+0+0+0+0+0+0+0</f>
        <v>1</v>
      </c>
      <c r="U314" s="116" t="s">
        <v>10543</v>
      </c>
    </row>
    <row r="315" spans="1:21" ht="13.2">
      <c r="A315" s="116" t="s">
        <v>11178</v>
      </c>
      <c r="B315" s="116" t="s">
        <v>11179</v>
      </c>
      <c r="C315" s="116" t="s">
        <v>10540</v>
      </c>
      <c r="D315" s="116" t="s">
        <v>10541</v>
      </c>
      <c r="E315" s="116" t="s">
        <v>10542</v>
      </c>
      <c r="F315" s="116">
        <f>0+0+0+0+0+0+0+0+0+0+0+0+0+0+0+0+0+0+0+0+0+0+0+0+0+0+0+0+0+0+0+0</f>
        <v>0</v>
      </c>
      <c r="G315" s="116" t="s">
        <v>10547</v>
      </c>
      <c r="H315" s="116">
        <f>0+0+0+0+0+0+0+0+0+0+0+0+0+0+0+0+0+0+0+0+0+0+0+0+0+0+0+0+0+0+0+0</f>
        <v>0</v>
      </c>
      <c r="I315" s="116" t="s">
        <v>10547</v>
      </c>
      <c r="L315" s="116">
        <f>0+0+0+0+0+0+0+0+0+0+0+0+0+0+0+0+0+0+0+0+0+0+0+0+0+0+0+0+0+0+0+0</f>
        <v>0</v>
      </c>
      <c r="M315" s="116" t="s">
        <v>10547</v>
      </c>
      <c r="P315" s="116">
        <f>0+0+0+0+0+0+0+0+0+0+0+0+0+0+0+0+0+0+0+0+0+0+0+0+0+0+0+0+0+0+0+0</f>
        <v>0</v>
      </c>
      <c r="Q315" s="116" t="s">
        <v>10547</v>
      </c>
      <c r="T315" s="116">
        <f>0+0+0+0+0+0+0+0+0+0+0+0+0+0+0+0+0+0+0+0+0+0+0+0+0+0+0+0+0+0+0+0</f>
        <v>0</v>
      </c>
      <c r="U315" s="116" t="s">
        <v>10547</v>
      </c>
    </row>
    <row r="316" spans="1:21" ht="13.2">
      <c r="A316" s="116" t="s">
        <v>11180</v>
      </c>
      <c r="B316" s="116" t="s">
        <v>11181</v>
      </c>
      <c r="C316" s="116" t="s">
        <v>10540</v>
      </c>
      <c r="D316" s="116" t="s">
        <v>10541</v>
      </c>
      <c r="E316" s="116" t="s">
        <v>10542</v>
      </c>
      <c r="F316" s="116">
        <f>2^0+0+0+0+0+0+0+0+0+0+0+0+0+0+0+0+0+0+0+0+0+0+0+0+0+0+0+0+0+0+0+0</f>
        <v>1</v>
      </c>
      <c r="G316" s="116" t="s">
        <v>10543</v>
      </c>
      <c r="H316" s="116">
        <f>2^0+0+0+0+0+0+2^6+2^7+0+2^9+0+0+0+0+0+0+0+0+0+0+0+0+0+0+0+0+0+0+0+0+0+0</f>
        <v>705</v>
      </c>
      <c r="I316" s="184" t="s">
        <v>10669</v>
      </c>
      <c r="L316" s="116">
        <f>2^0+0+0+0+0+0+2^6+2^7+0+2^9+0+0+0+0+0+0+0+0+0+0+0+0+0+0+0+0+0+0+0+0+0+0</f>
        <v>705</v>
      </c>
      <c r="M316" s="184" t="s">
        <v>10669</v>
      </c>
      <c r="P316" s="116">
        <f>2^0+0+0+0+0+0+2^6+2^7+0+2^9+0+0+0+0+0+0+0+0+0+0+0+0+0+0+0+0+0+0+0+0+0+0</f>
        <v>705</v>
      </c>
      <c r="Q316" s="184" t="s">
        <v>10669</v>
      </c>
      <c r="T316" s="116">
        <f>2^0+0+0+0+0+0+2^6+2^7+0+2^9+0+0+0+0+0+0+0+0+0+0+0+0+0+0+0+0+0+0+0+0+0+0</f>
        <v>705</v>
      </c>
      <c r="U316" s="184" t="s">
        <v>10669</v>
      </c>
    </row>
    <row r="317" spans="1:21" ht="13.2">
      <c r="A317" s="116" t="s">
        <v>11182</v>
      </c>
      <c r="B317" s="116" t="s">
        <v>11183</v>
      </c>
      <c r="C317" s="116" t="s">
        <v>10540</v>
      </c>
      <c r="D317" s="116" t="s">
        <v>10541</v>
      </c>
      <c r="E317" s="116" t="s">
        <v>10542</v>
      </c>
      <c r="F317" s="116">
        <f>0+0+0+0+0+0+0+0+0+0+0+0+0+0+0+0+0+0+0+0+0+0+0+0+0+0+0+0+0+0+0+0</f>
        <v>0</v>
      </c>
      <c r="G317" s="116" t="s">
        <v>10547</v>
      </c>
      <c r="H317" s="116">
        <f>0+0+0+0+0+0+0+0+0+0+0+0+0+0+0+0+0+0+0+0+0+0+0+0+0+0+0+0+0+0+0+0</f>
        <v>0</v>
      </c>
      <c r="I317" s="116" t="s">
        <v>10547</v>
      </c>
      <c r="L317" s="116">
        <f>0+0+0+0+0+0+0+0+0+0+0+0+0+0+0+0+0+0+0+0+0+0+0+0+0+0+0+0+0+0+0+0</f>
        <v>0</v>
      </c>
      <c r="M317" s="116" t="s">
        <v>10547</v>
      </c>
      <c r="P317" s="116">
        <f>0+0+0+0+0+0+0+0+0+0+0+0+0+0+0+0+0+0+0+0+0+0+0+0+0+0+0+0+0+0+0+0</f>
        <v>0</v>
      </c>
      <c r="Q317" s="116" t="s">
        <v>10547</v>
      </c>
      <c r="T317" s="116">
        <f>0+0+0+0+0+0+0+0+0+0+0+0+0+0+0+0+0+0+0+0+0+0+0+0+0+0+0+0+0+0+0+0</f>
        <v>0</v>
      </c>
      <c r="U317" s="116" t="s">
        <v>10547</v>
      </c>
    </row>
    <row r="318" spans="1:21" ht="13.2">
      <c r="A318" s="116" t="s">
        <v>11184</v>
      </c>
      <c r="B318" s="116" t="s">
        <v>11185</v>
      </c>
      <c r="C318" s="116" t="s">
        <v>10540</v>
      </c>
      <c r="D318" s="116" t="s">
        <v>10541</v>
      </c>
      <c r="E318" s="116" t="s">
        <v>10542</v>
      </c>
      <c r="F318" s="116">
        <f>0+2^1+0+0+0+2^5+2^6+2^7+0+0+0+0+0+0+0+0+0+0+0+0+0+0+0+0+0+0+0+0+0+0+0+0</f>
        <v>226</v>
      </c>
      <c r="G318" s="116" t="s">
        <v>10550</v>
      </c>
      <c r="H318" s="116">
        <f>0+2^1+0+0+0+2^5+2^6+2^7+0+0+0+0+0+0+0+0+0+0+0+0+0+0+0+0+0+0+0+0+0+0+0+0</f>
        <v>226</v>
      </c>
      <c r="I318" s="116" t="s">
        <v>10550</v>
      </c>
      <c r="L318" s="116">
        <f>0+2^1+0+0+0+2^5+2^6+2^7+0+0+0+0+0+0+0+0+0+0+0+0+0+0+0+0+0+0+0+0+0+0+0+0</f>
        <v>226</v>
      </c>
      <c r="M318" s="116" t="s">
        <v>10550</v>
      </c>
      <c r="P318" s="116">
        <f>0+2^1+0+0+0+2^5+2^6+2^7+0+0+0+0+0+0+0+0+0+0+0+0+0+0+0+0+0+0+0+0+0+0+0+0</f>
        <v>226</v>
      </c>
      <c r="Q318" s="116" t="s">
        <v>10550</v>
      </c>
      <c r="T318" s="116">
        <f>0+2^1+0+0+0+2^5+2^6+2^7+0+0+0+0+0+0+0+0+0+0+0+0+0+0+0+0+0+0+0+0+0+0+0+0</f>
        <v>226</v>
      </c>
      <c r="U318" s="116" t="s">
        <v>10550</v>
      </c>
    </row>
    <row r="319" spans="1:21" ht="13.2">
      <c r="A319" s="116" t="s">
        <v>11186</v>
      </c>
      <c r="B319" s="116" t="s">
        <v>11187</v>
      </c>
      <c r="C319" s="116" t="s">
        <v>10540</v>
      </c>
      <c r="D319" s="116" t="s">
        <v>10541</v>
      </c>
      <c r="E319" s="116" t="s">
        <v>10542</v>
      </c>
      <c r="F319" s="116">
        <f>0+0+0+0+0+0+0+0+0+0+0+0+0+0+0+0+0+0+0+0+0+0+0+0+0+0+0+0+0+0+0+0</f>
        <v>0</v>
      </c>
      <c r="G319" s="116" t="s">
        <v>10547</v>
      </c>
      <c r="H319" s="116">
        <f>0+0+0+0+0+0+0+0+0+0+0+0+0+0+0+0+0+0+0+0+0+0+0+0+0+0+0+0+0+0+0+0</f>
        <v>0</v>
      </c>
      <c r="I319" s="116" t="s">
        <v>10547</v>
      </c>
      <c r="L319" s="116">
        <f>0+0+0+0+0+0+0+0+0+0+0+0+0+0+0+0+0+0+0+0+0+0+0+0+0+0+0+0+0+0+0+0</f>
        <v>0</v>
      </c>
      <c r="M319" s="116" t="s">
        <v>10547</v>
      </c>
      <c r="P319" s="116">
        <f>0+0+0+0+0+0+0+0+0+0+0+0+0+0+0+0+0+0+0+0+0+0+0+0+0+0+0+0+0+0+0+0</f>
        <v>0</v>
      </c>
      <c r="Q319" s="116" t="s">
        <v>10547</v>
      </c>
      <c r="T319" s="116">
        <f>0+0+0+0+0+0+0+0+0+0+0+0+0+0+0+0+0+0+0+0+0+0+0+0+0+0+0+0+0+0+0+0</f>
        <v>0</v>
      </c>
      <c r="U319" s="116" t="s">
        <v>10547</v>
      </c>
    </row>
    <row r="320" spans="1:21" ht="13.2">
      <c r="A320" s="116" t="s">
        <v>11188</v>
      </c>
      <c r="B320" s="116" t="s">
        <v>11189</v>
      </c>
      <c r="C320" s="116" t="s">
        <v>10499</v>
      </c>
      <c r="D320" s="116" t="s">
        <v>10541</v>
      </c>
      <c r="E320" s="116" t="s">
        <v>10542</v>
      </c>
      <c r="F320" s="116">
        <f>2^0+0+0+0+0+0+0+0+0+0+0+0+0+0+0+0+0+0+0+0+0+0+0+0+0+0+0+0+0+0+0+0</f>
        <v>1</v>
      </c>
      <c r="G320" s="116" t="s">
        <v>10543</v>
      </c>
      <c r="H320" s="116">
        <f>2^0+0+0+0+0+0+0+0+0+0+0+0+0+0+0+0+0+0+0+0+0+0+0+0+0+0+0+0+0+0+0+0</f>
        <v>1</v>
      </c>
      <c r="I320" s="116" t="s">
        <v>10543</v>
      </c>
      <c r="L320" s="116">
        <f>2^0+0+0+0+0+0+0+0+0+0+0+0+0+0+0+0+0+0+0+0+0+0+0+0+0+0+0+0+0+0+0+0</f>
        <v>1</v>
      </c>
      <c r="M320" s="116" t="s">
        <v>10543</v>
      </c>
      <c r="P320" s="116">
        <f>2^0+0+0+0+0+0+0+0+0+0+0+0+0+0+0+0+0+0+0+0+0+0+0+0+0+0+0+0+0+0+0+0</f>
        <v>1</v>
      </c>
      <c r="Q320" s="116" t="s">
        <v>10543</v>
      </c>
      <c r="T320" s="116">
        <f>2^0+0+0+0+0+0+0+0+0+0+0+0+0+0+0+0+0+0+0+0+0+0+0+0+0+0+0+0+0+0+0+0</f>
        <v>1</v>
      </c>
      <c r="U320" s="116" t="s">
        <v>10543</v>
      </c>
    </row>
    <row r="321" spans="1:21" ht="13.2">
      <c r="A321" s="116" t="s">
        <v>11190</v>
      </c>
      <c r="B321" s="116" t="s">
        <v>11191</v>
      </c>
      <c r="C321" s="116" t="s">
        <v>10540</v>
      </c>
      <c r="D321" s="116" t="s">
        <v>10541</v>
      </c>
      <c r="E321" s="116" t="s">
        <v>10542</v>
      </c>
      <c r="F321" s="116">
        <f>0+0+0+0+0+0+0+0+0+0+0+0+0+0+0+0+0+0+0+0+0+0+0+0+0+0+0+0+0+0+0+0</f>
        <v>0</v>
      </c>
      <c r="G321" s="116" t="s">
        <v>10547</v>
      </c>
      <c r="H321" s="116">
        <f>0+0+0+0+0+0+0+0+0+0+0+0+0+0+0+0+0+0+0+0+0+0+0+0+0+0+0+0+0+0+0+0</f>
        <v>0</v>
      </c>
      <c r="I321" s="116" t="s">
        <v>10547</v>
      </c>
      <c r="L321" s="116">
        <f>0+0+0+0+0+0+0+0+0+0+0+0+0+0+0+0+0+0+0+0+0+0+0+0+0+0+0+0+0+0+0+0</f>
        <v>0</v>
      </c>
      <c r="M321" s="116" t="s">
        <v>10547</v>
      </c>
      <c r="P321" s="116">
        <f>0+0+0+0+0+0+0+0+0+0+0+0+0+0+0+0+0+0+0+0+0+0+0+0+0+0+0+0+0+0+0+0</f>
        <v>0</v>
      </c>
      <c r="Q321" s="116" t="s">
        <v>10547</v>
      </c>
      <c r="T321" s="116">
        <f>0+0+0+0+0+0+0+0+0+0+0+0+0+0+0+0+0+0+0+0+0+0+0+0+0+0+0+0+0+0+0+0</f>
        <v>0</v>
      </c>
      <c r="U321" s="116" t="s">
        <v>10547</v>
      </c>
    </row>
    <row r="322" spans="1:21" ht="13.2">
      <c r="A322" s="116" t="s">
        <v>11192</v>
      </c>
      <c r="B322" s="116" t="s">
        <v>11193</v>
      </c>
      <c r="C322" s="116" t="s">
        <v>10540</v>
      </c>
      <c r="D322" s="116" t="s">
        <v>10541</v>
      </c>
      <c r="E322" s="116" t="s">
        <v>10542</v>
      </c>
      <c r="F322" s="116">
        <f>2^0+0+0+0+0+0+0+0+0+0+0+0+0+0+0+0+0+0+0+0+0+0+0+0+0+0+0+0+0+0+0+0</f>
        <v>1</v>
      </c>
      <c r="G322" s="116" t="s">
        <v>10543</v>
      </c>
      <c r="H322" s="116">
        <f>2^0+0+0+0+0+0+2^6+2^7+0+2^9+0+0+0+0+0+0+0+0+0+0+0+0+0+0+0+0+0+0+0+0+0+0</f>
        <v>705</v>
      </c>
      <c r="I322" s="184" t="s">
        <v>10669</v>
      </c>
      <c r="L322" s="116">
        <f>2^0+0+0+0+0+0+2^6+2^7+0+2^9+0+0+0+0+0+0+0+0+0+0+0+0+0+0+0+0+0+0+0+0+0+0</f>
        <v>705</v>
      </c>
      <c r="M322" s="184" t="s">
        <v>10669</v>
      </c>
      <c r="P322" s="116">
        <f>2^0+0+0+0+0+0+2^6+2^7+0+2^9+0+0+0+0+0+0+0+0+0+0+0+0+0+0+0+0+0+0+0+0+0+0</f>
        <v>705</v>
      </c>
      <c r="Q322" s="184" t="s">
        <v>10669</v>
      </c>
      <c r="T322" s="116">
        <f>2^0+0+0+0+0+0+2^6+2^7+0+2^9+0+0+0+0+0+0+0+0+0+0+0+0+0+0+0+0+0+0+0+0+0+0</f>
        <v>705</v>
      </c>
      <c r="U322" s="184" t="s">
        <v>10669</v>
      </c>
    </row>
    <row r="323" spans="1:21" ht="13.2">
      <c r="A323" s="116" t="s">
        <v>11194</v>
      </c>
      <c r="B323" s="116" t="s">
        <v>11195</v>
      </c>
      <c r="C323" s="116" t="s">
        <v>10540</v>
      </c>
      <c r="D323" s="116" t="s">
        <v>10541</v>
      </c>
      <c r="E323" s="116" t="s">
        <v>10542</v>
      </c>
      <c r="F323" s="116">
        <f>0+0+0+0+0+0+0+0+0+0+0+0+0+0+0+0+0+0+0+0+0+0+0+0+0+0+0+0+0+0+0+0</f>
        <v>0</v>
      </c>
      <c r="G323" s="116" t="s">
        <v>10547</v>
      </c>
      <c r="H323" s="116">
        <f>0+0+0+0+0+0+0+0+0+0+0+0+0+0+0+0+0+0+0+0+0+0+0+0+0+0+0+0+0+0+0+0</f>
        <v>0</v>
      </c>
      <c r="I323" s="116" t="s">
        <v>10547</v>
      </c>
      <c r="L323" s="116">
        <f>0+0+0+0+0+0+0+0+0+0+0+0+0+0+0+0+0+0+0+0+0+0+0+0+0+0+0+0+0+0+0+0</f>
        <v>0</v>
      </c>
      <c r="M323" s="116" t="s">
        <v>10547</v>
      </c>
      <c r="P323" s="116">
        <f>0+0+0+0+0+0+0+0+0+0+0+0+0+0+0+0+0+0+0+0+0+0+0+0+0+0+0+0+0+0+0+0</f>
        <v>0</v>
      </c>
      <c r="Q323" s="116" t="s">
        <v>10547</v>
      </c>
      <c r="T323" s="116">
        <f>0+0+0+0+0+0+0+0+0+0+0+0+0+0+0+0+0+0+0+0+0+0+0+0+0+0+0+0+0+0+0+0</f>
        <v>0</v>
      </c>
      <c r="U323" s="116" t="s">
        <v>10547</v>
      </c>
    </row>
    <row r="324" spans="1:21" ht="13.2">
      <c r="A324" s="116" t="s">
        <v>11196</v>
      </c>
      <c r="B324" s="116" t="s">
        <v>11197</v>
      </c>
      <c r="C324" s="116" t="s">
        <v>10540</v>
      </c>
      <c r="D324" s="116" t="s">
        <v>10541</v>
      </c>
      <c r="E324" s="116" t="s">
        <v>10542</v>
      </c>
      <c r="F324" s="116">
        <f>0+2^1+0+0+0+2^5+2^6+2^7+0+0+0+0+0+0+0+0+0+0+0+0+0+0+0+0+0+0+0+0+0+0+0+0</f>
        <v>226</v>
      </c>
      <c r="G324" s="116" t="s">
        <v>10550</v>
      </c>
      <c r="H324" s="116">
        <f>0+2^1+0+0+0+2^5+2^6+2^7+0+0+0+0+0+0+0+0+0+0+0+0+0+0+0+0+0+0+0+0+0+0+0+0</f>
        <v>226</v>
      </c>
      <c r="I324" s="116" t="s">
        <v>10550</v>
      </c>
      <c r="L324" s="116">
        <f>0+2^1+0+0+0+2^5+2^6+2^7+0+0+0+0+0+0+0+0+0+0+0+0+0+0+0+0+0+0+0+0+0+0+0+0</f>
        <v>226</v>
      </c>
      <c r="M324" s="116" t="s">
        <v>10550</v>
      </c>
      <c r="P324" s="116">
        <f>0+2^1+0+0+0+2^5+2^6+2^7+0+0+0+0+0+0+0+0+0+0+0+0+0+0+0+0+0+0+0+0+0+0+0+0</f>
        <v>226</v>
      </c>
      <c r="Q324" s="116" t="s">
        <v>10550</v>
      </c>
      <c r="T324" s="116">
        <f>0+2^1+0+0+0+2^5+2^6+2^7+0+0+0+0+0+0+0+0+0+0+0+0+0+0+0+0+0+0+0+0+0+0+0+0</f>
        <v>226</v>
      </c>
      <c r="U324" s="116" t="s">
        <v>10550</v>
      </c>
    </row>
    <row r="325" spans="1:21" ht="13.2">
      <c r="A325" s="116" t="s">
        <v>11198</v>
      </c>
      <c r="B325" s="116" t="s">
        <v>11199</v>
      </c>
      <c r="C325" s="116" t="s">
        <v>10540</v>
      </c>
      <c r="D325" s="116" t="s">
        <v>10541</v>
      </c>
      <c r="E325" s="116" t="s">
        <v>10542</v>
      </c>
      <c r="F325" s="116">
        <f>0+0+0+0+0+0+0+0+0+0+0+0+0+0+0+0+0+0+0+0+0+0+0+0+0+0+0+0+0+0+0+0</f>
        <v>0</v>
      </c>
      <c r="G325" s="116" t="s">
        <v>10547</v>
      </c>
      <c r="H325" s="116">
        <f>0+0+0+0+0+0+0+0+0+0+0+0+0+0+0+0+0+0+0+0+0+0+0+0+0+0+0+0+0+0+0+0</f>
        <v>0</v>
      </c>
      <c r="I325" s="116" t="s">
        <v>10547</v>
      </c>
      <c r="L325" s="116">
        <f>0+0+0+0+0+0+0+0+0+0+0+0+0+0+0+0+0+0+0+0+0+0+0+0+0+0+0+0+0+0+0+0</f>
        <v>0</v>
      </c>
      <c r="M325" s="116" t="s">
        <v>10547</v>
      </c>
      <c r="P325" s="116">
        <f>0+0+0+0+0+0+0+0+0+0+0+0+0+0+0+0+0+0+0+0+0+0+0+0+0+0+0+0+0+0+0+0</f>
        <v>0</v>
      </c>
      <c r="Q325" s="116" t="s">
        <v>10547</v>
      </c>
      <c r="T325" s="116">
        <f>0+0+0+0+0+0+0+0+0+0+0+0+0+0+0+0+0+0+0+0+0+0+0+0+0+0+0+0+0+0+0+0</f>
        <v>0</v>
      </c>
      <c r="U325" s="116" t="s">
        <v>10547</v>
      </c>
    </row>
    <row r="326" spans="1:21" ht="13.2">
      <c r="A326" s="116" t="s">
        <v>11200</v>
      </c>
      <c r="B326" s="116" t="s">
        <v>11201</v>
      </c>
      <c r="C326" s="116" t="s">
        <v>10499</v>
      </c>
      <c r="D326" s="116" t="s">
        <v>10541</v>
      </c>
      <c r="E326" s="116" t="s">
        <v>10542</v>
      </c>
      <c r="F326" s="116">
        <f>2^0+0+0+0+0+0+0+0+0+0+0+0+0+0+0+0+0+0+0+0+0+0+0+0+0+0+0+0+0+0+0+0</f>
        <v>1</v>
      </c>
      <c r="G326" s="116" t="s">
        <v>10543</v>
      </c>
      <c r="H326" s="116">
        <f>2^0+0+0+0+0+0+0+0+0+0+0+0+0+0+0+0+0+0+0+0+0+0+0+0+0+0+0+0+0+0+0+0</f>
        <v>1</v>
      </c>
      <c r="I326" s="116" t="s">
        <v>10543</v>
      </c>
      <c r="L326" s="116">
        <f>2^0+0+0+0+0+0+0+0+0+0+0+0+0+0+0+0+0+0+0+0+0+0+0+0+0+0+0+0+0+0+0+0</f>
        <v>1</v>
      </c>
      <c r="M326" s="116" t="s">
        <v>10543</v>
      </c>
      <c r="P326" s="116">
        <f>2^0+0+0+0+0+0+0+0+0+0+0+0+0+0+0+0+0+0+0+0+0+0+0+0+0+0+0+0+0+0+0+0</f>
        <v>1</v>
      </c>
      <c r="Q326" s="116" t="s">
        <v>10543</v>
      </c>
      <c r="T326" s="116">
        <f>2^0+0+0+0+0+0+0+0+0+0+0+0+0+0+0+0+0+0+0+0+0+0+0+0+0+0+0+0+0+0+0+0</f>
        <v>1</v>
      </c>
      <c r="U326" s="116" t="s">
        <v>10543</v>
      </c>
    </row>
    <row r="327" spans="1:21" ht="13.2">
      <c r="A327" s="116" t="s">
        <v>11202</v>
      </c>
      <c r="B327" s="116" t="s">
        <v>11203</v>
      </c>
      <c r="C327" s="116" t="s">
        <v>10540</v>
      </c>
      <c r="D327" s="116" t="s">
        <v>10541</v>
      </c>
      <c r="E327" s="116" t="s">
        <v>10542</v>
      </c>
      <c r="F327" s="116">
        <f>0+0+0+0+0+0+0+0+0+0+0+0+0+0+0+0+0+0+0+0+0+0+0+0+0+0+0+0+0+0+0+0</f>
        <v>0</v>
      </c>
      <c r="G327" s="116" t="s">
        <v>10547</v>
      </c>
      <c r="H327" s="116">
        <f>0+0+0+0+0+0+0+0+0+0+0+0+0+0+0+0+0+0+0+0+0+0+0+0+0+0+0+0+0+0+0+0</f>
        <v>0</v>
      </c>
      <c r="I327" s="116" t="s">
        <v>10547</v>
      </c>
      <c r="L327" s="116">
        <f>0+0+0+0+0+0+0+0+0+0+0+0+0+0+0+0+0+0+0+0+0+0+0+0+0+0+0+0+0+0+0+0</f>
        <v>0</v>
      </c>
      <c r="M327" s="116" t="s">
        <v>10547</v>
      </c>
      <c r="P327" s="116">
        <f>0+0+0+0+0+0+0+0+0+0+0+0+0+0+0+0+0+0+0+0+0+0+0+0+0+0+0+0+0+0+0+0</f>
        <v>0</v>
      </c>
      <c r="Q327" s="116" t="s">
        <v>10547</v>
      </c>
      <c r="T327" s="116">
        <f>0+0+0+0+0+0+0+0+0+0+0+0+0+0+0+0+0+0+0+0+0+0+0+0+0+0+0+0+0+0+0+0</f>
        <v>0</v>
      </c>
      <c r="U327" s="116" t="s">
        <v>10547</v>
      </c>
    </row>
    <row r="328" spans="1:21" ht="13.2">
      <c r="A328" s="116" t="s">
        <v>11204</v>
      </c>
      <c r="B328" s="116" t="s">
        <v>11205</v>
      </c>
      <c r="C328" s="116" t="s">
        <v>10540</v>
      </c>
      <c r="D328" s="116" t="s">
        <v>10541</v>
      </c>
      <c r="E328" s="116" t="s">
        <v>10542</v>
      </c>
      <c r="F328" s="116">
        <f>2^0+0+0+0+0+0+0+0+0+0+0+0+0+0+0+0+0+0+0+0+0+0+0+0+0+0+0+0+0+0+0+0</f>
        <v>1</v>
      </c>
      <c r="G328" s="116" t="s">
        <v>10543</v>
      </c>
      <c r="H328" s="116">
        <f>2^0+0+0+0+0+0+2^6+2^7+0+0+0+0+0+0+0+0+0+0+0+0+0+0+0+0+0+0+0+0+0+0+0+0</f>
        <v>193</v>
      </c>
      <c r="I328" s="184" t="s">
        <v>10707</v>
      </c>
      <c r="L328" s="116">
        <f>2^0+0+0+0+0+0+2^6+2^7+0+0+0+0+0+0+0+0+0+0+0+0+0+0+0+0+0+0+0+0+0+0+0+0</f>
        <v>193</v>
      </c>
      <c r="M328" s="184" t="s">
        <v>10707</v>
      </c>
      <c r="P328" s="116">
        <f>2^0+0+0+0+0+0+2^6+2^7+0+0+0+0+0+0+0+0+0+0+0+0+0+0+0+0+0+0+0+0+0+0+0+0</f>
        <v>193</v>
      </c>
      <c r="Q328" s="184" t="s">
        <v>10707</v>
      </c>
      <c r="T328" s="116">
        <f>2^0+0+0+0+0+0+2^6+2^7+0+0+0+0+0+0+0+0+0+0+0+0+0+0+0+0+0+0+0+0+0+0+0+0</f>
        <v>193</v>
      </c>
      <c r="U328" s="184" t="s">
        <v>10707</v>
      </c>
    </row>
    <row r="329" spans="1:21" ht="13.2">
      <c r="A329" s="116" t="s">
        <v>11206</v>
      </c>
      <c r="B329" s="116" t="s">
        <v>11207</v>
      </c>
      <c r="C329" s="116" t="s">
        <v>10540</v>
      </c>
      <c r="D329" s="116" t="s">
        <v>10541</v>
      </c>
      <c r="E329" s="116" t="s">
        <v>10542</v>
      </c>
      <c r="F329" s="116">
        <f>0+0+0+0+0+0+0+0+0+0+0+0+0+0+0+0+0+0+0+0+0+0+0+0+0+0+0+0+0+0+0+0</f>
        <v>0</v>
      </c>
      <c r="G329" s="116" t="s">
        <v>10547</v>
      </c>
      <c r="H329" s="116">
        <f>0+0+0+0+0+0+0+0+0+0+0+0+0+0+0+0+0+0+0+0+0+0+0+0+0+0+0+0+0+0+0+0</f>
        <v>0</v>
      </c>
      <c r="I329" s="116" t="s">
        <v>10547</v>
      </c>
      <c r="L329" s="116">
        <f>0+0+0+0+0+0+0+0+0+0+0+0+0+0+0+0+0+0+0+0+0+0+0+0+0+0+0+0+0+0+0+0</f>
        <v>0</v>
      </c>
      <c r="M329" s="116" t="s">
        <v>10547</v>
      </c>
      <c r="P329" s="116">
        <f>0+0+0+0+0+0+0+0+0+0+0+0+0+0+0+0+0+0+0+0+0+0+0+0+0+0+0+0+0+0+0+0</f>
        <v>0</v>
      </c>
      <c r="Q329" s="116" t="s">
        <v>10547</v>
      </c>
      <c r="T329" s="116">
        <f>0+0+0+0+0+0+0+0+0+0+0+0+0+0+0+0+0+0+0+0+0+0+0+0+0+0+0+0+0+0+0+0</f>
        <v>0</v>
      </c>
      <c r="U329" s="116" t="s">
        <v>10547</v>
      </c>
    </row>
    <row r="330" spans="1:21" ht="13.2">
      <c r="A330" s="116" t="s">
        <v>11208</v>
      </c>
      <c r="B330" s="116" t="s">
        <v>11209</v>
      </c>
      <c r="C330" s="116" t="s">
        <v>10540</v>
      </c>
      <c r="D330" s="116" t="s">
        <v>10541</v>
      </c>
      <c r="E330" s="116" t="s">
        <v>10542</v>
      </c>
      <c r="F330" s="116">
        <f>0+2^1+0+0+0+2^5+2^6+2^7+0+0+0+0+0+0+0+0+0+0+0+0+0+0+0+0+0+0+0+0+0+0+0+0</f>
        <v>226</v>
      </c>
      <c r="G330" s="116" t="s">
        <v>10550</v>
      </c>
      <c r="H330" s="116">
        <f>0+2^1+0+0+0+2^5+2^6+2^7+0+0+0+0+0+0+0+0+0+0+0+0+0+0+0+0+0+0+0+0+0+0+0+0</f>
        <v>226</v>
      </c>
      <c r="I330" s="116" t="s">
        <v>10550</v>
      </c>
      <c r="L330" s="116">
        <f>0+2^1+0+0+0+2^5+2^6+2^7+0+0+0+0+0+0+0+0+0+0+0+0+0+0+0+0+0+0+0+0+0+0+0+0</f>
        <v>226</v>
      </c>
      <c r="M330" s="116" t="s">
        <v>10550</v>
      </c>
      <c r="P330" s="116">
        <f>0+2^1+0+0+0+2^5+2^6+2^7+0+0+0+0+0+0+0+0+0+0+0+0+0+0+0+0+0+0+0+0+0+0+0+0</f>
        <v>226</v>
      </c>
      <c r="Q330" s="116" t="s">
        <v>10550</v>
      </c>
      <c r="T330" s="116">
        <f>0+2^1+0+0+0+2^5+2^6+2^7+0+0+0+0+0+0+0+0+0+0+0+0+0+0+0+0+0+0+0+0+0+0+0+0</f>
        <v>226</v>
      </c>
      <c r="U330" s="116" t="s">
        <v>10550</v>
      </c>
    </row>
    <row r="331" spans="1:21" ht="13.2">
      <c r="A331" s="116" t="s">
        <v>11210</v>
      </c>
      <c r="B331" s="116" t="s">
        <v>11211</v>
      </c>
      <c r="C331" s="116" t="s">
        <v>10540</v>
      </c>
      <c r="D331" s="116" t="s">
        <v>10541</v>
      </c>
      <c r="E331" s="116" t="s">
        <v>10542</v>
      </c>
      <c r="F331" s="116">
        <f>0+0+0+0+0+0+0+0+0+0+0+0+0+0+0+0+0+0+0+0+0+0+0+0+0+0+0+0+0+0+0+0</f>
        <v>0</v>
      </c>
      <c r="G331" s="116" t="s">
        <v>10547</v>
      </c>
      <c r="H331" s="116">
        <f>0+0+0+0+0+0+0+0+0+0+0+0+0+0+0+0+0+0+0+0+0+0+0+0+0+0+0+0+0+0+0+0</f>
        <v>0</v>
      </c>
      <c r="I331" s="116" t="s">
        <v>10547</v>
      </c>
      <c r="L331" s="116">
        <f>0+0+0+0+0+0+0+0+0+0+0+0+0+0+0+0+0+0+0+0+0+0+0+0+0+0+0+0+0+0+0+0</f>
        <v>0</v>
      </c>
      <c r="M331" s="116" t="s">
        <v>10547</v>
      </c>
      <c r="P331" s="116">
        <f>0+0+0+0+0+0+0+0+0+0+0+0+0+0+0+0+0+0+0+0+0+0+0+0+0+0+0+0+0+0+0+0</f>
        <v>0</v>
      </c>
      <c r="Q331" s="116" t="s">
        <v>10547</v>
      </c>
      <c r="T331" s="116">
        <f>0+0+0+0+0+0+0+0+0+0+0+0+0+0+0+0+0+0+0+0+0+0+0+0+0+0+0+0+0+0+0+0</f>
        <v>0</v>
      </c>
      <c r="U331" s="116" t="s">
        <v>10547</v>
      </c>
    </row>
    <row r="332" spans="1:21" ht="13.2">
      <c r="A332" s="116" t="s">
        <v>11212</v>
      </c>
      <c r="B332" s="116" t="s">
        <v>11213</v>
      </c>
      <c r="C332" s="116" t="s">
        <v>10499</v>
      </c>
      <c r="D332" s="116" t="s">
        <v>10541</v>
      </c>
      <c r="E332" s="116" t="s">
        <v>10542</v>
      </c>
      <c r="F332" s="116">
        <f>2^0+0+0+0+0+0+0+0+0+0+0+0+0+0+0+0+0+0+0+0+0+0+0+0+0+0+0+0+0+0+0+0</f>
        <v>1</v>
      </c>
      <c r="G332" s="116" t="s">
        <v>10543</v>
      </c>
      <c r="H332" s="116">
        <f>2^0+0+0+0+0+0+0+0+0+0+0+0+0+0+0+0+0+0+0+0+0+0+0+0+0+0+0+0+0+0+0+0</f>
        <v>1</v>
      </c>
      <c r="I332" s="116" t="s">
        <v>10543</v>
      </c>
      <c r="L332" s="116">
        <f>2^0+0+0+0+0+0+0+0+0+0+0+0+0+0+0+0+0+0+0+0+0+0+0+0+0+0+0+0+0+0+0+0</f>
        <v>1</v>
      </c>
      <c r="M332" s="116" t="s">
        <v>10543</v>
      </c>
      <c r="P332" s="116">
        <f>2^0+0+0+0+0+0+0+0+0+0+0+0+0+0+0+0+0+0+0+0+0+0+0+0+0+0+0+0+0+0+0+0</f>
        <v>1</v>
      </c>
      <c r="Q332" s="116" t="s">
        <v>10543</v>
      </c>
      <c r="T332" s="116">
        <f>2^0+0+0+0+0+0+0+0+0+0+0+0+0+0+0+0+0+0+0+0+0+0+0+0+0+0+0+0+0+0+0+0</f>
        <v>1</v>
      </c>
      <c r="U332" s="116" t="s">
        <v>10543</v>
      </c>
    </row>
    <row r="333" spans="1:21" ht="13.2">
      <c r="A333" s="116" t="s">
        <v>11214</v>
      </c>
      <c r="B333" s="116" t="s">
        <v>11215</v>
      </c>
      <c r="C333" s="116" t="s">
        <v>10540</v>
      </c>
      <c r="D333" s="116" t="s">
        <v>10541</v>
      </c>
      <c r="E333" s="116" t="s">
        <v>10542</v>
      </c>
      <c r="F333" s="116">
        <f>0+0+0+0+0+0+0+0+0+0+0+0+0+0+0+0+0+0+0+0+0+0+0+0+0+0+0+0+0+0+0+0</f>
        <v>0</v>
      </c>
      <c r="G333" s="116" t="s">
        <v>10547</v>
      </c>
      <c r="H333" s="116">
        <f>0+0+0+0+0+0+0+0+0+0+0+0+0+0+0+0+0+0+0+0+0+0+0+0+0+0+0+0+0+0+0+0</f>
        <v>0</v>
      </c>
      <c r="I333" s="116" t="s">
        <v>10547</v>
      </c>
      <c r="L333" s="116">
        <f>0+0+0+0+0+0+0+0+0+0+0+0+0+0+0+0+0+0+0+0+0+0+0+0+0+0+0+0+0+0+0+0</f>
        <v>0</v>
      </c>
      <c r="M333" s="116" t="s">
        <v>10547</v>
      </c>
      <c r="P333" s="116">
        <f>0+0+0+0+0+0+0+0+0+0+0+0+0+0+0+0+0+0+0+0+0+0+0+0+0+0+0+0+0+0+0+0</f>
        <v>0</v>
      </c>
      <c r="Q333" s="116" t="s">
        <v>10547</v>
      </c>
      <c r="T333" s="116">
        <f>0+0+0+0+0+0+0+0+0+0+0+0+0+0+0+0+0+0+0+0+0+0+0+0+0+0+0+0+0+0+0+0</f>
        <v>0</v>
      </c>
      <c r="U333" s="116" t="s">
        <v>10547</v>
      </c>
    </row>
    <row r="334" spans="1:21" ht="13.2">
      <c r="A334" s="116" t="s">
        <v>11216</v>
      </c>
      <c r="B334" s="116" t="s">
        <v>11217</v>
      </c>
      <c r="C334" s="116" t="s">
        <v>10540</v>
      </c>
      <c r="D334" s="116" t="s">
        <v>10541</v>
      </c>
      <c r="E334" s="116" t="s">
        <v>10542</v>
      </c>
      <c r="F334" s="116">
        <f>2^0+0+0+0+0+0+0+0+0+0+0+0+0+0+0+0+0+0+0+0+0+0+0+0+0+0+0+0+0+0+0+0</f>
        <v>1</v>
      </c>
      <c r="G334" s="116" t="s">
        <v>10543</v>
      </c>
      <c r="H334" s="116">
        <f>2^0+0+0+0+0+0+2^6+2^7+0+2^9+0+0+0+0+0+0+0+0+0+0+0+0+0+0+0+0+0+0+0+0+0+0</f>
        <v>705</v>
      </c>
      <c r="I334" s="184" t="s">
        <v>10669</v>
      </c>
      <c r="L334" s="116">
        <f>2^0+0+0+0+0+0+2^6+2^7+0+2^9+0+0+0+0+0+0+0+0+0+0+0+0+0+0+0+0+0+0+0+0+0+0</f>
        <v>705</v>
      </c>
      <c r="M334" s="184" t="s">
        <v>10669</v>
      </c>
      <c r="P334" s="116">
        <f>2^0+0+0+0+0+0+2^6+2^7+0+2^9+0+0+0+0+0+0+0+0+0+0+0+0+0+0+0+0+0+0+0+0+0+0</f>
        <v>705</v>
      </c>
      <c r="Q334" s="184" t="s">
        <v>10669</v>
      </c>
      <c r="T334" s="116">
        <f>2^0+0+0+0+0+0+2^6+2^7+0+2^9+0+0+0+0+0+0+0+0+0+0+0+0+0+0+0+0+0+0+0+0+0+0</f>
        <v>705</v>
      </c>
      <c r="U334" s="184" t="s">
        <v>10669</v>
      </c>
    </row>
    <row r="335" spans="1:21" ht="13.2">
      <c r="A335" s="116" t="s">
        <v>11218</v>
      </c>
      <c r="B335" s="116" t="s">
        <v>11219</v>
      </c>
      <c r="C335" s="116" t="s">
        <v>10540</v>
      </c>
      <c r="D335" s="116" t="s">
        <v>10541</v>
      </c>
      <c r="E335" s="116" t="s">
        <v>10542</v>
      </c>
      <c r="F335" s="116">
        <f>0+0+0+0+0+0+0+0+0+0+0+0+0+0+0+0+0+0+0+0+0+0+0+0+0+0+0+0+0+0+0+0</f>
        <v>0</v>
      </c>
      <c r="G335" s="116" t="s">
        <v>10547</v>
      </c>
      <c r="H335" s="116">
        <f>0+0+0+0+0+0+0+0+0+0+0+0+0+0+0+0+0+0+0+0+0+0+0+0+0+0+0+0+0+0+0+0</f>
        <v>0</v>
      </c>
      <c r="I335" s="116" t="s">
        <v>10547</v>
      </c>
      <c r="L335" s="116">
        <f>0+0+0+0+0+0+0+0+0+0+0+0+0+0+0+0+0+0+0+0+0+0+0+0+0+0+0+0+0+0+0+0</f>
        <v>0</v>
      </c>
      <c r="M335" s="116" t="s">
        <v>10547</v>
      </c>
      <c r="P335" s="116">
        <f>0+0+0+0+0+0+0+0+0+0+0+0+0+0+0+0+0+0+0+0+0+0+0+0+0+0+0+0+0+0+0+0</f>
        <v>0</v>
      </c>
      <c r="Q335" s="116" t="s">
        <v>10547</v>
      </c>
      <c r="T335" s="116">
        <f>0+0+0+0+0+0+0+0+0+0+0+0+0+0+0+0+0+0+0+0+0+0+0+0+0+0+0+0+0+0+0+0</f>
        <v>0</v>
      </c>
      <c r="U335" s="116" t="s">
        <v>10547</v>
      </c>
    </row>
    <row r="336" spans="1:21" ht="13.2">
      <c r="A336" s="116" t="s">
        <v>11220</v>
      </c>
      <c r="B336" s="116" t="s">
        <v>11221</v>
      </c>
      <c r="C336" s="116" t="s">
        <v>10540</v>
      </c>
      <c r="D336" s="116" t="s">
        <v>10541</v>
      </c>
      <c r="E336" s="116" t="s">
        <v>10542</v>
      </c>
      <c r="F336" s="116">
        <f>0+2^1+0+0+0+2^5+2^6+2^7+0+0+0+0+0+0+0+0+0+0+0+0+0+0+0+0+0+0+0+0+0+0+0+0</f>
        <v>226</v>
      </c>
      <c r="G336" s="116" t="s">
        <v>10550</v>
      </c>
      <c r="H336" s="116">
        <f>0+2^1+0+0+0+2^5+2^6+2^7+0+0+0+0+0+0+0+0+0+0+0+0+0+0+0+0+0+0+0+0+0+0+0+0</f>
        <v>226</v>
      </c>
      <c r="I336" s="116" t="s">
        <v>10550</v>
      </c>
      <c r="L336" s="116">
        <f>0+2^1+0+0+0+2^5+2^6+2^7+0+0+0+0+0+0+0+0+0+0+0+0+0+0+0+0+0+0+0+0+0+0+0+0</f>
        <v>226</v>
      </c>
      <c r="M336" s="116" t="s">
        <v>10550</v>
      </c>
      <c r="P336" s="116">
        <f>0+2^1+0+0+0+2^5+2^6+2^7+0+0+0+0+0+0+0+0+0+0+0+0+0+0+0+0+0+0+0+0+0+0+0+0</f>
        <v>226</v>
      </c>
      <c r="Q336" s="116" t="s">
        <v>10550</v>
      </c>
      <c r="T336" s="116">
        <f>0+2^1+0+0+0+2^5+2^6+2^7+0+0+0+0+0+0+0+0+0+0+0+0+0+0+0+0+0+0+0+0+0+0+0+0</f>
        <v>226</v>
      </c>
      <c r="U336" s="116" t="s">
        <v>10550</v>
      </c>
    </row>
    <row r="337" spans="1:21" ht="13.2">
      <c r="A337" s="116" t="s">
        <v>11222</v>
      </c>
      <c r="B337" s="116" t="s">
        <v>11223</v>
      </c>
      <c r="C337" s="116" t="s">
        <v>10540</v>
      </c>
      <c r="D337" s="116" t="s">
        <v>10541</v>
      </c>
      <c r="E337" s="116" t="s">
        <v>10542</v>
      </c>
      <c r="F337" s="116">
        <f>0+0+0+0+0+0+0+0+0+0+0+0+0+0+0+0+0+0+0+0+0+0+0+0+0+0+0+0+0+0+0+0</f>
        <v>0</v>
      </c>
      <c r="G337" s="116" t="s">
        <v>10547</v>
      </c>
      <c r="H337" s="116">
        <f>0+0+0+0+0+0+0+0+0+0+0+0+0+0+0+0+0+0+0+0+0+0+0+0+0+0+0+0+0+0+0+0</f>
        <v>0</v>
      </c>
      <c r="I337" s="116" t="s">
        <v>10547</v>
      </c>
      <c r="L337" s="116">
        <f>0+0+0+0+0+0+0+0+0+0+0+0+0+0+0+0+0+0+0+0+0+0+0+0+0+0+0+0+0+0+0+0</f>
        <v>0</v>
      </c>
      <c r="M337" s="116" t="s">
        <v>10547</v>
      </c>
      <c r="P337" s="116">
        <f>0+0+0+0+0+0+0+0+0+0+0+0+0+0+0+0+0+0+0+0+0+0+0+0+0+0+0+0+0+0+0+0</f>
        <v>0</v>
      </c>
      <c r="Q337" s="116" t="s">
        <v>10547</v>
      </c>
      <c r="T337" s="116">
        <f>0+0+0+0+0+0+0+0+0+0+0+0+0+0+0+0+0+0+0+0+0+0+0+0+0+0+0+0+0+0+0+0</f>
        <v>0</v>
      </c>
      <c r="U337" s="116" t="s">
        <v>10547</v>
      </c>
    </row>
    <row r="338" spans="1:21" ht="13.2">
      <c r="A338" s="116" t="s">
        <v>11224</v>
      </c>
      <c r="B338" s="116" t="s">
        <v>11225</v>
      </c>
      <c r="C338" s="116" t="s">
        <v>10499</v>
      </c>
      <c r="D338" s="116" t="s">
        <v>10541</v>
      </c>
      <c r="E338" s="116" t="s">
        <v>10542</v>
      </c>
      <c r="F338" s="116">
        <f>2^0+0+0+0+0+0+0+0+0+0+0+0+0+0+0+0+0+0+0+0+0+0+0+0+0+0+0+0+0+0+0+0</f>
        <v>1</v>
      </c>
      <c r="G338" s="116" t="s">
        <v>10543</v>
      </c>
      <c r="H338" s="116">
        <f>2^0+0+0+0+0+0+0+0+0+0+0+0+0+0+0+0+0+0+0+0+0+0+0+0+0+0+0+0+0+0+0+0</f>
        <v>1</v>
      </c>
      <c r="I338" s="116" t="s">
        <v>10543</v>
      </c>
      <c r="L338" s="116">
        <f>2^0+0+0+0+0+0+0+0+0+0+0+0+0+0+0+0+0+0+0+0+0+0+0+0+0+0+0+0+0+0+0+0</f>
        <v>1</v>
      </c>
      <c r="M338" s="116" t="s">
        <v>10543</v>
      </c>
      <c r="P338" s="116">
        <f>2^0+0+0+0+0+0+0+0+0+0+0+0+0+0+0+0+0+0+0+0+0+0+0+0+0+0+0+0+0+0+0+0</f>
        <v>1</v>
      </c>
      <c r="Q338" s="116" t="s">
        <v>10543</v>
      </c>
      <c r="T338" s="116">
        <f>2^0+0+0+0+0+0+0+0+0+0+0+0+0+0+0+0+0+0+0+0+0+0+0+0+0+0+0+0+0+0+0+0</f>
        <v>1</v>
      </c>
      <c r="U338" s="116" t="s">
        <v>10543</v>
      </c>
    </row>
    <row r="339" spans="1:21" ht="13.2">
      <c r="A339" s="116" t="s">
        <v>11226</v>
      </c>
      <c r="B339" s="116" t="s">
        <v>11227</v>
      </c>
      <c r="C339" s="116" t="s">
        <v>10540</v>
      </c>
      <c r="D339" s="116" t="s">
        <v>10541</v>
      </c>
      <c r="E339" s="116" t="s">
        <v>10542</v>
      </c>
      <c r="F339" s="116">
        <f>0+0+0+0+0+0+0+0+0+0+0+0+0+0+0+0+0+0+0+0+0+0+0+0+0+0+0+0+0+0+0+0</f>
        <v>0</v>
      </c>
      <c r="G339" s="116" t="s">
        <v>10547</v>
      </c>
      <c r="H339" s="116">
        <f>0+0+0+0+0+0+0+0+0+0+0+0+0+0+0+0+0+0+0+0+0+0+0+0+0+0+0+0+0+0+0+0</f>
        <v>0</v>
      </c>
      <c r="I339" s="116" t="s">
        <v>10547</v>
      </c>
      <c r="L339" s="116">
        <f>0+0+0+0+0+0+0+0+0+0+0+0+0+0+0+0+0+0+0+0+0+0+0+0+0+0+0+0+0+0+0+0</f>
        <v>0</v>
      </c>
      <c r="M339" s="116" t="s">
        <v>10547</v>
      </c>
      <c r="P339" s="116">
        <f>0+0+0+0+0+0+0+0+0+0+0+0+0+0+0+0+0+0+0+0+0+0+0+0+0+0+0+0+0+0+0+0</f>
        <v>0</v>
      </c>
      <c r="Q339" s="116" t="s">
        <v>10547</v>
      </c>
      <c r="T339" s="116">
        <f>0+0+0+0+0+0+0+0+0+0+0+0+0+0+0+0+0+0+0+0+0+0+0+0+0+0+0+0+0+0+0+0</f>
        <v>0</v>
      </c>
      <c r="U339" s="116" t="s">
        <v>10547</v>
      </c>
    </row>
    <row r="340" spans="1:21" ht="13.2">
      <c r="A340" s="116" t="s">
        <v>11228</v>
      </c>
      <c r="B340" s="116" t="s">
        <v>11229</v>
      </c>
      <c r="C340" s="116" t="s">
        <v>10540</v>
      </c>
      <c r="D340" s="116" t="s">
        <v>10541</v>
      </c>
      <c r="E340" s="116" t="s">
        <v>10542</v>
      </c>
      <c r="F340" s="116">
        <f>2^0+0+0+0+0+0+0+0+0+0+0+0+0+0+0+0+0+0+0+0+0+0+0+0+0+0+0+0+0+0+0+0</f>
        <v>1</v>
      </c>
      <c r="G340" s="116" t="s">
        <v>10543</v>
      </c>
      <c r="H340" s="116">
        <f>2^0+2^1+0+0+0+0+2^6+2^7+0+0+0+0+0+0+0+0+0+0+0+0+0+0+0+0+0+0+0+0+0+0+0+0</f>
        <v>195</v>
      </c>
      <c r="I340" s="184" t="s">
        <v>10682</v>
      </c>
      <c r="L340" s="116">
        <f>2^0+2^1+0+0+0+0+2^6+2^7+0+0+0+0+0+0+0+0+0+0+0+0+0+0+0+0+0+0+0+0+0+0+0+0</f>
        <v>195</v>
      </c>
      <c r="M340" s="184" t="s">
        <v>10682</v>
      </c>
      <c r="P340" s="116">
        <f>2^0+2^1+0+0+0+0+2^6+2^7+0+0+0+0+0+0+0+0+0+0+0+0+0+0+0+0+0+0+0+0+0+0+0+0</f>
        <v>195</v>
      </c>
      <c r="Q340" s="184" t="s">
        <v>10682</v>
      </c>
      <c r="T340" s="116">
        <f>2^0+2^1+0+0+0+0+2^6+2^7+0+0+0+0+0+0+0+0+0+0+0+0+0+0+0+0+0+0+0+0+0+0+0+0</f>
        <v>195</v>
      </c>
      <c r="U340" s="184" t="s">
        <v>10682</v>
      </c>
    </row>
    <row r="341" spans="1:21" ht="13.2">
      <c r="A341" s="116" t="s">
        <v>11230</v>
      </c>
      <c r="B341" s="116" t="s">
        <v>11231</v>
      </c>
      <c r="C341" s="116" t="s">
        <v>10540</v>
      </c>
      <c r="D341" s="116" t="s">
        <v>10541</v>
      </c>
      <c r="E341" s="116" t="s">
        <v>10542</v>
      </c>
      <c r="F341" s="116">
        <f>0+0+0+0+0+0+0+0+0+0+0+0+0+0+0+0+0+0+0+0+0+0+0+0+0+0+0+0+0+0+0+0</f>
        <v>0</v>
      </c>
      <c r="G341" s="116" t="s">
        <v>10547</v>
      </c>
      <c r="H341" s="116">
        <f>0+0+0+0+0+0+0+0+0+0+0+0+0+0+0+0+0+0+0+0+0+0+0+0+0+0+0+0+0+0+0+0</f>
        <v>0</v>
      </c>
      <c r="I341" s="116" t="s">
        <v>10547</v>
      </c>
      <c r="L341" s="116">
        <f>0+0+0+0+0+0+0+0+0+0+0+0+0+0+0+0+0+0+0+0+0+0+0+0+0+0+0+0+0+0+0+0</f>
        <v>0</v>
      </c>
      <c r="M341" s="116" t="s">
        <v>10547</v>
      </c>
      <c r="P341" s="116">
        <f>0+0+0+0+0+0+0+0+0+0+0+0+0+0+0+0+0+0+0+0+0+0+0+0+0+0+0+0+0+0+0+0</f>
        <v>0</v>
      </c>
      <c r="Q341" s="116" t="s">
        <v>10547</v>
      </c>
      <c r="T341" s="116">
        <f>0+0+0+0+0+0+0+0+0+0+0+0+0+0+0+0+0+0+0+0+0+0+0+0+0+0+0+0+0+0+0+0</f>
        <v>0</v>
      </c>
      <c r="U341" s="116" t="s">
        <v>10547</v>
      </c>
    </row>
    <row r="342" spans="1:21" ht="13.2">
      <c r="A342" s="116" t="s">
        <v>11232</v>
      </c>
      <c r="B342" s="116" t="s">
        <v>11233</v>
      </c>
      <c r="C342" s="116" t="s">
        <v>10540</v>
      </c>
      <c r="D342" s="116" t="s">
        <v>10541</v>
      </c>
      <c r="E342" s="116" t="s">
        <v>10542</v>
      </c>
      <c r="F342" s="116">
        <f>0+2^1+0+0+0+2^5+2^6+2^7+0+0+0+0+0+0+0+0+0+0+0+0+0+0+0+0+0+0+0+0+0+0+0+0</f>
        <v>226</v>
      </c>
      <c r="G342" s="116" t="s">
        <v>10550</v>
      </c>
      <c r="H342" s="116">
        <f>0+2^1+0+0+0+2^5+2^6+2^7+0+0+0+0+0+0+0+0+0+0+0+0+0+0+0+0+0+0+0+0+0+0+0+0</f>
        <v>226</v>
      </c>
      <c r="I342" s="116" t="s">
        <v>10550</v>
      </c>
      <c r="L342" s="116">
        <f>0+2^1+0+0+0+2^5+2^6+2^7+0+0+0+0+0+0+0+0+0+0+0+0+0+0+0+0+0+0+0+0+0+0+0+0</f>
        <v>226</v>
      </c>
      <c r="M342" s="116" t="s">
        <v>10550</v>
      </c>
      <c r="P342" s="116">
        <f>0+2^1+0+0+0+2^5+2^6+2^7+0+0+0+0+0+0+0+0+0+0+0+0+0+0+0+0+0+0+0+0+0+0+0+0</f>
        <v>226</v>
      </c>
      <c r="Q342" s="116" t="s">
        <v>10550</v>
      </c>
      <c r="T342" s="116">
        <f>0+2^1+0+0+0+2^5+2^6+2^7+0+0+0+0+0+0+0+0+0+0+0+0+0+0+0+0+0+0+0+0+0+0+0+0</f>
        <v>226</v>
      </c>
      <c r="U342" s="116" t="s">
        <v>10550</v>
      </c>
    </row>
    <row r="343" spans="1:21" ht="13.2">
      <c r="A343" s="116" t="s">
        <v>11234</v>
      </c>
      <c r="B343" s="116" t="s">
        <v>11235</v>
      </c>
      <c r="C343" s="116" t="s">
        <v>10540</v>
      </c>
      <c r="D343" s="116" t="s">
        <v>10541</v>
      </c>
      <c r="E343" s="116" t="s">
        <v>10542</v>
      </c>
      <c r="F343" s="116">
        <f>0+0+0+0+0+0+0+0+0+0+0+0+0+0+0+0+0+0+0+0+0+0+0+0+0+0+0+0+0+0+0+0</f>
        <v>0</v>
      </c>
      <c r="G343" s="116" t="s">
        <v>10547</v>
      </c>
      <c r="H343" s="116">
        <f>0+0+0+0+0+0+0+0+0+0+0+0+0+0+0+0+0+0+0+0+0+0+0+0+0+0+0+0+0+0+0+0</f>
        <v>0</v>
      </c>
      <c r="I343" s="116" t="s">
        <v>10547</v>
      </c>
      <c r="L343" s="116">
        <f>0+0+0+0+0+0+0+0+0+0+0+0+0+0+0+0+0+0+0+0+0+0+0+0+0+0+0+0+0+0+0+0</f>
        <v>0</v>
      </c>
      <c r="M343" s="116" t="s">
        <v>10547</v>
      </c>
      <c r="P343" s="116">
        <f>0+0+0+0+0+0+0+0+0+0+0+0+0+0+0+0+0+0+0+0+0+0+0+0+0+0+0+0+0+0+0+0</f>
        <v>0</v>
      </c>
      <c r="Q343" s="116" t="s">
        <v>10547</v>
      </c>
      <c r="T343" s="116">
        <f>0+0+0+0+0+0+0+0+0+0+0+0+0+0+0+0+0+0+0+0+0+0+0+0+0+0+0+0+0+0+0+0</f>
        <v>0</v>
      </c>
      <c r="U343" s="116" t="s">
        <v>10547</v>
      </c>
    </row>
    <row r="344" spans="1:21" ht="13.2">
      <c r="A344" s="116" t="s">
        <v>11236</v>
      </c>
      <c r="B344" s="116" t="s">
        <v>11237</v>
      </c>
      <c r="C344" s="116" t="s">
        <v>10499</v>
      </c>
      <c r="D344" s="116" t="s">
        <v>10541</v>
      </c>
      <c r="E344" s="116" t="s">
        <v>10542</v>
      </c>
      <c r="F344" s="116">
        <f>2^0+0+0+0+0+0+0+0+0+0+0+0+0+0+0+0+0+0+0+0+0+0+0+0+0+0+0+0+0+0+0+0</f>
        <v>1</v>
      </c>
      <c r="G344" s="116" t="s">
        <v>10543</v>
      </c>
      <c r="H344" s="116">
        <f>2^0+0+0+0+0+0+0+0+0+0+0+0+0+0+0+0+0+0+0+0+0+0+0+0+0+0+0+0+0+0+0+0</f>
        <v>1</v>
      </c>
      <c r="I344" s="116" t="s">
        <v>10543</v>
      </c>
      <c r="L344" s="116">
        <f>2^0+0+0+0+0+0+0+0+0+0+0+0+0+0+0+0+0+0+0+0+0+0+0+0+0+0+0+0+0+0+0+0</f>
        <v>1</v>
      </c>
      <c r="M344" s="116" t="s">
        <v>10543</v>
      </c>
      <c r="P344" s="116">
        <f>2^0+0+0+0+0+0+0+0+0+0+0+0+0+0+0+0+0+0+0+0+0+0+0+0+0+0+0+0+0+0+0+0</f>
        <v>1</v>
      </c>
      <c r="Q344" s="116" t="s">
        <v>10543</v>
      </c>
      <c r="T344" s="116">
        <f>2^0+0+0+0+0+0+0+0+0+0+0+0+0+0+0+0+0+0+0+0+0+0+0+0+0+0+0+0+0+0+0+0</f>
        <v>1</v>
      </c>
      <c r="U344" s="116" t="s">
        <v>10543</v>
      </c>
    </row>
    <row r="345" spans="1:21" ht="13.2">
      <c r="A345" s="116" t="s">
        <v>11238</v>
      </c>
      <c r="B345" s="116" t="s">
        <v>11239</v>
      </c>
      <c r="C345" s="116" t="s">
        <v>10540</v>
      </c>
      <c r="D345" s="116" t="s">
        <v>10541</v>
      </c>
      <c r="E345" s="116" t="s">
        <v>10542</v>
      </c>
      <c r="F345" s="116">
        <f>0+0+0+0+0+0+0+0+0+0+0+0+0+0+0+0+0+0+0+0+0+0+0+0+0+0+0+0+0+0+0+0</f>
        <v>0</v>
      </c>
      <c r="G345" s="116" t="s">
        <v>10547</v>
      </c>
      <c r="H345" s="116">
        <f>0+0+0+0+0+0+0+0+0+0+0+0+0+0+0+0+0+0+0+0+0+0+0+0+0+0+0+0+0+0+0+0</f>
        <v>0</v>
      </c>
      <c r="I345" s="116" t="s">
        <v>10547</v>
      </c>
      <c r="L345" s="116">
        <f>0+0+0+0+0+0+0+0+0+0+0+0+0+0+0+0+0+0+0+0+0+0+0+0+0+0+0+0+0+0+0+0</f>
        <v>0</v>
      </c>
      <c r="M345" s="116" t="s">
        <v>10547</v>
      </c>
      <c r="P345" s="116">
        <f>0+0+0+0+0+0+0+0+0+0+0+0+0+0+0+0+0+0+0+0+0+0+0+0+0+0+0+0+0+0+0+0</f>
        <v>0</v>
      </c>
      <c r="Q345" s="116" t="s">
        <v>10547</v>
      </c>
      <c r="T345" s="116">
        <f>0+0+0+0+0+0+0+0+0+0+0+0+0+0+0+0+0+0+0+0+0+0+0+0+0+0+0+0+0+0+0+0</f>
        <v>0</v>
      </c>
      <c r="U345" s="116" t="s">
        <v>10547</v>
      </c>
    </row>
    <row r="346" spans="1:21" ht="13.2">
      <c r="A346" s="116" t="s">
        <v>11240</v>
      </c>
      <c r="B346" s="116" t="s">
        <v>11241</v>
      </c>
      <c r="C346" s="116" t="s">
        <v>10540</v>
      </c>
      <c r="D346" s="116" t="s">
        <v>10541</v>
      </c>
      <c r="E346" s="116" t="s">
        <v>10542</v>
      </c>
      <c r="F346" s="116">
        <f>2^0+0+0+0+0+0+0+0+0+0+0+0+0+0+0+0+0+0+0+0+0+0+0+0+0+0+0+0+0+0+0+0</f>
        <v>1</v>
      </c>
      <c r="G346" s="116" t="s">
        <v>10543</v>
      </c>
      <c r="H346" s="116">
        <f>2^0+0+0+0+0+0+2^6+2^7+0+2^9+0+0+0+0+0+0+0+0+0+0+0+0+0+0+0+0+0+0+0+0+0+0</f>
        <v>705</v>
      </c>
      <c r="I346" s="184" t="s">
        <v>10669</v>
      </c>
      <c r="L346" s="116">
        <f>2^0+0+0+0+0+0+2^6+2^7+0+2^9+0+0+0+0+0+0+0+0+0+0+0+0+0+0+0+0+0+0+0+0+0+0</f>
        <v>705</v>
      </c>
      <c r="M346" s="184" t="s">
        <v>10669</v>
      </c>
      <c r="P346" s="116">
        <f>2^0+0+0+0+0+0+2^6+2^7+0+2^9+0+0+0+0+0+0+0+0+0+0+0+0+0+0+0+0+0+0+0+0+0+0</f>
        <v>705</v>
      </c>
      <c r="Q346" s="184" t="s">
        <v>10669</v>
      </c>
      <c r="T346" s="116">
        <f>2^0+0+0+0+0+0+2^6+2^7+0+2^9+0+0+0+0+0+0+0+0+0+0+0+0+0+0+0+0+0+0+0+0+0+0</f>
        <v>705</v>
      </c>
      <c r="U346" s="184" t="s">
        <v>10669</v>
      </c>
    </row>
    <row r="347" spans="1:21" ht="13.2">
      <c r="A347" s="116" t="s">
        <v>11242</v>
      </c>
      <c r="B347" s="116" t="s">
        <v>11243</v>
      </c>
      <c r="C347" s="116" t="s">
        <v>10540</v>
      </c>
      <c r="D347" s="116" t="s">
        <v>10541</v>
      </c>
      <c r="E347" s="116" t="s">
        <v>10542</v>
      </c>
      <c r="F347" s="116">
        <f>0+0+0+0+0+0+0+0+0+0+0+0+0+0+0+0+0+0+0+0+0+0+0+0+0+0+0+0+0+0+0+0</f>
        <v>0</v>
      </c>
      <c r="G347" s="116" t="s">
        <v>10547</v>
      </c>
      <c r="H347" s="116">
        <f>0+0+0+0+0+0+0+0+0+0+0+0+0+0+0+0+0+0+0+0+0+0+0+0+0+0+0+0+0+0+0+0</f>
        <v>0</v>
      </c>
      <c r="I347" s="116" t="s">
        <v>10547</v>
      </c>
      <c r="L347" s="116">
        <f>0+0+0+0+0+0+0+0+0+0+0+0+0+0+0+0+0+0+0+0+0+0+0+0+0+0+0+0+0+0+0+0</f>
        <v>0</v>
      </c>
      <c r="M347" s="116" t="s">
        <v>10547</v>
      </c>
      <c r="P347" s="116">
        <f>0+0+0+0+0+0+0+0+0+0+0+0+0+0+0+0+0+0+0+0+0+0+0+0+0+0+0+0+0+0+0+0</f>
        <v>0</v>
      </c>
      <c r="Q347" s="116" t="s">
        <v>10547</v>
      </c>
      <c r="T347" s="116">
        <f>0+0+0+0+0+0+0+0+0+0+0+0+0+0+0+0+0+0+0+0+0+0+0+0+0+0+0+0+0+0+0+0</f>
        <v>0</v>
      </c>
      <c r="U347" s="116" t="s">
        <v>10547</v>
      </c>
    </row>
    <row r="348" spans="1:21" ht="13.2">
      <c r="A348" s="116" t="s">
        <v>11244</v>
      </c>
      <c r="B348" s="116" t="s">
        <v>11245</v>
      </c>
      <c r="C348" s="116" t="s">
        <v>10540</v>
      </c>
      <c r="D348" s="116" t="s">
        <v>10541</v>
      </c>
      <c r="E348" s="116" t="s">
        <v>10542</v>
      </c>
      <c r="F348" s="116">
        <f>0+2^1+0+0+0+2^5+2^6+2^7+0+0+0+0+0+0+0+0+0+0+0+0+0+0+0+0+0+0+0+0+0+0+0+0</f>
        <v>226</v>
      </c>
      <c r="G348" s="116" t="s">
        <v>10550</v>
      </c>
      <c r="H348" s="116">
        <f>0+2^1+0+0+0+2^5+2^6+2^7+0+0+0+0+0+0+0+0+0+0+0+0+0+0+0+0+0+0+0+0+0+0+0+0</f>
        <v>226</v>
      </c>
      <c r="I348" s="116" t="s">
        <v>10550</v>
      </c>
      <c r="L348" s="116">
        <f>0+2^1+0+0+0+2^5+2^6+2^7+0+0+0+0+0+0+0+0+0+0+0+0+0+0+0+0+0+0+0+0+0+0+0+0</f>
        <v>226</v>
      </c>
      <c r="M348" s="116" t="s">
        <v>10550</v>
      </c>
      <c r="P348" s="116">
        <f>0+2^1+0+0+0+2^5+2^6+2^7+0+0+0+0+0+0+0+0+0+0+0+0+0+0+0+0+0+0+0+0+0+0+0+0</f>
        <v>226</v>
      </c>
      <c r="Q348" s="116" t="s">
        <v>10550</v>
      </c>
      <c r="T348" s="116">
        <f>0+2^1+0+0+0+2^5+2^6+2^7+0+0+0+0+0+0+0+0+0+0+0+0+0+0+0+0+0+0+0+0+0+0+0+0</f>
        <v>226</v>
      </c>
      <c r="U348" s="116" t="s">
        <v>10550</v>
      </c>
    </row>
    <row r="349" spans="1:21" ht="13.2">
      <c r="A349" s="116" t="s">
        <v>11246</v>
      </c>
      <c r="B349" s="116" t="s">
        <v>11247</v>
      </c>
      <c r="C349" s="116" t="s">
        <v>10540</v>
      </c>
      <c r="D349" s="116" t="s">
        <v>10541</v>
      </c>
      <c r="E349" s="116" t="s">
        <v>10542</v>
      </c>
      <c r="F349" s="116">
        <f>0+0+0+0+0+0+0+0+0+0+0+0+0+0+0+0+0+0+0+0+0+0+0+0+0+0+0+0+0+0+0+0</f>
        <v>0</v>
      </c>
      <c r="G349" s="116" t="s">
        <v>10547</v>
      </c>
      <c r="H349" s="116">
        <f>0+0+0+0+0+0+0+0+0+0+0+0+0+0+0+0+0+0+0+0+0+0+0+0+0+0+0+0+0+0+0+0</f>
        <v>0</v>
      </c>
      <c r="I349" s="116" t="s">
        <v>10547</v>
      </c>
      <c r="L349" s="116">
        <f>0+0+0+0+0+0+0+0+0+0+0+0+0+0+0+0+0+0+0+0+0+0+0+0+0+0+0+0+0+0+0+0</f>
        <v>0</v>
      </c>
      <c r="M349" s="116" t="s">
        <v>10547</v>
      </c>
      <c r="P349" s="116">
        <f>0+0+0+0+0+0+0+0+0+0+0+0+0+0+0+0+0+0+0+0+0+0+0+0+0+0+0+0+0+0+0+0</f>
        <v>0</v>
      </c>
      <c r="Q349" s="116" t="s">
        <v>10547</v>
      </c>
      <c r="T349" s="116">
        <f>0+0+0+0+0+0+0+0+0+0+0+0+0+0+0+0+0+0+0+0+0+0+0+0+0+0+0+0+0+0+0+0</f>
        <v>0</v>
      </c>
      <c r="U349" s="116" t="s">
        <v>10547</v>
      </c>
    </row>
    <row r="350" spans="1:21" ht="13.2">
      <c r="A350" s="116" t="s">
        <v>11248</v>
      </c>
      <c r="B350" s="116" t="s">
        <v>11249</v>
      </c>
      <c r="C350" s="116" t="s">
        <v>10499</v>
      </c>
      <c r="D350" s="116" t="s">
        <v>10541</v>
      </c>
      <c r="E350" s="116" t="s">
        <v>10542</v>
      </c>
      <c r="F350" s="116">
        <f>2^0+0+0+0+0+0+0+0+0+0+0+0+0+0+0+0+0+0+0+0+0+0+0+0+0+0+0+0+0+0+0+0</f>
        <v>1</v>
      </c>
      <c r="G350" s="116" t="s">
        <v>10543</v>
      </c>
      <c r="H350" s="116">
        <f>2^0+0+0+0+0+0+0+0+0+0+0+0+0+0+0+0+0+0+0+0+0+0+0+0+0+0+0+0+0+0+0+0</f>
        <v>1</v>
      </c>
      <c r="I350" s="116" t="s">
        <v>10543</v>
      </c>
      <c r="L350" s="116">
        <f>2^0+0+0+0+0+0+0+0+0+0+0+0+0+0+0+0+0+0+0+0+0+0+0+0+0+0+0+0+0+0+0+0</f>
        <v>1</v>
      </c>
      <c r="M350" s="116" t="s">
        <v>10543</v>
      </c>
      <c r="P350" s="116">
        <f>2^0+0+0+0+0+0+0+0+0+0+0+0+0+0+0+0+0+0+0+0+0+0+0+0+0+0+0+0+0+0+0+0</f>
        <v>1</v>
      </c>
      <c r="Q350" s="116" t="s">
        <v>10543</v>
      </c>
      <c r="T350" s="116">
        <f>2^0+0+0+0+0+0+0+0+0+0+0+0+0+0+0+0+0+0+0+0+0+0+0+0+0+0+0+0+0+0+0+0</f>
        <v>1</v>
      </c>
      <c r="U350" s="116" t="s">
        <v>10543</v>
      </c>
    </row>
    <row r="351" spans="1:21" ht="13.2">
      <c r="A351" s="116" t="s">
        <v>11250</v>
      </c>
      <c r="B351" s="116" t="s">
        <v>11251</v>
      </c>
      <c r="C351" s="116" t="s">
        <v>10540</v>
      </c>
      <c r="D351" s="116" t="s">
        <v>10541</v>
      </c>
      <c r="E351" s="116" t="s">
        <v>10542</v>
      </c>
      <c r="F351" s="116">
        <f>0+0+0+0+0+0+0+0+0+0+0+0+0+0+0+0+0+0+0+0+0+0+0+0+0+0+0+0+0+0+0+0</f>
        <v>0</v>
      </c>
      <c r="G351" s="116" t="s">
        <v>10547</v>
      </c>
      <c r="H351" s="116">
        <f>0+0+0+0+0+0+0+0+0+0+0+0+0+0+0+0+0+0+0+0+0+0+0+0+0+0+0+0+0+0+0+0</f>
        <v>0</v>
      </c>
      <c r="I351" s="116" t="s">
        <v>10547</v>
      </c>
      <c r="L351" s="116">
        <f>0+0+0+0+0+0+0+0+0+0+0+0+0+0+0+0+0+0+0+0+0+0+0+0+0+0+0+0+0+0+0+0</f>
        <v>0</v>
      </c>
      <c r="M351" s="116" t="s">
        <v>10547</v>
      </c>
      <c r="P351" s="116">
        <f>0+0+0+0+0+0+0+0+0+0+0+0+0+0+0+0+0+0+0+0+0+0+0+0+0+0+0+0+0+0+0+0</f>
        <v>0</v>
      </c>
      <c r="Q351" s="116" t="s">
        <v>10547</v>
      </c>
      <c r="T351" s="116">
        <f>0+0+0+0+0+0+0+0+0+0+0+0+0+0+0+0+0+0+0+0+0+0+0+0+0+0+0+0+0+0+0+0</f>
        <v>0</v>
      </c>
      <c r="U351" s="116" t="s">
        <v>10547</v>
      </c>
    </row>
    <row r="352" spans="1:21" ht="13.2">
      <c r="A352" s="116" t="s">
        <v>11252</v>
      </c>
      <c r="B352" s="116" t="s">
        <v>11253</v>
      </c>
      <c r="C352" s="116" t="s">
        <v>10540</v>
      </c>
      <c r="D352" s="116" t="s">
        <v>10541</v>
      </c>
      <c r="E352" s="116" t="s">
        <v>10542</v>
      </c>
      <c r="F352" s="116">
        <f>2^0+0+0+0+0+0+0+0+0+0+0+0+0+0+0+0+0+0+0+0+0+0+0+0+0+0+0+0+0+0+0+0</f>
        <v>1</v>
      </c>
      <c r="G352" s="116" t="s">
        <v>10543</v>
      </c>
      <c r="H352" s="116">
        <f>2^0+0+0+0+0+0+2^6+2^7+0+2^9+0+0+0+0+0+0+0+0+0+0+0+0+0+0+0+0+0+0+0+0+0+0</f>
        <v>705</v>
      </c>
      <c r="I352" s="184" t="s">
        <v>10669</v>
      </c>
      <c r="L352" s="116">
        <f>2^0+0+0+0+0+0+2^6+2^7+0+2^9+0+0+0+0+0+0+0+0+0+0+0+0+0+0+0+0+0+0+0+0+0+0</f>
        <v>705</v>
      </c>
      <c r="M352" s="184" t="s">
        <v>10669</v>
      </c>
      <c r="P352" s="116">
        <f>2^0+0+0+0+0+0+2^6+2^7+0+2^9+0+0+0+0+0+0+0+0+0+0+0+0+0+0+0+0+0+0+0+0+0+0</f>
        <v>705</v>
      </c>
      <c r="Q352" s="184" t="s">
        <v>10669</v>
      </c>
      <c r="T352" s="116">
        <f>2^0+0+0+0+0+0+2^6+2^7+0+2^9+0+0+0+0+0+0+0+0+0+0+0+0+0+0+0+0+0+0+0+0+0+0</f>
        <v>705</v>
      </c>
      <c r="U352" s="184" t="s">
        <v>10669</v>
      </c>
    </row>
    <row r="353" spans="1:21" ht="13.2">
      <c r="A353" s="116" t="s">
        <v>11254</v>
      </c>
      <c r="B353" s="116" t="s">
        <v>11255</v>
      </c>
      <c r="C353" s="116" t="s">
        <v>10540</v>
      </c>
      <c r="D353" s="116" t="s">
        <v>10541</v>
      </c>
      <c r="E353" s="116" t="s">
        <v>10542</v>
      </c>
      <c r="F353" s="116">
        <f>0+0+0+0+0+0+0+0+0+0+0+0+0+0+0+0+0+0+0+0+0+0+0+0+0+0+0+0+0+0+0+0</f>
        <v>0</v>
      </c>
      <c r="G353" s="116" t="s">
        <v>10547</v>
      </c>
      <c r="H353" s="116">
        <f>0+0+0+0+0+0+0+0+0+0+0+0+0+0+0+0+0+0+0+0+0+0+0+0+0+0+0+0+0+0+0+0</f>
        <v>0</v>
      </c>
      <c r="I353" s="116" t="s">
        <v>10547</v>
      </c>
      <c r="L353" s="116">
        <f>0+0+0+0+0+0+0+0+0+0+0+0+0+0+0+0+0+0+0+0+0+0+0+0+0+0+0+0+0+0+0+0</f>
        <v>0</v>
      </c>
      <c r="M353" s="116" t="s">
        <v>10547</v>
      </c>
      <c r="P353" s="116">
        <f>0+0+0+0+0+0+0+0+0+0+0+0+0+0+0+0+0+0+0+0+0+0+0+0+0+0+0+0+0+0+0+0</f>
        <v>0</v>
      </c>
      <c r="Q353" s="116" t="s">
        <v>10547</v>
      </c>
      <c r="T353" s="116">
        <f>0+0+0+0+0+0+0+0+0+0+0+0+0+0+0+0+0+0+0+0+0+0+0+0+0+0+0+0+0+0+0+0</f>
        <v>0</v>
      </c>
      <c r="U353" s="116" t="s">
        <v>10547</v>
      </c>
    </row>
    <row r="354" spans="1:21" ht="13.2">
      <c r="A354" s="116" t="s">
        <v>11256</v>
      </c>
      <c r="B354" s="116" t="s">
        <v>11257</v>
      </c>
      <c r="C354" s="116" t="s">
        <v>10540</v>
      </c>
      <c r="D354" s="116" t="s">
        <v>10541</v>
      </c>
      <c r="E354" s="116" t="s">
        <v>10542</v>
      </c>
      <c r="F354" s="116">
        <f>0+2^1+0+0+0+2^5+2^6+2^7+0+0+0+0+0+0+0+0+0+0+0+0+0+0+0+0+0+0+0+0+0+0+0+0</f>
        <v>226</v>
      </c>
      <c r="G354" s="116" t="s">
        <v>10550</v>
      </c>
      <c r="H354" s="116">
        <f>0+2^1+0+0+0+2^5+2^6+2^7+0+0+0+0+0+0+0+0+0+0+0+0+0+0+0+0+0+0+0+0+0+0+0+0</f>
        <v>226</v>
      </c>
      <c r="I354" s="116" t="s">
        <v>10550</v>
      </c>
      <c r="L354" s="116">
        <f>0+2^1+0+0+0+2^5+2^6+2^7+0+0+0+0+0+0+0+0+0+0+0+0+0+0+0+0+0+0+0+0+0+0+0+0</f>
        <v>226</v>
      </c>
      <c r="M354" s="116" t="s">
        <v>10550</v>
      </c>
      <c r="P354" s="116">
        <f>0+2^1+0+0+0+2^5+2^6+2^7+0+0+0+0+0+0+0+0+0+0+0+0+0+0+0+0+0+0+0+0+0+0+0+0</f>
        <v>226</v>
      </c>
      <c r="Q354" s="116" t="s">
        <v>10550</v>
      </c>
      <c r="T354" s="116">
        <f>0+2^1+0+0+0+2^5+2^6+2^7+0+0+0+0+0+0+0+0+0+0+0+0+0+0+0+0+0+0+0+0+0+0+0+0</f>
        <v>226</v>
      </c>
      <c r="U354" s="116" t="s">
        <v>10550</v>
      </c>
    </row>
    <row r="355" spans="1:21" ht="13.2">
      <c r="A355" s="116" t="s">
        <v>11258</v>
      </c>
      <c r="B355" s="116" t="s">
        <v>11259</v>
      </c>
      <c r="C355" s="116" t="s">
        <v>10540</v>
      </c>
      <c r="D355" s="116" t="s">
        <v>10541</v>
      </c>
      <c r="E355" s="116" t="s">
        <v>10542</v>
      </c>
      <c r="F355" s="116">
        <f>0+0+0+0+0+0+0+0+0+0+0+0+0+0+0+0+0+0+0+0+0+0+0+0+0+0+0+0+0+0+0+0</f>
        <v>0</v>
      </c>
      <c r="G355" s="116" t="s">
        <v>10547</v>
      </c>
      <c r="H355" s="116">
        <f>0+0+0+0+0+0+0+0+0+0+0+0+0+0+0+0+0+0+0+0+0+0+0+0+0+0+0+0+0+0+0+0</f>
        <v>0</v>
      </c>
      <c r="I355" s="116" t="s">
        <v>10547</v>
      </c>
      <c r="L355" s="116">
        <f>0+0+0+0+0+0+0+0+0+0+0+0+0+0+0+0+0+0+0+0+0+0+0+0+0+0+0+0+0+0+0+0</f>
        <v>0</v>
      </c>
      <c r="M355" s="116" t="s">
        <v>10547</v>
      </c>
      <c r="P355" s="116">
        <f>0+0+0+0+0+0+0+0+0+0+0+0+0+0+0+0+0+0+0+0+0+0+0+0+0+0+0+0+0+0+0+0</f>
        <v>0</v>
      </c>
      <c r="Q355" s="116" t="s">
        <v>10547</v>
      </c>
      <c r="T355" s="116">
        <f>0+0+0+0+0+0+0+0+0+0+0+0+0+0+0+0+0+0+0+0+0+0+0+0+0+0+0+0+0+0+0+0</f>
        <v>0</v>
      </c>
      <c r="U355" s="116" t="s">
        <v>10547</v>
      </c>
    </row>
    <row r="356" spans="1:21" ht="13.2">
      <c r="A356" s="116" t="s">
        <v>11260</v>
      </c>
      <c r="B356" s="116" t="s">
        <v>11261</v>
      </c>
      <c r="C356" s="116" t="s">
        <v>10499</v>
      </c>
      <c r="D356" s="116" t="s">
        <v>10541</v>
      </c>
      <c r="E356" s="116" t="s">
        <v>10542</v>
      </c>
      <c r="F356" s="116">
        <f>2^0+0+0+0+0+0+0+0+0+0+0+0+0+0+0+0+0+0+0+0+0+0+0+0+0+0+0+0+0+0+0+0</f>
        <v>1</v>
      </c>
      <c r="G356" s="116" t="s">
        <v>10543</v>
      </c>
      <c r="H356" s="116">
        <f>2^0+0+0+0+0+0+0+0+0+0+0+0+0+0+0+0+0+0+0+0+0+0+0+0+0+0+0+0+0+0+0+0</f>
        <v>1</v>
      </c>
      <c r="I356" s="116" t="s">
        <v>10543</v>
      </c>
      <c r="L356" s="116">
        <f>2^0+0+0+0+0+0+0+0+0+0+0+0+0+0+0+0+0+0+0+0+0+0+0+0+0+0+0+0+0+0+0+0</f>
        <v>1</v>
      </c>
      <c r="M356" s="116" t="s">
        <v>10543</v>
      </c>
      <c r="P356" s="116">
        <f>2^0+0+0+0+0+0+0+0+0+0+0+0+0+0+0+0+0+0+0+0+0+0+0+0+0+0+0+0+0+0+0+0</f>
        <v>1</v>
      </c>
      <c r="Q356" s="116" t="s">
        <v>10543</v>
      </c>
      <c r="T356" s="116">
        <f>2^0+0+0+0+0+0+0+0+0+0+0+0+0+0+0+0+0+0+0+0+0+0+0+0+0+0+0+0+0+0+0+0</f>
        <v>1</v>
      </c>
      <c r="U356" s="116" t="s">
        <v>10543</v>
      </c>
    </row>
    <row r="357" spans="1:21" ht="13.2">
      <c r="A357" s="116" t="s">
        <v>11262</v>
      </c>
      <c r="B357" s="116" t="s">
        <v>11263</v>
      </c>
      <c r="C357" s="116" t="s">
        <v>10540</v>
      </c>
      <c r="D357" s="116" t="s">
        <v>10541</v>
      </c>
      <c r="E357" s="116" t="s">
        <v>10542</v>
      </c>
      <c r="F357" s="116">
        <f>0+0+0+0+0+0+0+0+0+0+0+0+0+0+0+0+0+0+0+0+0+0+0+0+0+0+0+0+0+0+0+0</f>
        <v>0</v>
      </c>
      <c r="G357" s="116" t="s">
        <v>10547</v>
      </c>
      <c r="H357" s="116">
        <f>0+0+0+0+0+0+0+0+0+0+0+0+0+0+0+0+0+0+0+0+0+0+0+0+0+0+0+0+0+0+0+0</f>
        <v>0</v>
      </c>
      <c r="I357" s="116" t="s">
        <v>10547</v>
      </c>
      <c r="L357" s="116">
        <f>0+0+0+0+0+0+0+0+0+0+0+0+0+0+0+0+0+0+0+0+0+0+0+0+0+0+0+0+0+0+0+0</f>
        <v>0</v>
      </c>
      <c r="M357" s="116" t="s">
        <v>10547</v>
      </c>
      <c r="P357" s="116">
        <f>0+0+0+0+0+0+0+0+0+0+0+0+0+0+0+0+0+0+0+0+0+0+0+0+0+0+0+0+0+0+0+0</f>
        <v>0</v>
      </c>
      <c r="Q357" s="116" t="s">
        <v>10547</v>
      </c>
      <c r="T357" s="116">
        <f>0+0+0+0+0+0+0+0+0+0+0+0+0+0+0+0+0+0+0+0+0+0+0+0+0+0+0+0+0+0+0+0</f>
        <v>0</v>
      </c>
      <c r="U357" s="116" t="s">
        <v>10547</v>
      </c>
    </row>
    <row r="358" spans="1:21" ht="13.2">
      <c r="A358" s="116" t="s">
        <v>11264</v>
      </c>
      <c r="B358" s="116" t="s">
        <v>11265</v>
      </c>
      <c r="C358" s="116" t="s">
        <v>10540</v>
      </c>
      <c r="D358" s="116" t="s">
        <v>10541</v>
      </c>
      <c r="E358" s="116" t="s">
        <v>10542</v>
      </c>
      <c r="F358" s="116">
        <f>2^0+0+0+0+0+0+0+0+0+0+0+0+0+0+0+0+0+0+0+0+0+0+0+0+0+0+0+0+0+0+0+0</f>
        <v>1</v>
      </c>
      <c r="G358" s="116" t="s">
        <v>10543</v>
      </c>
      <c r="H358" s="116">
        <f>2^0+0+0+0+0+0+2^6+2^7+0+0+0+0+0+0+0+0+0+0+0+0+0+0+0+0+0+0+0+0+0+0+0+0</f>
        <v>193</v>
      </c>
      <c r="I358" s="184" t="s">
        <v>10707</v>
      </c>
      <c r="L358" s="116">
        <f>2^0+0+0+0+0+0+2^6+2^7+0+0+0+0+0+0+0+0+0+0+0+0+0+0+0+0+0+0+0+0+0+0+0+0</f>
        <v>193</v>
      </c>
      <c r="M358" s="184" t="s">
        <v>10707</v>
      </c>
      <c r="P358" s="116">
        <f>2^0+0+0+0+0+0+2^6+2^7+0+0+0+0+0+0+0+0+0+0+0+0+0+0+0+0+0+0+0+0+0+0+0+0</f>
        <v>193</v>
      </c>
      <c r="Q358" s="184" t="s">
        <v>10707</v>
      </c>
      <c r="T358" s="116">
        <f>2^0+0+0+0+0+0+2^6+2^7+0+0+0+0+0+0+0+0+0+0+0+0+0+0+0+0+0+0+0+0+0+0+0+0</f>
        <v>193</v>
      </c>
      <c r="U358" s="184" t="s">
        <v>10707</v>
      </c>
    </row>
    <row r="359" spans="1:21" ht="13.2">
      <c r="A359" s="116" t="s">
        <v>11266</v>
      </c>
      <c r="B359" s="116" t="s">
        <v>11267</v>
      </c>
      <c r="C359" s="116" t="s">
        <v>10540</v>
      </c>
      <c r="D359" s="116" t="s">
        <v>10541</v>
      </c>
      <c r="E359" s="116" t="s">
        <v>10542</v>
      </c>
      <c r="F359" s="116">
        <f>0+0+0+0+0+0+0+0+0+0+0+0+0+0+0+0+0+0+0+0+0+0+0+0+0+0+0+0+0+0+0+0</f>
        <v>0</v>
      </c>
      <c r="G359" s="116" t="s">
        <v>10547</v>
      </c>
      <c r="H359" s="116">
        <f>0+0+0+0+0+0+0+0+0+0+0+0+0+0+0+0+0+0+0+0+0+0+0+0+0+0+0+0+0+0+0+0</f>
        <v>0</v>
      </c>
      <c r="I359" s="116" t="s">
        <v>10547</v>
      </c>
      <c r="L359" s="116">
        <f>0+0+0+0+0+0+0+0+0+0+0+0+0+0+0+0+0+0+0+0+0+0+0+0+0+0+0+0+0+0+0+0</f>
        <v>0</v>
      </c>
      <c r="M359" s="116" t="s">
        <v>10547</v>
      </c>
      <c r="P359" s="116">
        <f>0+0+0+0+0+0+0+0+0+0+0+0+0+0+0+0+0+0+0+0+0+0+0+0+0+0+0+0+0+0+0+0</f>
        <v>0</v>
      </c>
      <c r="Q359" s="116" t="s">
        <v>10547</v>
      </c>
      <c r="T359" s="116">
        <f>0+0+0+0+0+0+0+0+0+0+0+0+0+0+0+0+0+0+0+0+0+0+0+0+0+0+0+0+0+0+0+0</f>
        <v>0</v>
      </c>
      <c r="U359" s="116" t="s">
        <v>10547</v>
      </c>
    </row>
    <row r="360" spans="1:21" ht="13.2">
      <c r="A360" s="116" t="s">
        <v>11268</v>
      </c>
      <c r="B360" s="116" t="s">
        <v>11269</v>
      </c>
      <c r="C360" s="116" t="s">
        <v>10540</v>
      </c>
      <c r="D360" s="116" t="s">
        <v>10541</v>
      </c>
      <c r="E360" s="116" t="s">
        <v>10542</v>
      </c>
      <c r="F360" s="116">
        <f>0+2^1+0+0+0+2^5+2^6+2^7+0+0+0+0+0+0+0+0+0+0+0+0+0+0+0+0+0+0+0+0+0+0+0+0</f>
        <v>226</v>
      </c>
      <c r="G360" s="116" t="s">
        <v>10550</v>
      </c>
      <c r="H360" s="116">
        <f>0+2^1+0+0+0+2^5+2^6+2^7+0+0+0+0+0+0+0+0+0+0+0+0+0+0+0+0+0+0+0+0+0+0+0+0</f>
        <v>226</v>
      </c>
      <c r="I360" s="116" t="s">
        <v>10550</v>
      </c>
      <c r="L360" s="116">
        <f>0+2^1+0+0+0+2^5+2^6+2^7+0+0+0+0+0+0+0+0+0+0+0+0+0+0+0+0+0+0+0+0+0+0+0+0</f>
        <v>226</v>
      </c>
      <c r="M360" s="116" t="s">
        <v>10550</v>
      </c>
      <c r="P360" s="116">
        <f>0+2^1+0+0+0+2^5+2^6+2^7+0+0+0+0+0+0+0+0+0+0+0+0+0+0+0+0+0+0+0+0+0+0+0+0</f>
        <v>226</v>
      </c>
      <c r="Q360" s="116" t="s">
        <v>10550</v>
      </c>
      <c r="T360" s="116">
        <f>0+2^1+0+0+0+2^5+2^6+2^7+0+0+0+0+0+0+0+0+0+0+0+0+0+0+0+0+0+0+0+0+0+0+0+0</f>
        <v>226</v>
      </c>
      <c r="U360" s="116" t="s">
        <v>10550</v>
      </c>
    </row>
    <row r="361" spans="1:21" ht="13.2">
      <c r="A361" s="116" t="s">
        <v>11270</v>
      </c>
      <c r="B361" s="116" t="s">
        <v>11271</v>
      </c>
      <c r="C361" s="116" t="s">
        <v>10540</v>
      </c>
      <c r="D361" s="116" t="s">
        <v>10541</v>
      </c>
      <c r="E361" s="116" t="s">
        <v>10542</v>
      </c>
      <c r="F361" s="116">
        <f>0+0+0+0+0+0+0+0+0+0+0+0+0+0+0+0+0+0+0+0+0+0+0+0+0+0+0+0+0+0+0+0</f>
        <v>0</v>
      </c>
      <c r="G361" s="116" t="s">
        <v>10547</v>
      </c>
      <c r="H361" s="116">
        <f>0+0+0+0+0+0+0+0+0+0+0+0+0+0+0+0+0+0+0+0+0+0+0+0+0+0+0+0+0+0+0+0</f>
        <v>0</v>
      </c>
      <c r="I361" s="116" t="s">
        <v>10547</v>
      </c>
      <c r="L361" s="116">
        <f>0+0+0+0+0+0+0+0+0+0+0+0+0+0+0+0+0+0+0+0+0+0+0+0+0+0+0+0+0+0+0+0</f>
        <v>0</v>
      </c>
      <c r="M361" s="116" t="s">
        <v>10547</v>
      </c>
      <c r="P361" s="116">
        <f>0+0+0+0+0+0+0+0+0+0+0+0+0+0+0+0+0+0+0+0+0+0+0+0+0+0+0+0+0+0+0+0</f>
        <v>0</v>
      </c>
      <c r="Q361" s="116" t="s">
        <v>10547</v>
      </c>
      <c r="T361" s="116">
        <f>0+0+0+0+0+0+0+0+0+0+0+0+0+0+0+0+0+0+0+0+0+0+0+0+0+0+0+0+0+0+0+0</f>
        <v>0</v>
      </c>
      <c r="U361" s="116" t="s">
        <v>10547</v>
      </c>
    </row>
    <row r="362" spans="1:21" ht="13.2">
      <c r="A362" s="116" t="s">
        <v>11272</v>
      </c>
      <c r="B362" s="116" t="s">
        <v>11273</v>
      </c>
      <c r="C362" s="116" t="s">
        <v>10499</v>
      </c>
      <c r="D362" s="116" t="s">
        <v>10541</v>
      </c>
      <c r="E362" s="116" t="s">
        <v>10542</v>
      </c>
      <c r="F362" s="116">
        <f>2^0+0+0+0+0+0+0+0+0+0+0+0+0+0+0+0+0+0+0+0+0+0+0+0+0+0+0+0+0+0+0+0</f>
        <v>1</v>
      </c>
      <c r="G362" s="116" t="s">
        <v>10543</v>
      </c>
      <c r="H362" s="116">
        <f>2^0+0+0+0+0+0+0+0+0+0+0+0+0+0+0+0+0+0+0+0+0+0+0+0+0+0+0+0+0+0+0+0</f>
        <v>1</v>
      </c>
      <c r="I362" s="116" t="s">
        <v>10543</v>
      </c>
      <c r="L362" s="116">
        <f>2^0+0+0+0+0+0+0+0+0+0+0+0+0+0+0+0+0+0+0+0+0+0+0+0+0+0+0+0+0+0+0+0</f>
        <v>1</v>
      </c>
      <c r="M362" s="116" t="s">
        <v>10543</v>
      </c>
      <c r="P362" s="116">
        <f>2^0+0+0+0+0+0+0+0+0+0+0+0+0+0+0+0+0+0+0+0+0+0+0+0+0+0+0+0+0+0+0+0</f>
        <v>1</v>
      </c>
      <c r="Q362" s="116" t="s">
        <v>10543</v>
      </c>
      <c r="T362" s="116">
        <f>2^0+0+0+0+0+0+0+0+0+0+0+0+0+0+0+0+0+0+0+0+0+0+0+0+0+0+0+0+0+0+0+0</f>
        <v>1</v>
      </c>
      <c r="U362" s="116" t="s">
        <v>10543</v>
      </c>
    </row>
    <row r="363" spans="1:21" ht="13.2">
      <c r="A363" s="116" t="s">
        <v>11274</v>
      </c>
      <c r="B363" s="116" t="s">
        <v>11275</v>
      </c>
      <c r="C363" s="116" t="s">
        <v>10540</v>
      </c>
      <c r="D363" s="116" t="s">
        <v>10541</v>
      </c>
      <c r="E363" s="116" t="s">
        <v>10542</v>
      </c>
      <c r="F363" s="116">
        <f>0+0+0+0+0+0+0+0+0+0+0+0+0+0+0+0+0+0+0+0+0+0+0+0+0+0+0+0+0+0+0+0</f>
        <v>0</v>
      </c>
      <c r="G363" s="116" t="s">
        <v>10547</v>
      </c>
      <c r="H363" s="116">
        <f>0+0+0+0+0+0+0+0+0+0+0+0+0+0+0+0+0+0+0+0+0+0+0+0+0+0+0+0+0+0+0+0</f>
        <v>0</v>
      </c>
      <c r="I363" s="116" t="s">
        <v>10547</v>
      </c>
      <c r="L363" s="116">
        <f>0+0+0+0+0+0+0+0+0+0+0+0+0+0+0+0+0+0+0+0+0+0+0+0+0+0+0+0+0+0+0+0</f>
        <v>0</v>
      </c>
      <c r="M363" s="116" t="s">
        <v>10547</v>
      </c>
      <c r="P363" s="116">
        <f>0+0+0+0+0+0+0+0+0+0+0+0+0+0+0+0+0+0+0+0+0+0+0+0+0+0+0+0+0+0+0+0</f>
        <v>0</v>
      </c>
      <c r="Q363" s="116" t="s">
        <v>10547</v>
      </c>
      <c r="T363" s="116">
        <f>0+0+0+0+0+0+0+0+0+0+0+0+0+0+0+0+0+0+0+0+0+0+0+0+0+0+0+0+0+0+0+0</f>
        <v>0</v>
      </c>
      <c r="U363" s="116" t="s">
        <v>10547</v>
      </c>
    </row>
    <row r="364" spans="1:21" ht="13.2">
      <c r="A364" s="116" t="s">
        <v>11276</v>
      </c>
      <c r="B364" s="116" t="s">
        <v>11277</v>
      </c>
      <c r="C364" s="116" t="s">
        <v>10540</v>
      </c>
      <c r="D364" s="116" t="s">
        <v>10541</v>
      </c>
      <c r="E364" s="116" t="s">
        <v>10542</v>
      </c>
      <c r="F364" s="116">
        <f>2^0+0+0+0+0+0+0+0+0+0+0+0+0+0+0+0+0+0+0+0+0+0+0+0+0+0+0+0+0+0+0+0</f>
        <v>1</v>
      </c>
      <c r="G364" s="116" t="s">
        <v>10543</v>
      </c>
      <c r="H364" s="116">
        <f>2^0+0+0+0+0+0+2^6+2^7+0+2^9+0+0+0+0+0+0+0+0+0+0+0+0+0+0+0+0+0+0+0+0+0+0</f>
        <v>705</v>
      </c>
      <c r="I364" s="184" t="s">
        <v>10669</v>
      </c>
      <c r="L364" s="116">
        <f>2^0+0+0+0+0+0+2^6+2^7+0+2^9+0+0+0+0+0+0+0+0+0+0+0+0+0+0+0+0+0+0+0+0+0+0</f>
        <v>705</v>
      </c>
      <c r="M364" s="184" t="s">
        <v>10669</v>
      </c>
      <c r="P364" s="116">
        <f>2^0+0+0+0+0+0+2^6+2^7+0+2^9+0+0+0+0+0+0+0+0+0+0+0+0+0+0+0+0+0+0+0+0+0+0</f>
        <v>705</v>
      </c>
      <c r="Q364" s="184" t="s">
        <v>10669</v>
      </c>
      <c r="T364" s="116">
        <f>2^0+0+0+0+0+0+2^6+2^7+0+2^9+0+0+0+0+0+0+0+0+0+0+0+0+0+0+0+0+0+0+0+0+0+0</f>
        <v>705</v>
      </c>
      <c r="U364" s="184" t="s">
        <v>10669</v>
      </c>
    </row>
    <row r="365" spans="1:21" ht="13.2">
      <c r="A365" s="116" t="s">
        <v>11278</v>
      </c>
      <c r="B365" s="116" t="s">
        <v>11279</v>
      </c>
      <c r="C365" s="116" t="s">
        <v>10540</v>
      </c>
      <c r="D365" s="116" t="s">
        <v>10541</v>
      </c>
      <c r="E365" s="116" t="s">
        <v>10542</v>
      </c>
      <c r="F365" s="116">
        <f>0+0+0+0+0+0+0+0+0+0+0+0+0+0+0+0+0+0+0+0+0+0+0+0+0+0+0+0+0+0+0+0</f>
        <v>0</v>
      </c>
      <c r="G365" s="116" t="s">
        <v>10547</v>
      </c>
      <c r="H365" s="116">
        <f>0+0+0+0+0+0+0+0+0+0+0+0+0+0+0+0+0+0+0+0+0+0+0+0+0+0+0+0+0+0+0+0</f>
        <v>0</v>
      </c>
      <c r="I365" s="116" t="s">
        <v>10547</v>
      </c>
      <c r="L365" s="116">
        <f>0+0+0+0+0+0+0+0+0+0+0+0+0+0+0+0+0+0+0+0+0+0+0+0+0+0+0+0+0+0+0+0</f>
        <v>0</v>
      </c>
      <c r="M365" s="116" t="s">
        <v>10547</v>
      </c>
      <c r="P365" s="116">
        <f>0+0+0+0+0+0+0+0+0+0+0+0+0+0+0+0+0+0+0+0+0+0+0+0+0+0+0+0+0+0+0+0</f>
        <v>0</v>
      </c>
      <c r="Q365" s="116" t="s">
        <v>10547</v>
      </c>
      <c r="T365" s="116">
        <f>0+0+0+0+0+0+0+0+0+0+0+0+0+0+0+0+0+0+0+0+0+0+0+0+0+0+0+0+0+0+0+0</f>
        <v>0</v>
      </c>
      <c r="U365" s="116" t="s">
        <v>10547</v>
      </c>
    </row>
    <row r="366" spans="1:21" ht="13.2">
      <c r="A366" s="116" t="s">
        <v>11280</v>
      </c>
      <c r="B366" s="116" t="s">
        <v>11281</v>
      </c>
      <c r="C366" s="116" t="s">
        <v>10540</v>
      </c>
      <c r="D366" s="116" t="s">
        <v>10541</v>
      </c>
      <c r="E366" s="116" t="s">
        <v>10542</v>
      </c>
      <c r="F366" s="116">
        <f>0+2^1+0+0+0+2^5+2^6+2^7+0+0+0+0+0+0+0+0+0+0+0+0+0+0+0+0+0+0+0+0+0+0+0+0</f>
        <v>226</v>
      </c>
      <c r="G366" s="116" t="s">
        <v>10550</v>
      </c>
      <c r="H366" s="116">
        <f>0+2^1+0+0+0+2^5+2^6+2^7+0+0+0+0+0+0+0+0+0+0+0+0+0+0+0+0+0+0+0+0+0+0+0+0</f>
        <v>226</v>
      </c>
      <c r="I366" s="116" t="s">
        <v>10550</v>
      </c>
      <c r="L366" s="116">
        <f>0+2^1+0+0+0+2^5+2^6+2^7+0+0+0+0+0+0+0+0+0+0+0+0+0+0+0+0+0+0+0+0+0+0+0+0</f>
        <v>226</v>
      </c>
      <c r="M366" s="116" t="s">
        <v>10550</v>
      </c>
      <c r="P366" s="116">
        <f>0+2^1+0+0+0+2^5+2^6+2^7+0+0+0+0+0+0+0+0+0+0+0+0+0+0+0+0+0+0+0+0+0+0+0+0</f>
        <v>226</v>
      </c>
      <c r="Q366" s="116" t="s">
        <v>10550</v>
      </c>
      <c r="T366" s="116">
        <f>0+2^1+0+0+0+2^5+2^6+2^7+0+0+0+0+0+0+0+0+0+0+0+0+0+0+0+0+0+0+0+0+0+0+0+0</f>
        <v>226</v>
      </c>
      <c r="U366" s="116" t="s">
        <v>10550</v>
      </c>
    </row>
    <row r="367" spans="1:21" ht="13.2">
      <c r="A367" s="116" t="s">
        <v>11282</v>
      </c>
      <c r="B367" s="116" t="s">
        <v>11283</v>
      </c>
      <c r="C367" s="116" t="s">
        <v>10540</v>
      </c>
      <c r="D367" s="116" t="s">
        <v>10541</v>
      </c>
      <c r="E367" s="116" t="s">
        <v>10542</v>
      </c>
      <c r="F367" s="116">
        <f>0+0+0+0+0+0+0+0+0+0+0+0+0+0+0+0+0+0+0+0+0+0+0+0+0+0+0+0+0+0+0+0</f>
        <v>0</v>
      </c>
      <c r="G367" s="116" t="s">
        <v>10547</v>
      </c>
      <c r="H367" s="116">
        <f>0+0+0+0+0+0+0+0+0+0+0+0+0+0+0+0+0+0+0+0+0+0+0+0+0+0+0+0+0+0+0+0</f>
        <v>0</v>
      </c>
      <c r="I367" s="116" t="s">
        <v>10547</v>
      </c>
      <c r="L367" s="116">
        <f>0+0+0+0+0+0+0+0+0+0+0+0+0+0+0+0+0+0+0+0+0+0+0+0+0+0+0+0+0+0+0+0</f>
        <v>0</v>
      </c>
      <c r="M367" s="116" t="s">
        <v>10547</v>
      </c>
      <c r="P367" s="116">
        <f>0+0+0+0+0+0+0+0+0+0+0+0+0+0+0+0+0+0+0+0+0+0+0+0+0+0+0+0+0+0+0+0</f>
        <v>0</v>
      </c>
      <c r="Q367" s="116" t="s">
        <v>10547</v>
      </c>
      <c r="T367" s="116">
        <f>0+0+0+0+0+0+0+0+0+0+0+0+0+0+0+0+0+0+0+0+0+0+0+0+0+0+0+0+0+0+0+0</f>
        <v>0</v>
      </c>
      <c r="U367" s="116" t="s">
        <v>10547</v>
      </c>
    </row>
    <row r="368" spans="1:21" ht="13.2">
      <c r="A368" s="116" t="s">
        <v>11284</v>
      </c>
      <c r="B368" s="116" t="s">
        <v>11285</v>
      </c>
      <c r="C368" s="116" t="s">
        <v>10499</v>
      </c>
      <c r="D368" s="116" t="s">
        <v>10541</v>
      </c>
      <c r="E368" s="116" t="s">
        <v>10542</v>
      </c>
      <c r="F368" s="116">
        <f>2^0+0+0+0+0+0+0+0+0+0+0+0+0+0+0+0+0+0+0+0+0+0+0+0+0+0+0+0+0+0+0+0</f>
        <v>1</v>
      </c>
      <c r="G368" s="116" t="s">
        <v>10543</v>
      </c>
      <c r="H368" s="116">
        <f>2^0+0+0+0+0+0+0+0+0+0+0+0+0+0+0+0+0+0+0+0+0+0+0+0+0+0+0+0+0+0+0+0</f>
        <v>1</v>
      </c>
      <c r="I368" s="116" t="s">
        <v>10543</v>
      </c>
      <c r="L368" s="116">
        <f>2^0+0+0+0+0+0+0+0+0+0+0+0+0+0+0+0+0+0+0+0+0+0+0+0+0+0+0+0+0+0+0+0</f>
        <v>1</v>
      </c>
      <c r="M368" s="116" t="s">
        <v>10543</v>
      </c>
      <c r="P368" s="116">
        <f>2^0+0+0+0+0+0+0+0+0+0+0+0+0+0+0+0+0+0+0+0+0+0+0+0+0+0+0+0+0+0+0+0</f>
        <v>1</v>
      </c>
      <c r="Q368" s="116" t="s">
        <v>10543</v>
      </c>
      <c r="T368" s="116">
        <f>2^0+0+0+0+0+0+0+0+0+0+0+0+0+0+0+0+0+0+0+0+0+0+0+0+0+0+0+0+0+0+0+0</f>
        <v>1</v>
      </c>
      <c r="U368" s="116" t="s">
        <v>10543</v>
      </c>
    </row>
    <row r="369" spans="1:21" ht="13.2">
      <c r="A369" s="116" t="s">
        <v>11286</v>
      </c>
      <c r="B369" s="116" t="s">
        <v>11287</v>
      </c>
      <c r="C369" s="116" t="s">
        <v>10540</v>
      </c>
      <c r="D369" s="116" t="s">
        <v>10541</v>
      </c>
      <c r="E369" s="116" t="s">
        <v>10542</v>
      </c>
      <c r="F369" s="116">
        <f>0+0+0+0+0+0+0+0+0+0+0+0+0+0+0+0+0+0+0+0+0+0+0+0+0+0+0+0+0+0+0+0</f>
        <v>0</v>
      </c>
      <c r="G369" s="116" t="s">
        <v>10547</v>
      </c>
      <c r="H369" s="116">
        <f>0+0+0+0+0+0+0+0+0+0+0+0+0+0+0+0+0+0+0+0+0+0+0+0+0+0+0+0+0+0+0+0</f>
        <v>0</v>
      </c>
      <c r="I369" s="116" t="s">
        <v>10547</v>
      </c>
      <c r="L369" s="116">
        <f>0+0+0+0+0+0+0+0+0+0+0+0+0+0+0+0+0+0+0+0+0+0+0+0+0+0+0+0+0+0+0+0</f>
        <v>0</v>
      </c>
      <c r="M369" s="116" t="s">
        <v>10547</v>
      </c>
      <c r="P369" s="116">
        <f>0+0+0+0+0+0+0+0+0+0+0+0+0+0+0+0+0+0+0+0+0+0+0+0+0+0+0+0+0+0+0+0</f>
        <v>0</v>
      </c>
      <c r="Q369" s="116" t="s">
        <v>10547</v>
      </c>
      <c r="T369" s="116">
        <f>0+0+0+0+0+0+0+0+0+0+0+0+0+0+0+0+0+0+0+0+0+0+0+0+0+0+0+0+0+0+0+0</f>
        <v>0</v>
      </c>
      <c r="U369" s="116" t="s">
        <v>10547</v>
      </c>
    </row>
    <row r="370" spans="1:21" ht="13.2">
      <c r="A370" s="116" t="s">
        <v>11288</v>
      </c>
      <c r="B370" s="116" t="s">
        <v>11289</v>
      </c>
      <c r="C370" s="116" t="s">
        <v>10540</v>
      </c>
      <c r="D370" s="116" t="s">
        <v>10541</v>
      </c>
      <c r="E370" s="116" t="s">
        <v>10542</v>
      </c>
      <c r="F370" s="116">
        <f>2^0+0+0+0+0+0+0+0+0+0+0+0+0+0+0+0+0+0+0+0+0+0+0+0+0+0+0+0+0+0+0+0</f>
        <v>1</v>
      </c>
      <c r="G370" s="116" t="s">
        <v>10543</v>
      </c>
      <c r="H370" s="116">
        <f>2^0+0+0+0+0+0+2^6+2^7+0+2^9+0+0+0+0+0+0+0+0+0+0+0+0+0+0+0+0+0+0+0+0+0+0</f>
        <v>705</v>
      </c>
      <c r="I370" s="184" t="s">
        <v>10669</v>
      </c>
      <c r="L370" s="116">
        <f>2^0+0+0+0+0+0+2^6+2^7+0+2^9+0+0+0+0+0+0+0+0+0+0+0+0+0+0+0+0+0+0+0+0+0+0</f>
        <v>705</v>
      </c>
      <c r="M370" s="184" t="s">
        <v>10669</v>
      </c>
      <c r="P370" s="116">
        <f>2^0+0+0+0+0+0+2^6+2^7+0+2^9+0+0+0+0+0+0+0+0+0+0+0+0+0+0+0+0+0+0+0+0+0+0</f>
        <v>705</v>
      </c>
      <c r="Q370" s="184" t="s">
        <v>10669</v>
      </c>
      <c r="T370" s="116">
        <f>2^0+0+0+0+0+0+2^6+2^7+0+2^9+0+0+0+0+0+0+0+0+0+0+0+0+0+0+0+0+0+0+0+0+0+0</f>
        <v>705</v>
      </c>
      <c r="U370" s="184" t="s">
        <v>10669</v>
      </c>
    </row>
    <row r="371" spans="1:21" ht="13.2">
      <c r="A371" s="116" t="s">
        <v>11290</v>
      </c>
      <c r="B371" s="116" t="s">
        <v>11291</v>
      </c>
      <c r="C371" s="116" t="s">
        <v>10540</v>
      </c>
      <c r="D371" s="116" t="s">
        <v>10541</v>
      </c>
      <c r="E371" s="116" t="s">
        <v>10542</v>
      </c>
      <c r="F371" s="116">
        <f>0+0+0+0+0+0+0+0+0+0+0+0+0+0+0+0+0+0+0+0+0+0+0+0+0+0+0+0+0+0+0+0</f>
        <v>0</v>
      </c>
      <c r="G371" s="116" t="s">
        <v>10547</v>
      </c>
      <c r="H371" s="116">
        <f>0+0+0+0+0+0+0+0+0+0+0+0+0+0+0+0+0+0+0+0+0+0+0+0+0+0+0+0+0+0+0+0</f>
        <v>0</v>
      </c>
      <c r="I371" s="116" t="s">
        <v>10547</v>
      </c>
      <c r="L371" s="116">
        <f>0+0+0+0+0+0+0+0+0+0+0+0+0+0+0+0+0+0+0+0+0+0+0+0+0+0+0+0+0+0+0+0</f>
        <v>0</v>
      </c>
      <c r="M371" s="116" t="s">
        <v>10547</v>
      </c>
      <c r="P371" s="116">
        <f>0+0+0+0+0+0+0+0+0+0+0+0+0+0+0+0+0+0+0+0+0+0+0+0+0+0+0+0+0+0+0+0</f>
        <v>0</v>
      </c>
      <c r="Q371" s="116" t="s">
        <v>10547</v>
      </c>
      <c r="T371" s="116">
        <f>0+0+0+0+0+0+0+0+0+0+0+0+0+0+0+0+0+0+0+0+0+0+0+0+0+0+0+0+0+0+0+0</f>
        <v>0</v>
      </c>
      <c r="U371" s="116" t="s">
        <v>10547</v>
      </c>
    </row>
    <row r="372" spans="1:21" ht="13.2">
      <c r="A372" s="116" t="s">
        <v>11292</v>
      </c>
      <c r="B372" s="116" t="s">
        <v>11293</v>
      </c>
      <c r="C372" s="116" t="s">
        <v>10540</v>
      </c>
      <c r="D372" s="116" t="s">
        <v>10541</v>
      </c>
      <c r="E372" s="116" t="s">
        <v>10542</v>
      </c>
      <c r="F372" s="116">
        <f>0+2^1+0+0+0+2^5+2^6+2^7+0+0+0+0+0+0+0+0+0+0+0+0+0+0+0+0+0+0+0+0+0+0+0+0</f>
        <v>226</v>
      </c>
      <c r="G372" s="116" t="s">
        <v>10550</v>
      </c>
      <c r="H372" s="116">
        <f>0+2^1+0+0+0+2^5+2^6+2^7+0+0+0+0+0+0+0+0+0+0+0+0+0+0+0+0+0+0+0+0+0+0+0+0</f>
        <v>226</v>
      </c>
      <c r="I372" s="116" t="s">
        <v>10550</v>
      </c>
      <c r="L372" s="116">
        <f>0+2^1+0+0+0+2^5+2^6+2^7+0+0+0+0+0+0+0+0+0+0+0+0+0+0+0+0+0+0+0+0+0+0+0+0</f>
        <v>226</v>
      </c>
      <c r="M372" s="116" t="s">
        <v>10550</v>
      </c>
      <c r="P372" s="116">
        <f>0+2^1+0+0+0+2^5+2^6+2^7+0+0+0+0+0+0+0+0+0+0+0+0+0+0+0+0+0+0+0+0+0+0+0+0</f>
        <v>226</v>
      </c>
      <c r="Q372" s="116" t="s">
        <v>10550</v>
      </c>
      <c r="T372" s="116">
        <f>0+2^1+0+0+0+2^5+2^6+2^7+0+0+0+0+0+0+0+0+0+0+0+0+0+0+0+0+0+0+0+0+0+0+0+0</f>
        <v>226</v>
      </c>
      <c r="U372" s="116" t="s">
        <v>10550</v>
      </c>
    </row>
    <row r="373" spans="1:21" ht="13.2">
      <c r="A373" s="116" t="s">
        <v>11294</v>
      </c>
      <c r="B373" s="116" t="s">
        <v>11295</v>
      </c>
      <c r="C373" s="116" t="s">
        <v>10540</v>
      </c>
      <c r="D373" s="116" t="s">
        <v>10541</v>
      </c>
      <c r="E373" s="116" t="s">
        <v>10542</v>
      </c>
      <c r="F373" s="116">
        <f>0+0+0+0+0+0+0+0+0+0+0+0+0+0+0+0+0+0+0+0+0+0+0+0+0+0+0+0+0+0+0+0</f>
        <v>0</v>
      </c>
      <c r="G373" s="116" t="s">
        <v>10547</v>
      </c>
      <c r="H373" s="116">
        <f>0+0+0+0+0+0+0+0+0+0+0+0+0+0+0+0+0+0+0+0+0+0+0+0+0+0+0+0+0+0+0+0</f>
        <v>0</v>
      </c>
      <c r="I373" s="116" t="s">
        <v>10547</v>
      </c>
      <c r="L373" s="116">
        <f>0+0+0+0+0+0+0+0+0+0+0+0+0+0+0+0+0+0+0+0+0+0+0+0+0+0+0+0+0+0+0+0</f>
        <v>0</v>
      </c>
      <c r="M373" s="116" t="s">
        <v>10547</v>
      </c>
      <c r="P373" s="116">
        <f>0+0+0+0+0+0+0+0+0+0+0+0+0+0+0+0+0+0+0+0+0+0+0+0+0+0+0+0+0+0+0+0</f>
        <v>0</v>
      </c>
      <c r="Q373" s="116" t="s">
        <v>10547</v>
      </c>
      <c r="T373" s="116">
        <f>0+0+0+0+0+0+0+0+0+0+0+0+0+0+0+0+0+0+0+0+0+0+0+0+0+0+0+0+0+0+0+0</f>
        <v>0</v>
      </c>
      <c r="U373" s="116" t="s">
        <v>10547</v>
      </c>
    </row>
    <row r="374" spans="1:21" ht="13.2">
      <c r="A374" s="116" t="s">
        <v>11296</v>
      </c>
      <c r="B374" s="116" t="s">
        <v>11297</v>
      </c>
      <c r="C374" s="116" t="s">
        <v>10499</v>
      </c>
      <c r="D374" s="116" t="s">
        <v>10541</v>
      </c>
      <c r="E374" s="116" t="s">
        <v>10542</v>
      </c>
      <c r="F374" s="116">
        <f>2^0+0+0+0+0+0+0+0+0+0+0+0+0+0+0+0+0+0+0+0+0+0+0+0+0+0+0+0+0+0+0+0</f>
        <v>1</v>
      </c>
      <c r="G374" s="116" t="s">
        <v>10543</v>
      </c>
      <c r="H374" s="116">
        <f>2^0+0+0+0+0+0+0+0+0+0+0+0+0+0+0+0+0+0+0+0+0+0+0+0+0+0+0+0+0+0+0+0</f>
        <v>1</v>
      </c>
      <c r="I374" s="116" t="s">
        <v>10543</v>
      </c>
      <c r="L374" s="116">
        <f>2^0+0+0+0+0+0+0+0+0+0+0+0+0+0+0+0+0+0+0+0+0+0+0+0+0+0+0+0+0+0+0+0</f>
        <v>1</v>
      </c>
      <c r="M374" s="116" t="s">
        <v>10543</v>
      </c>
      <c r="P374" s="116">
        <f>2^0+0+0+0+0+0+0+0+0+0+0+0+0+0+0+0+0+0+0+0+0+0+0+0+0+0+0+0+0+0+0+0</f>
        <v>1</v>
      </c>
      <c r="Q374" s="116" t="s">
        <v>10543</v>
      </c>
      <c r="T374" s="116">
        <f>2^0+0+0+0+0+0+0+0+0+0+0+0+0+0+0+0+0+0+0+0+0+0+0+0+0+0+0+0+0+0+0+0</f>
        <v>1</v>
      </c>
      <c r="U374" s="116" t="s">
        <v>10543</v>
      </c>
    </row>
    <row r="375" spans="1:21" ht="13.2">
      <c r="A375" s="116" t="s">
        <v>11298</v>
      </c>
      <c r="B375" s="116" t="s">
        <v>11299</v>
      </c>
      <c r="C375" s="116" t="s">
        <v>10540</v>
      </c>
      <c r="D375" s="116" t="s">
        <v>10541</v>
      </c>
      <c r="E375" s="116" t="s">
        <v>10542</v>
      </c>
      <c r="F375" s="116">
        <f>0+0+0+0+0+0+0+0+0+0+0+0+0+0+0+0+0+0+0+0+0+0+0+0+0+0+0+0+0+0+0+0</f>
        <v>0</v>
      </c>
      <c r="G375" s="116" t="s">
        <v>10547</v>
      </c>
      <c r="H375" s="116">
        <f>0+0+0+0+0+0+0+0+0+0+0+0+0+0+0+0+0+0+0+0+0+0+0+0+0+0+0+0+0+0+0+0</f>
        <v>0</v>
      </c>
      <c r="I375" s="116" t="s">
        <v>10547</v>
      </c>
      <c r="L375" s="116">
        <f>0+0+0+0+0+0+0+0+0+0+0+0+0+0+0+0+0+0+0+0+0+0+0+0+0+0+0+0+0+0+0+0</f>
        <v>0</v>
      </c>
      <c r="M375" s="116" t="s">
        <v>10547</v>
      </c>
      <c r="P375" s="116">
        <f>0+0+0+0+0+0+0+0+0+0+0+0+0+0+0+0+0+0+0+0+0+0+0+0+0+0+0+0+0+0+0+0</f>
        <v>0</v>
      </c>
      <c r="Q375" s="116" t="s">
        <v>10547</v>
      </c>
      <c r="T375" s="116">
        <f>0+0+0+0+0+0+0+0+0+0+0+0+0+0+0+0+0+0+0+0+0+0+0+0+0+0+0+0+0+0+0+0</f>
        <v>0</v>
      </c>
      <c r="U375" s="116" t="s">
        <v>10547</v>
      </c>
    </row>
    <row r="376" spans="1:21" ht="13.2">
      <c r="A376" s="116" t="s">
        <v>11300</v>
      </c>
      <c r="B376" s="116" t="s">
        <v>11301</v>
      </c>
      <c r="C376" s="116" t="s">
        <v>10540</v>
      </c>
      <c r="D376" s="116" t="s">
        <v>10541</v>
      </c>
      <c r="E376" s="116" t="s">
        <v>10542</v>
      </c>
      <c r="F376" s="116">
        <f>2^0+0+0+0+0+0+0+0+0+0+0+0+0+0+0+0+0+0+0+0+0+0+0+0+0+0+0+0+0+0+0+0</f>
        <v>1</v>
      </c>
      <c r="G376" s="116" t="s">
        <v>10543</v>
      </c>
      <c r="H376" s="116">
        <f>2^0+2^1+0+0+0+0+2^6+2^7+0+0+0+0+0+0+0+0+0+0+0+0+0+0+0+0+0+0+0+0+0+0+0+0</f>
        <v>195</v>
      </c>
      <c r="I376" s="184" t="s">
        <v>10682</v>
      </c>
      <c r="L376" s="116">
        <f>2^0+2^1+0+0+0+0+2^6+2^7+0+0+0+0+0+0+0+0+0+0+0+0+0+0+0+0+0+0+0+0+0+0+0+0</f>
        <v>195</v>
      </c>
      <c r="M376" s="184" t="s">
        <v>10682</v>
      </c>
      <c r="P376" s="116">
        <f>2^0+2^1+0+0+0+0+2^6+2^7+0+0+0+0+0+0+0+0+0+0+0+0+0+0+0+0+0+0+0+0+0+0+0+0</f>
        <v>195</v>
      </c>
      <c r="Q376" s="184" t="s">
        <v>10682</v>
      </c>
      <c r="T376" s="116">
        <f>2^0+2^1+0+0+0+0+2^6+2^7+0+0+0+0+0+0+0+0+0+0+0+0+0+0+0+0+0+0+0+0+0+0+0+0</f>
        <v>195</v>
      </c>
      <c r="U376" s="184" t="s">
        <v>10682</v>
      </c>
    </row>
    <row r="377" spans="1:21" ht="13.2">
      <c r="A377" s="116" t="s">
        <v>11302</v>
      </c>
      <c r="B377" s="116" t="s">
        <v>11303</v>
      </c>
      <c r="C377" s="116" t="s">
        <v>10540</v>
      </c>
      <c r="D377" s="116" t="s">
        <v>10541</v>
      </c>
      <c r="E377" s="116" t="s">
        <v>10542</v>
      </c>
      <c r="F377" s="116">
        <f>0+0+0+0+0+0+0+0+0+0+0+0+0+0+0+0+0+0+0+0+0+0+0+0+0+0+0+0+0+0+0+0</f>
        <v>0</v>
      </c>
      <c r="G377" s="116" t="s">
        <v>10547</v>
      </c>
      <c r="H377" s="116">
        <f>0+0+0+0+0+0+0+0+0+0+0+0+0+0+0+0+0+0+0+0+0+0+0+0+0+0+0+0+0+0+0+0</f>
        <v>0</v>
      </c>
      <c r="I377" s="116" t="s">
        <v>10547</v>
      </c>
      <c r="L377" s="116">
        <f>0+0+0+0+0+0+0+0+0+0+0+0+0+0+0+0+0+0+0+0+0+0+0+0+0+0+0+0+0+0+0+0</f>
        <v>0</v>
      </c>
      <c r="M377" s="116" t="s">
        <v>10547</v>
      </c>
      <c r="P377" s="116">
        <f>0+0+0+0+0+0+0+0+0+0+0+0+0+0+0+0+0+0+0+0+0+0+0+0+0+0+0+0+0+0+0+0</f>
        <v>0</v>
      </c>
      <c r="Q377" s="116" t="s">
        <v>10547</v>
      </c>
      <c r="T377" s="116">
        <f>0+0+0+0+0+0+0+0+0+0+0+0+0+0+0+0+0+0+0+0+0+0+0+0+0+0+0+0+0+0+0+0</f>
        <v>0</v>
      </c>
      <c r="U377" s="116" t="s">
        <v>10547</v>
      </c>
    </row>
    <row r="378" spans="1:21" ht="13.2">
      <c r="A378" s="116" t="s">
        <v>11304</v>
      </c>
      <c r="B378" s="116" t="s">
        <v>11305</v>
      </c>
      <c r="C378" s="116" t="s">
        <v>10540</v>
      </c>
      <c r="D378" s="116" t="s">
        <v>10541</v>
      </c>
      <c r="E378" s="116" t="s">
        <v>10542</v>
      </c>
      <c r="F378" s="116">
        <f>0+2^1+0+0+0+2^5+2^6+2^7+0+0+0+0+0+0+0+0+0+0+0+0+0+0+0+0+0+0+0+0+0+0+0+0</f>
        <v>226</v>
      </c>
      <c r="G378" s="116" t="s">
        <v>10550</v>
      </c>
      <c r="H378" s="116">
        <f>0+2^1+0+0+0+2^5+2^6+2^7+0+0+0+0+0+0+0+0+0+0+0+0+0+0+0+0+0+0+0+0+0+0+0+0</f>
        <v>226</v>
      </c>
      <c r="I378" s="116" t="s">
        <v>10550</v>
      </c>
      <c r="L378" s="116">
        <f>0+2^1+0+0+0+2^5+2^6+2^7+0+0+0+0+0+0+0+0+0+0+0+0+0+0+0+0+0+0+0+0+0+0+0+0</f>
        <v>226</v>
      </c>
      <c r="M378" s="116" t="s">
        <v>10550</v>
      </c>
      <c r="P378" s="116">
        <f>0+2^1+0+0+0+2^5+2^6+2^7+0+0+0+0+0+0+0+0+0+0+0+0+0+0+0+0+0+0+0+0+0+0+0+0</f>
        <v>226</v>
      </c>
      <c r="Q378" s="116" t="s">
        <v>10550</v>
      </c>
      <c r="T378" s="116">
        <f>0+2^1+0+0+0+2^5+2^6+2^7+0+0+0+0+0+0+0+0+0+0+0+0+0+0+0+0+0+0+0+0+0+0+0+0</f>
        <v>226</v>
      </c>
      <c r="U378" s="116" t="s">
        <v>10550</v>
      </c>
    </row>
    <row r="379" spans="1:21" ht="13.2">
      <c r="A379" s="116" t="s">
        <v>11306</v>
      </c>
      <c r="B379" s="116" t="s">
        <v>11307</v>
      </c>
      <c r="C379" s="116" t="s">
        <v>10540</v>
      </c>
      <c r="D379" s="116" t="s">
        <v>10541</v>
      </c>
      <c r="E379" s="116" t="s">
        <v>10542</v>
      </c>
      <c r="F379" s="116">
        <f>0+0+0+0+0+0+0+0+0+0+0+0+0+0+0+0+0+0+0+0+0+0+0+0+0+0+0+0+0+0+0+0</f>
        <v>0</v>
      </c>
      <c r="G379" s="116" t="s">
        <v>10547</v>
      </c>
      <c r="H379" s="116">
        <f>0+0+0+0+0+0+0+0+0+0+0+0+0+0+0+0+0+0+0+0+0+0+0+0+0+0+0+0+0+0+0+0</f>
        <v>0</v>
      </c>
      <c r="I379" s="116" t="s">
        <v>10547</v>
      </c>
      <c r="L379" s="116">
        <f>0+0+0+0+0+0+0+0+0+0+0+0+0+0+0+0+0+0+0+0+0+0+0+0+0+0+0+0+0+0+0+0</f>
        <v>0</v>
      </c>
      <c r="M379" s="116" t="s">
        <v>10547</v>
      </c>
      <c r="P379" s="116">
        <f>0+0+0+0+0+0+0+0+0+0+0+0+0+0+0+0+0+0+0+0+0+0+0+0+0+0+0+0+0+0+0+0</f>
        <v>0</v>
      </c>
      <c r="Q379" s="116" t="s">
        <v>10547</v>
      </c>
      <c r="T379" s="116">
        <f>0+0+0+0+0+0+0+0+0+0+0+0+0+0+0+0+0+0+0+0+0+0+0+0+0+0+0+0+0+0+0+0</f>
        <v>0</v>
      </c>
      <c r="U379" s="116" t="s">
        <v>10547</v>
      </c>
    </row>
    <row r="380" spans="1:21" ht="13.2">
      <c r="A380" s="116" t="s">
        <v>11308</v>
      </c>
      <c r="B380" s="116" t="s">
        <v>11309</v>
      </c>
      <c r="C380" s="116" t="s">
        <v>10499</v>
      </c>
      <c r="D380" s="116" t="s">
        <v>10541</v>
      </c>
      <c r="E380" s="116" t="s">
        <v>10542</v>
      </c>
      <c r="F380" s="116">
        <f>2^0+0+0+0+0+0+0+0+0+0+0+0+0+0+0+0+0+0+0+0+0+0+0+0+0+0+0+0+0+0+0+0</f>
        <v>1</v>
      </c>
      <c r="G380" s="116" t="s">
        <v>10543</v>
      </c>
      <c r="H380" s="116">
        <f>2^0+0+0+0+0+0+0+0+0+0+0+0+0+0+0+0+0+0+0+0+0+0+0+0+0+0+0+0+0+0+0+0</f>
        <v>1</v>
      </c>
      <c r="I380" s="116" t="s">
        <v>10543</v>
      </c>
      <c r="L380" s="116">
        <f>2^0+0+0+0+0+0+0+0+0+0+0+0+0+0+0+0+0+0+0+0+0+0+0+0+0+0+0+0+0+0+0+0</f>
        <v>1</v>
      </c>
      <c r="M380" s="116" t="s">
        <v>10543</v>
      </c>
      <c r="P380" s="116">
        <f>2^0+0+0+0+0+0+0+0+0+0+0+0+0+0+0+0+0+0+0+0+0+0+0+0+0+0+0+0+0+0+0+0</f>
        <v>1</v>
      </c>
      <c r="Q380" s="116" t="s">
        <v>10543</v>
      </c>
      <c r="T380" s="116">
        <f>2^0+0+0+0+0+0+0+0+0+0+0+0+0+0+0+0+0+0+0+0+0+0+0+0+0+0+0+0+0+0+0+0</f>
        <v>1</v>
      </c>
      <c r="U380" s="116" t="s">
        <v>10543</v>
      </c>
    </row>
    <row r="381" spans="1:21" ht="13.2">
      <c r="A381" s="116" t="s">
        <v>11310</v>
      </c>
      <c r="B381" s="116" t="s">
        <v>11311</v>
      </c>
      <c r="C381" s="116" t="s">
        <v>10540</v>
      </c>
      <c r="D381" s="116" t="s">
        <v>10541</v>
      </c>
      <c r="E381" s="116" t="s">
        <v>10542</v>
      </c>
      <c r="F381" s="116">
        <f>0+0+0+0+0+0+0+0+0+0+0+0+0+0+0+0+0+0+0+0+0+0+0+0+0+0+0+0+0+0+0+0</f>
        <v>0</v>
      </c>
      <c r="G381" s="116" t="s">
        <v>10547</v>
      </c>
      <c r="H381" s="116">
        <f>0+0+0+0+0+0+0+0+0+0+0+0+0+0+0+0+0+0+0+0+0+0+0+0+0+0+0+0+0+0+0+0</f>
        <v>0</v>
      </c>
      <c r="I381" s="116" t="s">
        <v>10547</v>
      </c>
      <c r="L381" s="116">
        <f>0+0+0+0+0+0+0+0+0+0+0+0+0+0+0+0+0+0+0+0+0+0+0+0+0+0+0+0+0+0+0+0</f>
        <v>0</v>
      </c>
      <c r="M381" s="116" t="s">
        <v>10547</v>
      </c>
      <c r="P381" s="116">
        <f>0+0+0+0+0+0+0+0+0+0+0+0+0+0+0+0+0+0+0+0+0+0+0+0+0+0+0+0+0+0+0+0</f>
        <v>0</v>
      </c>
      <c r="Q381" s="116" t="s">
        <v>10547</v>
      </c>
      <c r="T381" s="116">
        <f>0+0+0+0+0+0+0+0+0+0+0+0+0+0+0+0+0+0+0+0+0+0+0+0+0+0+0+0+0+0+0+0</f>
        <v>0</v>
      </c>
      <c r="U381" s="116" t="s">
        <v>10547</v>
      </c>
    </row>
    <row r="382" spans="1:21" ht="13.2">
      <c r="A382" s="116" t="s">
        <v>11312</v>
      </c>
      <c r="B382" s="116" t="s">
        <v>11313</v>
      </c>
      <c r="C382" s="116" t="s">
        <v>10540</v>
      </c>
      <c r="D382" s="116" t="s">
        <v>10541</v>
      </c>
      <c r="E382" s="116" t="s">
        <v>10542</v>
      </c>
      <c r="F382" s="116">
        <f>2^0+0+0+0+0+0+0+0+0+0+0+0+0+0+0+0+0+0+0+0+0+0+0+0+0+0+0+0+0+0+0+0</f>
        <v>1</v>
      </c>
      <c r="G382" s="116" t="s">
        <v>10543</v>
      </c>
      <c r="H382" s="116">
        <f>2^0+0+0+0+0+0+2^6+2^7+0+0+0+0+0+0+0+0+0+0+0+0+0+0+0+0+0+0+0+0+0+0+0+0</f>
        <v>193</v>
      </c>
      <c r="I382" s="184" t="s">
        <v>10707</v>
      </c>
      <c r="L382" s="116">
        <f>2^0+0+0+0+0+0+2^6+2^7+0+0+0+0+0+0+0+0+0+0+0+0+0+0+0+0+0+0+0+0+0+0+0+0</f>
        <v>193</v>
      </c>
      <c r="M382" s="184" t="s">
        <v>10707</v>
      </c>
      <c r="P382" s="116">
        <f>2^0+0+0+0+0+0+2^6+2^7+0+0+0+0+0+0+0+0+0+0+0+0+0+0+0+0+0+0+0+0+0+0+0+0</f>
        <v>193</v>
      </c>
      <c r="Q382" s="184" t="s">
        <v>10707</v>
      </c>
      <c r="T382" s="116">
        <f>2^0+0+0+0+0+0+2^6+2^7+0+0+0+0+0+0+0+0+0+0+0+0+0+0+0+0+0+0+0+0+0+0+0+0</f>
        <v>193</v>
      </c>
      <c r="U382" s="184" t="s">
        <v>10707</v>
      </c>
    </row>
    <row r="383" spans="1:21" ht="13.2">
      <c r="A383" s="116" t="s">
        <v>11314</v>
      </c>
      <c r="B383" s="116" t="s">
        <v>11315</v>
      </c>
      <c r="C383" s="116" t="s">
        <v>10540</v>
      </c>
      <c r="D383" s="116" t="s">
        <v>10541</v>
      </c>
      <c r="E383" s="116" t="s">
        <v>10542</v>
      </c>
      <c r="F383" s="116">
        <f>0+0+0+0+0+0+0+0+0+0+0+0+0+0+0+0+0+0+0+0+0+0+0+0+0+0+0+0+0+0+0+0</f>
        <v>0</v>
      </c>
      <c r="G383" s="116" t="s">
        <v>10547</v>
      </c>
      <c r="H383" s="116">
        <f>0+0+0+0+0+0+0+0+0+0+0+0+0+0+0+0+0+0+0+0+0+0+0+0+0+0+0+0+0+0+0+0</f>
        <v>0</v>
      </c>
      <c r="I383" s="116" t="s">
        <v>10547</v>
      </c>
      <c r="L383" s="116">
        <f>0+0+0+0+0+0+0+0+0+0+0+0+0+0+0+0+0+0+0+0+0+0+0+0+0+0+0+0+0+0+0+0</f>
        <v>0</v>
      </c>
      <c r="M383" s="116" t="s">
        <v>10547</v>
      </c>
      <c r="P383" s="116">
        <f>0+0+0+0+0+0+0+0+0+0+0+0+0+0+0+0+0+0+0+0+0+0+0+0+0+0+0+0+0+0+0+0</f>
        <v>0</v>
      </c>
      <c r="Q383" s="116" t="s">
        <v>10547</v>
      </c>
      <c r="T383" s="116">
        <f>0+0+0+0+0+0+0+0+0+0+0+0+0+0+0+0+0+0+0+0+0+0+0+0+0+0+0+0+0+0+0+0</f>
        <v>0</v>
      </c>
      <c r="U383" s="116" t="s">
        <v>10547</v>
      </c>
    </row>
    <row r="384" spans="1:21" ht="13.2">
      <c r="A384" s="116" t="s">
        <v>11316</v>
      </c>
      <c r="B384" s="116" t="s">
        <v>11317</v>
      </c>
      <c r="C384" s="116" t="s">
        <v>10540</v>
      </c>
      <c r="D384" s="116" t="s">
        <v>10541</v>
      </c>
      <c r="E384" s="116" t="s">
        <v>10542</v>
      </c>
      <c r="F384" s="116">
        <f>0+2^1+0+0+0+2^5+2^6+2^7+0+0+0+0+0+0+0+0+0+0+0+0+0+0+0+0+0+0+0+0+0+0+0+0</f>
        <v>226</v>
      </c>
      <c r="G384" s="116" t="s">
        <v>10550</v>
      </c>
      <c r="H384" s="116">
        <f>0+2^1+0+0+0+2^5+2^6+2^7+0+0+0+0+0+0+0+0+0+0+0+0+0+0+0+0+0+0+0+0+0+0+0+0</f>
        <v>226</v>
      </c>
      <c r="I384" s="116" t="s">
        <v>10550</v>
      </c>
      <c r="L384" s="116">
        <f>0+2^1+0+0+0+2^5+2^6+2^7+0+0+0+0+0+0+0+0+0+0+0+0+0+0+0+0+0+0+0+0+0+0+0+0</f>
        <v>226</v>
      </c>
      <c r="M384" s="116" t="s">
        <v>10550</v>
      </c>
      <c r="P384" s="116">
        <f>0+2^1+0+0+0+2^5+2^6+2^7+0+0+0+0+0+0+0+0+0+0+0+0+0+0+0+0+0+0+0+0+0+0+0+0</f>
        <v>226</v>
      </c>
      <c r="Q384" s="116" t="s">
        <v>10550</v>
      </c>
      <c r="T384" s="116">
        <f>0+2^1+0+0+0+2^5+2^6+2^7+0+0+0+0+0+0+0+0+0+0+0+0+0+0+0+0+0+0+0+0+0+0+0+0</f>
        <v>226</v>
      </c>
      <c r="U384" s="116" t="s">
        <v>10550</v>
      </c>
    </row>
    <row r="385" spans="1:21" ht="13.2">
      <c r="A385" s="116" t="s">
        <v>11318</v>
      </c>
      <c r="B385" s="116" t="s">
        <v>11319</v>
      </c>
      <c r="C385" s="116" t="s">
        <v>10540</v>
      </c>
      <c r="D385" s="116" t="s">
        <v>10541</v>
      </c>
      <c r="E385" s="116" t="s">
        <v>10542</v>
      </c>
      <c r="F385" s="116">
        <f>0+0+0+0+0+0+0+0+0+0+0+0+0+0+0+0+0+0+0+0+0+0+0+0+0+0+0+0+0+0+0+0</f>
        <v>0</v>
      </c>
      <c r="G385" s="116" t="s">
        <v>10547</v>
      </c>
      <c r="H385" s="116">
        <f>0+0+0+0+0+0+0+0+0+0+0+0+0+0+0+0+0+0+0+0+0+0+0+0+0+0+0+0+0+0+0+0</f>
        <v>0</v>
      </c>
      <c r="I385" s="116" t="s">
        <v>10547</v>
      </c>
      <c r="L385" s="116">
        <f>0+0+0+0+0+0+0+0+0+0+0+0+0+0+0+0+0+0+0+0+0+0+0+0+0+0+0+0+0+0+0+0</f>
        <v>0</v>
      </c>
      <c r="M385" s="116" t="s">
        <v>10547</v>
      </c>
      <c r="P385" s="116">
        <f>0+0+0+0+0+0+0+0+0+0+0+0+0+0+0+0+0+0+0+0+0+0+0+0+0+0+0+0+0+0+0+0</f>
        <v>0</v>
      </c>
      <c r="Q385" s="116" t="s">
        <v>10547</v>
      </c>
      <c r="T385" s="116">
        <f>0+0+0+0+0+0+0+0+0+0+0+0+0+0+0+0+0+0+0+0+0+0+0+0+0+0+0+0+0+0+0+0</f>
        <v>0</v>
      </c>
      <c r="U385" s="116" t="s">
        <v>10547</v>
      </c>
    </row>
    <row r="386" spans="1:21" ht="13.2">
      <c r="A386" s="116" t="s">
        <v>11320</v>
      </c>
      <c r="B386" s="116" t="s">
        <v>11321</v>
      </c>
      <c r="C386" s="116" t="s">
        <v>10499</v>
      </c>
      <c r="D386" s="116" t="s">
        <v>10541</v>
      </c>
      <c r="E386" s="116" t="s">
        <v>10542</v>
      </c>
      <c r="F386" s="116">
        <f>2^0+0+0+0+0+0+0+0+0+0+0+0+0+0+0+0+0+0+0+0+0+0+0+0+0+0+0+0+0+0+0+0</f>
        <v>1</v>
      </c>
      <c r="G386" s="116" t="s">
        <v>10543</v>
      </c>
      <c r="H386" s="116">
        <f>2^0+0+0+0+0+0+0+0+0+0+0+0+0+0+0+0+0+0+0+0+0+0+0+0+0+0+0+0+0+0+0+0</f>
        <v>1</v>
      </c>
      <c r="I386" s="116" t="s">
        <v>10543</v>
      </c>
      <c r="L386" s="116">
        <f>2^0+0+0+0+0+0+0+0+0+0+0+0+0+0+0+0+0+0+0+0+0+0+0+0+0+0+0+0+0+0+0+0</f>
        <v>1</v>
      </c>
      <c r="M386" s="116" t="s">
        <v>10543</v>
      </c>
      <c r="P386" s="116">
        <f>2^0+0+0+0+0+0+0+0+0+0+0+0+0+0+0+0+0+0+0+0+0+0+0+0+0+0+0+0+0+0+0+0</f>
        <v>1</v>
      </c>
      <c r="Q386" s="116" t="s">
        <v>10543</v>
      </c>
      <c r="T386" s="116">
        <f>2^0+0+0+0+0+0+0+0+0+0+0+0+0+0+0+0+0+0+0+0+0+0+0+0+0+0+0+0+0+0+0+0</f>
        <v>1</v>
      </c>
      <c r="U386" s="116" t="s">
        <v>10543</v>
      </c>
    </row>
    <row r="387" spans="1:21" ht="13.2">
      <c r="A387" s="116" t="s">
        <v>11322</v>
      </c>
      <c r="B387" s="116" t="s">
        <v>11323</v>
      </c>
      <c r="C387" s="116" t="s">
        <v>10540</v>
      </c>
      <c r="D387" s="116" t="s">
        <v>10541</v>
      </c>
      <c r="E387" s="116" t="s">
        <v>10542</v>
      </c>
      <c r="F387" s="116">
        <f>0+0+0+0+0+0+0+0+0+0+0+0+0+0+0+0+0+0+0+0+0+0+0+0+0+0+0+0+0+0+0+0</f>
        <v>0</v>
      </c>
      <c r="G387" s="116" t="s">
        <v>10547</v>
      </c>
      <c r="H387" s="116">
        <f>0+0+0+0+0+0+0+0+0+0+0+0+0+0+0+0+0+0+0+0+0+0+0+0+0+0+0+0+0+0+0+0</f>
        <v>0</v>
      </c>
      <c r="I387" s="116" t="s">
        <v>10547</v>
      </c>
      <c r="L387" s="116">
        <f>0+0+0+0+0+0+0+0+0+0+0+0+0+0+0+0+0+0+0+0+0+0+0+0+0+0+0+0+0+0+0+0</f>
        <v>0</v>
      </c>
      <c r="M387" s="116" t="s">
        <v>10547</v>
      </c>
      <c r="P387" s="116">
        <f>0+0+0+0+0+0+0+0+0+0+0+0+0+0+0+0+0+0+0+0+0+0+0+0+0+0+0+0+0+0+0+0</f>
        <v>0</v>
      </c>
      <c r="Q387" s="116" t="s">
        <v>10547</v>
      </c>
      <c r="T387" s="116">
        <f>0+0+0+0+0+0+0+0+0+0+0+0+0+0+0+0+0+0+0+0+0+0+0+0+0+0+0+0+0+0+0+0</f>
        <v>0</v>
      </c>
      <c r="U387" s="116" t="s">
        <v>10547</v>
      </c>
    </row>
    <row r="388" spans="1:21" ht="13.2">
      <c r="A388" s="116" t="s">
        <v>11324</v>
      </c>
      <c r="B388" s="116" t="s">
        <v>11325</v>
      </c>
      <c r="C388" s="116" t="s">
        <v>10540</v>
      </c>
      <c r="D388" s="116" t="s">
        <v>10541</v>
      </c>
      <c r="E388" s="116" t="s">
        <v>10542</v>
      </c>
      <c r="F388" s="116">
        <f>2^0+0+0+0+0+0+0+0+0+0+0+0+0+0+0+0+0+0+0+0+0+0+0+0+0+0+0+0+0+0+0+0</f>
        <v>1</v>
      </c>
      <c r="G388" s="116" t="s">
        <v>10543</v>
      </c>
      <c r="H388" s="116">
        <f>2^0+0+0+0+0+0+2^6+2^7+0+2^9+0+0+0+0+0+0+0+0+0+0+0+0+0+0+0+0+0+0+0+0+0+0</f>
        <v>705</v>
      </c>
      <c r="I388" s="184" t="s">
        <v>10669</v>
      </c>
      <c r="L388" s="116">
        <f>2^0+0+0+0+0+0+2^6+2^7+0+2^9+0+0+0+0+0+0+0+0+0+0+0+0+0+0+0+0+0+0+0+0+0+0</f>
        <v>705</v>
      </c>
      <c r="M388" s="184" t="s">
        <v>10669</v>
      </c>
      <c r="P388" s="116">
        <f>2^0+0+0+0+0+0+2^6+2^7+0+2^9+0+0+0+0+0+0+0+0+0+0+0+0+0+0+0+0+0+0+0+0+0+0</f>
        <v>705</v>
      </c>
      <c r="Q388" s="184" t="s">
        <v>10669</v>
      </c>
      <c r="T388" s="116">
        <f>2^0+0+0+0+0+0+2^6+2^7+0+2^9+0+0+0+0+0+0+0+0+0+0+0+0+0+0+0+0+0+0+0+0+0+0</f>
        <v>705</v>
      </c>
      <c r="U388" s="184" t="s">
        <v>10669</v>
      </c>
    </row>
    <row r="389" spans="1:21" ht="13.2">
      <c r="A389" s="116" t="s">
        <v>11326</v>
      </c>
      <c r="B389" s="116" t="s">
        <v>11327</v>
      </c>
      <c r="C389" s="116" t="s">
        <v>10540</v>
      </c>
      <c r="D389" s="116" t="s">
        <v>10541</v>
      </c>
      <c r="E389" s="116" t="s">
        <v>10542</v>
      </c>
      <c r="F389" s="116">
        <f>0+0+0+0+0+0+0+0+0+0+0+0+0+0+0+0+0+0+0+0+0+0+0+0+0+0+0+0+0+0+0+0</f>
        <v>0</v>
      </c>
      <c r="G389" s="116" t="s">
        <v>10547</v>
      </c>
      <c r="H389" s="116">
        <f>0+0+0+0+0+0+0+0+0+0+0+0+0+0+0+0+0+0+0+0+0+0+0+0+0+0+0+0+0+0+0+0</f>
        <v>0</v>
      </c>
      <c r="I389" s="116" t="s">
        <v>10547</v>
      </c>
      <c r="L389" s="116">
        <f>0+0+0+0+0+0+0+0+0+0+0+0+0+0+0+0+0+0+0+0+0+0+0+0+0+0+0+0+0+0+0+0</f>
        <v>0</v>
      </c>
      <c r="M389" s="116" t="s">
        <v>10547</v>
      </c>
      <c r="P389" s="116">
        <f>0+0+0+0+0+0+0+0+0+0+0+0+0+0+0+0+0+0+0+0+0+0+0+0+0+0+0+0+0+0+0+0</f>
        <v>0</v>
      </c>
      <c r="Q389" s="116" t="s">
        <v>10547</v>
      </c>
      <c r="T389" s="116">
        <f>0+0+0+0+0+0+0+0+0+0+0+0+0+0+0+0+0+0+0+0+0+0+0+0+0+0+0+0+0+0+0+0</f>
        <v>0</v>
      </c>
      <c r="U389" s="116" t="s">
        <v>10547</v>
      </c>
    </row>
    <row r="390" spans="1:21" ht="13.2">
      <c r="A390" s="116" t="s">
        <v>11328</v>
      </c>
      <c r="B390" s="116" t="s">
        <v>11329</v>
      </c>
      <c r="C390" s="116" t="s">
        <v>10540</v>
      </c>
      <c r="D390" s="116" t="s">
        <v>10541</v>
      </c>
      <c r="E390" s="116" t="s">
        <v>10542</v>
      </c>
      <c r="F390" s="116">
        <f>0+2^1+0+0+0+2^5+2^6+2^7+0+0+0+0+0+0+0+0+0+0+0+0+0+0+0+0+0+0+0+0+0+0+0+0</f>
        <v>226</v>
      </c>
      <c r="G390" s="116" t="s">
        <v>10550</v>
      </c>
      <c r="H390" s="116">
        <f>0+2^1+0+0+0+2^5+2^6+2^7+0+0+0+0+0+0+0+0+0+0+0+0+0+0+0+0+0+0+0+0+0+0+0+0</f>
        <v>226</v>
      </c>
      <c r="I390" s="116" t="s">
        <v>10550</v>
      </c>
      <c r="L390" s="116">
        <f>0+2^1+0+0+0+2^5+2^6+2^7+0+0+0+0+0+0+0+0+0+0+0+0+0+0+0+0+0+0+0+0+0+0+0+0</f>
        <v>226</v>
      </c>
      <c r="M390" s="116" t="s">
        <v>10550</v>
      </c>
      <c r="P390" s="116">
        <f>0+2^1+0+0+0+2^5+2^6+2^7+0+0+0+0+0+0+0+0+0+0+0+0+0+0+0+0+0+0+0+0+0+0+0+0</f>
        <v>226</v>
      </c>
      <c r="Q390" s="116" t="s">
        <v>10550</v>
      </c>
      <c r="T390" s="116">
        <f>0+2^1+0+0+0+2^5+2^6+2^7+0+0+0+0+0+0+0+0+0+0+0+0+0+0+0+0+0+0+0+0+0+0+0+0</f>
        <v>226</v>
      </c>
      <c r="U390" s="116" t="s">
        <v>10550</v>
      </c>
    </row>
    <row r="391" spans="1:21" ht="13.2">
      <c r="A391" s="116" t="s">
        <v>11330</v>
      </c>
      <c r="B391" s="116" t="s">
        <v>11331</v>
      </c>
      <c r="C391" s="116" t="s">
        <v>10540</v>
      </c>
      <c r="D391" s="116" t="s">
        <v>10541</v>
      </c>
      <c r="E391" s="116" t="s">
        <v>10542</v>
      </c>
      <c r="F391" s="116">
        <f>0+0+0+0+0+0+0+0+0+0+0+0+0+0+0+0+0+0+0+0+0+0+0+0+0+0+0+0+0+0+0+0</f>
        <v>0</v>
      </c>
      <c r="G391" s="116" t="s">
        <v>10547</v>
      </c>
      <c r="H391" s="116">
        <f>0+0+0+0+0+0+0+0+0+0+0+0+0+0+0+0+0+0+0+0+0+0+0+0+0+0+0+0+0+0+0+0</f>
        <v>0</v>
      </c>
      <c r="I391" s="116" t="s">
        <v>10547</v>
      </c>
      <c r="L391" s="116">
        <f>0+0+0+0+0+0+0+0+0+0+0+0+0+0+0+0+0+0+0+0+0+0+0+0+0+0+0+0+0+0+0+0</f>
        <v>0</v>
      </c>
      <c r="M391" s="116" t="s">
        <v>10547</v>
      </c>
      <c r="P391" s="116">
        <f>0+0+0+0+0+0+0+0+0+0+0+0+0+0+0+0+0+0+0+0+0+0+0+0+0+0+0+0+0+0+0+0</f>
        <v>0</v>
      </c>
      <c r="Q391" s="116" t="s">
        <v>10547</v>
      </c>
      <c r="T391" s="116">
        <f>0+0+0+0+0+0+0+0+0+0+0+0+0+0+0+0+0+0+0+0+0+0+0+0+0+0+0+0+0+0+0+0</f>
        <v>0</v>
      </c>
      <c r="U391" s="116" t="s">
        <v>10547</v>
      </c>
    </row>
    <row r="392" spans="1:21" ht="13.2">
      <c r="A392" s="116" t="s">
        <v>11332</v>
      </c>
      <c r="B392" s="116" t="s">
        <v>11333</v>
      </c>
      <c r="C392" s="116" t="s">
        <v>10499</v>
      </c>
      <c r="D392" s="116" t="s">
        <v>10541</v>
      </c>
      <c r="E392" s="116" t="s">
        <v>10542</v>
      </c>
      <c r="F392" s="116">
        <f>2^0+0+0+0+0+0+0+0+0+0+0+0+0+0+0+0+0+0+0+0+0+0+0+0+0+0+0+0+0+0+0+0</f>
        <v>1</v>
      </c>
      <c r="G392" s="116" t="s">
        <v>10543</v>
      </c>
      <c r="H392" s="116">
        <f>2^0+0+0+0+0+0+0+0+0+0+0+0+0+0+0+0+0+0+0+0+0+0+0+0+0+0+0+0+0+0+0+0</f>
        <v>1</v>
      </c>
      <c r="I392" s="116" t="s">
        <v>10543</v>
      </c>
      <c r="L392" s="116">
        <f>2^0+0+0+0+0+0+0+0+0+0+0+0+0+0+0+0+0+0+0+0+0+0+0+0+0+0+0+0+0+0+0+0</f>
        <v>1</v>
      </c>
      <c r="M392" s="116" t="s">
        <v>10543</v>
      </c>
      <c r="P392" s="116">
        <f>2^0+0+0+0+0+0+0+0+0+0+0+0+0+0+0+0+0+0+0+0+0+0+0+0+0+0+0+0+0+0+0+0</f>
        <v>1</v>
      </c>
      <c r="Q392" s="116" t="s">
        <v>10543</v>
      </c>
      <c r="T392" s="116">
        <f>2^0+0+0+0+0+0+0+0+0+0+0+0+0+0+0+0+0+0+0+0+0+0+0+0+0+0+0+0+0+0+0+0</f>
        <v>1</v>
      </c>
      <c r="U392" s="116" t="s">
        <v>10543</v>
      </c>
    </row>
    <row r="393" spans="1:21" ht="13.2">
      <c r="A393" s="116" t="s">
        <v>11334</v>
      </c>
      <c r="B393" s="116" t="s">
        <v>11335</v>
      </c>
      <c r="C393" s="116" t="s">
        <v>10540</v>
      </c>
      <c r="D393" s="116" t="s">
        <v>10541</v>
      </c>
      <c r="E393" s="116" t="s">
        <v>10542</v>
      </c>
      <c r="F393" s="116">
        <f>0+0+0+0+0+0+0+0+0+0+0+0+0+0+0+0+0+0+0+0+0+0+0+0+0+0+0+0+0+0+0+0</f>
        <v>0</v>
      </c>
      <c r="G393" s="116" t="s">
        <v>10547</v>
      </c>
      <c r="H393" s="116">
        <f>0+0+0+0+0+0+0+0+0+0+0+0+0+0+0+0+0+0+0+0+0+0+0+0+0+0+0+0+0+0+0+0</f>
        <v>0</v>
      </c>
      <c r="I393" s="116" t="s">
        <v>10547</v>
      </c>
      <c r="L393" s="116">
        <f>0+0+0+0+0+0+0+0+0+0+0+0+0+0+0+0+0+0+0+0+0+0+0+0+0+0+0+0+0+0+0+0</f>
        <v>0</v>
      </c>
      <c r="M393" s="116" t="s">
        <v>10547</v>
      </c>
      <c r="P393" s="116">
        <f>0+0+0+0+0+0+0+0+0+0+0+0+0+0+0+0+0+0+0+0+0+0+0+0+0+0+0+0+0+0+0+0</f>
        <v>0</v>
      </c>
      <c r="Q393" s="116" t="s">
        <v>10547</v>
      </c>
      <c r="T393" s="116">
        <f>0+0+0+0+0+0+0+0+0+0+0+0+0+0+0+0+0+0+0+0+0+0+0+0+0+0+0+0+0+0+0+0</f>
        <v>0</v>
      </c>
      <c r="U393" s="116" t="s">
        <v>10547</v>
      </c>
    </row>
    <row r="394" spans="1:21" ht="13.2">
      <c r="A394" s="116" t="s">
        <v>11336</v>
      </c>
      <c r="B394" s="116" t="s">
        <v>11337</v>
      </c>
      <c r="C394" s="116" t="s">
        <v>10540</v>
      </c>
      <c r="D394" s="116" t="s">
        <v>10541</v>
      </c>
      <c r="E394" s="116" t="s">
        <v>10542</v>
      </c>
      <c r="F394" s="116">
        <f>2^0+0+0+0+0+0+0+0+0+0+0+0+0+0+0+0+0+0+0+0+0+0+0+0+0+0+0+0+0+0+0+0</f>
        <v>1</v>
      </c>
      <c r="G394" s="116" t="s">
        <v>10543</v>
      </c>
      <c r="H394" s="116">
        <f>2^0+0+0+0+0+0+2^6+2^7+0+2^9+0+0+0+0+0+0+0+0+0+0+0+0+0+0+0+0+0+0+0+0+0+0</f>
        <v>705</v>
      </c>
      <c r="I394" s="184" t="s">
        <v>10669</v>
      </c>
      <c r="L394" s="116">
        <f>2^0+0+0+0+0+0+2^6+2^7+0+0+0+0+0+0+0+0+0+0+0+0+0+0+0+0+0+0+0+0+0+0+0+0</f>
        <v>193</v>
      </c>
      <c r="M394" s="184" t="s">
        <v>10707</v>
      </c>
      <c r="P394" s="116">
        <f>2^0+0+0+0+0+0+2^6+2^7+0+0+0+0+0+0+0+0+0+0+0+0+0+0+0+0+0+0+0+0+0+0+0+0</f>
        <v>193</v>
      </c>
      <c r="Q394" s="184" t="s">
        <v>10707</v>
      </c>
      <c r="T394" s="116">
        <f>2^0+0+0+0+0+0+2^6+2^7+0+0+0+0+0+0+0+0+0+0+0+0+0+0+0+0+0+0+0+0+0+0+0+0</f>
        <v>193</v>
      </c>
      <c r="U394" s="184" t="s">
        <v>10707</v>
      </c>
    </row>
    <row r="395" spans="1:21" ht="13.2">
      <c r="A395" s="116" t="s">
        <v>11338</v>
      </c>
      <c r="B395" s="116" t="s">
        <v>11339</v>
      </c>
      <c r="C395" s="116" t="s">
        <v>10540</v>
      </c>
      <c r="D395" s="116" t="s">
        <v>10541</v>
      </c>
      <c r="E395" s="116" t="s">
        <v>10542</v>
      </c>
      <c r="F395" s="116">
        <f>0+0+0+0+0+0+0+0+0+0+0+0+0+0+0+0+0+0+0+0+0+0+0+0+0+0+0+0+0+0+0+0</f>
        <v>0</v>
      </c>
      <c r="G395" s="116" t="s">
        <v>10547</v>
      </c>
      <c r="H395" s="116">
        <f>0+0+0+0+0+0+0+0+0+0+0+0+0+0+0+0+0+0+0+0+0+0+0+0+0+0+0+0+0+0+0+0</f>
        <v>0</v>
      </c>
      <c r="I395" s="116" t="s">
        <v>10547</v>
      </c>
      <c r="L395" s="116">
        <f>0+0+0+0+0+0+0+0+0+0+0+0+0+0+0+0+0+0+0+0+0+0+0+0+0+0+0+0+0+0+0+0</f>
        <v>0</v>
      </c>
      <c r="M395" s="116" t="s">
        <v>10547</v>
      </c>
      <c r="P395" s="116">
        <f>0+0+0+0+0+0+0+0+0+0+0+0+0+0+0+0+0+0+0+0+0+0+0+0+0+0+0+0+0+0+0+0</f>
        <v>0</v>
      </c>
      <c r="Q395" s="116" t="s">
        <v>10547</v>
      </c>
      <c r="T395" s="116">
        <f>0+0+0+0+0+0+0+0+0+0+0+0+0+0+0+0+0+0+0+0+0+0+0+0+0+0+0+0+0+0+0+0</f>
        <v>0</v>
      </c>
      <c r="U395" s="116" t="s">
        <v>10547</v>
      </c>
    </row>
    <row r="396" spans="1:21" ht="13.2">
      <c r="A396" s="116" t="s">
        <v>11340</v>
      </c>
      <c r="B396" s="116" t="s">
        <v>11341</v>
      </c>
      <c r="C396" s="116" t="s">
        <v>10540</v>
      </c>
      <c r="D396" s="116" t="s">
        <v>10541</v>
      </c>
      <c r="E396" s="116" t="s">
        <v>10542</v>
      </c>
      <c r="F396" s="116">
        <f>0+2^1+0+0+0+2^5+2^6+2^7+0+0+0+0+0+0+0+0+0+0+0+0+0+0+0+0+0+0+0+0+0+0+0+0</f>
        <v>226</v>
      </c>
      <c r="G396" s="116" t="s">
        <v>10550</v>
      </c>
      <c r="H396" s="116">
        <f>0+2^1+0+0+0+2^5+2^6+2^7+0+0+0+0+0+0+0+0+0+0+0+0+0+0+0+0+0+0+0+0+0+0+0+0</f>
        <v>226</v>
      </c>
      <c r="I396" s="116" t="s">
        <v>10550</v>
      </c>
      <c r="L396" s="116">
        <f>0+2^1+0+0+0+2^5+2^6+2^7+0+0+0+0+0+0+0+0+0+0+0+0+0+0+0+0+0+0+0+0+0+0+0+0</f>
        <v>226</v>
      </c>
      <c r="M396" s="116" t="s">
        <v>10550</v>
      </c>
      <c r="P396" s="116">
        <f>0+2^1+0+0+0+2^5+2^6+2^7+0+0+0+0+0+0+0+0+0+0+0+0+0+0+0+0+0+0+0+0+0+0+0+0</f>
        <v>226</v>
      </c>
      <c r="Q396" s="116" t="s">
        <v>10550</v>
      </c>
      <c r="T396" s="116">
        <f>0+2^1+0+0+0+2^5+2^6+2^7+0+0+0+0+0+0+0+0+0+0+0+0+0+0+0+0+0+0+0+0+0+0+0+0</f>
        <v>226</v>
      </c>
      <c r="U396" s="116" t="s">
        <v>10550</v>
      </c>
    </row>
    <row r="397" spans="1:21" ht="13.2">
      <c r="A397" s="116" t="s">
        <v>11342</v>
      </c>
      <c r="B397" s="116" t="s">
        <v>11343</v>
      </c>
      <c r="C397" s="116" t="s">
        <v>10540</v>
      </c>
      <c r="D397" s="116" t="s">
        <v>10541</v>
      </c>
      <c r="E397" s="116" t="s">
        <v>10542</v>
      </c>
      <c r="F397" s="116">
        <f>0+0+0+0+0+0+0+0+0+0+0+0+0+0+0+0+0+0+0+0+0+0+0+0+0+0+0+0+0+0+0+0</f>
        <v>0</v>
      </c>
      <c r="G397" s="116" t="s">
        <v>10547</v>
      </c>
      <c r="H397" s="116">
        <f>0+0+0+0+0+0+0+0+0+0+0+0+0+0+0+0+0+0+0+0+0+0+0+0+0+0+0+0+0+0+0+0</f>
        <v>0</v>
      </c>
      <c r="I397" s="116" t="s">
        <v>10547</v>
      </c>
      <c r="L397" s="116">
        <f>0+0+0+0+0+0+0+0+0+0+0+0+0+0+0+0+0+0+0+0+0+0+0+0+0+0+0+0+0+0+0+0</f>
        <v>0</v>
      </c>
      <c r="M397" s="116" t="s">
        <v>10547</v>
      </c>
      <c r="P397" s="116">
        <f>0+0+0+0+0+0+0+0+0+0+0+0+0+0+0+0+0+0+0+0+0+0+0+0+0+0+0+0+0+0+0+0</f>
        <v>0</v>
      </c>
      <c r="Q397" s="116" t="s">
        <v>10547</v>
      </c>
      <c r="T397" s="116">
        <f>0+0+0+0+0+0+0+0+0+0+0+0+0+0+0+0+0+0+0+0+0+0+0+0+0+0+0+0+0+0+0+0</f>
        <v>0</v>
      </c>
      <c r="U397" s="116" t="s">
        <v>10547</v>
      </c>
    </row>
    <row r="398" spans="1:21" ht="13.2">
      <c r="A398" s="116" t="s">
        <v>11344</v>
      </c>
      <c r="B398" s="116" t="s">
        <v>11345</v>
      </c>
      <c r="C398" s="116" t="s">
        <v>10499</v>
      </c>
      <c r="D398" s="116" t="s">
        <v>10541</v>
      </c>
      <c r="E398" s="116" t="s">
        <v>10542</v>
      </c>
      <c r="F398" s="116">
        <f>2^0+0+0+0+0+0+0+0+0+0+0+0+0+0+0+0+0+0+0+0+0+0+0+0+0+0+0+0+0+0+0+0</f>
        <v>1</v>
      </c>
      <c r="G398" s="116" t="s">
        <v>10543</v>
      </c>
      <c r="H398" s="116">
        <f>2^0+0+0+0+0+0+0+0+0+0+0+0+0+0+0+0+0+0+0+0+0+0+0+0+0+0+0+0+0+0+0+0</f>
        <v>1</v>
      </c>
      <c r="I398" s="116" t="s">
        <v>10543</v>
      </c>
      <c r="L398" s="116">
        <f>2^0+0+0+0+0+0+0+0+0+0+0+0+0+0+0+0+0+0+0+0+0+0+0+0+0+0+0+0+0+0+0+0</f>
        <v>1</v>
      </c>
      <c r="M398" s="116" t="s">
        <v>10543</v>
      </c>
      <c r="P398" s="116">
        <f>2^0+0+0+0+0+0+0+0+0+0+0+0+0+0+0+0+0+0+0+0+0+0+0+0+0+0+0+0+0+0+0+0</f>
        <v>1</v>
      </c>
      <c r="Q398" s="116" t="s">
        <v>10543</v>
      </c>
      <c r="T398" s="116">
        <f>2^0+0+0+0+0+0+0+0+0+0+0+0+0+0+0+0+0+0+0+0+0+0+0+0+0+0+0+0+0+0+0+0</f>
        <v>1</v>
      </c>
      <c r="U398" s="116" t="s">
        <v>10543</v>
      </c>
    </row>
    <row r="399" spans="1:21" ht="13.2">
      <c r="A399" s="116" t="s">
        <v>11346</v>
      </c>
      <c r="B399" s="116" t="s">
        <v>11347</v>
      </c>
      <c r="C399" s="116" t="s">
        <v>10540</v>
      </c>
      <c r="D399" s="116" t="s">
        <v>10541</v>
      </c>
      <c r="E399" s="116" t="s">
        <v>10542</v>
      </c>
      <c r="F399" s="116">
        <f>0+0+0+0+0+0+0+0+0+0+0+0+0+0+0+0+0+0+0+0+0+0+0+0+0+0+0+0+0+0+0+0</f>
        <v>0</v>
      </c>
      <c r="G399" s="116" t="s">
        <v>10547</v>
      </c>
      <c r="H399" s="116">
        <f>0+0+0+0+0+0+0+0+0+0+0+0+0+0+0+0+0+0+0+0+0+0+0+0+0+0+0+0+0+0+0+0</f>
        <v>0</v>
      </c>
      <c r="I399" s="116" t="s">
        <v>10547</v>
      </c>
      <c r="L399" s="116">
        <f>0+0+0+0+0+0+0+0+0+0+0+0+0+0+0+0+0+0+0+0+0+0+0+0+0+0+0+0+0+0+0+0</f>
        <v>0</v>
      </c>
      <c r="M399" s="116" t="s">
        <v>10547</v>
      </c>
      <c r="P399" s="116">
        <f>0+0+0+0+0+0+0+0+0+0+0+0+0+0+0+0+0+0+0+0+0+0+0+0+0+0+0+0+0+0+0+0</f>
        <v>0</v>
      </c>
      <c r="Q399" s="116" t="s">
        <v>10547</v>
      </c>
      <c r="T399" s="116">
        <f>0+0+0+0+0+0+0+0+0+0+0+0+0+0+0+0+0+0+0+0+0+0+0+0+0+0+0+0+0+0+0+0</f>
        <v>0</v>
      </c>
      <c r="U399" s="116" t="s">
        <v>10547</v>
      </c>
    </row>
    <row r="400" spans="1:21" ht="13.2">
      <c r="A400" s="116" t="s">
        <v>11348</v>
      </c>
      <c r="B400" s="116" t="s">
        <v>11349</v>
      </c>
      <c r="C400" s="116" t="s">
        <v>10540</v>
      </c>
      <c r="D400" s="116" t="s">
        <v>10541</v>
      </c>
      <c r="E400" s="116" t="s">
        <v>10542</v>
      </c>
      <c r="F400" s="116">
        <f>2^0+0+0+0+0+0+0+0+0+0+0+0+0+0+0+0+0+0+0+0+0+0+0+0+0+0+0+0+0+0+0+0</f>
        <v>1</v>
      </c>
      <c r="G400" s="116" t="s">
        <v>10543</v>
      </c>
      <c r="H400" s="116">
        <f>2^0+0+0+0+0+0+2^6+2^7+0+0+0+0+0+0+0+0+0+0+0+0+0+0+0+0+0+0+0+0+0+0+0+0</f>
        <v>193</v>
      </c>
      <c r="I400" s="184" t="s">
        <v>10707</v>
      </c>
      <c r="L400" s="116">
        <f>2^0+0+0+0+0+0+2^6+2^7+0+0+0+0+0+0+0+0+0+0+0+0+0+0+0+0+0+0+0+0+0+0+0+0</f>
        <v>193</v>
      </c>
      <c r="M400" s="184" t="s">
        <v>10707</v>
      </c>
      <c r="P400" s="116">
        <f>2^0+0+0+0+0+0+2^6+2^7+0+0+0+0+0+0+0+0+0+0+0+0+0+0+0+0+0+0+0+0+0+0+0+0</f>
        <v>193</v>
      </c>
      <c r="Q400" s="184" t="s">
        <v>10707</v>
      </c>
      <c r="T400" s="116">
        <f>2^0+0+0+0+0+0+2^6+2^7+0+0+0+0+0+0+0+0+0+0+0+0+0+0+0+0+0+0+0+0+0+0+0+0</f>
        <v>193</v>
      </c>
      <c r="U400" s="184" t="s">
        <v>10707</v>
      </c>
    </row>
    <row r="401" spans="1:21" ht="13.2">
      <c r="A401" s="116" t="s">
        <v>11350</v>
      </c>
      <c r="B401" s="116" t="s">
        <v>11351</v>
      </c>
      <c r="C401" s="116" t="s">
        <v>10540</v>
      </c>
      <c r="D401" s="116" t="s">
        <v>10541</v>
      </c>
      <c r="E401" s="116" t="s">
        <v>10542</v>
      </c>
      <c r="F401" s="116">
        <f>0+0+0+0+0+0+0+0+0+0+0+0+0+0+0+0+0+0+0+0+0+0+0+0+0+0+0+0+0+0+0+0</f>
        <v>0</v>
      </c>
      <c r="G401" s="116" t="s">
        <v>10547</v>
      </c>
      <c r="H401" s="116">
        <f>0+0+0+0+0+0+0+0+0+0+0+0+0+0+0+0+0+0+0+0+0+0+0+0+0+0+0+0+0+0+0+0</f>
        <v>0</v>
      </c>
      <c r="I401" s="116" t="s">
        <v>10547</v>
      </c>
      <c r="L401" s="116">
        <f>0+0+0+0+0+0+0+0+0+0+0+0+0+0+0+0+0+0+0+0+0+0+0+0+0+0+0+0+0+0+0+0</f>
        <v>0</v>
      </c>
      <c r="M401" s="116" t="s">
        <v>10547</v>
      </c>
      <c r="P401" s="116">
        <f>0+0+0+0+0+0+0+0+0+0+0+0+0+0+0+0+0+0+0+0+0+0+0+0+0+0+0+0+0+0+0+0</f>
        <v>0</v>
      </c>
      <c r="Q401" s="116" t="s">
        <v>10547</v>
      </c>
      <c r="T401" s="116">
        <f>0+0+0+0+0+0+0+0+0+0+0+0+0+0+0+0+0+0+0+0+0+0+0+0+0+0+0+0+0+0+0+0</f>
        <v>0</v>
      </c>
      <c r="U401" s="116" t="s">
        <v>10547</v>
      </c>
    </row>
    <row r="402" spans="1:21" ht="13.2">
      <c r="A402" s="116" t="s">
        <v>11352</v>
      </c>
      <c r="B402" s="116" t="s">
        <v>11353</v>
      </c>
      <c r="C402" s="116" t="s">
        <v>10540</v>
      </c>
      <c r="D402" s="116" t="s">
        <v>10541</v>
      </c>
      <c r="E402" s="116" t="s">
        <v>10542</v>
      </c>
      <c r="F402" s="116">
        <f>0+2^1+0+0+0+2^5+2^6+2^7+0+0+0+0+0+0+0+0+0+0+0+0+0+0+0+0+0+0+0+0+0+0+0+0</f>
        <v>226</v>
      </c>
      <c r="G402" s="116" t="s">
        <v>10550</v>
      </c>
      <c r="H402" s="116">
        <f>0+2^1+0+0+0+2^5+2^6+2^7+0+0+0+0+0+0+0+0+0+0+0+0+0+0+0+0+0+0+0+0+0+0+0+0</f>
        <v>226</v>
      </c>
      <c r="I402" s="116" t="s">
        <v>10550</v>
      </c>
      <c r="L402" s="116">
        <f>0+2^1+0+0+0+2^5+2^6+2^7+0+0+0+0+0+0+0+0+0+0+0+0+0+0+0+0+0+0+0+0+0+0+0+0</f>
        <v>226</v>
      </c>
      <c r="M402" s="116" t="s">
        <v>10550</v>
      </c>
      <c r="P402" s="116">
        <f>0+2^1+0+0+0+2^5+2^6+2^7+0+0+0+0+0+0+0+0+0+0+0+0+0+0+0+0+0+0+0+0+0+0+0+0</f>
        <v>226</v>
      </c>
      <c r="Q402" s="116" t="s">
        <v>10550</v>
      </c>
      <c r="T402" s="116">
        <f>0+2^1+0+0+0+2^5+2^6+2^7+0+0+0+0+0+0+0+0+0+0+0+0+0+0+0+0+0+0+0+0+0+0+0+0</f>
        <v>226</v>
      </c>
      <c r="U402" s="116" t="s">
        <v>10550</v>
      </c>
    </row>
    <row r="403" spans="1:21" ht="13.2">
      <c r="A403" s="116" t="s">
        <v>11354</v>
      </c>
      <c r="B403" s="116" t="s">
        <v>11355</v>
      </c>
      <c r="C403" s="116" t="s">
        <v>10540</v>
      </c>
      <c r="D403" s="116" t="s">
        <v>10541</v>
      </c>
      <c r="E403" s="116" t="s">
        <v>10542</v>
      </c>
      <c r="F403" s="116">
        <f>0+0+0+0+0+0+0+0+0+0+0+0+0+0+0+0+0+0+0+0+0+0+0+0+0+0+0+0+0+0+0+0</f>
        <v>0</v>
      </c>
      <c r="G403" s="116" t="s">
        <v>10547</v>
      </c>
      <c r="H403" s="116">
        <f>0+0+0+0+0+0+0+0+0+0+0+0+0+0+0+0+0+0+0+0+0+0+0+0+0+0+0+0+0+0+0+0</f>
        <v>0</v>
      </c>
      <c r="I403" s="116" t="s">
        <v>10547</v>
      </c>
      <c r="L403" s="116">
        <f>0+0+0+0+0+0+0+0+0+0+0+0+0+0+0+0+0+0+0+0+0+0+0+0+0+0+0+0+0+0+0+0</f>
        <v>0</v>
      </c>
      <c r="M403" s="116" t="s">
        <v>10547</v>
      </c>
      <c r="P403" s="116">
        <f>0+0+0+0+0+0+0+0+0+0+0+0+0+0+0+0+0+0+0+0+0+0+0+0+0+0+0+0+0+0+0+0</f>
        <v>0</v>
      </c>
      <c r="Q403" s="116" t="s">
        <v>10547</v>
      </c>
      <c r="T403" s="116">
        <f>0+0+0+0+0+0+0+0+0+0+0+0+0+0+0+0+0+0+0+0+0+0+0+0+0+0+0+0+0+0+0+0</f>
        <v>0</v>
      </c>
      <c r="U403" s="116" t="s">
        <v>10547</v>
      </c>
    </row>
    <row r="404" spans="1:21" ht="13.2">
      <c r="A404" s="116" t="s">
        <v>11356</v>
      </c>
      <c r="B404" s="116" t="s">
        <v>11357</v>
      </c>
      <c r="C404" s="116" t="s">
        <v>10499</v>
      </c>
      <c r="D404" s="116" t="s">
        <v>10541</v>
      </c>
      <c r="E404" s="116" t="s">
        <v>10542</v>
      </c>
      <c r="F404" s="116">
        <f>2^0+0+0+0+0+0+0+0+0+0+0+0+0+0+0+0+0+0+0+0+0+0+0+0+0+0+0+0+0+0+0+0</f>
        <v>1</v>
      </c>
      <c r="G404" s="116" t="s">
        <v>10543</v>
      </c>
      <c r="H404" s="116">
        <f>2^0+0+0+0+0+0+0+0+0+0+0+0+0+0+0+0+0+0+0+0+0+0+0+0+0+0+0+0+0+0+0+0</f>
        <v>1</v>
      </c>
      <c r="I404" s="116" t="s">
        <v>10543</v>
      </c>
      <c r="L404" s="116">
        <f>2^0+0+0+0+0+0+0+0+0+0+0+0+0+0+0+0+0+0+0+0+0+0+0+0+0+0+0+0+0+0+0+0</f>
        <v>1</v>
      </c>
      <c r="M404" s="116" t="s">
        <v>10543</v>
      </c>
      <c r="P404" s="116">
        <f>2^0+0+0+0+0+0+0+0+0+0+0+0+0+0+0+0+0+0+0+0+0+0+0+0+0+0+0+0+0+0+0+0</f>
        <v>1</v>
      </c>
      <c r="Q404" s="116" t="s">
        <v>10543</v>
      </c>
      <c r="T404" s="116">
        <f>2^0+0+0+0+0+0+0+0+0+0+0+0+0+0+0+0+0+0+0+0+0+0+0+0+0+0+0+0+0+0+0+0</f>
        <v>1</v>
      </c>
      <c r="U404" s="116" t="s">
        <v>10543</v>
      </c>
    </row>
    <row r="405" spans="1:21" ht="13.2">
      <c r="A405" s="116" t="s">
        <v>11358</v>
      </c>
      <c r="B405" s="116" t="s">
        <v>11359</v>
      </c>
      <c r="C405" s="116" t="s">
        <v>10540</v>
      </c>
      <c r="D405" s="116" t="s">
        <v>10541</v>
      </c>
      <c r="E405" s="116" t="s">
        <v>10542</v>
      </c>
      <c r="F405" s="116">
        <f>0+0+0+0+0+0+0+0+0+0+0+0+0+0+0+0+0+0+0+0+0+0+0+0+0+0+0+0+0+0+0+0</f>
        <v>0</v>
      </c>
      <c r="G405" s="116" t="s">
        <v>10547</v>
      </c>
      <c r="H405" s="116">
        <f>0+0+0+0+0+0+0+0+0+0+0+0+0+0+0+0+0+0+0+0+0+0+0+0+0+0+0+0+0+0+0+0</f>
        <v>0</v>
      </c>
      <c r="I405" s="116" t="s">
        <v>10547</v>
      </c>
      <c r="L405" s="116">
        <f>0+0+0+0+0+0+0+0+0+0+0+0+0+0+0+0+0+0+0+0+0+0+0+0+0+0+0+0+0+0+0+0</f>
        <v>0</v>
      </c>
      <c r="M405" s="116" t="s">
        <v>10547</v>
      </c>
      <c r="P405" s="116">
        <f>0+0+0+0+0+0+0+0+0+0+0+0+0+0+0+0+0+0+0+0+0+0+0+0+0+0+0+0+0+0+0+0</f>
        <v>0</v>
      </c>
      <c r="Q405" s="116" t="s">
        <v>10547</v>
      </c>
      <c r="T405" s="116">
        <f>0+0+0+0+0+0+0+0+0+0+0+0+0+0+0+0+0+0+0+0+0+0+0+0+0+0+0+0+0+0+0+0</f>
        <v>0</v>
      </c>
      <c r="U405" s="116" t="s">
        <v>10547</v>
      </c>
    </row>
    <row r="406" spans="1:21" ht="13.2">
      <c r="A406" s="116" t="s">
        <v>11360</v>
      </c>
      <c r="B406" s="116" t="s">
        <v>11361</v>
      </c>
      <c r="C406" s="116" t="s">
        <v>10540</v>
      </c>
      <c r="D406" s="116" t="s">
        <v>10541</v>
      </c>
      <c r="E406" s="116" t="s">
        <v>10542</v>
      </c>
      <c r="F406" s="116">
        <f>2^0+0+0+0+0+0+0+0+0+0+0+0+0+0+0+0+0+0+0+0+0+0+0+0+0+0+0+0+0+0+0+0</f>
        <v>1</v>
      </c>
      <c r="G406" s="116" t="s">
        <v>10543</v>
      </c>
      <c r="H406" s="116">
        <f>2^0+0+0+0+0+0+2^6+2^7+0+0+0+0+0+0+0+0+0+0+0+0+0+0+0+0+0+0+0+0+0+0+0+0</f>
        <v>193</v>
      </c>
      <c r="I406" s="184" t="s">
        <v>10707</v>
      </c>
      <c r="L406" s="116">
        <f>2^0+0+0+0+0+0+2^6+2^7+0+0+0+0+0+0+0+0+0+0+0+0+0+0+0+0+0+0+0+0+0+0+0+0</f>
        <v>193</v>
      </c>
      <c r="M406" s="184" t="s">
        <v>10707</v>
      </c>
      <c r="P406" s="116">
        <f>2^0+0+0+0+0+0+2^6+2^7+0+0+0+0+0+0+0+0+0+0+0+0+0+0+0+0+0+0+0+0+0+0+0+0</f>
        <v>193</v>
      </c>
      <c r="Q406" s="184" t="s">
        <v>10707</v>
      </c>
      <c r="T406" s="116">
        <f>2^0+0+0+0+0+0+2^6+2^7+0+0+0+0+0+0+0+0+0+0+0+0+0+0+0+0+0+0+0+0+0+0+0+0</f>
        <v>193</v>
      </c>
      <c r="U406" s="184" t="s">
        <v>10707</v>
      </c>
    </row>
    <row r="407" spans="1:21" ht="13.2">
      <c r="A407" s="116" t="s">
        <v>11362</v>
      </c>
      <c r="B407" s="116" t="s">
        <v>11363</v>
      </c>
      <c r="C407" s="116" t="s">
        <v>10540</v>
      </c>
      <c r="D407" s="116" t="s">
        <v>10541</v>
      </c>
      <c r="E407" s="116" t="s">
        <v>10542</v>
      </c>
      <c r="F407" s="116">
        <f>0+0+0+0+0+0+0+0+0+0+0+0+0+0+0+0+0+0+0+0+0+0+0+0+0+0+0+0+0+0+0+0</f>
        <v>0</v>
      </c>
      <c r="G407" s="116" t="s">
        <v>10547</v>
      </c>
      <c r="H407" s="116">
        <f>0+0+0+0+0+0+0+0+0+0+0+0+0+0+0+0+0+0+0+0+0+0+0+0+0+0+0+0+0+0+0+0</f>
        <v>0</v>
      </c>
      <c r="I407" s="116" t="s">
        <v>10547</v>
      </c>
      <c r="L407" s="116">
        <f>0+0+0+0+0+0+0+0+0+0+0+0+0+0+0+0+0+0+0+0+0+0+0+0+0+0+0+0+0+0+0+0</f>
        <v>0</v>
      </c>
      <c r="M407" s="116" t="s">
        <v>10547</v>
      </c>
      <c r="P407" s="116">
        <f>0+0+0+0+0+0+0+0+0+0+0+0+0+0+0+0+0+0+0+0+0+0+0+0+0+0+0+0+0+0+0+0</f>
        <v>0</v>
      </c>
      <c r="Q407" s="116" t="s">
        <v>10547</v>
      </c>
      <c r="T407" s="116">
        <f>0+0+0+0+0+0+0+0+0+0+0+0+0+0+0+0+0+0+0+0+0+0+0+0+0+0+0+0+0+0+0+0</f>
        <v>0</v>
      </c>
      <c r="U407" s="116" t="s">
        <v>10547</v>
      </c>
    </row>
    <row r="408" spans="1:21" ht="13.2">
      <c r="A408" s="116" t="s">
        <v>11364</v>
      </c>
      <c r="B408" s="116" t="s">
        <v>11365</v>
      </c>
      <c r="C408" s="116" t="s">
        <v>10540</v>
      </c>
      <c r="D408" s="116" t="s">
        <v>10541</v>
      </c>
      <c r="E408" s="116" t="s">
        <v>10542</v>
      </c>
      <c r="F408" s="116">
        <f>0+2^1+0+0+0+2^5+2^6+2^7+0+0+0+0+0+0+0+0+0+0+0+0+0+0+0+0+0+0+0+0+0+0+0+0</f>
        <v>226</v>
      </c>
      <c r="G408" s="116" t="s">
        <v>10550</v>
      </c>
      <c r="H408" s="116">
        <f>0+2^1+0+0+0+2^5+2^6+2^7+0+0+0+0+0+0+0+0+0+0+0+0+0+0+0+0+0+0+0+0+0+0+0+0</f>
        <v>226</v>
      </c>
      <c r="I408" s="116" t="s">
        <v>10550</v>
      </c>
      <c r="L408" s="116">
        <f>0+2^1+0+0+0+2^5+2^6+2^7+0+0+0+0+0+0+0+0+0+0+0+0+0+0+0+0+0+0+0+0+0+0+0+0</f>
        <v>226</v>
      </c>
      <c r="M408" s="116" t="s">
        <v>10550</v>
      </c>
      <c r="P408" s="116">
        <f>0+2^1+0+0+0+2^5+2^6+2^7+0+0+0+0+0+0+0+0+0+0+0+0+0+0+0+0+0+0+0+0+0+0+0+0</f>
        <v>226</v>
      </c>
      <c r="Q408" s="116" t="s">
        <v>10550</v>
      </c>
      <c r="T408" s="116">
        <f>0+2^1+0+0+0+2^5+2^6+2^7+0+0+0+0+0+0+0+0+0+0+0+0+0+0+0+0+0+0+0+0+0+0+0+0</f>
        <v>226</v>
      </c>
      <c r="U408" s="116" t="s">
        <v>10550</v>
      </c>
    </row>
    <row r="409" spans="1:21" ht="13.2">
      <c r="A409" s="116" t="s">
        <v>11366</v>
      </c>
      <c r="B409" s="116" t="s">
        <v>11367</v>
      </c>
      <c r="C409" s="116" t="s">
        <v>10540</v>
      </c>
      <c r="D409" s="116" t="s">
        <v>10541</v>
      </c>
      <c r="E409" s="116" t="s">
        <v>10542</v>
      </c>
      <c r="F409" s="116">
        <f>0+0+0+0+0+0+0+0+0+0+0+0+0+0+0+0+0+0+0+0+0+0+0+0+0+0+0+0+0+0+0+0</f>
        <v>0</v>
      </c>
      <c r="G409" s="116" t="s">
        <v>10547</v>
      </c>
      <c r="H409" s="116">
        <f>0+0+0+0+0+0+0+0+0+0+0+0+0+0+0+0+0+0+0+0+0+0+0+0+0+0+0+0+0+0+0+0</f>
        <v>0</v>
      </c>
      <c r="I409" s="116" t="s">
        <v>10547</v>
      </c>
      <c r="L409" s="116">
        <f>0+0+0+0+0+0+0+0+0+0+0+0+0+0+0+0+0+0+0+0+0+0+0+0+0+0+0+0+0+0+0+0</f>
        <v>0</v>
      </c>
      <c r="M409" s="116" t="s">
        <v>10547</v>
      </c>
      <c r="P409" s="116">
        <f>0+0+0+0+0+0+0+0+0+0+0+0+0+0+0+0+0+0+0+0+0+0+0+0+0+0+0+0+0+0+0+0</f>
        <v>0</v>
      </c>
      <c r="Q409" s="116" t="s">
        <v>10547</v>
      </c>
      <c r="T409" s="116">
        <f>0+0+0+0+0+0+0+0+0+0+0+0+0+0+0+0+0+0+0+0+0+0+0+0+0+0+0+0+0+0+0+0</f>
        <v>0</v>
      </c>
      <c r="U409" s="116" t="s">
        <v>10547</v>
      </c>
    </row>
    <row r="410" spans="1:21" ht="13.2">
      <c r="A410" s="116" t="s">
        <v>11368</v>
      </c>
      <c r="B410" s="116" t="s">
        <v>11369</v>
      </c>
      <c r="C410" s="116" t="s">
        <v>10499</v>
      </c>
      <c r="D410" s="116" t="s">
        <v>10541</v>
      </c>
      <c r="E410" s="116" t="s">
        <v>10542</v>
      </c>
      <c r="F410" s="116">
        <f>2^0+0+0+0+0+0+0+0+0+0+0+0+0+0+0+0+0+0+0+0+0+0+0+0+0+0+0+0+0+0+0+0</f>
        <v>1</v>
      </c>
      <c r="G410" s="116" t="s">
        <v>10543</v>
      </c>
      <c r="H410" s="116">
        <f>2^0+0+0+0+0+0+0+0+0+0+0+0+0+0+0+0+0+0+0+0+0+0+0+0+0+0+0+0+0+0+0+0</f>
        <v>1</v>
      </c>
      <c r="I410" s="116" t="s">
        <v>10543</v>
      </c>
      <c r="L410" s="116">
        <f>2^0+0+0+0+0+0+0+0+0+0+0+0+0+0+0+0+0+0+0+0+0+0+0+0+0+0+0+0+0+0+0+0</f>
        <v>1</v>
      </c>
      <c r="M410" s="116" t="s">
        <v>10543</v>
      </c>
      <c r="P410" s="116">
        <f>2^0+0+0+0+0+0+0+0+0+0+0+0+0+0+0+0+0+0+0+0+0+0+0+0+0+0+0+0+0+0+0+0</f>
        <v>1</v>
      </c>
      <c r="Q410" s="116" t="s">
        <v>10543</v>
      </c>
      <c r="T410" s="116">
        <f>2^0+0+0+0+0+0+0+0+0+0+0+0+0+0+0+0+0+0+0+0+0+0+0+0+0+0+0+0+0+0+0+0</f>
        <v>1</v>
      </c>
      <c r="U410" s="116" t="s">
        <v>10543</v>
      </c>
    </row>
    <row r="411" spans="1:21" ht="13.2">
      <c r="A411" s="116" t="s">
        <v>11370</v>
      </c>
      <c r="B411" s="116" t="s">
        <v>11371</v>
      </c>
      <c r="C411" s="116" t="s">
        <v>10540</v>
      </c>
      <c r="D411" s="116" t="s">
        <v>10541</v>
      </c>
      <c r="E411" s="116" t="s">
        <v>10542</v>
      </c>
      <c r="F411" s="116">
        <f>0+0+0+0+0+0+0+0+0+0+0+0+0+0+0+0+0+0+0+0+0+0+0+0+0+0+0+0+0+0+0+0</f>
        <v>0</v>
      </c>
      <c r="G411" s="116" t="s">
        <v>10547</v>
      </c>
      <c r="H411" s="116">
        <f>0+0+0+0+0+0+0+0+0+0+0+0+0+0+0+0+0+0+0+0+0+0+0+0+0+0+0+0+0+0+0+0</f>
        <v>0</v>
      </c>
      <c r="I411" s="116" t="s">
        <v>10547</v>
      </c>
      <c r="L411" s="116">
        <f>0+0+0+0+0+0+0+0+0+0+0+0+0+0+0+0+0+0+0+0+0+0+0+0+0+0+0+0+0+0+0+0</f>
        <v>0</v>
      </c>
      <c r="M411" s="116" t="s">
        <v>10547</v>
      </c>
      <c r="P411" s="116">
        <f>0+0+0+0+0+0+0+0+0+0+0+0+0+0+0+0+0+0+0+0+0+0+0+0+0+0+0+0+0+0+0+0</f>
        <v>0</v>
      </c>
      <c r="Q411" s="116" t="s">
        <v>10547</v>
      </c>
      <c r="T411" s="116">
        <f>0+0+0+0+0+0+0+0+0+0+0+0+0+0+0+0+0+0+0+0+0+0+0+0+0+0+0+0+0+0+0+0</f>
        <v>0</v>
      </c>
      <c r="U411" s="116" t="s">
        <v>10547</v>
      </c>
    </row>
    <row r="412" spans="1:21" ht="13.2">
      <c r="A412" s="116" t="s">
        <v>11372</v>
      </c>
      <c r="B412" s="116" t="s">
        <v>11373</v>
      </c>
      <c r="C412" s="116" t="s">
        <v>10540</v>
      </c>
      <c r="D412" s="116" t="s">
        <v>10541</v>
      </c>
      <c r="E412" s="116" t="s">
        <v>10542</v>
      </c>
      <c r="F412" s="116">
        <f>2^0+0+0+0+0+0+0+0+0+0+0+0+0+0+0+0+0+0+0+0+0+0+0+0+0+0+0+0+0+0+0+0</f>
        <v>1</v>
      </c>
      <c r="G412" s="116" t="s">
        <v>10543</v>
      </c>
      <c r="H412" s="116">
        <f>2^0+0+0+0+0+0+2^6+2^7+0+0+0+0+0+0+0+0+0+0+0+0+0+0+0+0+0+0+0+0+0+0+0+0</f>
        <v>193</v>
      </c>
      <c r="I412" s="184" t="s">
        <v>10707</v>
      </c>
      <c r="L412" s="116">
        <f>2^0+0+0+0+0+0+2^6+2^7+0+0+0+0+0+0+0+0+0+0+0+0+0+0+0+0+0+0+0+0+0+0+0+0</f>
        <v>193</v>
      </c>
      <c r="M412" s="184" t="s">
        <v>10707</v>
      </c>
      <c r="P412" s="116">
        <f>2^0+0+0+0+0+0+2^6+2^7+0+0+0+0+0+0+0+0+0+0+0+0+0+0+0+0+0+0+0+0+0+0+0+0</f>
        <v>193</v>
      </c>
      <c r="Q412" s="184" t="s">
        <v>10707</v>
      </c>
      <c r="T412" s="116">
        <f>2^0+0+0+0+0+0+2^6+2^7+0+0+0+0+0+0+0+0+0+0+0+0+0+0+0+0+0+0+0+0+0+0+0+0</f>
        <v>193</v>
      </c>
      <c r="U412" s="184" t="s">
        <v>10707</v>
      </c>
    </row>
    <row r="413" spans="1:21" ht="13.2">
      <c r="A413" s="116" t="s">
        <v>11374</v>
      </c>
      <c r="B413" s="116" t="s">
        <v>11375</v>
      </c>
      <c r="C413" s="116" t="s">
        <v>10540</v>
      </c>
      <c r="D413" s="116" t="s">
        <v>10541</v>
      </c>
      <c r="E413" s="116" t="s">
        <v>10542</v>
      </c>
      <c r="F413" s="116">
        <f>0+0+0+0+0+0+0+0+0+0+0+0+0+0+0+0+0+0+0+0+0+0+0+0+0+0+0+0+0+0+0+0</f>
        <v>0</v>
      </c>
      <c r="G413" s="116" t="s">
        <v>10547</v>
      </c>
      <c r="H413" s="116">
        <f>0+0+0+0+0+0+0+0+0+0+0+0+0+0+0+0+0+0+0+0+0+0+0+0+0+0+0+0+0+0+0+0</f>
        <v>0</v>
      </c>
      <c r="I413" s="116" t="s">
        <v>10547</v>
      </c>
      <c r="L413" s="116">
        <f>0+0+0+0+0+0+0+0+0+0+0+0+0+0+0+0+0+0+0+0+0+0+0+0+0+0+0+0+0+0+0+0</f>
        <v>0</v>
      </c>
      <c r="M413" s="116" t="s">
        <v>10547</v>
      </c>
      <c r="P413" s="116">
        <f>0+0+0+0+0+0+0+0+0+0+0+0+0+0+0+0+0+0+0+0+0+0+0+0+0+0+0+0+0+0+0+0</f>
        <v>0</v>
      </c>
      <c r="Q413" s="116" t="s">
        <v>10547</v>
      </c>
      <c r="T413" s="116">
        <f>0+0+0+0+0+0+0+0+0+0+0+0+0+0+0+0+0+0+0+0+0+0+0+0+0+0+0+0+0+0+0+0</f>
        <v>0</v>
      </c>
      <c r="U413" s="116" t="s">
        <v>10547</v>
      </c>
    </row>
    <row r="414" spans="1:21" ht="13.2">
      <c r="A414" s="116" t="s">
        <v>11376</v>
      </c>
      <c r="B414" s="116" t="s">
        <v>11377</v>
      </c>
      <c r="C414" s="116" t="s">
        <v>10540</v>
      </c>
      <c r="D414" s="116" t="s">
        <v>10541</v>
      </c>
      <c r="E414" s="116" t="s">
        <v>10542</v>
      </c>
      <c r="F414" s="116">
        <f>0+2^1+0+0+0+2^5+2^6+2^7+0+0+0+0+0+0+0+0+0+0+0+0+0+0+0+0+0+0+0+0+0+0+0+0</f>
        <v>226</v>
      </c>
      <c r="G414" s="116" t="s">
        <v>10550</v>
      </c>
      <c r="H414" s="116">
        <f>0+2^1+0+0+0+2^5+2^6+2^7+0+0+0+0+0+0+0+0+0+0+0+0+0+0+0+0+0+0+0+0+0+0+0+0</f>
        <v>226</v>
      </c>
      <c r="I414" s="116" t="s">
        <v>10550</v>
      </c>
      <c r="L414" s="116">
        <f>0+2^1+0+0+0+2^5+2^6+2^7+0+0+0+0+0+0+0+0+0+0+0+0+0+0+0+0+0+0+0+0+0+0+0+0</f>
        <v>226</v>
      </c>
      <c r="M414" s="116" t="s">
        <v>10550</v>
      </c>
      <c r="P414" s="116">
        <f>0+2^1+0+0+0+2^5+2^6+2^7+0+0+0+0+0+0+0+0+0+0+0+0+0+0+0+0+0+0+0+0+0+0+0+0</f>
        <v>226</v>
      </c>
      <c r="Q414" s="116" t="s">
        <v>10550</v>
      </c>
      <c r="T414" s="116">
        <f>0+2^1+0+0+0+2^5+2^6+2^7+0+0+0+0+0+0+0+0+0+0+0+0+0+0+0+0+0+0+0+0+0+0+0+0</f>
        <v>226</v>
      </c>
      <c r="U414" s="116" t="s">
        <v>10550</v>
      </c>
    </row>
    <row r="415" spans="1:21" ht="13.2">
      <c r="A415" s="116" t="s">
        <v>11378</v>
      </c>
      <c r="B415" s="116" t="s">
        <v>11379</v>
      </c>
      <c r="C415" s="116" t="s">
        <v>10540</v>
      </c>
      <c r="D415" s="116" t="s">
        <v>10541</v>
      </c>
      <c r="E415" s="116" t="s">
        <v>10542</v>
      </c>
      <c r="F415" s="116">
        <f>0+0+0+0+0+0+0+0+0+0+0+0+0+0+0+0+0+0+0+0+0+0+0+0+0+0+0+0+0+0+0+0</f>
        <v>0</v>
      </c>
      <c r="G415" s="116" t="s">
        <v>10547</v>
      </c>
      <c r="H415" s="116">
        <f>0+0+0+0+0+0+0+0+0+0+0+0+0+0+0+0+0+0+0+0+0+0+0+0+0+0+0+0+0+0+0+0</f>
        <v>0</v>
      </c>
      <c r="I415" s="116" t="s">
        <v>10547</v>
      </c>
      <c r="L415" s="116">
        <f>0+0+0+0+0+0+0+0+0+0+0+0+0+0+0+0+0+0+0+0+0+0+0+0+0+0+0+0+0+0+0+0</f>
        <v>0</v>
      </c>
      <c r="M415" s="116" t="s">
        <v>10547</v>
      </c>
      <c r="P415" s="116">
        <f>0+0+0+0+0+0+0+0+0+0+0+0+0+0+0+0+0+0+0+0+0+0+0+0+0+0+0+0+0+0+0+0</f>
        <v>0</v>
      </c>
      <c r="Q415" s="116" t="s">
        <v>10547</v>
      </c>
      <c r="T415" s="116">
        <f>0+0+0+0+0+0+0+0+0+0+0+0+0+0+0+0+0+0+0+0+0+0+0+0+0+0+0+0+0+0+0+0</f>
        <v>0</v>
      </c>
      <c r="U415" s="116" t="s">
        <v>10547</v>
      </c>
    </row>
    <row r="416" spans="1:21" ht="13.2">
      <c r="A416" s="116" t="s">
        <v>11380</v>
      </c>
      <c r="B416" s="116" t="s">
        <v>11381</v>
      </c>
      <c r="C416" s="116" t="s">
        <v>10499</v>
      </c>
      <c r="D416" s="116" t="s">
        <v>10541</v>
      </c>
      <c r="E416" s="116" t="s">
        <v>10542</v>
      </c>
      <c r="F416" s="116">
        <f>2^0+0+0+0+0+0+0+0+0+0+0+0+0+0+0+0+0+0+0+0+0+0+0+0+0+0+0+0+0+0+0+0</f>
        <v>1</v>
      </c>
      <c r="G416" s="116" t="s">
        <v>10543</v>
      </c>
      <c r="H416" s="116">
        <f>2^0+0+0+0+0+0+0+0+0+0+0+0+0+0+0+0+0+0+0+0+0+0+0+0+0+0+0+0+0+0+0+0</f>
        <v>1</v>
      </c>
      <c r="I416" s="116" t="s">
        <v>10543</v>
      </c>
      <c r="L416" s="116">
        <f>2^0+0+0+0+0+0+0+0+0+0+0+0+0+0+0+0+0+0+0+0+0+0+0+0+0+0+0+0+0+0+0+0</f>
        <v>1</v>
      </c>
      <c r="M416" s="116" t="s">
        <v>10543</v>
      </c>
      <c r="P416" s="116">
        <f>2^0+0+0+0+0+0+0+0+0+0+0+0+0+0+0+0+0+0+0+0+0+0+0+0+0+0+0+0+0+0+0+0</f>
        <v>1</v>
      </c>
      <c r="Q416" s="116" t="s">
        <v>10543</v>
      </c>
      <c r="T416" s="116">
        <f>2^0+0+0+0+0+0+0+0+0+0+0+0+0+0+0+0+0+0+0+0+0+0+0+0+0+0+0+0+0+0+0+0</f>
        <v>1</v>
      </c>
      <c r="U416" s="116" t="s">
        <v>10543</v>
      </c>
    </row>
    <row r="417" spans="1:21" ht="13.2">
      <c r="A417" s="116" t="s">
        <v>11382</v>
      </c>
      <c r="B417" s="116" t="s">
        <v>11383</v>
      </c>
      <c r="C417" s="116" t="s">
        <v>10540</v>
      </c>
      <c r="D417" s="116" t="s">
        <v>10541</v>
      </c>
      <c r="E417" s="116" t="s">
        <v>10542</v>
      </c>
      <c r="F417" s="116">
        <f>0+0+0+0+0+0+0+0+0+0+0+0+0+0+0+0+0+0+0+0+0+0+0+0+0+0+0+0+0+0+0+0</f>
        <v>0</v>
      </c>
      <c r="G417" s="116" t="s">
        <v>10547</v>
      </c>
      <c r="H417" s="116">
        <f>0+0+0+0+0+0+0+0+0+0+0+0+0+0+0+0+0+0+0+0+0+0+0+0+0+0+0+0+0+0+0+0</f>
        <v>0</v>
      </c>
      <c r="I417" s="116" t="s">
        <v>10547</v>
      </c>
      <c r="L417" s="116">
        <f>0+0+0+0+0+0+0+0+0+0+0+0+0+0+0+0+0+0+0+0+0+0+0+0+0+0+0+0+0+0+0+0</f>
        <v>0</v>
      </c>
      <c r="M417" s="116" t="s">
        <v>10547</v>
      </c>
      <c r="P417" s="116">
        <f>0+0+0+0+0+0+0+0+0+0+0+0+0+0+0+0+0+0+0+0+0+0+0+0+0+0+0+0+0+0+0+0</f>
        <v>0</v>
      </c>
      <c r="Q417" s="116" t="s">
        <v>10547</v>
      </c>
      <c r="T417" s="116">
        <f>0+0+0+0+0+0+0+0+0+0+0+0+0+0+0+0+0+0+0+0+0+0+0+0+0+0+0+0+0+0+0+0</f>
        <v>0</v>
      </c>
      <c r="U417" s="116" t="s">
        <v>10547</v>
      </c>
    </row>
    <row r="418" spans="1:21" ht="13.2">
      <c r="A418" s="116" t="s">
        <v>11384</v>
      </c>
      <c r="B418" s="116" t="s">
        <v>11385</v>
      </c>
      <c r="C418" s="116" t="s">
        <v>10540</v>
      </c>
      <c r="D418" s="116" t="s">
        <v>10541</v>
      </c>
      <c r="E418" s="116" t="s">
        <v>10542</v>
      </c>
      <c r="F418" s="116">
        <f>2^0+0+0+0+0+0+0+0+0+0+0+0+0+0+0+0+0+0+0+0+0+0+0+0+0+0+0+0+0+0+0+0</f>
        <v>1</v>
      </c>
      <c r="G418" s="116" t="s">
        <v>10543</v>
      </c>
      <c r="H418" s="116">
        <f>2^0+0+0+0+0+0+2^6+2^7+0+0+0+0+0+0+0+0+0+0+0+0+0+0+0+0+0+0+0+0+0+0+0+0</f>
        <v>193</v>
      </c>
      <c r="I418" s="184" t="s">
        <v>10707</v>
      </c>
      <c r="L418" s="116">
        <f>2^0+0+0+0+0+0+2^6+2^7+0+0+0+0+0+0+0+0+0+0+0+0+0+0+0+0+0+0+0+0+0+0+0+0</f>
        <v>193</v>
      </c>
      <c r="M418" s="184" t="s">
        <v>10707</v>
      </c>
      <c r="P418" s="116">
        <f>2^0+0+0+0+0+0+2^6+2^7+0+0+0+0+0+0+0+0+0+0+0+0+0+0+0+0+0+0+0+0+0+0+0+0</f>
        <v>193</v>
      </c>
      <c r="Q418" s="184" t="s">
        <v>10707</v>
      </c>
      <c r="T418" s="116">
        <f>2^0+0+0+0+0+0+2^6+2^7+0+0+0+0+0+0+0+0+0+0+0+0+0+0+0+0+0+0+0+0+0+0+0+0</f>
        <v>193</v>
      </c>
      <c r="U418" s="184" t="s">
        <v>10707</v>
      </c>
    </row>
    <row r="419" spans="1:21" ht="13.2">
      <c r="A419" s="116" t="s">
        <v>11386</v>
      </c>
      <c r="B419" s="116" t="s">
        <v>11387</v>
      </c>
      <c r="C419" s="116" t="s">
        <v>10540</v>
      </c>
      <c r="D419" s="116" t="s">
        <v>10541</v>
      </c>
      <c r="E419" s="116" t="s">
        <v>10542</v>
      </c>
      <c r="F419" s="116">
        <f>0+0+0+0+0+0+0+0+0+0+0+0+0+0+0+0+0+0+0+0+0+0+0+0+0+0+0+0+0+0+0+0</f>
        <v>0</v>
      </c>
      <c r="G419" s="116" t="s">
        <v>10547</v>
      </c>
      <c r="H419" s="116">
        <f>0+0+0+0+0+0+0+0+0+0+0+0+0+0+0+0+0+0+0+0+0+0+0+0+0+0+0+0+0+0+0+0</f>
        <v>0</v>
      </c>
      <c r="I419" s="116" t="s">
        <v>10547</v>
      </c>
      <c r="L419" s="116">
        <f>0+0+0+0+0+0+0+0+0+0+0+0+0+0+0+0+0+0+0+0+0+0+0+0+0+0+0+0+0+0+0+0</f>
        <v>0</v>
      </c>
      <c r="M419" s="116" t="s">
        <v>10547</v>
      </c>
      <c r="P419" s="116">
        <f>0+0+0+0+0+0+0+0+0+0+0+0+0+0+0+0+0+0+0+0+0+0+0+0+0+0+0+0+0+0+0+0</f>
        <v>0</v>
      </c>
      <c r="Q419" s="116" t="s">
        <v>10547</v>
      </c>
      <c r="T419" s="116">
        <f>0+0+0+0+0+0+0+0+0+0+0+0+0+0+0+0+0+0+0+0+0+0+0+0+0+0+0+0+0+0+0+0</f>
        <v>0</v>
      </c>
      <c r="U419" s="116" t="s">
        <v>10547</v>
      </c>
    </row>
    <row r="420" spans="1:21" ht="13.2">
      <c r="A420" s="116" t="s">
        <v>11388</v>
      </c>
      <c r="B420" s="116" t="s">
        <v>11389</v>
      </c>
      <c r="C420" s="116" t="s">
        <v>10540</v>
      </c>
      <c r="D420" s="116" t="s">
        <v>10541</v>
      </c>
      <c r="E420" s="116" t="s">
        <v>10542</v>
      </c>
      <c r="F420" s="116">
        <f>0+2^1+0+0+0+2^5+2^6+2^7+0+0+0+0+0+0+0+0+0+0+0+0+0+0+0+0+0+0+0+0+0+0+0+0</f>
        <v>226</v>
      </c>
      <c r="G420" s="116" t="s">
        <v>10550</v>
      </c>
      <c r="H420" s="116">
        <f>0+2^1+0+0+0+2^5+2^6+2^7+0+0+0+0+0+0+0+0+0+0+0+0+0+0+0+0+0+0+0+0+0+0+0+0</f>
        <v>226</v>
      </c>
      <c r="I420" s="116" t="s">
        <v>10550</v>
      </c>
      <c r="L420" s="116">
        <f>0+2^1+0+0+0+2^5+2^6+2^7+0+0+0+0+0+0+0+0+0+0+0+0+0+0+0+0+0+0+0+0+0+0+0+0</f>
        <v>226</v>
      </c>
      <c r="M420" s="116" t="s">
        <v>10550</v>
      </c>
      <c r="P420" s="116">
        <f>0+2^1+0+0+0+2^5+2^6+2^7+0+0+0+0+0+0+0+0+0+0+0+0+0+0+0+0+0+0+0+0+0+0+0+0</f>
        <v>226</v>
      </c>
      <c r="Q420" s="116" t="s">
        <v>10550</v>
      </c>
      <c r="T420" s="116">
        <f>0+2^1+0+0+0+2^5+2^6+2^7+0+0+0+0+0+0+0+0+0+0+0+0+0+0+0+0+0+0+0+0+0+0+0+0</f>
        <v>226</v>
      </c>
      <c r="U420" s="116" t="s">
        <v>10550</v>
      </c>
    </row>
    <row r="421" spans="1:21" ht="13.2">
      <c r="A421" s="116" t="s">
        <v>11390</v>
      </c>
      <c r="B421" s="116" t="s">
        <v>11391</v>
      </c>
      <c r="C421" s="116" t="s">
        <v>10540</v>
      </c>
      <c r="D421" s="116" t="s">
        <v>10541</v>
      </c>
      <c r="E421" s="116" t="s">
        <v>10542</v>
      </c>
      <c r="F421" s="116">
        <f>0+0+0+0+0+0+0+0+0+0+0+0+0+0+0+0+0+0+0+0+0+0+0+0+0+0+0+0+0+0+0+0</f>
        <v>0</v>
      </c>
      <c r="G421" s="116" t="s">
        <v>10547</v>
      </c>
      <c r="H421" s="116">
        <f>0+0+0+0+0+0+0+0+0+0+0+0+0+0+0+0+0+0+0+0+0+0+0+0+0+0+0+0+0+0+0+0</f>
        <v>0</v>
      </c>
      <c r="I421" s="116" t="s">
        <v>10547</v>
      </c>
      <c r="L421" s="116">
        <f>0+0+0+0+0+0+0+0+0+0+0+0+0+0+0+0+0+0+0+0+0+0+0+0+0+0+0+0+0+0+0+0</f>
        <v>0</v>
      </c>
      <c r="M421" s="116" t="s">
        <v>10547</v>
      </c>
      <c r="P421" s="116">
        <f>0+0+0+0+0+0+0+0+0+0+0+0+0+0+0+0+0+0+0+0+0+0+0+0+0+0+0+0+0+0+0+0</f>
        <v>0</v>
      </c>
      <c r="Q421" s="116" t="s">
        <v>10547</v>
      </c>
      <c r="T421" s="116">
        <f>0+0+0+0+0+0+0+0+0+0+0+0+0+0+0+0+0+0+0+0+0+0+0+0+0+0+0+0+0+0+0+0</f>
        <v>0</v>
      </c>
      <c r="U421" s="116" t="s">
        <v>10547</v>
      </c>
    </row>
    <row r="422" spans="1:21" ht="13.2">
      <c r="A422" s="116" t="s">
        <v>11392</v>
      </c>
      <c r="B422" s="116" t="s">
        <v>11393</v>
      </c>
      <c r="C422" s="116" t="s">
        <v>10499</v>
      </c>
      <c r="D422" s="116" t="s">
        <v>10541</v>
      </c>
      <c r="E422" s="116" t="s">
        <v>10542</v>
      </c>
      <c r="F422" s="116">
        <f>2^0+0+0+0+0+0+0+0+0+0+0+0+0+0+0+0+0+0+0+0+0+0+0+0+0+0+0+0+0+0+0+0</f>
        <v>1</v>
      </c>
      <c r="G422" s="116" t="s">
        <v>10543</v>
      </c>
      <c r="H422" s="116">
        <f>2^0+0+0+0+0+0+0+0+0+0+0+0+0+0+0+0+0+0+0+0+0+0+0+0+0+0+0+0+0+0+0+0</f>
        <v>1</v>
      </c>
      <c r="I422" s="116" t="s">
        <v>10543</v>
      </c>
      <c r="L422" s="116">
        <f>2^0+0+0+0+0+0+0+0+0+0+0+0+0+0+0+0+0+0+0+0+0+0+0+0+0+0+0+0+0+0+0+0</f>
        <v>1</v>
      </c>
      <c r="M422" s="116" t="s">
        <v>10543</v>
      </c>
      <c r="P422" s="116">
        <f>2^0+0+0+0+0+0+0+0+0+0+0+0+0+0+0+0+0+0+0+0+0+0+0+0+0+0+0+0+0+0+0+0</f>
        <v>1</v>
      </c>
      <c r="Q422" s="116" t="s">
        <v>10543</v>
      </c>
      <c r="T422" s="116">
        <f>2^0+0+0+0+0+0+0+0+0+0+0+0+0+0+0+0+0+0+0+0+0+0+0+0+0+0+0+0+0+0+0+0</f>
        <v>1</v>
      </c>
      <c r="U422" s="116" t="s">
        <v>10543</v>
      </c>
    </row>
    <row r="423" spans="1:21" ht="13.2">
      <c r="A423" s="116" t="s">
        <v>11394</v>
      </c>
      <c r="B423" s="116" t="s">
        <v>11395</v>
      </c>
      <c r="C423" s="116" t="s">
        <v>10540</v>
      </c>
      <c r="D423" s="116" t="s">
        <v>10541</v>
      </c>
      <c r="E423" s="116" t="s">
        <v>10542</v>
      </c>
      <c r="F423" s="116">
        <f>0+0+0+0+0+0+0+0+0+0+0+0+0+0+0+0+0+0+0+0+0+0+0+0+0+0+0+0+0+0+0+0</f>
        <v>0</v>
      </c>
      <c r="G423" s="116" t="s">
        <v>10547</v>
      </c>
      <c r="H423" s="116">
        <f>0+0+0+0+0+0+0+0+0+0+0+0+0+0+0+0+0+0+0+0+0+0+0+0+0+0+0+0+0+0+0+0</f>
        <v>0</v>
      </c>
      <c r="I423" s="116" t="s">
        <v>10547</v>
      </c>
      <c r="L423" s="116">
        <f>0+0+0+0+0+0+0+0+0+0+0+0+0+0+0+0+0+0+0+0+0+0+0+0+0+0+0+0+0+0+0+0</f>
        <v>0</v>
      </c>
      <c r="M423" s="116" t="s">
        <v>10547</v>
      </c>
      <c r="P423" s="116">
        <f>0+0+0+0+0+0+0+0+0+0+0+0+0+0+0+0+0+0+0+0+0+0+0+0+0+0+0+0+0+0+0+0</f>
        <v>0</v>
      </c>
      <c r="Q423" s="116" t="s">
        <v>10547</v>
      </c>
      <c r="T423" s="116">
        <f>0+0+0+0+0+0+0+0+0+0+0+0+0+0+0+0+0+0+0+0+0+0+0+0+0+0+0+0+0+0+0+0</f>
        <v>0</v>
      </c>
      <c r="U423" s="116" t="s">
        <v>10547</v>
      </c>
    </row>
    <row r="424" spans="1:21" ht="13.2">
      <c r="A424" s="116" t="s">
        <v>11396</v>
      </c>
      <c r="B424" s="116" t="s">
        <v>11397</v>
      </c>
      <c r="C424" s="116" t="s">
        <v>10540</v>
      </c>
      <c r="D424" s="116" t="s">
        <v>10541</v>
      </c>
      <c r="E424" s="116" t="s">
        <v>10542</v>
      </c>
      <c r="F424" s="116">
        <f>2^0+0+0+0+0+0+0+0+0+0+0+0+0+0+0+0+0+0+0+0+0+0+0+0+0+0+0+0+0+0+0+0</f>
        <v>1</v>
      </c>
      <c r="G424" s="116" t="s">
        <v>10543</v>
      </c>
      <c r="H424" s="116">
        <f>2^0+0+0+0+0+0+2^6+2^7+0+0+0+0+0+0+0+0+0+0+0+0+0+0+0+0+0+0+0+0+0+0+0+0</f>
        <v>193</v>
      </c>
      <c r="I424" s="184" t="s">
        <v>10707</v>
      </c>
      <c r="L424" s="116">
        <f>2^0+0+0+0+0+0+2^6+2^7+0+0+0+0+0+0+0+0+0+0+0+0+0+0+0+0+0+0+0+0+0+0+0+0</f>
        <v>193</v>
      </c>
      <c r="M424" s="184" t="s">
        <v>10707</v>
      </c>
      <c r="P424" s="116">
        <f>2^0+0+0+0+0+0+2^6+2^7+0+0+0+0+0+0+0+0+0+0+0+0+0+0+0+0+0+0+0+0+0+0+0+0</f>
        <v>193</v>
      </c>
      <c r="Q424" s="184" t="s">
        <v>10707</v>
      </c>
      <c r="T424" s="116">
        <f>2^0+0+0+0+0+0+2^6+2^7+0+0+0+0+0+0+0+0+0+0+0+0+0+0+0+0+0+0+0+0+0+0+0+0</f>
        <v>193</v>
      </c>
      <c r="U424" s="184" t="s">
        <v>10707</v>
      </c>
    </row>
    <row r="425" spans="1:21" ht="13.2">
      <c r="A425" s="116" t="s">
        <v>11398</v>
      </c>
      <c r="B425" s="116" t="s">
        <v>11399</v>
      </c>
      <c r="C425" s="116" t="s">
        <v>10540</v>
      </c>
      <c r="D425" s="116" t="s">
        <v>10541</v>
      </c>
      <c r="E425" s="116" t="s">
        <v>10542</v>
      </c>
      <c r="F425" s="116">
        <f>0+0+0+0+0+0+0+0+0+0+0+0+0+0+0+0+0+0+0+0+0+0+0+0+0+0+0+0+0+0+0+0</f>
        <v>0</v>
      </c>
      <c r="G425" s="116" t="s">
        <v>10547</v>
      </c>
      <c r="H425" s="116">
        <f>0+0+0+0+0+0+0+0+0+0+0+0+0+0+0+0+0+0+0+0+0+0+0+0+0+0+0+0+0+0+0+0</f>
        <v>0</v>
      </c>
      <c r="I425" s="116" t="s">
        <v>10547</v>
      </c>
      <c r="L425" s="116">
        <f>0+0+0+0+0+0+0+0+0+0+0+0+0+0+0+0+0+0+0+0+0+0+0+0+0+0+0+0+0+0+0+0</f>
        <v>0</v>
      </c>
      <c r="M425" s="116" t="s">
        <v>10547</v>
      </c>
      <c r="P425" s="116">
        <f>0+0+0+0+0+0+0+0+0+0+0+0+0+0+0+0+0+0+0+0+0+0+0+0+0+0+0+0+0+0+0+0</f>
        <v>0</v>
      </c>
      <c r="Q425" s="116" t="s">
        <v>10547</v>
      </c>
      <c r="T425" s="116">
        <f>0+0+0+0+0+0+0+0+0+0+0+0+0+0+0+0+0+0+0+0+0+0+0+0+0+0+0+0+0+0+0+0</f>
        <v>0</v>
      </c>
      <c r="U425" s="116" t="s">
        <v>10547</v>
      </c>
    </row>
    <row r="426" spans="1:21" ht="13.2">
      <c r="A426" s="116" t="s">
        <v>11400</v>
      </c>
      <c r="B426" s="116" t="s">
        <v>11401</v>
      </c>
      <c r="C426" s="116" t="s">
        <v>10540</v>
      </c>
      <c r="D426" s="116" t="s">
        <v>10541</v>
      </c>
      <c r="E426" s="116" t="s">
        <v>10542</v>
      </c>
      <c r="F426" s="116">
        <f>0+2^1+0+0+0+2^5+2^6+2^7+0+0+0+0+0+0+0+0+0+0+0+0+0+0+0+0+0+0+0+0+0+0+0+0</f>
        <v>226</v>
      </c>
      <c r="G426" s="116" t="s">
        <v>10550</v>
      </c>
      <c r="H426" s="116">
        <f>0+2^1+0+0+0+2^5+2^6+2^7+0+0+0+0+0+0+0+0+0+0+0+0+0+0+0+0+0+0+0+0+0+0+0+0</f>
        <v>226</v>
      </c>
      <c r="I426" s="116" t="s">
        <v>10550</v>
      </c>
      <c r="L426" s="116">
        <f>0+2^1+0+0+0+2^5+2^6+2^7+0+0+0+0+0+0+0+0+0+0+0+0+0+0+0+0+0+0+0+0+0+0+0+0</f>
        <v>226</v>
      </c>
      <c r="M426" s="116" t="s">
        <v>10550</v>
      </c>
      <c r="P426" s="116">
        <f>0+2^1+0+0+0+2^5+2^6+2^7+0+0+0+0+0+0+0+0+0+0+0+0+0+0+0+0+0+0+0+0+0+0+0+0</f>
        <v>226</v>
      </c>
      <c r="Q426" s="116" t="s">
        <v>10550</v>
      </c>
      <c r="T426" s="116">
        <f>0+2^1+0+0+0+2^5+2^6+2^7+0+0+0+0+0+0+0+0+0+0+0+0+0+0+0+0+0+0+0+0+0+0+0+0</f>
        <v>226</v>
      </c>
      <c r="U426" s="116" t="s">
        <v>10550</v>
      </c>
    </row>
    <row r="427" spans="1:21" ht="13.2">
      <c r="A427" s="116" t="s">
        <v>11402</v>
      </c>
      <c r="B427" s="116" t="s">
        <v>11403</v>
      </c>
      <c r="C427" s="116" t="s">
        <v>10540</v>
      </c>
      <c r="D427" s="116" t="s">
        <v>10541</v>
      </c>
      <c r="E427" s="116" t="s">
        <v>10542</v>
      </c>
      <c r="F427" s="116">
        <f>0+0+0+0+0+0+0+0+0+0+0+0+0+0+0+0+0+0+0+0+0+0+0+0+0+0+0+0+0+0+0+0</f>
        <v>0</v>
      </c>
      <c r="G427" s="116" t="s">
        <v>10547</v>
      </c>
      <c r="H427" s="116">
        <f>0+0+0+0+0+0+0+0+0+0+0+0+0+0+0+0+0+0+0+0+0+0+0+0+0+0+0+0+0+0+0+0</f>
        <v>0</v>
      </c>
      <c r="I427" s="116" t="s">
        <v>10547</v>
      </c>
      <c r="L427" s="116">
        <f>0+0+0+0+0+0+0+0+0+0+0+0+0+0+0+0+0+0+0+0+0+0+0+0+0+0+0+0+0+0+0+0</f>
        <v>0</v>
      </c>
      <c r="M427" s="116" t="s">
        <v>10547</v>
      </c>
      <c r="P427" s="116">
        <f>0+0+0+0+0+0+0+0+0+0+0+0+0+0+0+0+0+0+0+0+0+0+0+0+0+0+0+0+0+0+0+0</f>
        <v>0</v>
      </c>
      <c r="Q427" s="116" t="s">
        <v>10547</v>
      </c>
      <c r="T427" s="116">
        <f>0+0+0+0+0+0+0+0+0+0+0+0+0+0+0+0+0+0+0+0+0+0+0+0+0+0+0+0+0+0+0+0</f>
        <v>0</v>
      </c>
      <c r="U427" s="116" t="s">
        <v>10547</v>
      </c>
    </row>
    <row r="428" spans="1:21" ht="13.2">
      <c r="A428" s="116" t="s">
        <v>11404</v>
      </c>
      <c r="B428" s="116" t="s">
        <v>11405</v>
      </c>
      <c r="C428" s="116" t="s">
        <v>10499</v>
      </c>
      <c r="D428" s="116" t="s">
        <v>10541</v>
      </c>
      <c r="E428" s="116" t="s">
        <v>10542</v>
      </c>
      <c r="F428" s="116">
        <f>2^0+0+0+0+0+0+0+0+0+0+0+0+0+0+0+0+0+0+0+0+0+0+0+0+0+0+0+0+0+0+0+0</f>
        <v>1</v>
      </c>
      <c r="G428" s="116" t="s">
        <v>10543</v>
      </c>
      <c r="H428" s="116">
        <f>2^0+0+0+0+0+0+0+0+0+0+0+0+0+0+0+0+0+0+0+0+0+0+0+0+0+0+0+0+0+0+0+0</f>
        <v>1</v>
      </c>
      <c r="I428" s="116" t="s">
        <v>10543</v>
      </c>
      <c r="L428" s="116">
        <f>2^0+0+0+0+0+0+0+0+0+0+0+0+0+0+0+0+0+0+0+0+0+0+0+0+0+0+0+0+0+0+0+0</f>
        <v>1</v>
      </c>
      <c r="M428" s="116" t="s">
        <v>10543</v>
      </c>
      <c r="P428" s="116">
        <f>2^0+0+0+0+0+0+0+0+0+0+0+0+0+0+0+0+0+0+0+0+0+0+0+0+0+0+0+0+0+0+0+0</f>
        <v>1</v>
      </c>
      <c r="Q428" s="116" t="s">
        <v>10543</v>
      </c>
      <c r="T428" s="116">
        <f>2^0+0+0+0+0+0+0+0+0+0+0+0+0+0+0+0+0+0+0+0+0+0+0+0+0+0+0+0+0+0+0+0</f>
        <v>1</v>
      </c>
      <c r="U428" s="116" t="s">
        <v>10543</v>
      </c>
    </row>
    <row r="429" spans="1:21" ht="13.2">
      <c r="A429" s="116" t="s">
        <v>11406</v>
      </c>
      <c r="B429" s="116" t="s">
        <v>11407</v>
      </c>
      <c r="C429" s="116" t="s">
        <v>10540</v>
      </c>
      <c r="D429" s="116" t="s">
        <v>10541</v>
      </c>
      <c r="E429" s="116" t="s">
        <v>10542</v>
      </c>
      <c r="F429" s="116">
        <f>0+0+0+0+0+0+0+0+0+0+0+0+0+0+0+0+0+0+0+0+0+0+0+0+0+0+0+0+0+0+0+0</f>
        <v>0</v>
      </c>
      <c r="G429" s="116" t="s">
        <v>10547</v>
      </c>
      <c r="H429" s="116">
        <f>0+0+0+0+0+0+0+0+0+0+0+0+0+0+0+0+0+0+0+0+0+0+0+0+0+0+0+0+0+0+0+0</f>
        <v>0</v>
      </c>
      <c r="I429" s="116" t="s">
        <v>10547</v>
      </c>
      <c r="L429" s="116">
        <f>0+0+0+0+0+0+0+0+0+0+0+0+0+0+0+0+0+0+0+0+0+0+0+0+0+0+0+0+0+0+0+0</f>
        <v>0</v>
      </c>
      <c r="M429" s="116" t="s">
        <v>10547</v>
      </c>
      <c r="P429" s="116">
        <f>0+0+0+0+0+0+0+0+0+0+0+0+0+0+0+0+0+0+0+0+0+0+0+0+0+0+0+0+0+0+0+0</f>
        <v>0</v>
      </c>
      <c r="Q429" s="116" t="s">
        <v>10547</v>
      </c>
      <c r="T429" s="116">
        <f>0+0+0+0+0+0+0+0+0+0+0+0+0+0+0+0+0+0+0+0+0+0+0+0+0+0+0+0+0+0+0+0</f>
        <v>0</v>
      </c>
      <c r="U429" s="116" t="s">
        <v>10547</v>
      </c>
    </row>
    <row r="430" spans="1:21" ht="13.2">
      <c r="A430" s="116" t="s">
        <v>11408</v>
      </c>
      <c r="B430" s="116" t="s">
        <v>11409</v>
      </c>
      <c r="C430" s="116" t="s">
        <v>10540</v>
      </c>
      <c r="D430" s="116" t="s">
        <v>10541</v>
      </c>
      <c r="E430" s="116" t="s">
        <v>10542</v>
      </c>
      <c r="F430" s="116">
        <f>2^0+0+0+0+0+0+0+0+0+0+0+0+0+0+0+0+0+0+0+0+0+0+0+0+0+0+0+0+0+0+0+0</f>
        <v>1</v>
      </c>
      <c r="G430" s="116" t="s">
        <v>10543</v>
      </c>
      <c r="H430" s="116">
        <f>2^0+0+0+0+0+0+2^6+2^7+0+0+0+0+0+0+0+0+0+0+0+0+0+0+0+0+0+0+0+0+0+0+0+0</f>
        <v>193</v>
      </c>
      <c r="I430" s="184" t="s">
        <v>10707</v>
      </c>
      <c r="L430" s="116">
        <f>2^0+0+0+0+0+0+2^6+2^7+0+0+0+0+0+0+0+0+0+0+0+0+0+0+0+0+0+0+0+0+0+0+0+0</f>
        <v>193</v>
      </c>
      <c r="M430" s="184" t="s">
        <v>10707</v>
      </c>
      <c r="P430" s="116">
        <f>2^0+0+0+0+0+0+2^6+2^7+0+0+0+0+0+0+0+0+0+0+0+0+0+0+0+0+0+0+0+0+0+0+0+0</f>
        <v>193</v>
      </c>
      <c r="Q430" s="184" t="s">
        <v>10707</v>
      </c>
      <c r="T430" s="116">
        <f>2^0+0+0+0+0+0+2^6+2^7+0+0+0+0+0+0+0+0+0+0+0+0+0+0+0+0+0+0+0+0+0+0+0+0</f>
        <v>193</v>
      </c>
      <c r="U430" s="184" t="s">
        <v>10707</v>
      </c>
    </row>
    <row r="431" spans="1:21" ht="13.2">
      <c r="A431" s="116" t="s">
        <v>11410</v>
      </c>
      <c r="B431" s="116" t="s">
        <v>11411</v>
      </c>
      <c r="C431" s="116" t="s">
        <v>10540</v>
      </c>
      <c r="D431" s="116" t="s">
        <v>10541</v>
      </c>
      <c r="E431" s="116" t="s">
        <v>10542</v>
      </c>
      <c r="F431" s="116">
        <f>0+0+0+0+0+0+0+0+0+0+0+0+0+0+0+0+0+0+0+0+0+0+0+0+0+0+0+0+0+0+0+0</f>
        <v>0</v>
      </c>
      <c r="G431" s="116" t="s">
        <v>10547</v>
      </c>
      <c r="H431" s="116">
        <f>0+0+0+0+0+0+0+0+0+0+0+0+0+0+0+0+0+0+0+0+0+0+0+0+0+0+0+0+0+0+0+0</f>
        <v>0</v>
      </c>
      <c r="I431" s="116" t="s">
        <v>10547</v>
      </c>
      <c r="L431" s="116">
        <f>0+0+0+0+0+0+0+0+0+0+0+0+0+0+0+0+0+0+0+0+0+0+0+0+0+0+0+0+0+0+0+0</f>
        <v>0</v>
      </c>
      <c r="M431" s="116" t="s">
        <v>10547</v>
      </c>
      <c r="P431" s="116">
        <f>0+0+0+0+0+0+0+0+0+0+0+0+0+0+0+0+0+0+0+0+0+0+0+0+0+0+0+0+0+0+0+0</f>
        <v>0</v>
      </c>
      <c r="Q431" s="116" t="s">
        <v>10547</v>
      </c>
      <c r="T431" s="116">
        <f>0+0+0+0+0+0+0+0+0+0+0+0+0+0+0+0+0+0+0+0+0+0+0+0+0+0+0+0+0+0+0+0</f>
        <v>0</v>
      </c>
      <c r="U431" s="116" t="s">
        <v>10547</v>
      </c>
    </row>
    <row r="432" spans="1:21" ht="13.2">
      <c r="A432" s="116" t="s">
        <v>11412</v>
      </c>
      <c r="B432" s="116" t="s">
        <v>11413</v>
      </c>
      <c r="C432" s="116" t="s">
        <v>10540</v>
      </c>
      <c r="D432" s="116" t="s">
        <v>10541</v>
      </c>
      <c r="E432" s="116" t="s">
        <v>10542</v>
      </c>
      <c r="F432" s="116">
        <f>0+2^1+0+0+0+2^5+2^6+2^7+0+0+0+0+0+0+0+0+0+0+0+0+0+0+0+0+0+0+0+0+0+0+0+0</f>
        <v>226</v>
      </c>
      <c r="G432" s="116" t="s">
        <v>10550</v>
      </c>
      <c r="H432" s="116">
        <f>0+2^1+0+0+0+2^5+2^6+2^7+0+0+0+0+0+0+0+0+0+0+0+0+0+0+0+0+0+0+0+0+0+0+0+0</f>
        <v>226</v>
      </c>
      <c r="I432" s="116" t="s">
        <v>10550</v>
      </c>
      <c r="L432" s="116">
        <f>0+2^1+0+0+0+2^5+2^6+2^7+0+0+0+0+0+0+0+0+0+0+0+0+0+0+0+0+0+0+0+0+0+0+0+0</f>
        <v>226</v>
      </c>
      <c r="M432" s="116" t="s">
        <v>10550</v>
      </c>
      <c r="P432" s="116">
        <f>0+2^1+0+0+0+2^5+2^6+2^7+0+0+0+0+0+0+0+0+0+0+0+0+0+0+0+0+0+0+0+0+0+0+0+0</f>
        <v>226</v>
      </c>
      <c r="Q432" s="116" t="s">
        <v>10550</v>
      </c>
      <c r="T432" s="116">
        <f>0+2^1+0+0+0+2^5+2^6+2^7+0+0+0+0+0+0+0+0+0+0+0+0+0+0+0+0+0+0+0+0+0+0+0+0</f>
        <v>226</v>
      </c>
      <c r="U432" s="116" t="s">
        <v>10550</v>
      </c>
    </row>
    <row r="433" spans="1:21" ht="13.2">
      <c r="A433" s="116" t="s">
        <v>11414</v>
      </c>
      <c r="B433" s="116" t="s">
        <v>11415</v>
      </c>
      <c r="C433" s="116" t="s">
        <v>10540</v>
      </c>
      <c r="D433" s="116" t="s">
        <v>10541</v>
      </c>
      <c r="E433" s="116" t="s">
        <v>10542</v>
      </c>
      <c r="F433" s="116">
        <f>0+0+0+0+0+0+0+0+0+0+0+0+0+0+0+0+0+0+0+0+0+0+0+0+0+0+0+0+0+0+0+0</f>
        <v>0</v>
      </c>
      <c r="G433" s="116" t="s">
        <v>10547</v>
      </c>
      <c r="H433" s="116">
        <f>0+0+0+0+0+0+0+0+0+0+0+0+0+0+0+0+0+0+0+0+0+0+0+0+0+0+0+0+0+0+0+0</f>
        <v>0</v>
      </c>
      <c r="I433" s="116" t="s">
        <v>10547</v>
      </c>
      <c r="L433" s="116">
        <f>0+0+0+0+0+0+0+0+0+0+0+0+0+0+0+0+0+0+0+0+0+0+0+0+0+0+0+0+0+0+0+0</f>
        <v>0</v>
      </c>
      <c r="M433" s="116" t="s">
        <v>10547</v>
      </c>
      <c r="P433" s="116">
        <f>0+0+0+0+0+0+0+0+0+0+0+0+0+0+0+0+0+0+0+0+0+0+0+0+0+0+0+0+0+0+0+0</f>
        <v>0</v>
      </c>
      <c r="Q433" s="116" t="s">
        <v>10547</v>
      </c>
      <c r="T433" s="116">
        <f>0+0+0+0+0+0+0+0+0+0+0+0+0+0+0+0+0+0+0+0+0+0+0+0+0+0+0+0+0+0+0+0</f>
        <v>0</v>
      </c>
      <c r="U433" s="116" t="s">
        <v>10547</v>
      </c>
    </row>
    <row r="434" spans="1:21" ht="13.2">
      <c r="A434" s="116" t="s">
        <v>11416</v>
      </c>
      <c r="B434" s="116" t="s">
        <v>11417</v>
      </c>
      <c r="C434" s="116" t="s">
        <v>10499</v>
      </c>
      <c r="D434" s="116" t="s">
        <v>10541</v>
      </c>
      <c r="E434" s="116" t="s">
        <v>10542</v>
      </c>
      <c r="F434" s="116">
        <f>2^0+0+0+0+0+0+0+0+0+0+0+0+0+0+0+0+0+0+0+0+0+0+0+0+0+0+0+0+0+0+0+0</f>
        <v>1</v>
      </c>
      <c r="G434" s="116" t="s">
        <v>10543</v>
      </c>
      <c r="H434" s="116">
        <f>2^0+0+0+0+0+0+0+0+0+0+0+0+0+0+0+0+0+0+0+0+0+0+0+0+0+0+0+0+0+0+0+0</f>
        <v>1</v>
      </c>
      <c r="I434" s="116" t="s">
        <v>10543</v>
      </c>
      <c r="L434" s="116">
        <f>2^0+0+0+0+0+0+0+0+0+0+0+0+0+0+0+0+0+0+0+0+0+0+0+0+0+0+0+0+0+0+0+0</f>
        <v>1</v>
      </c>
      <c r="M434" s="116" t="s">
        <v>10543</v>
      </c>
      <c r="P434" s="116">
        <f>2^0+0+0+0+0+0+0+0+0+0+0+0+0+0+0+0+0+0+0+0+0+0+0+0+0+0+0+0+0+0+0+0</f>
        <v>1</v>
      </c>
      <c r="Q434" s="116" t="s">
        <v>10543</v>
      </c>
      <c r="T434" s="116">
        <f>2^0+0+0+0+0+0+0+0+0+0+0+0+0+0+0+0+0+0+0+0+0+0+0+0+0+0+0+0+0+0+0+0</f>
        <v>1</v>
      </c>
      <c r="U434" s="116" t="s">
        <v>10543</v>
      </c>
    </row>
    <row r="435" spans="1:21" ht="13.2">
      <c r="A435" s="116" t="s">
        <v>11418</v>
      </c>
      <c r="B435" s="116" t="s">
        <v>11419</v>
      </c>
      <c r="C435" s="116" t="s">
        <v>10540</v>
      </c>
      <c r="D435" s="116" t="s">
        <v>10541</v>
      </c>
      <c r="E435" s="116" t="s">
        <v>10542</v>
      </c>
      <c r="F435" s="116">
        <f>0+0+0+0+0+0+0+0+0+0+0+0+0+0+0+0+0+0+0+0+0+0+0+0+0+0+0+0+0+0+0+0</f>
        <v>0</v>
      </c>
      <c r="G435" s="116" t="s">
        <v>10547</v>
      </c>
      <c r="H435" s="116">
        <f>0+0+0+0+0+0+0+0+0+0+0+0+0+0+0+0+0+0+0+0+0+0+0+0+0+0+0+0+0+0+0+0</f>
        <v>0</v>
      </c>
      <c r="I435" s="116" t="s">
        <v>10547</v>
      </c>
      <c r="L435" s="116">
        <f>0+0+0+0+0+0+0+0+0+0+0+0+0+0+0+0+0+0+0+0+0+0+0+0+0+0+0+0+0+0+0+0</f>
        <v>0</v>
      </c>
      <c r="M435" s="116" t="s">
        <v>10547</v>
      </c>
      <c r="P435" s="116">
        <f>0+0+0+0+0+0+0+0+0+0+0+0+0+0+0+0+0+0+0+0+0+0+0+0+0+0+0+0+0+0+0+0</f>
        <v>0</v>
      </c>
      <c r="Q435" s="116" t="s">
        <v>10547</v>
      </c>
      <c r="T435" s="116">
        <f>0+0+0+0+0+0+0+0+0+0+0+0+0+0+0+0+0+0+0+0+0+0+0+0+0+0+0+0+0+0+0+0</f>
        <v>0</v>
      </c>
      <c r="U435" s="116" t="s">
        <v>10547</v>
      </c>
    </row>
    <row r="436" spans="1:21" ht="13.2">
      <c r="A436" s="116" t="s">
        <v>11420</v>
      </c>
      <c r="B436" s="116" t="s">
        <v>11421</v>
      </c>
      <c r="C436" s="116" t="s">
        <v>10540</v>
      </c>
      <c r="D436" s="116" t="s">
        <v>10541</v>
      </c>
      <c r="E436" s="116" t="s">
        <v>10542</v>
      </c>
      <c r="F436" s="116">
        <f>2^0+0+0+0+0+0+0+0+0+0+0+0+0+0+0+0+0+0+0+0+0+0+0+0+0+0+0+0+0+0+0+0</f>
        <v>1</v>
      </c>
      <c r="G436" s="116" t="s">
        <v>10543</v>
      </c>
      <c r="H436" s="116">
        <f>2^0+0+0+0+0+0+2^6+2^7+0+0+0+0+0+0+0+0+0+0+0+0+0+0+0+0+0+0+0+0+0+0+0+0</f>
        <v>193</v>
      </c>
      <c r="I436" s="184" t="s">
        <v>10707</v>
      </c>
      <c r="L436" s="116">
        <f>2^0+0+0+0+0+0+2^6+2^7+0+0+0+0+0+0+0+0+0+0+0+0+0+0+0+0+0+0+0+0+0+0+0+0</f>
        <v>193</v>
      </c>
      <c r="M436" s="184" t="s">
        <v>10707</v>
      </c>
      <c r="P436" s="116">
        <f>2^0+0+0+0+0+0+2^6+2^7+0+0+0+0+0+0+0+0+0+0+0+0+0+0+0+0+0+0+0+0+0+0+0+0</f>
        <v>193</v>
      </c>
      <c r="Q436" s="184" t="s">
        <v>10707</v>
      </c>
      <c r="T436" s="116">
        <f>2^0+0+0+0+0+0+2^6+2^7+0+0+0+0+0+0+0+0+0+0+0+0+0+0+0+0+0+0+0+0+0+0+0+0</f>
        <v>193</v>
      </c>
      <c r="U436" s="184" t="s">
        <v>10707</v>
      </c>
    </row>
    <row r="437" spans="1:21" ht="13.2">
      <c r="A437" s="116" t="s">
        <v>11422</v>
      </c>
      <c r="B437" s="116" t="s">
        <v>11423</v>
      </c>
      <c r="C437" s="116" t="s">
        <v>10540</v>
      </c>
      <c r="D437" s="116" t="s">
        <v>10541</v>
      </c>
      <c r="E437" s="116" t="s">
        <v>10542</v>
      </c>
      <c r="F437" s="116">
        <f>0+0+0+0+0+0+0+0+0+0+0+0+0+0+0+0+0+0+0+0+0+0+0+0+0+0+0+0+0+0+0+0</f>
        <v>0</v>
      </c>
      <c r="G437" s="116" t="s">
        <v>10547</v>
      </c>
      <c r="H437" s="116">
        <f>0+0+0+0+0+0+0+0+0+0+0+0+0+0+0+0+0+0+0+0+0+0+0+0+0+0+0+0+0+0+0+0</f>
        <v>0</v>
      </c>
      <c r="I437" s="116" t="s">
        <v>10547</v>
      </c>
      <c r="L437" s="116">
        <f>0+0+0+0+0+0+0+0+0+0+0+0+0+0+0+0+0+0+0+0+0+0+0+0+0+0+0+0+0+0+0+0</f>
        <v>0</v>
      </c>
      <c r="M437" s="116" t="s">
        <v>10547</v>
      </c>
      <c r="P437" s="116">
        <f>0+0+0+0+0+0+0+0+0+0+0+0+0+0+0+0+0+0+0+0+0+0+0+0+0+0+0+0+0+0+0+0</f>
        <v>0</v>
      </c>
      <c r="Q437" s="116" t="s">
        <v>10547</v>
      </c>
      <c r="T437" s="116">
        <f>0+0+0+0+0+0+0+0+0+0+0+0+0+0+0+0+0+0+0+0+0+0+0+0+0+0+0+0+0+0+0+0</f>
        <v>0</v>
      </c>
      <c r="U437" s="116" t="s">
        <v>10547</v>
      </c>
    </row>
    <row r="438" spans="1:21" ht="13.2">
      <c r="A438" s="116" t="s">
        <v>11424</v>
      </c>
      <c r="B438" s="116" t="s">
        <v>11425</v>
      </c>
      <c r="C438" s="116" t="s">
        <v>10540</v>
      </c>
      <c r="D438" s="116" t="s">
        <v>10541</v>
      </c>
      <c r="E438" s="116" t="s">
        <v>10542</v>
      </c>
      <c r="F438" s="116">
        <f>0+2^1+0+0+0+2^5+2^6+2^7+0+0+0+0+0+0+0+0+0+0+0+0+0+0+0+0+0+0+0+0+0+0+0+0</f>
        <v>226</v>
      </c>
      <c r="G438" s="116" t="s">
        <v>10550</v>
      </c>
      <c r="H438" s="116">
        <f>0+2^1+0+0+0+2^5+2^6+2^7+0+0+0+0+0+0+0+0+0+0+0+0+0+0+0+0+0+0+0+0+0+0+0+0</f>
        <v>226</v>
      </c>
      <c r="I438" s="116" t="s">
        <v>10550</v>
      </c>
      <c r="L438" s="116">
        <f>0+2^1+0+0+0+2^5+2^6+2^7+0+0+0+0+0+0+0+0+0+0+0+0+0+0+0+0+0+0+0+0+0+0+0+0</f>
        <v>226</v>
      </c>
      <c r="M438" s="116" t="s">
        <v>10550</v>
      </c>
      <c r="P438" s="116">
        <f>0+2^1+0+0+0+2^5+2^6+2^7+0+0+0+0+0+0+0+0+0+0+0+0+0+0+0+0+0+0+0+0+0+0+0+0</f>
        <v>226</v>
      </c>
      <c r="Q438" s="116" t="s">
        <v>10550</v>
      </c>
      <c r="T438" s="116">
        <f>0+2^1+0+0+0+2^5+2^6+2^7+0+0+0+0+0+0+0+0+0+0+0+0+0+0+0+0+0+0+0+0+0+0+0+0</f>
        <v>226</v>
      </c>
      <c r="U438" s="116" t="s">
        <v>10550</v>
      </c>
    </row>
    <row r="439" spans="1:21" ht="13.2">
      <c r="A439" s="116" t="s">
        <v>11426</v>
      </c>
      <c r="B439" s="116" t="s">
        <v>11427</v>
      </c>
      <c r="C439" s="116" t="s">
        <v>10540</v>
      </c>
      <c r="D439" s="116" t="s">
        <v>10541</v>
      </c>
      <c r="E439" s="116" t="s">
        <v>10542</v>
      </c>
      <c r="F439" s="116">
        <f>0+0+0+0+0+0+0+0+0+0+0+0+0+0+0+0+0+0+0+0+0+0+0+0+0+0+0+0+0+0+0+0</f>
        <v>0</v>
      </c>
      <c r="G439" s="116" t="s">
        <v>10547</v>
      </c>
      <c r="H439" s="116">
        <f>0+0+0+0+0+0+0+0+0+0+0+0+0+0+0+0+0+0+0+0+0+0+0+0+0+0+0+0+0+0+0+0</f>
        <v>0</v>
      </c>
      <c r="I439" s="116" t="s">
        <v>10547</v>
      </c>
      <c r="L439" s="116">
        <f>0+0+0+0+0+0+0+0+0+0+0+0+0+0+0+0+0+0+0+0+0+0+0+0+0+0+0+0+0+0+0+0</f>
        <v>0</v>
      </c>
      <c r="M439" s="116" t="s">
        <v>10547</v>
      </c>
      <c r="P439" s="116">
        <f>0+0+0+0+0+0+0+0+0+0+0+0+0+0+0+0+0+0+0+0+0+0+0+0+0+0+0+0+0+0+0+0</f>
        <v>0</v>
      </c>
      <c r="Q439" s="116" t="s">
        <v>10547</v>
      </c>
      <c r="T439" s="116">
        <f>0+0+0+0+0+0+0+0+0+0+0+0+0+0+0+0+0+0+0+0+0+0+0+0+0+0+0+0+0+0+0+0</f>
        <v>0</v>
      </c>
      <c r="U439" s="116" t="s">
        <v>10547</v>
      </c>
    </row>
    <row r="440" spans="1:21" ht="13.2">
      <c r="A440" s="116" t="s">
        <v>11428</v>
      </c>
      <c r="B440" s="116" t="s">
        <v>11429</v>
      </c>
      <c r="C440" s="116" t="s">
        <v>10499</v>
      </c>
      <c r="D440" s="116" t="s">
        <v>10541</v>
      </c>
      <c r="E440" s="116" t="s">
        <v>10542</v>
      </c>
      <c r="F440" s="116">
        <f>2^0+0+0+0+0+0+0+0+0+0+0+0+0+0+0+0+0+0+0+0+0+0+0+0+0+0+0+0+0+0+0+0</f>
        <v>1</v>
      </c>
      <c r="G440" s="116" t="s">
        <v>10543</v>
      </c>
      <c r="H440" s="116">
        <f>2^0+0+0+0+0+0+0+0+0+0+0+0+0+0+0+0+0+0+0+0+0+0+0+0+0+0+0+0+0+0+0+0</f>
        <v>1</v>
      </c>
      <c r="I440" s="116" t="s">
        <v>10543</v>
      </c>
      <c r="L440" s="116">
        <f>2^0+0+0+0+0+0+0+0+0+0+0+0+0+0+0+0+0+0+0+0+0+0+0+0+0+0+0+0+0+0+0+0</f>
        <v>1</v>
      </c>
      <c r="M440" s="116" t="s">
        <v>10543</v>
      </c>
      <c r="P440" s="116">
        <f>2^0+0+0+0+0+0+0+0+0+0+0+0+0+0+0+0+0+0+0+0+0+0+0+0+0+0+0+0+0+0+0+0</f>
        <v>1</v>
      </c>
      <c r="Q440" s="116" t="s">
        <v>10543</v>
      </c>
      <c r="T440" s="116">
        <f>2^0+0+0+0+0+0+0+0+0+0+0+0+0+0+0+0+0+0+0+0+0+0+0+0+0+0+0+0+0+0+0+0</f>
        <v>1</v>
      </c>
      <c r="U440" s="116" t="s">
        <v>10543</v>
      </c>
    </row>
    <row r="441" spans="1:21" ht="13.2">
      <c r="A441" s="116" t="s">
        <v>11430</v>
      </c>
      <c r="B441" s="116" t="s">
        <v>11431</v>
      </c>
      <c r="C441" s="116" t="s">
        <v>10540</v>
      </c>
      <c r="D441" s="116" t="s">
        <v>10541</v>
      </c>
      <c r="E441" s="116" t="s">
        <v>10542</v>
      </c>
      <c r="F441" s="116">
        <f>0+0+0+0+0+0+0+0+0+0+0+0+0+0+0+0+0+0+0+0+0+0+0+0+0+0+0+0+0+0+0+0</f>
        <v>0</v>
      </c>
      <c r="G441" s="116" t="s">
        <v>10547</v>
      </c>
      <c r="H441" s="116">
        <f>0+0+0+0+0+0+0+0+0+0+0+0+0+0+0+0+0+0+0+0+0+0+0+0+0+0+0+0+0+0+0+0</f>
        <v>0</v>
      </c>
      <c r="I441" s="116" t="s">
        <v>10547</v>
      </c>
      <c r="L441" s="116">
        <f>0+0+0+0+0+0+0+0+0+0+0+0+0+0+0+0+0+0+0+0+0+0+0+0+0+0+0+0+0+0+0+0</f>
        <v>0</v>
      </c>
      <c r="M441" s="116" t="s">
        <v>10547</v>
      </c>
      <c r="P441" s="116">
        <f>0+0+0+0+0+0+0+0+0+0+0+0+0+0+0+0+0+0+0+0+0+0+0+0+0+0+0+0+0+0+0+0</f>
        <v>0</v>
      </c>
      <c r="Q441" s="116" t="s">
        <v>10547</v>
      </c>
      <c r="T441" s="116">
        <f>0+0+0+0+0+0+0+0+0+0+0+0+0+0+0+0+0+0+0+0+0+0+0+0+0+0+0+0+0+0+0+0</f>
        <v>0</v>
      </c>
      <c r="U441" s="116" t="s">
        <v>10547</v>
      </c>
    </row>
    <row r="442" spans="1:21" ht="13.2">
      <c r="A442" s="116" t="s">
        <v>11432</v>
      </c>
      <c r="B442" s="116" t="s">
        <v>11433</v>
      </c>
      <c r="C442" s="116" t="s">
        <v>10540</v>
      </c>
      <c r="D442" s="116" t="s">
        <v>10541</v>
      </c>
      <c r="E442" s="116" t="s">
        <v>10542</v>
      </c>
      <c r="F442" s="116">
        <f>2^0+0+0+0+0+0+0+0+0+0+0+0+0+0+0+0+0+0+0+0+0+0+0+0+0+0+0+0+0+0+0+0</f>
        <v>1</v>
      </c>
      <c r="G442" s="116" t="s">
        <v>10543</v>
      </c>
      <c r="H442" s="116">
        <f>2^0+0+0+0+0+0+2^6+2^7+0+0+0+0+0+0+0+0+0+0+0+0+0+0+0+0+0+0+0+0+0+0+0+0</f>
        <v>193</v>
      </c>
      <c r="I442" s="184" t="s">
        <v>10707</v>
      </c>
      <c r="L442" s="116">
        <f>2^0+0+0+0+0+0+2^6+2^7+0+0+0+0+0+0+0+0+0+0+0+0+0+0+0+0+0+0+0+0+0+0+0+0</f>
        <v>193</v>
      </c>
      <c r="M442" s="184" t="s">
        <v>10707</v>
      </c>
      <c r="P442" s="116">
        <f>2^0+0+0+0+0+0+2^6+2^7+0+0+0+0+0+0+0+0+0+0+0+0+0+0+0+0+0+0+0+0+0+0+0+0</f>
        <v>193</v>
      </c>
      <c r="Q442" s="184" t="s">
        <v>10707</v>
      </c>
      <c r="T442" s="116">
        <f>2^0+0+0+0+0+0+2^6+2^7+0+0+0+0+0+0+0+0+0+0+0+0+0+0+0+0+0+0+0+0+0+0+0+0</f>
        <v>193</v>
      </c>
      <c r="U442" s="184" t="s">
        <v>10707</v>
      </c>
    </row>
    <row r="443" spans="1:21" ht="13.2">
      <c r="A443" s="116" t="s">
        <v>11434</v>
      </c>
      <c r="B443" s="116" t="s">
        <v>11435</v>
      </c>
      <c r="C443" s="116" t="s">
        <v>10540</v>
      </c>
      <c r="D443" s="116" t="s">
        <v>10541</v>
      </c>
      <c r="E443" s="116" t="s">
        <v>10542</v>
      </c>
      <c r="F443" s="116">
        <f>0+0+0+0+0+0+0+0+0+0+0+0+0+0+0+0+0+0+0+0+0+0+0+0+0+0+0+0+0+0+0+0</f>
        <v>0</v>
      </c>
      <c r="G443" s="116" t="s">
        <v>10547</v>
      </c>
      <c r="H443" s="116">
        <f>0+0+0+0+0+0+0+0+0+0+0+0+0+0+0+0+0+0+0+0+0+0+0+0+0+0+0+0+0+0+0+0</f>
        <v>0</v>
      </c>
      <c r="I443" s="116" t="s">
        <v>10547</v>
      </c>
      <c r="L443" s="116">
        <f>0+0+0+0+0+0+0+0+0+0+0+0+0+0+0+0+0+0+0+0+0+0+0+0+0+0+0+0+0+0+0+0</f>
        <v>0</v>
      </c>
      <c r="M443" s="116" t="s">
        <v>10547</v>
      </c>
      <c r="P443" s="116">
        <f>0+0+0+0+0+0+0+0+0+0+0+0+0+0+0+0+0+0+0+0+0+0+0+0+0+0+0+0+0+0+0+0</f>
        <v>0</v>
      </c>
      <c r="Q443" s="116" t="s">
        <v>10547</v>
      </c>
      <c r="T443" s="116">
        <f>0+0+0+0+0+0+0+0+0+0+0+0+0+0+0+0+0+0+0+0+0+0+0+0+0+0+0+0+0+0+0+0</f>
        <v>0</v>
      </c>
      <c r="U443" s="116" t="s">
        <v>10547</v>
      </c>
    </row>
    <row r="444" spans="1:21" ht="13.2">
      <c r="A444" s="116" t="s">
        <v>11436</v>
      </c>
      <c r="B444" s="116" t="s">
        <v>11437</v>
      </c>
      <c r="C444" s="116" t="s">
        <v>10540</v>
      </c>
      <c r="D444" s="116" t="s">
        <v>10541</v>
      </c>
      <c r="E444" s="116" t="s">
        <v>10542</v>
      </c>
      <c r="F444" s="116">
        <f>0+2^1+0+0+0+2^5+2^6+2^7+0+0+0+0+0+0+0+0+0+0+0+0+0+0+0+0+0+0+0+0+0+0+0+0</f>
        <v>226</v>
      </c>
      <c r="G444" s="116" t="s">
        <v>10550</v>
      </c>
      <c r="H444" s="116">
        <f>0+2^1+0+0+0+2^5+2^6+2^7+0+0+0+0+0+0+0+0+0+0+0+0+0+0+0+0+0+0+0+0+0+0+0+0</f>
        <v>226</v>
      </c>
      <c r="I444" s="116" t="s">
        <v>10550</v>
      </c>
      <c r="L444" s="116">
        <f>0+2^1+0+0+0+2^5+2^6+2^7+0+0+0+0+0+0+0+0+0+0+0+0+0+0+0+0+0+0+0+0+0+0+0+0</f>
        <v>226</v>
      </c>
      <c r="M444" s="116" t="s">
        <v>10550</v>
      </c>
      <c r="P444" s="116">
        <f>0+2^1+0+0+0+2^5+2^6+2^7+0+0+0+0+0+0+0+0+0+0+0+0+0+0+0+0+0+0+0+0+0+0+0+0</f>
        <v>226</v>
      </c>
      <c r="Q444" s="116" t="s">
        <v>10550</v>
      </c>
      <c r="T444" s="116">
        <f>0+2^1+0+0+0+2^5+2^6+2^7+0+0+0+0+0+0+0+0+0+0+0+0+0+0+0+0+0+0+0+0+0+0+0+0</f>
        <v>226</v>
      </c>
      <c r="U444" s="116" t="s">
        <v>10550</v>
      </c>
    </row>
    <row r="445" spans="1:21" ht="13.2">
      <c r="A445" s="116" t="s">
        <v>11438</v>
      </c>
      <c r="B445" s="116" t="s">
        <v>11439</v>
      </c>
      <c r="C445" s="116" t="s">
        <v>10540</v>
      </c>
      <c r="D445" s="116" t="s">
        <v>10541</v>
      </c>
      <c r="E445" s="116" t="s">
        <v>10542</v>
      </c>
      <c r="F445" s="116">
        <f>0+0+0+0+0+0+0+0+0+0+0+0+0+0+0+0+0+0+0+0+0+0+0+0+0+0+0+0+0+0+0+0</f>
        <v>0</v>
      </c>
      <c r="G445" s="116" t="s">
        <v>10547</v>
      </c>
      <c r="H445" s="116">
        <f>0+0+0+0+0+0+0+0+0+0+0+0+0+0+0+0+0+0+0+0+0+0+0+0+0+0+0+0+0+0+0+0</f>
        <v>0</v>
      </c>
      <c r="I445" s="116" t="s">
        <v>10547</v>
      </c>
      <c r="L445" s="116">
        <f>0+0+0+0+0+0+0+0+0+0+0+0+0+0+0+0+0+0+0+0+0+0+0+0+0+0+0+0+0+0+0+0</f>
        <v>0</v>
      </c>
      <c r="M445" s="116" t="s">
        <v>10547</v>
      </c>
      <c r="P445" s="116">
        <f>0+0+0+0+0+0+0+0+0+0+0+0+0+0+0+0+0+0+0+0+0+0+0+0+0+0+0+0+0+0+0+0</f>
        <v>0</v>
      </c>
      <c r="Q445" s="116" t="s">
        <v>10547</v>
      </c>
      <c r="T445" s="116">
        <f>0+0+0+0+0+0+0+0+0+0+0+0+0+0+0+0+0+0+0+0+0+0+0+0+0+0+0+0+0+0+0+0</f>
        <v>0</v>
      </c>
      <c r="U445" s="116" t="s">
        <v>10547</v>
      </c>
    </row>
    <row r="446" spans="1:21" ht="13.2">
      <c r="A446" s="116" t="s">
        <v>11440</v>
      </c>
      <c r="B446" s="116" t="s">
        <v>11441</v>
      </c>
      <c r="C446" s="116" t="s">
        <v>10499</v>
      </c>
      <c r="D446" s="116" t="s">
        <v>10541</v>
      </c>
      <c r="E446" s="116" t="s">
        <v>10542</v>
      </c>
      <c r="F446" s="116">
        <f>2^0+0+0+0+0+0+0+0+0+0+0+0+0+0+0+0+0+0+0+0+0+0+0+0+0+0+0+0+0+0+0+0</f>
        <v>1</v>
      </c>
      <c r="G446" s="116" t="s">
        <v>10543</v>
      </c>
      <c r="H446" s="116">
        <f>2^0+0+0+0+0+0+0+0+0+0+0+0+0+0+0+0+0+0+0+0+0+0+0+0+0+0+0+0+0+0+0+0</f>
        <v>1</v>
      </c>
      <c r="I446" s="116" t="s">
        <v>10543</v>
      </c>
      <c r="L446" s="116">
        <f>2^0+0+0+0+0+0+0+0+0+0+0+0+0+0+0+0+0+0+0+0+0+0+0+0+0+0+0+0+0+0+0+0</f>
        <v>1</v>
      </c>
      <c r="M446" s="116" t="s">
        <v>10543</v>
      </c>
      <c r="P446" s="116">
        <f>2^0+0+0+0+0+0+0+0+0+0+0+0+0+0+0+0+0+0+0+0+0+0+0+0+0+0+0+0+0+0+0+0</f>
        <v>1</v>
      </c>
      <c r="Q446" s="116" t="s">
        <v>10543</v>
      </c>
      <c r="T446" s="116">
        <f>2^0+0+0+0+0+0+0+0+0+0+0+0+0+0+0+0+0+0+0+0+0+0+0+0+0+0+0+0+0+0+0+0</f>
        <v>1</v>
      </c>
      <c r="U446" s="116" t="s">
        <v>10543</v>
      </c>
    </row>
    <row r="447" spans="1:21" ht="13.2">
      <c r="A447" s="116" t="s">
        <v>11442</v>
      </c>
      <c r="B447" s="116" t="s">
        <v>11443</v>
      </c>
      <c r="C447" s="116" t="s">
        <v>10540</v>
      </c>
      <c r="D447" s="116" t="s">
        <v>10541</v>
      </c>
      <c r="E447" s="116" t="s">
        <v>10542</v>
      </c>
      <c r="F447" s="116">
        <f>0+0+0+0+0+0+0+0+0+0+0+0+0+0+0+0+0+0+0+0+0+0+0+0+0+0+0+0+0+0+0+0</f>
        <v>0</v>
      </c>
      <c r="G447" s="116" t="s">
        <v>10547</v>
      </c>
      <c r="H447" s="116">
        <f>0+0+0+0+0+0+0+0+0+0+0+0+0+0+0+0+0+0+0+0+0+0+0+0+0+0+0+0+0+0+0+0</f>
        <v>0</v>
      </c>
      <c r="I447" s="116" t="s">
        <v>10547</v>
      </c>
      <c r="L447" s="116">
        <f>0+0+0+0+0+0+0+0+0+0+0+0+0+0+0+0+0+0+0+0+0+0+0+0+0+0+0+0+0+0+0+0</f>
        <v>0</v>
      </c>
      <c r="M447" s="116" t="s">
        <v>10547</v>
      </c>
      <c r="P447" s="116">
        <f>0+0+0+0+0+0+0+0+0+0+0+0+0+0+0+0+0+0+0+0+0+0+0+0+0+0+0+0+0+0+0+0</f>
        <v>0</v>
      </c>
      <c r="Q447" s="116" t="s">
        <v>10547</v>
      </c>
      <c r="T447" s="116">
        <f>0+0+0+0+0+0+0+0+0+0+0+0+0+0+0+0+0+0+0+0+0+0+0+0+0+0+0+0+0+0+0+0</f>
        <v>0</v>
      </c>
      <c r="U447" s="116" t="s">
        <v>10547</v>
      </c>
    </row>
    <row r="448" spans="1:21" ht="13.2">
      <c r="A448" s="116" t="s">
        <v>11444</v>
      </c>
      <c r="B448" s="116" t="s">
        <v>11445</v>
      </c>
      <c r="C448" s="116" t="s">
        <v>10540</v>
      </c>
      <c r="D448" s="116" t="s">
        <v>10541</v>
      </c>
      <c r="E448" s="116" t="s">
        <v>10542</v>
      </c>
      <c r="F448" s="116">
        <f>2^0+0+0+0+0+0+0+0+0+0+0+0+0+0+0+0+0+0+0+0+0+0+0+0+0+0+0+0+0+0+0+0</f>
        <v>1</v>
      </c>
      <c r="G448" s="116" t="s">
        <v>10543</v>
      </c>
      <c r="H448" s="116">
        <f>2^0+0+0+0+0+0+2^6+2^7+0+0+0+0+0+0+0+0+0+0+0+0+0+0+0+0+0+0+0+0+0+0+0+0</f>
        <v>193</v>
      </c>
      <c r="I448" s="184" t="s">
        <v>10707</v>
      </c>
      <c r="L448" s="116">
        <f>2^0+0+0+0+0+0+2^6+2^7+0+0+0+0+0+0+0+0+0+0+0+0+0+0+0+0+0+0+0+0+0+0+0+0</f>
        <v>193</v>
      </c>
      <c r="M448" s="184" t="s">
        <v>10707</v>
      </c>
      <c r="P448" s="116">
        <f>2^0+0+0+0+0+0+2^6+2^7+0+0+0+0+0+0+0+0+0+0+0+0+0+0+0+0+0+0+0+0+0+0+0+0</f>
        <v>193</v>
      </c>
      <c r="Q448" s="184" t="s">
        <v>10707</v>
      </c>
      <c r="T448" s="116">
        <f>2^0+0+0+0+0+0+2^6+2^7+0+2^9+0+0+0+0+0+0+0+0+0+0+0+0+0+0+0+0+0+0+0+0+0+0</f>
        <v>705</v>
      </c>
      <c r="U448" s="184" t="s">
        <v>10669</v>
      </c>
    </row>
    <row r="449" spans="1:21" ht="13.2">
      <c r="A449" s="116" t="s">
        <v>11446</v>
      </c>
      <c r="B449" s="116" t="s">
        <v>11447</v>
      </c>
      <c r="C449" s="116" t="s">
        <v>10540</v>
      </c>
      <c r="D449" s="116" t="s">
        <v>10541</v>
      </c>
      <c r="E449" s="116" t="s">
        <v>10542</v>
      </c>
      <c r="F449" s="116">
        <f>0+0+0+0+0+0+0+0+0+0+0+0+0+0+0+0+0+0+0+0+0+0+0+0+0+0+0+0+0+0+0+0</f>
        <v>0</v>
      </c>
      <c r="G449" s="116" t="s">
        <v>10547</v>
      </c>
      <c r="H449" s="116">
        <f>0+0+0+0+0+0+0+0+0+0+0+0+0+0+0+0+0+0+0+0+0+0+0+0+0+0+0+0+0+0+0+0</f>
        <v>0</v>
      </c>
      <c r="I449" s="116" t="s">
        <v>10547</v>
      </c>
      <c r="L449" s="116">
        <f>0+0+0+0+0+0+0+0+0+0+0+0+0+0+0+0+0+0+0+0+0+0+0+0+0+0+0+0+0+0+0+0</f>
        <v>0</v>
      </c>
      <c r="M449" s="116" t="s">
        <v>10547</v>
      </c>
      <c r="P449" s="116">
        <f>0+0+0+0+0+0+0+0+0+0+0+0+0+0+0+0+0+0+0+0+0+0+0+0+0+0+0+0+0+0+0+0</f>
        <v>0</v>
      </c>
      <c r="Q449" s="116" t="s">
        <v>10547</v>
      </c>
      <c r="T449" s="116">
        <f>0+0+0+0+0+0+0+0+0+0+0+0+0+0+0+0+0+0+0+0+0+0+0+0+0+0+0+0+0+0+0+0</f>
        <v>0</v>
      </c>
      <c r="U449" s="116" t="s">
        <v>10547</v>
      </c>
    </row>
    <row r="450" spans="1:21" ht="13.2">
      <c r="A450" s="116" t="s">
        <v>11448</v>
      </c>
      <c r="B450" s="116" t="s">
        <v>11449</v>
      </c>
      <c r="C450" s="116" t="s">
        <v>10540</v>
      </c>
      <c r="D450" s="116" t="s">
        <v>10541</v>
      </c>
      <c r="E450" s="116" t="s">
        <v>10542</v>
      </c>
      <c r="F450" s="116">
        <f>0+2^1+0+0+0+2^5+2^6+2^7+0+0+0+0+0+0+0+0+0+0+0+0+0+0+0+0+0+0+0+0+0+0+0+0</f>
        <v>226</v>
      </c>
      <c r="G450" s="116" t="s">
        <v>10550</v>
      </c>
      <c r="H450" s="116">
        <f>0+2^1+0+0+0+2^5+2^6+2^7+0+0+0+0+0+0+0+0+0+0+0+0+0+0+0+0+0+0+0+0+0+0+0+0</f>
        <v>226</v>
      </c>
      <c r="I450" s="116" t="s">
        <v>10550</v>
      </c>
      <c r="L450" s="116">
        <f>0+2^1+0+0+0+2^5+2^6+2^7+0+0+0+0+0+0+0+0+0+0+0+0+0+0+0+0+0+0+0+0+0+0+0+0</f>
        <v>226</v>
      </c>
      <c r="M450" s="116" t="s">
        <v>10550</v>
      </c>
      <c r="P450" s="116">
        <f>0+2^1+0+0+0+2^5+2^6+2^7+0+0+0+0+0+0+0+0+0+0+0+0+0+0+0+0+0+0+0+0+0+0+0+0</f>
        <v>226</v>
      </c>
      <c r="Q450" s="116" t="s">
        <v>10550</v>
      </c>
      <c r="T450" s="116">
        <f>0+2^1+0+0+0+2^5+2^6+2^7+0+0+0+0+0+0+0+0+0+0+0+0+0+0+0+0+0+0+0+0+0+0+0+0</f>
        <v>226</v>
      </c>
      <c r="U450" s="116" t="s">
        <v>10550</v>
      </c>
    </row>
    <row r="451" spans="1:21" ht="13.2">
      <c r="A451" s="116" t="s">
        <v>11450</v>
      </c>
      <c r="B451" s="116" t="s">
        <v>11451</v>
      </c>
      <c r="C451" s="116" t="s">
        <v>10540</v>
      </c>
      <c r="D451" s="116" t="s">
        <v>10541</v>
      </c>
      <c r="E451" s="116" t="s">
        <v>10542</v>
      </c>
      <c r="F451" s="116">
        <f>0+0+0+0+0+0+0+0+0+0+0+0+0+0+0+0+0+0+0+0+0+0+0+0+0+0+0+0+0+0+0+0</f>
        <v>0</v>
      </c>
      <c r="G451" s="116" t="s">
        <v>10547</v>
      </c>
      <c r="H451" s="116">
        <f>0+0+0+0+0+0+0+0+0+0+0+0+0+0+0+0+0+0+0+0+0+0+0+0+0+0+0+0+0+0+0+0</f>
        <v>0</v>
      </c>
      <c r="I451" s="116" t="s">
        <v>10547</v>
      </c>
      <c r="L451" s="116">
        <f>0+0+0+0+0+0+0+0+0+0+0+0+0+0+0+0+0+0+0+0+0+0+0+0+0+0+0+0+0+0+0+0</f>
        <v>0</v>
      </c>
      <c r="M451" s="116" t="s">
        <v>10547</v>
      </c>
      <c r="P451" s="116">
        <f>0+0+0+0+0+0+0+0+0+0+0+0+0+0+0+0+0+0+0+0+0+0+0+0+0+0+0+0+0+0+0+0</f>
        <v>0</v>
      </c>
      <c r="Q451" s="116" t="s">
        <v>10547</v>
      </c>
      <c r="T451" s="116">
        <f>0+0+0+0+0+0+0+0+0+0+0+0+0+0+0+0+0+0+0+0+0+0+0+0+0+0+0+0+0+0+0+0</f>
        <v>0</v>
      </c>
      <c r="U451" s="116" t="s">
        <v>10547</v>
      </c>
    </row>
    <row r="452" spans="1:21" ht="13.2">
      <c r="A452" s="116" t="s">
        <v>11452</v>
      </c>
      <c r="B452" s="116" t="s">
        <v>11453</v>
      </c>
      <c r="C452" s="116" t="s">
        <v>10499</v>
      </c>
      <c r="D452" s="116" t="s">
        <v>10541</v>
      </c>
      <c r="E452" s="116" t="s">
        <v>10542</v>
      </c>
      <c r="F452" s="116">
        <f>2^0+0+0+0+0+0+0+0+0+0+0+0+0+0+0+0+0+0+0+0+0+0+0+0+0+0+0+0+0+0+0+0</f>
        <v>1</v>
      </c>
      <c r="G452" s="116" t="s">
        <v>10543</v>
      </c>
      <c r="H452" s="116">
        <f>2^0+0+0+0+0+0+0+0+0+0+0+0+0+0+0+0+0+0+0+0+0+0+0+0+0+0+0+0+0+0+0+0</f>
        <v>1</v>
      </c>
      <c r="I452" s="116" t="s">
        <v>10543</v>
      </c>
      <c r="L452" s="116">
        <f>2^0+0+0+0+0+0+0+0+0+0+0+0+0+0+0+0+0+0+0+0+0+0+0+0+0+0+0+0+0+0+0+0</f>
        <v>1</v>
      </c>
      <c r="M452" s="116" t="s">
        <v>10543</v>
      </c>
      <c r="P452" s="116">
        <f>2^0+0+0+0+0+0+0+0+0+0+0+0+0+0+0+0+0+0+0+0+0+0+0+0+0+0+0+0+0+0+0+0</f>
        <v>1</v>
      </c>
      <c r="Q452" s="116" t="s">
        <v>10543</v>
      </c>
      <c r="T452" s="116">
        <f>2^0+0+0+0+0+0+0+0+0+0+0+0+0+0+0+0+0+0+0+0+0+0+0+0+0+0+0+0+0+0+0+0</f>
        <v>1</v>
      </c>
      <c r="U452" s="116" t="s">
        <v>10543</v>
      </c>
    </row>
    <row r="453" spans="1:21" ht="13.2">
      <c r="A453" s="116" t="s">
        <v>11454</v>
      </c>
      <c r="B453" s="116" t="s">
        <v>11455</v>
      </c>
      <c r="C453" s="116" t="s">
        <v>10540</v>
      </c>
      <c r="D453" s="116" t="s">
        <v>10541</v>
      </c>
      <c r="E453" s="116" t="s">
        <v>10542</v>
      </c>
      <c r="F453" s="116">
        <f>0+0+0+0+0+0+0+0+0+0+0+0+0+0+0+0+0+0+0+0+0+0+0+0+0+0+0+0+0+0+0+0</f>
        <v>0</v>
      </c>
      <c r="G453" s="116" t="s">
        <v>10547</v>
      </c>
      <c r="H453" s="116">
        <f>0+0+0+0+0+0+0+0+0+0+0+0+0+0+0+0+0+0+0+0+0+0+0+0+0+0+0+0+0+0+0+0</f>
        <v>0</v>
      </c>
      <c r="I453" s="116" t="s">
        <v>10547</v>
      </c>
      <c r="L453" s="116">
        <f>0+0+0+0+0+0+0+0+0+0+0+0+0+0+0+0+0+0+0+0+0+0+0+0+0+0+0+0+0+0+0+0</f>
        <v>0</v>
      </c>
      <c r="M453" s="116" t="s">
        <v>10547</v>
      </c>
      <c r="P453" s="116">
        <f>0+0+0+0+0+0+0+0+0+0+0+0+0+0+0+0+0+0+0+0+0+0+0+0+0+0+0+0+0+0+0+0</f>
        <v>0</v>
      </c>
      <c r="Q453" s="116" t="s">
        <v>10547</v>
      </c>
      <c r="T453" s="116">
        <f>0+0+0+0+0+0+0+0+0+0+0+0+0+0+0+0+0+0+0+0+0+0+0+0+0+0+0+0+0+0+0+0</f>
        <v>0</v>
      </c>
      <c r="U453" s="116" t="s">
        <v>10547</v>
      </c>
    </row>
    <row r="454" spans="1:21" ht="13.2">
      <c r="A454" s="116" t="s">
        <v>11456</v>
      </c>
      <c r="B454" s="116" t="s">
        <v>11457</v>
      </c>
      <c r="C454" s="116" t="s">
        <v>10540</v>
      </c>
      <c r="D454" s="116" t="s">
        <v>10541</v>
      </c>
      <c r="E454" s="116" t="s">
        <v>10542</v>
      </c>
      <c r="F454" s="116">
        <f>2^0+0+0+0+0+0+0+0+0+0+0+0+0+0+0+0+0+0+0+0+0+0+0+0+0+0+0+0+0+0+0+0</f>
        <v>1</v>
      </c>
      <c r="G454" s="116" t="s">
        <v>10543</v>
      </c>
      <c r="H454" s="116">
        <f>2^0+0+0+0+0+0+2^6+2^7+0+2^9+0+0+0+0+0+0+0+0+0+0+0+0+0+0+0+0+0+0+0+0+0+0</f>
        <v>705</v>
      </c>
      <c r="I454" s="184" t="s">
        <v>10669</v>
      </c>
      <c r="L454" s="116">
        <f>2^0+0+0+0+0+0+2^6+2^7+0+2^9+0+0+0+0+0+0+0+0+0+0+0+0+0+0+0+0+0+0+0+0+0+0</f>
        <v>705</v>
      </c>
      <c r="M454" s="184" t="s">
        <v>10669</v>
      </c>
      <c r="P454" s="116">
        <f>2^0+0+0+0+0+0+2^6+2^7+0+2^9+0+0+0+0+0+0+0+0+0+0+0+0+0+0+0+0+0+0+0+0+0+0</f>
        <v>705</v>
      </c>
      <c r="Q454" s="184" t="s">
        <v>10669</v>
      </c>
      <c r="T454" s="116">
        <f>2^0+0+0+0+0+0+2^6+2^7+0+2^9+0+0+0+0+0+0+0+0+0+0+0+0+0+0+0+0+0+0+0+0+0+0</f>
        <v>705</v>
      </c>
      <c r="U454" s="184" t="s">
        <v>10669</v>
      </c>
    </row>
    <row r="455" spans="1:21" ht="13.2">
      <c r="A455" s="116" t="s">
        <v>11458</v>
      </c>
      <c r="B455" s="116" t="s">
        <v>11459</v>
      </c>
      <c r="C455" s="116" t="s">
        <v>10540</v>
      </c>
      <c r="D455" s="116" t="s">
        <v>10541</v>
      </c>
      <c r="E455" s="116" t="s">
        <v>10542</v>
      </c>
      <c r="F455" s="116">
        <f>0+0+0+0+0+0+0+0+0+0+0+0+0+0+0+0+0+0+0+0+0+0+0+0+0+0+0+0+0+0+0+0</f>
        <v>0</v>
      </c>
      <c r="G455" s="116" t="s">
        <v>10547</v>
      </c>
      <c r="H455" s="116">
        <f>0+0+0+0+0+0+0+0+0+0+0+0+0+0+0+0+0+0+0+0+0+0+0+0+0+0+0+0+0+0+0+0</f>
        <v>0</v>
      </c>
      <c r="I455" s="116" t="s">
        <v>10547</v>
      </c>
      <c r="L455" s="116">
        <f>0+0+0+0+0+0+0+0+0+0+0+0+0+0+0+0+0+0+0+0+0+0+0+0+0+0+0+0+0+0+0+0</f>
        <v>0</v>
      </c>
      <c r="M455" s="116" t="s">
        <v>10547</v>
      </c>
      <c r="P455" s="116">
        <f>0+0+0+0+0+0+0+0+0+0+0+0+0+0+0+0+0+0+0+0+0+0+0+0+0+0+0+0+0+0+0+0</f>
        <v>0</v>
      </c>
      <c r="Q455" s="116" t="s">
        <v>10547</v>
      </c>
      <c r="T455" s="116">
        <f>0+0+0+0+0+0+0+0+0+0+0+0+0+0+0+0+0+0+0+0+0+0+0+0+0+0+0+0+0+0+0+0</f>
        <v>0</v>
      </c>
      <c r="U455" s="116" t="s">
        <v>10547</v>
      </c>
    </row>
    <row r="456" spans="1:21" ht="13.2">
      <c r="A456" s="116" t="s">
        <v>11460</v>
      </c>
      <c r="B456" s="116" t="s">
        <v>11461</v>
      </c>
      <c r="C456" s="116" t="s">
        <v>10540</v>
      </c>
      <c r="D456" s="116" t="s">
        <v>10541</v>
      </c>
      <c r="E456" s="116" t="s">
        <v>10542</v>
      </c>
      <c r="F456" s="116">
        <f>0+2^1+0+0+0+2^5+2^6+2^7+0+0+0+0+0+0+0+0+0+0+0+0+0+0+0+0+0+0+0+0+0+0+0+0</f>
        <v>226</v>
      </c>
      <c r="G456" s="116" t="s">
        <v>10550</v>
      </c>
      <c r="H456" s="116">
        <f>0+2^1+0+0+0+2^5+2^6+2^7+0+0+0+0+0+0+0+0+0+0+0+0+0+0+0+0+0+0+0+0+0+0+0+0</f>
        <v>226</v>
      </c>
      <c r="I456" s="116" t="s">
        <v>10550</v>
      </c>
      <c r="L456" s="116">
        <f>0+2^1+0+0+0+2^5+2^6+2^7+0+0+0+0+0+0+0+0+0+0+0+0+0+0+0+0+0+0+0+0+0+0+0+0</f>
        <v>226</v>
      </c>
      <c r="M456" s="116" t="s">
        <v>10550</v>
      </c>
      <c r="P456" s="116">
        <f>0+2^1+0+0+0+2^5+2^6+2^7+0+0+0+0+0+0+0+0+0+0+0+0+0+0+0+0+0+0+0+0+0+0+0+0</f>
        <v>226</v>
      </c>
      <c r="Q456" s="116" t="s">
        <v>10550</v>
      </c>
      <c r="T456" s="116">
        <f>0+2^1+0+0+0+2^5+2^6+2^7+0+0+0+0+0+0+0+0+0+0+0+0+0+0+0+0+0+0+0+0+0+0+0+0</f>
        <v>226</v>
      </c>
      <c r="U456" s="116" t="s">
        <v>10550</v>
      </c>
    </row>
    <row r="457" spans="1:21" ht="13.2">
      <c r="A457" s="116" t="s">
        <v>11462</v>
      </c>
      <c r="B457" s="116" t="s">
        <v>11463</v>
      </c>
      <c r="C457" s="116" t="s">
        <v>10540</v>
      </c>
      <c r="D457" s="116" t="s">
        <v>10541</v>
      </c>
      <c r="E457" s="116" t="s">
        <v>10542</v>
      </c>
      <c r="F457" s="116">
        <f>0+0+0+0+0+0+0+0+0+0+0+0+0+0+0+0+0+0+0+0+0+0+0+0+0+0+0+0+0+0+0+0</f>
        <v>0</v>
      </c>
      <c r="G457" s="116" t="s">
        <v>10547</v>
      </c>
      <c r="H457" s="116">
        <f>0+0+0+0+0+0+0+0+0+0+0+0+0+0+0+0+0+0+0+0+0+0+0+0+0+0+0+0+0+0+0+0</f>
        <v>0</v>
      </c>
      <c r="I457" s="116" t="s">
        <v>10547</v>
      </c>
      <c r="L457" s="116">
        <f>0+0+0+0+0+0+0+0+0+0+0+0+0+0+0+0+0+0+0+0+0+0+0+0+0+0+0+0+0+0+0+0</f>
        <v>0</v>
      </c>
      <c r="M457" s="116" t="s">
        <v>10547</v>
      </c>
      <c r="P457" s="116">
        <f>0+0+0+0+0+0+0+0+0+0+0+0+0+0+0+0+0+0+0+0+0+0+0+0+0+0+0+0+0+0+0+0</f>
        <v>0</v>
      </c>
      <c r="Q457" s="116" t="s">
        <v>10547</v>
      </c>
      <c r="T457" s="116">
        <f>0+0+0+0+0+0+0+0+0+0+0+0+0+0+0+0+0+0+0+0+0+0+0+0+0+0+0+0+0+0+0+0</f>
        <v>0</v>
      </c>
      <c r="U457" s="116" t="s">
        <v>10547</v>
      </c>
    </row>
    <row r="458" spans="1:21" ht="13.2">
      <c r="A458" s="116" t="s">
        <v>11464</v>
      </c>
      <c r="B458" s="116" t="s">
        <v>11465</v>
      </c>
      <c r="C458" s="116" t="s">
        <v>10499</v>
      </c>
      <c r="D458" s="116" t="s">
        <v>10541</v>
      </c>
      <c r="E458" s="116" t="s">
        <v>10542</v>
      </c>
      <c r="F458" s="116">
        <f>2^0+0+0+0+0+0+0+0+0+0+0+0+0+0+0+0+0+0+0+0+0+0+0+0+0+0+0+0+0+0+0+0</f>
        <v>1</v>
      </c>
      <c r="G458" s="116" t="s">
        <v>10543</v>
      </c>
      <c r="H458" s="116">
        <f>2^0+0+0+0+0+0+0+0+0+0+0+0+0+0+0+0+0+0+0+0+0+0+0+0+0+0+0+0+0+0+0+0</f>
        <v>1</v>
      </c>
      <c r="I458" s="116" t="s">
        <v>10543</v>
      </c>
      <c r="L458" s="116">
        <f>2^0+0+0+0+0+0+0+0+0+0+0+0+0+0+0+0+0+0+0+0+0+0+0+0+0+0+0+0+0+0+0+0</f>
        <v>1</v>
      </c>
      <c r="M458" s="116" t="s">
        <v>10543</v>
      </c>
      <c r="P458" s="116">
        <f>2^0+0+0+0+0+0+0+0+0+0+0+0+0+0+0+0+0+0+0+0+0+0+0+0+0+0+0+0+0+0+0+0</f>
        <v>1</v>
      </c>
      <c r="Q458" s="116" t="s">
        <v>10543</v>
      </c>
      <c r="T458" s="116">
        <f>2^0+0+0+0+0+0+0+0+0+0+0+0+0+0+0+0+0+0+0+0+0+0+0+0+0+0+0+0+0+0+0+0</f>
        <v>1</v>
      </c>
      <c r="U458" s="116" t="s">
        <v>10543</v>
      </c>
    </row>
    <row r="459" spans="1:21" ht="13.2">
      <c r="A459" s="116" t="s">
        <v>11466</v>
      </c>
      <c r="B459" s="116" t="s">
        <v>11467</v>
      </c>
      <c r="C459" s="116" t="s">
        <v>10540</v>
      </c>
      <c r="D459" s="116" t="s">
        <v>10541</v>
      </c>
      <c r="E459" s="116" t="s">
        <v>10542</v>
      </c>
      <c r="F459" s="116">
        <f>0+0+0+0+0+0+0+0+0+0+0+0+0+0+0+0+0+0+0+0+0+0+0+0+0+0+0+0+0+0+0+0</f>
        <v>0</v>
      </c>
      <c r="G459" s="116" t="s">
        <v>10547</v>
      </c>
      <c r="H459" s="116">
        <f>0+0+0+0+0+0+0+0+0+0+0+0+0+0+0+0+0+0+0+0+0+0+0+0+0+0+0+0+0+0+0+0</f>
        <v>0</v>
      </c>
      <c r="I459" s="116" t="s">
        <v>10547</v>
      </c>
      <c r="L459" s="116">
        <f>0+0+0+0+0+0+0+0+0+0+0+0+0+0+0+0+0+0+0+0+0+0+0+0+0+0+0+0+0+0+0+0</f>
        <v>0</v>
      </c>
      <c r="M459" s="116" t="s">
        <v>10547</v>
      </c>
      <c r="P459" s="116">
        <f>0+0+0+0+0+0+0+0+0+0+0+0+0+0+0+0+0+0+0+0+0+0+0+0+0+0+0+0+0+0+0+0</f>
        <v>0</v>
      </c>
      <c r="Q459" s="116" t="s">
        <v>10547</v>
      </c>
      <c r="T459" s="116">
        <f>0+0+0+0+0+0+0+0+0+0+0+0+0+0+0+0+0+0+0+0+0+0+0+0+0+0+0+0+0+0+0+0</f>
        <v>0</v>
      </c>
      <c r="U459" s="116" t="s">
        <v>10547</v>
      </c>
    </row>
    <row r="460" spans="1:21" ht="13.2">
      <c r="A460" s="116" t="s">
        <v>11468</v>
      </c>
      <c r="B460" s="116" t="s">
        <v>11469</v>
      </c>
      <c r="C460" s="116" t="s">
        <v>10540</v>
      </c>
      <c r="D460" s="116" t="s">
        <v>10541</v>
      </c>
      <c r="E460" s="116" t="s">
        <v>10542</v>
      </c>
      <c r="F460" s="116">
        <f>2^0+0+0+0+0+0+0+0+0+0+0+0+0+0+0+0+0+0+0+0+0+0+0+0+0+0+0+0+0+0+0+0</f>
        <v>1</v>
      </c>
      <c r="G460" s="116" t="s">
        <v>10543</v>
      </c>
      <c r="H460" s="116">
        <f>2^0+2^1+0+0+0+0+2^6+2^7+0+0+0+0+0+0+0+0+0+0+0+0+0+0+0+0+0+0+0+0+0+0+0+0</f>
        <v>195</v>
      </c>
      <c r="I460" s="184" t="s">
        <v>10682</v>
      </c>
      <c r="L460" s="116">
        <f>2^0+2^1+0+0+0+0+2^6+2^7+0+0+0+0+0+0+0+0+0+0+0+0+0+0+0+0+0+0+0+0+0+0+0+0</f>
        <v>195</v>
      </c>
      <c r="M460" s="184" t="s">
        <v>10682</v>
      </c>
      <c r="P460" s="116">
        <f>2^0+2^1+0+0+0+0+2^6+2^7+0+0+0+0+0+0+0+0+0+0+0+0+0+0+0+0+0+0+0+0+0+0+0+0</f>
        <v>195</v>
      </c>
      <c r="Q460" s="184" t="s">
        <v>10682</v>
      </c>
      <c r="T460" s="116">
        <f>2^0+2^1+0+0+0+0+2^6+2^7+0+0+0+0+0+0+0+0+0+0+0+0+0+0+0+0+0+0+0+0+0+0+0+0</f>
        <v>195</v>
      </c>
      <c r="U460" s="184" t="s">
        <v>10682</v>
      </c>
    </row>
    <row r="461" spans="1:21" ht="13.2">
      <c r="A461" s="116" t="s">
        <v>11470</v>
      </c>
      <c r="B461" s="116" t="s">
        <v>11471</v>
      </c>
      <c r="C461" s="116" t="s">
        <v>10540</v>
      </c>
      <c r="D461" s="116" t="s">
        <v>10541</v>
      </c>
      <c r="E461" s="116" t="s">
        <v>10542</v>
      </c>
      <c r="F461" s="116">
        <f>0+0+0+0+0+0+0+0+0+0+0+0+0+0+0+0+0+0+0+0+0+0+0+0+0+0+0+0+0+0+0+0</f>
        <v>0</v>
      </c>
      <c r="G461" s="116" t="s">
        <v>10547</v>
      </c>
      <c r="H461" s="116">
        <f>0+0+0+0+0+0+0+0+0+0+0+0+0+0+0+0+0+0+0+0+0+0+0+0+0+0+0+0+0+0+0+0</f>
        <v>0</v>
      </c>
      <c r="I461" s="116" t="s">
        <v>10547</v>
      </c>
      <c r="L461" s="116">
        <f>0+0+0+0+0+0+0+0+0+0+0+0+0+0+0+0+0+0+0+0+0+0+0+0+0+0+0+0+0+0+0+0</f>
        <v>0</v>
      </c>
      <c r="M461" s="116" t="s">
        <v>10547</v>
      </c>
      <c r="P461" s="116">
        <f>0+0+0+0+0+0+0+0+0+0+0+0+0+0+0+0+0+0+0+0+0+0+0+0+0+0+0+0+0+0+0+0</f>
        <v>0</v>
      </c>
      <c r="Q461" s="116" t="s">
        <v>10547</v>
      </c>
      <c r="T461" s="116">
        <f>0+0+0+0+0+0+0+0+0+0+0+0+0+0+0+0+0+0+0+0+0+0+0+0+0+0+0+0+0+0+0+0</f>
        <v>0</v>
      </c>
      <c r="U461" s="116" t="s">
        <v>10547</v>
      </c>
    </row>
    <row r="462" spans="1:21" ht="13.2">
      <c r="A462" s="116" t="s">
        <v>11472</v>
      </c>
      <c r="B462" s="116" t="s">
        <v>11473</v>
      </c>
      <c r="C462" s="116" t="s">
        <v>10540</v>
      </c>
      <c r="D462" s="116" t="s">
        <v>10541</v>
      </c>
      <c r="E462" s="116" t="s">
        <v>10542</v>
      </c>
      <c r="F462" s="116">
        <f>0+2^1+0+0+0+2^5+2^6+2^7+0+0+0+0+0+0+0+0+0+0+0+0+0+0+0+0+0+0+0+0+0+0+0+0</f>
        <v>226</v>
      </c>
      <c r="G462" s="116" t="s">
        <v>10550</v>
      </c>
      <c r="H462" s="116">
        <f>0+2^1+0+0+0+2^5+2^6+2^7+0+0+0+0+0+0+0+0+0+0+0+0+0+0+0+0+0+0+0+0+0+0+0+0</f>
        <v>226</v>
      </c>
      <c r="I462" s="116" t="s">
        <v>10550</v>
      </c>
      <c r="L462" s="116">
        <f>0+2^1+0+0+0+2^5+2^6+2^7+0+0+0+0+0+0+0+0+0+0+0+0+0+0+0+0+0+0+0+0+0+0+0+0</f>
        <v>226</v>
      </c>
      <c r="M462" s="116" t="s">
        <v>10550</v>
      </c>
      <c r="P462" s="116">
        <f>0+2^1+0+0+0+2^5+2^6+2^7+0+0+0+0+0+0+0+0+0+0+0+0+0+0+0+0+0+0+0+0+0+0+0+0</f>
        <v>226</v>
      </c>
      <c r="Q462" s="116" t="s">
        <v>10550</v>
      </c>
      <c r="T462" s="116">
        <f>0+2^1+0+0+0+2^5+2^6+2^7+0+0+0+0+0+0+0+0+0+0+0+0+0+0+0+0+0+0+0+0+0+0+0+0</f>
        <v>226</v>
      </c>
      <c r="U462" s="116" t="s">
        <v>10550</v>
      </c>
    </row>
    <row r="463" spans="1:21" ht="13.2">
      <c r="A463" s="116" t="s">
        <v>11474</v>
      </c>
      <c r="B463" s="116" t="s">
        <v>11475</v>
      </c>
      <c r="C463" s="116" t="s">
        <v>10540</v>
      </c>
      <c r="D463" s="116" t="s">
        <v>10541</v>
      </c>
      <c r="E463" s="116" t="s">
        <v>10542</v>
      </c>
      <c r="F463" s="116">
        <f>0+0+0+0+0+0+0+0+0+0+0+0+0+0+0+0+0+0+0+0+0+0+0+0+0+0+0+0+0+0+0+0</f>
        <v>0</v>
      </c>
      <c r="G463" s="116" t="s">
        <v>10547</v>
      </c>
      <c r="H463" s="116">
        <f>0+0+0+0+0+0+0+0+0+0+0+0+0+0+0+0+0+0+0+0+0+0+0+0+0+0+0+0+0+0+0+0</f>
        <v>0</v>
      </c>
      <c r="I463" s="116" t="s">
        <v>10547</v>
      </c>
      <c r="L463" s="116">
        <f>0+0+0+0+0+0+0+0+0+0+0+0+0+0+0+0+0+0+0+0+0+0+0+0+0+0+0+0+0+0+0+0</f>
        <v>0</v>
      </c>
      <c r="M463" s="116" t="s">
        <v>10547</v>
      </c>
      <c r="P463" s="116">
        <f>0+0+0+0+0+0+0+0+0+0+0+0+0+0+0+0+0+0+0+0+0+0+0+0+0+0+0+0+0+0+0+0</f>
        <v>0</v>
      </c>
      <c r="Q463" s="116" t="s">
        <v>10547</v>
      </c>
      <c r="T463" s="116">
        <f>0+0+0+0+0+0+0+0+0+0+0+0+0+0+0+0+0+0+0+0+0+0+0+0+0+0+0+0+0+0+0+0</f>
        <v>0</v>
      </c>
      <c r="U463" s="116" t="s">
        <v>10547</v>
      </c>
    </row>
    <row r="464" spans="1:21" ht="13.2">
      <c r="A464" s="116" t="s">
        <v>11476</v>
      </c>
      <c r="B464" s="116" t="s">
        <v>11477</v>
      </c>
      <c r="C464" s="116" t="s">
        <v>10499</v>
      </c>
      <c r="D464" s="116" t="s">
        <v>10541</v>
      </c>
      <c r="E464" s="116" t="s">
        <v>10542</v>
      </c>
      <c r="F464" s="116">
        <f>2^0+0+0+0+0+0+0+0+0+0+0+0+0+0+0+0+0+0+0+0+0+0+0+0+0+0+0+0+0+0+0+0</f>
        <v>1</v>
      </c>
      <c r="G464" s="116" t="s">
        <v>10543</v>
      </c>
      <c r="H464" s="116">
        <f>2^0+0+0+0+0+0+0+0+0+0+0+0+0+0+0+0+0+0+0+0+0+0+0+0+0+0+0+0+0+0+0+0</f>
        <v>1</v>
      </c>
      <c r="I464" s="116" t="s">
        <v>10543</v>
      </c>
      <c r="L464" s="116">
        <f>2^0+0+0+0+0+0+0+0+0+0+0+0+0+0+0+0+0+0+0+0+0+0+0+0+0+0+0+0+0+0+0+0</f>
        <v>1</v>
      </c>
      <c r="M464" s="116" t="s">
        <v>10543</v>
      </c>
      <c r="P464" s="116">
        <f>2^0+0+0+0+0+0+0+0+0+0+0+0+0+0+0+0+0+0+0+0+0+0+0+0+0+0+0+0+0+0+0+0</f>
        <v>1</v>
      </c>
      <c r="Q464" s="116" t="s">
        <v>10543</v>
      </c>
      <c r="T464" s="116">
        <f>2^0+0+0+0+0+0+0+0+0+0+0+0+0+0+0+0+0+0+0+0+0+0+0+0+0+0+0+0+0+0+0+0</f>
        <v>1</v>
      </c>
      <c r="U464" s="116" t="s">
        <v>10543</v>
      </c>
    </row>
    <row r="465" spans="1:21" ht="13.2">
      <c r="A465" s="116" t="s">
        <v>11478</v>
      </c>
      <c r="B465" s="116" t="s">
        <v>11479</v>
      </c>
      <c r="C465" s="116" t="s">
        <v>10540</v>
      </c>
      <c r="D465" s="116" t="s">
        <v>10541</v>
      </c>
      <c r="E465" s="116" t="s">
        <v>10542</v>
      </c>
      <c r="F465" s="116">
        <f>0+0+0+0+0+0+0+0+0+0+0+0+0+0+0+0+0+0+0+0+0+0+0+0+0+0+0+0+0+0+0+0</f>
        <v>0</v>
      </c>
      <c r="G465" s="116" t="s">
        <v>10547</v>
      </c>
      <c r="H465" s="116">
        <f>0+0+0+0+0+0+0+0+0+0+0+0+0+0+0+0+0+0+0+0+0+0+0+0+0+0+0+0+0+0+0+0</f>
        <v>0</v>
      </c>
      <c r="I465" s="116" t="s">
        <v>10547</v>
      </c>
      <c r="L465" s="116">
        <f>0+0+0+0+0+0+0+0+0+0+0+0+0+0+0+0+0+0+0+0+0+0+0+0+0+0+0+0+0+0+0+0</f>
        <v>0</v>
      </c>
      <c r="M465" s="116" t="s">
        <v>10547</v>
      </c>
      <c r="P465" s="116">
        <f>0+0+0+0+0+0+0+0+0+0+0+0+0+0+0+0+0+0+0+0+0+0+0+0+0+0+0+0+0+0+0+0</f>
        <v>0</v>
      </c>
      <c r="Q465" s="116" t="s">
        <v>10547</v>
      </c>
      <c r="T465" s="116">
        <f>0+0+0+0+0+0+0+0+0+0+0+0+0+0+0+0+0+0+0+0+0+0+0+0+0+0+0+0+0+0+0+0</f>
        <v>0</v>
      </c>
      <c r="U465" s="116" t="s">
        <v>10547</v>
      </c>
    </row>
    <row r="466" spans="1:21" ht="13.2">
      <c r="A466" s="116" t="s">
        <v>11480</v>
      </c>
      <c r="B466" s="116" t="s">
        <v>11481</v>
      </c>
      <c r="C466" s="116" t="s">
        <v>10540</v>
      </c>
      <c r="D466" s="116" t="s">
        <v>10541</v>
      </c>
      <c r="E466" s="116" t="s">
        <v>10542</v>
      </c>
      <c r="F466" s="116">
        <f>2^0+0+0+0+0+0+0+0+0+0+0+0+0+0+0+0+0+0+0+0+0+0+0+0+0+0+0+0+0+0+0+0</f>
        <v>1</v>
      </c>
      <c r="G466" s="116" t="s">
        <v>10543</v>
      </c>
      <c r="H466" s="116">
        <f>2^0+2^1+0+0+0+0+2^6+2^7+0+0+0+0+0+0+0+0+0+0+0+0+0+0+0+0+0+0+0+0+0+0+0+0</f>
        <v>195</v>
      </c>
      <c r="I466" s="184" t="s">
        <v>10682</v>
      </c>
      <c r="L466" s="116">
        <f>2^0+0+0+0+0+0+2^6+2^7+0+0+0+0+0+0+0+0+0+0+0+0+0+0+0+0+0+0+0+0+0+0+0+0</f>
        <v>193</v>
      </c>
      <c r="M466" s="184" t="s">
        <v>10707</v>
      </c>
      <c r="P466" s="116">
        <f>2^0+0+0+0+0+0+2^6+2^7+0+0+0+0+0+0+0+0+0+0+0+0+0+0+0+0+0+0+0+0+0+0+0+0</f>
        <v>193</v>
      </c>
      <c r="Q466" s="184" t="s">
        <v>10707</v>
      </c>
      <c r="T466" s="116">
        <f>2^0+0+0+0+0+0+2^6+2^7+0+0+0+0+0+0+0+0+0+0+0+0+0+0+0+0+0+0+0+0+0+0+0+0</f>
        <v>193</v>
      </c>
      <c r="U466" s="184" t="s">
        <v>10707</v>
      </c>
    </row>
    <row r="467" spans="1:21" ht="13.2">
      <c r="A467" s="116" t="s">
        <v>11482</v>
      </c>
      <c r="B467" s="116" t="s">
        <v>11483</v>
      </c>
      <c r="C467" s="116" t="s">
        <v>10540</v>
      </c>
      <c r="D467" s="116" t="s">
        <v>10541</v>
      </c>
      <c r="E467" s="116" t="s">
        <v>10542</v>
      </c>
      <c r="F467" s="116">
        <f>0+0+0+0+0+0+0+0+0+0+0+0+0+0+0+0+0+0+0+0+0+0+0+0+0+0+0+0+0+0+0+0</f>
        <v>0</v>
      </c>
      <c r="G467" s="116" t="s">
        <v>10547</v>
      </c>
      <c r="H467" s="116">
        <f>0+0+0+0+0+0+0+0+0+0+0+0+0+0+0+0+0+0+0+0+0+0+0+0+0+0+0+0+0+0+0+0</f>
        <v>0</v>
      </c>
      <c r="I467" s="116" t="s">
        <v>10547</v>
      </c>
      <c r="L467" s="116">
        <f>0+0+0+0+0+0+0+0+0+0+0+0+0+0+0+0+0+0+0+0+0+0+0+0+0+0+0+0+0+0+0+0</f>
        <v>0</v>
      </c>
      <c r="M467" s="116" t="s">
        <v>10547</v>
      </c>
      <c r="P467" s="116">
        <f>0+0+0+0+0+0+0+0+0+0+0+0+0+0+0+0+0+0+0+0+0+0+0+0+0+0+0+0+0+0+0+0</f>
        <v>0</v>
      </c>
      <c r="Q467" s="116" t="s">
        <v>10547</v>
      </c>
      <c r="T467" s="116">
        <f>0+0+0+0+0+0+0+0+0+0+0+0+0+0+0+0+0+0+0+0+0+0+0+0+0+0+0+0+0+0+0+0</f>
        <v>0</v>
      </c>
      <c r="U467" s="116" t="s">
        <v>10547</v>
      </c>
    </row>
    <row r="468" spans="1:21" ht="13.2">
      <c r="A468" s="116" t="s">
        <v>11484</v>
      </c>
      <c r="B468" s="116" t="s">
        <v>11485</v>
      </c>
      <c r="C468" s="116" t="s">
        <v>10540</v>
      </c>
      <c r="D468" s="116" t="s">
        <v>10541</v>
      </c>
      <c r="E468" s="116" t="s">
        <v>10542</v>
      </c>
      <c r="F468" s="116">
        <f>0+2^1+0+0+0+2^5+2^6+2^7+0+0+0+0+0+0+0+0+0+0+0+0+0+0+0+0+0+0+0+0+0+0+0+0</f>
        <v>226</v>
      </c>
      <c r="G468" s="116" t="s">
        <v>10550</v>
      </c>
      <c r="H468" s="116">
        <f>0+2^1+0+0+0+2^5+2^6+2^7+0+0+0+0+0+0+0+0+0+0+0+0+0+0+0+0+0+0+0+0+0+0+0+0</f>
        <v>226</v>
      </c>
      <c r="I468" s="116" t="s">
        <v>10550</v>
      </c>
      <c r="L468" s="116">
        <f>0+2^1+0+0+0+2^5+2^6+2^7+0+0+0+0+0+0+0+0+0+0+0+0+0+0+0+0+0+0+0+0+0+0+0+0</f>
        <v>226</v>
      </c>
      <c r="M468" s="116" t="s">
        <v>10550</v>
      </c>
      <c r="P468" s="116">
        <f>0+2^1+0+0+0+2^5+2^6+2^7+0+0+0+0+0+0+0+0+0+0+0+0+0+0+0+0+0+0+0+0+0+0+0+0</f>
        <v>226</v>
      </c>
      <c r="Q468" s="116" t="s">
        <v>10550</v>
      </c>
      <c r="T468" s="116">
        <f>0+2^1+0+0+0+2^5+2^6+2^7+0+0+0+0+0+0+0+0+0+0+0+0+0+0+0+0+0+0+0+0+0+0+0+0</f>
        <v>226</v>
      </c>
      <c r="U468" s="116" t="s">
        <v>10550</v>
      </c>
    </row>
    <row r="469" spans="1:21" ht="13.2">
      <c r="A469" s="116" t="s">
        <v>11486</v>
      </c>
      <c r="B469" s="116" t="s">
        <v>11487</v>
      </c>
      <c r="C469" s="116" t="s">
        <v>10540</v>
      </c>
      <c r="D469" s="116" t="s">
        <v>10541</v>
      </c>
      <c r="E469" s="116" t="s">
        <v>10542</v>
      </c>
      <c r="F469" s="116">
        <f>0+0+0+0+0+0+0+0+0+0+0+0+0+0+0+0+0+0+0+0+0+0+0+0+0+0+0+0+0+0+0+0</f>
        <v>0</v>
      </c>
      <c r="G469" s="116" t="s">
        <v>10547</v>
      </c>
      <c r="H469" s="116">
        <f>0+0+0+0+0+0+0+0+0+0+0+0+0+0+0+0+0+0+0+0+0+0+0+0+0+0+0+0+0+0+0+0</f>
        <v>0</v>
      </c>
      <c r="I469" s="116" t="s">
        <v>10547</v>
      </c>
      <c r="L469" s="116">
        <f>0+0+0+0+0+0+0+0+0+0+0+0+0+0+0+0+0+0+0+0+0+0+0+0+0+0+0+0+0+0+0+0</f>
        <v>0</v>
      </c>
      <c r="M469" s="116" t="s">
        <v>10547</v>
      </c>
      <c r="P469" s="116">
        <f>0+0+0+0+0+0+0+0+0+0+0+0+0+0+0+0+0+0+0+0+0+0+0+0+0+0+0+0+0+0+0+0</f>
        <v>0</v>
      </c>
      <c r="Q469" s="116" t="s">
        <v>10547</v>
      </c>
      <c r="T469" s="116">
        <f>0+0+0+0+0+0+0+0+0+0+0+0+0+0+0+0+0+0+0+0+0+0+0+0+0+0+0+0+0+0+0+0</f>
        <v>0</v>
      </c>
      <c r="U469" s="116" t="s">
        <v>10547</v>
      </c>
    </row>
    <row r="470" spans="1:21" ht="13.2">
      <c r="A470" s="116" t="s">
        <v>11488</v>
      </c>
      <c r="B470" s="116" t="s">
        <v>11489</v>
      </c>
      <c r="C470" s="116" t="s">
        <v>10499</v>
      </c>
      <c r="D470" s="116" t="s">
        <v>10541</v>
      </c>
      <c r="E470" s="116" t="s">
        <v>10542</v>
      </c>
      <c r="F470" s="116">
        <f>2^0+0+0+0+0+0+0+0+0+0+0+0+0+0+0+0+0+0+0+0+0+0+0+0+0+0+0+0+0+0+0+0</f>
        <v>1</v>
      </c>
      <c r="G470" s="116" t="s">
        <v>10543</v>
      </c>
      <c r="H470" s="116">
        <f>2^0+0+0+0+0+0+0+0+0+0+0+0+0+0+0+0+0+0+0+0+0+0+0+0+0+0+0+0+0+0+0+0</f>
        <v>1</v>
      </c>
      <c r="I470" s="116" t="s">
        <v>10543</v>
      </c>
      <c r="L470" s="116">
        <f>2^0+0+0+0+0+0+0+0+0+0+0+0+0+0+0+0+0+0+0+0+0+0+0+0+0+0+0+0+0+0+0+0</f>
        <v>1</v>
      </c>
      <c r="M470" s="116" t="s">
        <v>10543</v>
      </c>
      <c r="P470" s="116">
        <f>2^0+0+0+0+0+0+0+0+0+0+0+0+0+0+0+0+0+0+0+0+0+0+0+0+0+0+0+0+0+0+0+0</f>
        <v>1</v>
      </c>
      <c r="Q470" s="116" t="s">
        <v>10543</v>
      </c>
      <c r="T470" s="116">
        <f>2^0+0+0+0+0+0+0+0+0+0+0+0+0+0+0+0+0+0+0+0+0+0+0+0+0+0+0+0+0+0+0+0</f>
        <v>1</v>
      </c>
      <c r="U470" s="116" t="s">
        <v>10543</v>
      </c>
    </row>
    <row r="471" spans="1:21" ht="13.2">
      <c r="A471" s="116" t="s">
        <v>11490</v>
      </c>
      <c r="B471" s="116" t="s">
        <v>11491</v>
      </c>
      <c r="C471" s="116" t="s">
        <v>10540</v>
      </c>
      <c r="D471" s="116" t="s">
        <v>10541</v>
      </c>
      <c r="E471" s="116" t="s">
        <v>10542</v>
      </c>
      <c r="F471" s="116">
        <f>0+0+0+0+0+0+0+0+0+0+0+0+0+0+0+0+0+0+0+0+0+0+0+0+0+0+0+0+0+0+0+0</f>
        <v>0</v>
      </c>
      <c r="G471" s="116" t="s">
        <v>10547</v>
      </c>
      <c r="H471" s="116">
        <f>0+0+0+0+0+0+0+0+0+0+0+0+0+0+0+0+0+0+0+0+0+0+0+0+0+0+0+0+0+0+0+0</f>
        <v>0</v>
      </c>
      <c r="I471" s="116" t="s">
        <v>10547</v>
      </c>
      <c r="L471" s="116">
        <f>0+0+0+0+0+0+0+0+0+0+0+0+0+0+0+0+0+0+0+0+0+0+0+0+0+0+0+0+0+0+0+0</f>
        <v>0</v>
      </c>
      <c r="M471" s="116" t="s">
        <v>10547</v>
      </c>
      <c r="P471" s="116">
        <f>0+0+0+0+0+0+0+0+0+0+0+0+0+0+0+0+0+0+0+0+0+0+0+0+0+0+0+0+0+0+0+0</f>
        <v>0</v>
      </c>
      <c r="Q471" s="116" t="s">
        <v>10547</v>
      </c>
      <c r="T471" s="116">
        <f>0+0+0+0+0+0+0+0+0+0+0+0+0+0+0+0+0+0+0+0+0+0+0+0+0+0+0+0+0+0+0+0</f>
        <v>0</v>
      </c>
      <c r="U471" s="116" t="s">
        <v>10547</v>
      </c>
    </row>
    <row r="472" spans="1:21" ht="13.2">
      <c r="A472" s="116" t="s">
        <v>11492</v>
      </c>
      <c r="B472" s="116" t="s">
        <v>11493</v>
      </c>
      <c r="C472" s="116" t="s">
        <v>10540</v>
      </c>
      <c r="D472" s="116" t="s">
        <v>10541</v>
      </c>
      <c r="E472" s="116" t="s">
        <v>10542</v>
      </c>
      <c r="F472" s="116">
        <f>2^0+0+0+0+0+0+0+0+0+0+0+0+0+0+0+0+0+0+0+0+0+0+0+0+0+0+0+0+0+0+0+0</f>
        <v>1</v>
      </c>
      <c r="G472" s="116" t="s">
        <v>10543</v>
      </c>
      <c r="H472" s="116">
        <f>2^0+0+0+0+0+0+2^6+2^7+0+2^9+0+0+0+0+0+0+0+0+0+0+0+0+0+0+0+0+0+0+0+0+0+0</f>
        <v>705</v>
      </c>
      <c r="I472" s="184" t="s">
        <v>10669</v>
      </c>
      <c r="L472" s="116">
        <f>2^0+0+0+0+0+0+2^6+2^7+0+2^9+0+0+0+0+0+0+0+0+0+0+0+0+0+0+0+0+0+0+0+0+0+0</f>
        <v>705</v>
      </c>
      <c r="M472" s="184" t="s">
        <v>10669</v>
      </c>
      <c r="P472" s="116">
        <f>2^0+0+0+0+0+0+2^6+2^7+0+2^9+0+0+0+0+0+0+0+0+0+0+0+0+0+0+0+0+0+0+0+0+0+0</f>
        <v>705</v>
      </c>
      <c r="Q472" s="184" t="s">
        <v>10669</v>
      </c>
      <c r="T472" s="116">
        <f>2^0+0+0+0+0+0+2^6+2^7+0+2^9+0+0+0+0+0+0+0+0+0+0+0+0+0+0+0+0+0+0+0+0+0+0</f>
        <v>705</v>
      </c>
      <c r="U472" s="184" t="s">
        <v>10669</v>
      </c>
    </row>
    <row r="473" spans="1:21" ht="13.2">
      <c r="A473" s="116" t="s">
        <v>11494</v>
      </c>
      <c r="B473" s="116" t="s">
        <v>11495</v>
      </c>
      <c r="C473" s="116" t="s">
        <v>10540</v>
      </c>
      <c r="D473" s="116" t="s">
        <v>10541</v>
      </c>
      <c r="E473" s="116" t="s">
        <v>10542</v>
      </c>
      <c r="F473" s="116">
        <f>0+0+0+0+0+0+0+0+0+0+0+0+0+0+0+0+0+0+0+0+0+0+0+0+0+0+0+0+0+0+0+0</f>
        <v>0</v>
      </c>
      <c r="G473" s="116" t="s">
        <v>10547</v>
      </c>
      <c r="H473" s="116">
        <f>0+0+0+0+0+0+0+0+0+0+0+0+0+0+0+0+0+0+0+0+0+0+0+0+0+0+0+0+0+0+0+0</f>
        <v>0</v>
      </c>
      <c r="I473" s="116" t="s">
        <v>10547</v>
      </c>
      <c r="L473" s="116">
        <f>0+0+0+0+0+0+0+0+0+0+0+0+0+0+0+0+0+0+0+0+0+0+0+0+0+0+0+0+0+0+0+0</f>
        <v>0</v>
      </c>
      <c r="M473" s="116" t="s">
        <v>10547</v>
      </c>
      <c r="P473" s="116">
        <f>0+0+0+0+0+0+0+0+0+0+0+0+0+0+0+0+0+0+0+0+0+0+0+0+0+0+0+0+0+0+0+0</f>
        <v>0</v>
      </c>
      <c r="Q473" s="116" t="s">
        <v>10547</v>
      </c>
      <c r="T473" s="116">
        <f>0+0+0+0+0+0+0+0+0+0+0+0+0+0+0+0+0+0+0+0+0+0+0+0+0+0+0+0+0+0+0+0</f>
        <v>0</v>
      </c>
      <c r="U473" s="116" t="s">
        <v>10547</v>
      </c>
    </row>
    <row r="474" spans="1:21" ht="13.2">
      <c r="A474" s="116" t="s">
        <v>11496</v>
      </c>
      <c r="B474" s="116" t="s">
        <v>11497</v>
      </c>
      <c r="C474" s="116" t="s">
        <v>10540</v>
      </c>
      <c r="D474" s="116" t="s">
        <v>10541</v>
      </c>
      <c r="E474" s="116" t="s">
        <v>10542</v>
      </c>
      <c r="F474" s="116">
        <f>0+2^1+0+0+0+2^5+2^6+2^7+0+0+0+0+0+0+0+0+0+0+0+0+0+0+0+0+0+0+0+0+0+0+0+0</f>
        <v>226</v>
      </c>
      <c r="G474" s="116" t="s">
        <v>10550</v>
      </c>
      <c r="H474" s="116">
        <f>0+2^1+0+0+0+2^5+2^6+2^7+0+0+0+0+0+0+0+0+0+0+0+0+0+0+0+0+0+0+0+0+0+0+0+0</f>
        <v>226</v>
      </c>
      <c r="I474" s="116" t="s">
        <v>10550</v>
      </c>
      <c r="L474" s="116">
        <f>0+2^1+0+0+0+2^5+2^6+2^7+0+0+0+0+0+0+0+0+0+0+0+0+0+0+0+0+0+0+0+0+0+0+0+0</f>
        <v>226</v>
      </c>
      <c r="M474" s="116" t="s">
        <v>10550</v>
      </c>
      <c r="P474" s="116">
        <f>0+2^1+0+0+0+2^5+2^6+2^7+0+0+0+0+0+0+0+0+0+0+0+0+0+0+0+0+0+0+0+0+0+0+0+0</f>
        <v>226</v>
      </c>
      <c r="Q474" s="116" t="s">
        <v>10550</v>
      </c>
      <c r="T474" s="116">
        <f>0+2^1+0+0+0+2^5+2^6+2^7+0+0+0+0+0+0+0+0+0+0+0+0+0+0+0+0+0+0+0+0+0+0+0+0</f>
        <v>226</v>
      </c>
      <c r="U474" s="116" t="s">
        <v>10550</v>
      </c>
    </row>
    <row r="475" spans="1:21" ht="13.2">
      <c r="A475" s="116" t="s">
        <v>11498</v>
      </c>
      <c r="B475" s="116" t="s">
        <v>11499</v>
      </c>
      <c r="C475" s="116" t="s">
        <v>10540</v>
      </c>
      <c r="D475" s="116" t="s">
        <v>10541</v>
      </c>
      <c r="E475" s="116" t="s">
        <v>10542</v>
      </c>
      <c r="F475" s="116">
        <f>0+0+0+0+0+0+0+0+0+0+0+0+0+0+0+0+0+0+0+0+0+0+0+0+0+0+0+0+0+0+0+0</f>
        <v>0</v>
      </c>
      <c r="G475" s="116" t="s">
        <v>10547</v>
      </c>
      <c r="H475" s="116">
        <f>0+0+0+0+0+0+0+0+0+0+0+0+0+0+0+0+0+0+0+0+0+0+0+0+0+0+0+0+0+0+0+0</f>
        <v>0</v>
      </c>
      <c r="I475" s="116" t="s">
        <v>10547</v>
      </c>
      <c r="L475" s="116">
        <f>0+0+0+0+0+0+0+0+0+0+0+0+0+0+0+0+0+0+0+0+0+0+0+0+0+0+0+0+0+0+0+0</f>
        <v>0</v>
      </c>
      <c r="M475" s="116" t="s">
        <v>10547</v>
      </c>
      <c r="P475" s="116">
        <f>0+0+0+0+0+0+0+0+0+0+0+0+0+0+0+0+0+0+0+0+0+0+0+0+0+0+0+0+0+0+0+0</f>
        <v>0</v>
      </c>
      <c r="Q475" s="116" t="s">
        <v>10547</v>
      </c>
      <c r="T475" s="116">
        <f>0+0+0+0+0+0+0+0+0+0+0+0+0+0+0+0+0+0+0+0+0+0+0+0+0+0+0+0+0+0+0+0</f>
        <v>0</v>
      </c>
      <c r="U475" s="116" t="s">
        <v>10547</v>
      </c>
    </row>
    <row r="476" spans="1:21" ht="13.2">
      <c r="A476" s="116" t="s">
        <v>11500</v>
      </c>
      <c r="B476" s="116" t="s">
        <v>11501</v>
      </c>
      <c r="C476" s="116" t="s">
        <v>10499</v>
      </c>
      <c r="D476" s="116" t="s">
        <v>10541</v>
      </c>
      <c r="E476" s="116" t="s">
        <v>10542</v>
      </c>
      <c r="F476" s="116">
        <f>2^0+0+0+0+0+0+0+0+0+0+0+0+0+0+0+0+0+0+0+0+0+0+0+0+0+0+0+0+0+0+0+0</f>
        <v>1</v>
      </c>
      <c r="G476" s="116" t="s">
        <v>10543</v>
      </c>
      <c r="H476" s="116">
        <f>2^0+0+0+0+0+0+0+0+0+0+0+0+0+0+0+0+0+0+0+0+0+0+0+0+0+0+0+0+0+0+0+0</f>
        <v>1</v>
      </c>
      <c r="I476" s="116" t="s">
        <v>10543</v>
      </c>
      <c r="L476" s="116">
        <f>2^0+0+0+0+0+0+0+0+0+0+0+0+0+0+0+0+0+0+0+0+0+0+0+0+0+0+0+0+0+0+0+0</f>
        <v>1</v>
      </c>
      <c r="M476" s="116" t="s">
        <v>10543</v>
      </c>
      <c r="P476" s="116">
        <f>2^0+0+0+0+0+0+0+0+0+0+0+0+0+0+0+0+0+0+0+0+0+0+0+0+0+0+0+0+0+0+0+0</f>
        <v>1</v>
      </c>
      <c r="Q476" s="116" t="s">
        <v>10543</v>
      </c>
      <c r="T476" s="116">
        <f>2^0+0+0+0+0+0+0+0+0+0+0+0+0+0+0+0+0+0+0+0+0+0+0+0+0+0+0+0+0+0+0+0</f>
        <v>1</v>
      </c>
      <c r="U476" s="116" t="s">
        <v>10543</v>
      </c>
    </row>
    <row r="477" spans="1:21" ht="13.2">
      <c r="A477" s="116" t="s">
        <v>11502</v>
      </c>
      <c r="B477" s="116" t="s">
        <v>11503</v>
      </c>
      <c r="C477" s="116" t="s">
        <v>10540</v>
      </c>
      <c r="D477" s="116" t="s">
        <v>10541</v>
      </c>
      <c r="E477" s="116" t="s">
        <v>10542</v>
      </c>
      <c r="F477" s="116">
        <f>0+0+0+0+0+0+0+0+0+0+0+0+0+0+0+0+0+0+0+0+0+0+0+0+0+0+0+0+0+0+0+0</f>
        <v>0</v>
      </c>
      <c r="G477" s="116" t="s">
        <v>10547</v>
      </c>
      <c r="H477" s="116">
        <f>0+0+0+0+0+0+0+0+0+0+0+0+0+0+0+0+0+0+0+0+0+0+0+0+0+0+0+0+0+0+0+0</f>
        <v>0</v>
      </c>
      <c r="I477" s="116" t="s">
        <v>10547</v>
      </c>
      <c r="L477" s="116">
        <f>0+0+0+0+0+0+0+0+0+0+0+0+0+0+0+0+0+0+0+0+0+0+0+0+0+0+0+0+0+0+0+0</f>
        <v>0</v>
      </c>
      <c r="M477" s="116" t="s">
        <v>10547</v>
      </c>
      <c r="P477" s="116">
        <f>0+0+0+0+0+0+0+0+0+0+0+0+0+0+0+0+0+0+0+0+0+0+0+0+0+0+0+0+0+0+0+0</f>
        <v>0</v>
      </c>
      <c r="Q477" s="116" t="s">
        <v>10547</v>
      </c>
      <c r="T477" s="116">
        <f>0+0+0+0+0+0+0+0+0+0+0+0+0+0+0+0+0+0+0+0+0+0+0+0+0+0+0+0+0+0+0+0</f>
        <v>0</v>
      </c>
      <c r="U477" s="116" t="s">
        <v>10547</v>
      </c>
    </row>
    <row r="478" spans="1:21" ht="13.2">
      <c r="A478" s="116" t="s">
        <v>11504</v>
      </c>
      <c r="B478" s="116" t="s">
        <v>11505</v>
      </c>
      <c r="C478" s="116" t="s">
        <v>10540</v>
      </c>
      <c r="D478" s="116" t="s">
        <v>10541</v>
      </c>
      <c r="E478" s="116" t="s">
        <v>10542</v>
      </c>
      <c r="F478" s="116">
        <f>2^0+0+0+0+0+0+0+0+0+0+0+0+0+0+0+0+0+0+0+0+0+0+0+0+0+0+0+0+0+0+0+0</f>
        <v>1</v>
      </c>
      <c r="G478" s="116" t="s">
        <v>10543</v>
      </c>
      <c r="H478" s="116">
        <f>2^0+0+0+0+2^4+0+2^6+2^7+0+0+0+0+0+0+0+0+0+0+0+0+0+0+0+0+0+0+0+0+0+0+0+0</f>
        <v>209</v>
      </c>
      <c r="I478" s="184" t="s">
        <v>11506</v>
      </c>
      <c r="L478" s="116">
        <f>2^0+0+0+0+2^4+0+2^6+2^7+0+0+0+0+0+0+0+0+0+0+0+0+0+0+0+0+0+0+0+0+0+0+0+0</f>
        <v>209</v>
      </c>
      <c r="M478" s="184" t="s">
        <v>11506</v>
      </c>
      <c r="P478" s="116">
        <f>2^0+0+0+0+2^4+0+2^6+2^7+0+0+0+0+0+0+0+0+0+0+0+0+0+0+0+0+0+0+0+0+0+0+0+0</f>
        <v>209</v>
      </c>
      <c r="Q478" s="184" t="s">
        <v>11506</v>
      </c>
      <c r="T478" s="116">
        <f>2^0+0+0+0+2^4+0+2^6+2^7+0+0+0+0+0+0+0+0+0+0+0+0+0+0+0+0+0+0+0+0+0+0+0+0</f>
        <v>209</v>
      </c>
      <c r="U478" s="184" t="s">
        <v>11506</v>
      </c>
    </row>
    <row r="479" spans="1:21" ht="13.2">
      <c r="A479" s="116" t="s">
        <v>11507</v>
      </c>
      <c r="B479" s="116" t="s">
        <v>11508</v>
      </c>
      <c r="C479" s="116" t="s">
        <v>10540</v>
      </c>
      <c r="D479" s="116" t="s">
        <v>10541</v>
      </c>
      <c r="E479" s="116" t="s">
        <v>10542</v>
      </c>
      <c r="F479" s="116">
        <f>0+0+0+0+0+0+0+0+0+0+0+0+0+0+0+0+0+0+0+0+0+0+0+0+0+0+0+0+0+0+0+0</f>
        <v>0</v>
      </c>
      <c r="G479" s="116" t="s">
        <v>10547</v>
      </c>
      <c r="H479" s="116">
        <f>0+0+0+0+0+0+0+0+0+0+0+0+0+0+0+0+0+0+0+0+0+0+0+0+0+0+0+0+0+0+0+0</f>
        <v>0</v>
      </c>
      <c r="I479" s="116" t="s">
        <v>10547</v>
      </c>
      <c r="L479" s="116">
        <f>0+0+0+0+0+0+0+0+0+0+0+0+0+0+0+0+0+0+0+0+0+0+0+0+0+0+0+0+0+0+0+0</f>
        <v>0</v>
      </c>
      <c r="M479" s="116" t="s">
        <v>10547</v>
      </c>
      <c r="P479" s="116">
        <f>0+0+0+0+0+0+0+0+0+0+0+0+0+0+0+0+0+0+0+0+0+0+0+0+0+0+0+0+0+0+0+0</f>
        <v>0</v>
      </c>
      <c r="Q479" s="116" t="s">
        <v>10547</v>
      </c>
      <c r="T479" s="116">
        <f>0+0+0+0+0+0+0+0+0+0+0+0+0+0+0+0+0+0+0+0+0+0+0+0+0+0+0+0+0+0+0+0</f>
        <v>0</v>
      </c>
      <c r="U479" s="116" t="s">
        <v>10547</v>
      </c>
    </row>
    <row r="480" spans="1:21" ht="13.2">
      <c r="A480" s="116" t="s">
        <v>11509</v>
      </c>
      <c r="B480" s="116" t="s">
        <v>11510</v>
      </c>
      <c r="C480" s="116" t="s">
        <v>10540</v>
      </c>
      <c r="D480" s="116" t="s">
        <v>10541</v>
      </c>
      <c r="E480" s="116" t="s">
        <v>10542</v>
      </c>
      <c r="F480" s="116">
        <f>0+2^1+0+0+0+2^5+2^6+2^7+0+0+0+0+0+0+0+0+0+0+0+0+0+0+0+0+0+0+0+0+0+0+0+0</f>
        <v>226</v>
      </c>
      <c r="G480" s="116" t="s">
        <v>10550</v>
      </c>
      <c r="H480" s="116">
        <f>0+2^1+0+0+0+2^5+2^6+2^7+0+0+0+0+0+0+0+0+0+0+0+0+0+0+0+0+0+0+0+0+0+0+0+0</f>
        <v>226</v>
      </c>
      <c r="I480" s="116" t="s">
        <v>10550</v>
      </c>
      <c r="L480" s="116">
        <f>0+2^1+0+0+0+2^5+2^6+2^7+0+0+0+0+0+0+0+0+0+0+0+0+0+0+0+0+0+0+0+0+0+0+0+0</f>
        <v>226</v>
      </c>
      <c r="M480" s="116" t="s">
        <v>10550</v>
      </c>
      <c r="P480" s="116">
        <f>0+2^1+0+0+0+2^5+2^6+2^7+0+0+0+0+0+0+0+0+0+0+0+0+0+0+0+0+0+0+0+0+0+0+0+0</f>
        <v>226</v>
      </c>
      <c r="Q480" s="116" t="s">
        <v>10550</v>
      </c>
      <c r="T480" s="116">
        <f>0+2^1+0+0+0+2^5+2^6+2^7+0+0+0+0+0+0+0+0+0+0+0+0+0+0+0+0+0+0+0+0+0+0+0+0</f>
        <v>226</v>
      </c>
      <c r="U480" s="116" t="s">
        <v>10550</v>
      </c>
    </row>
    <row r="481" spans="1:21" ht="13.2">
      <c r="A481" s="116" t="s">
        <v>11511</v>
      </c>
      <c r="B481" s="116" t="s">
        <v>11512</v>
      </c>
      <c r="C481" s="116" t="s">
        <v>10540</v>
      </c>
      <c r="D481" s="116" t="s">
        <v>10541</v>
      </c>
      <c r="E481" s="116" t="s">
        <v>10542</v>
      </c>
      <c r="F481" s="116">
        <f>0+0+0+0+0+0+0+0+0+0+0+0+0+0+0+0+0+0+0+0+0+0+0+0+0+0+0+0+0+0+0+0</f>
        <v>0</v>
      </c>
      <c r="G481" s="116" t="s">
        <v>10547</v>
      </c>
      <c r="H481" s="116">
        <f>0+0+0+0+0+0+0+0+0+0+0+0+0+0+0+0+0+0+0+0+0+0+0+0+0+0+0+0+0+0+0+0</f>
        <v>0</v>
      </c>
      <c r="I481" s="116" t="s">
        <v>10547</v>
      </c>
      <c r="L481" s="116">
        <f>0+0+0+0+0+0+0+0+0+0+0+0+0+0+0+0+0+0+0+0+0+0+0+0+0+0+0+0+0+0+0+0</f>
        <v>0</v>
      </c>
      <c r="M481" s="116" t="s">
        <v>10547</v>
      </c>
      <c r="P481" s="116">
        <f>0+0+0+0+0+0+0+0+0+0+0+0+0+0+0+0+0+0+0+0+0+0+0+0+0+0+0+0+0+0+0+0</f>
        <v>0</v>
      </c>
      <c r="Q481" s="116" t="s">
        <v>10547</v>
      </c>
      <c r="T481" s="116">
        <f>0+0+0+0+0+0+0+0+0+0+0+0+0+0+0+0+0+0+0+0+0+0+0+0+0+0+0+0+0+0+0+0</f>
        <v>0</v>
      </c>
      <c r="U481" s="116" t="s">
        <v>10547</v>
      </c>
    </row>
    <row r="482" spans="1:21" ht="13.2">
      <c r="A482" s="116" t="s">
        <v>11513</v>
      </c>
      <c r="B482" s="116" t="s">
        <v>11514</v>
      </c>
      <c r="C482" s="116" t="s">
        <v>10499</v>
      </c>
      <c r="D482" s="116" t="s">
        <v>10541</v>
      </c>
      <c r="E482" s="116" t="s">
        <v>10542</v>
      </c>
      <c r="F482" s="116">
        <f>2^0+0+0+0+0+0+0+0+0+0+0+0+0+0+0+0+0+0+0+0+0+0+0+0+0+0+0+0+0+0+0+0</f>
        <v>1</v>
      </c>
      <c r="G482" s="116" t="s">
        <v>10543</v>
      </c>
      <c r="H482" s="116">
        <f>2^0+0+0+0+0+0+0+0+0+0+0+0+0+0+0+0+0+0+0+0+0+0+0+0+0+0+0+0+0+0+0+0</f>
        <v>1</v>
      </c>
      <c r="I482" s="116" t="s">
        <v>10543</v>
      </c>
      <c r="L482" s="116">
        <f>2^0+0+0+0+0+0+0+0+0+0+0+0+0+0+0+0+0+0+0+0+0+0+0+0+0+0+0+0+0+0+0+0</f>
        <v>1</v>
      </c>
      <c r="M482" s="116" t="s">
        <v>10543</v>
      </c>
      <c r="P482" s="116">
        <f>2^0+0+0+0+0+0+0+0+0+0+0+0+0+0+0+0+0+0+0+0+0+0+0+0+0+0+0+0+0+0+0+0</f>
        <v>1</v>
      </c>
      <c r="Q482" s="116" t="s">
        <v>10543</v>
      </c>
      <c r="T482" s="116">
        <f>2^0+0+0+0+0+0+0+0+0+0+0+0+0+0+0+0+0+0+0+0+0+0+0+0+0+0+0+0+0+0+0+0</f>
        <v>1</v>
      </c>
      <c r="U482" s="116" t="s">
        <v>10543</v>
      </c>
    </row>
    <row r="483" spans="1:21" ht="13.2">
      <c r="A483" s="116" t="s">
        <v>11515</v>
      </c>
      <c r="B483" s="116" t="s">
        <v>11516</v>
      </c>
      <c r="C483" s="116" t="s">
        <v>10540</v>
      </c>
      <c r="D483" s="116" t="s">
        <v>10541</v>
      </c>
      <c r="E483" s="116" t="s">
        <v>10542</v>
      </c>
      <c r="F483" s="116">
        <f>0+0+0+0+0+0+0+0+0+0+0+0+0+0+0+0+0+0+0+0+0+0+0+0+0+0+0+0+0+0+0+0</f>
        <v>0</v>
      </c>
      <c r="G483" s="116" t="s">
        <v>10547</v>
      </c>
      <c r="H483" s="116">
        <f>0+0+0+0+0+0+0+0+0+0+0+0+0+0+0+0+0+0+0+0+0+0+0+0+0+0+0+0+0+0+0+0</f>
        <v>0</v>
      </c>
      <c r="I483" s="116" t="s">
        <v>10547</v>
      </c>
      <c r="L483" s="116">
        <f>0+0+0+0+0+0+0+0+0+0+0+0+0+0+0+0+0+0+0+0+0+0+0+0+0+0+0+0+0+0+0+0</f>
        <v>0</v>
      </c>
      <c r="M483" s="116" t="s">
        <v>10547</v>
      </c>
      <c r="P483" s="116">
        <f>0+0+0+0+0+0+0+0+0+0+0+0+0+0+0+0+0+0+0+0+0+0+0+0+0+0+0+0+0+0+0+0</f>
        <v>0</v>
      </c>
      <c r="Q483" s="116" t="s">
        <v>10547</v>
      </c>
      <c r="T483" s="116">
        <f>0+0+0+0+0+0+0+0+0+0+0+0+0+0+0+0+0+0+0+0+0+0+0+0+0+0+0+0+0+0+0+0</f>
        <v>0</v>
      </c>
      <c r="U483" s="116" t="s">
        <v>10547</v>
      </c>
    </row>
    <row r="484" spans="1:21" ht="13.2">
      <c r="A484" s="116" t="s">
        <v>11517</v>
      </c>
      <c r="B484" s="116" t="s">
        <v>11518</v>
      </c>
      <c r="C484" s="116" t="s">
        <v>10540</v>
      </c>
      <c r="D484" s="116" t="s">
        <v>10541</v>
      </c>
      <c r="E484" s="116" t="s">
        <v>10542</v>
      </c>
      <c r="F484" s="116">
        <f>2^0+0+0+0+0+0+0+0+0+0+0+0+0+0+0+0+0+0+0+0+0+0+0+0+0+0+0+0+0+0+0+0</f>
        <v>1</v>
      </c>
      <c r="G484" s="116" t="s">
        <v>10543</v>
      </c>
      <c r="H484" s="116">
        <f>2^0+0+0+0+2^4+0+2^6+2^7+0+0+0+0+0+0+0+0+0+0+0+0+0+0+0+0+0+0+0+0+0+0+0+0</f>
        <v>209</v>
      </c>
      <c r="I484" s="184" t="s">
        <v>11506</v>
      </c>
      <c r="L484" s="116">
        <f>2^0+0+0+0+2^4+0+2^6+2^7+0+0+0+0+0+0+0+0+0+0+0+0+0+0+0+0+0+0+0+0+0+0+0+0</f>
        <v>209</v>
      </c>
      <c r="M484" s="184" t="s">
        <v>11506</v>
      </c>
      <c r="P484" s="116">
        <f>2^0+0+0+0+2^4+0+2^6+2^7+0+0+0+0+0+0+0+0+0+0+0+0+0+0+0+0+0+0+0+0+0+0+0+0</f>
        <v>209</v>
      </c>
      <c r="Q484" s="184" t="s">
        <v>11506</v>
      </c>
      <c r="T484" s="116">
        <f>2^0+0+0+0+2^4+0+2^6+2^7+0+0+0+0+0+0+0+0+0+0+0+0+0+0+0+0+0+0+0+0+0+0+0+0</f>
        <v>209</v>
      </c>
      <c r="U484" s="184" t="s">
        <v>11506</v>
      </c>
    </row>
    <row r="485" spans="1:21" ht="13.2">
      <c r="A485" s="116" t="s">
        <v>11519</v>
      </c>
      <c r="B485" s="116" t="s">
        <v>11520</v>
      </c>
      <c r="C485" s="116" t="s">
        <v>10540</v>
      </c>
      <c r="D485" s="116" t="s">
        <v>10541</v>
      </c>
      <c r="E485" s="116" t="s">
        <v>10542</v>
      </c>
      <c r="F485" s="116">
        <f>0+0+0+0+0+0+0+0+0+0+0+0+0+0+0+0+0+0+0+0+0+0+0+0+0+0+0+0+0+0+0+0</f>
        <v>0</v>
      </c>
      <c r="G485" s="116" t="s">
        <v>10547</v>
      </c>
      <c r="H485" s="116">
        <f>0+0+0+0+0+0+0+0+0+0+0+0+0+0+0+0+0+0+0+0+0+0+0+0+0+0+0+0+0+0+0+0</f>
        <v>0</v>
      </c>
      <c r="I485" s="116" t="s">
        <v>10547</v>
      </c>
      <c r="L485" s="116">
        <f>0+0+0+0+0+0+0+0+0+0+0+0+0+0+0+0+0+0+0+0+0+0+0+0+0+0+0+0+0+0+0+0</f>
        <v>0</v>
      </c>
      <c r="M485" s="116" t="s">
        <v>10547</v>
      </c>
      <c r="P485" s="116">
        <f>0+0+0+0+0+0+0+0+0+0+0+0+0+0+0+0+0+0+0+0+0+0+0+0+0+0+0+0+0+0+0+0</f>
        <v>0</v>
      </c>
      <c r="Q485" s="116" t="s">
        <v>10547</v>
      </c>
      <c r="T485" s="116">
        <f>0+0+0+0+0+0+0+0+0+0+0+0+0+0+0+0+0+0+0+0+0+0+0+0+0+0+0+0+0+0+0+0</f>
        <v>0</v>
      </c>
      <c r="U485" s="116" t="s">
        <v>10547</v>
      </c>
    </row>
    <row r="486" spans="1:21" ht="13.2">
      <c r="A486" s="116" t="s">
        <v>11521</v>
      </c>
      <c r="B486" s="116" t="s">
        <v>11522</v>
      </c>
      <c r="C486" s="116" t="s">
        <v>10540</v>
      </c>
      <c r="D486" s="116" t="s">
        <v>10541</v>
      </c>
      <c r="E486" s="116" t="s">
        <v>10542</v>
      </c>
      <c r="F486" s="116">
        <f>0+2^1+0+0+0+2^5+2^6+2^7+0+0+0+0+0+0+0+0+0+0+0+0+0+0+0+0+0+0+0+0+0+0+0+0</f>
        <v>226</v>
      </c>
      <c r="G486" s="116" t="s">
        <v>10550</v>
      </c>
      <c r="H486" s="116">
        <f>0+2^1+0+0+0+2^5+2^6+2^7+0+0+0+0+0+0+0+0+0+0+0+0+0+0+0+0+0+0+0+0+0+0+0+0</f>
        <v>226</v>
      </c>
      <c r="I486" s="116" t="s">
        <v>10550</v>
      </c>
      <c r="L486" s="116">
        <f>0+2^1+0+0+0+2^5+2^6+2^7+0+0+0+0+0+0+0+0+0+0+0+0+0+0+0+0+0+0+0+0+0+0+0+0</f>
        <v>226</v>
      </c>
      <c r="M486" s="116" t="s">
        <v>10550</v>
      </c>
      <c r="P486" s="116">
        <f>0+2^1+0+0+0+2^5+2^6+2^7+0+0+0+0+0+0+0+0+0+0+0+0+0+0+0+0+0+0+0+0+0+0+0+0</f>
        <v>226</v>
      </c>
      <c r="Q486" s="116" t="s">
        <v>10550</v>
      </c>
      <c r="T486" s="116">
        <f>0+2^1+0+0+0+2^5+2^6+2^7+0+0+0+0+0+0+0+0+0+0+0+0+0+0+0+0+0+0+0+0+0+0+0+0</f>
        <v>226</v>
      </c>
      <c r="U486" s="116" t="s">
        <v>10550</v>
      </c>
    </row>
    <row r="487" spans="1:21" ht="13.2">
      <c r="A487" s="116" t="s">
        <v>11523</v>
      </c>
      <c r="B487" s="116" t="s">
        <v>11524</v>
      </c>
      <c r="C487" s="116" t="s">
        <v>10540</v>
      </c>
      <c r="D487" s="116" t="s">
        <v>10541</v>
      </c>
      <c r="E487" s="116" t="s">
        <v>10542</v>
      </c>
      <c r="F487" s="116">
        <f>0+0+0+0+0+0+0+0+0+0+0+0+0+0+0+0+0+0+0+0+0+0+0+0+0+0+0+0+0+0+0+0</f>
        <v>0</v>
      </c>
      <c r="G487" s="116" t="s">
        <v>10547</v>
      </c>
      <c r="H487" s="116">
        <f>0+0+0+0+0+0+0+0+0+0+0+0+0+0+0+0+0+0+0+0+0+0+0+0+0+0+0+0+0+0+0+0</f>
        <v>0</v>
      </c>
      <c r="I487" s="116" t="s">
        <v>10547</v>
      </c>
      <c r="L487" s="116">
        <f>0+0+0+0+0+0+0+0+0+0+0+0+0+0+0+0+0+0+0+0+0+0+0+0+0+0+0+0+0+0+0+0</f>
        <v>0</v>
      </c>
      <c r="M487" s="116" t="s">
        <v>10547</v>
      </c>
      <c r="P487" s="116">
        <f>0+0+0+0+0+0+0+0+0+0+0+0+0+0+0+0+0+0+0+0+0+0+0+0+0+0+0+0+0+0+0+0</f>
        <v>0</v>
      </c>
      <c r="Q487" s="116" t="s">
        <v>10547</v>
      </c>
      <c r="T487" s="116">
        <f>0+0+0+0+0+0+0+0+0+0+0+0+0+0+0+0+0+0+0+0+0+0+0+0+0+0+0+0+0+0+0+0</f>
        <v>0</v>
      </c>
      <c r="U487" s="116" t="s">
        <v>10547</v>
      </c>
    </row>
    <row r="488" spans="1:21" ht="13.2">
      <c r="A488" s="116" t="s">
        <v>11525</v>
      </c>
      <c r="B488" s="116" t="s">
        <v>11526</v>
      </c>
      <c r="C488" s="116" t="s">
        <v>10499</v>
      </c>
      <c r="D488" s="116" t="s">
        <v>10541</v>
      </c>
      <c r="E488" s="116" t="s">
        <v>10542</v>
      </c>
      <c r="F488" s="116">
        <f>2^0+0+0+0+0+0+0+0+0+0+0+0+0+0+0+0+0+0+0+0+0+0+0+0+0+0+0+0+0+0+0+0</f>
        <v>1</v>
      </c>
      <c r="G488" s="116" t="s">
        <v>10543</v>
      </c>
      <c r="H488" s="116">
        <f>2^0+0+0+0+0+0+0+0+0+0+0+0+0+0+0+0+0+0+0+0+0+0+0+0+0+0+0+0+0+0+0+0</f>
        <v>1</v>
      </c>
      <c r="I488" s="116" t="s">
        <v>10543</v>
      </c>
      <c r="L488" s="116">
        <f>2^0+0+0+0+0+0+0+0+0+0+0+0+0+0+0+0+0+0+0+0+0+0+0+0+0+0+0+0+0+0+0+0</f>
        <v>1</v>
      </c>
      <c r="M488" s="116" t="s">
        <v>10543</v>
      </c>
      <c r="P488" s="116">
        <f>2^0+0+0+0+0+0+0+0+0+0+0+0+0+0+0+0+0+0+0+0+0+0+0+0+0+0+0+0+0+0+0+0</f>
        <v>1</v>
      </c>
      <c r="Q488" s="116" t="s">
        <v>10543</v>
      </c>
      <c r="T488" s="116">
        <f>2^0+0+0+0+0+0+0+0+0+0+0+0+0+0+0+0+0+0+0+0+0+0+0+0+0+0+0+0+0+0+0+0</f>
        <v>1</v>
      </c>
      <c r="U488" s="116" t="s">
        <v>10543</v>
      </c>
    </row>
    <row r="489" spans="1:21" ht="13.2">
      <c r="A489" s="116" t="s">
        <v>11527</v>
      </c>
      <c r="B489" s="116" t="s">
        <v>11528</v>
      </c>
      <c r="C489" s="116" t="s">
        <v>10540</v>
      </c>
      <c r="D489" s="116" t="s">
        <v>10541</v>
      </c>
      <c r="E489" s="116" t="s">
        <v>10542</v>
      </c>
      <c r="F489" s="116">
        <f>0+0+0+0+0+0+0+0+0+0+0+0+0+0+0+0+0+0+0+0+0+0+0+0+0+0+0+0+0+0+0+0</f>
        <v>0</v>
      </c>
      <c r="G489" s="116" t="s">
        <v>10547</v>
      </c>
      <c r="H489" s="116">
        <f>0+0+0+0+0+0+0+0+0+0+0+0+0+0+0+0+0+0+0+0+0+0+0+0+0+0+0+0+0+0+0+0</f>
        <v>0</v>
      </c>
      <c r="I489" s="116" t="s">
        <v>10547</v>
      </c>
      <c r="L489" s="116">
        <f>0+0+0+0+0+0+0+0+0+0+0+0+0+0+0+0+0+0+0+0+0+0+0+0+0+0+0+0+0+0+0+0</f>
        <v>0</v>
      </c>
      <c r="M489" s="116" t="s">
        <v>10547</v>
      </c>
      <c r="P489" s="116">
        <f>0+0+0+0+0+0+0+0+0+0+0+0+0+0+0+0+0+0+0+0+0+0+0+0+0+0+0+0+0+0+0+0</f>
        <v>0</v>
      </c>
      <c r="Q489" s="116" t="s">
        <v>10547</v>
      </c>
      <c r="T489" s="116">
        <f>0+0+0+0+0+0+0+0+0+0+0+0+0+0+0+0+0+0+0+0+0+0+0+0+0+0+0+0+0+0+0+0</f>
        <v>0</v>
      </c>
      <c r="U489" s="116" t="s">
        <v>10547</v>
      </c>
    </row>
    <row r="490" spans="1:21" ht="13.2">
      <c r="A490" s="116" t="s">
        <v>11529</v>
      </c>
      <c r="B490" s="116" t="s">
        <v>11530</v>
      </c>
      <c r="C490" s="116" t="s">
        <v>10540</v>
      </c>
      <c r="D490" s="116" t="s">
        <v>10541</v>
      </c>
      <c r="E490" s="116" t="s">
        <v>10542</v>
      </c>
      <c r="F490" s="116">
        <f>2^0+0+0+0+0+0+0+0+0+0+0+0+0+0+0+0+0+0+0+0+0+0+0+0+0+0+0+0+0+0+0+0</f>
        <v>1</v>
      </c>
      <c r="G490" s="116" t="s">
        <v>10543</v>
      </c>
      <c r="H490" s="116">
        <f>2^0+0+0+0+2^4+0+2^6+2^7+0+0+0+0+0+0+0+0+0+0+0+0+0+0+0+0+0+0+0+0+0+0+0+0</f>
        <v>209</v>
      </c>
      <c r="I490" s="184" t="s">
        <v>11506</v>
      </c>
      <c r="L490" s="116">
        <f>2^0+0+0+0+2^4+0+2^6+2^7+0+0+0+0+0+0+0+0+0+0+0+0+0+0+0+0+0+0+0+0+0+0+0+0</f>
        <v>209</v>
      </c>
      <c r="M490" s="184" t="s">
        <v>11506</v>
      </c>
      <c r="P490" s="116">
        <f>2^0+0+0+0+2^4+0+2^6+2^7+0+0+0+0+0+0+0+0+0+0+0+0+0+0+0+0+0+0+0+0+0+0+0+0</f>
        <v>209</v>
      </c>
      <c r="Q490" s="184" t="s">
        <v>11506</v>
      </c>
      <c r="T490" s="116">
        <f>2^0+0+0+0+2^4+0+2^6+2^7+0+0+0+0+0+0+0+0+0+0+0+0+0+0+0+0+0+0+0+0+0+0+0+0</f>
        <v>209</v>
      </c>
      <c r="U490" s="184" t="s">
        <v>11506</v>
      </c>
    </row>
    <row r="491" spans="1:21" ht="13.2">
      <c r="A491" s="116" t="s">
        <v>11531</v>
      </c>
      <c r="B491" s="116" t="s">
        <v>11532</v>
      </c>
      <c r="C491" s="116" t="s">
        <v>10540</v>
      </c>
      <c r="D491" s="116" t="s">
        <v>10541</v>
      </c>
      <c r="E491" s="116" t="s">
        <v>10542</v>
      </c>
      <c r="F491" s="116">
        <f>0+0+0+0+0+0+0+0+0+0+0+0+0+0+0+0+0+0+0+0+0+0+0+0+0+0+0+0+0+0+0+0</f>
        <v>0</v>
      </c>
      <c r="G491" s="116" t="s">
        <v>10547</v>
      </c>
      <c r="H491" s="116">
        <f>0+0+0+0+0+0+0+0+0+0+0+0+0+0+0+0+0+0+0+0+0+0+0+0+0+0+0+0+0+0+0+0</f>
        <v>0</v>
      </c>
      <c r="I491" s="116" t="s">
        <v>10547</v>
      </c>
      <c r="L491" s="116">
        <f>0+0+0+0+0+0+0+0+0+0+0+0+0+0+0+0+0+0+0+0+0+0+0+0+0+0+0+0+0+0+0+0</f>
        <v>0</v>
      </c>
      <c r="M491" s="116" t="s">
        <v>10547</v>
      </c>
      <c r="P491" s="116">
        <f>0+0+0+0+0+0+0+0+0+0+0+0+0+0+0+0+0+0+0+0+0+0+0+0+0+0+0+0+0+0+0+0</f>
        <v>0</v>
      </c>
      <c r="Q491" s="116" t="s">
        <v>10547</v>
      </c>
      <c r="T491" s="116">
        <f>0+0+0+0+0+0+0+0+0+0+0+0+0+0+0+0+0+0+0+0+0+0+0+0+0+0+0+0+0+0+0+0</f>
        <v>0</v>
      </c>
      <c r="U491" s="116" t="s">
        <v>10547</v>
      </c>
    </row>
    <row r="492" spans="1:21" ht="13.2">
      <c r="A492" s="116" t="s">
        <v>11533</v>
      </c>
      <c r="B492" s="116" t="s">
        <v>11534</v>
      </c>
      <c r="C492" s="116" t="s">
        <v>10540</v>
      </c>
      <c r="D492" s="116" t="s">
        <v>10541</v>
      </c>
      <c r="E492" s="116" t="s">
        <v>10542</v>
      </c>
      <c r="F492" s="116">
        <f>0+2^1+0+0+0+2^5+2^6+2^7+0+0+0+0+0+0+0+0+0+0+0+0+0+0+0+0+0+0+0+0+0+0+0+0</f>
        <v>226</v>
      </c>
      <c r="G492" s="116" t="s">
        <v>10550</v>
      </c>
      <c r="H492" s="116">
        <f>0+2^1+0+0+0+2^5+2^6+2^7+0+0+0+0+0+0+0+0+0+0+0+0+0+0+0+0+0+0+0+0+0+0+0+0</f>
        <v>226</v>
      </c>
      <c r="I492" s="116" t="s">
        <v>10550</v>
      </c>
      <c r="L492" s="116">
        <f>0+2^1+0+0+0+2^5+2^6+2^7+0+0+0+0+0+0+0+0+0+0+0+0+0+0+0+0+0+0+0+0+0+0+0+0</f>
        <v>226</v>
      </c>
      <c r="M492" s="116" t="s">
        <v>10550</v>
      </c>
      <c r="P492" s="116">
        <f>0+2^1+0+0+0+2^5+2^6+2^7+0+0+0+0+0+0+0+0+0+0+0+0+0+0+0+0+0+0+0+0+0+0+0+0</f>
        <v>226</v>
      </c>
      <c r="Q492" s="116" t="s">
        <v>10550</v>
      </c>
      <c r="T492" s="116">
        <f>0+2^1+0+0+0+2^5+2^6+2^7+0+0+0+0+0+0+0+0+0+0+0+0+0+0+0+0+0+0+0+0+0+0+0+0</f>
        <v>226</v>
      </c>
      <c r="U492" s="116" t="s">
        <v>10550</v>
      </c>
    </row>
    <row r="493" spans="1:21" ht="13.2">
      <c r="A493" s="116" t="s">
        <v>11535</v>
      </c>
      <c r="B493" s="116" t="s">
        <v>11536</v>
      </c>
      <c r="C493" s="116" t="s">
        <v>10540</v>
      </c>
      <c r="D493" s="116" t="s">
        <v>10541</v>
      </c>
      <c r="E493" s="116" t="s">
        <v>10542</v>
      </c>
      <c r="F493" s="116">
        <f>0+0+0+0+0+0+0+0+0+0+0+0+0+0+0+0+0+0+0+0+0+0+0+0+0+0+0+0+0+0+0+0</f>
        <v>0</v>
      </c>
      <c r="G493" s="116" t="s">
        <v>10547</v>
      </c>
      <c r="H493" s="116">
        <f>0+0+0+0+0+0+0+0+0+0+0+0+0+0+0+0+0+0+0+0+0+0+0+0+0+0+0+0+0+0+0+0</f>
        <v>0</v>
      </c>
      <c r="I493" s="116" t="s">
        <v>10547</v>
      </c>
      <c r="L493" s="116">
        <f>0+0+0+0+0+0+0+0+0+0+0+0+0+0+0+0+0+0+0+0+0+0+0+0+0+0+0+0+0+0+0+0</f>
        <v>0</v>
      </c>
      <c r="M493" s="116" t="s">
        <v>10547</v>
      </c>
      <c r="P493" s="116">
        <f>0+0+0+0+0+0+0+0+0+0+0+0+0+0+0+0+0+0+0+0+0+0+0+0+0+0+0+0+0+0+0+0</f>
        <v>0</v>
      </c>
      <c r="Q493" s="116" t="s">
        <v>10547</v>
      </c>
      <c r="T493" s="116">
        <f>0+0+0+0+0+0+0+0+0+0+0+0+0+0+0+0+0+0+0+0+0+0+0+0+0+0+0+0+0+0+0+0</f>
        <v>0</v>
      </c>
      <c r="U493" s="116" t="s">
        <v>10547</v>
      </c>
    </row>
    <row r="494" spans="1:21" ht="13.2">
      <c r="A494" s="116" t="s">
        <v>11537</v>
      </c>
      <c r="B494" s="116" t="s">
        <v>11538</v>
      </c>
      <c r="C494" s="116" t="s">
        <v>10499</v>
      </c>
      <c r="D494" s="116" t="s">
        <v>10541</v>
      </c>
      <c r="E494" s="116" t="s">
        <v>10542</v>
      </c>
      <c r="F494" s="116">
        <f>2^0+0+0+0+0+0+0+0+0+0+0+0+0+0+0+0+0+0+0+0+0+0+0+0+0+0+0+0+0+0+0+0</f>
        <v>1</v>
      </c>
      <c r="G494" s="116" t="s">
        <v>10543</v>
      </c>
      <c r="H494" s="116">
        <f>2^0+0+0+0+0+0+0+0+0+0+0+0+0+0+0+0+0+0+0+0+0+0+0+0+0+0+0+0+0+0+0+0</f>
        <v>1</v>
      </c>
      <c r="I494" s="116" t="s">
        <v>10543</v>
      </c>
      <c r="L494" s="116">
        <f>2^0+0+0+0+0+0+0+0+0+0+0+0+0+0+0+0+0+0+0+0+0+0+0+0+0+0+0+0+0+0+0+0</f>
        <v>1</v>
      </c>
      <c r="M494" s="116" t="s">
        <v>10543</v>
      </c>
      <c r="P494" s="116">
        <f>2^0+0+0+0+0+0+0+0+0+0+0+0+0+0+0+0+0+0+0+0+0+0+0+0+0+0+0+0+0+0+0+0</f>
        <v>1</v>
      </c>
      <c r="Q494" s="116" t="s">
        <v>10543</v>
      </c>
      <c r="T494" s="116">
        <f>2^0+0+0+0+0+0+0+0+0+0+0+0+0+0+0+0+0+0+0+0+0+0+0+0+0+0+0+0+0+0+0+0</f>
        <v>1</v>
      </c>
      <c r="U494" s="116" t="s">
        <v>10543</v>
      </c>
    </row>
    <row r="495" spans="1:21" ht="13.2">
      <c r="A495" s="116" t="s">
        <v>11539</v>
      </c>
      <c r="B495" s="116" t="s">
        <v>11540</v>
      </c>
      <c r="C495" s="116" t="s">
        <v>10540</v>
      </c>
      <c r="D495" s="116" t="s">
        <v>10541</v>
      </c>
      <c r="E495" s="116" t="s">
        <v>10542</v>
      </c>
      <c r="F495" s="116">
        <f>0+0+0+0+0+0+0+0+0+0+0+0+0+0+0+0+0+0+0+0+0+0+0+0+0+0+0+0+0+0+0+0</f>
        <v>0</v>
      </c>
      <c r="G495" s="116" t="s">
        <v>10547</v>
      </c>
      <c r="H495" s="116">
        <f>0+0+0+0+0+0+0+0+0+0+0+0+0+0+0+0+0+0+0+0+0+0+0+0+0+0+0+0+0+0+0+0</f>
        <v>0</v>
      </c>
      <c r="I495" s="116" t="s">
        <v>10547</v>
      </c>
      <c r="L495" s="116">
        <f>0+0+0+0+0+0+0+0+0+0+0+0+0+0+0+0+0+0+0+0+0+0+0+0+0+0+0+0+0+0+0+0</f>
        <v>0</v>
      </c>
      <c r="M495" s="116" t="s">
        <v>10547</v>
      </c>
      <c r="P495" s="116">
        <f>0+0+0+0+0+0+0+0+0+0+0+0+0+0+0+0+0+0+0+0+0+0+0+0+0+0+0+0+0+0+0+0</f>
        <v>0</v>
      </c>
      <c r="Q495" s="116" t="s">
        <v>10547</v>
      </c>
      <c r="T495" s="116">
        <f>0+0+0+0+0+0+0+0+0+0+0+0+0+0+0+0+0+0+0+0+0+0+0+0+0+0+0+0+0+0+0+0</f>
        <v>0</v>
      </c>
      <c r="U495" s="116" t="s">
        <v>10547</v>
      </c>
    </row>
    <row r="496" spans="1:21" ht="13.2">
      <c r="A496" s="116" t="s">
        <v>11541</v>
      </c>
      <c r="B496" s="116" t="s">
        <v>11542</v>
      </c>
      <c r="C496" s="116" t="s">
        <v>10540</v>
      </c>
      <c r="D496" s="116" t="s">
        <v>10541</v>
      </c>
      <c r="E496" s="116" t="s">
        <v>10542</v>
      </c>
      <c r="F496" s="116">
        <f>2^0+0+0+0+0+0+0+0+0+0+0+0+0+0+0+0+0+0+0+0+0+0+0+0+0+0+0+0+0+0+0+0</f>
        <v>1</v>
      </c>
      <c r="G496" s="116" t="s">
        <v>10543</v>
      </c>
      <c r="H496" s="116">
        <f>2^0+0+0+0+2^4+0+2^6+2^7+0+0+0+0+0+0+0+0+0+0+0+0+0+0+0+0+0+0+0+0+0+0+0+0</f>
        <v>209</v>
      </c>
      <c r="I496" s="184" t="s">
        <v>11506</v>
      </c>
      <c r="L496" s="116">
        <f>2^0+0+0+0+2^4+0+2^6+2^7+0+0+0+0+0+0+0+0+0+0+0+0+0+0+0+0+0+0+0+0+0+0+0+0</f>
        <v>209</v>
      </c>
      <c r="M496" s="184" t="s">
        <v>11506</v>
      </c>
      <c r="P496" s="116">
        <f>2^0+0+0+0+2^4+0+2^6+2^7+0+0+0+0+0+0+0+0+0+0+0+0+0+0+0+0+0+0+0+0+0+0+0+0</f>
        <v>209</v>
      </c>
      <c r="Q496" s="184" t="s">
        <v>11506</v>
      </c>
      <c r="T496" s="116">
        <f>2^0+0+0+0+2^4+0+2^6+2^7+0+0+0+0+0+0+0+0+0+0+0+0+0+0+0+0+0+0+0+0+0+0+0+0</f>
        <v>209</v>
      </c>
      <c r="U496" s="184" t="s">
        <v>11506</v>
      </c>
    </row>
    <row r="497" spans="1:21" ht="13.2">
      <c r="A497" s="116" t="s">
        <v>11543</v>
      </c>
      <c r="B497" s="116" t="s">
        <v>11544</v>
      </c>
      <c r="C497" s="116" t="s">
        <v>10540</v>
      </c>
      <c r="D497" s="116" t="s">
        <v>10541</v>
      </c>
      <c r="E497" s="116" t="s">
        <v>10542</v>
      </c>
      <c r="F497" s="116">
        <f>0+0+0+0+0+0+0+0+0+0+0+0+0+0+0+0+0+0+0+0+0+0+0+0+0+0+0+0+0+0+0+0</f>
        <v>0</v>
      </c>
      <c r="G497" s="116" t="s">
        <v>10547</v>
      </c>
      <c r="H497" s="116">
        <f>0+0+0+0+0+0+0+0+0+0+0+0+0+0+0+0+0+0+0+0+0+0+0+0+0+0+0+0+0+0+0+0</f>
        <v>0</v>
      </c>
      <c r="I497" s="116" t="s">
        <v>10547</v>
      </c>
      <c r="L497" s="116">
        <f>0+0+0+0+0+0+0+0+0+0+0+0+0+0+0+0+0+0+0+0+0+0+0+0+0+0+0+0+0+0+0+0</f>
        <v>0</v>
      </c>
      <c r="M497" s="116" t="s">
        <v>10547</v>
      </c>
      <c r="P497" s="116">
        <f>0+0+0+0+0+0+0+0+0+0+0+0+0+0+0+0+0+0+0+0+0+0+0+0+0+0+0+0+0+0+0+0</f>
        <v>0</v>
      </c>
      <c r="Q497" s="116" t="s">
        <v>10547</v>
      </c>
      <c r="T497" s="116">
        <f>0+0+0+0+0+0+0+0+0+0+0+0+0+0+0+0+0+0+0+0+0+0+0+0+0+0+0+0+0+0+0+0</f>
        <v>0</v>
      </c>
      <c r="U497" s="116" t="s">
        <v>10547</v>
      </c>
    </row>
    <row r="498" spans="1:21" ht="13.2">
      <c r="A498" s="116" t="s">
        <v>11545</v>
      </c>
      <c r="B498" s="116" t="s">
        <v>11546</v>
      </c>
      <c r="C498" s="116" t="s">
        <v>10540</v>
      </c>
      <c r="D498" s="116" t="s">
        <v>10541</v>
      </c>
      <c r="E498" s="116" t="s">
        <v>10542</v>
      </c>
      <c r="F498" s="116">
        <f>0+2^1+0+0+0+2^5+2^6+2^7+0+0+0+0+0+0+0+0+0+0+0+0+0+0+0+0+0+0+0+0+0+0+0+0</f>
        <v>226</v>
      </c>
      <c r="G498" s="116" t="s">
        <v>10550</v>
      </c>
      <c r="H498" s="116">
        <f>0+2^1+0+0+0+2^5+2^6+2^7+0+0+0+0+0+0+0+0+0+0+0+0+0+0+0+0+0+0+0+0+0+0+0+0</f>
        <v>226</v>
      </c>
      <c r="I498" s="116" t="s">
        <v>10550</v>
      </c>
      <c r="L498" s="116">
        <f>0+2^1+0+0+0+2^5+2^6+2^7+0+0+0+0+0+0+0+0+0+0+0+0+0+0+0+0+0+0+0+0+0+0+0+0</f>
        <v>226</v>
      </c>
      <c r="M498" s="116" t="s">
        <v>10550</v>
      </c>
      <c r="P498" s="116">
        <f>0+2^1+0+0+0+2^5+2^6+2^7+0+0+0+0+0+0+0+0+0+0+0+0+0+0+0+0+0+0+0+0+0+0+0+0</f>
        <v>226</v>
      </c>
      <c r="Q498" s="116" t="s">
        <v>10550</v>
      </c>
      <c r="T498" s="116">
        <f>0+2^1+0+0+0+2^5+2^6+2^7+0+0+0+0+0+0+0+0+0+0+0+0+0+0+0+0+0+0+0+0+0+0+0+0</f>
        <v>226</v>
      </c>
      <c r="U498" s="116" t="s">
        <v>10550</v>
      </c>
    </row>
    <row r="499" spans="1:21" ht="13.2">
      <c r="A499" s="116" t="s">
        <v>11547</v>
      </c>
      <c r="B499" s="116" t="s">
        <v>11548</v>
      </c>
      <c r="C499" s="116" t="s">
        <v>10540</v>
      </c>
      <c r="D499" s="116" t="s">
        <v>10541</v>
      </c>
      <c r="E499" s="116" t="s">
        <v>10542</v>
      </c>
      <c r="F499" s="116">
        <f>0+0+0+0+0+0+0+0+0+0+0+0+0+0+0+0+0+0+0+0+0+0+0+0+0+0+0+0+0+0+0+0</f>
        <v>0</v>
      </c>
      <c r="G499" s="116" t="s">
        <v>10547</v>
      </c>
      <c r="H499" s="116">
        <f>0+0+0+0+0+0+0+0+0+0+0+0+0+0+0+0+0+0+0+0+0+0+0+0+0+0+0+0+0+0+0+0</f>
        <v>0</v>
      </c>
      <c r="I499" s="116" t="s">
        <v>10547</v>
      </c>
      <c r="L499" s="116">
        <f>0+0+0+0+0+0+0+0+0+0+0+0+0+0+0+0+0+0+0+0+0+0+0+0+0+0+0+0+0+0+0+0</f>
        <v>0</v>
      </c>
      <c r="M499" s="116" t="s">
        <v>10547</v>
      </c>
      <c r="P499" s="116">
        <f>0+0+0+0+0+0+0+0+0+0+0+0+0+0+0+0+0+0+0+0+0+0+0+0+0+0+0+0+0+0+0+0</f>
        <v>0</v>
      </c>
      <c r="Q499" s="116" t="s">
        <v>10547</v>
      </c>
      <c r="T499" s="116">
        <f>0+0+0+0+0+0+0+0+0+0+0+0+0+0+0+0+0+0+0+0+0+0+0+0+0+0+0+0+0+0+0+0</f>
        <v>0</v>
      </c>
      <c r="U499" s="116" t="s">
        <v>10547</v>
      </c>
    </row>
    <row r="500" spans="1:21" ht="13.2">
      <c r="A500" s="116" t="s">
        <v>11549</v>
      </c>
      <c r="B500" s="116" t="s">
        <v>11550</v>
      </c>
      <c r="C500" s="116" t="s">
        <v>10499</v>
      </c>
      <c r="D500" s="116" t="s">
        <v>10541</v>
      </c>
      <c r="E500" s="116" t="s">
        <v>10542</v>
      </c>
      <c r="F500" s="116">
        <f>2^0+0+0+0+0+0+0+0+0+0+0+0+0+0+0+0+0+0+0+0+0+0+0+0+0+0+0+0+0+0+0+0</f>
        <v>1</v>
      </c>
      <c r="G500" s="116" t="s">
        <v>10543</v>
      </c>
      <c r="H500" s="116">
        <f>2^0+0+0+0+0+0+0+0+0+0+0+0+0+0+0+0+0+0+0+0+0+0+0+0+0+0+0+0+0+0+0+0</f>
        <v>1</v>
      </c>
      <c r="I500" s="116" t="s">
        <v>10543</v>
      </c>
      <c r="L500" s="116">
        <f>2^0+0+0+0+0+0+0+0+0+0+0+0+0+0+0+0+0+0+0+0+0+0+0+0+0+0+0+0+0+0+0+0</f>
        <v>1</v>
      </c>
      <c r="M500" s="116" t="s">
        <v>10543</v>
      </c>
      <c r="P500" s="116">
        <f>2^0+0+0+0+0+0+0+0+0+0+0+0+0+0+0+0+0+0+0+0+0+0+0+0+0+0+0+0+0+0+0+0</f>
        <v>1</v>
      </c>
      <c r="Q500" s="116" t="s">
        <v>10543</v>
      </c>
      <c r="T500" s="116">
        <f>2^0+0+0+0+0+0+0+0+0+0+0+0+0+0+0+0+0+0+0+0+0+0+0+0+0+0+0+0+0+0+0+0</f>
        <v>1</v>
      </c>
      <c r="U500" s="116" t="s">
        <v>10543</v>
      </c>
    </row>
    <row r="501" spans="1:21" ht="13.2">
      <c r="A501" s="116" t="s">
        <v>11551</v>
      </c>
      <c r="B501" s="116" t="s">
        <v>11552</v>
      </c>
      <c r="C501" s="116" t="s">
        <v>10540</v>
      </c>
      <c r="D501" s="116" t="s">
        <v>10541</v>
      </c>
      <c r="E501" s="116" t="s">
        <v>10542</v>
      </c>
      <c r="F501" s="116">
        <f>0+0+0+0+0+0+0+0+0+0+0+0+0+0+0+0+0+0+0+0+0+0+0+0+0+0+0+0+0+0+0+0</f>
        <v>0</v>
      </c>
      <c r="G501" s="116" t="s">
        <v>10547</v>
      </c>
      <c r="H501" s="116">
        <f>0+0+0+0+0+0+0+0+0+0+0+0+0+0+0+0+0+0+0+0+0+0+0+0+0+0+0+0+0+0+0+0</f>
        <v>0</v>
      </c>
      <c r="I501" s="116" t="s">
        <v>10547</v>
      </c>
      <c r="L501" s="116">
        <f>0+0+0+0+0+0+0+0+0+0+0+0+0+0+0+0+0+0+0+0+0+0+0+0+0+0+0+0+0+0+0+0</f>
        <v>0</v>
      </c>
      <c r="M501" s="116" t="s">
        <v>10547</v>
      </c>
      <c r="P501" s="116">
        <f>0+0+0+0+0+0+0+0+0+0+0+0+0+0+0+0+0+0+0+0+0+0+0+0+0+0+0+0+0+0+0+0</f>
        <v>0</v>
      </c>
      <c r="Q501" s="116" t="s">
        <v>10547</v>
      </c>
      <c r="T501" s="116">
        <f>0+0+0+0+0+0+0+0+0+0+0+0+0+0+0+0+0+0+0+0+0+0+0+0+0+0+0+0+0+0+0+0</f>
        <v>0</v>
      </c>
      <c r="U501" s="116" t="s">
        <v>10547</v>
      </c>
    </row>
    <row r="502" spans="1:21" ht="13.2">
      <c r="A502" s="116" t="s">
        <v>11553</v>
      </c>
      <c r="B502" s="116" t="s">
        <v>11554</v>
      </c>
      <c r="C502" s="116" t="s">
        <v>10540</v>
      </c>
      <c r="D502" s="116" t="s">
        <v>10541</v>
      </c>
      <c r="E502" s="116" t="s">
        <v>10542</v>
      </c>
      <c r="F502" s="116">
        <f>2^0+0+0+0+0+0+0+0+0+0+0+0+0+0+0+0+0+0+0+0+0+0+0+0+0+0+0+0+0+0+0+0</f>
        <v>1</v>
      </c>
      <c r="G502" s="116" t="s">
        <v>10543</v>
      </c>
      <c r="H502" s="116">
        <f>2^0+0+0+0+2^4+0+2^6+2^7+0+0+0+0+0+0+0+0+0+0+0+0+0+0+0+0+0+0+0+0+0+0+0+0</f>
        <v>209</v>
      </c>
      <c r="I502" s="184" t="s">
        <v>11506</v>
      </c>
      <c r="L502" s="116">
        <f>2^0+0+0+0+2^4+0+2^6+2^7+0+0+0+0+0+0+0+0+0+0+0+0+0+0+0+0+0+0+0+0+0+0+0+0</f>
        <v>209</v>
      </c>
      <c r="M502" s="184" t="s">
        <v>11506</v>
      </c>
      <c r="P502" s="116">
        <f>2^0+0+0+0+2^4+0+2^6+2^7+0+0+0+0+0+0+0+0+0+0+0+0+0+0+0+0+0+0+0+0+0+0+0+0</f>
        <v>209</v>
      </c>
      <c r="Q502" s="184" t="s">
        <v>11506</v>
      </c>
      <c r="T502" s="116">
        <f>2^0+0+0+0+2^4+0+2^6+2^7+0+0+0+0+0+0+0+0+0+0+0+0+0+0+0+0+0+0+0+0+0+0+0+0</f>
        <v>209</v>
      </c>
      <c r="U502" s="184" t="s">
        <v>11506</v>
      </c>
    </row>
    <row r="503" spans="1:21" ht="13.2">
      <c r="A503" s="116" t="s">
        <v>11555</v>
      </c>
      <c r="B503" s="116" t="s">
        <v>11556</v>
      </c>
      <c r="C503" s="116" t="s">
        <v>10540</v>
      </c>
      <c r="D503" s="116" t="s">
        <v>10541</v>
      </c>
      <c r="E503" s="116" t="s">
        <v>10542</v>
      </c>
      <c r="F503" s="116">
        <f>0+0+0+0+0+0+0+0+0+0+0+0+0+0+0+0+0+0+0+0+0+0+0+0+0+0+0+0+0+0+0+0</f>
        <v>0</v>
      </c>
      <c r="G503" s="116" t="s">
        <v>10547</v>
      </c>
      <c r="H503" s="116">
        <f>0+0+0+0+0+0+0+0+0+0+0+0+0+0+0+0+0+0+0+0+0+0+0+0+0+0+0+0+0+0+0+0</f>
        <v>0</v>
      </c>
      <c r="I503" s="116" t="s">
        <v>10547</v>
      </c>
      <c r="L503" s="116">
        <f>0+0+0+0+0+0+0+0+0+0+0+0+0+0+0+0+0+0+0+0+0+0+0+0+0+0+0+0+0+0+0+0</f>
        <v>0</v>
      </c>
      <c r="M503" s="116" t="s">
        <v>10547</v>
      </c>
      <c r="P503" s="116">
        <f>0+0+0+0+0+0+0+0+0+0+0+0+0+0+0+0+0+0+0+0+0+0+0+0+0+0+0+0+0+0+0+0</f>
        <v>0</v>
      </c>
      <c r="Q503" s="116" t="s">
        <v>10547</v>
      </c>
      <c r="T503" s="116">
        <f>0+0+0+0+0+0+0+0+0+0+0+0+0+0+0+0+0+0+0+0+0+0+0+0+0+0+0+0+0+0+0+0</f>
        <v>0</v>
      </c>
      <c r="U503" s="116" t="s">
        <v>10547</v>
      </c>
    </row>
    <row r="504" spans="1:21" ht="13.2">
      <c r="A504" s="116" t="s">
        <v>11557</v>
      </c>
      <c r="B504" s="116" t="s">
        <v>11558</v>
      </c>
      <c r="C504" s="116" t="s">
        <v>10540</v>
      </c>
      <c r="D504" s="116" t="s">
        <v>10541</v>
      </c>
      <c r="E504" s="116" t="s">
        <v>10542</v>
      </c>
      <c r="F504" s="116">
        <f>0+2^1+0+0+0+2^5+2^6+2^7+0+0+0+0+0+0+0+0+0+0+0+0+0+0+0+0+0+0+0+0+0+0+0+0</f>
        <v>226</v>
      </c>
      <c r="G504" s="116" t="s">
        <v>10550</v>
      </c>
      <c r="H504" s="116">
        <f>0+2^1+0+0+0+2^5+2^6+2^7+0+0+0+0+0+0+0+0+0+0+0+0+0+0+0+0+0+0+0+0+0+0+0+0</f>
        <v>226</v>
      </c>
      <c r="I504" s="116" t="s">
        <v>10550</v>
      </c>
      <c r="L504" s="116">
        <f>0+2^1+0+0+0+2^5+2^6+2^7+0+0+0+0+0+0+0+0+0+0+0+0+0+0+0+0+0+0+0+0+0+0+0+0</f>
        <v>226</v>
      </c>
      <c r="M504" s="116" t="s">
        <v>10550</v>
      </c>
      <c r="P504" s="116">
        <f>0+2^1+0+0+0+2^5+2^6+2^7+0+0+0+0+0+0+0+0+0+0+0+0+0+0+0+0+0+0+0+0+0+0+0+0</f>
        <v>226</v>
      </c>
      <c r="Q504" s="116" t="s">
        <v>10550</v>
      </c>
      <c r="T504" s="116">
        <f>0+2^1+0+0+0+2^5+2^6+2^7+0+0+0+0+0+0+0+0+0+0+0+0+0+0+0+0+0+0+0+0+0+0+0+0</f>
        <v>226</v>
      </c>
      <c r="U504" s="116" t="s">
        <v>10550</v>
      </c>
    </row>
    <row r="505" spans="1:21" ht="13.2">
      <c r="A505" s="116" t="s">
        <v>11559</v>
      </c>
      <c r="B505" s="116" t="s">
        <v>11560</v>
      </c>
      <c r="C505" s="116" t="s">
        <v>10540</v>
      </c>
      <c r="D505" s="116" t="s">
        <v>10541</v>
      </c>
      <c r="E505" s="116" t="s">
        <v>10542</v>
      </c>
      <c r="F505" s="116">
        <f>0+0+0+0+0+0+0+0+0+0+0+0+0+0+0+0+0+0+0+0+0+0+0+0+0+0+0+0+0+0+0+0</f>
        <v>0</v>
      </c>
      <c r="G505" s="116" t="s">
        <v>10547</v>
      </c>
      <c r="H505" s="116">
        <f>0+0+0+0+0+0+0+0+0+0+0+0+0+0+0+0+0+0+0+0+0+0+0+0+0+0+0+0+0+0+0+0</f>
        <v>0</v>
      </c>
      <c r="I505" s="116" t="s">
        <v>10547</v>
      </c>
      <c r="L505" s="116">
        <f>0+0+0+0+0+0+0+0+0+0+0+0+0+0+0+0+0+0+0+0+0+0+0+0+0+0+0+0+0+0+0+0</f>
        <v>0</v>
      </c>
      <c r="M505" s="116" t="s">
        <v>10547</v>
      </c>
      <c r="P505" s="116">
        <f>0+0+0+0+0+0+0+0+0+0+0+0+0+0+0+0+0+0+0+0+0+0+0+0+0+0+0+0+0+0+0+0</f>
        <v>0</v>
      </c>
      <c r="Q505" s="116" t="s">
        <v>10547</v>
      </c>
      <c r="T505" s="116">
        <f>0+0+0+0+0+0+0+0+0+0+0+0+0+0+0+0+0+0+0+0+0+0+0+0+0+0+0+0+0+0+0+0</f>
        <v>0</v>
      </c>
      <c r="U505" s="116" t="s">
        <v>10547</v>
      </c>
    </row>
    <row r="506" spans="1:21" ht="13.2">
      <c r="A506" s="116" t="s">
        <v>11561</v>
      </c>
      <c r="B506" s="116" t="s">
        <v>11562</v>
      </c>
      <c r="C506" s="116" t="s">
        <v>10499</v>
      </c>
      <c r="D506" s="116" t="s">
        <v>10541</v>
      </c>
      <c r="E506" s="116" t="s">
        <v>10542</v>
      </c>
      <c r="F506" s="116">
        <f>2^0+0+0+0+0+0+0+0+0+0+0+0+0+0+0+0+0+0+0+0+0+0+0+0+0+0+0+0+0+0+0+0</f>
        <v>1</v>
      </c>
      <c r="G506" s="116" t="s">
        <v>10543</v>
      </c>
      <c r="H506" s="116">
        <f>2^0+0+0+0+0+0+0+0+0+0+0+0+0+0+0+0+0+0+0+0+0+0+0+0+0+0+0+0+0+0+0+0</f>
        <v>1</v>
      </c>
      <c r="I506" s="116" t="s">
        <v>10543</v>
      </c>
      <c r="L506" s="116">
        <f>2^0+0+0+0+0+0+0+0+0+0+0+0+0+0+0+0+0+0+0+0+0+0+0+0+0+0+0+0+0+0+0+0</f>
        <v>1</v>
      </c>
      <c r="M506" s="116" t="s">
        <v>10543</v>
      </c>
      <c r="P506" s="116">
        <f>2^0+0+0+0+0+0+0+0+0+0+0+0+0+0+0+0+0+0+0+0+0+0+0+0+0+0+0+0+0+0+0+0</f>
        <v>1</v>
      </c>
      <c r="Q506" s="116" t="s">
        <v>10543</v>
      </c>
      <c r="T506" s="116">
        <f>2^0+0+0+0+0+0+0+0+0+0+0+0+0+0+0+0+0+0+0+0+0+0+0+0+0+0+0+0+0+0+0+0</f>
        <v>1</v>
      </c>
      <c r="U506" s="116" t="s">
        <v>10543</v>
      </c>
    </row>
    <row r="507" spans="1:21" ht="13.2">
      <c r="A507" s="116" t="s">
        <v>11563</v>
      </c>
      <c r="B507" s="116" t="s">
        <v>11564</v>
      </c>
      <c r="C507" s="116" t="s">
        <v>10540</v>
      </c>
      <c r="D507" s="116" t="s">
        <v>10541</v>
      </c>
      <c r="E507" s="116" t="s">
        <v>10542</v>
      </c>
      <c r="F507" s="116">
        <f>0+0+0+0+0+0+0+0+0+0+0+0+0+0+0+0+0+0+0+0+0+0+0+0+0+0+0+0+0+0+0+0</f>
        <v>0</v>
      </c>
      <c r="G507" s="116" t="s">
        <v>10547</v>
      </c>
      <c r="H507" s="116">
        <f>0+0+0+0+0+0+0+0+0+0+0+0+0+0+0+0+0+0+0+0+0+0+0+0+0+0+0+0+0+0+0+0</f>
        <v>0</v>
      </c>
      <c r="I507" s="116" t="s">
        <v>10547</v>
      </c>
      <c r="L507" s="116">
        <f>0+0+0+0+0+0+0+0+0+0+0+0+0+0+0+0+0+0+0+0+0+0+0+0+0+0+0+0+0+0+0+0</f>
        <v>0</v>
      </c>
      <c r="M507" s="116" t="s">
        <v>10547</v>
      </c>
      <c r="P507" s="116">
        <f>0+0+0+0+0+0+0+0+0+0+0+0+0+0+0+0+0+0+0+0+0+0+0+0+0+0+0+0+0+0+0+0</f>
        <v>0</v>
      </c>
      <c r="Q507" s="116" t="s">
        <v>10547</v>
      </c>
      <c r="T507" s="116">
        <f>0+0+0+0+0+0+0+0+0+0+0+0+0+0+0+0+0+0+0+0+0+0+0+0+0+0+0+0+0+0+0+0</f>
        <v>0</v>
      </c>
      <c r="U507" s="116" t="s">
        <v>10547</v>
      </c>
    </row>
    <row r="508" spans="1:21" ht="13.2">
      <c r="A508" s="116" t="s">
        <v>11565</v>
      </c>
      <c r="B508" s="116" t="s">
        <v>11566</v>
      </c>
      <c r="C508" s="116" t="s">
        <v>10540</v>
      </c>
      <c r="D508" s="116" t="s">
        <v>10541</v>
      </c>
      <c r="E508" s="116" t="s">
        <v>10542</v>
      </c>
      <c r="F508" s="116">
        <f>2^0+0+0+0+0+0+0+0+0+0+0+0+0+0+0+0+0+0+0+0+0+0+0+0+0+0+0+0+0+0+0+0</f>
        <v>1</v>
      </c>
      <c r="G508" s="116" t="s">
        <v>10543</v>
      </c>
      <c r="H508" s="116">
        <f>2^0+0+0+0+2^4+0+2^6+2^7+0+0+0+0+0+0+0+0+0+0+0+0+0+0+0+0+0+0+0+0+0+0+0+0</f>
        <v>209</v>
      </c>
      <c r="I508" s="184" t="s">
        <v>11506</v>
      </c>
      <c r="L508" s="116">
        <f>2^0+0+0+0+2^4+0+2^6+2^7+0+0+0+0+0+0+0+0+0+0+0+0+0+0+0+0+0+0+0+0+0+0+0+0</f>
        <v>209</v>
      </c>
      <c r="M508" s="184" t="s">
        <v>11506</v>
      </c>
      <c r="P508" s="116">
        <f>2^0+0+0+0+2^4+0+2^6+2^7+0+0+0+0+0+0+0+0+0+0+0+0+0+0+0+0+0+0+0+0+0+0+0+0</f>
        <v>209</v>
      </c>
      <c r="Q508" s="184" t="s">
        <v>11506</v>
      </c>
      <c r="T508" s="116">
        <f>2^0+0+0+0+2^4+0+2^6+2^7+0+0+0+0+0+0+0+0+0+0+0+0+0+0+0+0+0+0+0+0+0+0+0+0</f>
        <v>209</v>
      </c>
      <c r="U508" s="184" t="s">
        <v>11506</v>
      </c>
    </row>
    <row r="509" spans="1:21" ht="13.2">
      <c r="A509" s="116" t="s">
        <v>11567</v>
      </c>
      <c r="B509" s="116" t="s">
        <v>11568</v>
      </c>
      <c r="C509" s="116" t="s">
        <v>10540</v>
      </c>
      <c r="D509" s="116" t="s">
        <v>10541</v>
      </c>
      <c r="E509" s="116" t="s">
        <v>10542</v>
      </c>
      <c r="F509" s="116">
        <f>0+0+0+0+0+0+0+0+0+0+0+0+0+0+0+0+0+0+0+0+0+0+0+0+0+0+0+0+0+0+0+0</f>
        <v>0</v>
      </c>
      <c r="G509" s="116" t="s">
        <v>10547</v>
      </c>
      <c r="H509" s="116">
        <f>0+0+0+0+0+0+0+0+0+0+0+0+0+0+0+0+0+0+0+0+0+0+0+0+0+0+0+0+0+0+0+0</f>
        <v>0</v>
      </c>
      <c r="I509" s="116" t="s">
        <v>10547</v>
      </c>
      <c r="L509" s="116">
        <f>0+0+0+0+0+0+0+0+0+0+0+0+0+0+0+0+0+0+0+0+0+0+0+0+0+0+0+0+0+0+0+0</f>
        <v>0</v>
      </c>
      <c r="M509" s="116" t="s">
        <v>10547</v>
      </c>
      <c r="P509" s="116">
        <f>0+0+0+0+0+0+0+0+0+0+0+0+0+0+0+0+0+0+0+0+0+0+0+0+0+0+0+0+0+0+0+0</f>
        <v>0</v>
      </c>
      <c r="Q509" s="116" t="s">
        <v>10547</v>
      </c>
      <c r="T509" s="116">
        <f>0+0+0+0+0+0+0+0+0+0+0+0+0+0+0+0+0+0+0+0+0+0+0+0+0+0+0+0+0+0+0+0</f>
        <v>0</v>
      </c>
      <c r="U509" s="116" t="s">
        <v>10547</v>
      </c>
    </row>
    <row r="510" spans="1:21" ht="13.2">
      <c r="A510" s="116" t="s">
        <v>11569</v>
      </c>
      <c r="B510" s="116" t="s">
        <v>11570</v>
      </c>
      <c r="C510" s="116" t="s">
        <v>10540</v>
      </c>
      <c r="D510" s="116" t="s">
        <v>10541</v>
      </c>
      <c r="E510" s="116" t="s">
        <v>10542</v>
      </c>
      <c r="F510" s="116">
        <f>0+2^1+0+0+0+2^5+2^6+2^7+0+0+0+0+0+0+0+0+0+0+0+0+0+0+0+0+0+0+0+0+0+0+0+0</f>
        <v>226</v>
      </c>
      <c r="G510" s="116" t="s">
        <v>10550</v>
      </c>
      <c r="H510" s="116">
        <f>0+2^1+0+0+0+2^5+2^6+2^7+0+0+0+0+0+0+0+0+0+0+0+0+0+0+0+0+0+0+0+0+0+0+0+0</f>
        <v>226</v>
      </c>
      <c r="I510" s="116" t="s">
        <v>10550</v>
      </c>
      <c r="L510" s="116">
        <f>0+2^1+0+0+0+2^5+2^6+2^7+0+0+0+0+0+0+0+0+0+0+0+0+0+0+0+0+0+0+0+0+0+0+0+0</f>
        <v>226</v>
      </c>
      <c r="M510" s="116" t="s">
        <v>10550</v>
      </c>
      <c r="P510" s="116">
        <f>0+2^1+0+0+0+2^5+2^6+2^7+0+0+0+0+0+0+0+0+0+0+0+0+0+0+0+0+0+0+0+0+0+0+0+0</f>
        <v>226</v>
      </c>
      <c r="Q510" s="116" t="s">
        <v>10550</v>
      </c>
      <c r="T510" s="116">
        <f>0+2^1+0+0+0+2^5+2^6+2^7+0+0+0+0+0+0+0+0+0+0+0+0+0+0+0+0+0+0+0+0+0+0+0+0</f>
        <v>226</v>
      </c>
      <c r="U510" s="116" t="s">
        <v>10550</v>
      </c>
    </row>
    <row r="511" spans="1:21" ht="13.2">
      <c r="A511" s="116" t="s">
        <v>11571</v>
      </c>
      <c r="B511" s="116" t="s">
        <v>11572</v>
      </c>
      <c r="C511" s="116" t="s">
        <v>10540</v>
      </c>
      <c r="D511" s="116" t="s">
        <v>10541</v>
      </c>
      <c r="E511" s="116" t="s">
        <v>10542</v>
      </c>
      <c r="F511" s="116">
        <f>0+0+0+0+0+0+0+0+0+0+0+0+0+0+0+0+0+0+0+0+0+0+0+0+0+0+0+0+0+0+0+0</f>
        <v>0</v>
      </c>
      <c r="G511" s="116" t="s">
        <v>10547</v>
      </c>
      <c r="H511" s="116">
        <f>0+0+0+0+0+0+0+0+0+0+0+0+0+0+0+0+0+0+0+0+0+0+0+0+0+0+0+0+0+0+0+0</f>
        <v>0</v>
      </c>
      <c r="I511" s="116" t="s">
        <v>10547</v>
      </c>
      <c r="L511" s="116">
        <f>0+0+0+0+0+0+0+0+0+0+0+0+0+0+0+0+0+0+0+0+0+0+0+0+0+0+0+0+0+0+0+0</f>
        <v>0</v>
      </c>
      <c r="M511" s="116" t="s">
        <v>10547</v>
      </c>
      <c r="P511" s="116">
        <f>0+0+0+0+0+0+0+0+0+0+0+0+0+0+0+0+0+0+0+0+0+0+0+0+0+0+0+0+0+0+0+0</f>
        <v>0</v>
      </c>
      <c r="Q511" s="116" t="s">
        <v>10547</v>
      </c>
      <c r="T511" s="116">
        <f>0+0+0+0+0+0+0+0+0+0+0+0+0+0+0+0+0+0+0+0+0+0+0+0+0+0+0+0+0+0+0+0</f>
        <v>0</v>
      </c>
      <c r="U511" s="116" t="s">
        <v>10547</v>
      </c>
    </row>
    <row r="512" spans="1:21" ht="13.2">
      <c r="A512" s="116" t="s">
        <v>11573</v>
      </c>
      <c r="B512" s="116" t="s">
        <v>11574</v>
      </c>
      <c r="C512" s="116" t="s">
        <v>10499</v>
      </c>
      <c r="D512" s="116" t="s">
        <v>10541</v>
      </c>
      <c r="E512" s="116" t="s">
        <v>10542</v>
      </c>
      <c r="F512" s="116">
        <f>2^0+0+0+0+0+0+0+0+0+0+0+0+0+0+0+0+0+0+0+0+0+0+0+0+0+0+0+0+0+0+0+0</f>
        <v>1</v>
      </c>
      <c r="G512" s="116" t="s">
        <v>10543</v>
      </c>
      <c r="H512" s="116">
        <f>2^0+0+0+0+0+0+0+0+0+0+0+0+0+0+0+0+0+0+0+0+0+0+0+0+0+0+0+0+0+0+0+0</f>
        <v>1</v>
      </c>
      <c r="I512" s="116" t="s">
        <v>10543</v>
      </c>
      <c r="L512" s="116">
        <f>2^0+0+0+0+0+0+0+0+0+0+0+0+0+0+0+0+0+0+0+0+0+0+0+0+0+0+0+0+0+0+0+0</f>
        <v>1</v>
      </c>
      <c r="M512" s="116" t="s">
        <v>10543</v>
      </c>
      <c r="P512" s="116">
        <f>2^0+0+0+0+0+0+0+0+0+0+0+0+0+0+0+0+0+0+0+0+0+0+0+0+0+0+0+0+0+0+0+0</f>
        <v>1</v>
      </c>
      <c r="Q512" s="116" t="s">
        <v>10543</v>
      </c>
      <c r="T512" s="116">
        <f>2^0+0+0+0+0+0+0+0+0+0+0+0+0+0+0+0+0+0+0+0+0+0+0+0+0+0+0+0+0+0+0+0</f>
        <v>1</v>
      </c>
      <c r="U512" s="116" t="s">
        <v>10543</v>
      </c>
    </row>
    <row r="513" spans="1:21" ht="13.2">
      <c r="A513" s="116" t="s">
        <v>11575</v>
      </c>
      <c r="B513" s="116" t="s">
        <v>11576</v>
      </c>
      <c r="C513" s="116" t="s">
        <v>10540</v>
      </c>
      <c r="D513" s="116" t="s">
        <v>10541</v>
      </c>
      <c r="E513" s="116" t="s">
        <v>10542</v>
      </c>
      <c r="F513" s="116">
        <f>0+0+0+0+0+0+0+0+0+0+0+0+0+0+0+0+0+0+0+0+0+0+0+0+0+0+0+0+0+0+0+0</f>
        <v>0</v>
      </c>
      <c r="G513" s="116" t="s">
        <v>10547</v>
      </c>
      <c r="H513" s="116">
        <f>0+0+0+0+0+0+0+0+0+0+0+0+0+0+0+0+0+0+0+0+0+0+0+0+0+0+0+0+0+0+0+0</f>
        <v>0</v>
      </c>
      <c r="I513" s="116" t="s">
        <v>10547</v>
      </c>
      <c r="L513" s="116">
        <f>0+0+0+0+0+0+0+0+0+0+0+0+0+0+0+0+0+0+0+0+0+0+0+0+0+0+0+0+0+0+0+0</f>
        <v>0</v>
      </c>
      <c r="M513" s="116" t="s">
        <v>10547</v>
      </c>
      <c r="P513" s="116">
        <f>0+0+0+0+0+0+0+0+0+0+0+0+0+0+0+0+0+0+0+0+0+0+0+0+0+0+0+0+0+0+0+0</f>
        <v>0</v>
      </c>
      <c r="Q513" s="116" t="s">
        <v>10547</v>
      </c>
      <c r="T513" s="116">
        <f>0+0+0+0+0+0+0+0+0+0+0+0+0+0+0+0+0+0+0+0+0+0+0+0+0+0+0+0+0+0+0+0</f>
        <v>0</v>
      </c>
      <c r="U513" s="116" t="s">
        <v>10547</v>
      </c>
    </row>
    <row r="514" spans="1:21" ht="13.2">
      <c r="A514" s="116" t="s">
        <v>11577</v>
      </c>
      <c r="B514" s="116" t="s">
        <v>11578</v>
      </c>
      <c r="C514" s="116" t="s">
        <v>10540</v>
      </c>
      <c r="D514" s="116" t="s">
        <v>10541</v>
      </c>
      <c r="E514" s="116" t="s">
        <v>10542</v>
      </c>
      <c r="F514" s="116">
        <f>2^0+0+0+0+0+0+0+0+0+0+0+0+0+0+0+0+0+0+0+0+0+0+0+0+0+0+0+0+0+0+0+0</f>
        <v>1</v>
      </c>
      <c r="G514" s="116" t="s">
        <v>10543</v>
      </c>
      <c r="H514" s="116">
        <f>2^0+0+0+0+2^4+0+2^6+2^7+0+0+0+0+0+0+0+0+0+0+0+0+0+0+0+0+0+0+0+0+0+0+0+0</f>
        <v>209</v>
      </c>
      <c r="I514" s="184" t="s">
        <v>11506</v>
      </c>
      <c r="L514" s="116">
        <f>2^0+0+0+0+2^4+0+2^6+2^7+0+0+0+0+0+0+0+0+0+0+0+0+0+0+0+0+0+0+0+0+0+0+0+0</f>
        <v>209</v>
      </c>
      <c r="M514" s="184" t="s">
        <v>11506</v>
      </c>
      <c r="P514" s="116">
        <f>2^0+0+0+0+2^4+0+2^6+2^7+0+0+0+0+0+0+0+0+0+0+0+0+0+0+0+0+0+0+0+0+0+0+0+0</f>
        <v>209</v>
      </c>
      <c r="Q514" s="184" t="s">
        <v>11506</v>
      </c>
      <c r="T514" s="116">
        <f>2^0+0+0+0+2^4+0+2^6+2^7+0+0+0+0+0+0+0+0+0+0+0+0+0+0+0+0+0+0+0+0+0+0+0+0</f>
        <v>209</v>
      </c>
      <c r="U514" s="184" t="s">
        <v>11506</v>
      </c>
    </row>
    <row r="515" spans="1:21" ht="13.2">
      <c r="A515" s="116" t="s">
        <v>11579</v>
      </c>
      <c r="B515" s="116" t="s">
        <v>11580</v>
      </c>
      <c r="C515" s="116" t="s">
        <v>10540</v>
      </c>
      <c r="D515" s="116" t="s">
        <v>10541</v>
      </c>
      <c r="E515" s="116" t="s">
        <v>10542</v>
      </c>
      <c r="F515" s="116">
        <f>0+0+0+0+0+0+0+0+0+0+0+0+0+0+0+0+0+0+0+0+0+0+0+0+0+0+0+0+0+0+0+0</f>
        <v>0</v>
      </c>
      <c r="G515" s="116" t="s">
        <v>10547</v>
      </c>
      <c r="H515" s="116">
        <f>0+0+0+0+0+0+0+0+0+0+0+0+0+0+0+0+0+0+0+0+0+0+0+0+0+0+0+0+0+0+0+0</f>
        <v>0</v>
      </c>
      <c r="I515" s="116" t="s">
        <v>10547</v>
      </c>
      <c r="L515" s="116">
        <f>0+0+0+0+0+0+0+0+0+0+0+0+0+0+0+0+0+0+0+0+0+0+0+0+0+0+0+0+0+0+0+0</f>
        <v>0</v>
      </c>
      <c r="M515" s="116" t="s">
        <v>10547</v>
      </c>
      <c r="P515" s="116">
        <f>0+0+0+0+0+0+0+0+0+0+0+0+0+0+0+0+0+0+0+0+0+0+0+0+0+0+0+0+0+0+0+0</f>
        <v>0</v>
      </c>
      <c r="Q515" s="116" t="s">
        <v>10547</v>
      </c>
      <c r="T515" s="116">
        <f>0+0+0+0+0+0+0+0+0+0+0+0+0+0+0+0+0+0+0+0+0+0+0+0+0+0+0+0+0+0+0+0</f>
        <v>0</v>
      </c>
      <c r="U515" s="116" t="s">
        <v>10547</v>
      </c>
    </row>
    <row r="516" spans="1:21" ht="13.2">
      <c r="A516" s="116" t="s">
        <v>11581</v>
      </c>
      <c r="B516" s="116" t="s">
        <v>11582</v>
      </c>
      <c r="C516" s="116" t="s">
        <v>10540</v>
      </c>
      <c r="D516" s="116" t="s">
        <v>10541</v>
      </c>
      <c r="E516" s="116" t="s">
        <v>10542</v>
      </c>
      <c r="F516" s="116">
        <f>0+2^1+0+0+0+2^5+2^6+2^7+0+0+0+0+0+0+0+0+0+0+0+0+0+0+0+0+0+0+0+0+0+0+0+0</f>
        <v>226</v>
      </c>
      <c r="G516" s="116" t="s">
        <v>10550</v>
      </c>
      <c r="H516" s="116">
        <f>0+2^1+0+0+0+2^5+2^6+2^7+0+0+0+0+0+0+0+0+0+0+0+0+0+0+0+0+0+0+0+0+0+0+0+0</f>
        <v>226</v>
      </c>
      <c r="I516" s="116" t="s">
        <v>10550</v>
      </c>
      <c r="L516" s="116">
        <f>0+2^1+0+0+0+2^5+2^6+2^7+0+0+0+0+0+0+0+0+0+0+0+0+0+0+0+0+0+0+0+0+0+0+0+0</f>
        <v>226</v>
      </c>
      <c r="M516" s="116" t="s">
        <v>10550</v>
      </c>
      <c r="P516" s="116">
        <f>0+2^1+0+0+0+2^5+2^6+2^7+0+0+0+0+0+0+0+0+0+0+0+0+0+0+0+0+0+0+0+0+0+0+0+0</f>
        <v>226</v>
      </c>
      <c r="Q516" s="116" t="s">
        <v>10550</v>
      </c>
      <c r="T516" s="116">
        <f>0+2^1+0+0+0+2^5+2^6+2^7+0+0+0+0+0+0+0+0+0+0+0+0+0+0+0+0+0+0+0+0+0+0+0+0</f>
        <v>226</v>
      </c>
      <c r="U516" s="116" t="s">
        <v>10550</v>
      </c>
    </row>
    <row r="517" spans="1:21" ht="13.2">
      <c r="A517" s="116" t="s">
        <v>11583</v>
      </c>
      <c r="B517" s="116" t="s">
        <v>11584</v>
      </c>
      <c r="C517" s="116" t="s">
        <v>10540</v>
      </c>
      <c r="D517" s="116" t="s">
        <v>10541</v>
      </c>
      <c r="E517" s="116" t="s">
        <v>10542</v>
      </c>
      <c r="F517" s="116">
        <f>0+0+0+0+0+0+0+0+0+0+0+0+0+0+0+0+0+0+0+0+0+0+0+0+0+0+0+0+0+0+0+0</f>
        <v>0</v>
      </c>
      <c r="G517" s="116" t="s">
        <v>10547</v>
      </c>
      <c r="H517" s="116">
        <f>0+0+0+0+0+0+0+0+0+0+0+0+0+0+0+0+0+0+0+0+0+0+0+0+0+0+0+0+0+0+0+0</f>
        <v>0</v>
      </c>
      <c r="I517" s="116" t="s">
        <v>10547</v>
      </c>
      <c r="L517" s="116">
        <f>0+0+0+0+0+0+0+0+0+0+0+0+0+0+0+0+0+0+0+0+0+0+0+0+0+0+0+0+0+0+0+0</f>
        <v>0</v>
      </c>
      <c r="M517" s="116" t="s">
        <v>10547</v>
      </c>
      <c r="P517" s="116">
        <f>0+0+0+0+0+0+0+0+0+0+0+0+0+0+0+0+0+0+0+0+0+0+0+0+0+0+0+0+0+0+0+0</f>
        <v>0</v>
      </c>
      <c r="Q517" s="116" t="s">
        <v>10547</v>
      </c>
      <c r="T517" s="116">
        <f>0+0+0+0+0+0+0+0+0+0+0+0+0+0+0+0+0+0+0+0+0+0+0+0+0+0+0+0+0+0+0+0</f>
        <v>0</v>
      </c>
      <c r="U517" s="116" t="s">
        <v>10547</v>
      </c>
    </row>
    <row r="518" spans="1:21" ht="13.2">
      <c r="A518" s="116" t="s">
        <v>11585</v>
      </c>
      <c r="B518" s="116" t="s">
        <v>11586</v>
      </c>
      <c r="C518" s="116" t="s">
        <v>10499</v>
      </c>
      <c r="D518" s="116" t="s">
        <v>10541</v>
      </c>
      <c r="E518" s="116" t="s">
        <v>10542</v>
      </c>
      <c r="F518" s="116">
        <f>2^0+0+0+0+0+0+0+0+0+0+0+0+0+0+0+0+0+0+0+0+0+0+0+0+0+0+0+0+0+0+0+0</f>
        <v>1</v>
      </c>
      <c r="G518" s="116" t="s">
        <v>10543</v>
      </c>
      <c r="H518" s="116">
        <f>2^0+0+0+0+0+0+0+0+0+0+0+0+0+0+0+0+0+0+0+0+0+0+0+0+0+0+0+0+0+0+0+0</f>
        <v>1</v>
      </c>
      <c r="I518" s="116" t="s">
        <v>10543</v>
      </c>
      <c r="L518" s="116">
        <f>2^0+0+0+0+0+0+0+0+0+0+0+0+0+0+0+0+0+0+0+0+0+0+0+0+0+0+0+0+0+0+0+0</f>
        <v>1</v>
      </c>
      <c r="M518" s="116" t="s">
        <v>10543</v>
      </c>
      <c r="P518" s="116">
        <f>2^0+0+0+0+0+0+0+0+0+0+0+0+0+0+0+0+0+0+0+0+0+0+0+0+0+0+0+0+0+0+0+0</f>
        <v>1</v>
      </c>
      <c r="Q518" s="116" t="s">
        <v>10543</v>
      </c>
      <c r="T518" s="116">
        <f>2^0+0+0+0+0+0+0+0+0+0+0+0+0+0+0+0+0+0+0+0+0+0+0+0+0+0+0+0+0+0+0+0</f>
        <v>1</v>
      </c>
      <c r="U518" s="116" t="s">
        <v>10543</v>
      </c>
    </row>
    <row r="519" spans="1:21" ht="13.2">
      <c r="A519" s="116" t="s">
        <v>11587</v>
      </c>
      <c r="B519" s="116" t="s">
        <v>11588</v>
      </c>
      <c r="C519" s="116" t="s">
        <v>10540</v>
      </c>
      <c r="D519" s="116" t="s">
        <v>10541</v>
      </c>
      <c r="E519" s="116" t="s">
        <v>10542</v>
      </c>
      <c r="F519" s="116">
        <f>0+0+0+0+0+0+0+0+0+0+0+0+0+0+0+0+0+0+0+0+0+0+0+0+0+0+0+0+0+0+0+0</f>
        <v>0</v>
      </c>
      <c r="G519" s="116" t="s">
        <v>10547</v>
      </c>
      <c r="H519" s="116">
        <f>0+0+0+0+0+0+0+0+0+0+0+0+0+0+0+0+0+0+0+0+0+0+0+0+0+0+0+0+0+0+0+0</f>
        <v>0</v>
      </c>
      <c r="I519" s="116" t="s">
        <v>10547</v>
      </c>
      <c r="L519" s="116">
        <f>0+0+0+0+0+0+0+0+0+0+0+0+0+0+0+0+0+0+0+0+0+0+0+0+0+0+0+0+0+0+0+0</f>
        <v>0</v>
      </c>
      <c r="M519" s="116" t="s">
        <v>10547</v>
      </c>
      <c r="P519" s="116">
        <f>0+0+0+0+0+0+0+0+0+0+0+0+0+0+0+0+0+0+0+0+0+0+0+0+0+0+0+0+0+0+0+0</f>
        <v>0</v>
      </c>
      <c r="Q519" s="116" t="s">
        <v>10547</v>
      </c>
      <c r="T519" s="116">
        <f>0+0+0+0+0+0+0+0+0+0+0+0+0+0+0+0+0+0+0+0+0+0+0+0+0+0+0+0+0+0+0+0</f>
        <v>0</v>
      </c>
      <c r="U519" s="116" t="s">
        <v>10547</v>
      </c>
    </row>
    <row r="520" spans="1:21" ht="13.2">
      <c r="A520" s="116" t="s">
        <v>11589</v>
      </c>
      <c r="B520" s="116" t="s">
        <v>11590</v>
      </c>
      <c r="C520" s="116" t="s">
        <v>10540</v>
      </c>
      <c r="D520" s="116" t="s">
        <v>10541</v>
      </c>
      <c r="E520" s="116" t="s">
        <v>10542</v>
      </c>
      <c r="F520" s="116">
        <f>2^0+0+0+0+0+0+0+0+0+0+0+0+0+0+0+0+0+0+0+0+0+0+0+0+0+0+0+0+0+0+0+0</f>
        <v>1</v>
      </c>
      <c r="G520" s="116" t="s">
        <v>10543</v>
      </c>
      <c r="H520" s="116">
        <f>2^0+0+0+0+2^4+0+2^6+2^7+0+0+0+0+0+0+0+0+0+0+0+0+0+0+0+0+0+0+0+0+0+0+0+0</f>
        <v>209</v>
      </c>
      <c r="I520" s="184" t="s">
        <v>11506</v>
      </c>
      <c r="L520" s="116">
        <f>2^0+0+0+0+2^4+0+2^6+2^7+0+0+0+0+0+0+0+0+0+0+0+0+0+0+0+0+0+0+0+0+0+0+0+0</f>
        <v>209</v>
      </c>
      <c r="M520" s="184" t="s">
        <v>11506</v>
      </c>
      <c r="P520" s="116">
        <f>2^0+0+0+0+2^4+0+2^6+2^7+0+0+0+0+0+0+0+0+0+0+0+0+0+0+0+0+0+0+0+0+0+0+0+0</f>
        <v>209</v>
      </c>
      <c r="Q520" s="184" t="s">
        <v>11506</v>
      </c>
      <c r="T520" s="116">
        <f>2^0+0+0+0+2^4+0+2^6+2^7+0+0+0+0+0+0+0+0+0+0+0+0+0+0+0+0+0+0+0+0+0+0+0+0</f>
        <v>209</v>
      </c>
      <c r="U520" s="184" t="s">
        <v>11506</v>
      </c>
    </row>
    <row r="521" spans="1:21" ht="13.2">
      <c r="A521" s="116" t="s">
        <v>11591</v>
      </c>
      <c r="B521" s="116" t="s">
        <v>11592</v>
      </c>
      <c r="C521" s="116" t="s">
        <v>10540</v>
      </c>
      <c r="D521" s="116" t="s">
        <v>10541</v>
      </c>
      <c r="E521" s="116" t="s">
        <v>10542</v>
      </c>
      <c r="F521" s="116">
        <f>0+0+0+0+0+0+0+0+0+0+0+0+0+0+0+0+0+0+0+0+0+0+0+0+0+0+0+0+0+0+0+0</f>
        <v>0</v>
      </c>
      <c r="G521" s="116" t="s">
        <v>10547</v>
      </c>
      <c r="H521" s="116">
        <f>0+0+0+0+0+0+0+0+0+0+0+0+0+0+0+0+0+0+0+0+0+0+0+0+0+0+0+0+0+0+0+0</f>
        <v>0</v>
      </c>
      <c r="I521" s="116" t="s">
        <v>10547</v>
      </c>
      <c r="L521" s="116">
        <f>0+0+0+0+0+0+0+0+0+0+0+0+0+0+0+0+0+0+0+0+0+0+0+0+0+0+0+0+0+0+0+0</f>
        <v>0</v>
      </c>
      <c r="M521" s="116" t="s">
        <v>10547</v>
      </c>
      <c r="P521" s="116">
        <f>0+0+0+0+0+0+0+0+0+0+0+0+0+0+0+0+0+0+0+0+0+0+0+0+0+0+0+0+0+0+0+0</f>
        <v>0</v>
      </c>
      <c r="Q521" s="116" t="s">
        <v>10547</v>
      </c>
      <c r="T521" s="116">
        <f>0+0+0+0+0+0+0+0+0+0+0+0+0+0+0+0+0+0+0+0+0+0+0+0+0+0+0+0+0+0+0+0</f>
        <v>0</v>
      </c>
      <c r="U521" s="116" t="s">
        <v>10547</v>
      </c>
    </row>
    <row r="522" spans="1:21" ht="13.2">
      <c r="A522" s="116" t="s">
        <v>11593</v>
      </c>
      <c r="B522" s="116" t="s">
        <v>11594</v>
      </c>
      <c r="C522" s="116" t="s">
        <v>10540</v>
      </c>
      <c r="D522" s="116" t="s">
        <v>10541</v>
      </c>
      <c r="E522" s="116" t="s">
        <v>10542</v>
      </c>
      <c r="F522" s="116">
        <f>0+2^1+0+0+0+2^5+2^6+2^7+0+0+0+0+0+0+0+0+0+0+0+0+0+0+0+0+0+0+0+0+0+0+0+0</f>
        <v>226</v>
      </c>
      <c r="G522" s="116" t="s">
        <v>10550</v>
      </c>
      <c r="H522" s="116">
        <f>0+2^1+0+0+0+2^5+2^6+2^7+0+0+0+0+0+0+0+0+0+0+0+0+0+0+0+0+0+0+0+0+0+0+0+0</f>
        <v>226</v>
      </c>
      <c r="I522" s="116" t="s">
        <v>10550</v>
      </c>
      <c r="L522" s="116">
        <f>0+2^1+0+0+0+2^5+2^6+2^7+0+0+0+0+0+0+0+0+0+0+0+0+0+0+0+0+0+0+0+0+0+0+0+0</f>
        <v>226</v>
      </c>
      <c r="M522" s="116" t="s">
        <v>10550</v>
      </c>
      <c r="P522" s="116">
        <f>0+2^1+0+0+0+2^5+2^6+2^7+0+0+0+0+0+0+0+0+0+0+0+0+0+0+0+0+0+0+0+0+0+0+0+0</f>
        <v>226</v>
      </c>
      <c r="Q522" s="116" t="s">
        <v>10550</v>
      </c>
      <c r="T522" s="116">
        <f>0+2^1+0+0+0+2^5+2^6+2^7+0+0+0+0+0+0+0+0+0+0+0+0+0+0+0+0+0+0+0+0+0+0+0+0</f>
        <v>226</v>
      </c>
      <c r="U522" s="116" t="s">
        <v>10550</v>
      </c>
    </row>
    <row r="523" spans="1:21" ht="13.2">
      <c r="A523" s="116" t="s">
        <v>11595</v>
      </c>
      <c r="B523" s="116" t="s">
        <v>11596</v>
      </c>
      <c r="C523" s="116" t="s">
        <v>10540</v>
      </c>
      <c r="D523" s="116" t="s">
        <v>10541</v>
      </c>
      <c r="E523" s="116" t="s">
        <v>10542</v>
      </c>
      <c r="F523" s="116">
        <f>0+0+0+0+0+0+0+0+0+0+0+0+0+0+0+0+0+0+0+0+0+0+0+0+0+0+0+0+0+0+0+0</f>
        <v>0</v>
      </c>
      <c r="G523" s="116" t="s">
        <v>10547</v>
      </c>
      <c r="H523" s="116">
        <f>0+0+0+0+0+0+0+0+0+0+0+0+0+0+0+0+0+0+0+0+0+0+0+0+0+0+0+0+0+0+0+0</f>
        <v>0</v>
      </c>
      <c r="I523" s="116" t="s">
        <v>10547</v>
      </c>
      <c r="L523" s="116">
        <f>0+0+0+0+0+0+0+0+0+0+0+0+0+0+0+0+0+0+0+0+0+0+0+0+0+0+0+0+0+0+0+0</f>
        <v>0</v>
      </c>
      <c r="M523" s="116" t="s">
        <v>10547</v>
      </c>
      <c r="P523" s="116">
        <f>0+0+0+0+0+0+0+0+0+0+0+0+0+0+0+0+0+0+0+0+0+0+0+0+0+0+0+0+0+0+0+0</f>
        <v>0</v>
      </c>
      <c r="Q523" s="116" t="s">
        <v>10547</v>
      </c>
      <c r="T523" s="116">
        <f>0+0+0+0+0+0+0+0+0+0+0+0+0+0+0+0+0+0+0+0+0+0+0+0+0+0+0+0+0+0+0+0</f>
        <v>0</v>
      </c>
      <c r="U523" s="116" t="s">
        <v>10547</v>
      </c>
    </row>
    <row r="524" spans="1:21" ht="13.2">
      <c r="A524" s="116" t="s">
        <v>11597</v>
      </c>
      <c r="B524" s="116" t="s">
        <v>11598</v>
      </c>
      <c r="C524" s="116" t="s">
        <v>10499</v>
      </c>
      <c r="D524" s="116" t="s">
        <v>10541</v>
      </c>
      <c r="E524" s="116" t="s">
        <v>10542</v>
      </c>
      <c r="F524" s="116">
        <f>2^0+0+0+0+0+0+0+0+0+0+0+0+0+0+0+0+0+0+0+0+0+0+0+0+0+0+0+0+0+0+0+0</f>
        <v>1</v>
      </c>
      <c r="G524" s="116" t="s">
        <v>10543</v>
      </c>
      <c r="H524" s="116">
        <f>2^0+0+0+0+0+0+0+0+0+0+0+0+0+0+0+0+0+0+0+0+0+0+0+0+0+0+0+0+0+0+0+0</f>
        <v>1</v>
      </c>
      <c r="I524" s="116" t="s">
        <v>10543</v>
      </c>
      <c r="L524" s="116">
        <f>2^0+0+0+0+0+0+0+0+0+0+0+0+0+0+0+0+0+0+0+0+0+0+0+0+0+0+0+0+0+0+0+0</f>
        <v>1</v>
      </c>
      <c r="M524" s="116" t="s">
        <v>10543</v>
      </c>
      <c r="P524" s="116">
        <f>2^0+0+0+0+0+0+0+0+0+0+0+0+0+0+0+0+0+0+0+0+0+0+0+0+0+0+0+0+0+0+0+0</f>
        <v>1</v>
      </c>
      <c r="Q524" s="116" t="s">
        <v>10543</v>
      </c>
      <c r="T524" s="116">
        <f>2^0+0+0+0+0+0+0+0+0+0+0+0+0+0+0+0+0+0+0+0+0+0+0+0+0+0+0+0+0+0+0+0</f>
        <v>1</v>
      </c>
      <c r="U524" s="116" t="s">
        <v>10543</v>
      </c>
    </row>
    <row r="525" spans="1:21" ht="13.2">
      <c r="A525" s="116" t="s">
        <v>11599</v>
      </c>
      <c r="B525" s="116" t="s">
        <v>11600</v>
      </c>
      <c r="C525" s="116" t="s">
        <v>10540</v>
      </c>
      <c r="D525" s="116" t="s">
        <v>10541</v>
      </c>
      <c r="E525" s="116" t="s">
        <v>10542</v>
      </c>
      <c r="F525" s="116">
        <f>0+0+0+0+0+0+0+0+0+0+0+0+0+0+0+0+0+0+0+0+0+0+0+0+0+0+0+0+0+0+0+0</f>
        <v>0</v>
      </c>
      <c r="G525" s="116" t="s">
        <v>10547</v>
      </c>
      <c r="H525" s="116">
        <f>0+0+0+0+0+0+0+0+0+0+0+0+0+0+0+0+0+0+0+0+0+0+0+0+0+0+0+0+0+0+0+0</f>
        <v>0</v>
      </c>
      <c r="I525" s="116" t="s">
        <v>10547</v>
      </c>
      <c r="L525" s="116">
        <f>0+0+0+0+0+0+0+0+0+0+0+0+0+0+0+0+0+0+0+0+0+0+0+0+0+0+0+0+0+0+0+0</f>
        <v>0</v>
      </c>
      <c r="M525" s="116" t="s">
        <v>10547</v>
      </c>
      <c r="P525" s="116">
        <f>0+0+0+0+0+0+0+0+0+0+0+0+0+0+0+0+0+0+0+0+0+0+0+0+0+0+0+0+0+0+0+0</f>
        <v>0</v>
      </c>
      <c r="Q525" s="116" t="s">
        <v>10547</v>
      </c>
      <c r="T525" s="116">
        <f>0+0+0+0+0+0+0+0+0+0+0+0+0+0+0+0+0+0+0+0+0+0+0+0+0+0+0+0+0+0+0+0</f>
        <v>0</v>
      </c>
      <c r="U525" s="116" t="s">
        <v>10547</v>
      </c>
    </row>
    <row r="526" spans="1:21" ht="13.2">
      <c r="A526" s="116" t="s">
        <v>11601</v>
      </c>
      <c r="B526" s="116" t="s">
        <v>11602</v>
      </c>
      <c r="C526" s="116" t="s">
        <v>10540</v>
      </c>
      <c r="D526" s="116" t="s">
        <v>10541</v>
      </c>
      <c r="E526" s="116" t="s">
        <v>10542</v>
      </c>
      <c r="F526" s="116">
        <f>2^0+0+0+0+0+0+0+0+0+0+0+0+0+0+0+0+0+0+0+0+0+0+0+0+0+0+0+0+0+0+0+0</f>
        <v>1</v>
      </c>
      <c r="G526" s="116" t="s">
        <v>10543</v>
      </c>
      <c r="H526" s="116">
        <f>2^0+2^1+0+0+0+0+2^6+2^7+0+0+0+0+0+0+0+0+0+0+0+0+0+0+0+0+0+0+0+0+0+0+0+0</f>
        <v>195</v>
      </c>
      <c r="I526" s="184" t="s">
        <v>10682</v>
      </c>
      <c r="L526" s="116">
        <f>2^0+2^1+0+0+0+0+2^6+2^7+0+0+0+0+0+0+0+0+0+0+0+0+0+0+0+0+0+0+0+0+0+0+0+0</f>
        <v>195</v>
      </c>
      <c r="M526" s="184" t="s">
        <v>10682</v>
      </c>
      <c r="P526" s="116">
        <f>2^0+2^1+0+0+0+0+2^6+2^7+0+0+0+0+0+0+0+0+0+0+0+0+0+0+0+0+0+0+0+0+0+0+0+0</f>
        <v>195</v>
      </c>
      <c r="Q526" s="184" t="s">
        <v>10682</v>
      </c>
      <c r="T526" s="116">
        <f>2^0+2^1+0+0+0+0+2^6+2^7+0+0+0+0+0+0+0+0+0+0+0+0+0+0+0+0+0+0+0+0+0+0+0+0</f>
        <v>195</v>
      </c>
      <c r="U526" s="184" t="s">
        <v>10682</v>
      </c>
    </row>
    <row r="527" spans="1:21" ht="13.2">
      <c r="A527" s="116" t="s">
        <v>11603</v>
      </c>
      <c r="B527" s="116" t="s">
        <v>11604</v>
      </c>
      <c r="C527" s="116" t="s">
        <v>10540</v>
      </c>
      <c r="D527" s="116" t="s">
        <v>10541</v>
      </c>
      <c r="E527" s="116" t="s">
        <v>10542</v>
      </c>
      <c r="F527" s="116">
        <f>0+0+0+0+0+0+0+0+0+0+0+0+0+0+0+0+0+0+0+0+0+0+0+0+0+0+0+0+0+0+0+0</f>
        <v>0</v>
      </c>
      <c r="G527" s="116" t="s">
        <v>10547</v>
      </c>
      <c r="H527" s="116">
        <f>0+0+0+0+0+0+0+0+0+0+0+0+0+0+0+0+0+0+0+0+0+0+0+0+0+0+0+0+0+0+0+0</f>
        <v>0</v>
      </c>
      <c r="I527" s="116" t="s">
        <v>10547</v>
      </c>
      <c r="L527" s="116">
        <f>0+0+0+0+0+0+0+0+0+0+0+0+0+0+0+0+0+0+0+0+0+0+0+0+0+0+0+0+0+0+0+0</f>
        <v>0</v>
      </c>
      <c r="M527" s="116" t="s">
        <v>10547</v>
      </c>
      <c r="P527" s="116">
        <f>0+0+0+0+0+0+0+0+0+0+0+0+0+0+0+0+0+0+0+0+0+0+0+0+0+0+0+0+0+0+0+0</f>
        <v>0</v>
      </c>
      <c r="Q527" s="116" t="s">
        <v>10547</v>
      </c>
      <c r="T527" s="116">
        <f>0+0+0+0+0+0+0+0+0+0+0+0+0+0+0+0+0+0+0+0+0+0+0+0+0+0+0+0+0+0+0+0</f>
        <v>0</v>
      </c>
      <c r="U527" s="116" t="s">
        <v>10547</v>
      </c>
    </row>
    <row r="528" spans="1:21" ht="13.2">
      <c r="A528" s="116" t="s">
        <v>11605</v>
      </c>
      <c r="B528" s="116" t="s">
        <v>11606</v>
      </c>
      <c r="C528" s="116" t="s">
        <v>10540</v>
      </c>
      <c r="D528" s="116" t="s">
        <v>10541</v>
      </c>
      <c r="E528" s="116" t="s">
        <v>10542</v>
      </c>
      <c r="F528" s="116">
        <f>0+2^1+0+0+0+2^5+2^6+2^7+0+0+0+0+0+0+0+0+0+0+0+0+0+0+0+0+0+0+0+0+0+0+0+0</f>
        <v>226</v>
      </c>
      <c r="G528" s="116" t="s">
        <v>10550</v>
      </c>
      <c r="H528" s="116">
        <f>0+2^1+0+0+0+2^5+2^6+2^7+0+0+0+0+0+0+0+0+0+0+0+0+0+0+0+0+0+0+0+0+0+0+0+0</f>
        <v>226</v>
      </c>
      <c r="I528" s="116" t="s">
        <v>10550</v>
      </c>
      <c r="L528" s="116">
        <f>0+2^1+0+0+0+2^5+2^6+2^7+0+0+0+0+0+0+0+0+0+0+0+0+0+0+0+0+0+0+0+0+0+0+0+0</f>
        <v>226</v>
      </c>
      <c r="M528" s="116" t="s">
        <v>10550</v>
      </c>
      <c r="P528" s="116">
        <f>0+2^1+0+0+0+2^5+2^6+2^7+0+0+0+0+0+0+0+0+0+0+0+0+0+0+0+0+0+0+0+0+0+0+0+0</f>
        <v>226</v>
      </c>
      <c r="Q528" s="116" t="s">
        <v>10550</v>
      </c>
      <c r="T528" s="116">
        <f>0+2^1+0+0+0+2^5+2^6+2^7+0+0+0+0+0+0+0+0+0+0+0+0+0+0+0+0+0+0+0+0+0+0+0+0</f>
        <v>226</v>
      </c>
      <c r="U528" s="116" t="s">
        <v>10550</v>
      </c>
    </row>
    <row r="529" spans="1:21" ht="13.2">
      <c r="A529" s="116" t="s">
        <v>11607</v>
      </c>
      <c r="B529" s="116" t="s">
        <v>11608</v>
      </c>
      <c r="C529" s="116" t="s">
        <v>10540</v>
      </c>
      <c r="D529" s="116" t="s">
        <v>10541</v>
      </c>
      <c r="E529" s="116" t="s">
        <v>10542</v>
      </c>
      <c r="F529" s="116">
        <f>0+0+0+0+0+0+0+0+0+0+0+0+0+0+0+0+0+0+0+0+0+0+0+0+0+0+0+0+0+0+0+0</f>
        <v>0</v>
      </c>
      <c r="G529" s="116" t="s">
        <v>10547</v>
      </c>
      <c r="H529" s="116">
        <f>0+0+0+0+0+0+0+0+0+0+0+0+0+0+0+0+0+0+0+0+0+0+0+0+0+0+0+0+0+0+0+0</f>
        <v>0</v>
      </c>
      <c r="I529" s="116" t="s">
        <v>10547</v>
      </c>
      <c r="L529" s="116">
        <f>0+0+0+0+0+0+0+0+0+0+0+0+0+0+0+0+0+0+0+0+0+0+0+0+0+0+0+0+0+0+0+0</f>
        <v>0</v>
      </c>
      <c r="M529" s="116" t="s">
        <v>10547</v>
      </c>
      <c r="P529" s="116">
        <f>0+0+0+0+0+0+0+0+0+0+0+0+0+0+0+0+0+0+0+0+0+0+0+0+0+0+0+0+0+0+0+0</f>
        <v>0</v>
      </c>
      <c r="Q529" s="116" t="s">
        <v>10547</v>
      </c>
      <c r="T529" s="116">
        <f>0+0+0+0+0+0+0+0+0+0+0+0+0+0+0+0+0+0+0+0+0+0+0+0+0+0+0+0+0+0+0+0</f>
        <v>0</v>
      </c>
      <c r="U529" s="116" t="s">
        <v>10547</v>
      </c>
    </row>
    <row r="530" spans="1:21" ht="13.2">
      <c r="A530" s="116" t="s">
        <v>11609</v>
      </c>
      <c r="B530" s="116" t="s">
        <v>11610</v>
      </c>
      <c r="C530" s="116" t="s">
        <v>10499</v>
      </c>
      <c r="D530" s="116" t="s">
        <v>10541</v>
      </c>
      <c r="E530" s="116" t="s">
        <v>10542</v>
      </c>
      <c r="F530" s="116">
        <f>2^0+0+0+0+0+0+0+0+0+0+0+0+0+0+0+0+0+0+0+0+0+0+0+0+0+0+0+0+0+0+0+0</f>
        <v>1</v>
      </c>
      <c r="G530" s="116" t="s">
        <v>10543</v>
      </c>
      <c r="H530" s="116">
        <f>2^0+0+0+0+0+0+0+0+0+0+0+0+0+0+0+0+0+0+0+0+0+0+0+0+0+0+0+0+0+0+0+0</f>
        <v>1</v>
      </c>
      <c r="I530" s="116" t="s">
        <v>10543</v>
      </c>
      <c r="L530" s="116">
        <f>2^0+0+0+0+0+0+0+0+0+0+0+0+0+0+0+0+0+0+0+0+0+0+0+0+0+0+0+0+0+0+0+0</f>
        <v>1</v>
      </c>
      <c r="M530" s="116" t="s">
        <v>10543</v>
      </c>
      <c r="P530" s="116">
        <f>2^0+0+0+0+0+0+0+0+0+0+0+0+0+0+0+0+0+0+0+0+0+0+0+0+0+0+0+0+0+0+0+0</f>
        <v>1</v>
      </c>
      <c r="Q530" s="116" t="s">
        <v>10543</v>
      </c>
      <c r="T530" s="116">
        <f>2^0+0+0+0+0+0+0+0+0+0+0+0+0+0+0+0+0+0+0+0+0+0+0+0+0+0+0+0+0+0+0+0</f>
        <v>1</v>
      </c>
      <c r="U530" s="116" t="s">
        <v>10543</v>
      </c>
    </row>
    <row r="531" spans="1:21" ht="13.2">
      <c r="A531" s="116" t="s">
        <v>11611</v>
      </c>
      <c r="B531" s="116" t="s">
        <v>11612</v>
      </c>
      <c r="C531" s="116" t="s">
        <v>10540</v>
      </c>
      <c r="D531" s="116" t="s">
        <v>10541</v>
      </c>
      <c r="E531" s="116" t="s">
        <v>10542</v>
      </c>
      <c r="F531" s="116">
        <f>0+0+0+0+0+0+0+0+0+0+0+0+0+0+0+0+0+0+0+0+0+0+0+0+0+0+0+0+0+0+0+0</f>
        <v>0</v>
      </c>
      <c r="G531" s="116" t="s">
        <v>10547</v>
      </c>
      <c r="H531" s="116">
        <f>0+0+0+0+0+0+0+0+0+0+0+0+0+0+0+0+0+0+0+0+0+0+0+0+0+0+0+0+0+0+0+0</f>
        <v>0</v>
      </c>
      <c r="I531" s="116" t="s">
        <v>10547</v>
      </c>
      <c r="L531" s="116">
        <f>0+0+0+0+0+0+0+0+0+0+0+0+0+0+0+0+0+0+0+0+0+0+0+0+0+0+0+0+0+0+0+0</f>
        <v>0</v>
      </c>
      <c r="M531" s="116" t="s">
        <v>10547</v>
      </c>
      <c r="P531" s="116">
        <f>0+0+0+0+0+0+0+0+0+0+0+0+0+0+0+0+0+0+0+0+0+0+0+0+0+0+0+0+0+0+0+0</f>
        <v>0</v>
      </c>
      <c r="Q531" s="116" t="s">
        <v>10547</v>
      </c>
      <c r="T531" s="116">
        <f>0+0+0+0+0+0+0+0+0+0+0+0+0+0+0+0+0+0+0+0+0+0+0+0+0+0+0+0+0+0+0+0</f>
        <v>0</v>
      </c>
      <c r="U531" s="116" t="s">
        <v>10547</v>
      </c>
    </row>
    <row r="532" spans="1:21" ht="13.2">
      <c r="A532" s="116" t="s">
        <v>11613</v>
      </c>
      <c r="B532" s="116" t="s">
        <v>11614</v>
      </c>
      <c r="C532" s="116" t="s">
        <v>10540</v>
      </c>
      <c r="D532" s="116" t="s">
        <v>10541</v>
      </c>
      <c r="E532" s="116" t="s">
        <v>10542</v>
      </c>
      <c r="F532" s="116">
        <f>2^0+0+0+0+0+0+0+0+0+0+0+0+0+0+0+0+0+0+0+0+0+0+0+0+0+0+0+0+0+0+0+0</f>
        <v>1</v>
      </c>
      <c r="G532" s="116" t="s">
        <v>10543</v>
      </c>
      <c r="H532" s="116">
        <f>2^0+2^1+0+0+0+0+2^6+2^7+0+0+0+0+0+0+0+0+0+0+0+0+0+0+0+0+0+0+0+0+0+0+0+0</f>
        <v>195</v>
      </c>
      <c r="I532" s="184" t="s">
        <v>10682</v>
      </c>
      <c r="L532" s="116">
        <f>2^0+0+0+0+0+0+2^6+2^7+0+0+0+0+0+0+0+0+0+0+0+0+0+0+0+0+0+0+0+0+0+0+0+0</f>
        <v>193</v>
      </c>
      <c r="M532" s="184" t="s">
        <v>10707</v>
      </c>
      <c r="P532" s="116">
        <f>2^0+0+0+0+0+0+2^6+2^7+0+0+0+0+0+0+0+0+0+0+0+0+0+0+0+0+0+0+0+0+0+0+0+0</f>
        <v>193</v>
      </c>
      <c r="Q532" s="184" t="s">
        <v>10707</v>
      </c>
      <c r="T532" s="116">
        <f>2^0+0+0+0+0+0+2^6+2^7+0+0+0+0+0+0+0+0+0+0+0+0+0+0+0+0+0+0+0+0+0+0+0+0</f>
        <v>193</v>
      </c>
      <c r="U532" s="184" t="s">
        <v>10707</v>
      </c>
    </row>
    <row r="533" spans="1:21" ht="13.2">
      <c r="A533" s="116" t="s">
        <v>11615</v>
      </c>
      <c r="B533" s="116" t="s">
        <v>11616</v>
      </c>
      <c r="C533" s="116" t="s">
        <v>10540</v>
      </c>
      <c r="D533" s="116" t="s">
        <v>10541</v>
      </c>
      <c r="E533" s="116" t="s">
        <v>10542</v>
      </c>
      <c r="F533" s="116">
        <f>0+0+0+0+0+0+0+0+0+0+0+0+0+0+0+0+0+0+0+0+0+0+0+0+0+0+0+0+0+0+0+0</f>
        <v>0</v>
      </c>
      <c r="G533" s="116" t="s">
        <v>10547</v>
      </c>
      <c r="H533" s="116">
        <f>0+0+0+0+0+0+0+0+0+0+0+0+0+0+0+0+0+0+0+0+0+0+0+0+0+0+0+0+0+0+0+0</f>
        <v>0</v>
      </c>
      <c r="I533" s="116" t="s">
        <v>10547</v>
      </c>
      <c r="L533" s="116">
        <f>0+0+0+0+0+0+0+0+0+0+0+0+0+0+0+0+0+0+0+0+0+0+0+0+0+0+0+0+0+0+0+0</f>
        <v>0</v>
      </c>
      <c r="M533" s="116" t="s">
        <v>10547</v>
      </c>
      <c r="P533" s="116">
        <f>0+0+0+0+0+0+0+0+0+0+0+0+0+0+0+0+0+0+0+0+0+0+0+0+0+0+0+0+0+0+0+0</f>
        <v>0</v>
      </c>
      <c r="Q533" s="116" t="s">
        <v>10547</v>
      </c>
      <c r="T533" s="116">
        <f>0+0+0+0+0+0+0+0+0+0+0+0+0+0+0+0+0+0+0+0+0+0+0+0+0+0+0+0+0+0+0+0</f>
        <v>0</v>
      </c>
      <c r="U533" s="116" t="s">
        <v>10547</v>
      </c>
    </row>
    <row r="534" spans="1:21" ht="13.2">
      <c r="A534" s="116" t="s">
        <v>11617</v>
      </c>
      <c r="B534" s="116" t="s">
        <v>11618</v>
      </c>
      <c r="C534" s="116" t="s">
        <v>10540</v>
      </c>
      <c r="D534" s="116" t="s">
        <v>10541</v>
      </c>
      <c r="E534" s="116" t="s">
        <v>10542</v>
      </c>
      <c r="F534" s="116">
        <f>0+2^1+0+0+0+2^5+2^6+2^7+0+0+0+0+0+0+0+0+0+0+0+0+0+0+0+0+0+0+0+0+0+0+0+0</f>
        <v>226</v>
      </c>
      <c r="G534" s="116" t="s">
        <v>10550</v>
      </c>
      <c r="H534" s="116">
        <f>0+2^1+0+0+0+2^5+2^6+2^7+0+0+0+0+0+0+0+0+0+0+0+0+0+0+0+0+0+0+0+0+0+0+0+0</f>
        <v>226</v>
      </c>
      <c r="I534" s="116" t="s">
        <v>10550</v>
      </c>
      <c r="L534" s="116">
        <f>0+2^1+0+0+0+2^5+2^6+2^7+0+0+0+0+0+0+0+0+0+0+0+0+0+0+0+0+0+0+0+0+0+0+0+0</f>
        <v>226</v>
      </c>
      <c r="M534" s="116" t="s">
        <v>10550</v>
      </c>
      <c r="P534" s="116">
        <f>0+2^1+0+0+0+2^5+2^6+2^7+0+0+0+0+0+0+0+0+0+0+0+0+0+0+0+0+0+0+0+0+0+0+0+0</f>
        <v>226</v>
      </c>
      <c r="Q534" s="116" t="s">
        <v>10550</v>
      </c>
      <c r="T534" s="116">
        <f>0+2^1+0+0+0+2^5+2^6+2^7+0+0+0+0+0+0+0+0+0+0+0+0+0+0+0+0+0+0+0+0+0+0+0+0</f>
        <v>226</v>
      </c>
      <c r="U534" s="116" t="s">
        <v>10550</v>
      </c>
    </row>
    <row r="535" spans="1:21" ht="13.2">
      <c r="A535" s="116" t="s">
        <v>11619</v>
      </c>
      <c r="B535" s="116" t="s">
        <v>11620</v>
      </c>
      <c r="C535" s="116" t="s">
        <v>10540</v>
      </c>
      <c r="D535" s="116" t="s">
        <v>10541</v>
      </c>
      <c r="E535" s="116" t="s">
        <v>10542</v>
      </c>
      <c r="F535" s="116">
        <f>0+0+0+0+0+0+0+0+0+0+0+0+0+0+0+0+0+0+0+0+0+0+0+0+0+0+0+0+0+0+0+0</f>
        <v>0</v>
      </c>
      <c r="G535" s="116" t="s">
        <v>10547</v>
      </c>
      <c r="H535" s="116">
        <f>0+0+0+0+0+0+0+0+0+0+0+0+0+0+0+0+0+0+0+0+0+0+0+0+0+0+0+0+0+0+0+0</f>
        <v>0</v>
      </c>
      <c r="I535" s="116" t="s">
        <v>10547</v>
      </c>
      <c r="L535" s="116">
        <f>0+0+0+0+0+0+0+0+0+0+0+0+0+0+0+0+0+0+0+0+0+0+0+0+0+0+0+0+0+0+0+0</f>
        <v>0</v>
      </c>
      <c r="M535" s="116" t="s">
        <v>10547</v>
      </c>
      <c r="P535" s="116">
        <f>0+0+0+0+0+0+0+0+0+0+0+0+0+0+0+0+0+0+0+0+0+0+0+0+0+0+0+0+0+0+0+0</f>
        <v>0</v>
      </c>
      <c r="Q535" s="116" t="s">
        <v>10547</v>
      </c>
      <c r="T535" s="116">
        <f>0+0+0+0+0+0+0+0+0+0+0+0+0+0+0+0+0+0+0+0+0+0+0+0+0+0+0+0+0+0+0+0</f>
        <v>0</v>
      </c>
      <c r="U535" s="116" t="s">
        <v>10547</v>
      </c>
    </row>
    <row r="536" spans="1:21" ht="13.2">
      <c r="A536" s="116" t="s">
        <v>11621</v>
      </c>
      <c r="B536" s="116" t="s">
        <v>11622</v>
      </c>
      <c r="C536" s="116" t="s">
        <v>10499</v>
      </c>
      <c r="D536" s="116" t="s">
        <v>10541</v>
      </c>
      <c r="E536" s="116" t="s">
        <v>10542</v>
      </c>
      <c r="F536" s="116">
        <f>2^0+0+0+0+0+0+0+0+0+0+0+0+0+0+0+0+0+0+0+0+0+0+0+0+0+0+0+0+0+0+0+0</f>
        <v>1</v>
      </c>
      <c r="G536" s="116" t="s">
        <v>10543</v>
      </c>
      <c r="H536" s="116">
        <f>2^0+0+0+0+0+0+0+0+0+0+0+0+0+0+0+0+0+0+0+0+0+0+0+0+0+0+0+0+0+0+0+0</f>
        <v>1</v>
      </c>
      <c r="I536" s="116" t="s">
        <v>10543</v>
      </c>
      <c r="L536" s="116">
        <f>2^0+0+0+0+0+0+0+0+0+0+0+0+0+0+0+0+0+0+0+0+0+0+0+0+0+0+0+0+0+0+0+0</f>
        <v>1</v>
      </c>
      <c r="M536" s="116" t="s">
        <v>10543</v>
      </c>
      <c r="P536" s="116">
        <f>2^0+0+0+0+0+0+0+0+0+0+0+0+0+0+0+0+0+0+0+0+0+0+0+0+0+0+0+0+0+0+0+0</f>
        <v>1</v>
      </c>
      <c r="Q536" s="116" t="s">
        <v>10543</v>
      </c>
      <c r="T536" s="116">
        <f>2^0+0+0+0+0+0+0+0+0+0+0+0+0+0+0+0+0+0+0+0+0+0+0+0+0+0+0+0+0+0+0+0</f>
        <v>1</v>
      </c>
      <c r="U536" s="116" t="s">
        <v>10543</v>
      </c>
    </row>
    <row r="537" spans="1:21" ht="13.2">
      <c r="A537" s="116" t="s">
        <v>11623</v>
      </c>
      <c r="B537" s="116" t="s">
        <v>11624</v>
      </c>
      <c r="C537" s="116" t="s">
        <v>10540</v>
      </c>
      <c r="D537" s="116" t="s">
        <v>10541</v>
      </c>
      <c r="E537" s="116" t="s">
        <v>10542</v>
      </c>
      <c r="F537" s="116">
        <f>0+0+0+0+0+0+0+0+0+0+0+0+0+0+0+0+0+0+0+0+0+0+0+0+0+0+0+0+0+0+0+0</f>
        <v>0</v>
      </c>
      <c r="G537" s="116" t="s">
        <v>10547</v>
      </c>
      <c r="H537" s="116">
        <f>0+0+0+0+0+0+0+0+0+0+0+0+0+0+0+0+0+0+0+0+0+0+0+0+0+0+0+0+0+0+0+0</f>
        <v>0</v>
      </c>
      <c r="I537" s="116" t="s">
        <v>10547</v>
      </c>
      <c r="L537" s="116">
        <f>0+0+0+0+0+0+0+0+0+0+0+0+0+0+0+0+0+0+0+0+0+0+0+0+0+0+0+0+0+0+0+0</f>
        <v>0</v>
      </c>
      <c r="M537" s="116" t="s">
        <v>10547</v>
      </c>
      <c r="P537" s="116">
        <f>0+0+0+0+0+0+0+0+0+0+0+0+0+0+0+0+0+0+0+0+0+0+0+0+0+0+0+0+0+0+0+0</f>
        <v>0</v>
      </c>
      <c r="Q537" s="116" t="s">
        <v>10547</v>
      </c>
      <c r="T537" s="116">
        <f>0+0+0+0+0+0+0+0+0+0+0+0+0+0+0+0+0+0+0+0+0+0+0+0+0+0+0+0+0+0+0+0</f>
        <v>0</v>
      </c>
      <c r="U537" s="116" t="s">
        <v>10547</v>
      </c>
    </row>
    <row r="538" spans="1:21" ht="13.2">
      <c r="A538" s="116" t="s">
        <v>11625</v>
      </c>
      <c r="B538" s="116" t="s">
        <v>11626</v>
      </c>
      <c r="C538" s="116" t="s">
        <v>10540</v>
      </c>
      <c r="D538" s="116" t="s">
        <v>10541</v>
      </c>
      <c r="E538" s="116" t="s">
        <v>10542</v>
      </c>
      <c r="F538" s="116">
        <f>2^0+0+0+0+0+0+0+0+0+0+0+0+0+0+0+0+0+0+0+0+0+0+0+0+0+0+0+0+0+0+0+0</f>
        <v>1</v>
      </c>
      <c r="G538" s="116" t="s">
        <v>10543</v>
      </c>
      <c r="H538" s="116">
        <f>2^0+2^1+0+0+0+0+2^6+2^7+0+0+0+0+0+0+0+0+0+0+0+0+0+0+0+0+0+0+0+0+0+0+0+0</f>
        <v>195</v>
      </c>
      <c r="I538" s="184" t="s">
        <v>10682</v>
      </c>
      <c r="L538" s="116">
        <f>2^0+2^1+0+0+0+0+2^6+2^7+0+0+0+0+0+0+0+0+0+0+0+0+0+0+0+0+0+0+0+0+0+0+0+0</f>
        <v>195</v>
      </c>
      <c r="M538" s="184" t="s">
        <v>10682</v>
      </c>
      <c r="P538" s="116">
        <f>2^0+2^1+0+0+0+0+2^6+2^7+0+0+0+0+0+0+0+0+0+0+0+0+0+0+0+0+0+0+0+0+0+0+0+0</f>
        <v>195</v>
      </c>
      <c r="Q538" s="184" t="s">
        <v>10682</v>
      </c>
      <c r="T538" s="116">
        <f>2^0+2^1+0+0+0+0+2^6+2^7+0+0+0+0+0+0+0+0+0+0+0+0+0+0+0+0+0+0+0+0+0+0+0+0</f>
        <v>195</v>
      </c>
      <c r="U538" s="184" t="s">
        <v>10682</v>
      </c>
    </row>
    <row r="539" spans="1:21" ht="13.2">
      <c r="A539" s="116" t="s">
        <v>11627</v>
      </c>
      <c r="B539" s="116" t="s">
        <v>11628</v>
      </c>
      <c r="C539" s="116" t="s">
        <v>10540</v>
      </c>
      <c r="D539" s="116" t="s">
        <v>10541</v>
      </c>
      <c r="E539" s="116" t="s">
        <v>10542</v>
      </c>
      <c r="F539" s="116">
        <f>0+0+0+0+0+0+0+0+0+0+0+0+0+0+0+0+0+0+0+0+0+0+0+0+0+0+0+0+0+0+0+0</f>
        <v>0</v>
      </c>
      <c r="G539" s="116" t="s">
        <v>10547</v>
      </c>
      <c r="H539" s="116">
        <f>0+0+0+0+0+0+0+0+0+0+0+0+0+0+0+0+0+0+0+0+0+0+0+0+0+0+0+0+0+0+0+0</f>
        <v>0</v>
      </c>
      <c r="I539" s="116" t="s">
        <v>10547</v>
      </c>
      <c r="L539" s="116">
        <f>0+0+0+0+0+0+0+0+0+0+0+0+0+0+0+0+0+0+0+0+0+0+0+0+0+0+0+0+0+0+0+0</f>
        <v>0</v>
      </c>
      <c r="M539" s="116" t="s">
        <v>10547</v>
      </c>
      <c r="P539" s="116">
        <f>0+0+0+0+0+0+0+0+0+0+0+0+0+0+0+0+0+0+0+0+0+0+0+0+0+0+0+0+0+0+0+0</f>
        <v>0</v>
      </c>
      <c r="Q539" s="116" t="s">
        <v>10547</v>
      </c>
      <c r="T539" s="116">
        <f>0+0+0+0+0+0+0+0+0+0+0+0+0+0+0+0+0+0+0+0+0+0+0+0+0+0+0+0+0+0+0+0</f>
        <v>0</v>
      </c>
      <c r="U539" s="116" t="s">
        <v>10547</v>
      </c>
    </row>
    <row r="540" spans="1:21" ht="13.2">
      <c r="A540" s="116" t="s">
        <v>11629</v>
      </c>
      <c r="B540" s="116" t="s">
        <v>11630</v>
      </c>
      <c r="C540" s="116" t="s">
        <v>10540</v>
      </c>
      <c r="D540" s="116" t="s">
        <v>10541</v>
      </c>
      <c r="E540" s="116" t="s">
        <v>10542</v>
      </c>
      <c r="F540" s="116">
        <f>0+2^1+0+0+0+2^5+2^6+2^7+0+0+0+0+0+0+0+0+0+0+0+0+0+0+0+0+0+0+0+0+0+0+0+0</f>
        <v>226</v>
      </c>
      <c r="G540" s="116" t="s">
        <v>10550</v>
      </c>
      <c r="H540" s="116">
        <f>0+2^1+0+0+0+2^5+2^6+2^7+0+0+0+0+0+0+0+0+0+0+0+0+0+0+0+0+0+0+0+0+0+0+0+0</f>
        <v>226</v>
      </c>
      <c r="I540" s="116" t="s">
        <v>10550</v>
      </c>
      <c r="L540" s="116">
        <f>0+2^1+0+0+0+2^5+2^6+2^7+0+0+0+0+0+0+0+0+0+0+0+0+0+0+0+0+0+0+0+0+0+0+0+0</f>
        <v>226</v>
      </c>
      <c r="M540" s="116" t="s">
        <v>10550</v>
      </c>
      <c r="P540" s="116">
        <f>0+2^1+0+0+0+2^5+2^6+2^7+0+0+0+0+0+0+0+0+0+0+0+0+0+0+0+0+0+0+0+0+0+0+0+0</f>
        <v>226</v>
      </c>
      <c r="Q540" s="116" t="s">
        <v>10550</v>
      </c>
      <c r="T540" s="116">
        <f>0+2^1+0+0+0+2^5+2^6+2^7+0+0+0+0+0+0+0+0+0+0+0+0+0+0+0+0+0+0+0+0+0+0+0+0</f>
        <v>226</v>
      </c>
      <c r="U540" s="116" t="s">
        <v>10550</v>
      </c>
    </row>
    <row r="541" spans="1:21" ht="13.2">
      <c r="A541" s="116" t="s">
        <v>11631</v>
      </c>
      <c r="B541" s="116" t="s">
        <v>11632</v>
      </c>
      <c r="C541" s="116" t="s">
        <v>10540</v>
      </c>
      <c r="D541" s="116" t="s">
        <v>10541</v>
      </c>
      <c r="E541" s="116" t="s">
        <v>10542</v>
      </c>
      <c r="F541" s="116">
        <f>0+0+0+0+0+0+0+0+0+0+0+0+0+0+0+0+0+0+0+0+0+0+0+0+0+0+0+0+0+0+0+0</f>
        <v>0</v>
      </c>
      <c r="G541" s="116" t="s">
        <v>10547</v>
      </c>
      <c r="H541" s="116">
        <f>0+0+0+0+0+0+0+0+0+0+0+0+0+0+0+0+0+0+0+0+0+0+0+0+0+0+0+0+0+0+0+0</f>
        <v>0</v>
      </c>
      <c r="I541" s="116" t="s">
        <v>10547</v>
      </c>
      <c r="L541" s="116">
        <f>0+0+0+0+0+0+0+0+0+0+0+0+0+0+0+0+0+0+0+0+0+0+0+0+0+0+0+0+0+0+0+0</f>
        <v>0</v>
      </c>
      <c r="M541" s="116" t="s">
        <v>10547</v>
      </c>
      <c r="P541" s="116">
        <f>0+0+0+0+0+0+0+0+0+0+0+0+0+0+0+0+0+0+0+0+0+0+0+0+0+0+0+0+0+0+0+0</f>
        <v>0</v>
      </c>
      <c r="Q541" s="116" t="s">
        <v>10547</v>
      </c>
      <c r="T541" s="116">
        <f>0+0+0+0+0+0+0+0+0+0+0+0+0+0+0+0+0+0+0+0+0+0+0+0+0+0+0+0+0+0+0+0</f>
        <v>0</v>
      </c>
      <c r="U541" s="116" t="s">
        <v>10547</v>
      </c>
    </row>
    <row r="542" spans="1:21" ht="13.2">
      <c r="A542" s="116" t="s">
        <v>11633</v>
      </c>
      <c r="B542" s="116" t="s">
        <v>11634</v>
      </c>
      <c r="C542" s="116" t="s">
        <v>10499</v>
      </c>
      <c r="D542" s="116" t="s">
        <v>10541</v>
      </c>
      <c r="E542" s="116" t="s">
        <v>10542</v>
      </c>
      <c r="F542" s="116">
        <f>2^0+0+0+0+0+0+0+0+0+0+0+0+0+0+0+0+0+0+0+0+0+0+0+0+0+0+0+0+0+0+0+0</f>
        <v>1</v>
      </c>
      <c r="G542" s="116" t="s">
        <v>10543</v>
      </c>
      <c r="H542" s="116">
        <f>2^0+0+0+0+0+0+0+0+0+0+0+0+0+0+0+0+0+0+0+0+0+0+0+0+0+0+0+0+0+0+0+0</f>
        <v>1</v>
      </c>
      <c r="I542" s="116" t="s">
        <v>10543</v>
      </c>
      <c r="L542" s="116">
        <f>2^0+0+0+0+0+0+0+0+0+0+0+0+0+0+0+0+0+0+0+0+0+0+0+0+0+0+0+0+0+0+0+0</f>
        <v>1</v>
      </c>
      <c r="M542" s="116" t="s">
        <v>10543</v>
      </c>
      <c r="P542" s="116">
        <f>2^0+0+0+0+0+0+0+0+0+0+0+0+0+0+0+0+0+0+0+0+0+0+0+0+0+0+0+0+0+0+0+0</f>
        <v>1</v>
      </c>
      <c r="Q542" s="116" t="s">
        <v>10543</v>
      </c>
      <c r="T542" s="116">
        <f>2^0+0+0+0+0+0+0+0+0+0+0+0+0+0+0+0+0+0+0+0+0+0+0+0+0+0+0+0+0+0+0+0</f>
        <v>1</v>
      </c>
      <c r="U542" s="116" t="s">
        <v>10543</v>
      </c>
    </row>
    <row r="543" spans="1:21" ht="13.2">
      <c r="A543" s="116" t="s">
        <v>11635</v>
      </c>
      <c r="B543" s="116" t="s">
        <v>11636</v>
      </c>
      <c r="C543" s="116" t="s">
        <v>10540</v>
      </c>
      <c r="D543" s="116" t="s">
        <v>10541</v>
      </c>
      <c r="E543" s="116" t="s">
        <v>10542</v>
      </c>
      <c r="F543" s="116">
        <f>0+0+0+0+0+0+0+0+0+0+0+0+0+0+0+0+0+0+0+0+0+0+0+0+0+0+0+0+0+0+0+0</f>
        <v>0</v>
      </c>
      <c r="G543" s="116" t="s">
        <v>10547</v>
      </c>
      <c r="H543" s="116">
        <f>0+0+0+0+0+0+0+0+0+0+0+0+0+0+0+0+0+0+0+0+0+0+0+0+0+0+0+0+0+0+0+0</f>
        <v>0</v>
      </c>
      <c r="I543" s="116" t="s">
        <v>10547</v>
      </c>
      <c r="L543" s="116">
        <f>0+0+0+0+0+0+0+0+0+0+0+0+0+0+0+0+0+0+0+0+0+0+0+0+0+0+0+0+0+0+0+0</f>
        <v>0</v>
      </c>
      <c r="M543" s="116" t="s">
        <v>10547</v>
      </c>
      <c r="P543" s="116">
        <f>0+0+0+0+0+0+0+0+0+0+0+0+0+0+0+0+0+0+0+0+0+0+0+0+0+0+0+0+0+0+0+0</f>
        <v>0</v>
      </c>
      <c r="Q543" s="116" t="s">
        <v>10547</v>
      </c>
      <c r="T543" s="116">
        <f>0+0+0+0+0+0+0+0+0+0+0+0+0+0+0+0+0+0+0+0+0+0+0+0+0+0+0+0+0+0+0+0</f>
        <v>0</v>
      </c>
      <c r="U543" s="116" t="s">
        <v>10547</v>
      </c>
    </row>
    <row r="544" spans="1:21" ht="13.2">
      <c r="A544" s="116" t="s">
        <v>11637</v>
      </c>
      <c r="B544" s="116" t="s">
        <v>11638</v>
      </c>
      <c r="C544" s="116" t="s">
        <v>10540</v>
      </c>
      <c r="D544" s="116" t="s">
        <v>10541</v>
      </c>
      <c r="E544" s="116" t="s">
        <v>10542</v>
      </c>
      <c r="F544" s="116">
        <f>2^0+0+0+0+0+0+0+0+0+0+0+0+0+0+0+0+0+0+0+0+0+0+0+0+0+0+0+0+0+0+0+0</f>
        <v>1</v>
      </c>
      <c r="G544" s="116" t="s">
        <v>10543</v>
      </c>
      <c r="H544" s="116">
        <f>2^0+0+0+0+0+0+2^6+2^7+0+2^9+0+0+0+0+0+0+0+0+0+0+0+0+0+0+0+0+0+0+0+0+0+0</f>
        <v>705</v>
      </c>
      <c r="I544" s="184" t="s">
        <v>10669</v>
      </c>
      <c r="L544" s="116">
        <f>2^0+0+0+0+0+0+2^6+2^7+0+2^9+0+0+0+0+0+0+0+0+0+0+0+0+0+0+0+0+0+0+0+0+0+0</f>
        <v>705</v>
      </c>
      <c r="M544" s="184" t="s">
        <v>10669</v>
      </c>
      <c r="P544" s="116">
        <f>2^0+0+0+0+0+0+2^6+2^7+0+2^9+0+0+0+0+0+0+0+0+0+0+0+0+0+0+0+0+0+0+0+0+0+0</f>
        <v>705</v>
      </c>
      <c r="Q544" s="184" t="s">
        <v>10669</v>
      </c>
      <c r="T544" s="116">
        <f>2^0+0+0+0+0+0+2^6+2^7+0+2^9+0+0+0+0+0+0+0+0+0+0+0+0+0+0+0+0+0+0+0+0+0+0</f>
        <v>705</v>
      </c>
      <c r="U544" s="184" t="s">
        <v>10669</v>
      </c>
    </row>
    <row r="545" spans="1:21" ht="13.2">
      <c r="A545" s="116" t="s">
        <v>11639</v>
      </c>
      <c r="B545" s="116" t="s">
        <v>11640</v>
      </c>
      <c r="C545" s="116" t="s">
        <v>10540</v>
      </c>
      <c r="D545" s="116" t="s">
        <v>10541</v>
      </c>
      <c r="E545" s="116" t="s">
        <v>10542</v>
      </c>
      <c r="F545" s="116">
        <f>0+0+0+0+0+0+0+0+0+0+0+0+0+0+0+0+0+0+0+0+0+0+0+0+0+0+0+0+0+0+0+0</f>
        <v>0</v>
      </c>
      <c r="G545" s="116" t="s">
        <v>10547</v>
      </c>
      <c r="H545" s="116">
        <f>0+0+0+0+0+0+0+0+0+0+0+0+0+0+0+0+0+0+0+0+0+0+0+0+0+0+0+0+0+0+0+0</f>
        <v>0</v>
      </c>
      <c r="I545" s="116" t="s">
        <v>10547</v>
      </c>
      <c r="L545" s="116">
        <f>0+0+0+0+0+0+0+0+0+0+0+0+0+0+0+0+0+0+0+0+0+0+0+0+0+0+0+0+0+0+0+0</f>
        <v>0</v>
      </c>
      <c r="M545" s="116" t="s">
        <v>10547</v>
      </c>
      <c r="P545" s="116">
        <f>0+0+0+0+0+0+0+0+0+0+0+0+0+0+0+0+0+0+0+0+0+0+0+0+0+0+0+0+0+0+0+0</f>
        <v>0</v>
      </c>
      <c r="Q545" s="116" t="s">
        <v>10547</v>
      </c>
      <c r="T545" s="116">
        <f>0+0+0+0+0+0+0+0+0+0+0+0+0+0+0+0+0+0+0+0+0+0+0+0+0+0+0+0+0+0+0+0</f>
        <v>0</v>
      </c>
      <c r="U545" s="116" t="s">
        <v>10547</v>
      </c>
    </row>
    <row r="546" spans="1:21" ht="13.2">
      <c r="A546" s="116" t="s">
        <v>11641</v>
      </c>
      <c r="B546" s="116" t="s">
        <v>11642</v>
      </c>
      <c r="C546" s="116" t="s">
        <v>10540</v>
      </c>
      <c r="D546" s="116" t="s">
        <v>10541</v>
      </c>
      <c r="E546" s="116" t="s">
        <v>10542</v>
      </c>
      <c r="F546" s="116">
        <f>0+2^1+0+0+0+2^5+2^6+2^7+0+0+0+0+0+0+0+0+0+0+0+0+0+0+0+0+0+0+0+0+0+0+0+0</f>
        <v>226</v>
      </c>
      <c r="G546" s="116" t="s">
        <v>10550</v>
      </c>
      <c r="H546" s="116">
        <f>0+2^1+0+0+0+2^5+2^6+2^7+0+0+0+0+0+0+0+0+0+0+0+0+0+0+0+0+0+0+0+0+0+0+0+0</f>
        <v>226</v>
      </c>
      <c r="I546" s="116" t="s">
        <v>10550</v>
      </c>
      <c r="L546" s="116">
        <f>0+2^1+0+0+0+2^5+2^6+2^7+0+0+0+0+0+0+0+0+0+0+0+0+0+0+0+0+0+0+0+0+0+0+0+0</f>
        <v>226</v>
      </c>
      <c r="M546" s="116" t="s">
        <v>10550</v>
      </c>
      <c r="P546" s="116">
        <f>0+2^1+0+0+0+2^5+2^6+2^7+0+0+0+0+0+0+0+0+0+0+0+0+0+0+0+0+0+0+0+0+0+0+0+0</f>
        <v>226</v>
      </c>
      <c r="Q546" s="116" t="s">
        <v>10550</v>
      </c>
      <c r="T546" s="116">
        <f>0+2^1+0+0+0+2^5+2^6+2^7+0+0+0+0+0+0+0+0+0+0+0+0+0+0+0+0+0+0+0+0+0+0+0+0</f>
        <v>226</v>
      </c>
      <c r="U546" s="116" t="s">
        <v>10550</v>
      </c>
    </row>
    <row r="547" spans="1:21" ht="13.2">
      <c r="A547" s="116" t="s">
        <v>11643</v>
      </c>
      <c r="B547" s="116" t="s">
        <v>11644</v>
      </c>
      <c r="C547" s="116" t="s">
        <v>10540</v>
      </c>
      <c r="D547" s="116" t="s">
        <v>10541</v>
      </c>
      <c r="E547" s="116" t="s">
        <v>10542</v>
      </c>
      <c r="F547" s="116">
        <f>0+0+0+0+0+0+0+0+0+0+0+0+0+0+0+0+0+0+0+0+0+0+0+0+0+0+0+0+0+0+0+0</f>
        <v>0</v>
      </c>
      <c r="G547" s="116" t="s">
        <v>10547</v>
      </c>
      <c r="H547" s="116">
        <f>0+0+0+0+0+0+0+0+0+0+0+0+0+0+0+0+0+0+0+0+0+0+0+0+0+0+0+0+0+0+0+0</f>
        <v>0</v>
      </c>
      <c r="I547" s="116" t="s">
        <v>10547</v>
      </c>
      <c r="L547" s="116">
        <f>0+0+0+0+0+0+0+0+0+0+0+0+0+0+0+0+0+0+0+0+0+0+0+0+0+0+0+0+0+0+0+0</f>
        <v>0</v>
      </c>
      <c r="M547" s="116" t="s">
        <v>10547</v>
      </c>
      <c r="P547" s="116">
        <f>0+0+0+0+0+0+0+0+0+0+0+0+0+0+0+0+0+0+0+0+0+0+0+0+0+0+0+0+0+0+0+0</f>
        <v>0</v>
      </c>
      <c r="Q547" s="116" t="s">
        <v>10547</v>
      </c>
      <c r="T547" s="116">
        <f>0+0+0+0+0+0+0+0+0+0+0+0+0+0+0+0+0+0+0+0+0+0+0+0+0+0+0+0+0+0+0+0</f>
        <v>0</v>
      </c>
      <c r="U547" s="116" t="s">
        <v>10547</v>
      </c>
    </row>
    <row r="548" spans="1:21" ht="13.2">
      <c r="A548" s="116" t="s">
        <v>11645</v>
      </c>
      <c r="B548" s="116" t="s">
        <v>11646</v>
      </c>
      <c r="C548" s="116" t="s">
        <v>10499</v>
      </c>
      <c r="D548" s="116" t="s">
        <v>10541</v>
      </c>
      <c r="E548" s="116" t="s">
        <v>10542</v>
      </c>
      <c r="F548" s="116">
        <f>2^0+0+0+0+0+0+0+0+0+0+0+0+0+0+0+0+0+0+0+0+0+0+0+0+0+0+0+0+0+0+0+0</f>
        <v>1</v>
      </c>
      <c r="G548" s="116" t="s">
        <v>10543</v>
      </c>
      <c r="H548" s="116">
        <f>2^0+0+0+0+0+0+0+0+0+0+0+0+0+0+0+0+0+0+0+0+0+0+0+0+0+0+0+0+0+0+0+0</f>
        <v>1</v>
      </c>
      <c r="I548" s="116" t="s">
        <v>10543</v>
      </c>
      <c r="L548" s="116">
        <f>2^0+0+0+0+0+0+0+0+0+0+0+0+0+0+0+0+0+0+0+0+0+0+0+0+0+0+0+0+0+0+0+0</f>
        <v>1</v>
      </c>
      <c r="M548" s="116" t="s">
        <v>10543</v>
      </c>
      <c r="P548" s="116">
        <f>2^0+0+0+0+0+0+0+0+0+0+0+0+0+0+0+0+0+0+0+0+0+0+0+0+0+0+0+0+0+0+0+0</f>
        <v>1</v>
      </c>
      <c r="Q548" s="116" t="s">
        <v>10543</v>
      </c>
      <c r="T548" s="116">
        <f>2^0+0+0+0+0+0+0+0+0+0+0+0+0+0+0+0+0+0+0+0+0+0+0+0+0+0+0+0+0+0+0+0</f>
        <v>1</v>
      </c>
      <c r="U548" s="116" t="s">
        <v>10543</v>
      </c>
    </row>
    <row r="549" spans="1:21" ht="13.2">
      <c r="A549" s="116" t="s">
        <v>11647</v>
      </c>
      <c r="B549" s="116" t="s">
        <v>11648</v>
      </c>
      <c r="C549" s="116" t="s">
        <v>10540</v>
      </c>
      <c r="D549" s="116" t="s">
        <v>10541</v>
      </c>
      <c r="E549" s="116" t="s">
        <v>10542</v>
      </c>
      <c r="F549" s="116">
        <f>0+0+0+0+0+0+0+0+2^8+0+0+0+0+0+0+0+0+0+0+0+0+0+0+0+0+0+0+0+0+0+0+0</f>
        <v>256</v>
      </c>
      <c r="G549" s="116" t="s">
        <v>11023</v>
      </c>
      <c r="H549" s="116">
        <f>0+0+0+0+0+0+0+0+2^8+0+0+0+0+0+0+0+0+0+0+0+0+0+0+0+0+0+0+0+0+0+0+0</f>
        <v>256</v>
      </c>
      <c r="I549" s="116" t="s">
        <v>11023</v>
      </c>
      <c r="L549" s="116">
        <f>0+0+0+0+0+0+0+0+2^8+0+0+0+0+0+0+0+0+0+0+0+0+0+0+0+0+0+0+0+0+0+0+0</f>
        <v>256</v>
      </c>
      <c r="M549" s="116" t="s">
        <v>11023</v>
      </c>
      <c r="P549" s="116">
        <f>0+0+0+0+0+0+0+0+2^8+0+0+0+0+0+0+0+0+0+0+0+0+0+0+0+0+0+0+0+0+0+0+0</f>
        <v>256</v>
      </c>
      <c r="Q549" s="116" t="s">
        <v>11023</v>
      </c>
      <c r="T549" s="116">
        <f>0+0+0+0+0+0+0+0+2^8+0+0+0+0+0+0+0+0+0+0+0+0+0+0+0+0+0+0+0+0+0+0+0</f>
        <v>256</v>
      </c>
      <c r="U549" s="116" t="s">
        <v>11023</v>
      </c>
    </row>
    <row r="550" spans="1:21" ht="13.2">
      <c r="A550" s="116" t="s">
        <v>11649</v>
      </c>
      <c r="B550" s="116" t="s">
        <v>11650</v>
      </c>
      <c r="C550" s="116" t="s">
        <v>10540</v>
      </c>
      <c r="D550" s="116" t="s">
        <v>10541</v>
      </c>
      <c r="E550" s="116" t="s">
        <v>10542</v>
      </c>
      <c r="F550" s="116">
        <f>2^0+0+0+0+0+0+0+0+0+0+0+0+0+0+0+0+0+0+0+0+0+0+0+0+0+0+0+0+0+0+0+0</f>
        <v>1</v>
      </c>
      <c r="G550" s="116" t="s">
        <v>10543</v>
      </c>
      <c r="H550" s="116">
        <f>2^0+0+2^2+0+0+0+2^6+2^7+0+0+0+0+0+0+0+0+0+0+0+0+0+0+0+0+0+0+0+0+0+0+0+0</f>
        <v>197</v>
      </c>
      <c r="I550" s="184" t="s">
        <v>10544</v>
      </c>
      <c r="L550" s="116">
        <f>2^0+0+2^2+0+0+0+2^6+2^7+0+0+0+0+0+0+0+0+0+0+0+0+0+0+0+0+0+0+0+0+0+0+0+0</f>
        <v>197</v>
      </c>
      <c r="M550" s="184" t="s">
        <v>10544</v>
      </c>
      <c r="P550" s="116">
        <f>2^0+0+2^2+0+0+0+2^6+2^7+0+0+0+0+0+0+0+0+0+0+0+0+0+0+0+0+0+0+0+0+0+0+0+0</f>
        <v>197</v>
      </c>
      <c r="Q550" s="184" t="s">
        <v>10544</v>
      </c>
      <c r="T550" s="116">
        <f>2^0+0+2^2+0+0+0+2^6+2^7+0+0+0+0+0+0+0+0+0+0+0+0+0+0+0+0+0+0+0+0+0+0+0+0</f>
        <v>197</v>
      </c>
      <c r="U550" s="184" t="s">
        <v>10544</v>
      </c>
    </row>
    <row r="551" spans="1:21" ht="13.2">
      <c r="A551" s="116" t="s">
        <v>11651</v>
      </c>
      <c r="B551" s="116" t="s">
        <v>11652</v>
      </c>
      <c r="C551" s="116" t="s">
        <v>10540</v>
      </c>
      <c r="D551" s="116" t="s">
        <v>10541</v>
      </c>
      <c r="E551" s="116" t="s">
        <v>10542</v>
      </c>
      <c r="F551" s="116">
        <f>0+0+0+0+0+0+0+0+0+0+0+0+0+0+0+0+0+0+0+0+0+0+0+0+0+0+0+0+0+0+0+0</f>
        <v>0</v>
      </c>
      <c r="G551" s="116" t="s">
        <v>10547</v>
      </c>
      <c r="H551" s="116">
        <f>0+0+0+0+0+0+0+0+0+0+0+0+0+0+0+0+0+0+0+0+0+0+0+0+0+0+0+0+0+0+0+0</f>
        <v>0</v>
      </c>
      <c r="I551" s="116" t="s">
        <v>10547</v>
      </c>
      <c r="L551" s="116">
        <f>0+0+0+0+0+0+0+0+0+0+0+0+0+0+0+0+0+0+0+0+0+0+0+0+0+0+0+0+0+0+0+0</f>
        <v>0</v>
      </c>
      <c r="M551" s="116" t="s">
        <v>10547</v>
      </c>
      <c r="P551" s="116">
        <f>0+0+0+0+0+0+0+0+0+0+0+0+0+0+0+0+0+0+0+0+0+0+0+0+0+0+0+0+0+0+0+0</f>
        <v>0</v>
      </c>
      <c r="Q551" s="116" t="s">
        <v>10547</v>
      </c>
      <c r="T551" s="116">
        <f>0+0+0+0+0+0+0+0+0+0+0+0+0+0+0+0+0+0+0+0+0+0+0+0+0+0+0+0+0+0+0+0</f>
        <v>0</v>
      </c>
      <c r="U551" s="116" t="s">
        <v>10547</v>
      </c>
    </row>
    <row r="552" spans="1:21" ht="13.2">
      <c r="A552" s="116" t="s">
        <v>11653</v>
      </c>
      <c r="B552" s="116" t="s">
        <v>11654</v>
      </c>
      <c r="C552" s="116" t="s">
        <v>10540</v>
      </c>
      <c r="D552" s="116" t="s">
        <v>10541</v>
      </c>
      <c r="E552" s="116" t="s">
        <v>10542</v>
      </c>
      <c r="F552" s="116">
        <f>0+2^1+0+0+0+2^5+2^6+2^7+0+0+0+0+0+0+0+0+0+0+0+0+0+0+0+0+0+0+0+0+0+0+0+0</f>
        <v>226</v>
      </c>
      <c r="G552" s="116" t="s">
        <v>10550</v>
      </c>
      <c r="H552" s="116">
        <f>0+2^1+0+0+0+2^5+2^6+2^7+0+0+0+0+0+0+0+0+0+0+0+0+0+0+0+0+0+0+0+0+0+0+0+0</f>
        <v>226</v>
      </c>
      <c r="I552" s="116" t="s">
        <v>10550</v>
      </c>
      <c r="L552" s="116">
        <f>0+2^1+0+0+0+2^5+2^6+2^7+0+0+0+0+0+0+0+0+0+0+0+0+0+0+0+0+0+0+0+0+0+0+0+0</f>
        <v>226</v>
      </c>
      <c r="M552" s="116" t="s">
        <v>10550</v>
      </c>
      <c r="P552" s="116">
        <f>0+2^1+0+0+0+2^5+2^6+2^7+0+0+0+0+0+0+0+0+0+0+0+0+0+0+0+0+0+0+0+0+0+0+0+0</f>
        <v>226</v>
      </c>
      <c r="Q552" s="116" t="s">
        <v>10550</v>
      </c>
      <c r="T552" s="116">
        <f>0+2^1+0+0+0+2^5+2^6+2^7+0+0+0+0+0+0+0+0+0+0+0+0+0+0+0+0+0+0+0+0+0+0+0+0</f>
        <v>226</v>
      </c>
      <c r="U552" s="116" t="s">
        <v>10550</v>
      </c>
    </row>
    <row r="553" spans="1:21" ht="13.2">
      <c r="A553" s="116" t="s">
        <v>11655</v>
      </c>
      <c r="B553" s="116" t="s">
        <v>11656</v>
      </c>
      <c r="C553" s="116" t="s">
        <v>10540</v>
      </c>
      <c r="D553" s="116" t="s">
        <v>10541</v>
      </c>
      <c r="E553" s="116" t="s">
        <v>10542</v>
      </c>
      <c r="F553" s="116">
        <f>0+0+0+0+0+0+0+0+0+0+0+0+0+0+0+0+0+0+0+0+0+0+0+0+0+0+0+0+0+0+0+0</f>
        <v>0</v>
      </c>
      <c r="G553" s="116" t="s">
        <v>10547</v>
      </c>
      <c r="H553" s="116">
        <f>0+0+0+0+0+0+0+0+0+0+0+0+0+0+0+0+0+0+0+0+0+0+0+0+0+0+0+0+0+0+0+0</f>
        <v>0</v>
      </c>
      <c r="I553" s="116" t="s">
        <v>10547</v>
      </c>
      <c r="L553" s="116">
        <f>0+0+0+0+0+0+0+0+0+0+0+0+0+0+0+0+0+0+0+0+0+0+0+0+0+0+0+0+0+0+0+0</f>
        <v>0</v>
      </c>
      <c r="M553" s="116" t="s">
        <v>10547</v>
      </c>
      <c r="P553" s="116">
        <f>0+0+0+0+0+0+0+0+0+0+0+0+0+0+0+0+0+0+0+0+0+0+0+0+0+0+0+0+0+0+0+0</f>
        <v>0</v>
      </c>
      <c r="Q553" s="116" t="s">
        <v>10547</v>
      </c>
      <c r="T553" s="116">
        <f>0+0+0+0+0+0+0+0+0+0+0+0+0+0+0+0+0+0+0+0+0+0+0+0+0+0+0+0+0+0+0+0</f>
        <v>0</v>
      </c>
      <c r="U553" s="116" t="s">
        <v>10547</v>
      </c>
    </row>
    <row r="554" spans="1:21" ht="13.2">
      <c r="A554" s="116" t="s">
        <v>11657</v>
      </c>
      <c r="B554" s="116" t="s">
        <v>11658</v>
      </c>
      <c r="C554" s="116" t="s">
        <v>10499</v>
      </c>
      <c r="D554" s="116" t="s">
        <v>10541</v>
      </c>
      <c r="E554" s="116" t="s">
        <v>10542</v>
      </c>
      <c r="F554" s="116">
        <f>2^0+0+0+0+0+0+0+0+0+0+0+0+0+0+0+0+0+0+0+0+0+0+0+0+0+0+0+0+0+0+0+0</f>
        <v>1</v>
      </c>
      <c r="G554" s="116" t="s">
        <v>10543</v>
      </c>
      <c r="H554" s="116">
        <f>2^0+0+0+0+0+0+0+0+0+0+0+0+0+0+0+0+0+0+0+0+0+0+0+0+0+0+0+0+0+0+0+0</f>
        <v>1</v>
      </c>
      <c r="I554" s="116" t="s">
        <v>10543</v>
      </c>
      <c r="L554" s="116">
        <f>2^0+0+0+0+0+0+0+0+0+0+0+0+0+0+0+0+0+0+0+0+0+0+0+0+0+0+0+0+0+0+0+0</f>
        <v>1</v>
      </c>
      <c r="M554" s="116" t="s">
        <v>10543</v>
      </c>
      <c r="P554" s="116">
        <f>2^0+0+0+0+0+0+0+0+0+0+0+0+0+0+0+0+0+0+0+0+0+0+0+0+0+0+0+0+0+0+0+0</f>
        <v>1</v>
      </c>
      <c r="Q554" s="116" t="s">
        <v>10543</v>
      </c>
      <c r="T554" s="116">
        <f>2^0+0+0+0+0+0+0+0+0+0+0+0+0+0+0+0+0+0+0+0+0+0+0+0+0+0+0+0+0+0+0+0</f>
        <v>1</v>
      </c>
      <c r="U554" s="116" t="s">
        <v>10543</v>
      </c>
    </row>
    <row r="555" spans="1:21" ht="13.2">
      <c r="A555" s="116" t="s">
        <v>11659</v>
      </c>
      <c r="B555" s="116" t="s">
        <v>11660</v>
      </c>
      <c r="C555" s="116" t="s">
        <v>10540</v>
      </c>
      <c r="D555" s="116" t="s">
        <v>10541</v>
      </c>
      <c r="E555" s="116" t="s">
        <v>10542</v>
      </c>
      <c r="F555" s="116">
        <f>0+0+0+0+0+0+0+0+0+0+0+0+0+0+0+0+0+0+0+0+0+0+0+0+0+0+0+0+0+0+0+0</f>
        <v>0</v>
      </c>
      <c r="G555" s="116" t="s">
        <v>10547</v>
      </c>
      <c r="H555" s="116">
        <f>0+0+0+0+0+0+0+0+0+0+0+0+0+0+0+0+0+0+0+0+0+0+0+0+0+0+0+0+0+0+0+0</f>
        <v>0</v>
      </c>
      <c r="I555" s="116" t="s">
        <v>10547</v>
      </c>
      <c r="L555" s="116">
        <f>0+0+0+0+0+0+0+0+0+0+0+0+0+0+0+0+0+0+0+0+0+0+0+0+0+0+0+0+0+0+0+0</f>
        <v>0</v>
      </c>
      <c r="M555" s="116" t="s">
        <v>10547</v>
      </c>
      <c r="P555" s="116">
        <f>0+0+0+0+0+0+0+0+0+0+0+0+0+0+0+0+0+0+0+0+0+0+0+0+0+0+0+0+0+0+0+0</f>
        <v>0</v>
      </c>
      <c r="Q555" s="116" t="s">
        <v>10547</v>
      </c>
      <c r="T555" s="116">
        <f>0+0+0+0+0+0+0+0+0+0+0+0+0+0+0+0+0+0+0+0+0+0+0+0+0+0+0+0+0+0+0+0</f>
        <v>0</v>
      </c>
      <c r="U555" s="116" t="s">
        <v>10547</v>
      </c>
    </row>
    <row r="556" spans="1:21" ht="13.2">
      <c r="A556" s="116" t="s">
        <v>11661</v>
      </c>
      <c r="B556" s="116" t="s">
        <v>11662</v>
      </c>
      <c r="C556" s="116" t="s">
        <v>10540</v>
      </c>
      <c r="D556" s="116" t="s">
        <v>10541</v>
      </c>
      <c r="E556" s="116" t="s">
        <v>10542</v>
      </c>
      <c r="F556" s="116">
        <f>2^0+0+0+0+0+0+0+0+0+0+0+0+0+0+0+0+0+0+0+0+0+0+0+0+0+0+0+0+0+0+0+0</f>
        <v>1</v>
      </c>
      <c r="G556" s="116" t="s">
        <v>10543</v>
      </c>
      <c r="H556" s="116">
        <f>2^0+0+2^2+0+0+0+2^6+2^7+0+0+0+0+0+0+0+0+0+0+0+0+0+0+0+0+0+0+0+0+0+0+0+0</f>
        <v>197</v>
      </c>
      <c r="I556" s="184" t="s">
        <v>10544</v>
      </c>
      <c r="L556" s="116">
        <f>2^0+0+2^2+0+0+0+2^6+2^7+0+0+0+0+0+0+0+0+0+0+0+0+0+0+0+0+0+0+0+0+0+0+0+0</f>
        <v>197</v>
      </c>
      <c r="M556" s="184" t="s">
        <v>10544</v>
      </c>
      <c r="P556" s="116">
        <f>2^0+0+2^2+0+0+0+2^6+2^7+0+0+0+0+0+0+0+0+0+0+0+0+0+0+0+0+0+0+0+0+0+0+0+0</f>
        <v>197</v>
      </c>
      <c r="Q556" s="184" t="s">
        <v>10544</v>
      </c>
      <c r="T556" s="116">
        <f>2^0+0+2^2+0+0+0+2^6+2^7+0+0+0+0+0+0+0+0+0+0+0+0+0+0+0+0+0+0+0+0+0+0+0+0</f>
        <v>197</v>
      </c>
      <c r="U556" s="184" t="s">
        <v>10544</v>
      </c>
    </row>
    <row r="557" spans="1:21" ht="13.2">
      <c r="A557" s="116" t="s">
        <v>11663</v>
      </c>
      <c r="B557" s="116" t="s">
        <v>11664</v>
      </c>
      <c r="C557" s="116" t="s">
        <v>10540</v>
      </c>
      <c r="D557" s="116" t="s">
        <v>10541</v>
      </c>
      <c r="E557" s="116" t="s">
        <v>10542</v>
      </c>
      <c r="F557" s="116">
        <f>0+0+0+0+0+0+0+0+0+0+0+0+0+0+0+0+0+0+0+0+0+0+0+0+0+0+0+0+0+0+0+0</f>
        <v>0</v>
      </c>
      <c r="G557" s="116" t="s">
        <v>10547</v>
      </c>
      <c r="H557" s="116">
        <f>0+0+0+0+0+0+0+0+0+0+0+0+0+0+0+0+0+0+0+0+0+0+0+0+0+0+0+0+0+0+0+0</f>
        <v>0</v>
      </c>
      <c r="I557" s="116" t="s">
        <v>10547</v>
      </c>
      <c r="L557" s="116">
        <f>0+0+0+0+0+0+0+0+0+0+0+0+0+0+0+0+0+0+0+0+0+0+0+0+0+0+0+0+0+0+0+0</f>
        <v>0</v>
      </c>
      <c r="M557" s="116" t="s">
        <v>10547</v>
      </c>
      <c r="P557" s="116">
        <f>0+0+0+0+0+0+0+0+0+0+0+0+0+0+0+0+0+0+0+0+0+0+0+0+0+0+0+0+0+0+0+0</f>
        <v>0</v>
      </c>
      <c r="Q557" s="116" t="s">
        <v>10547</v>
      </c>
      <c r="T557" s="116">
        <f>0+0+0+0+0+0+0+0+0+0+0+0+0+0+0+0+0+0+0+0+0+0+0+0+0+0+0+0+0+0+0+0</f>
        <v>0</v>
      </c>
      <c r="U557" s="116" t="s">
        <v>10547</v>
      </c>
    </row>
    <row r="558" spans="1:21" ht="13.2">
      <c r="A558" s="116" t="s">
        <v>11665</v>
      </c>
      <c r="B558" s="116" t="s">
        <v>11666</v>
      </c>
      <c r="C558" s="116" t="s">
        <v>10540</v>
      </c>
      <c r="D558" s="116" t="s">
        <v>10541</v>
      </c>
      <c r="E558" s="116" t="s">
        <v>10542</v>
      </c>
      <c r="F558" s="116">
        <f>0+2^1+0+0+0+2^5+2^6+2^7+0+0+0+0+0+0+0+0+0+0+0+0+0+0+0+0+0+0+0+0+0+0+0+0</f>
        <v>226</v>
      </c>
      <c r="G558" s="116" t="s">
        <v>10550</v>
      </c>
      <c r="H558" s="116">
        <f>0+2^1+0+0+0+2^5+2^6+2^7+0+0+0+0+0+0+0+0+0+0+0+0+0+0+0+0+0+0+0+0+0+0+0+0</f>
        <v>226</v>
      </c>
      <c r="I558" s="116" t="s">
        <v>10550</v>
      </c>
      <c r="L558" s="116">
        <f>0+2^1+0+0+0+2^5+2^6+2^7+0+0+0+0+0+0+0+0+0+0+0+0+0+0+0+0+0+0+0+0+0+0+0+0</f>
        <v>226</v>
      </c>
      <c r="M558" s="116" t="s">
        <v>10550</v>
      </c>
      <c r="P558" s="116">
        <f>0+2^1+0+0+0+2^5+2^6+2^7+0+0+0+0+0+0+0+0+0+0+0+0+0+0+0+0+0+0+0+0+0+0+0+0</f>
        <v>226</v>
      </c>
      <c r="Q558" s="116" t="s">
        <v>10550</v>
      </c>
      <c r="T558" s="116">
        <f>0+2^1+0+0+0+2^5+2^6+2^7+0+0+0+0+0+0+0+0+0+0+0+0+0+0+0+0+0+0+0+0+0+0+0+0</f>
        <v>226</v>
      </c>
      <c r="U558" s="116" t="s">
        <v>10550</v>
      </c>
    </row>
    <row r="559" spans="1:21" ht="13.2">
      <c r="A559" s="116" t="s">
        <v>11667</v>
      </c>
      <c r="B559" s="116" t="s">
        <v>11668</v>
      </c>
      <c r="C559" s="116" t="s">
        <v>10540</v>
      </c>
      <c r="D559" s="116" t="s">
        <v>10541</v>
      </c>
      <c r="E559" s="116" t="s">
        <v>10542</v>
      </c>
      <c r="F559" s="116">
        <f>0+0+0+0+0+0+0+0+0+0+0+0+0+0+0+0+0+0+0+0+0+0+0+0+0+0+0+0+0+0+0+0</f>
        <v>0</v>
      </c>
      <c r="G559" s="116" t="s">
        <v>10547</v>
      </c>
      <c r="H559" s="116">
        <f>0+0+0+0+0+0+0+0+0+0+0+0+0+0+0+0+0+0+0+0+0+0+0+0+0+0+0+0+0+0+0+0</f>
        <v>0</v>
      </c>
      <c r="I559" s="116" t="s">
        <v>10547</v>
      </c>
      <c r="L559" s="116">
        <f>0+0+0+0+0+0+0+0+0+0+0+0+0+0+0+0+0+0+0+0+0+0+0+0+0+0+0+0+0+0+0+0</f>
        <v>0</v>
      </c>
      <c r="M559" s="116" t="s">
        <v>10547</v>
      </c>
      <c r="P559" s="116">
        <f>0+0+0+0+0+0+0+0+0+0+0+0+0+0+0+0+0+0+0+0+0+0+0+0+0+0+0+0+0+0+0+0</f>
        <v>0</v>
      </c>
      <c r="Q559" s="116" t="s">
        <v>10547</v>
      </c>
      <c r="T559" s="116">
        <f>0+0+0+0+0+0+0+0+0+0+0+0+0+0+0+0+0+0+0+0+0+0+0+0+0+0+0+0+0+0+0+0</f>
        <v>0</v>
      </c>
      <c r="U559" s="116" t="s">
        <v>10547</v>
      </c>
    </row>
    <row r="560" spans="1:21" ht="13.2">
      <c r="A560" s="116" t="s">
        <v>11669</v>
      </c>
      <c r="B560" s="116" t="s">
        <v>11670</v>
      </c>
      <c r="C560" s="116" t="s">
        <v>10499</v>
      </c>
      <c r="D560" s="116" t="s">
        <v>10541</v>
      </c>
      <c r="E560" s="116" t="s">
        <v>10542</v>
      </c>
      <c r="F560" s="116">
        <f>2^0+0+0+0+0+0+0+0+0+0+0+0+0+0+0+0+0+0+0+0+0+0+0+0+0+0+0+0+0+0+0+0</f>
        <v>1</v>
      </c>
      <c r="G560" s="116" t="s">
        <v>10543</v>
      </c>
      <c r="H560" s="116">
        <f>2^0+0+0+0+0+0+0+0+0+0+0+0+0+0+0+0+0+0+0+0+0+0+0+0+0+0+0+0+0+0+0+0</f>
        <v>1</v>
      </c>
      <c r="I560" s="116" t="s">
        <v>10543</v>
      </c>
      <c r="L560" s="116">
        <f>2^0+0+0+0+0+0+0+0+0+0+0+0+0+0+0+0+0+0+0+0+0+0+0+0+0+0+0+0+0+0+0+0</f>
        <v>1</v>
      </c>
      <c r="M560" s="116" t="s">
        <v>10543</v>
      </c>
      <c r="P560" s="116">
        <f>2^0+0+0+0+0+0+0+0+0+0+0+0+0+0+0+0+0+0+0+0+0+0+0+0+0+0+0+0+0+0+0+0</f>
        <v>1</v>
      </c>
      <c r="Q560" s="116" t="s">
        <v>10543</v>
      </c>
      <c r="T560" s="116">
        <f>2^0+0+0+0+0+0+0+0+0+0+0+0+0+0+0+0+0+0+0+0+0+0+0+0+0+0+0+0+0+0+0+0</f>
        <v>1</v>
      </c>
      <c r="U560" s="116" t="s">
        <v>10543</v>
      </c>
    </row>
    <row r="561" spans="1:21" ht="13.2">
      <c r="A561" s="116" t="s">
        <v>11671</v>
      </c>
      <c r="B561" s="116" t="s">
        <v>11672</v>
      </c>
      <c r="C561" s="116" t="s">
        <v>10540</v>
      </c>
      <c r="D561" s="116" t="s">
        <v>10541</v>
      </c>
      <c r="E561" s="116" t="s">
        <v>10542</v>
      </c>
      <c r="F561" s="116">
        <f>0+0+0+0+0+0+0+0+0+0+0+0+0+0+0+0+0+0+0+0+0+0+0+0+0+0+0+0+0+0+0+0</f>
        <v>0</v>
      </c>
      <c r="G561" s="116" t="s">
        <v>10547</v>
      </c>
      <c r="H561" s="116">
        <f>0+0+0+0+0+0+0+0+0+0+0+0+0+0+0+0+0+0+0+0+0+0+0+0+0+0+0+0+0+0+0+0</f>
        <v>0</v>
      </c>
      <c r="I561" s="116" t="s">
        <v>10547</v>
      </c>
      <c r="L561" s="116">
        <f>0+0+0+0+0+0+0+0+0+0+0+0+0+0+0+0+0+0+0+0+0+0+0+0+0+0+0+0+0+0+0+0</f>
        <v>0</v>
      </c>
      <c r="M561" s="116" t="s">
        <v>10547</v>
      </c>
      <c r="P561" s="116">
        <f>0+0+0+0+0+0+0+0+0+0+0+0+0+0+0+0+0+0+0+0+0+0+0+0+0+0+0+0+0+0+0+0</f>
        <v>0</v>
      </c>
      <c r="Q561" s="116" t="s">
        <v>10547</v>
      </c>
      <c r="T561" s="116">
        <f>0+0+0+0+0+0+0+0+0+0+0+0+0+0+0+0+0+0+0+0+0+0+0+0+0+0+0+0+0+0+0+0</f>
        <v>0</v>
      </c>
      <c r="U561" s="116" t="s">
        <v>10547</v>
      </c>
    </row>
    <row r="562" spans="1:21" ht="13.2">
      <c r="A562" s="116" t="s">
        <v>11673</v>
      </c>
      <c r="B562" s="116" t="s">
        <v>11674</v>
      </c>
      <c r="C562" s="116" t="s">
        <v>10540</v>
      </c>
      <c r="D562" s="116" t="s">
        <v>10541</v>
      </c>
      <c r="E562" s="116" t="s">
        <v>10542</v>
      </c>
      <c r="F562" s="116">
        <f>2^0+0+0+0+0+0+0+0+0+0+0+0+0+0+0+0+0+0+0+0+0+0+0+0+0+0+0+0+0+0+0+0</f>
        <v>1</v>
      </c>
      <c r="G562" s="116" t="s">
        <v>10543</v>
      </c>
      <c r="H562" s="116">
        <f>2^0+0+2^2+0+0+0+2^6+2^7+0+0+0+0+0+0+0+0+0+0+0+0+0+0+0+0+0+0+0+0+0+0+0+0</f>
        <v>197</v>
      </c>
      <c r="I562" s="184" t="s">
        <v>10544</v>
      </c>
      <c r="L562" s="116">
        <f>2^0+0+2^2+0+0+0+2^6+2^7+0+0+0+0+0+0+0+0+0+0+0+0+0+0+0+0+0+0+0+0+0+0+0+0</f>
        <v>197</v>
      </c>
      <c r="M562" s="184" t="s">
        <v>10544</v>
      </c>
      <c r="P562" s="116">
        <f>2^0+0+2^2+0+0+0+2^6+2^7+0+0+0+0+0+0+0+0+0+0+0+0+0+0+0+0+0+0+0+0+0+0+0+0</f>
        <v>197</v>
      </c>
      <c r="Q562" s="184" t="s">
        <v>10544</v>
      </c>
      <c r="T562" s="116">
        <f>2^0+0+2^2+0+0+0+2^6+2^7+0+0+0+0+0+0+0+0+0+0+0+0+0+0+0+0+0+0+0+0+0+0+0+0</f>
        <v>197</v>
      </c>
      <c r="U562" s="184" t="s">
        <v>10544</v>
      </c>
    </row>
    <row r="563" spans="1:21" ht="13.2">
      <c r="A563" s="116" t="s">
        <v>11675</v>
      </c>
      <c r="B563" s="116" t="s">
        <v>11676</v>
      </c>
      <c r="C563" s="116" t="s">
        <v>10540</v>
      </c>
      <c r="D563" s="116" t="s">
        <v>10541</v>
      </c>
      <c r="E563" s="116" t="s">
        <v>10542</v>
      </c>
      <c r="F563" s="116">
        <f>0+0+0+0+0+0+0+0+0+0+0+0+0+0+0+0+0+0+0+0+0+0+0+0+0+0+0+0+0+0+0+0</f>
        <v>0</v>
      </c>
      <c r="G563" s="116" t="s">
        <v>10547</v>
      </c>
      <c r="H563" s="116">
        <f>0+0+0+0+0+0+0+0+0+0+0+0+0+0+0+0+0+0+0+0+0+0+0+0+0+0+0+0+0+0+0+0</f>
        <v>0</v>
      </c>
      <c r="I563" s="116" t="s">
        <v>10547</v>
      </c>
      <c r="L563" s="116">
        <f>0+0+0+0+0+0+0+0+0+0+0+0+0+0+0+0+0+0+0+0+0+0+0+0+0+0+0+0+0+0+0+0</f>
        <v>0</v>
      </c>
      <c r="M563" s="116" t="s">
        <v>10547</v>
      </c>
      <c r="P563" s="116">
        <f>0+0+0+0+0+0+0+0+0+0+0+0+0+0+0+0+0+0+0+0+0+0+0+0+0+0+0+0+0+0+0+0</f>
        <v>0</v>
      </c>
      <c r="Q563" s="116" t="s">
        <v>10547</v>
      </c>
      <c r="T563" s="116">
        <f>0+0+0+0+0+0+0+0+0+0+0+0+0+0+0+0+0+0+0+0+0+0+0+0+0+0+0+0+0+0+0+0</f>
        <v>0</v>
      </c>
      <c r="U563" s="116" t="s">
        <v>10547</v>
      </c>
    </row>
    <row r="564" spans="1:21" ht="13.2">
      <c r="A564" s="116" t="s">
        <v>11677</v>
      </c>
      <c r="B564" s="116" t="s">
        <v>11678</v>
      </c>
      <c r="C564" s="116" t="s">
        <v>10540</v>
      </c>
      <c r="D564" s="116" t="s">
        <v>10541</v>
      </c>
      <c r="E564" s="116" t="s">
        <v>10542</v>
      </c>
      <c r="F564" s="116">
        <f>0+2^1+0+0+0+2^5+2^6+2^7+0+0+0+0+0+0+0+0+0+0+0+0+0+0+0+0+0+0+0+0+0+0+0+0</f>
        <v>226</v>
      </c>
      <c r="G564" s="116" t="s">
        <v>10550</v>
      </c>
      <c r="H564" s="116">
        <f>0+2^1+0+0+0+2^5+2^6+2^7+0+0+0+0+0+0+0+0+0+0+0+0+0+0+0+0+0+0+0+0+0+0+0+0</f>
        <v>226</v>
      </c>
      <c r="I564" s="116" t="s">
        <v>10550</v>
      </c>
      <c r="L564" s="116">
        <f>0+2^1+0+0+0+2^5+2^6+2^7+0+0+0+0+0+0+0+0+0+0+0+0+0+0+0+0+0+0+0+0+0+0+0+0</f>
        <v>226</v>
      </c>
      <c r="M564" s="116" t="s">
        <v>10550</v>
      </c>
      <c r="P564" s="116">
        <f>0+2^1+0+0+0+2^5+2^6+2^7+0+0+0+0+0+0+0+0+0+0+0+0+0+0+0+0+0+0+0+0+0+0+0+0</f>
        <v>226</v>
      </c>
      <c r="Q564" s="116" t="s">
        <v>10550</v>
      </c>
      <c r="T564" s="116">
        <f>0+2^1+0+0+0+2^5+2^6+2^7+0+0+0+0+0+0+0+0+0+0+0+0+0+0+0+0+0+0+0+0+0+0+0+0</f>
        <v>226</v>
      </c>
      <c r="U564" s="116" t="s">
        <v>10550</v>
      </c>
    </row>
    <row r="565" spans="1:21" ht="13.2">
      <c r="A565" s="116" t="s">
        <v>11679</v>
      </c>
      <c r="B565" s="116" t="s">
        <v>11680</v>
      </c>
      <c r="C565" s="116" t="s">
        <v>10540</v>
      </c>
      <c r="D565" s="116" t="s">
        <v>10541</v>
      </c>
      <c r="E565" s="116" t="s">
        <v>10542</v>
      </c>
      <c r="F565" s="116">
        <f>0+0+0+0+0+0+0+0+0+0+0+0+0+0+0+0+0+0+0+0+0+0+0+0+0+0+0+0+0+0+0+0</f>
        <v>0</v>
      </c>
      <c r="G565" s="116" t="s">
        <v>10547</v>
      </c>
      <c r="H565" s="116">
        <f>0+0+0+0+0+0+0+0+0+0+0+0+0+0+0+0+0+0+0+0+0+0+0+0+0+0+0+0+0+0+0+0</f>
        <v>0</v>
      </c>
      <c r="I565" s="116" t="s">
        <v>10547</v>
      </c>
      <c r="L565" s="116">
        <f>0+0+0+0+0+0+0+0+0+0+0+0+0+0+0+0+0+0+0+0+0+0+0+0+0+0+0+0+0+0+0+0</f>
        <v>0</v>
      </c>
      <c r="M565" s="116" t="s">
        <v>10547</v>
      </c>
      <c r="P565" s="116">
        <f>0+0+0+0+0+0+0+0+0+0+0+0+0+0+0+0+0+0+0+0+0+0+0+0+0+0+0+0+0+0+0+0</f>
        <v>0</v>
      </c>
      <c r="Q565" s="116" t="s">
        <v>10547</v>
      </c>
      <c r="T565" s="116">
        <f>0+0+0+0+0+0+0+0+0+0+0+0+0+0+0+0+0+0+0+0+0+0+0+0+0+0+0+0+0+0+0+0</f>
        <v>0</v>
      </c>
      <c r="U565" s="116" t="s">
        <v>10547</v>
      </c>
    </row>
    <row r="566" spans="1:21" ht="13.2">
      <c r="A566" s="116" t="s">
        <v>11681</v>
      </c>
      <c r="B566" s="116" t="s">
        <v>11682</v>
      </c>
      <c r="C566" s="116" t="s">
        <v>10499</v>
      </c>
      <c r="D566" s="116" t="s">
        <v>10541</v>
      </c>
      <c r="E566" s="116" t="s">
        <v>10542</v>
      </c>
      <c r="F566" s="116">
        <f>2^0+0+0+0+0+0+0+0+0+0+0+0+0+0+0+0+0+0+0+0+0+0+0+0+0+0+0+0+0+0+0+0</f>
        <v>1</v>
      </c>
      <c r="G566" s="116" t="s">
        <v>10543</v>
      </c>
      <c r="H566" s="116">
        <f>2^0+0+0+0+0+0+0+0+0+0+0+0+0+0+0+0+0+0+0+0+0+0+0+0+0+0+0+0+0+0+0+0</f>
        <v>1</v>
      </c>
      <c r="I566" s="116" t="s">
        <v>10543</v>
      </c>
      <c r="L566" s="116">
        <f>2^0+0+0+0+0+0+0+0+0+0+0+0+0+0+0+0+0+0+0+0+0+0+0+0+0+0+0+0+0+0+0+0</f>
        <v>1</v>
      </c>
      <c r="M566" s="116" t="s">
        <v>10543</v>
      </c>
      <c r="P566" s="116">
        <f>2^0+0+0+0+0+0+0+0+0+0+0+0+0+0+0+0+0+0+0+0+0+0+0+0+0+0+0+0+0+0+0+0</f>
        <v>1</v>
      </c>
      <c r="Q566" s="116" t="s">
        <v>10543</v>
      </c>
      <c r="T566" s="116">
        <f>2^0+0+0+0+0+0+0+0+0+0+0+0+0+0+0+0+0+0+0+0+0+0+0+0+0+0+0+0+0+0+0+0</f>
        <v>1</v>
      </c>
      <c r="U566" s="116" t="s">
        <v>10543</v>
      </c>
    </row>
    <row r="567" spans="1:21" ht="13.2">
      <c r="A567" s="116" t="s">
        <v>11683</v>
      </c>
      <c r="B567" s="116" t="s">
        <v>11684</v>
      </c>
      <c r="C567" s="116" t="s">
        <v>10540</v>
      </c>
      <c r="D567" s="116" t="s">
        <v>10541</v>
      </c>
      <c r="E567" s="116" t="s">
        <v>10542</v>
      </c>
      <c r="F567" s="116">
        <f>0+0+0+0+0+0+0+0+0+0+0+0+0+0+0+0+0+0+0+0+0+0+0+0+0+0+0+0+0+0+0+0</f>
        <v>0</v>
      </c>
      <c r="G567" s="116" t="s">
        <v>10547</v>
      </c>
      <c r="H567" s="116">
        <f>0+0+0+0+0+0+0+0+0+0+0+0+0+0+0+0+0+0+0+0+0+0+0+0+0+0+0+0+0+0+0+0</f>
        <v>0</v>
      </c>
      <c r="I567" s="116" t="s">
        <v>10547</v>
      </c>
      <c r="L567" s="116">
        <f>0+0+0+0+0+0+0+0+0+0+0+0+0+0+0+0+0+0+0+0+0+0+0+0+0+0+0+0+0+0+0+0</f>
        <v>0</v>
      </c>
      <c r="M567" s="116" t="s">
        <v>10547</v>
      </c>
      <c r="P567" s="116">
        <f>0+0+0+0+0+0+0+0+0+0+0+0+0+0+0+0+0+0+0+0+0+0+0+0+0+0+0+0+0+0+0+0</f>
        <v>0</v>
      </c>
      <c r="Q567" s="116" t="s">
        <v>10547</v>
      </c>
      <c r="T567" s="116">
        <f>0+0+0+0+0+0+0+0+0+0+0+0+0+0+0+0+0+0+0+0+0+0+0+0+0+0+0+0+0+0+0+0</f>
        <v>0</v>
      </c>
      <c r="U567" s="116" t="s">
        <v>10547</v>
      </c>
    </row>
    <row r="568" spans="1:21" ht="13.2">
      <c r="A568" s="116" t="s">
        <v>11685</v>
      </c>
      <c r="B568" s="116" t="s">
        <v>11686</v>
      </c>
      <c r="C568" s="116" t="s">
        <v>10540</v>
      </c>
      <c r="D568" s="116" t="s">
        <v>10541</v>
      </c>
      <c r="E568" s="116" t="s">
        <v>10542</v>
      </c>
      <c r="F568" s="116">
        <f>2^0+0+0+0+0+0+0+0+0+0+0+0+0+0+0+0+0+0+0+0+0+0+0+0+0+0+0+0+0+0+0+0</f>
        <v>1</v>
      </c>
      <c r="G568" s="116" t="s">
        <v>10543</v>
      </c>
      <c r="H568" s="116">
        <f>2^0+0+2^2+0+0+0+2^6+2^7+0+0+0+0+0+0+0+0+0+0+0+0+0+0+0+0+0+0+0+0+0+0+0+0</f>
        <v>197</v>
      </c>
      <c r="I568" s="184" t="s">
        <v>10544</v>
      </c>
      <c r="L568" s="116">
        <f>2^0+0+2^2+0+0+0+2^6+2^7+0+0+0+0+0+0+0+0+0+0+0+0+0+0+0+0+0+0+0+0+0+0+0+0</f>
        <v>197</v>
      </c>
      <c r="M568" s="184" t="s">
        <v>10544</v>
      </c>
      <c r="P568" s="116">
        <f>2^0+0+2^2+0+0+0+2^6+2^7+0+0+0+0+0+0+0+0+0+0+0+0+0+0+0+0+0+0+0+0+0+0+0+0</f>
        <v>197</v>
      </c>
      <c r="Q568" s="184" t="s">
        <v>10544</v>
      </c>
      <c r="T568" s="116">
        <f>2^0+0+2^2+0+0+0+2^6+2^7+0+0+0+0+0+0+0+0+0+0+0+0+0+0+0+0+0+0+0+0+0+0+0+0</f>
        <v>197</v>
      </c>
      <c r="U568" s="184" t="s">
        <v>10544</v>
      </c>
    </row>
    <row r="569" spans="1:21" ht="13.2">
      <c r="A569" s="116" t="s">
        <v>11687</v>
      </c>
      <c r="B569" s="116" t="s">
        <v>11688</v>
      </c>
      <c r="C569" s="116" t="s">
        <v>10540</v>
      </c>
      <c r="D569" s="116" t="s">
        <v>10541</v>
      </c>
      <c r="E569" s="116" t="s">
        <v>10542</v>
      </c>
      <c r="F569" s="116">
        <f>0+0+0+0+0+0+0+0+0+0+0+0+0+0+0+0+0+0+0+0+0+0+0+0+0+0+0+0+0+0+0+0</f>
        <v>0</v>
      </c>
      <c r="G569" s="116" t="s">
        <v>10547</v>
      </c>
      <c r="H569" s="116">
        <f>0+0+0+0+0+0+0+0+0+0+0+0+0+0+0+0+0+0+0+0+0+0+0+0+0+0+0+0+0+0+0+0</f>
        <v>0</v>
      </c>
      <c r="I569" s="116" t="s">
        <v>10547</v>
      </c>
      <c r="L569" s="116">
        <f>0+0+0+0+0+0+0+0+0+0+0+0+0+0+0+0+0+0+0+0+0+0+0+0+0+0+0+0+0+0+0+0</f>
        <v>0</v>
      </c>
      <c r="M569" s="116" t="s">
        <v>10547</v>
      </c>
      <c r="P569" s="116">
        <f>0+0+0+0+0+0+0+0+0+0+0+0+0+0+0+0+0+0+0+0+0+0+0+0+0+0+0+0+0+0+0+0</f>
        <v>0</v>
      </c>
      <c r="Q569" s="116" t="s">
        <v>10547</v>
      </c>
      <c r="T569" s="116">
        <f>0+0+0+0+0+0+0+0+0+0+0+0+0+0+0+0+0+0+0+0+0+0+0+0+0+0+0+0+0+0+0+0</f>
        <v>0</v>
      </c>
      <c r="U569" s="116" t="s">
        <v>10547</v>
      </c>
    </row>
    <row r="570" spans="1:21" ht="13.2">
      <c r="A570" s="116" t="s">
        <v>11689</v>
      </c>
      <c r="B570" s="116" t="s">
        <v>11690</v>
      </c>
      <c r="C570" s="116" t="s">
        <v>10540</v>
      </c>
      <c r="D570" s="116" t="s">
        <v>10541</v>
      </c>
      <c r="E570" s="116" t="s">
        <v>10542</v>
      </c>
      <c r="F570" s="116">
        <f>0+2^1+0+0+0+2^5+2^6+2^7+0+0+0+0+0+0+0+0+0+0+0+0+0+0+0+0+0+0+0+0+0+0+0+0</f>
        <v>226</v>
      </c>
      <c r="G570" s="116" t="s">
        <v>10550</v>
      </c>
      <c r="H570" s="116">
        <f>0+2^1+0+0+0+2^5+2^6+2^7+0+0+0+0+0+0+0+0+0+0+0+0+0+0+0+0+0+0+0+0+0+0+0+0</f>
        <v>226</v>
      </c>
      <c r="I570" s="116" t="s">
        <v>10550</v>
      </c>
      <c r="L570" s="116">
        <f>0+2^1+0+0+0+2^5+2^6+2^7+0+0+0+0+0+0+0+0+0+0+0+0+0+0+0+0+0+0+0+0+0+0+0+0</f>
        <v>226</v>
      </c>
      <c r="M570" s="116" t="s">
        <v>10550</v>
      </c>
      <c r="P570" s="116">
        <f>0+2^1+0+0+0+2^5+2^6+2^7+0+0+0+0+0+0+0+0+0+0+0+0+0+0+0+0+0+0+0+0+0+0+0+0</f>
        <v>226</v>
      </c>
      <c r="Q570" s="116" t="s">
        <v>10550</v>
      </c>
      <c r="T570" s="116">
        <f>0+2^1+0+0+0+2^5+2^6+2^7+0+0+0+0+0+0+0+0+0+0+0+0+0+0+0+0+0+0+0+0+0+0+0+0</f>
        <v>226</v>
      </c>
      <c r="U570" s="116" t="s">
        <v>10550</v>
      </c>
    </row>
    <row r="571" spans="1:21" ht="13.2">
      <c r="A571" s="116" t="s">
        <v>11691</v>
      </c>
      <c r="B571" s="116" t="s">
        <v>11692</v>
      </c>
      <c r="C571" s="116" t="s">
        <v>10540</v>
      </c>
      <c r="D571" s="116" t="s">
        <v>10541</v>
      </c>
      <c r="E571" s="116" t="s">
        <v>10542</v>
      </c>
      <c r="F571" s="116">
        <f>0+0+0+0+0+0+0+0+0+0+0+0+0+0+0+0+0+0+0+0+0+0+0+0+0+0+0+0+0+0+0+0</f>
        <v>0</v>
      </c>
      <c r="G571" s="116" t="s">
        <v>10547</v>
      </c>
      <c r="H571" s="116">
        <f>0+0+0+0+0+0+0+0+0+0+0+0+0+0+0+0+0+0+0+0+0+0+0+0+0+0+0+0+0+0+0+0</f>
        <v>0</v>
      </c>
      <c r="I571" s="116" t="s">
        <v>10547</v>
      </c>
      <c r="L571" s="116">
        <f>0+0+0+0+0+0+0+0+0+0+0+0+0+0+0+0+0+0+0+0+0+0+0+0+0+0+0+0+0+0+0+0</f>
        <v>0</v>
      </c>
      <c r="M571" s="116" t="s">
        <v>10547</v>
      </c>
      <c r="P571" s="116">
        <f>0+0+0+0+0+0+0+0+0+0+0+0+0+0+0+0+0+0+0+0+0+0+0+0+0+0+0+0+0+0+0+0</f>
        <v>0</v>
      </c>
      <c r="Q571" s="116" t="s">
        <v>10547</v>
      </c>
      <c r="T571" s="116">
        <f>0+0+0+0+0+0+0+0+0+0+0+0+0+0+0+0+0+0+0+0+0+0+0+0+0+0+0+0+0+0+0+0</f>
        <v>0</v>
      </c>
      <c r="U571" s="116" t="s">
        <v>10547</v>
      </c>
    </row>
    <row r="572" spans="1:21" ht="13.2">
      <c r="A572" s="116" t="s">
        <v>11693</v>
      </c>
      <c r="B572" s="116" t="s">
        <v>11694</v>
      </c>
      <c r="C572" s="116" t="s">
        <v>10499</v>
      </c>
      <c r="D572" s="116" t="s">
        <v>10541</v>
      </c>
      <c r="E572" s="116" t="s">
        <v>10542</v>
      </c>
      <c r="F572" s="116">
        <f>2^0+0+0+0+0+0+0+0+0+0+0+0+0+0+0+0+0+0+0+0+0+0+0+0+0+0+0+0+0+0+0+0</f>
        <v>1</v>
      </c>
      <c r="G572" s="116" t="s">
        <v>10543</v>
      </c>
      <c r="H572" s="116">
        <f>2^0+0+0+0+0+0+0+0+0+0+0+0+0+0+0+0+0+0+0+0+0+0+0+0+0+0+0+0+0+0+0+0</f>
        <v>1</v>
      </c>
      <c r="I572" s="116" t="s">
        <v>10543</v>
      </c>
      <c r="L572" s="116">
        <f>2^0+0+0+0+0+0+0+0+0+0+0+0+0+0+0+0+0+0+0+0+0+0+0+0+0+0+0+0+0+0+0+0</f>
        <v>1</v>
      </c>
      <c r="M572" s="116" t="s">
        <v>10543</v>
      </c>
      <c r="P572" s="116">
        <f>2^0+0+0+0+0+0+0+0+0+0+0+0+0+0+0+0+0+0+0+0+0+0+0+0+0+0+0+0+0+0+0+0</f>
        <v>1</v>
      </c>
      <c r="Q572" s="116" t="s">
        <v>10543</v>
      </c>
      <c r="T572" s="116">
        <f>2^0+0+0+0+0+0+0+0+0+0+0+0+0+0+0+0+0+0+0+0+0+0+0+0+0+0+0+0+0+0+0+0</f>
        <v>1</v>
      </c>
      <c r="U572" s="116" t="s">
        <v>10543</v>
      </c>
    </row>
    <row r="573" spans="1:21" ht="13.2">
      <c r="A573" s="116" t="s">
        <v>11695</v>
      </c>
      <c r="B573" s="116" t="s">
        <v>11696</v>
      </c>
      <c r="C573" s="116" t="s">
        <v>10540</v>
      </c>
      <c r="D573" s="116" t="s">
        <v>10541</v>
      </c>
      <c r="E573" s="116" t="s">
        <v>10542</v>
      </c>
      <c r="F573" s="116">
        <f>0+0+0+0+0+0+0+0+0+0+0+0+0+0+0+0+0+0+0+0+0+0+0+0+0+0+0+0+0+0+0+0</f>
        <v>0</v>
      </c>
      <c r="G573" s="116" t="s">
        <v>10547</v>
      </c>
      <c r="H573" s="116">
        <f>0+0+0+0+0+0+0+0+0+0+0+0+0+0+0+0+0+0+0+0+0+0+0+0+0+0+0+0+0+0+0+0</f>
        <v>0</v>
      </c>
      <c r="I573" s="116" t="s">
        <v>10547</v>
      </c>
      <c r="L573" s="116">
        <f>0+0+0+0+0+0+0+0+0+0+0+0+0+0+0+0+0+0+0+0+0+0+0+0+0+0+0+0+0+0+0+0</f>
        <v>0</v>
      </c>
      <c r="M573" s="116" t="s">
        <v>10547</v>
      </c>
      <c r="P573" s="116">
        <f>0+0+0+0+0+0+0+0+0+0+0+0+0+0+0+0+0+0+0+0+0+0+0+0+0+0+0+0+0+0+0+0</f>
        <v>0</v>
      </c>
      <c r="Q573" s="116" t="s">
        <v>10547</v>
      </c>
      <c r="T573" s="116">
        <f>0+0+0+0+0+0+0+0+0+0+0+0+0+0+0+0+0+0+0+0+0+0+0+0+0+0+0+0+0+0+0+0</f>
        <v>0</v>
      </c>
      <c r="U573" s="116" t="s">
        <v>10547</v>
      </c>
    </row>
    <row r="574" spans="1:21" ht="13.2">
      <c r="A574" s="116" t="s">
        <v>11697</v>
      </c>
      <c r="B574" s="116" t="s">
        <v>11698</v>
      </c>
      <c r="C574" s="116" t="s">
        <v>10540</v>
      </c>
      <c r="D574" s="116" t="s">
        <v>10541</v>
      </c>
      <c r="E574" s="116" t="s">
        <v>10542</v>
      </c>
      <c r="F574" s="116">
        <f>2^0+0+0+0+0+0+0+0+0+0+0+0+0+0+0+0+0+0+0+0+0+0+0+0+0+0+0+0+0+0+0+0</f>
        <v>1</v>
      </c>
      <c r="G574" s="116" t="s">
        <v>10543</v>
      </c>
      <c r="H574" s="116">
        <f>0+0+2^2+0+0+0+2^6+2^7+0+0+0+0+0+0+0+0+0+0+0+0+0+0+0+0+0+0+0+0+0+0+0+0</f>
        <v>196</v>
      </c>
      <c r="I574" s="184" t="s">
        <v>10644</v>
      </c>
      <c r="L574" s="116">
        <f>0+0+2^2+0+0+0+2^6+2^7+0+0+0+0+0+0+0+0+0+0+0+0+0+0+0+0+0+0+0+0+0+0+0+0</f>
        <v>196</v>
      </c>
      <c r="M574" s="184" t="s">
        <v>10644</v>
      </c>
      <c r="P574" s="116">
        <f>0+0+2^2+0+0+0+2^6+2^7+0+0+0+0+0+0+0+0+0+0+0+0+0+0+0+0+0+0+0+0+0+0+0+0</f>
        <v>196</v>
      </c>
      <c r="Q574" s="184" t="s">
        <v>10644</v>
      </c>
      <c r="T574" s="116">
        <f>0+0+2^2+0+0+0+2^6+2^7+0+0+0+0+0+0+0+0+0+0+0+0+0+0+0+0+0+0+0+0+0+0+0+0</f>
        <v>196</v>
      </c>
      <c r="U574" s="184" t="s">
        <v>10644</v>
      </c>
    </row>
    <row r="575" spans="1:21" ht="13.2">
      <c r="A575" s="116" t="s">
        <v>11699</v>
      </c>
      <c r="B575" s="116" t="s">
        <v>11700</v>
      </c>
      <c r="C575" s="116" t="s">
        <v>10540</v>
      </c>
      <c r="D575" s="116" t="s">
        <v>10541</v>
      </c>
      <c r="E575" s="116" t="s">
        <v>10542</v>
      </c>
      <c r="F575" s="116">
        <f>0+0+0+0+0+0+0+0+0+0+0+0+0+0+0+0+0+0+0+0+0+0+0+0+0+0+0+0+0+0+0+0</f>
        <v>0</v>
      </c>
      <c r="G575" s="116" t="s">
        <v>10547</v>
      </c>
      <c r="H575" s="116">
        <f>0+0+0+0+0+0+0+0+0+0+0+0+0+0+0+0+0+0+0+0+0+0+0+0+0+0+0+0+0+0+0+0</f>
        <v>0</v>
      </c>
      <c r="I575" s="116" t="s">
        <v>10547</v>
      </c>
      <c r="L575" s="116">
        <f>0+0+0+0+0+0+0+0+0+0+0+0+0+0+0+0+0+0+0+0+0+0+0+0+0+0+0+0+0+0+0+0</f>
        <v>0</v>
      </c>
      <c r="M575" s="116" t="s">
        <v>10547</v>
      </c>
      <c r="P575" s="116">
        <f>0+0+0+0+0+0+0+0+0+0+0+0+0+0+0+0+0+0+0+0+0+0+0+0+0+0+0+0+0+0+0+0</f>
        <v>0</v>
      </c>
      <c r="Q575" s="116" t="s">
        <v>10547</v>
      </c>
      <c r="T575" s="116">
        <f>0+0+0+0+0+0+0+0+0+0+0+0+0+0+0+0+0+0+0+0+0+0+0+0+0+0+0+0+0+0+0+0</f>
        <v>0</v>
      </c>
      <c r="U575" s="116" t="s">
        <v>10547</v>
      </c>
    </row>
    <row r="576" spans="1:21" ht="13.2">
      <c r="A576" s="116" t="s">
        <v>11701</v>
      </c>
      <c r="B576" s="116" t="s">
        <v>11702</v>
      </c>
      <c r="C576" s="116" t="s">
        <v>10540</v>
      </c>
      <c r="D576" s="116" t="s">
        <v>10541</v>
      </c>
      <c r="E576" s="116" t="s">
        <v>10542</v>
      </c>
      <c r="F576" s="116">
        <f>0+2^1+0+0+0+2^5+2^6+2^7+0+0+0+0+0+0+0+0+0+0+0+0+0+0+0+0+0+0+0+0+0+0+0+0</f>
        <v>226</v>
      </c>
      <c r="G576" s="116" t="s">
        <v>10550</v>
      </c>
      <c r="H576" s="116">
        <f>0+2^1+0+0+0+2^5+2^6+2^7+0+0+0+0+0+0+0+0+0+0+0+0+0+0+0+0+0+0+0+0+0+0+0+0</f>
        <v>226</v>
      </c>
      <c r="I576" s="116" t="s">
        <v>10550</v>
      </c>
      <c r="L576" s="116">
        <f>0+2^1+0+0+0+2^5+2^6+2^7+0+0+0+0+0+0+0+0+0+0+0+0+0+0+0+0+0+0+0+0+0+0+0+0</f>
        <v>226</v>
      </c>
      <c r="M576" s="116" t="s">
        <v>10550</v>
      </c>
      <c r="P576" s="116">
        <f>0+2^1+0+0+0+2^5+2^6+2^7+0+0+0+0+0+0+0+0+0+0+0+0+0+0+0+0+0+0+0+0+0+0+0+0</f>
        <v>226</v>
      </c>
      <c r="Q576" s="116" t="s">
        <v>10550</v>
      </c>
      <c r="T576" s="116">
        <f>0+2^1+0+0+0+2^5+2^6+2^7+0+0+0+0+0+0+0+0+0+0+0+0+0+0+0+0+0+0+0+0+0+0+0+0</f>
        <v>226</v>
      </c>
      <c r="U576" s="116" t="s">
        <v>10550</v>
      </c>
    </row>
    <row r="577" spans="1:21" ht="13.2">
      <c r="A577" s="116" t="s">
        <v>11703</v>
      </c>
      <c r="B577" s="116" t="s">
        <v>11704</v>
      </c>
      <c r="C577" s="116" t="s">
        <v>10540</v>
      </c>
      <c r="D577" s="116" t="s">
        <v>10541</v>
      </c>
      <c r="E577" s="116" t="s">
        <v>10542</v>
      </c>
      <c r="F577" s="116">
        <f>0+0+0+0+0+0+0+0+0+0+0+0+0+0+0+0+0+0+0+0+0+0+0+0+0+0+0+0+0+0+0+0</f>
        <v>0</v>
      </c>
      <c r="G577" s="116" t="s">
        <v>10547</v>
      </c>
      <c r="H577" s="116">
        <f>0+0+0+0+0+0+0+0+0+0+0+0+0+0+0+0+0+0+0+0+0+0+0+0+0+0+0+0+0+0+0+0</f>
        <v>0</v>
      </c>
      <c r="I577" s="116" t="s">
        <v>10547</v>
      </c>
      <c r="L577" s="116">
        <f>0+0+0+0+0+0+0+0+0+0+0+0+0+0+0+0+0+0+0+0+0+0+0+0+0+0+0+0+0+0+0+0</f>
        <v>0</v>
      </c>
      <c r="M577" s="116" t="s">
        <v>10547</v>
      </c>
      <c r="P577" s="116">
        <f>0+0+0+0+0+0+0+0+0+0+0+0+0+0+0+0+0+0+0+0+0+0+0+0+0+0+0+0+0+0+0+0</f>
        <v>0</v>
      </c>
      <c r="Q577" s="116" t="s">
        <v>10547</v>
      </c>
      <c r="T577" s="116">
        <f>0+0+0+0+0+0+0+0+0+0+0+0+0+0+0+0+0+0+0+0+0+0+0+0+0+0+0+0+0+0+0+0</f>
        <v>0</v>
      </c>
      <c r="U577" s="116" t="s">
        <v>10547</v>
      </c>
    </row>
    <row r="578" spans="1:21" ht="13.2">
      <c r="A578" s="116" t="s">
        <v>11705</v>
      </c>
      <c r="B578" s="116" t="s">
        <v>11706</v>
      </c>
      <c r="C578" s="116" t="s">
        <v>10499</v>
      </c>
      <c r="D578" s="116" t="s">
        <v>10541</v>
      </c>
      <c r="E578" s="116" t="s">
        <v>10542</v>
      </c>
      <c r="F578" s="116">
        <f>2^0+0+0+0+0+0+0+0+0+0+0+0+0+0+0+0+0+0+0+0+0+0+0+0+0+0+0+0+0+0+0+0</f>
        <v>1</v>
      </c>
      <c r="G578" s="116" t="s">
        <v>10543</v>
      </c>
      <c r="H578" s="116">
        <f>2^0+0+0+0+0+0+0+0+0+0+0+0+0+0+0+0+0+0+0+0+0+0+0+0+0+0+0+0+0+0+0+0</f>
        <v>1</v>
      </c>
      <c r="I578" s="116" t="s">
        <v>10543</v>
      </c>
      <c r="L578" s="116">
        <f>2^0+0+0+0+0+0+0+0+0+0+0+0+0+0+0+0+0+0+0+0+0+0+0+0+0+0+0+0+0+0+0+0</f>
        <v>1</v>
      </c>
      <c r="M578" s="116" t="s">
        <v>10543</v>
      </c>
      <c r="P578" s="116">
        <f>2^0+0+0+0+0+0+0+0+0+0+0+0+0+0+0+0+0+0+0+0+0+0+0+0+0+0+0+0+0+0+0+0</f>
        <v>1</v>
      </c>
      <c r="Q578" s="116" t="s">
        <v>10543</v>
      </c>
      <c r="T578" s="116">
        <f>2^0+0+0+0+0+0+0+0+0+0+0+0+0+0+0+0+0+0+0+0+0+0+0+0+0+0+0+0+0+0+0+0</f>
        <v>1</v>
      </c>
      <c r="U578" s="116" t="s">
        <v>10543</v>
      </c>
    </row>
    <row r="579" spans="1:21" ht="13.2">
      <c r="A579" s="116" t="s">
        <v>11707</v>
      </c>
      <c r="B579" s="116" t="s">
        <v>11708</v>
      </c>
      <c r="C579" s="116" t="s">
        <v>10540</v>
      </c>
      <c r="D579" s="116" t="s">
        <v>10541</v>
      </c>
      <c r="E579" s="116" t="s">
        <v>10542</v>
      </c>
      <c r="F579" s="116">
        <f>0+0+0+0+0+0+0+0+0+0+0+0+0+0+0+0+0+0+0+0+0+0+0+0+0+0+0+0+0+0+0+0</f>
        <v>0</v>
      </c>
      <c r="G579" s="116" t="s">
        <v>10547</v>
      </c>
      <c r="H579" s="116">
        <f>0+0+0+0+0+0+0+0+0+0+0+0+0+0+0+0+0+0+0+0+0+0+0+0+0+0+0+0+0+0+0+0</f>
        <v>0</v>
      </c>
      <c r="I579" s="116" t="s">
        <v>10547</v>
      </c>
      <c r="L579" s="116">
        <f>0+0+0+0+0+0+0+0+0+0+0+0+0+0+0+0+0+0+0+0+0+0+0+0+0+0+0+0+0+0+0+0</f>
        <v>0</v>
      </c>
      <c r="M579" s="116" t="s">
        <v>10547</v>
      </c>
      <c r="P579" s="116">
        <f>0+0+0+0+0+0+0+0+0+0+0+0+0+0+0+0+0+0+0+0+0+0+0+0+0+0+0+0+0+0+0+0</f>
        <v>0</v>
      </c>
      <c r="Q579" s="116" t="s">
        <v>10547</v>
      </c>
      <c r="T579" s="116">
        <f>0+0+0+0+0+0+0+0+0+0+0+0+0+0+0+0+0+0+0+0+0+0+0+0+0+0+0+0+0+0+0+0</f>
        <v>0</v>
      </c>
      <c r="U579" s="116" t="s">
        <v>10547</v>
      </c>
    </row>
    <row r="580" spans="1:21" ht="13.2">
      <c r="A580" s="116" t="s">
        <v>11709</v>
      </c>
      <c r="B580" s="116" t="s">
        <v>11710</v>
      </c>
      <c r="C580" s="116" t="s">
        <v>10540</v>
      </c>
      <c r="D580" s="116" t="s">
        <v>10541</v>
      </c>
      <c r="E580" s="116" t="s">
        <v>10542</v>
      </c>
      <c r="F580" s="116">
        <f>2^0+0+0+0+0+0+0+0+0+0+0+0+0+0+0+0+0+0+0+0+0+0+0+0+0+0+0+0+0+0+0+0</f>
        <v>1</v>
      </c>
      <c r="G580" s="116" t="s">
        <v>10543</v>
      </c>
      <c r="H580" s="116">
        <f>0+0+2^2+0+0+0+2^6+2^7+0+0+0+0+0+0+0+0+0+0+0+0+0+0+0+0+0+0+0+0+0+0+0+0</f>
        <v>196</v>
      </c>
      <c r="I580" s="184" t="s">
        <v>10644</v>
      </c>
      <c r="L580" s="116">
        <f>0+0+2^2+0+0+0+2^6+2^7+0+0+0+0+0+0+0+0+0+0+0+0+0+0+0+0+0+0+0+0+0+0+0+0</f>
        <v>196</v>
      </c>
      <c r="M580" s="184" t="s">
        <v>10644</v>
      </c>
      <c r="P580" s="116">
        <f>0+0+2^2+0+0+0+2^6+2^7+0+0+0+0+0+0+0+0+0+0+0+0+0+0+0+0+0+0+0+0+0+0+0+0</f>
        <v>196</v>
      </c>
      <c r="Q580" s="184" t="s">
        <v>10644</v>
      </c>
      <c r="T580" s="116">
        <f>0+0+2^2+0+0+0+2^6+2^7+0+0+0+0+0+0+0+0+0+0+0+0+0+0+0+0+0+0+0+0+0+0+0+0</f>
        <v>196</v>
      </c>
      <c r="U580" s="184" t="s">
        <v>10644</v>
      </c>
    </row>
    <row r="581" spans="1:21" ht="13.2">
      <c r="A581" s="116" t="s">
        <v>11711</v>
      </c>
      <c r="B581" s="116" t="s">
        <v>11712</v>
      </c>
      <c r="C581" s="116" t="s">
        <v>10540</v>
      </c>
      <c r="D581" s="116" t="s">
        <v>10541</v>
      </c>
      <c r="E581" s="116" t="s">
        <v>10542</v>
      </c>
      <c r="F581" s="116">
        <f>0+0+0+0+0+0+0+0+0+0+0+0+0+0+0+0+0+0+0+0+0+0+0+0+0+0+0+0+0+0+0+0</f>
        <v>0</v>
      </c>
      <c r="G581" s="116" t="s">
        <v>10547</v>
      </c>
      <c r="H581" s="116">
        <f>0+0+0+0+0+0+0+0+0+0+0+0+0+0+0+0+0+0+0+0+0+0+0+0+0+0+0+0+0+0+0+0</f>
        <v>0</v>
      </c>
      <c r="I581" s="116" t="s">
        <v>10547</v>
      </c>
      <c r="L581" s="116">
        <f>0+0+0+0+0+0+0+0+0+0+0+0+0+0+0+0+0+0+0+0+0+0+0+0+0+0+0+0+0+0+0+0</f>
        <v>0</v>
      </c>
      <c r="M581" s="116" t="s">
        <v>10547</v>
      </c>
      <c r="P581" s="116">
        <f>0+0+0+0+0+0+0+0+0+0+0+0+0+0+0+0+0+0+0+0+0+0+0+0+0+0+0+0+0+0+0+0</f>
        <v>0</v>
      </c>
      <c r="Q581" s="116" t="s">
        <v>10547</v>
      </c>
      <c r="T581" s="116">
        <f>0+0+0+0+0+0+0+0+0+0+0+0+0+0+0+0+0+0+0+0+0+0+0+0+0+0+0+0+0+0+0+0</f>
        <v>0</v>
      </c>
      <c r="U581" s="116" t="s">
        <v>10547</v>
      </c>
    </row>
    <row r="582" spans="1:21" ht="13.2">
      <c r="A582" s="116" t="s">
        <v>11713</v>
      </c>
      <c r="B582" s="116" t="s">
        <v>11714</v>
      </c>
      <c r="C582" s="116" t="s">
        <v>10540</v>
      </c>
      <c r="D582" s="116" t="s">
        <v>10541</v>
      </c>
      <c r="E582" s="116" t="s">
        <v>10542</v>
      </c>
      <c r="F582" s="116">
        <f>0+2^1+0+0+0+2^5+2^6+2^7+0+0+0+0+0+0+0+0+0+0+0+0+0+0+0+0+0+0+0+0+0+0+0+0</f>
        <v>226</v>
      </c>
      <c r="G582" s="116" t="s">
        <v>10550</v>
      </c>
      <c r="H582" s="116">
        <f>0+2^1+0+0+0+2^5+2^6+2^7+0+0+0+0+0+0+0+0+0+0+0+0+0+0+0+0+0+0+0+0+0+0+0+0</f>
        <v>226</v>
      </c>
      <c r="I582" s="116" t="s">
        <v>10550</v>
      </c>
      <c r="L582" s="116">
        <f>0+2^1+0+0+0+2^5+2^6+2^7+0+0+0+0+0+0+0+0+0+0+0+0+0+0+0+0+0+0+0+0+0+0+0+0</f>
        <v>226</v>
      </c>
      <c r="M582" s="116" t="s">
        <v>10550</v>
      </c>
      <c r="P582" s="116">
        <f>0+2^1+0+0+0+2^5+2^6+2^7+0+0+0+0+0+0+0+0+0+0+0+0+0+0+0+0+0+0+0+0+0+0+0+0</f>
        <v>226</v>
      </c>
      <c r="Q582" s="116" t="s">
        <v>10550</v>
      </c>
      <c r="T582" s="116">
        <f>0+2^1+0+0+0+2^5+2^6+2^7+0+0+0+0+0+0+0+0+0+0+0+0+0+0+0+0+0+0+0+0+0+0+0+0</f>
        <v>226</v>
      </c>
      <c r="U582" s="116" t="s">
        <v>10550</v>
      </c>
    </row>
    <row r="583" spans="1:21" ht="13.2">
      <c r="A583" s="116" t="s">
        <v>11715</v>
      </c>
      <c r="B583" s="116" t="s">
        <v>11716</v>
      </c>
      <c r="C583" s="116" t="s">
        <v>10540</v>
      </c>
      <c r="D583" s="116" t="s">
        <v>10541</v>
      </c>
      <c r="E583" s="116" t="s">
        <v>10542</v>
      </c>
      <c r="F583" s="116">
        <f>0+0+0+0+0+0+0+0+0+0+0+0+0+0+0+0+0+0+0+0+0+0+0+0+0+0+0+0+0+0+0+0</f>
        <v>0</v>
      </c>
      <c r="G583" s="116" t="s">
        <v>10547</v>
      </c>
      <c r="H583" s="116">
        <f>0+0+0+0+0+0+0+0+0+0+0+0+0+0+0+0+0+0+0+0+0+0+0+0+0+0+0+0+0+0+0+0</f>
        <v>0</v>
      </c>
      <c r="I583" s="116" t="s">
        <v>10547</v>
      </c>
      <c r="L583" s="116">
        <f>0+0+0+0+0+0+0+0+0+0+0+0+0+0+0+0+0+0+0+0+0+0+0+0+0+0+0+0+0+0+0+0</f>
        <v>0</v>
      </c>
      <c r="M583" s="116" t="s">
        <v>10547</v>
      </c>
      <c r="P583" s="116">
        <f>0+0+0+0+0+0+0+0+0+0+0+0+0+0+0+0+0+0+0+0+0+0+0+0+0+0+0+0+0+0+0+0</f>
        <v>0</v>
      </c>
      <c r="Q583" s="116" t="s">
        <v>10547</v>
      </c>
      <c r="T583" s="116">
        <f>0+0+0+0+0+0+0+0+0+0+0+0+0+0+0+0+0+0+0+0+0+0+0+0+0+0+0+0+0+0+0+0</f>
        <v>0</v>
      </c>
      <c r="U583" s="116" t="s">
        <v>10547</v>
      </c>
    </row>
    <row r="584" spans="1:21" ht="13.2">
      <c r="A584" s="116" t="s">
        <v>11717</v>
      </c>
      <c r="B584" s="116" t="s">
        <v>11718</v>
      </c>
      <c r="C584" s="116" t="s">
        <v>10499</v>
      </c>
      <c r="D584" s="116" t="s">
        <v>10541</v>
      </c>
      <c r="E584" s="116" t="s">
        <v>10542</v>
      </c>
      <c r="F584" s="116">
        <f>2^0+0+0+0+0+0+0+0+0+0+0+0+0+0+0+0+0+0+0+0+0+0+0+0+0+0+0+0+0+0+0+0</f>
        <v>1</v>
      </c>
      <c r="G584" s="116" t="s">
        <v>10543</v>
      </c>
      <c r="H584" s="116">
        <f>2^0+0+0+0+0+0+0+0+0+0+0+0+0+0+0+0+0+0+0+0+0+0+0+0+0+0+0+0+0+0+0+0</f>
        <v>1</v>
      </c>
      <c r="I584" s="116" t="s">
        <v>10543</v>
      </c>
      <c r="L584" s="116">
        <f>2^0+0+0+0+0+0+0+0+0+0+0+0+0+0+0+0+0+0+0+0+0+0+0+0+0+0+0+0+0+0+0+0</f>
        <v>1</v>
      </c>
      <c r="M584" s="116" t="s">
        <v>10543</v>
      </c>
      <c r="P584" s="116">
        <f>2^0+0+0+0+0+0+0+0+0+0+0+0+0+0+0+0+0+0+0+0+0+0+0+0+0+0+0+0+0+0+0+0</f>
        <v>1</v>
      </c>
      <c r="Q584" s="116" t="s">
        <v>10543</v>
      </c>
      <c r="T584" s="116">
        <f>2^0+0+0+0+0+0+0+0+0+0+0+0+0+0+0+0+0+0+0+0+0+0+0+0+0+0+0+0+0+0+0+0</f>
        <v>1</v>
      </c>
      <c r="U584" s="116" t="s">
        <v>10543</v>
      </c>
    </row>
    <row r="585" spans="1:21" ht="13.2">
      <c r="A585" s="116" t="s">
        <v>11719</v>
      </c>
      <c r="B585" s="116" t="s">
        <v>11720</v>
      </c>
      <c r="C585" s="116" t="s">
        <v>10540</v>
      </c>
      <c r="D585" s="116" t="s">
        <v>10541</v>
      </c>
      <c r="E585" s="116" t="s">
        <v>10542</v>
      </c>
      <c r="F585" s="116">
        <f>0+0+0+0+0+0+0+0+0+0+0+0+0+0+0+0+0+0+0+0+0+0+0+0+0+0+0+0+0+0+0+0</f>
        <v>0</v>
      </c>
      <c r="G585" s="116" t="s">
        <v>10547</v>
      </c>
      <c r="H585" s="116">
        <f>0+0+0+0+0+0+0+0+0+0+0+0+0+0+0+0+0+0+0+0+0+0+0+0+0+0+0+0+0+0+0+0</f>
        <v>0</v>
      </c>
      <c r="I585" s="116" t="s">
        <v>10547</v>
      </c>
      <c r="L585" s="116">
        <f>0+0+0+0+0+0+0+0+0+0+0+0+0+0+0+0+0+0+0+0+0+0+0+0+0+0+0+0+0+0+0+0</f>
        <v>0</v>
      </c>
      <c r="M585" s="116" t="s">
        <v>10547</v>
      </c>
      <c r="P585" s="116">
        <f>0+0+0+0+0+0+0+0+0+0+0+0+0+0+0+0+0+0+0+0+0+0+0+0+0+0+0+0+0+0+0+0</f>
        <v>0</v>
      </c>
      <c r="Q585" s="116" t="s">
        <v>10547</v>
      </c>
      <c r="T585" s="116">
        <f>0+0+0+0+0+0+0+0+0+0+0+0+0+0+0+0+0+0+0+0+0+0+0+0+0+0+0+0+0+0+0+0</f>
        <v>0</v>
      </c>
      <c r="U585" s="116" t="s">
        <v>10547</v>
      </c>
    </row>
    <row r="586" spans="1:21" ht="13.2">
      <c r="A586" s="116" t="s">
        <v>11721</v>
      </c>
      <c r="B586" s="116" t="s">
        <v>11722</v>
      </c>
      <c r="C586" s="116" t="s">
        <v>10540</v>
      </c>
      <c r="D586" s="116" t="s">
        <v>10541</v>
      </c>
      <c r="E586" s="116" t="s">
        <v>10542</v>
      </c>
      <c r="F586" s="116">
        <f>2^0+0+0+0+0+0+0+0+0+0+0+0+0+0+0+0+0+0+0+0+0+0+0+0+0+0+0+0+0+0+0+0</f>
        <v>1</v>
      </c>
      <c r="G586" s="116" t="s">
        <v>10543</v>
      </c>
      <c r="H586" s="116">
        <f>2^0+2^1+2^2+0+0+0+2^6+2^7+0+0+0+0+0+0+0+0+0+0+0+0+0+0+0+0+0+0+0+0+0+0+0+0</f>
        <v>199</v>
      </c>
      <c r="I586" s="184" t="s">
        <v>10619</v>
      </c>
      <c r="L586" s="116">
        <f>2^0+2^1+2^2+0+0+0+2^6+2^7+0+0+0+0+0+0+0+0+0+0+0+0+0+0+0+0+0+0+0+0+0+0+0+0</f>
        <v>199</v>
      </c>
      <c r="M586" s="184" t="s">
        <v>10619</v>
      </c>
      <c r="P586" s="116">
        <f>2^0+2^1+2^2+0+0+0+2^6+2^7+0+0+0+0+0+0+0+0+0+0+0+0+0+0+0+0+0+0+0+0+0+0+0+0</f>
        <v>199</v>
      </c>
      <c r="Q586" s="184" t="s">
        <v>10619</v>
      </c>
      <c r="T586" s="116">
        <f>2^0+2^1+2^2+0+0+0+2^6+2^7+0+0+0+0+0+0+0+0+0+0+0+0+0+0+0+0+0+0+0+0+0+0+0+0</f>
        <v>199</v>
      </c>
      <c r="U586" s="184" t="s">
        <v>10619</v>
      </c>
    </row>
    <row r="587" spans="1:21" ht="13.2">
      <c r="A587" s="116" t="s">
        <v>11723</v>
      </c>
      <c r="B587" s="116" t="s">
        <v>11724</v>
      </c>
      <c r="C587" s="116" t="s">
        <v>10540</v>
      </c>
      <c r="D587" s="116" t="s">
        <v>10541</v>
      </c>
      <c r="E587" s="116" t="s">
        <v>10542</v>
      </c>
      <c r="F587" s="116">
        <f>0+0+0+0+0+0+0+0+0+0+0+0+0+0+0+0+0+0+0+0+0+0+0+0+0+0+0+0+0+0+0+0</f>
        <v>0</v>
      </c>
      <c r="G587" s="116" t="s">
        <v>10547</v>
      </c>
      <c r="H587" s="116">
        <f>0+0+0+0+0+0+0+0+0+0+0+0+0+0+0+0+0+0+0+0+0+0+0+0+0+0+0+0+0+0+0+0</f>
        <v>0</v>
      </c>
      <c r="I587" s="116" t="s">
        <v>10547</v>
      </c>
      <c r="L587" s="116">
        <f>0+0+0+0+0+0+0+0+0+0+0+0+0+0+0+0+0+0+0+0+0+0+0+0+0+0+0+0+0+0+0+0</f>
        <v>0</v>
      </c>
      <c r="M587" s="116" t="s">
        <v>10547</v>
      </c>
      <c r="P587" s="116">
        <f>0+0+0+0+0+0+0+0+0+0+0+0+0+0+0+0+0+0+0+0+0+0+0+0+0+0+0+0+0+0+0+0</f>
        <v>0</v>
      </c>
      <c r="Q587" s="116" t="s">
        <v>10547</v>
      </c>
      <c r="T587" s="116">
        <f>0+0+0+0+0+0+0+0+0+0+0+0+0+0+0+0+0+0+0+0+0+0+0+0+0+0+0+0+0+0+0+0</f>
        <v>0</v>
      </c>
      <c r="U587" s="116" t="s">
        <v>10547</v>
      </c>
    </row>
    <row r="588" spans="1:21" ht="13.2">
      <c r="A588" s="116" t="s">
        <v>11725</v>
      </c>
      <c r="B588" s="116" t="s">
        <v>11726</v>
      </c>
      <c r="C588" s="116" t="s">
        <v>10540</v>
      </c>
      <c r="D588" s="116" t="s">
        <v>10541</v>
      </c>
      <c r="E588" s="116" t="s">
        <v>10542</v>
      </c>
      <c r="F588" s="116">
        <f>0+2^1+0+0+0+2^5+2^6+2^7+0+0+0+0+0+0+0+0+0+0+0+0+0+0+0+0+0+0+0+0+0+0+0+0</f>
        <v>226</v>
      </c>
      <c r="G588" s="116" t="s">
        <v>10550</v>
      </c>
      <c r="H588" s="116">
        <f>0+2^1+0+0+0+2^5+2^6+2^7+0+0+0+0+0+0+0+0+0+0+0+0+0+0+0+0+0+0+0+0+0+0+0+0</f>
        <v>226</v>
      </c>
      <c r="I588" s="116" t="s">
        <v>10550</v>
      </c>
      <c r="L588" s="116">
        <f>0+2^1+0+0+0+2^5+2^6+2^7+0+0+0+0+0+0+0+0+0+0+0+0+0+0+0+0+0+0+0+0+0+0+0+0</f>
        <v>226</v>
      </c>
      <c r="M588" s="116" t="s">
        <v>10550</v>
      </c>
      <c r="P588" s="116">
        <f>0+2^1+0+0+0+2^5+2^6+2^7+0+0+0+0+0+0+0+0+0+0+0+0+0+0+0+0+0+0+0+0+0+0+0+0</f>
        <v>226</v>
      </c>
      <c r="Q588" s="116" t="s">
        <v>10550</v>
      </c>
      <c r="T588" s="116">
        <f>0+2^1+0+0+0+2^5+2^6+2^7+0+0+0+0+0+0+0+0+0+0+0+0+0+0+0+0+0+0+0+0+0+0+0+0</f>
        <v>226</v>
      </c>
      <c r="U588" s="116" t="s">
        <v>10550</v>
      </c>
    </row>
    <row r="589" spans="1:21" ht="13.2">
      <c r="A589" s="116" t="s">
        <v>11727</v>
      </c>
      <c r="B589" s="116" t="s">
        <v>11728</v>
      </c>
      <c r="C589" s="116" t="s">
        <v>10540</v>
      </c>
      <c r="D589" s="116" t="s">
        <v>10541</v>
      </c>
      <c r="E589" s="116" t="s">
        <v>10542</v>
      </c>
      <c r="F589" s="116">
        <f>0+0+0+0+0+0+0+0+0+0+0+0+0+0+0+0+0+0+0+0+0+0+0+0+0+0+0+0+0+0+0+0</f>
        <v>0</v>
      </c>
      <c r="G589" s="116" t="s">
        <v>10547</v>
      </c>
      <c r="H589" s="116">
        <f>0+0+0+0+0+0+0+0+0+0+0+0+0+0+0+0+0+0+0+0+0+0+0+0+0+0+0+0+0+0+0+0</f>
        <v>0</v>
      </c>
      <c r="I589" s="116" t="s">
        <v>10547</v>
      </c>
      <c r="L589" s="116">
        <f>0+0+0+0+0+0+0+0+0+0+0+0+0+0+0+0+0+0+0+0+0+0+0+0+0+0+0+0+0+0+0+0</f>
        <v>0</v>
      </c>
      <c r="M589" s="116" t="s">
        <v>10547</v>
      </c>
      <c r="P589" s="116">
        <f>0+0+0+0+0+0+0+0+0+0+0+0+0+0+0+0+0+0+0+0+0+0+0+0+0+0+0+0+0+0+0+0</f>
        <v>0</v>
      </c>
      <c r="Q589" s="116" t="s">
        <v>10547</v>
      </c>
      <c r="T589" s="116">
        <f>0+0+0+0+0+0+0+0+0+0+0+0+0+0+0+0+0+0+0+0+0+0+0+0+0+0+0+0+0+0+0+0</f>
        <v>0</v>
      </c>
      <c r="U589" s="116" t="s">
        <v>10547</v>
      </c>
    </row>
    <row r="590" spans="1:21" ht="13.2">
      <c r="A590" s="116" t="s">
        <v>11729</v>
      </c>
      <c r="B590" s="116" t="s">
        <v>11730</v>
      </c>
      <c r="C590" s="116" t="s">
        <v>10499</v>
      </c>
      <c r="D590" s="116" t="s">
        <v>10541</v>
      </c>
      <c r="E590" s="116" t="s">
        <v>10542</v>
      </c>
      <c r="F590" s="116">
        <f>2^0+0+0+0+0+0+0+0+0+0+0+0+0+0+0+0+0+0+0+0+0+0+0+0+0+0+0+0+0+0+0+0</f>
        <v>1</v>
      </c>
      <c r="G590" s="116" t="s">
        <v>10543</v>
      </c>
      <c r="H590" s="116">
        <f>2^0+0+0+0+0+0+0+0+0+0+0+0+0+0+0+0+0+0+0+0+0+0+0+0+0+0+0+0+0+0+0+0</f>
        <v>1</v>
      </c>
      <c r="I590" s="116" t="s">
        <v>10543</v>
      </c>
      <c r="L590" s="116">
        <f>2^0+0+0+0+0+0+0+0+0+0+0+0+0+0+0+0+0+0+0+0+0+0+0+0+0+0+0+0+0+0+0+0</f>
        <v>1</v>
      </c>
      <c r="M590" s="116" t="s">
        <v>10543</v>
      </c>
      <c r="P590" s="116">
        <f>2^0+0+0+0+0+0+0+0+0+0+0+0+0+0+0+0+0+0+0+0+0+0+0+0+0+0+0+0+0+0+0+0</f>
        <v>1</v>
      </c>
      <c r="Q590" s="116" t="s">
        <v>10543</v>
      </c>
      <c r="T590" s="116">
        <f>2^0+0+0+0+0+0+0+0+0+0+0+0+0+0+0+0+0+0+0+0+0+0+0+0+0+0+0+0+0+0+0+0</f>
        <v>1</v>
      </c>
      <c r="U590" s="116" t="s">
        <v>10543</v>
      </c>
    </row>
    <row r="591" spans="1:21" ht="13.2">
      <c r="A591" s="116" t="s">
        <v>11731</v>
      </c>
      <c r="B591" s="116" t="s">
        <v>11732</v>
      </c>
      <c r="C591" s="116" t="s">
        <v>10540</v>
      </c>
      <c r="D591" s="116" t="s">
        <v>10541</v>
      </c>
      <c r="E591" s="116" t="s">
        <v>10542</v>
      </c>
      <c r="F591" s="116">
        <f>0+0+0+0+0+0+0+0+0+0+0+0+0+0+0+0+0+0+0+0+0+0+0+0+0+0+0+0+0+0+0+0</f>
        <v>0</v>
      </c>
      <c r="G591" s="116" t="s">
        <v>10547</v>
      </c>
      <c r="H591" s="116">
        <f>0+0+0+0+0+0+0+0+0+0+0+0+0+0+0+0+0+0+0+0+0+0+0+0+0+0+0+0+0+0+0+0</f>
        <v>0</v>
      </c>
      <c r="I591" s="116" t="s">
        <v>10547</v>
      </c>
      <c r="L591" s="116">
        <f>0+0+0+0+0+0+0+0+0+0+0+0+0+0+0+0+0+0+0+0+0+0+0+0+0+0+0+0+0+0+0+0</f>
        <v>0</v>
      </c>
      <c r="M591" s="116" t="s">
        <v>10547</v>
      </c>
      <c r="P591" s="116">
        <f>0+0+0+0+0+0+0+0+0+0+0+0+0+0+0+0+0+0+0+0+0+0+0+0+0+0+0+0+0+0+0+0</f>
        <v>0</v>
      </c>
      <c r="Q591" s="116" t="s">
        <v>10547</v>
      </c>
      <c r="T591" s="116">
        <f>0+0+0+0+0+0+0+0+0+0+0+0+0+0+0+0+0+0+0+0+0+0+0+0+0+0+0+0+0+0+0+0</f>
        <v>0</v>
      </c>
      <c r="U591" s="116" t="s">
        <v>10547</v>
      </c>
    </row>
    <row r="592" spans="1:21" ht="13.2">
      <c r="A592" s="116" t="s">
        <v>11733</v>
      </c>
      <c r="B592" s="116" t="s">
        <v>11734</v>
      </c>
      <c r="C592" s="116" t="s">
        <v>10540</v>
      </c>
      <c r="D592" s="116" t="s">
        <v>10541</v>
      </c>
      <c r="E592" s="116" t="s">
        <v>10542</v>
      </c>
      <c r="F592" s="116">
        <f>2^0+0+0+0+0+0+0+0+0+0+0+0+0+0+0+0+0+0+0+0+0+0+0+0+0+0+0+0+0+0+0+0</f>
        <v>1</v>
      </c>
      <c r="G592" s="116" t="s">
        <v>10543</v>
      </c>
      <c r="H592" s="116">
        <f>2^0+2^1+2^2+0+0+0+2^6+2^7+0+0+0+0+0+0+0+0+0+0+0+0+0+0+0+0+0+0+0+0+0+0+0+0</f>
        <v>199</v>
      </c>
      <c r="I592" s="184" t="s">
        <v>10619</v>
      </c>
      <c r="L592" s="116">
        <f>2^0+2^1+2^2+0+0+0+2^6+2^7+0+0+0+0+0+0+0+0+0+0+0+0+0+0+0+0+0+0+0+0+0+0+0+0</f>
        <v>199</v>
      </c>
      <c r="M592" s="184" t="s">
        <v>10619</v>
      </c>
      <c r="P592" s="116">
        <f>2^0+2^1+2^2+0+0+0+2^6+2^7+0+0+0+0+0+0+0+0+0+0+0+0+0+0+0+0+0+0+0+0+0+0+0+0</f>
        <v>199</v>
      </c>
      <c r="Q592" s="184" t="s">
        <v>10619</v>
      </c>
      <c r="T592" s="116">
        <f>2^0+2^1+2^2+0+0+0+2^6+2^7+0+0+0+0+0+0+0+0+0+0+0+0+0+0+0+0+0+0+0+0+0+0+0+0</f>
        <v>199</v>
      </c>
      <c r="U592" s="184" t="s">
        <v>10619</v>
      </c>
    </row>
    <row r="593" spans="1:21" ht="13.2">
      <c r="A593" s="116" t="s">
        <v>11735</v>
      </c>
      <c r="B593" s="116" t="s">
        <v>11736</v>
      </c>
      <c r="C593" s="116" t="s">
        <v>10540</v>
      </c>
      <c r="D593" s="116" t="s">
        <v>10541</v>
      </c>
      <c r="E593" s="116" t="s">
        <v>10542</v>
      </c>
      <c r="F593" s="116">
        <f>0+0+0+0+0+0+0+0+0+0+0+0+0+0+0+0+0+0+0+0+0+0+0+0+0+0+0+0+0+0+0+0</f>
        <v>0</v>
      </c>
      <c r="G593" s="116" t="s">
        <v>10547</v>
      </c>
      <c r="H593" s="116">
        <f>0+0+0+0+0+0+0+0+0+0+0+0+0+0+0+0+0+0+0+0+0+0+0+0+0+0+0+0+0+0+0+0</f>
        <v>0</v>
      </c>
      <c r="I593" s="116" t="s">
        <v>10547</v>
      </c>
      <c r="L593" s="116">
        <f>0+0+0+0+0+0+0+0+0+0+0+0+0+0+0+0+0+0+0+0+0+0+0+0+0+0+0+0+0+0+0+0</f>
        <v>0</v>
      </c>
      <c r="M593" s="116" t="s">
        <v>10547</v>
      </c>
      <c r="P593" s="116">
        <f>0+0+0+0+0+0+0+0+0+0+0+0+0+0+0+0+0+0+0+0+0+0+0+0+0+0+0+0+0+0+0+0</f>
        <v>0</v>
      </c>
      <c r="Q593" s="116" t="s">
        <v>10547</v>
      </c>
      <c r="T593" s="116">
        <f>0+0+0+0+0+0+0+0+0+0+0+0+0+0+0+0+0+0+0+0+0+0+0+0+0+0+0+0+0+0+0+0</f>
        <v>0</v>
      </c>
      <c r="U593" s="116" t="s">
        <v>10547</v>
      </c>
    </row>
    <row r="594" spans="1:21" ht="13.2">
      <c r="A594" s="116" t="s">
        <v>11737</v>
      </c>
      <c r="B594" s="116" t="s">
        <v>11738</v>
      </c>
      <c r="C594" s="116" t="s">
        <v>10540</v>
      </c>
      <c r="D594" s="116" t="s">
        <v>10541</v>
      </c>
      <c r="E594" s="116" t="s">
        <v>10542</v>
      </c>
      <c r="F594" s="116">
        <f>0+2^1+0+0+0+2^5+2^6+2^7+0+0+0+0+0+0+0+0+0+0+0+0+0+0+0+0+0+0+0+0+0+0+0+0</f>
        <v>226</v>
      </c>
      <c r="G594" s="116" t="s">
        <v>10550</v>
      </c>
      <c r="H594" s="116">
        <f>0+2^1+0+0+0+2^5+2^6+2^7+0+0+0+0+0+0+0+0+0+0+0+0+0+0+0+0+0+0+0+0+0+0+0+0</f>
        <v>226</v>
      </c>
      <c r="I594" s="116" t="s">
        <v>10550</v>
      </c>
      <c r="L594" s="116">
        <f>0+2^1+0+0+0+2^5+2^6+2^7+0+0+0+0+0+0+0+0+0+0+0+0+0+0+0+0+0+0+0+0+0+0+0+0</f>
        <v>226</v>
      </c>
      <c r="M594" s="116" t="s">
        <v>10550</v>
      </c>
      <c r="P594" s="116">
        <f>0+2^1+0+0+0+2^5+2^6+2^7+0+0+0+0+0+0+0+0+0+0+0+0+0+0+0+0+0+0+0+0+0+0+0+0</f>
        <v>226</v>
      </c>
      <c r="Q594" s="116" t="s">
        <v>10550</v>
      </c>
      <c r="T594" s="116">
        <f>0+2^1+0+0+0+2^5+2^6+2^7+0+0+0+0+0+0+0+0+0+0+0+0+0+0+0+0+0+0+0+0+0+0+0+0</f>
        <v>226</v>
      </c>
      <c r="U594" s="116" t="s">
        <v>10550</v>
      </c>
    </row>
    <row r="595" spans="1:21" ht="13.2">
      <c r="A595" s="116" t="s">
        <v>11739</v>
      </c>
      <c r="B595" s="116" t="s">
        <v>11740</v>
      </c>
      <c r="C595" s="116" t="s">
        <v>10540</v>
      </c>
      <c r="D595" s="116" t="s">
        <v>10541</v>
      </c>
      <c r="E595" s="116" t="s">
        <v>10542</v>
      </c>
      <c r="F595" s="116">
        <f>0+0+0+0+0+0+0+0+0+0+0+0+0+0+0+0+0+0+0+0+0+0+0+0+0+0+0+0+0+0+0+0</f>
        <v>0</v>
      </c>
      <c r="G595" s="116" t="s">
        <v>10547</v>
      </c>
      <c r="H595" s="116">
        <f>0+0+0+0+0+0+0+0+0+0+0+0+0+0+0+0+0+0+0+0+0+0+0+0+0+0+0+0+0+0+0+0</f>
        <v>0</v>
      </c>
      <c r="I595" s="116" t="s">
        <v>10547</v>
      </c>
      <c r="L595" s="116">
        <f>0+0+0+0+0+0+0+0+0+0+0+0+0+0+0+0+0+0+0+0+0+0+0+0+0+0+0+0+0+0+0+0</f>
        <v>0</v>
      </c>
      <c r="M595" s="116" t="s">
        <v>10547</v>
      </c>
      <c r="P595" s="116">
        <f>0+0+0+0+0+0+0+0+0+0+0+0+0+0+0+0+0+0+0+0+0+0+0+0+0+0+0+0+0+0+0+0</f>
        <v>0</v>
      </c>
      <c r="Q595" s="116" t="s">
        <v>10547</v>
      </c>
      <c r="T595" s="116">
        <f>0+0+0+0+0+0+0+0+0+0+0+0+0+0+0+0+0+0+0+0+0+0+0+0+0+0+0+0+0+0+0+0</f>
        <v>0</v>
      </c>
      <c r="U595" s="116" t="s">
        <v>10547</v>
      </c>
    </row>
    <row r="596" spans="1:21" ht="13.2">
      <c r="A596" s="116" t="s">
        <v>11741</v>
      </c>
      <c r="B596" s="116" t="s">
        <v>11742</v>
      </c>
      <c r="C596" s="116" t="s">
        <v>10499</v>
      </c>
      <c r="D596" s="116" t="s">
        <v>10541</v>
      </c>
      <c r="E596" s="116" t="s">
        <v>10542</v>
      </c>
      <c r="F596" s="116">
        <f>2^0+0+0+0+0+0+0+0+0+0+0+0+0+0+0+0+0+0+0+0+0+0+0+0+0+0+0+0+0+0+0+0</f>
        <v>1</v>
      </c>
      <c r="G596" s="116" t="s">
        <v>10543</v>
      </c>
      <c r="H596" s="116">
        <f>2^0+0+0+0+0+0+0+0+0+0+0+0+0+0+0+0+0+0+0+0+0+0+0+0+0+0+0+0+0+0+0+0</f>
        <v>1</v>
      </c>
      <c r="I596" s="116" t="s">
        <v>10543</v>
      </c>
      <c r="L596" s="116">
        <f>2^0+0+0+0+0+0+0+0+0+0+0+0+0+0+0+0+0+0+0+0+0+0+0+0+0+0+0+0+0+0+0+0</f>
        <v>1</v>
      </c>
      <c r="M596" s="116" t="s">
        <v>10543</v>
      </c>
      <c r="P596" s="116">
        <f>2^0+0+0+0+0+0+0+0+0+0+0+0+0+0+0+0+0+0+0+0+0+0+0+0+0+0+0+0+0+0+0+0</f>
        <v>1</v>
      </c>
      <c r="Q596" s="116" t="s">
        <v>10543</v>
      </c>
      <c r="T596" s="116">
        <f>2^0+0+0+0+0+0+0+0+0+0+0+0+0+0+0+0+0+0+0+0+0+0+0+0+0+0+0+0+0+0+0+0</f>
        <v>1</v>
      </c>
      <c r="U596" s="116" t="s">
        <v>10543</v>
      </c>
    </row>
    <row r="597" spans="1:21" ht="13.2">
      <c r="A597" s="116" t="s">
        <v>11743</v>
      </c>
      <c r="B597" s="116" t="s">
        <v>11744</v>
      </c>
      <c r="C597" s="116" t="s">
        <v>10540</v>
      </c>
      <c r="D597" s="116" t="s">
        <v>10541</v>
      </c>
      <c r="E597" s="116" t="s">
        <v>10542</v>
      </c>
      <c r="F597" s="116">
        <f>0+0+0+0+0+0+0+0+0+0+0+0+0+0+0+0+0+0+0+0+0+0+0+0+0+0+0+0+0+0+0+0</f>
        <v>0</v>
      </c>
      <c r="G597" s="116" t="s">
        <v>10547</v>
      </c>
      <c r="H597" s="116">
        <f>0+0+0+0+0+0+0+0+0+0+0+0+0+0+0+0+0+0+0+0+0+0+0+0+0+0+0+0+0+0+0+0</f>
        <v>0</v>
      </c>
      <c r="I597" s="116" t="s">
        <v>10547</v>
      </c>
      <c r="L597" s="116">
        <f>0+0+0+0+0+0+0+0+0+0+0+0+0+0+0+0+0+0+0+0+0+0+0+0+0+0+0+0+0+0+0+0</f>
        <v>0</v>
      </c>
      <c r="M597" s="116" t="s">
        <v>10547</v>
      </c>
      <c r="P597" s="116">
        <f>0+0+0+0+0+0+0+0+0+0+0+0+0+0+0+0+0+0+0+0+0+0+0+0+0+0+0+0+0+0+0+0</f>
        <v>0</v>
      </c>
      <c r="Q597" s="116" t="s">
        <v>10547</v>
      </c>
      <c r="T597" s="116">
        <f>0+0+0+0+0+0+0+0+0+0+0+0+0+0+0+0+0+0+0+0+0+0+0+0+0+0+0+0+0+0+0+0</f>
        <v>0</v>
      </c>
      <c r="U597" s="116" t="s">
        <v>10547</v>
      </c>
    </row>
    <row r="598" spans="1:21" ht="13.2">
      <c r="A598" s="116" t="s">
        <v>11745</v>
      </c>
      <c r="B598" s="116" t="s">
        <v>11746</v>
      </c>
      <c r="C598" s="116" t="s">
        <v>10540</v>
      </c>
      <c r="D598" s="116" t="s">
        <v>10541</v>
      </c>
      <c r="E598" s="116" t="s">
        <v>10542</v>
      </c>
      <c r="F598" s="116">
        <f>2^0+0+0+0+0+0+0+0+0+0+0+0+0+0+0+0+0+0+0+0+0+0+0+0+0+0+0+0+0+0+0+0</f>
        <v>1</v>
      </c>
      <c r="G598" s="116" t="s">
        <v>10543</v>
      </c>
      <c r="H598" s="116">
        <f>0+0+2^2+0+0+0+2^6+2^7+0+0+0+0+0+0+0+0+0+0+0+0+0+0+0+0+0+0+0+0+0+0+0+0</f>
        <v>196</v>
      </c>
      <c r="I598" s="184" t="s">
        <v>10644</v>
      </c>
      <c r="L598" s="116">
        <f>0+0+2^2+0+0+0+2^6+2^7+0+0+0+0+0+0+0+0+0+0+0+0+0+0+0+0+0+0+0+0+0+0+0+0</f>
        <v>196</v>
      </c>
      <c r="M598" s="184" t="s">
        <v>10644</v>
      </c>
      <c r="P598" s="116">
        <f>0+0+2^2+0+0+0+2^6+2^7+0+0+0+0+0+0+0+0+0+0+0+0+0+0+0+0+0+0+0+0+0+0+0+0</f>
        <v>196</v>
      </c>
      <c r="Q598" s="184" t="s">
        <v>10644</v>
      </c>
      <c r="T598" s="116">
        <f>0+0+2^2+0+0+0+2^6+2^7+0+0+0+0+0+0+0+0+0+0+0+0+0+0+0+0+0+0+0+0+0+0+0+0</f>
        <v>196</v>
      </c>
      <c r="U598" s="184" t="s">
        <v>10644</v>
      </c>
    </row>
    <row r="599" spans="1:21" ht="13.2">
      <c r="A599" s="116" t="s">
        <v>11747</v>
      </c>
      <c r="B599" s="116" t="s">
        <v>11748</v>
      </c>
      <c r="C599" s="116" t="s">
        <v>10540</v>
      </c>
      <c r="D599" s="116" t="s">
        <v>10541</v>
      </c>
      <c r="E599" s="116" t="s">
        <v>10542</v>
      </c>
      <c r="F599" s="116">
        <f>0+0+0+0+0+0+0+0+0+0+0+0+0+0+0+0+0+0+0+0+0+0+0+0+0+0+0+0+0+0+0+0</f>
        <v>0</v>
      </c>
      <c r="G599" s="116" t="s">
        <v>10547</v>
      </c>
      <c r="H599" s="116">
        <f>0+0+0+0+0+0+0+0+0+0+0+0+0+0+0+0+0+0+0+0+0+0+0+0+0+0+0+0+0+0+0+0</f>
        <v>0</v>
      </c>
      <c r="I599" s="116" t="s">
        <v>10547</v>
      </c>
      <c r="L599" s="116">
        <f>0+0+0+0+0+0+0+0+0+0+0+0+0+0+0+0+0+0+0+0+0+0+0+0+0+0+0+0+0+0+0+0</f>
        <v>0</v>
      </c>
      <c r="M599" s="116" t="s">
        <v>10547</v>
      </c>
      <c r="P599" s="116">
        <f>0+0+0+0+0+0+0+0+0+0+0+0+0+0+0+0+0+0+0+0+0+0+0+0+0+0+0+0+0+0+0+0</f>
        <v>0</v>
      </c>
      <c r="Q599" s="116" t="s">
        <v>10547</v>
      </c>
      <c r="T599" s="116">
        <f>0+0+0+0+0+0+0+0+0+0+0+0+0+0+0+0+0+0+0+0+0+0+0+0+0+0+0+0+0+0+0+0</f>
        <v>0</v>
      </c>
      <c r="U599" s="116" t="s">
        <v>10547</v>
      </c>
    </row>
    <row r="600" spans="1:21" ht="13.2">
      <c r="A600" s="116" t="s">
        <v>11749</v>
      </c>
      <c r="B600" s="116" t="s">
        <v>11750</v>
      </c>
      <c r="C600" s="116" t="s">
        <v>10540</v>
      </c>
      <c r="D600" s="116" t="s">
        <v>10541</v>
      </c>
      <c r="E600" s="116" t="s">
        <v>10542</v>
      </c>
      <c r="F600" s="116">
        <f>0+2^1+0+0+0+2^5+2^6+2^7+0+0+0+0+0+0+0+0+0+0+0+0+0+0+0+0+0+0+0+0+0+0+0+0</f>
        <v>226</v>
      </c>
      <c r="G600" s="116" t="s">
        <v>10550</v>
      </c>
      <c r="H600" s="116">
        <f>0+2^1+0+0+0+2^5+2^6+2^7+0+0+0+0+0+0+0+0+0+0+0+0+0+0+0+0+0+0+0+0+0+0+0+0</f>
        <v>226</v>
      </c>
      <c r="I600" s="116" t="s">
        <v>10550</v>
      </c>
      <c r="L600" s="116">
        <f>0+2^1+0+0+0+2^5+2^6+2^7+0+0+0+0+0+0+0+0+0+0+0+0+0+0+0+0+0+0+0+0+0+0+0+0</f>
        <v>226</v>
      </c>
      <c r="M600" s="116" t="s">
        <v>10550</v>
      </c>
      <c r="P600" s="116">
        <f>0+2^1+0+0+0+2^5+2^6+2^7+0+0+0+0+0+0+0+0+0+0+0+0+0+0+0+0+0+0+0+0+0+0+0+0</f>
        <v>226</v>
      </c>
      <c r="Q600" s="116" t="s">
        <v>10550</v>
      </c>
      <c r="T600" s="116">
        <f>0+2^1+0+0+0+2^5+2^6+2^7+0+0+0+0+0+0+0+0+0+0+0+0+0+0+0+0+0+0+0+0+0+0+0+0</f>
        <v>226</v>
      </c>
      <c r="U600" s="116" t="s">
        <v>10550</v>
      </c>
    </row>
    <row r="601" spans="1:21" ht="13.2">
      <c r="A601" s="116" t="s">
        <v>11751</v>
      </c>
      <c r="B601" s="116" t="s">
        <v>11752</v>
      </c>
      <c r="C601" s="116" t="s">
        <v>10540</v>
      </c>
      <c r="D601" s="116" t="s">
        <v>10541</v>
      </c>
      <c r="E601" s="116" t="s">
        <v>10542</v>
      </c>
      <c r="F601" s="116">
        <f>0+0+0+0+0+0+0+0+0+0+0+0+0+0+0+0+0+0+0+0+0+0+0+0+0+0+0+0+0+0+0+0</f>
        <v>0</v>
      </c>
      <c r="G601" s="116" t="s">
        <v>10547</v>
      </c>
      <c r="H601" s="116">
        <f>0+0+0+0+0+0+0+0+0+0+0+0+0+0+0+0+0+0+0+0+0+0+0+0+0+0+0+0+0+0+0+0</f>
        <v>0</v>
      </c>
      <c r="I601" s="116" t="s">
        <v>10547</v>
      </c>
      <c r="L601" s="116">
        <f>0+0+0+0+0+0+0+0+0+0+0+0+0+0+0+0+0+0+0+0+0+0+0+0+0+0+0+0+0+0+0+0</f>
        <v>0</v>
      </c>
      <c r="M601" s="116" t="s">
        <v>10547</v>
      </c>
      <c r="P601" s="116">
        <f>0+0+0+0+0+0+0+0+0+0+0+0+0+0+0+0+0+0+0+0+0+0+0+0+0+0+0+0+0+0+0+0</f>
        <v>0</v>
      </c>
      <c r="Q601" s="116" t="s">
        <v>10547</v>
      </c>
      <c r="T601" s="116">
        <f>0+0+0+0+0+0+0+0+0+0+0+0+0+0+0+0+0+0+0+0+0+0+0+0+0+0+0+0+0+0+0+0</f>
        <v>0</v>
      </c>
      <c r="U601" s="116" t="s">
        <v>10547</v>
      </c>
    </row>
    <row r="602" spans="1:21" ht="13.2">
      <c r="A602" s="116" t="s">
        <v>11753</v>
      </c>
      <c r="B602" s="116" t="s">
        <v>11754</v>
      </c>
      <c r="C602" s="116" t="s">
        <v>10499</v>
      </c>
      <c r="D602" s="116" t="s">
        <v>10541</v>
      </c>
      <c r="E602" s="116" t="s">
        <v>10542</v>
      </c>
      <c r="F602" s="116">
        <f>2^0+0+0+0+0+0+0+0+0+0+0+0+0+0+0+0+0+0+0+0+0+0+0+0+0+0+0+0+0+0+0+0</f>
        <v>1</v>
      </c>
      <c r="G602" s="116" t="s">
        <v>10543</v>
      </c>
      <c r="H602" s="116">
        <f>2^0+0+0+0+0+0+0+0+0+0+0+0+0+0+0+0+0+0+0+0+0+0+0+0+0+0+0+0+0+0+0+0</f>
        <v>1</v>
      </c>
      <c r="I602" s="116" t="s">
        <v>10543</v>
      </c>
      <c r="L602" s="116">
        <f>2^0+0+0+0+0+0+0+0+0+0+0+0+0+0+0+0+0+0+0+0+0+0+0+0+0+0+0+0+0+0+0+0</f>
        <v>1</v>
      </c>
      <c r="M602" s="116" t="s">
        <v>10543</v>
      </c>
      <c r="P602" s="116">
        <f>2^0+0+0+0+0+0+0+0+0+0+0+0+0+0+0+0+0+0+0+0+0+0+0+0+0+0+0+0+0+0+0+0</f>
        <v>1</v>
      </c>
      <c r="Q602" s="116" t="s">
        <v>10543</v>
      </c>
      <c r="T602" s="116">
        <f>2^0+0+0+0+0+0+0+0+0+0+0+0+0+0+0+0+0+0+0+0+0+0+0+0+0+0+0+0+0+0+0+0</f>
        <v>1</v>
      </c>
      <c r="U602" s="116" t="s">
        <v>10543</v>
      </c>
    </row>
    <row r="603" spans="1:21" ht="13.2">
      <c r="A603" s="116" t="s">
        <v>11755</v>
      </c>
      <c r="B603" s="116" t="s">
        <v>11756</v>
      </c>
      <c r="C603" s="116" t="s">
        <v>10540</v>
      </c>
      <c r="D603" s="116" t="s">
        <v>10541</v>
      </c>
      <c r="E603" s="116" t="s">
        <v>10542</v>
      </c>
      <c r="F603" s="116">
        <f>0+0+0+0+0+0+0+0+0+0+0+0+0+0+0+0+0+0+0+0+0+0+0+0+0+0+0+0+0+0+0+0</f>
        <v>0</v>
      </c>
      <c r="G603" s="116" t="s">
        <v>10547</v>
      </c>
      <c r="H603" s="116">
        <f>0+0+0+0+0+0+0+0+0+0+0+0+0+0+0+0+0+0+0+0+0+0+0+0+0+0+0+0+0+0+0+0</f>
        <v>0</v>
      </c>
      <c r="I603" s="116" t="s">
        <v>10547</v>
      </c>
      <c r="L603" s="116">
        <f>0+0+0+0+0+0+0+0+0+0+0+0+0+0+0+0+0+0+0+0+0+0+0+0+0+0+0+0+0+0+0+0</f>
        <v>0</v>
      </c>
      <c r="M603" s="116" t="s">
        <v>10547</v>
      </c>
      <c r="P603" s="116">
        <f>0+0+0+0+0+0+0+0+0+0+0+0+0+0+0+0+0+0+0+0+0+0+0+0+0+0+0+0+0+0+0+0</f>
        <v>0</v>
      </c>
      <c r="Q603" s="116" t="s">
        <v>10547</v>
      </c>
      <c r="T603" s="116">
        <f>0+0+0+0+0+0+0+0+0+0+0+0+0+0+0+0+0+0+0+0+0+0+0+0+0+0+0+0+0+0+0+0</f>
        <v>0</v>
      </c>
      <c r="U603" s="116" t="s">
        <v>10547</v>
      </c>
    </row>
    <row r="604" spans="1:21" ht="13.2">
      <c r="A604" s="116" t="s">
        <v>11757</v>
      </c>
      <c r="B604" s="116" t="s">
        <v>11758</v>
      </c>
      <c r="C604" s="116" t="s">
        <v>10540</v>
      </c>
      <c r="D604" s="116" t="s">
        <v>10541</v>
      </c>
      <c r="E604" s="116" t="s">
        <v>10542</v>
      </c>
      <c r="F604" s="116">
        <f>2^0+0+0+0+0+0+0+0+0+0+0+0+0+0+0+0+0+0+0+0+0+0+0+0+0+0+0+0+0+0+0+0</f>
        <v>1</v>
      </c>
      <c r="G604" s="116" t="s">
        <v>10543</v>
      </c>
      <c r="H604" s="116">
        <f>0+0+2^2+0+0+0+2^6+2^7+0+0+0+0+0+0+0+0+0+0+0+0+0+0+0+0+0+0+0+0+0+0+0+0</f>
        <v>196</v>
      </c>
      <c r="I604" s="184" t="s">
        <v>10644</v>
      </c>
      <c r="L604" s="116">
        <f>0+0+2^2+0+0+0+2^6+2^7+0+0+0+0+0+0+0+0+0+0+0+0+0+0+0+0+0+0+0+0+0+0+0+0</f>
        <v>196</v>
      </c>
      <c r="M604" s="184" t="s">
        <v>10644</v>
      </c>
      <c r="P604" s="116">
        <f>0+0+2^2+0+0+0+2^6+2^7+0+0+0+0+0+0+0+0+0+0+0+0+0+0+0+0+0+0+0+0+0+0+0+0</f>
        <v>196</v>
      </c>
      <c r="Q604" s="184" t="s">
        <v>10644</v>
      </c>
      <c r="T604" s="116">
        <f>0+0+2^2+0+0+0+2^6+2^7+0+0+0+0+0+0+0+0+0+0+0+0+0+0+0+0+0+0+0+0+0+0+0+0</f>
        <v>196</v>
      </c>
      <c r="U604" s="184" t="s">
        <v>10644</v>
      </c>
    </row>
    <row r="605" spans="1:21" ht="13.2">
      <c r="A605" s="116" t="s">
        <v>11759</v>
      </c>
      <c r="B605" s="116" t="s">
        <v>11760</v>
      </c>
      <c r="C605" s="116" t="s">
        <v>10540</v>
      </c>
      <c r="D605" s="116" t="s">
        <v>10541</v>
      </c>
      <c r="E605" s="116" t="s">
        <v>10542</v>
      </c>
      <c r="F605" s="116">
        <f>0+0+0+0+0+0+0+0+0+0+0+0+0+0+0+0+0+0+0+0+0+0+0+0+0+0+0+0+0+0+0+0</f>
        <v>0</v>
      </c>
      <c r="G605" s="116" t="s">
        <v>10547</v>
      </c>
      <c r="H605" s="116">
        <f>0+0+0+0+0+0+0+0+0+0+0+0+0+0+0+0+0+0+0+0+0+0+0+0+0+0+0+0+0+0+0+0</f>
        <v>0</v>
      </c>
      <c r="I605" s="116" t="s">
        <v>10547</v>
      </c>
      <c r="L605" s="116">
        <f>0+0+0+0+0+0+0+0+0+0+0+0+0+0+0+0+0+0+0+0+0+0+0+0+0+0+0+0+0+0+0+0</f>
        <v>0</v>
      </c>
      <c r="M605" s="116" t="s">
        <v>10547</v>
      </c>
      <c r="P605" s="116">
        <f>0+0+0+0+0+0+0+0+0+0+0+0+0+0+0+0+0+0+0+0+0+0+0+0+0+0+0+0+0+0+0+0</f>
        <v>0</v>
      </c>
      <c r="Q605" s="116" t="s">
        <v>10547</v>
      </c>
      <c r="T605" s="116">
        <f>0+0+0+0+0+0+0+0+0+0+0+0+0+0+0+0+0+0+0+0+0+0+0+0+0+0+0+0+0+0+0+0</f>
        <v>0</v>
      </c>
      <c r="U605" s="116" t="s">
        <v>10547</v>
      </c>
    </row>
    <row r="606" spans="1:21" ht="13.2">
      <c r="A606" s="116" t="s">
        <v>11761</v>
      </c>
      <c r="B606" s="116" t="s">
        <v>11762</v>
      </c>
      <c r="C606" s="116" t="s">
        <v>10540</v>
      </c>
      <c r="D606" s="116" t="s">
        <v>10541</v>
      </c>
      <c r="E606" s="116" t="s">
        <v>10542</v>
      </c>
      <c r="F606" s="116">
        <f>0+2^1+0+0+0+2^5+2^6+2^7+0+0+0+0+0+0+0+0+0+0+0+0+0+0+0+0+0+0+0+0+0+0+0+0</f>
        <v>226</v>
      </c>
      <c r="G606" s="116" t="s">
        <v>10550</v>
      </c>
      <c r="H606" s="116">
        <f>0+2^1+0+0+0+2^5+2^6+2^7+0+0+0+0+0+0+0+0+0+0+0+0+0+0+0+0+0+0+0+0+0+0+0+0</f>
        <v>226</v>
      </c>
      <c r="I606" s="116" t="s">
        <v>10550</v>
      </c>
      <c r="L606" s="116">
        <f>0+2^1+0+0+0+2^5+2^6+2^7+0+0+0+0+0+0+0+0+0+0+0+0+0+0+0+0+0+0+0+0+0+0+0+0</f>
        <v>226</v>
      </c>
      <c r="M606" s="116" t="s">
        <v>10550</v>
      </c>
      <c r="P606" s="116">
        <f>0+2^1+0+0+0+2^5+2^6+2^7+0+0+0+0+0+0+0+0+0+0+0+0+0+0+0+0+0+0+0+0+0+0+0+0</f>
        <v>226</v>
      </c>
      <c r="Q606" s="116" t="s">
        <v>10550</v>
      </c>
      <c r="T606" s="116">
        <f>0+2^1+0+0+0+2^5+2^6+2^7+0+0+0+0+0+0+0+0+0+0+0+0+0+0+0+0+0+0+0+0+0+0+0+0</f>
        <v>226</v>
      </c>
      <c r="U606" s="116" t="s">
        <v>10550</v>
      </c>
    </row>
    <row r="607" spans="1:21" ht="13.2">
      <c r="A607" s="116" t="s">
        <v>11763</v>
      </c>
      <c r="B607" s="116" t="s">
        <v>11764</v>
      </c>
      <c r="C607" s="116" t="s">
        <v>10540</v>
      </c>
      <c r="D607" s="116" t="s">
        <v>10541</v>
      </c>
      <c r="E607" s="116" t="s">
        <v>10542</v>
      </c>
      <c r="F607" s="116">
        <f>0+0+0+0+0+0+0+0+0+0+0+0+0+0+0+0+0+0+0+0+0+0+0+0+0+0+0+0+0+0+0+0</f>
        <v>0</v>
      </c>
      <c r="G607" s="116" t="s">
        <v>10547</v>
      </c>
      <c r="H607" s="116">
        <f>0+0+0+0+0+0+0+0+0+0+0+0+0+0+0+0+0+0+0+0+0+0+0+0+0+0+0+0+0+0+0+0</f>
        <v>0</v>
      </c>
      <c r="I607" s="116" t="s">
        <v>10547</v>
      </c>
      <c r="L607" s="116">
        <f>0+0+0+0+0+0+0+0+0+0+0+0+0+0+0+0+0+0+0+0+0+0+0+0+0+0+0+0+0+0+0+0</f>
        <v>0</v>
      </c>
      <c r="M607" s="116" t="s">
        <v>10547</v>
      </c>
      <c r="P607" s="116">
        <f>0+0+0+0+0+0+0+0+0+0+0+0+0+0+0+0+0+0+0+0+0+0+0+0+0+0+0+0+0+0+0+0</f>
        <v>0</v>
      </c>
      <c r="Q607" s="116" t="s">
        <v>10547</v>
      </c>
      <c r="T607" s="116">
        <f>0+0+0+0+0+0+0+0+0+0+0+0+0+0+0+0+0+0+0+0+0+0+0+0+0+0+0+0+0+0+0+0</f>
        <v>0</v>
      </c>
      <c r="U607" s="116" t="s">
        <v>10547</v>
      </c>
    </row>
    <row r="608" spans="1:21" ht="13.2">
      <c r="A608" s="116" t="s">
        <v>11765</v>
      </c>
      <c r="B608" s="116" t="s">
        <v>11766</v>
      </c>
      <c r="C608" s="116" t="s">
        <v>10499</v>
      </c>
      <c r="D608" s="116" t="s">
        <v>10541</v>
      </c>
      <c r="E608" s="116" t="s">
        <v>10542</v>
      </c>
      <c r="F608" s="116">
        <f>2^0+0+0+0+0+0+0+0+0+0+0+0+0+0+0+0+0+0+0+0+0+0+0+0+0+0+0+0+0+0+0+0</f>
        <v>1</v>
      </c>
      <c r="G608" s="116" t="s">
        <v>10543</v>
      </c>
      <c r="H608" s="116">
        <f>2^0+0+0+0+0+0+0+0+0+0+0+0+0+0+0+0+0+0+0+0+0+0+0+0+0+0+0+0+0+0+0+0</f>
        <v>1</v>
      </c>
      <c r="I608" s="116" t="s">
        <v>10543</v>
      </c>
      <c r="L608" s="116">
        <f>2^0+0+0+0+0+0+0+0+0+0+0+0+0+0+0+0+0+0+0+0+0+0+0+0+0+0+0+0+0+0+0+0</f>
        <v>1</v>
      </c>
      <c r="M608" s="116" t="s">
        <v>10543</v>
      </c>
      <c r="P608" s="116">
        <f>2^0+0+0+0+0+0+0+0+0+0+0+0+0+0+0+0+0+0+0+0+0+0+0+0+0+0+0+0+0+0+0+0</f>
        <v>1</v>
      </c>
      <c r="Q608" s="116" t="s">
        <v>10543</v>
      </c>
      <c r="T608" s="116">
        <f>2^0+0+0+0+0+0+0+0+0+0+0+0+0+0+0+0+0+0+0+0+0+0+0+0+0+0+0+0+0+0+0+0</f>
        <v>1</v>
      </c>
      <c r="U608" s="116" t="s">
        <v>10543</v>
      </c>
    </row>
    <row r="609" spans="1:21" ht="13.2">
      <c r="A609" s="116" t="s">
        <v>11767</v>
      </c>
      <c r="B609" s="116" t="s">
        <v>11768</v>
      </c>
      <c r="C609" s="116" t="s">
        <v>10540</v>
      </c>
      <c r="D609" s="116" t="s">
        <v>10541</v>
      </c>
      <c r="E609" s="116" t="s">
        <v>10542</v>
      </c>
      <c r="F609" s="116">
        <f>0+0+0+0+0+0+0+0+0+0+0+0+0+0+0+0+0+0+0+0+0+0+0+0+0+0+0+0+0+0+0+0</f>
        <v>0</v>
      </c>
      <c r="G609" s="116" t="s">
        <v>10547</v>
      </c>
      <c r="H609" s="116">
        <f>0+0+0+0+0+0+0+0+0+0+0+0+0+0+0+0+0+0+0+0+0+0+0+0+0+0+0+0+0+0+0+0</f>
        <v>0</v>
      </c>
      <c r="I609" s="116" t="s">
        <v>10547</v>
      </c>
      <c r="L609" s="116">
        <f>0+0+0+0+0+0+0+0+0+0+0+0+0+0+0+0+0+0+0+0+0+0+0+0+0+0+0+0+0+0+0+0</f>
        <v>0</v>
      </c>
      <c r="M609" s="116" t="s">
        <v>10547</v>
      </c>
      <c r="P609" s="116">
        <f>0+0+0+0+0+0+0+0+0+0+0+0+0+0+0+0+0+0+0+0+0+0+0+0+0+0+0+0+0+0+0+0</f>
        <v>0</v>
      </c>
      <c r="Q609" s="116" t="s">
        <v>10547</v>
      </c>
      <c r="T609" s="116">
        <f>0+0+0+0+0+0+0+0+0+0+0+0+0+0+0+0+0+0+0+0+0+0+0+0+0+0+0+0+0+0+0+0</f>
        <v>0</v>
      </c>
      <c r="U609" s="116" t="s">
        <v>10547</v>
      </c>
    </row>
    <row r="610" spans="1:21" ht="13.2">
      <c r="A610" s="116" t="s">
        <v>11769</v>
      </c>
      <c r="B610" s="116" t="s">
        <v>11770</v>
      </c>
      <c r="C610" s="116" t="s">
        <v>10540</v>
      </c>
      <c r="D610" s="116" t="s">
        <v>10541</v>
      </c>
      <c r="E610" s="116" t="s">
        <v>10542</v>
      </c>
      <c r="F610" s="116">
        <f>2^0+0+0+0+0+0+0+0+0+0+0+0+0+0+0+0+0+0+0+0+0+0+0+0+0+0+0+0+0+0+0+0</f>
        <v>1</v>
      </c>
      <c r="G610" s="116" t="s">
        <v>10543</v>
      </c>
      <c r="H610" s="116">
        <f>0+0+0+2^3+0+0+2^6+2^7+0+0+0+0+0+0+0+0+0+0+0+0+0+0+0+0+0+0+0+0+0+0+0+0</f>
        <v>200</v>
      </c>
      <c r="I610" s="184" t="s">
        <v>10768</v>
      </c>
      <c r="L610" s="116">
        <f>2^0+2^1+0+0+0+0+2^6+2^7+0+0+0+0+0+0+0+0+0+0+0+0+0+0+0+0+0+0+0+0+0+0+0+0</f>
        <v>195</v>
      </c>
      <c r="M610" s="184" t="s">
        <v>10682</v>
      </c>
      <c r="P610" s="116">
        <f>2^0+2^1+0+0+0+0+2^6+2^7+0+0+0+0+0+0+0+0+0+0+0+0+0+0+0+0+0+0+0+0+0+0+0+0</f>
        <v>195</v>
      </c>
      <c r="Q610" s="184" t="s">
        <v>10682</v>
      </c>
      <c r="T610" s="116">
        <f>2^0+2^1+0+0+0+0+2^6+2^7+0+0+0+0+0+0+0+0+0+0+0+0+0+0+0+0+0+0+0+0+0+0+0+0</f>
        <v>195</v>
      </c>
      <c r="U610" s="184" t="s">
        <v>10682</v>
      </c>
    </row>
    <row r="611" spans="1:21" ht="13.2">
      <c r="A611" s="116" t="s">
        <v>11771</v>
      </c>
      <c r="B611" s="116" t="s">
        <v>11772</v>
      </c>
      <c r="C611" s="116" t="s">
        <v>10540</v>
      </c>
      <c r="D611" s="116" t="s">
        <v>10541</v>
      </c>
      <c r="E611" s="116" t="s">
        <v>10542</v>
      </c>
      <c r="F611" s="116">
        <f>0+0+0+0+0+0+0+0+0+0+0+0+0+0+0+0+0+0+0+0+0+0+0+0+0+0+0+0+0+0+0+0</f>
        <v>0</v>
      </c>
      <c r="G611" s="116" t="s">
        <v>10547</v>
      </c>
      <c r="H611" s="116">
        <f>0+0+0+0+0+0+0+0+0+0+0+0+0+0+0+0+0+0+0+0+0+0+0+0+0+0+0+0+0+0+0+0</f>
        <v>0</v>
      </c>
      <c r="I611" s="116" t="s">
        <v>10547</v>
      </c>
      <c r="L611" s="116">
        <f>0+0+0+0+0+0+0+0+0+0+0+0+0+0+0+0+0+0+0+0+0+0+0+0+0+0+0+0+0+0+0+0</f>
        <v>0</v>
      </c>
      <c r="M611" s="116" t="s">
        <v>10547</v>
      </c>
      <c r="P611" s="116">
        <f>0+0+0+0+0+0+0+0+0+0+0+0+0+0+0+0+0+0+0+0+0+0+0+0+0+0+0+0+0+0+0+0</f>
        <v>0</v>
      </c>
      <c r="Q611" s="116" t="s">
        <v>10547</v>
      </c>
      <c r="T611" s="116">
        <f>0+0+0+0+0+0+0+0+0+0+0+0+0+0+0+0+0+0+0+0+0+0+0+0+0+0+0+0+0+0+0+0</f>
        <v>0</v>
      </c>
      <c r="U611" s="116" t="s">
        <v>10547</v>
      </c>
    </row>
    <row r="612" spans="1:21" ht="13.2">
      <c r="A612" s="116" t="s">
        <v>11773</v>
      </c>
      <c r="B612" s="116" t="s">
        <v>11774</v>
      </c>
      <c r="C612" s="116" t="s">
        <v>10540</v>
      </c>
      <c r="D612" s="116" t="s">
        <v>10541</v>
      </c>
      <c r="E612" s="116" t="s">
        <v>10542</v>
      </c>
      <c r="F612" s="116">
        <f>0+2^1+0+0+0+2^5+2^6+2^7+0+0+0+0+0+0+0+0+0+0+0+0+0+0+0+0+0+0+0+0+0+0+0+0</f>
        <v>226</v>
      </c>
      <c r="G612" s="116" t="s">
        <v>10550</v>
      </c>
      <c r="H612" s="116">
        <f>0+2^1+0+0+0+2^5+2^6+2^7+0+0+0+0+0+0+0+0+0+0+0+0+0+0+0+0+0+0+0+0+0+0+0+0</f>
        <v>226</v>
      </c>
      <c r="I612" s="116" t="s">
        <v>10550</v>
      </c>
      <c r="L612" s="116">
        <f>0+2^1+0+0+0+2^5+2^6+2^7+0+0+0+0+0+0+0+0+0+0+0+0+0+0+0+0+0+0+0+0+0+0+0+0</f>
        <v>226</v>
      </c>
      <c r="M612" s="116" t="s">
        <v>10550</v>
      </c>
      <c r="P612" s="116">
        <f>0+2^1+0+0+0+2^5+2^6+2^7+0+0+0+0+0+0+0+0+0+0+0+0+0+0+0+0+0+0+0+0+0+0+0+0</f>
        <v>226</v>
      </c>
      <c r="Q612" s="116" t="s">
        <v>10550</v>
      </c>
      <c r="T612" s="116">
        <f>0+2^1+0+0+0+2^5+2^6+2^7+0+0+0+0+0+0+0+0+0+0+0+0+0+0+0+0+0+0+0+0+0+0+0+0</f>
        <v>226</v>
      </c>
      <c r="U612" s="116" t="s">
        <v>10550</v>
      </c>
    </row>
    <row r="613" spans="1:21" ht="13.2">
      <c r="A613" s="116" t="s">
        <v>11775</v>
      </c>
      <c r="B613" s="116" t="s">
        <v>11776</v>
      </c>
      <c r="C613" s="116" t="s">
        <v>10540</v>
      </c>
      <c r="D613" s="116" t="s">
        <v>10541</v>
      </c>
      <c r="E613" s="116" t="s">
        <v>10542</v>
      </c>
      <c r="F613" s="116">
        <f>0+0+0+0+0+0+0+0+0+0+0+0+0+0+0+0+0+0+0+0+0+0+0+0+0+0+0+0+0+0+0+0</f>
        <v>0</v>
      </c>
      <c r="G613" s="116" t="s">
        <v>10547</v>
      </c>
      <c r="H613" s="116">
        <f>0+0+0+0+0+0+0+0+0+0+0+0+0+0+0+0+0+0+0+0+0+0+0+0+0+0+0+0+0+0+0+0</f>
        <v>0</v>
      </c>
      <c r="I613" s="116" t="s">
        <v>10547</v>
      </c>
      <c r="L613" s="116">
        <f>0+0+0+0+0+0+0+0+0+0+0+0+0+0+0+0+0+0+0+0+0+0+0+0+0+0+0+0+0+0+0+0</f>
        <v>0</v>
      </c>
      <c r="M613" s="116" t="s">
        <v>10547</v>
      </c>
      <c r="P613" s="116">
        <f>0+0+0+0+0+0+0+0+0+0+0+0+0+0+0+0+0+0+0+0+0+0+0+0+0+0+0+0+0+0+0+0</f>
        <v>0</v>
      </c>
      <c r="Q613" s="116" t="s">
        <v>10547</v>
      </c>
      <c r="T613" s="116">
        <f>0+0+0+0+0+0+0+0+0+0+0+0+0+0+0+0+0+0+0+0+0+0+0+0+0+0+0+0+0+0+0+0</f>
        <v>0</v>
      </c>
      <c r="U613" s="116" t="s">
        <v>10547</v>
      </c>
    </row>
    <row r="614" spans="1:21" ht="13.2">
      <c r="A614" s="116" t="s">
        <v>11777</v>
      </c>
      <c r="B614" s="116" t="s">
        <v>11778</v>
      </c>
      <c r="C614" s="116" t="s">
        <v>10499</v>
      </c>
      <c r="D614" s="116" t="s">
        <v>10541</v>
      </c>
      <c r="E614" s="116" t="s">
        <v>10542</v>
      </c>
      <c r="F614" s="116">
        <f>2^0+0+0+0+0+0+0+0+0+0+0+0+0+0+0+0+0+0+0+0+0+0+0+0+0+0+0+0+0+0+0+0</f>
        <v>1</v>
      </c>
      <c r="G614" s="116" t="s">
        <v>10543</v>
      </c>
      <c r="H614" s="116">
        <f>2^0+0+0+0+0+0+0+0+0+0+0+0+0+0+0+0+0+0+0+0+0+0+0+0+0+0+0+0+0+0+0+0</f>
        <v>1</v>
      </c>
      <c r="I614" s="116" t="s">
        <v>10543</v>
      </c>
      <c r="L614" s="116">
        <f>2^0+0+0+0+0+0+0+0+0+0+0+0+0+0+0+0+0+0+0+0+0+0+0+0+0+0+0+0+0+0+0+0</f>
        <v>1</v>
      </c>
      <c r="M614" s="116" t="s">
        <v>10543</v>
      </c>
      <c r="P614" s="116">
        <f>2^0+0+0+0+0+0+0+0+0+0+0+0+0+0+0+0+0+0+0+0+0+0+0+0+0+0+0+0+0+0+0+0</f>
        <v>1</v>
      </c>
      <c r="Q614" s="116" t="s">
        <v>10543</v>
      </c>
      <c r="T614" s="116">
        <f>2^0+0+0+0+0+0+0+0+0+0+0+0+0+0+0+0+0+0+0+0+0+0+0+0+0+0+0+0+0+0+0+0</f>
        <v>1</v>
      </c>
      <c r="U614" s="116" t="s">
        <v>10543</v>
      </c>
    </row>
    <row r="615" spans="1:21" ht="13.2">
      <c r="A615" s="116" t="s">
        <v>11779</v>
      </c>
      <c r="B615" s="116" t="s">
        <v>11780</v>
      </c>
      <c r="C615" s="116" t="s">
        <v>10540</v>
      </c>
      <c r="D615" s="116" t="s">
        <v>10541</v>
      </c>
      <c r="E615" s="116" t="s">
        <v>10542</v>
      </c>
      <c r="F615" s="116">
        <f>0+0+0+0+0+0+0+0+0+0+0+0+0+0+0+0+0+0+0+0+0+0+0+0+0+0+0+0+0+0+0+0</f>
        <v>0</v>
      </c>
      <c r="G615" s="116" t="s">
        <v>10547</v>
      </c>
      <c r="H615" s="116">
        <f>0+0+0+0+0+0+0+0+0+0+0+0+0+0+0+0+0+0+0+0+0+0+0+0+0+0+0+0+0+0+0+0</f>
        <v>0</v>
      </c>
      <c r="I615" s="116" t="s">
        <v>10547</v>
      </c>
      <c r="L615" s="116">
        <f>0+0+0+0+0+0+0+0+0+0+0+0+0+0+0+0+0+0+0+0+0+0+0+0+0+0+0+0+0+0+0+0</f>
        <v>0</v>
      </c>
      <c r="M615" s="116" t="s">
        <v>10547</v>
      </c>
      <c r="P615" s="116">
        <f>0+0+0+0+0+0+0+0+0+0+0+0+0+0+0+0+0+0+0+0+0+0+0+0+0+0+0+0+0+0+0+0</f>
        <v>0</v>
      </c>
      <c r="Q615" s="116" t="s">
        <v>10547</v>
      </c>
      <c r="T615" s="116">
        <f>0+0+0+0+0+0+0+0+0+0+0+0+0+0+0+0+0+0+0+0+0+0+0+0+0+0+0+0+0+0+0+0</f>
        <v>0</v>
      </c>
      <c r="U615" s="116" t="s">
        <v>10547</v>
      </c>
    </row>
    <row r="616" spans="1:21" ht="13.2">
      <c r="A616" s="116" t="s">
        <v>11781</v>
      </c>
      <c r="B616" s="116" t="s">
        <v>11782</v>
      </c>
      <c r="C616" s="116" t="s">
        <v>10540</v>
      </c>
      <c r="D616" s="116" t="s">
        <v>10541</v>
      </c>
      <c r="E616" s="116" t="s">
        <v>10542</v>
      </c>
      <c r="F616" s="116">
        <f>2^0+0+0+0+0+0+0+0+0+0+0+0+0+0+0+0+0+0+0+0+0+0+0+0+0+0+0+0+0+0+0+0</f>
        <v>1</v>
      </c>
      <c r="G616" s="116" t="s">
        <v>10543</v>
      </c>
      <c r="H616" s="116">
        <f>0+0+0+2^3+0+0+2^6+2^7+0+0+0+0+0+0+0+0+0+0+0+0+0+0+0+0+0+0+0+0+0+0+0+0</f>
        <v>200</v>
      </c>
      <c r="I616" s="184" t="s">
        <v>10768</v>
      </c>
      <c r="L616" s="116">
        <f>2^0+0+0+2^3+0+0+2^6+2^7+0+0+0+0+0+0+0+0+0+0+0+0+0+0+0+0+0+0+0+0+0+0+0+0</f>
        <v>201</v>
      </c>
      <c r="M616" s="184" t="s">
        <v>10841</v>
      </c>
      <c r="P616" s="116">
        <f>2^0+0+0+2^3+0+0+2^6+2^7+0+0+0+0+0+0+0+0+0+0+0+0+0+0+0+0+0+0+0+0+0+0+0+0</f>
        <v>201</v>
      </c>
      <c r="Q616" s="184" t="s">
        <v>10841</v>
      </c>
      <c r="T616" s="116">
        <f>2^0+0+0+2^3+0+0+2^6+2^7+0+0+0+0+0+0+0+0+0+0+0+0+0+0+0+0+0+0+0+0+0+0+0+0</f>
        <v>201</v>
      </c>
      <c r="U616" s="184" t="s">
        <v>10841</v>
      </c>
    </row>
    <row r="617" spans="1:21" ht="13.2">
      <c r="A617" s="116" t="s">
        <v>11783</v>
      </c>
      <c r="B617" s="116" t="s">
        <v>11784</v>
      </c>
      <c r="C617" s="116" t="s">
        <v>10540</v>
      </c>
      <c r="D617" s="116" t="s">
        <v>10541</v>
      </c>
      <c r="E617" s="116" t="s">
        <v>10542</v>
      </c>
      <c r="F617" s="116">
        <f>0+0+0+0+0+0+0+0+0+0+0+0+0+0+0+0+0+0+0+0+0+0+0+0+0+0+0+0+0+0+0+0</f>
        <v>0</v>
      </c>
      <c r="G617" s="116" t="s">
        <v>10547</v>
      </c>
      <c r="H617" s="116">
        <f>0+0+0+0+0+0+0+0+0+0+0+0+0+0+0+0+0+0+0+0+0+0+0+0+0+0+0+0+0+0+0+0</f>
        <v>0</v>
      </c>
      <c r="I617" s="116" t="s">
        <v>10547</v>
      </c>
      <c r="L617" s="116">
        <f>0+0+0+0+0+0+0+0+0+0+0+0+0+0+0+0+0+0+0+0+0+0+0+0+0+0+0+0+0+0+0+0</f>
        <v>0</v>
      </c>
      <c r="M617" s="116" t="s">
        <v>10547</v>
      </c>
      <c r="P617" s="116">
        <f>0+0+0+0+0+0+0+0+0+0+0+0+0+0+0+0+0+0+0+0+0+0+0+0+0+0+0+0+0+0+0+0</f>
        <v>0</v>
      </c>
      <c r="Q617" s="116" t="s">
        <v>10547</v>
      </c>
      <c r="T617" s="116">
        <f>0+0+0+0+0+0+0+0+0+0+0+0+0+0+0+0+0+0+0+0+0+0+0+0+0+0+0+0+0+0+0+0</f>
        <v>0</v>
      </c>
      <c r="U617" s="116" t="s">
        <v>10547</v>
      </c>
    </row>
    <row r="618" spans="1:21" ht="13.2">
      <c r="A618" s="116" t="s">
        <v>11785</v>
      </c>
      <c r="B618" s="116" t="s">
        <v>11786</v>
      </c>
      <c r="C618" s="116" t="s">
        <v>10540</v>
      </c>
      <c r="D618" s="116" t="s">
        <v>10541</v>
      </c>
      <c r="E618" s="116" t="s">
        <v>10542</v>
      </c>
      <c r="F618" s="116">
        <f>0+2^1+0+0+0+2^5+2^6+2^7+0+0+0+0+0+0+0+0+0+0+0+0+0+0+0+0+0+0+0+0+0+0+0+0</f>
        <v>226</v>
      </c>
      <c r="G618" s="116" t="s">
        <v>10550</v>
      </c>
      <c r="H618" s="116">
        <f>0+2^1+0+0+0+2^5+2^6+2^7+0+0+0+0+0+0+0+0+0+0+0+0+0+0+0+0+0+0+0+0+0+0+0+0</f>
        <v>226</v>
      </c>
      <c r="I618" s="116" t="s">
        <v>10550</v>
      </c>
      <c r="L618" s="116">
        <f>0+2^1+0+0+0+2^5+2^6+2^7+0+0+0+0+0+0+0+0+0+0+0+0+0+0+0+0+0+0+0+0+0+0+0+0</f>
        <v>226</v>
      </c>
      <c r="M618" s="116" t="s">
        <v>10550</v>
      </c>
      <c r="P618" s="116">
        <f>0+2^1+0+0+0+2^5+2^6+2^7+0+0+0+0+0+0+0+0+0+0+0+0+0+0+0+0+0+0+0+0+0+0+0+0</f>
        <v>226</v>
      </c>
      <c r="Q618" s="116" t="s">
        <v>10550</v>
      </c>
      <c r="T618" s="116">
        <f>0+2^1+0+0+0+2^5+2^6+2^7+0+0+0+0+0+0+0+0+0+0+0+0+0+0+0+0+0+0+0+0+0+0+0+0</f>
        <v>226</v>
      </c>
      <c r="U618" s="116" t="s">
        <v>10550</v>
      </c>
    </row>
    <row r="619" spans="1:21" ht="13.2">
      <c r="A619" s="116" t="s">
        <v>11787</v>
      </c>
      <c r="B619" s="116" t="s">
        <v>11788</v>
      </c>
      <c r="C619" s="116" t="s">
        <v>10540</v>
      </c>
      <c r="D619" s="116" t="s">
        <v>10541</v>
      </c>
      <c r="E619" s="116" t="s">
        <v>10542</v>
      </c>
      <c r="F619" s="116">
        <f>0+0+0+0+0+0+0+0+0+0+0+0+0+0+0+0+0+0+0+0+0+0+0+0+0+0+0+0+0+0+0+0</f>
        <v>0</v>
      </c>
      <c r="G619" s="116" t="s">
        <v>10547</v>
      </c>
      <c r="H619" s="116">
        <f>0+0+0+0+0+0+0+0+0+0+0+0+0+0+0+0+0+0+0+0+0+0+0+0+0+0+0+0+0+0+0+0</f>
        <v>0</v>
      </c>
      <c r="I619" s="116" t="s">
        <v>10547</v>
      </c>
      <c r="L619" s="116">
        <f>0+0+0+0+0+0+0+0+0+0+0+0+0+0+0+0+0+0+0+0+0+0+0+0+0+0+0+0+0+0+0+0</f>
        <v>0</v>
      </c>
      <c r="M619" s="116" t="s">
        <v>10547</v>
      </c>
      <c r="P619" s="116">
        <f>0+0+0+0+0+0+0+0+0+0+0+0+0+0+0+0+0+0+0+0+0+0+0+0+0+0+0+0+0+0+0+0</f>
        <v>0</v>
      </c>
      <c r="Q619" s="116" t="s">
        <v>10547</v>
      </c>
      <c r="T619" s="116">
        <f>0+0+0+0+0+0+0+0+0+0+0+0+0+0+0+0+0+0+0+0+0+0+0+0+0+0+0+0+0+0+0+0</f>
        <v>0</v>
      </c>
      <c r="U619" s="116" t="s">
        <v>10547</v>
      </c>
    </row>
    <row r="620" spans="1:21" ht="13.2">
      <c r="A620" s="116" t="s">
        <v>11789</v>
      </c>
      <c r="B620" s="116" t="s">
        <v>11790</v>
      </c>
      <c r="C620" s="116" t="s">
        <v>10499</v>
      </c>
      <c r="D620" s="116" t="s">
        <v>10541</v>
      </c>
      <c r="E620" s="116" t="s">
        <v>10542</v>
      </c>
      <c r="F620" s="116">
        <f>2^0+0+0+0+0+0+0+0+0+0+0+0+0+0+0+0+0+0+0+0+0+0+0+0+0+0+0+0+0+0+0+0</f>
        <v>1</v>
      </c>
      <c r="G620" s="116" t="s">
        <v>10543</v>
      </c>
      <c r="H620" s="116">
        <f>2^0+0+0+0+0+0+0+0+0+0+0+0+0+0+0+0+0+0+0+0+0+0+0+0+0+0+0+0+0+0+0+0</f>
        <v>1</v>
      </c>
      <c r="I620" s="116" t="s">
        <v>10543</v>
      </c>
      <c r="L620" s="116">
        <f>2^0+0+0+0+0+0+0+0+0+0+0+0+0+0+0+0+0+0+0+0+0+0+0+0+0+0+0+0+0+0+0+0</f>
        <v>1</v>
      </c>
      <c r="M620" s="116" t="s">
        <v>10543</v>
      </c>
      <c r="P620" s="116">
        <f>2^0+0+0+0+0+0+0+0+0+0+0+0+0+0+0+0+0+0+0+0+0+0+0+0+0+0+0+0+0+0+0+0</f>
        <v>1</v>
      </c>
      <c r="Q620" s="116" t="s">
        <v>10543</v>
      </c>
      <c r="T620" s="116">
        <f>2^0+0+0+0+0+0+0+0+0+0+0+0+0+0+0+0+0+0+0+0+0+0+0+0+0+0+0+0+0+0+0+0</f>
        <v>1</v>
      </c>
      <c r="U620" s="116" t="s">
        <v>10543</v>
      </c>
    </row>
    <row r="621" spans="1:21" ht="13.2">
      <c r="A621" s="116" t="s">
        <v>11791</v>
      </c>
      <c r="B621" s="116" t="s">
        <v>11792</v>
      </c>
      <c r="C621" s="116" t="s">
        <v>10540</v>
      </c>
      <c r="D621" s="116" t="s">
        <v>10541</v>
      </c>
      <c r="E621" s="116" t="s">
        <v>10542</v>
      </c>
      <c r="F621" s="116">
        <f>0+0+0+0+0+0+0+0+0+0+0+0+0+0+0+0+0+0+0+0+0+0+0+0+0+0+0+0+0+0+0+0</f>
        <v>0</v>
      </c>
      <c r="G621" s="116" t="s">
        <v>10547</v>
      </c>
      <c r="H621" s="116">
        <f>0+0+0+0+0+0+0+0+0+0+0+0+0+0+0+0+0+0+0+0+0+0+0+0+0+0+0+0+0+0+0+0</f>
        <v>0</v>
      </c>
      <c r="I621" s="116" t="s">
        <v>10547</v>
      </c>
      <c r="L621" s="116">
        <f>0+0+0+0+0+0+0+0+0+0+0+0+0+0+0+0+0+0+0+0+0+0+0+0+0+0+0+0+0+0+0+0</f>
        <v>0</v>
      </c>
      <c r="M621" s="116" t="s">
        <v>10547</v>
      </c>
      <c r="P621" s="116">
        <f>0+0+0+0+0+0+0+0+0+0+0+0+0+0+0+0+0+0+0+0+0+0+0+0+0+0+0+0+0+0+0+0</f>
        <v>0</v>
      </c>
      <c r="Q621" s="116" t="s">
        <v>10547</v>
      </c>
      <c r="T621" s="116">
        <f>0+0+0+0+0+0+0+0+0+0+0+0+0+0+0+0+0+0+0+0+0+0+0+0+0+0+0+0+0+0+0+0</f>
        <v>0</v>
      </c>
      <c r="U621" s="116" t="s">
        <v>10547</v>
      </c>
    </row>
    <row r="622" spans="1:21" ht="13.2">
      <c r="A622" s="116" t="s">
        <v>11793</v>
      </c>
      <c r="B622" s="116" t="s">
        <v>11794</v>
      </c>
      <c r="C622" s="116" t="s">
        <v>10540</v>
      </c>
      <c r="D622" s="116" t="s">
        <v>10541</v>
      </c>
      <c r="E622" s="116" t="s">
        <v>10542</v>
      </c>
      <c r="F622" s="116">
        <f>2^0+0+0+0+0+0+0+0+0+0+0+0+0+0+0+0+0+0+0+0+0+0+0+0+0+0+0+0+0+0+0+0</f>
        <v>1</v>
      </c>
      <c r="G622" s="116" t="s">
        <v>10543</v>
      </c>
      <c r="H622" s="116">
        <f>0+0+0+2^3+0+0+2^6+2^7+0+0+0+0+0+0+0+0+0+0+0+0+0+0+0+0+0+0+0+0+0+0+0+0</f>
        <v>200</v>
      </c>
      <c r="I622" s="184" t="s">
        <v>10768</v>
      </c>
      <c r="L622" s="116">
        <f>2^0+0+0+2^3+0+0+2^6+2^7+0+0+0+0+0+0+0+0+0+0+0+0+0+0+0+0+0+0+0+0+0+0+0+0</f>
        <v>201</v>
      </c>
      <c r="M622" s="184" t="s">
        <v>10841</v>
      </c>
      <c r="P622" s="116">
        <f>2^0+0+0+2^3+0+0+2^6+2^7+0+0+0+0+0+0+0+0+0+0+0+0+0+0+0+0+0+0+0+0+0+0+0+0</f>
        <v>201</v>
      </c>
      <c r="Q622" s="184" t="s">
        <v>10841</v>
      </c>
      <c r="T622" s="116">
        <f>2^0+0+0+2^3+0+0+2^6+2^7+0+0+0+0+0+0+0+0+0+0+0+0+0+0+0+0+0+0+0+0+0+0+0+0</f>
        <v>201</v>
      </c>
      <c r="U622" s="184" t="s">
        <v>10841</v>
      </c>
    </row>
    <row r="623" spans="1:21" ht="13.2">
      <c r="A623" s="116" t="s">
        <v>11795</v>
      </c>
      <c r="B623" s="116" t="s">
        <v>11796</v>
      </c>
      <c r="C623" s="116" t="s">
        <v>10540</v>
      </c>
      <c r="D623" s="116" t="s">
        <v>10541</v>
      </c>
      <c r="E623" s="116" t="s">
        <v>10542</v>
      </c>
      <c r="F623" s="116">
        <f>0+0+0+0+0+0+0+0+0+0+0+0+0+0+0+0+0+0+0+0+0+0+0+0+0+0+0+0+0+0+0+0</f>
        <v>0</v>
      </c>
      <c r="G623" s="116" t="s">
        <v>10547</v>
      </c>
      <c r="H623" s="116">
        <f>0+0+0+0+0+0+0+0+0+0+0+0+0+0+0+0+0+0+0+0+0+0+0+0+0+0+0+0+0+0+0+0</f>
        <v>0</v>
      </c>
      <c r="I623" s="116" t="s">
        <v>10547</v>
      </c>
      <c r="L623" s="116">
        <f>0+0+0+0+0+0+0+0+0+0+0+0+0+0+0+0+0+0+0+0+0+0+0+0+0+0+0+0+0+0+0+0</f>
        <v>0</v>
      </c>
      <c r="M623" s="116" t="s">
        <v>10547</v>
      </c>
      <c r="P623" s="116">
        <f>0+0+0+0+0+0+0+0+0+0+0+0+0+0+0+0+0+0+0+0+0+0+0+0+0+0+0+0+0+0+0+0</f>
        <v>0</v>
      </c>
      <c r="Q623" s="116" t="s">
        <v>10547</v>
      </c>
      <c r="T623" s="116">
        <f>0+0+0+0+0+0+0+0+0+0+0+0+0+0+0+0+0+0+0+0+0+0+0+0+0+0+0+0+0+0+0+0</f>
        <v>0</v>
      </c>
      <c r="U623" s="116" t="s">
        <v>10547</v>
      </c>
    </row>
    <row r="624" spans="1:21" ht="13.2">
      <c r="A624" s="116" t="s">
        <v>11797</v>
      </c>
      <c r="B624" s="116" t="s">
        <v>11798</v>
      </c>
      <c r="C624" s="116" t="s">
        <v>10540</v>
      </c>
      <c r="D624" s="116" t="s">
        <v>10541</v>
      </c>
      <c r="E624" s="116" t="s">
        <v>10542</v>
      </c>
      <c r="F624" s="116">
        <f>0+2^1+0+0+0+2^5+2^6+2^7+0+0+0+0+0+0+0+0+0+0+0+0+0+0+0+0+0+0+0+0+0+0+0+0</f>
        <v>226</v>
      </c>
      <c r="G624" s="116" t="s">
        <v>10550</v>
      </c>
      <c r="H624" s="116">
        <f>0+2^1+0+0+0+2^5+2^6+2^7+0+0+0+0+0+0+0+0+0+0+0+0+0+0+0+0+0+0+0+0+0+0+0+0</f>
        <v>226</v>
      </c>
      <c r="I624" s="116" t="s">
        <v>10550</v>
      </c>
      <c r="L624" s="116">
        <f>0+2^1+0+0+0+2^5+2^6+2^7+0+0+0+0+0+0+0+0+0+0+0+0+0+0+0+0+0+0+0+0+0+0+0+0</f>
        <v>226</v>
      </c>
      <c r="M624" s="116" t="s">
        <v>10550</v>
      </c>
      <c r="P624" s="116">
        <f>0+2^1+0+0+0+2^5+2^6+2^7+0+0+0+0+0+0+0+0+0+0+0+0+0+0+0+0+0+0+0+0+0+0+0+0</f>
        <v>226</v>
      </c>
      <c r="Q624" s="116" t="s">
        <v>10550</v>
      </c>
      <c r="T624" s="116">
        <f>0+2^1+0+0+0+2^5+2^6+2^7+0+0+0+0+0+0+0+0+0+0+0+0+0+0+0+0+0+0+0+0+0+0+0+0</f>
        <v>226</v>
      </c>
      <c r="U624" s="116" t="s">
        <v>10550</v>
      </c>
    </row>
    <row r="625" spans="1:21" ht="13.2">
      <c r="A625" s="116" t="s">
        <v>11799</v>
      </c>
      <c r="B625" s="116" t="s">
        <v>11800</v>
      </c>
      <c r="C625" s="116" t="s">
        <v>10540</v>
      </c>
      <c r="D625" s="116" t="s">
        <v>10541</v>
      </c>
      <c r="E625" s="116" t="s">
        <v>10542</v>
      </c>
      <c r="F625" s="116">
        <f>0+0+0+0+0+0+0+0+0+0+0+0+0+0+0+0+0+0+0+0+0+0+0+0+0+0+0+0+0+0+0+0</f>
        <v>0</v>
      </c>
      <c r="G625" s="116" t="s">
        <v>10547</v>
      </c>
      <c r="H625" s="116">
        <f>0+0+0+0+0+0+0+0+0+0+0+0+0+0+0+0+0+0+0+0+0+0+0+0+0+0+0+0+0+0+0+0</f>
        <v>0</v>
      </c>
      <c r="I625" s="116" t="s">
        <v>10547</v>
      </c>
      <c r="L625" s="116">
        <f>0+0+0+0+0+0+0+0+0+0+0+0+0+0+0+0+0+0+0+0+0+0+0+0+0+0+0+0+0+0+0+0</f>
        <v>0</v>
      </c>
      <c r="M625" s="116" t="s">
        <v>10547</v>
      </c>
      <c r="P625" s="116">
        <f>0+0+0+0+0+0+0+0+0+0+0+0+0+0+0+0+0+0+0+0+0+0+0+0+0+0+0+0+0+0+0+0</f>
        <v>0</v>
      </c>
      <c r="Q625" s="116" t="s">
        <v>10547</v>
      </c>
      <c r="T625" s="116">
        <f>0+0+0+0+0+0+0+0+0+0+0+0+0+0+0+0+0+0+0+0+0+0+0+0+0+0+0+0+0+0+0+0</f>
        <v>0</v>
      </c>
      <c r="U625" s="116" t="s">
        <v>10547</v>
      </c>
    </row>
    <row r="626" spans="1:21" ht="13.2">
      <c r="A626" s="116" t="s">
        <v>11801</v>
      </c>
      <c r="B626" s="116" t="s">
        <v>11802</v>
      </c>
      <c r="C626" s="116" t="s">
        <v>10499</v>
      </c>
      <c r="D626" s="116" t="s">
        <v>10541</v>
      </c>
      <c r="E626" s="116" t="s">
        <v>10542</v>
      </c>
      <c r="F626" s="116">
        <f>2^0+0+0+0+0+0+0+0+0+0+0+0+0+0+0+0+0+0+0+0+0+0+0+0+0+0+0+0+0+0+0+0</f>
        <v>1</v>
      </c>
      <c r="G626" s="116" t="s">
        <v>10543</v>
      </c>
      <c r="H626" s="116">
        <f>2^0+0+0+0+0+0+0+0+0+0+0+0+0+0+0+0+0+0+0+0+0+0+0+0+0+0+0+0+0+0+0+0</f>
        <v>1</v>
      </c>
      <c r="I626" s="116" t="s">
        <v>10543</v>
      </c>
      <c r="L626" s="116">
        <f>2^0+0+0+0+0+0+0+0+0+0+0+0+0+0+0+0+0+0+0+0+0+0+0+0+0+0+0+0+0+0+0+0</f>
        <v>1</v>
      </c>
      <c r="M626" s="116" t="s">
        <v>10543</v>
      </c>
      <c r="P626" s="116">
        <f>2^0+0+0+0+0+0+0+0+0+0+0+0+0+0+0+0+0+0+0+0+0+0+0+0+0+0+0+0+0+0+0+0</f>
        <v>1</v>
      </c>
      <c r="Q626" s="116" t="s">
        <v>10543</v>
      </c>
      <c r="T626" s="116">
        <f>2^0+0+0+0+0+0+0+0+0+0+0+0+0+0+0+0+0+0+0+0+0+0+0+0+0+0+0+0+0+0+0+0</f>
        <v>1</v>
      </c>
      <c r="U626" s="116" t="s">
        <v>10543</v>
      </c>
    </row>
    <row r="627" spans="1:21" ht="13.2">
      <c r="A627" s="116" t="s">
        <v>11803</v>
      </c>
      <c r="B627" s="116" t="s">
        <v>11804</v>
      </c>
      <c r="C627" s="116" t="s">
        <v>10540</v>
      </c>
      <c r="D627" s="116" t="s">
        <v>10541</v>
      </c>
      <c r="E627" s="116" t="s">
        <v>10542</v>
      </c>
      <c r="F627" s="116">
        <f>0+0+0+0+0+0+0+0+0+0+0+0+0+0+0+0+0+0+0+0+0+0+0+0+0+0+0+0+0+0+0+0</f>
        <v>0</v>
      </c>
      <c r="G627" s="116" t="s">
        <v>10547</v>
      </c>
      <c r="H627" s="116">
        <f>0+0+0+0+0+0+0+0+0+0+0+0+0+0+0+0+0+0+0+0+0+0+0+0+0+0+0+0+0+0+0+0</f>
        <v>0</v>
      </c>
      <c r="I627" s="116" t="s">
        <v>10547</v>
      </c>
      <c r="L627" s="116">
        <f>0+0+0+0+0+0+0+0+0+0+0+0+0+0+0+0+0+0+0+0+0+0+0+0+0+0+0+0+0+0+0+0</f>
        <v>0</v>
      </c>
      <c r="M627" s="116" t="s">
        <v>10547</v>
      </c>
      <c r="P627" s="116">
        <f>0+0+0+0+0+0+0+0+0+0+0+0+0+0+0+0+0+0+0+0+0+0+0+0+0+0+0+0+0+0+0+0</f>
        <v>0</v>
      </c>
      <c r="Q627" s="116" t="s">
        <v>10547</v>
      </c>
      <c r="T627" s="116">
        <f>0+0+0+0+0+0+0+0+0+0+0+0+0+0+0+0+0+0+0+0+0+0+0+0+0+0+0+0+0+0+0+0</f>
        <v>0</v>
      </c>
      <c r="U627" s="116" t="s">
        <v>10547</v>
      </c>
    </row>
    <row r="628" spans="1:21" ht="13.2">
      <c r="A628" s="116" t="s">
        <v>11805</v>
      </c>
      <c r="B628" s="116" t="s">
        <v>11806</v>
      </c>
      <c r="C628" s="116" t="s">
        <v>10540</v>
      </c>
      <c r="D628" s="116" t="s">
        <v>10541</v>
      </c>
      <c r="E628" s="116" t="s">
        <v>10542</v>
      </c>
      <c r="F628" s="116">
        <f>2^0+0+0+0+0+0+0+0+0+0+0+0+0+0+0+0+0+0+0+0+0+0+0+0+0+0+0+0+0+0+0+0</f>
        <v>1</v>
      </c>
      <c r="G628" s="116" t="s">
        <v>10543</v>
      </c>
      <c r="H628" s="116">
        <f>2^0+0+0+0+0+0+2^6+2^7+0+0+0+0+0+0+0+0+0+0+0+0+0+0+0+0+0+0+0+0+0+0+0+0</f>
        <v>193</v>
      </c>
      <c r="I628" s="184" t="s">
        <v>10707</v>
      </c>
      <c r="L628" s="116">
        <f>2^0+0+0+0+0+0+2^6+2^7+0+0+0+0+0+0+0+0+0+0+0+0+0+0+0+0+0+0+0+0+0+0+0+0</f>
        <v>193</v>
      </c>
      <c r="M628" s="184" t="s">
        <v>10707</v>
      </c>
      <c r="P628" s="116">
        <f>2^0+0+0+0+0+0+2^6+2^7+0+0+0+0+0+0+0+0+0+0+0+0+0+0+0+0+0+0+0+0+0+0+0+0</f>
        <v>193</v>
      </c>
      <c r="Q628" s="184" t="s">
        <v>10707</v>
      </c>
      <c r="T628" s="116">
        <f>2^0+0+0+0+0+0+2^6+2^7+0+0+0+0+0+0+0+0+0+0+0+0+0+0+0+0+0+0+0+0+0+0+0+0</f>
        <v>193</v>
      </c>
      <c r="U628" s="184" t="s">
        <v>10707</v>
      </c>
    </row>
    <row r="629" spans="1:21" ht="13.2">
      <c r="A629" s="116" t="s">
        <v>11807</v>
      </c>
      <c r="B629" s="116" t="s">
        <v>11808</v>
      </c>
      <c r="C629" s="116" t="s">
        <v>10540</v>
      </c>
      <c r="D629" s="116" t="s">
        <v>10541</v>
      </c>
      <c r="E629" s="116" t="s">
        <v>10542</v>
      </c>
      <c r="F629" s="116">
        <f>0+0+0+0+0+0+0+0+0+0+0+0+0+0+0+0+0+0+0+0+0+0+0+0+0+0+0+0+0+0+0+0</f>
        <v>0</v>
      </c>
      <c r="G629" s="116" t="s">
        <v>10547</v>
      </c>
      <c r="H629" s="116">
        <f>0+0+0+0+0+0+0+0+0+0+0+0+0+0+0+0+0+0+0+0+0+0+0+0+0+0+0+0+0+0+0+0</f>
        <v>0</v>
      </c>
      <c r="I629" s="116" t="s">
        <v>10547</v>
      </c>
      <c r="L629" s="116">
        <f>0+0+0+0+0+0+0+0+0+0+0+0+0+0+0+0+0+0+0+0+0+0+0+0+0+0+0+0+0+0+0+0</f>
        <v>0</v>
      </c>
      <c r="M629" s="116" t="s">
        <v>10547</v>
      </c>
      <c r="P629" s="116">
        <f>0+0+0+0+0+0+0+0+0+0+0+0+0+0+0+0+0+0+0+0+0+0+0+0+0+0+0+0+0+0+0+0</f>
        <v>0</v>
      </c>
      <c r="Q629" s="116" t="s">
        <v>10547</v>
      </c>
      <c r="T629" s="116">
        <f>0+0+0+0+0+0+0+0+0+0+0+0+0+0+0+0+0+0+0+0+0+0+0+0+0+0+0+0+0+0+0+0</f>
        <v>0</v>
      </c>
      <c r="U629" s="116" t="s">
        <v>10547</v>
      </c>
    </row>
    <row r="630" spans="1:21" ht="13.2">
      <c r="A630" s="116" t="s">
        <v>11809</v>
      </c>
      <c r="B630" s="116" t="s">
        <v>11810</v>
      </c>
      <c r="C630" s="116" t="s">
        <v>10540</v>
      </c>
      <c r="D630" s="116" t="s">
        <v>10541</v>
      </c>
      <c r="E630" s="116" t="s">
        <v>10542</v>
      </c>
      <c r="F630" s="116">
        <f>0+2^1+0+0+0+2^5+2^6+2^7+0+0+0+0+0+0+0+0+0+0+0+0+0+0+0+0+0+0+0+0+0+0+0+0</f>
        <v>226</v>
      </c>
      <c r="G630" s="116" t="s">
        <v>10550</v>
      </c>
      <c r="H630" s="116">
        <f>0+2^1+0+0+0+2^5+2^6+2^7+0+0+0+0+0+0+0+0+0+0+0+0+0+0+0+0+0+0+0+0+0+0+0+0</f>
        <v>226</v>
      </c>
      <c r="I630" s="116" t="s">
        <v>10550</v>
      </c>
      <c r="L630" s="116">
        <f>0+2^1+0+0+0+2^5+2^6+2^7+0+0+0+0+0+0+0+0+0+0+0+0+0+0+0+0+0+0+0+0+0+0+0+0</f>
        <v>226</v>
      </c>
      <c r="M630" s="116" t="s">
        <v>10550</v>
      </c>
      <c r="P630" s="116">
        <f>0+2^1+0+0+0+2^5+2^6+2^7+0+0+0+0+0+0+0+0+0+0+0+0+0+0+0+0+0+0+0+0+0+0+0+0</f>
        <v>226</v>
      </c>
      <c r="Q630" s="116" t="s">
        <v>10550</v>
      </c>
      <c r="T630" s="116">
        <f>0+2^1+0+0+0+2^5+2^6+2^7+0+0+0+0+0+0+0+0+0+0+0+0+0+0+0+0+0+0+0+0+0+0+0+0</f>
        <v>226</v>
      </c>
      <c r="U630" s="116" t="s">
        <v>10550</v>
      </c>
    </row>
    <row r="631" spans="1:21" ht="13.2">
      <c r="A631" s="116" t="s">
        <v>11811</v>
      </c>
      <c r="B631" s="116" t="s">
        <v>11812</v>
      </c>
      <c r="C631" s="116" t="s">
        <v>10540</v>
      </c>
      <c r="D631" s="116" t="s">
        <v>10541</v>
      </c>
      <c r="E631" s="116" t="s">
        <v>10542</v>
      </c>
      <c r="F631" s="116">
        <f>0+0+0+0+0+0+0+0+0+0+0+0+0+0+0+0+0+0+0+0+0+0+0+0+0+0+0+0+0+0+0+0</f>
        <v>0</v>
      </c>
      <c r="G631" s="116" t="s">
        <v>10547</v>
      </c>
      <c r="H631" s="116">
        <f>0+0+0+0+0+0+0+0+0+0+0+0+0+0+0+0+0+0+0+0+0+0+0+0+0+0+0+0+0+0+0+0</f>
        <v>0</v>
      </c>
      <c r="I631" s="116" t="s">
        <v>10547</v>
      </c>
      <c r="L631" s="116">
        <f>0+0+0+0+0+0+0+0+0+0+0+0+0+0+0+0+0+0+0+0+0+0+0+0+0+0+0+0+0+0+0+0</f>
        <v>0</v>
      </c>
      <c r="M631" s="116" t="s">
        <v>10547</v>
      </c>
      <c r="P631" s="116">
        <f>0+0+0+0+0+0+0+0+0+0+0+0+0+0+0+0+0+0+0+0+0+0+0+0+0+0+0+0+0+0+0+0</f>
        <v>0</v>
      </c>
      <c r="Q631" s="116" t="s">
        <v>10547</v>
      </c>
      <c r="T631" s="116">
        <f>0+0+0+0+0+0+0+0+0+0+0+0+0+0+0+0+0+0+0+0+0+0+0+0+0+0+0+0+0+0+0+0</f>
        <v>0</v>
      </c>
      <c r="U631" s="116" t="s">
        <v>10547</v>
      </c>
    </row>
    <row r="632" spans="1:21" ht="13.2">
      <c r="A632" s="116" t="s">
        <v>11813</v>
      </c>
      <c r="B632" s="116" t="s">
        <v>11814</v>
      </c>
      <c r="C632" s="116" t="s">
        <v>10499</v>
      </c>
      <c r="D632" s="116" t="s">
        <v>10541</v>
      </c>
      <c r="E632" s="116" t="s">
        <v>10542</v>
      </c>
      <c r="F632" s="116">
        <f>2^0+0+0+0+0+0+0+0+0+0+0+0+0+0+0+0+0+0+0+0+0+0+0+0+0+0+0+0+0+0+0+0</f>
        <v>1</v>
      </c>
      <c r="G632" s="116" t="s">
        <v>10543</v>
      </c>
      <c r="H632" s="116">
        <f>2^0+0+0+0+0+0+0+0+0+0+0+0+0+0+0+0+0+0+0+0+0+0+0+0+0+0+0+0+0+0+0+0</f>
        <v>1</v>
      </c>
      <c r="I632" s="116" t="s">
        <v>10543</v>
      </c>
      <c r="L632" s="116">
        <f>2^0+0+0+0+0+0+0+0+0+0+0+0+0+0+0+0+0+0+0+0+0+0+0+0+0+0+0+0+0+0+0+0</f>
        <v>1</v>
      </c>
      <c r="M632" s="116" t="s">
        <v>10543</v>
      </c>
      <c r="P632" s="116">
        <f>2^0+0+0+0+0+0+0+0+0+0+0+0+0+0+0+0+0+0+0+0+0+0+0+0+0+0+0+0+0+0+0+0</f>
        <v>1</v>
      </c>
      <c r="Q632" s="116" t="s">
        <v>10543</v>
      </c>
      <c r="T632" s="116">
        <f>2^0+0+0+0+0+0+0+0+0+0+0+0+0+0+0+0+0+0+0+0+0+0+0+0+0+0+0+0+0+0+0+0</f>
        <v>1</v>
      </c>
      <c r="U632" s="116" t="s">
        <v>10543</v>
      </c>
    </row>
    <row r="633" spans="1:21" ht="13.2">
      <c r="A633" s="116" t="s">
        <v>11815</v>
      </c>
      <c r="B633" s="116" t="s">
        <v>11816</v>
      </c>
      <c r="C633" s="116" t="s">
        <v>10540</v>
      </c>
      <c r="D633" s="116" t="s">
        <v>10541</v>
      </c>
      <c r="E633" s="116" t="s">
        <v>10542</v>
      </c>
      <c r="F633" s="116">
        <f>0+0+0+0+0+0+0+0+0+0+0+0+0+0+0+0+0+0+0+0+0+0+0+0+0+0+0+0+0+0+0+0</f>
        <v>0</v>
      </c>
      <c r="G633" s="116" t="s">
        <v>10547</v>
      </c>
      <c r="H633" s="116">
        <f>0+0+0+0+0+0+0+0+0+0+0+0+0+0+0+0+0+0+0+0+0+0+0+0+0+0+0+0+0+0+0+0</f>
        <v>0</v>
      </c>
      <c r="I633" s="116" t="s">
        <v>10547</v>
      </c>
      <c r="L633" s="116">
        <f>0+0+0+0+0+0+0+0+0+0+0+0+0+0+0+0+0+0+0+0+0+0+0+0+0+0+0+0+0+0+0+0</f>
        <v>0</v>
      </c>
      <c r="M633" s="116" t="s">
        <v>10547</v>
      </c>
      <c r="P633" s="116">
        <f>0+0+0+0+0+0+0+0+0+0+0+0+0+0+0+0+0+0+0+0+0+0+0+0+0+0+0+0+0+0+0+0</f>
        <v>0</v>
      </c>
      <c r="Q633" s="116" t="s">
        <v>10547</v>
      </c>
      <c r="T633" s="116">
        <f>0+0+0+0+0+0+0+0+0+0+0+0+0+0+0+0+0+0+0+0+0+0+0+0+0+0+0+0+0+0+0+0</f>
        <v>0</v>
      </c>
      <c r="U633" s="116" t="s">
        <v>10547</v>
      </c>
    </row>
    <row r="634" spans="1:21" ht="13.2">
      <c r="A634" s="116" t="s">
        <v>11817</v>
      </c>
      <c r="B634" s="116" t="s">
        <v>11818</v>
      </c>
      <c r="C634" s="116" t="s">
        <v>10540</v>
      </c>
      <c r="D634" s="116" t="s">
        <v>10541</v>
      </c>
      <c r="E634" s="116" t="s">
        <v>10542</v>
      </c>
      <c r="F634" s="116">
        <f>2^0+0+0+0+0+0+0+0+0+0+0+0+0+0+0+0+0+0+0+0+0+0+0+0+0+0+0+0+0+0+0+0</f>
        <v>1</v>
      </c>
      <c r="G634" s="116" t="s">
        <v>10543</v>
      </c>
      <c r="H634" s="116">
        <f>2^0+0+0+0+0+0+2^6+2^7+0+0+0+0+0+0+0+0+0+0+0+0+0+0+0+0+0+0+0+0+0+0+0+0</f>
        <v>193</v>
      </c>
      <c r="I634" s="184" t="s">
        <v>10707</v>
      </c>
      <c r="L634" s="116">
        <f>2^0+0+0+0+0+0+2^6+2^7+0+0+0+0+0+0+0+0+0+0+0+0+0+0+0+0+0+0+0+0+0+0+0+0</f>
        <v>193</v>
      </c>
      <c r="M634" s="184" t="s">
        <v>10707</v>
      </c>
      <c r="P634" s="116">
        <f>2^0+0+0+0+0+0+2^6+2^7+0+0+0+0+0+0+0+0+0+0+0+0+0+0+0+0+0+0+0+0+0+0+0+0</f>
        <v>193</v>
      </c>
      <c r="Q634" s="184" t="s">
        <v>10707</v>
      </c>
      <c r="T634" s="116">
        <f>2^0+0+0+0+0+0+2^6+2^7+0+0+0+0+0+0+0+0+0+0+0+0+0+0+0+0+0+0+0+0+0+0+0+0</f>
        <v>193</v>
      </c>
      <c r="U634" s="184" t="s">
        <v>10707</v>
      </c>
    </row>
    <row r="635" spans="1:21" ht="13.2">
      <c r="A635" s="116" t="s">
        <v>11819</v>
      </c>
      <c r="B635" s="116" t="s">
        <v>11820</v>
      </c>
      <c r="C635" s="116" t="s">
        <v>10540</v>
      </c>
      <c r="D635" s="116" t="s">
        <v>10541</v>
      </c>
      <c r="E635" s="116" t="s">
        <v>10542</v>
      </c>
      <c r="F635" s="116">
        <f>0+0+0+0+0+0+0+0+0+0+0+0+0+0+0+0+0+0+0+0+0+0+0+0+0+0+0+0+0+0+0+0</f>
        <v>0</v>
      </c>
      <c r="G635" s="116" t="s">
        <v>10547</v>
      </c>
      <c r="H635" s="116">
        <f>0+0+0+0+0+0+0+0+0+0+0+0+0+0+0+0+0+0+0+0+0+0+0+0+0+0+0+0+0+0+0+0</f>
        <v>0</v>
      </c>
      <c r="I635" s="116" t="s">
        <v>10547</v>
      </c>
      <c r="L635" s="116">
        <f>0+0+0+0+0+0+0+0+0+0+0+0+0+0+0+0+0+0+0+0+0+0+0+0+0+0+0+0+0+0+0+0</f>
        <v>0</v>
      </c>
      <c r="M635" s="116" t="s">
        <v>10547</v>
      </c>
      <c r="P635" s="116">
        <f>0+0+0+0+0+0+0+0+0+0+0+0+0+0+0+0+0+0+0+0+0+0+0+0+0+0+0+0+0+0+0+0</f>
        <v>0</v>
      </c>
      <c r="Q635" s="116" t="s">
        <v>10547</v>
      </c>
      <c r="T635" s="116">
        <f>0+0+0+0+0+0+0+0+0+0+0+0+0+0+0+0+0+0+0+0+0+0+0+0+0+0+0+0+0+0+0+0</f>
        <v>0</v>
      </c>
      <c r="U635" s="116" t="s">
        <v>10547</v>
      </c>
    </row>
    <row r="636" spans="1:21" ht="13.2">
      <c r="A636" s="116" t="s">
        <v>11821</v>
      </c>
      <c r="B636" s="116" t="s">
        <v>11822</v>
      </c>
      <c r="C636" s="116" t="s">
        <v>10540</v>
      </c>
      <c r="D636" s="116" t="s">
        <v>10541</v>
      </c>
      <c r="E636" s="116" t="s">
        <v>10542</v>
      </c>
      <c r="F636" s="116">
        <f>0+2^1+0+0+0+2^5+2^6+2^7+0+0+0+0+0+0+0+0+0+0+0+0+0+0+0+0+0+0+0+0+0+0+0+0</f>
        <v>226</v>
      </c>
      <c r="G636" s="116" t="s">
        <v>10550</v>
      </c>
      <c r="H636" s="116">
        <f>0+2^1+0+0+0+2^5+2^6+2^7+0+0+0+0+0+0+0+0+0+0+0+0+0+0+0+0+0+0+0+0+0+0+0+0</f>
        <v>226</v>
      </c>
      <c r="I636" s="116" t="s">
        <v>10550</v>
      </c>
      <c r="L636" s="116">
        <f>0+2^1+0+0+0+2^5+2^6+2^7+0+0+0+0+0+0+0+0+0+0+0+0+0+0+0+0+0+0+0+0+0+0+0+0</f>
        <v>226</v>
      </c>
      <c r="M636" s="116" t="s">
        <v>10550</v>
      </c>
      <c r="P636" s="116">
        <f>0+2^1+0+0+0+2^5+2^6+2^7+0+0+0+0+0+0+0+0+0+0+0+0+0+0+0+0+0+0+0+0+0+0+0+0</f>
        <v>226</v>
      </c>
      <c r="Q636" s="116" t="s">
        <v>10550</v>
      </c>
      <c r="T636" s="116">
        <f>0+2^1+0+0+0+2^5+2^6+2^7+0+0+0+0+0+0+0+0+0+0+0+0+0+0+0+0+0+0+0+0+0+0+0+0</f>
        <v>226</v>
      </c>
      <c r="U636" s="116" t="s">
        <v>10550</v>
      </c>
    </row>
    <row r="637" spans="1:21" ht="13.2">
      <c r="A637" s="116" t="s">
        <v>11823</v>
      </c>
      <c r="B637" s="116" t="s">
        <v>11824</v>
      </c>
      <c r="C637" s="116" t="s">
        <v>10540</v>
      </c>
      <c r="D637" s="116" t="s">
        <v>10541</v>
      </c>
      <c r="E637" s="116" t="s">
        <v>10542</v>
      </c>
      <c r="F637" s="116">
        <f>0+0+0+0+0+0+0+0+0+0+0+0+0+0+0+0+0+0+0+0+0+0+0+0+0+0+0+0+0+0+0+0</f>
        <v>0</v>
      </c>
      <c r="G637" s="116" t="s">
        <v>10547</v>
      </c>
      <c r="H637" s="116">
        <f>0+0+0+0+0+0+0+0+0+0+0+0+0+0+0+0+0+0+0+0+0+0+0+0+0+0+0+0+0+0+0+0</f>
        <v>0</v>
      </c>
      <c r="I637" s="116" t="s">
        <v>10547</v>
      </c>
      <c r="L637" s="116">
        <f>0+0+0+0+0+0+0+0+0+0+0+0+0+0+0+0+0+0+0+0+0+0+0+0+0+0+0+0+0+0+0+0</f>
        <v>0</v>
      </c>
      <c r="M637" s="116" t="s">
        <v>10547</v>
      </c>
      <c r="P637" s="116">
        <f>0+0+0+0+0+0+0+0+0+0+0+0+0+0+0+0+0+0+0+0+0+0+0+0+0+0+0+0+0+0+0+0</f>
        <v>0</v>
      </c>
      <c r="Q637" s="116" t="s">
        <v>10547</v>
      </c>
      <c r="T637" s="116">
        <f>0+0+0+0+0+0+0+0+0+0+0+0+0+0+0+0+0+0+0+0+0+0+0+0+0+0+0+0+0+0+0+0</f>
        <v>0</v>
      </c>
      <c r="U637" s="116" t="s">
        <v>10547</v>
      </c>
    </row>
    <row r="638" spans="1:21" ht="13.2">
      <c r="A638" s="116" t="s">
        <v>11825</v>
      </c>
      <c r="B638" s="116" t="s">
        <v>11826</v>
      </c>
      <c r="C638" s="116" t="s">
        <v>10499</v>
      </c>
      <c r="D638" s="116" t="s">
        <v>10541</v>
      </c>
      <c r="E638" s="116" t="s">
        <v>10542</v>
      </c>
      <c r="F638" s="116">
        <f>2^0+0+0+0+0+0+0+0+0+0+0+0+0+0+0+0+0+0+0+0+0+0+0+0+0+0+0+0+0+0+0+0</f>
        <v>1</v>
      </c>
      <c r="G638" s="116" t="s">
        <v>10543</v>
      </c>
      <c r="H638" s="116">
        <f>2^0+0+0+0+0+0+0+0+0+0+0+0+0+0+0+0+0+0+0+0+0+0+0+0+0+0+0+0+0+0+0+0</f>
        <v>1</v>
      </c>
      <c r="I638" s="116" t="s">
        <v>10543</v>
      </c>
      <c r="L638" s="116">
        <f>2^0+0+0+0+0+0+0+0+0+0+0+0+0+0+0+0+0+0+0+0+0+0+0+0+0+0+0+0+0+0+0+0</f>
        <v>1</v>
      </c>
      <c r="M638" s="116" t="s">
        <v>10543</v>
      </c>
      <c r="P638" s="116">
        <f>2^0+0+0+0+0+0+0+0+0+0+0+0+0+0+0+0+0+0+0+0+0+0+0+0+0+0+0+0+0+0+0+0</f>
        <v>1</v>
      </c>
      <c r="Q638" s="116" t="s">
        <v>10543</v>
      </c>
      <c r="T638" s="116">
        <f>2^0+0+0+0+0+0+0+0+0+0+0+0+0+0+0+0+0+0+0+0+0+0+0+0+0+0+0+0+0+0+0+0</f>
        <v>1</v>
      </c>
      <c r="U638" s="116" t="s">
        <v>10543</v>
      </c>
    </row>
    <row r="639" spans="1:21" ht="13.2">
      <c r="A639" s="116" t="s">
        <v>11827</v>
      </c>
      <c r="B639" s="116" t="s">
        <v>11828</v>
      </c>
      <c r="C639" s="116" t="s">
        <v>10540</v>
      </c>
      <c r="D639" s="116" t="s">
        <v>10541</v>
      </c>
      <c r="E639" s="116" t="s">
        <v>10542</v>
      </c>
      <c r="F639" s="116">
        <f>0+0+0+0+0+0+0+0+0+0+0+0+0+0+0+0+0+0+0+0+0+0+0+0+0+0+0+0+0+0+0+0</f>
        <v>0</v>
      </c>
      <c r="G639" s="116" t="s">
        <v>10547</v>
      </c>
      <c r="H639" s="116">
        <f>0+0+0+0+0+0+0+0+0+0+0+0+0+0+0+0+0+0+0+0+0+0+0+0+0+0+0+0+0+0+0+0</f>
        <v>0</v>
      </c>
      <c r="I639" s="116" t="s">
        <v>10547</v>
      </c>
      <c r="L639" s="116">
        <f>0+0+0+0+0+0+0+0+0+0+0+0+0+0+0+0+0+0+0+0+0+0+0+0+0+0+0+0+0+0+0+0</f>
        <v>0</v>
      </c>
      <c r="M639" s="116" t="s">
        <v>10547</v>
      </c>
      <c r="P639" s="116">
        <f>0+0+0+0+0+0+0+0+0+0+0+0+0+0+0+0+0+0+0+0+0+0+0+0+0+0+0+0+0+0+0+0</f>
        <v>0</v>
      </c>
      <c r="Q639" s="116" t="s">
        <v>10547</v>
      </c>
      <c r="T639" s="116">
        <f>0+0+0+0+0+0+0+0+0+0+0+0+0+0+0+0+0+0+0+0+0+0+0+0+0+0+0+0+0+0+0+0</f>
        <v>0</v>
      </c>
      <c r="U639" s="116" t="s">
        <v>10547</v>
      </c>
    </row>
    <row r="640" spans="1:21" ht="13.2">
      <c r="A640" s="116" t="s">
        <v>11829</v>
      </c>
      <c r="B640" s="116" t="s">
        <v>11830</v>
      </c>
      <c r="C640" s="116" t="s">
        <v>10540</v>
      </c>
      <c r="D640" s="116" t="s">
        <v>10541</v>
      </c>
      <c r="E640" s="116" t="s">
        <v>10542</v>
      </c>
      <c r="F640" s="116">
        <f>2^0+2^1+0+0+0+0+0+0+0+0+0+0+0+0+0+0+0+0+0+0+0+0+0+0+0+0+0+0+0+0+0+0</f>
        <v>3</v>
      </c>
      <c r="G640" s="116" t="s">
        <v>10914</v>
      </c>
      <c r="H640" s="116">
        <f>2^0+2^1+0+2^3+0+0+2^6+2^7+0+0+0+0+0+0+0+0+0+0+0+0+0+0+0+0+0+0+0+0+0+0+0+0</f>
        <v>203</v>
      </c>
      <c r="I640" s="184" t="s">
        <v>11831</v>
      </c>
      <c r="L640" s="116">
        <f>2^0+2^1+0+2^3+0+0+2^6+2^7+0+0+0+0+0+0+0+0+0+0+0+0+0+0+0+0+0+0+0+0+0+0+0+0</f>
        <v>203</v>
      </c>
      <c r="M640" s="184" t="s">
        <v>11831</v>
      </c>
      <c r="P640" s="116">
        <f>2^0+2^1+0+2^3+0+0+2^6+2^7+0+0+0+0+0+0+0+0+0+0+0+0+0+0+0+0+0+0+0+0+0+0+0+0</f>
        <v>203</v>
      </c>
      <c r="Q640" s="184" t="s">
        <v>11831</v>
      </c>
      <c r="T640" s="116">
        <f>2^0+2^1+0+2^3+0+0+2^6+2^7+0+0+0+0+0+0+0+0+0+0+0+0+0+0+0+0+0+0+0+0+0+0+0+0</f>
        <v>203</v>
      </c>
      <c r="U640" s="184" t="s">
        <v>11831</v>
      </c>
    </row>
    <row r="641" spans="1:21" ht="13.2">
      <c r="A641" s="116" t="s">
        <v>11832</v>
      </c>
      <c r="B641" s="116" t="s">
        <v>11833</v>
      </c>
      <c r="C641" s="116" t="s">
        <v>10540</v>
      </c>
      <c r="D641" s="116" t="s">
        <v>10541</v>
      </c>
      <c r="E641" s="116" t="s">
        <v>10542</v>
      </c>
      <c r="F641" s="116">
        <f>0+0+0+0+0+0+0+0+0+0+0+0+0+0+0+0+0+0+0+0+0+0+0+0+0+0+0+0+0+0+0+0</f>
        <v>0</v>
      </c>
      <c r="G641" s="116" t="s">
        <v>10547</v>
      </c>
      <c r="H641" s="116">
        <f>0+0+0+0+0+0+0+0+0+0+0+0+0+0+0+0+0+0+0+0+0+0+0+0+0+0+0+0+0+0+0+0</f>
        <v>0</v>
      </c>
      <c r="I641" s="116" t="s">
        <v>10547</v>
      </c>
      <c r="L641" s="116">
        <f>0+0+0+0+0+0+0+0+0+0+0+0+0+0+0+0+0+0+0+0+0+0+0+0+0+0+0+0+0+0+0+0</f>
        <v>0</v>
      </c>
      <c r="M641" s="116" t="s">
        <v>10547</v>
      </c>
      <c r="P641" s="116">
        <f>0+0+0+0+0+0+0+0+0+0+0+0+0+0+0+0+0+0+0+0+0+0+0+0+0+0+0+0+0+0+0+0</f>
        <v>0</v>
      </c>
      <c r="Q641" s="116" t="s">
        <v>10547</v>
      </c>
      <c r="T641" s="116">
        <f>0+0+0+0+0+0+0+0+0+0+0+0+0+0+0+0+0+0+0+0+0+0+0+0+0+0+0+0+0+0+0+0</f>
        <v>0</v>
      </c>
      <c r="U641" s="116" t="s">
        <v>10547</v>
      </c>
    </row>
    <row r="642" spans="1:21" ht="13.2">
      <c r="A642" s="116" t="s">
        <v>11834</v>
      </c>
      <c r="B642" s="116" t="s">
        <v>11835</v>
      </c>
      <c r="C642" s="116" t="s">
        <v>10540</v>
      </c>
      <c r="D642" s="116" t="s">
        <v>10541</v>
      </c>
      <c r="E642" s="116" t="s">
        <v>10542</v>
      </c>
      <c r="F642" s="116">
        <f>0+2^1+0+0+0+2^5+2^6+2^7+0+0+0+0+0+0+0+0+0+0+0+0+0+0+0+0+0+0+0+0+0+0+0+0</f>
        <v>226</v>
      </c>
      <c r="G642" s="116" t="s">
        <v>10550</v>
      </c>
      <c r="H642" s="116">
        <f>0+2^1+0+0+0+2^5+2^6+2^7+0+0+0+0+0+0+0+0+0+0+0+0+0+0+0+0+0+0+0+0+0+0+0+0</f>
        <v>226</v>
      </c>
      <c r="I642" s="116" t="s">
        <v>10550</v>
      </c>
      <c r="L642" s="116">
        <f>0+2^1+0+0+0+2^5+2^6+2^7+0+0+0+0+0+0+0+0+0+0+0+0+0+0+0+0+0+0+0+0+0+0+0+0</f>
        <v>226</v>
      </c>
      <c r="M642" s="116" t="s">
        <v>10550</v>
      </c>
      <c r="P642" s="116">
        <f>0+2^1+0+0+0+2^5+2^6+2^7+0+0+0+0+0+0+0+0+0+0+0+0+0+0+0+0+0+0+0+0+0+0+0+0</f>
        <v>226</v>
      </c>
      <c r="Q642" s="116" t="s">
        <v>10550</v>
      </c>
      <c r="T642" s="116">
        <f>0+2^1+0+0+0+2^5+2^6+2^7+0+0+0+0+0+0+0+0+0+0+0+0+0+0+0+0+0+0+0+0+0+0+0+0</f>
        <v>226</v>
      </c>
      <c r="U642" s="116" t="s">
        <v>10550</v>
      </c>
    </row>
    <row r="643" spans="1:21" ht="13.2">
      <c r="A643" s="116" t="s">
        <v>11836</v>
      </c>
      <c r="B643" s="116" t="s">
        <v>11837</v>
      </c>
      <c r="C643" s="116" t="s">
        <v>10540</v>
      </c>
      <c r="D643" s="116" t="s">
        <v>10541</v>
      </c>
      <c r="E643" s="116" t="s">
        <v>10542</v>
      </c>
      <c r="F643" s="116">
        <f>0+0+0+0+0+0+0+0+0+0+0+0+0+0+0+0+0+0+0+0+0+0+0+0+0+0+0+0+0+0+0+0</f>
        <v>0</v>
      </c>
      <c r="G643" s="116" t="s">
        <v>10547</v>
      </c>
      <c r="H643" s="116">
        <f>0+0+0+0+0+0+0+0+0+0+0+0+0+0+0+0+0+0+0+0+0+0+0+0+0+0+0+0+0+0+0+0</f>
        <v>0</v>
      </c>
      <c r="I643" s="116" t="s">
        <v>10547</v>
      </c>
      <c r="L643" s="116">
        <f>0+0+0+0+0+0+0+0+0+0+0+0+0+0+0+0+0+0+0+0+0+0+0+0+0+0+0+0+0+0+0+0</f>
        <v>0</v>
      </c>
      <c r="M643" s="116" t="s">
        <v>10547</v>
      </c>
      <c r="P643" s="116">
        <f>0+0+0+0+0+0+0+0+0+0+0+0+0+0+0+0+0+0+0+0+0+0+0+0+0+0+0+0+0+0+0+0</f>
        <v>0</v>
      </c>
      <c r="Q643" s="116" t="s">
        <v>10547</v>
      </c>
      <c r="T643" s="116">
        <f>0+0+0+0+0+0+0+0+0+0+0+0+0+0+0+0+0+0+0+0+0+0+0+0+0+0+0+0+0+0+0+0</f>
        <v>0</v>
      </c>
      <c r="U643" s="116" t="s">
        <v>10547</v>
      </c>
    </row>
    <row r="644" spans="1:21" ht="13.2">
      <c r="A644" s="116" t="s">
        <v>11838</v>
      </c>
      <c r="B644" s="116" t="s">
        <v>11839</v>
      </c>
      <c r="C644" s="116" t="s">
        <v>10499</v>
      </c>
      <c r="D644" s="116" t="s">
        <v>10541</v>
      </c>
      <c r="E644" s="116" t="s">
        <v>10542</v>
      </c>
      <c r="F644" s="116">
        <f>2^0+0+0+0+0+0+0+0+0+0+0+0+0+0+0+0+0+0+0+0+0+0+0+0+0+0+0+0+0+0+0+0</f>
        <v>1</v>
      </c>
      <c r="G644" s="116" t="s">
        <v>10543</v>
      </c>
      <c r="H644" s="116">
        <f>2^0+0+0+0+0+0+0+0+0+0+0+0+0+0+0+0+0+0+0+0+0+0+0+0+0+0+0+0+0+0+0+0</f>
        <v>1</v>
      </c>
      <c r="I644" s="116" t="s">
        <v>10543</v>
      </c>
      <c r="L644" s="116">
        <f>2^0+0+0+0+0+0+0+0+0+0+0+0+0+0+0+0+0+0+0+0+0+0+0+0+0+0+0+0+0+0+0+0</f>
        <v>1</v>
      </c>
      <c r="M644" s="116" t="s">
        <v>10543</v>
      </c>
      <c r="P644" s="116">
        <f>2^0+0+0+0+0+0+0+0+0+0+0+0+0+0+0+0+0+0+0+0+0+0+0+0+0+0+0+0+0+0+0+0</f>
        <v>1</v>
      </c>
      <c r="Q644" s="116" t="s">
        <v>10543</v>
      </c>
      <c r="T644" s="116">
        <f>2^0+0+0+0+0+0+0+0+0+0+0+0+0+0+0+0+0+0+0+0+0+0+0+0+0+0+0+0+0+0+0+0</f>
        <v>1</v>
      </c>
      <c r="U644" s="116" t="s">
        <v>10543</v>
      </c>
    </row>
    <row r="645" spans="1:21" ht="13.2">
      <c r="A645" s="116" t="s">
        <v>11840</v>
      </c>
      <c r="B645" s="116" t="s">
        <v>11841</v>
      </c>
      <c r="C645" s="116" t="s">
        <v>10540</v>
      </c>
      <c r="D645" s="116" t="s">
        <v>10541</v>
      </c>
      <c r="E645" s="116" t="s">
        <v>10542</v>
      </c>
      <c r="F645" s="116">
        <f>0+0+0+0+0+0+0+0+0+0+0+0+0+0+0+0+0+0+0+0+0+0+0+0+0+0+0+0+0+0+0+0</f>
        <v>0</v>
      </c>
      <c r="G645" s="116" t="s">
        <v>10547</v>
      </c>
      <c r="H645" s="116">
        <f>0+0+0+0+0+0+0+0+0+0+0+0+0+0+0+0+0+0+0+0+0+0+0+0+0+0+0+0+0+0+0+0</f>
        <v>0</v>
      </c>
      <c r="I645" s="116" t="s">
        <v>10547</v>
      </c>
      <c r="L645" s="116">
        <f>0+0+0+0+0+0+0+0+0+0+0+0+0+0+0+0+0+0+0+0+0+0+0+0+0+0+0+0+0+0+0+0</f>
        <v>0</v>
      </c>
      <c r="M645" s="116" t="s">
        <v>10547</v>
      </c>
      <c r="P645" s="116">
        <f>0+0+0+0+0+0+0+0+0+0+0+0+0+0+0+0+0+0+0+0+0+0+0+0+0+0+0+0+0+0+0+0</f>
        <v>0</v>
      </c>
      <c r="Q645" s="116" t="s">
        <v>10547</v>
      </c>
      <c r="T645" s="116">
        <f>0+0+0+0+0+0+0+0+0+0+0+0+0+0+0+0+0+0+0+0+0+0+0+0+0+0+0+0+0+0+0+0</f>
        <v>0</v>
      </c>
      <c r="U645" s="116" t="s">
        <v>10547</v>
      </c>
    </row>
    <row r="646" spans="1:21" ht="13.2">
      <c r="A646" s="116" t="s">
        <v>11842</v>
      </c>
      <c r="B646" s="116" t="s">
        <v>11843</v>
      </c>
      <c r="C646" s="116" t="s">
        <v>10540</v>
      </c>
      <c r="D646" s="116" t="s">
        <v>10541</v>
      </c>
      <c r="E646" s="116" t="s">
        <v>10542</v>
      </c>
      <c r="F646" s="116">
        <f>2^0+0+0+0+0+0+0+0+0+0+0+0+0+0+0+0+0+0+0+0+0+0+0+0+0+0+0+0+0+0+0+0</f>
        <v>1</v>
      </c>
      <c r="G646" s="116" t="s">
        <v>10543</v>
      </c>
      <c r="H646" s="116">
        <f>2^0+0+0+0+0+0+2^6+2^7+0+2^9+0+0+0+0+0+0+0+0+0+0+0+0+0+0+0+0+0+0+0+0+0+0</f>
        <v>705</v>
      </c>
      <c r="I646" s="184" t="s">
        <v>10669</v>
      </c>
      <c r="L646" s="116">
        <f>2^0+0+0+0+0+0+2^6+2^7+0+2^9+0+0+0+0+0+0+0+0+0+0+0+0+0+0+0+0+0+0+0+0+0+0</f>
        <v>705</v>
      </c>
      <c r="M646" s="184" t="s">
        <v>10669</v>
      </c>
      <c r="P646" s="116">
        <f>2^0+0+0+0+0+0+2^6+2^7+0+2^9+0+0+0+0+0+0+0+0+0+0+0+0+0+0+0+0+0+0+0+0+0+0</f>
        <v>705</v>
      </c>
      <c r="Q646" s="184" t="s">
        <v>10669</v>
      </c>
      <c r="T646" s="116">
        <f>2^0+0+0+0+0+0+2^6+2^7+0+2^9+0+0+0+0+0+0+0+0+0+0+0+0+0+0+0+0+0+0+0+0+0+0</f>
        <v>705</v>
      </c>
      <c r="U646" s="184" t="s">
        <v>10669</v>
      </c>
    </row>
    <row r="647" spans="1:21" ht="13.2">
      <c r="A647" s="116" t="s">
        <v>11844</v>
      </c>
      <c r="B647" s="116" t="s">
        <v>11845</v>
      </c>
      <c r="C647" s="116" t="s">
        <v>10540</v>
      </c>
      <c r="D647" s="116" t="s">
        <v>10541</v>
      </c>
      <c r="E647" s="116" t="s">
        <v>10542</v>
      </c>
      <c r="F647" s="116">
        <f>0+0+0+0+0+0+0+0+0+0+0+0+0+0+0+0+0+0+0+0+0+0+0+0+0+0+0+0+0+0+0+0</f>
        <v>0</v>
      </c>
      <c r="G647" s="116" t="s">
        <v>10547</v>
      </c>
      <c r="H647" s="116">
        <f>0+0+0+0+0+0+0+0+0+0+0+0+0+0+0+0+0+0+0+0+0+0+0+0+0+0+0+0+0+0+0+0</f>
        <v>0</v>
      </c>
      <c r="I647" s="116" t="s">
        <v>10547</v>
      </c>
      <c r="L647" s="116">
        <f>0+0+0+0+0+0+0+0+0+0+0+0+0+0+0+0+0+0+0+0+0+0+0+0+0+0+0+0+0+0+0+0</f>
        <v>0</v>
      </c>
      <c r="M647" s="116" t="s">
        <v>10547</v>
      </c>
      <c r="P647" s="116">
        <f>0+0+0+0+0+0+0+0+0+0+0+0+0+0+0+0+0+0+0+0+0+0+0+0+0+0+0+0+0+0+0+0</f>
        <v>0</v>
      </c>
      <c r="Q647" s="116" t="s">
        <v>10547</v>
      </c>
      <c r="T647" s="116">
        <f>0+0+0+0+0+0+0+0+0+0+0+0+0+0+0+0+0+0+0+0+0+0+0+0+0+0+0+0+0+0+0+0</f>
        <v>0</v>
      </c>
      <c r="U647" s="116" t="s">
        <v>10547</v>
      </c>
    </row>
    <row r="648" spans="1:21" ht="13.2">
      <c r="A648" s="116" t="s">
        <v>11846</v>
      </c>
      <c r="B648" s="116" t="s">
        <v>11847</v>
      </c>
      <c r="C648" s="116" t="s">
        <v>10540</v>
      </c>
      <c r="D648" s="116" t="s">
        <v>10541</v>
      </c>
      <c r="E648" s="116" t="s">
        <v>10542</v>
      </c>
      <c r="F648" s="116">
        <f>0+2^1+0+0+0+2^5+2^6+2^7+0+0+0+0+0+0+0+0+0+0+0+0+0+0+0+0+0+0+0+0+0+0+0+0</f>
        <v>226</v>
      </c>
      <c r="G648" s="116" t="s">
        <v>10550</v>
      </c>
      <c r="H648" s="116">
        <f>0+2^1+0+0+0+2^5+2^6+2^7+0+0+0+0+0+0+0+0+0+0+0+0+0+0+0+0+0+0+0+0+0+0+0+0</f>
        <v>226</v>
      </c>
      <c r="I648" s="116" t="s">
        <v>10550</v>
      </c>
      <c r="L648" s="116">
        <f>0+2^1+0+0+0+2^5+2^6+2^7+0+0+0+0+0+0+0+0+0+0+0+0+0+0+0+0+0+0+0+0+0+0+0+0</f>
        <v>226</v>
      </c>
      <c r="M648" s="116" t="s">
        <v>10550</v>
      </c>
      <c r="P648" s="116">
        <f>0+2^1+0+0+0+2^5+2^6+2^7+0+0+0+0+0+0+0+0+0+0+0+0+0+0+0+0+0+0+0+0+0+0+0+0</f>
        <v>226</v>
      </c>
      <c r="Q648" s="116" t="s">
        <v>10550</v>
      </c>
      <c r="T648" s="116">
        <f>0+2^1+0+0+0+2^5+2^6+2^7+0+0+0+0+0+0+0+0+0+0+0+0+0+0+0+0+0+0+0+0+0+0+0+0</f>
        <v>226</v>
      </c>
      <c r="U648" s="116" t="s">
        <v>10550</v>
      </c>
    </row>
    <row r="649" spans="1:21" ht="13.2">
      <c r="A649" s="116" t="s">
        <v>11848</v>
      </c>
      <c r="B649" s="116" t="s">
        <v>11849</v>
      </c>
      <c r="C649" s="116" t="s">
        <v>10540</v>
      </c>
      <c r="D649" s="116" t="s">
        <v>10541</v>
      </c>
      <c r="E649" s="116" t="s">
        <v>10542</v>
      </c>
      <c r="F649" s="116">
        <f>0+0+0+0+0+0+0+0+0+0+0+0+0+0+0+0+0+0+0+0+0+0+0+0+0+0+0+0+0+0+0+0</f>
        <v>0</v>
      </c>
      <c r="G649" s="116" t="s">
        <v>10547</v>
      </c>
      <c r="H649" s="116">
        <f>0+0+0+0+0+0+0+0+0+0+0+0+0+0+0+0+0+0+0+0+0+0+0+0+0+0+0+0+0+0+0+0</f>
        <v>0</v>
      </c>
      <c r="I649" s="116" t="s">
        <v>10547</v>
      </c>
      <c r="L649" s="116">
        <f>0+0+0+0+0+0+0+0+0+0+0+0+0+0+0+0+0+0+0+0+0+0+0+0+0+0+0+0+0+0+0+0</f>
        <v>0</v>
      </c>
      <c r="M649" s="116" t="s">
        <v>10547</v>
      </c>
      <c r="P649" s="116">
        <f>0+0+0+0+0+0+0+0+0+0+0+0+0+0+0+0+0+0+0+0+0+0+0+0+0+0+0+0+0+0+0+0</f>
        <v>0</v>
      </c>
      <c r="Q649" s="116" t="s">
        <v>10547</v>
      </c>
      <c r="T649" s="116">
        <f>0+0+0+0+0+0+0+0+0+0+0+0+0+0+0+0+0+0+0+0+0+0+0+0+0+0+0+0+0+0+0+0</f>
        <v>0</v>
      </c>
      <c r="U649" s="116" t="s">
        <v>10547</v>
      </c>
    </row>
    <row r="650" spans="1:21" ht="13.2">
      <c r="A650" s="116" t="s">
        <v>11850</v>
      </c>
      <c r="B650" s="116" t="s">
        <v>11851</v>
      </c>
      <c r="C650" s="116" t="s">
        <v>10499</v>
      </c>
      <c r="D650" s="116" t="s">
        <v>10541</v>
      </c>
      <c r="E650" s="116" t="s">
        <v>10542</v>
      </c>
      <c r="F650" s="116">
        <f>2^0+0+0+0+0+0+0+0+0+0+0+0+0+0+0+0+0+0+0+0+0+0+0+0+0+0+0+0+0+0+0+0</f>
        <v>1</v>
      </c>
      <c r="G650" s="116" t="s">
        <v>10543</v>
      </c>
      <c r="H650" s="116">
        <f>2^0+0+0+0+0+0+0+0+0+0+0+0+0+0+0+0+0+0+0+0+0+0+0+0+0+0+0+0+0+0+0+0</f>
        <v>1</v>
      </c>
      <c r="I650" s="116" t="s">
        <v>10543</v>
      </c>
      <c r="L650" s="116">
        <f>2^0+0+0+0+0+0+0+0+0+0+0+0+0+0+0+0+0+0+0+0+0+0+0+0+0+0+0+0+0+0+0+0</f>
        <v>1</v>
      </c>
      <c r="M650" s="116" t="s">
        <v>10543</v>
      </c>
      <c r="P650" s="116">
        <f>2^0+0+0+0+0+0+0+0+0+0+0+0+0+0+0+0+0+0+0+0+0+0+0+0+0+0+0+0+0+0+0+0</f>
        <v>1</v>
      </c>
      <c r="Q650" s="116" t="s">
        <v>10543</v>
      </c>
      <c r="T650" s="116">
        <f>2^0+0+0+0+0+0+0+0+0+0+0+0+0+0+0+0+0+0+0+0+0+0+0+0+0+0+0+0+0+0+0+0</f>
        <v>1</v>
      </c>
      <c r="U650" s="116" t="s">
        <v>10543</v>
      </c>
    </row>
    <row r="651" spans="1:21" ht="13.2">
      <c r="A651" s="116" t="s">
        <v>11852</v>
      </c>
      <c r="B651" s="116" t="s">
        <v>11853</v>
      </c>
      <c r="C651" s="116" t="s">
        <v>10540</v>
      </c>
      <c r="D651" s="116" t="s">
        <v>10541</v>
      </c>
      <c r="E651" s="116" t="s">
        <v>10542</v>
      </c>
      <c r="F651" s="116">
        <f>0+0+0+0+0+0+0+0+0+0+0+0+0+0+0+0+0+0+0+0+0+0+0+0+0+0+0+0+0+0+0+0</f>
        <v>0</v>
      </c>
      <c r="G651" s="116" t="s">
        <v>10547</v>
      </c>
      <c r="H651" s="116">
        <f>0+0+0+0+0+0+0+0+0+0+0+0+0+0+0+0+0+0+0+0+0+0+0+0+0+0+0+0+0+0+0+0</f>
        <v>0</v>
      </c>
      <c r="I651" s="116" t="s">
        <v>10547</v>
      </c>
      <c r="L651" s="116">
        <f>0+0+0+0+0+0+0+0+0+0+0+0+0+0+0+0+0+0+0+0+0+0+0+0+0+0+0+0+0+0+0+0</f>
        <v>0</v>
      </c>
      <c r="M651" s="116" t="s">
        <v>10547</v>
      </c>
      <c r="P651" s="116">
        <f>0+0+0+0+0+0+0+0+0+0+0+0+0+0+0+0+0+0+0+0+0+0+0+0+0+0+0+0+0+0+0+0</f>
        <v>0</v>
      </c>
      <c r="Q651" s="116" t="s">
        <v>10547</v>
      </c>
      <c r="T651" s="116">
        <f>0+0+0+0+0+0+0+0+0+0+0+0+0+0+0+0+0+0+0+0+0+0+0+0+0+0+0+0+0+0+0+0</f>
        <v>0</v>
      </c>
      <c r="U651" s="116" t="s">
        <v>10547</v>
      </c>
    </row>
    <row r="652" spans="1:21" ht="13.2">
      <c r="A652" s="116" t="s">
        <v>11854</v>
      </c>
      <c r="B652" s="116" t="s">
        <v>11855</v>
      </c>
      <c r="C652" s="116" t="s">
        <v>10540</v>
      </c>
      <c r="D652" s="116" t="s">
        <v>10541</v>
      </c>
      <c r="E652" s="116" t="s">
        <v>10542</v>
      </c>
      <c r="F652" s="116">
        <f>2^0+0+0+0+0+0+0+0+0+0+0+0+0+0+0+0+0+0+0+0+0+0+0+0+0+0+0+0+0+0+0+0</f>
        <v>1</v>
      </c>
      <c r="G652" s="116" t="s">
        <v>10543</v>
      </c>
      <c r="H652" s="116">
        <f>0+0+0+2^3+0+0+2^6+2^7+0+0+0+0+0+0+0+0+0+0+0+0+0+0+0+0+0+0+0+0+0+0+0+0</f>
        <v>200</v>
      </c>
      <c r="I652" s="184" t="s">
        <v>10768</v>
      </c>
      <c r="L652" s="116">
        <f>2^0+0+0+2^3+0+0+2^6+2^7+0+0+0+0+0+0+0+0+0+0+0+0+0+0+0+0+0+0+0+0+0+0+0+0</f>
        <v>201</v>
      </c>
      <c r="M652" s="184" t="s">
        <v>10841</v>
      </c>
      <c r="P652" s="116">
        <f>2^0+0+0+2^3+0+0+2^6+2^7+0+0+0+0+0+0+0+0+0+0+0+0+0+0+0+0+0+0+0+0+0+0+0+0</f>
        <v>201</v>
      </c>
      <c r="Q652" s="184" t="s">
        <v>10841</v>
      </c>
      <c r="T652" s="116">
        <f>2^0+0+0+2^3+0+0+2^6+2^7+0+0+0+0+0+0+0+0+0+0+0+0+0+0+0+0+0+0+0+0+0+0+0+0</f>
        <v>201</v>
      </c>
      <c r="U652" s="184" t="s">
        <v>10841</v>
      </c>
    </row>
    <row r="653" spans="1:21" ht="13.2">
      <c r="A653" s="116" t="s">
        <v>11856</v>
      </c>
      <c r="B653" s="116" t="s">
        <v>11857</v>
      </c>
      <c r="C653" s="116" t="s">
        <v>10540</v>
      </c>
      <c r="D653" s="116" t="s">
        <v>10541</v>
      </c>
      <c r="E653" s="116" t="s">
        <v>10542</v>
      </c>
      <c r="F653" s="116">
        <f>0+0+0+0+0+0+0+0+0+0+0+0+0+0+0+0+0+0+0+0+0+0+0+0+0+0+0+0+0+0+0+0</f>
        <v>0</v>
      </c>
      <c r="G653" s="116" t="s">
        <v>10547</v>
      </c>
      <c r="H653" s="116">
        <f>0+0+0+0+0+0+0+0+0+0+0+0+0+0+0+0+0+0+0+0+0+0+0+0+0+0+0+0+0+0+0+0</f>
        <v>0</v>
      </c>
      <c r="I653" s="116" t="s">
        <v>10547</v>
      </c>
      <c r="L653" s="116">
        <f>0+0+0+0+0+0+0+0+0+0+0+0+0+0+0+0+0+0+0+0+0+0+0+0+0+0+0+0+0+0+0+0</f>
        <v>0</v>
      </c>
      <c r="M653" s="116" t="s">
        <v>10547</v>
      </c>
      <c r="P653" s="116">
        <f>0+0+0+0+0+0+0+0+0+0+0+0+0+0+0+0+0+0+0+0+0+0+0+0+0+0+0+0+0+0+0+0</f>
        <v>0</v>
      </c>
      <c r="Q653" s="116" t="s">
        <v>10547</v>
      </c>
      <c r="T653" s="116">
        <f>0+0+0+0+0+0+0+0+0+0+0+0+0+0+0+0+0+0+0+0+0+0+0+0+0+0+0+0+0+0+0+0</f>
        <v>0</v>
      </c>
      <c r="U653" s="116" t="s">
        <v>10547</v>
      </c>
    </row>
    <row r="654" spans="1:21" ht="13.2">
      <c r="A654" s="116" t="s">
        <v>11858</v>
      </c>
      <c r="B654" s="116" t="s">
        <v>11859</v>
      </c>
      <c r="C654" s="116" t="s">
        <v>10540</v>
      </c>
      <c r="D654" s="116" t="s">
        <v>10541</v>
      </c>
      <c r="E654" s="116" t="s">
        <v>10542</v>
      </c>
      <c r="F654" s="116">
        <f>0+2^1+0+0+0+2^5+2^6+2^7+0+0+0+0+0+0+0+0+0+0+0+0+0+0+0+0+0+0+0+0+0+0+0+0</f>
        <v>226</v>
      </c>
      <c r="G654" s="116" t="s">
        <v>10550</v>
      </c>
      <c r="H654" s="116">
        <f>0+2^1+0+0+0+2^5+2^6+2^7+0+0+0+0+0+0+0+0+0+0+0+0+0+0+0+0+0+0+0+0+0+0+0+0</f>
        <v>226</v>
      </c>
      <c r="I654" s="116" t="s">
        <v>10550</v>
      </c>
      <c r="L654" s="116">
        <f>0+2^1+0+0+0+2^5+2^6+2^7+0+0+0+0+0+0+0+0+0+0+0+0+0+0+0+0+0+0+0+0+0+0+0+0</f>
        <v>226</v>
      </c>
      <c r="M654" s="116" t="s">
        <v>10550</v>
      </c>
      <c r="P654" s="116">
        <f>0+2^1+0+0+0+2^5+2^6+2^7+0+0+0+0+0+0+0+0+0+0+0+0+0+0+0+0+0+0+0+0+0+0+0+0</f>
        <v>226</v>
      </c>
      <c r="Q654" s="116" t="s">
        <v>10550</v>
      </c>
      <c r="T654" s="116">
        <f>0+2^1+0+0+0+2^5+2^6+2^7+0+0+0+0+0+0+0+0+0+0+0+0+0+0+0+0+0+0+0+0+0+0+0+0</f>
        <v>226</v>
      </c>
      <c r="U654" s="116" t="s">
        <v>10550</v>
      </c>
    </row>
    <row r="655" spans="1:21" ht="13.2">
      <c r="A655" s="116" t="s">
        <v>11860</v>
      </c>
      <c r="B655" s="116" t="s">
        <v>11861</v>
      </c>
      <c r="C655" s="116" t="s">
        <v>10540</v>
      </c>
      <c r="D655" s="116" t="s">
        <v>10541</v>
      </c>
      <c r="E655" s="116" t="s">
        <v>10542</v>
      </c>
      <c r="F655" s="116">
        <f>0+0+0+0+0+0+0+0+0+0+0+0+0+0+0+0+0+0+0+0+0+0+0+0+0+0+0+0+0+0+0+0</f>
        <v>0</v>
      </c>
      <c r="G655" s="116" t="s">
        <v>10547</v>
      </c>
      <c r="H655" s="116">
        <f>0+0+0+0+0+0+0+0+0+0+0+0+0+0+0+0+0+0+0+0+0+0+0+0+0+0+0+0+0+0+0+0</f>
        <v>0</v>
      </c>
      <c r="I655" s="116" t="s">
        <v>10547</v>
      </c>
      <c r="L655" s="116">
        <f>0+0+0+0+0+0+0+0+0+0+0+0+0+0+0+0+0+0+0+0+0+0+0+0+0+0+0+0+0+0+0+0</f>
        <v>0</v>
      </c>
      <c r="M655" s="116" t="s">
        <v>10547</v>
      </c>
      <c r="P655" s="116">
        <f>0+0+0+0+0+0+0+0+0+0+0+0+0+0+0+0+0+0+0+0+0+0+0+0+0+0+0+0+0+0+0+0</f>
        <v>0</v>
      </c>
      <c r="Q655" s="116" t="s">
        <v>10547</v>
      </c>
      <c r="T655" s="116">
        <f>0+0+0+0+0+0+0+0+0+0+0+0+0+0+0+0+0+0+0+0+0+0+0+0+0+0+0+0+0+0+0+0</f>
        <v>0</v>
      </c>
      <c r="U655" s="116" t="s">
        <v>10547</v>
      </c>
    </row>
    <row r="656" spans="1:21" ht="13.2">
      <c r="A656" s="116" t="s">
        <v>11862</v>
      </c>
      <c r="B656" s="116" t="s">
        <v>11863</v>
      </c>
      <c r="C656" s="116" t="s">
        <v>10499</v>
      </c>
      <c r="D656" s="116" t="s">
        <v>10541</v>
      </c>
      <c r="E656" s="116" t="s">
        <v>10542</v>
      </c>
      <c r="F656" s="116">
        <f>2^0+0+0+0+0+0+0+0+0+0+0+0+0+0+0+0+0+0+0+0+0+0+0+0+0+0+0+0+0+0+0+0</f>
        <v>1</v>
      </c>
      <c r="G656" s="116" t="s">
        <v>10543</v>
      </c>
      <c r="H656" s="116">
        <f>2^0+0+0+0+0+0+0+0+0+0+0+0+0+0+0+0+0+0+0+0+0+0+0+0+0+0+0+0+0+0+0+0</f>
        <v>1</v>
      </c>
      <c r="I656" s="116" t="s">
        <v>10543</v>
      </c>
      <c r="L656" s="116">
        <f>2^0+0+0+0+0+0+0+0+0+0+0+0+0+0+0+0+0+0+0+0+0+0+0+0+0+0+0+0+0+0+0+0</f>
        <v>1</v>
      </c>
      <c r="M656" s="116" t="s">
        <v>10543</v>
      </c>
      <c r="P656" s="116">
        <f>2^0+0+0+0+0+0+0+0+0+0+0+0+0+0+0+0+0+0+0+0+0+0+0+0+0+0+0+0+0+0+0+0</f>
        <v>1</v>
      </c>
      <c r="Q656" s="116" t="s">
        <v>10543</v>
      </c>
      <c r="T656" s="116">
        <f>2^0+0+0+0+0+0+0+0+0+0+0+0+0+0+0+0+0+0+0+0+0+0+0+0+0+0+0+0+0+0+0+0</f>
        <v>1</v>
      </c>
      <c r="U656" s="116" t="s">
        <v>10543</v>
      </c>
    </row>
    <row r="657" spans="1:21" ht="13.2">
      <c r="A657" s="116" t="s">
        <v>11864</v>
      </c>
      <c r="B657" s="116" t="s">
        <v>11865</v>
      </c>
      <c r="C657" s="116" t="s">
        <v>10540</v>
      </c>
      <c r="D657" s="116" t="s">
        <v>10541</v>
      </c>
      <c r="E657" s="116" t="s">
        <v>10542</v>
      </c>
      <c r="F657" s="116">
        <f>0+0+0+0+0+0+0+0+0+0+0+0+0+0+0+0+0+0+0+0+0+0+0+0+0+0+0+0+0+0+0+0</f>
        <v>0</v>
      </c>
      <c r="G657" s="116" t="s">
        <v>10547</v>
      </c>
      <c r="H657" s="116">
        <f>0+0+0+0+0+0+0+0+0+0+0+0+0+0+0+0+0+0+0+0+0+0+0+0+0+0+0+0+0+0+0+0</f>
        <v>0</v>
      </c>
      <c r="I657" s="116" t="s">
        <v>10547</v>
      </c>
      <c r="L657" s="116">
        <f>0+0+0+0+0+0+0+0+0+0+0+0+0+0+0+0+0+0+0+0+0+0+0+0+0+0+0+0+0+0+0+0</f>
        <v>0</v>
      </c>
      <c r="M657" s="116" t="s">
        <v>10547</v>
      </c>
      <c r="P657" s="116">
        <f>0+0+0+0+0+0+0+0+0+0+0+0+0+0+0+0+0+0+0+0+0+0+0+0+0+0+0+0+0+0+0+0</f>
        <v>0</v>
      </c>
      <c r="Q657" s="116" t="s">
        <v>10547</v>
      </c>
      <c r="T657" s="116">
        <f>0+0+0+0+0+0+0+0+0+0+0+0+0+0+0+0+0+0+0+0+0+0+0+0+0+0+0+0+0+0+0+0</f>
        <v>0</v>
      </c>
      <c r="U657" s="116" t="s">
        <v>10547</v>
      </c>
    </row>
    <row r="658" spans="1:21" ht="13.2">
      <c r="A658" s="116" t="s">
        <v>11866</v>
      </c>
      <c r="B658" s="116" t="s">
        <v>11867</v>
      </c>
      <c r="C658" s="116" t="s">
        <v>10540</v>
      </c>
      <c r="D658" s="116" t="s">
        <v>10541</v>
      </c>
      <c r="E658" s="116" t="s">
        <v>10542</v>
      </c>
      <c r="F658" s="116">
        <f>2^0+0+0+0+0+0+0+0+0+0+0+0+0+0+0+0+0+0+0+0+0+0+0+0+0+0+0+0+0+0+0+0</f>
        <v>1</v>
      </c>
      <c r="G658" s="116" t="s">
        <v>10543</v>
      </c>
      <c r="H658" s="116">
        <f>0+0+0+2^3+0+0+2^6+2^7+0+0+0+0+0+0+0+0+0+0+0+0+0+0+0+0+0+0+0+0+0+0+0+0</f>
        <v>200</v>
      </c>
      <c r="I658" s="184" t="s">
        <v>10768</v>
      </c>
      <c r="L658" s="116">
        <f>2^0+0+0+0+0+0+2^6+2^7+0+0+0+0+0+0+0+0+0+0+0+0+0+0+0+0+0+0+0+0+0+0+0+0</f>
        <v>193</v>
      </c>
      <c r="M658" s="184" t="s">
        <v>10707</v>
      </c>
      <c r="P658" s="116">
        <f>2^0+0+0+0+0+0+2^6+2^7+0+0+0+0+0+0+0+0+0+0+0+0+0+0+0+0+0+0+0+0+0+0+0+0</f>
        <v>193</v>
      </c>
      <c r="Q658" s="184" t="s">
        <v>10707</v>
      </c>
      <c r="T658" s="116">
        <f>2^0+0+0+0+0+0+2^6+2^7+0+0+0+0+0+0+0+0+0+0+0+0+0+0+0+0+0+0+0+0+0+0+0+0</f>
        <v>193</v>
      </c>
      <c r="U658" s="184" t="s">
        <v>10707</v>
      </c>
    </row>
    <row r="659" spans="1:21" ht="13.2">
      <c r="A659" s="116" t="s">
        <v>11868</v>
      </c>
      <c r="B659" s="116" t="s">
        <v>11869</v>
      </c>
      <c r="C659" s="116" t="s">
        <v>10540</v>
      </c>
      <c r="D659" s="116" t="s">
        <v>10541</v>
      </c>
      <c r="E659" s="116" t="s">
        <v>10542</v>
      </c>
      <c r="F659" s="116">
        <f>0+0+0+0+0+0+0+0+0+0+0+0+0+0+0+0+0+0+0+0+0+0+0+0+0+0+0+0+0+0+0+0</f>
        <v>0</v>
      </c>
      <c r="G659" s="116" t="s">
        <v>10547</v>
      </c>
      <c r="H659" s="116">
        <f>0+0+0+0+0+0+0+0+0+0+0+0+0+0+0+0+0+0+0+0+0+0+0+0+0+0+0+0+0+0+0+0</f>
        <v>0</v>
      </c>
      <c r="I659" s="116" t="s">
        <v>10547</v>
      </c>
      <c r="L659" s="116">
        <f>0+0+0+0+0+0+0+0+0+0+0+0+0+0+0+0+0+0+0+0+0+0+0+0+0+0+0+0+0+0+0+0</f>
        <v>0</v>
      </c>
      <c r="M659" s="116" t="s">
        <v>10547</v>
      </c>
      <c r="P659" s="116">
        <f>0+0+0+0+0+0+0+0+0+0+0+0+0+0+0+0+0+0+0+0+0+0+0+0+0+0+0+0+0+0+0+0</f>
        <v>0</v>
      </c>
      <c r="Q659" s="116" t="s">
        <v>10547</v>
      </c>
      <c r="T659" s="116">
        <f>0+0+0+0+0+0+0+0+0+0+0+0+0+0+0+0+0+0+0+0+0+0+0+0+0+0+0+0+0+0+0+0</f>
        <v>0</v>
      </c>
      <c r="U659" s="116" t="s">
        <v>10547</v>
      </c>
    </row>
    <row r="660" spans="1:21" ht="13.2">
      <c r="A660" s="116" t="s">
        <v>11870</v>
      </c>
      <c r="B660" s="116" t="s">
        <v>11871</v>
      </c>
      <c r="C660" s="116" t="s">
        <v>10540</v>
      </c>
      <c r="D660" s="116" t="s">
        <v>10541</v>
      </c>
      <c r="E660" s="116" t="s">
        <v>10542</v>
      </c>
      <c r="F660" s="116">
        <f>0+2^1+0+0+0+2^5+2^6+2^7+0+0+0+0+0+0+0+0+0+0+0+0+0+0+0+0+0+0+0+0+0+0+0+0</f>
        <v>226</v>
      </c>
      <c r="G660" s="116" t="s">
        <v>10550</v>
      </c>
      <c r="H660" s="116">
        <f>0+2^1+0+0+0+2^5+2^6+2^7+0+0+0+0+0+0+0+0+0+0+0+0+0+0+0+0+0+0+0+0+0+0+0+0</f>
        <v>226</v>
      </c>
      <c r="I660" s="116" t="s">
        <v>10550</v>
      </c>
      <c r="L660" s="116">
        <f>0+2^1+0+0+0+2^5+2^6+2^7+0+0+0+0+0+0+0+0+0+0+0+0+0+0+0+0+0+0+0+0+0+0+0+0</f>
        <v>226</v>
      </c>
      <c r="M660" s="116" t="s">
        <v>10550</v>
      </c>
      <c r="P660" s="116">
        <f>0+2^1+0+0+0+2^5+2^6+2^7+0+0+0+0+0+0+0+0+0+0+0+0+0+0+0+0+0+0+0+0+0+0+0+0</f>
        <v>226</v>
      </c>
      <c r="Q660" s="116" t="s">
        <v>10550</v>
      </c>
      <c r="T660" s="116">
        <f>0+2^1+0+0+0+2^5+2^6+2^7+0+0+0+0+0+0+0+0+0+0+0+0+0+0+0+0+0+0+0+0+0+0+0+0</f>
        <v>226</v>
      </c>
      <c r="U660" s="116" t="s">
        <v>10550</v>
      </c>
    </row>
    <row r="661" spans="1:21" ht="13.2">
      <c r="A661" s="116" t="s">
        <v>11872</v>
      </c>
      <c r="B661" s="116" t="s">
        <v>11873</v>
      </c>
      <c r="C661" s="116" t="s">
        <v>10540</v>
      </c>
      <c r="D661" s="116" t="s">
        <v>10541</v>
      </c>
      <c r="E661" s="116" t="s">
        <v>10542</v>
      </c>
      <c r="F661" s="116">
        <f>0+0+0+0+0+0+0+0+0+0+0+0+0+0+0+0+0+0+0+0+0+0+0+0+0+0+0+0+0+0+0+0</f>
        <v>0</v>
      </c>
      <c r="G661" s="116" t="s">
        <v>10547</v>
      </c>
      <c r="H661" s="116">
        <f>0+0+0+0+0+0+0+0+0+0+0+0+0+0+0+0+0+0+0+0+0+0+0+0+0+0+0+0+0+0+0+0</f>
        <v>0</v>
      </c>
      <c r="I661" s="116" t="s">
        <v>10547</v>
      </c>
      <c r="L661" s="116">
        <f>0+0+0+0+0+0+0+0+0+0+0+0+0+0+0+0+0+0+0+0+0+0+0+0+0+0+0+0+0+0+0+0</f>
        <v>0</v>
      </c>
      <c r="M661" s="116" t="s">
        <v>10547</v>
      </c>
      <c r="P661" s="116">
        <f>0+0+0+0+0+0+0+0+0+0+0+0+0+0+0+0+0+0+0+0+0+0+0+0+0+0+0+0+0+0+0+0</f>
        <v>0</v>
      </c>
      <c r="Q661" s="116" t="s">
        <v>10547</v>
      </c>
      <c r="T661" s="116">
        <f>0+0+0+0+0+0+0+0+0+0+0+0+0+0+0+0+0+0+0+0+0+0+0+0+0+0+0+0+0+0+0+0</f>
        <v>0</v>
      </c>
      <c r="U661" s="116" t="s">
        <v>10547</v>
      </c>
    </row>
    <row r="662" spans="1:21" ht="13.2">
      <c r="A662" s="116" t="s">
        <v>11874</v>
      </c>
      <c r="B662" s="116" t="s">
        <v>11875</v>
      </c>
      <c r="C662" s="116" t="s">
        <v>10499</v>
      </c>
      <c r="D662" s="116" t="s">
        <v>10541</v>
      </c>
      <c r="E662" s="116" t="s">
        <v>10542</v>
      </c>
      <c r="F662" s="116">
        <f>2^0+0+0+0+0+0+0+0+0+0+0+0+0+0+0+0+0+0+0+0+0+0+0+0+0+0+0+0+0+0+0+0</f>
        <v>1</v>
      </c>
      <c r="G662" s="116" t="s">
        <v>10543</v>
      </c>
      <c r="H662" s="116">
        <f>2^0+0+0+0+0+0+0+0+0+0+0+0+0+0+0+0+0+0+0+0+0+0+0+0+0+0+0+0+0+0+0+0</f>
        <v>1</v>
      </c>
      <c r="I662" s="116" t="s">
        <v>10543</v>
      </c>
      <c r="L662" s="116">
        <f>2^0+0+0+0+0+0+0+0+0+0+0+0+0+0+0+0+0+0+0+0+0+0+0+0+0+0+0+0+0+0+0+0</f>
        <v>1</v>
      </c>
      <c r="M662" s="116" t="s">
        <v>10543</v>
      </c>
      <c r="P662" s="116">
        <f>2^0+0+0+0+0+0+0+0+0+0+0+0+0+0+0+0+0+0+0+0+0+0+0+0+0+0+0+0+0+0+0+0</f>
        <v>1</v>
      </c>
      <c r="Q662" s="116" t="s">
        <v>10543</v>
      </c>
      <c r="T662" s="116">
        <f>2^0+0+0+0+0+0+0+0+0+0+0+0+0+0+0+0+0+0+0+0+0+0+0+0+0+0+0+0+0+0+0+0</f>
        <v>1</v>
      </c>
      <c r="U662" s="116" t="s">
        <v>10543</v>
      </c>
    </row>
    <row r="663" spans="1:21" ht="13.2">
      <c r="A663" s="116" t="s">
        <v>11876</v>
      </c>
      <c r="B663" s="116" t="s">
        <v>11877</v>
      </c>
      <c r="C663" s="116" t="s">
        <v>10540</v>
      </c>
      <c r="D663" s="116" t="s">
        <v>10541</v>
      </c>
      <c r="E663" s="116" t="s">
        <v>10542</v>
      </c>
      <c r="F663" s="116">
        <f>0+0+0+0+0+0+0+0+0+0+0+0+0+0+0+0+0+0+0+0+0+0+0+0+0+0+0+0+0+0+0+0</f>
        <v>0</v>
      </c>
      <c r="G663" s="116" t="s">
        <v>10547</v>
      </c>
      <c r="H663" s="116">
        <f>0+0+0+0+0+0+0+0+0+0+0+0+0+0+0+0+0+0+0+0+0+0+0+0+0+0+0+0+0+0+0+0</f>
        <v>0</v>
      </c>
      <c r="I663" s="116" t="s">
        <v>10547</v>
      </c>
      <c r="L663" s="116">
        <f>0+0+0+0+0+0+0+0+0+0+0+0+0+0+0+0+0+0+0+0+0+0+0+0+0+0+0+0+0+0+0+0</f>
        <v>0</v>
      </c>
      <c r="M663" s="116" t="s">
        <v>10547</v>
      </c>
      <c r="P663" s="116">
        <f>0+0+0+0+0+0+0+0+0+0+0+0+0+0+0+0+0+0+0+0+0+0+0+0+0+0+0+0+0+0+0+0</f>
        <v>0</v>
      </c>
      <c r="Q663" s="116" t="s">
        <v>10547</v>
      </c>
      <c r="T663" s="116">
        <f>0+0+0+0+0+0+0+0+0+0+0+0+0+0+0+0+0+0+0+0+0+0+0+0+0+0+0+0+0+0+0+0</f>
        <v>0</v>
      </c>
      <c r="U663" s="116" t="s">
        <v>10547</v>
      </c>
    </row>
    <row r="664" spans="1:21" ht="13.2">
      <c r="A664" s="116" t="s">
        <v>11878</v>
      </c>
      <c r="B664" s="116" t="s">
        <v>11879</v>
      </c>
      <c r="C664" s="116" t="s">
        <v>10540</v>
      </c>
      <c r="D664" s="116" t="s">
        <v>10541</v>
      </c>
      <c r="E664" s="116" t="s">
        <v>10542</v>
      </c>
      <c r="F664" s="116">
        <f>2^0+0+0+0+0+0+0+0+0+0+0+0+0+0+0+0+0+0+0+0+0+0+0+0+0+0+0+0+0+0+0+0</f>
        <v>1</v>
      </c>
      <c r="G664" s="116" t="s">
        <v>10543</v>
      </c>
      <c r="H664" s="116">
        <f>0+0+0+2^3+0+0+2^6+2^7+0+0+0+0+0+0+0+0+0+0+0+0+0+0+0+0+0+0+0+0+0+0+0+0</f>
        <v>200</v>
      </c>
      <c r="I664" s="184" t="s">
        <v>10768</v>
      </c>
      <c r="L664" s="116">
        <f>2^0+0+0+0+0+0+2^6+2^7+0+2^9+0+0+0+0+0+0+0+0+0+0+0+0+0+0+0+0+0+0+0+0+0+0</f>
        <v>705</v>
      </c>
      <c r="M664" s="184" t="s">
        <v>10669</v>
      </c>
      <c r="P664" s="116">
        <f>2^0+0+0+0+0+0+2^6+2^7+0+2^9+0+0+0+0+0+0+0+0+0+0+0+0+0+0+0+0+0+0+0+0+0+0</f>
        <v>705</v>
      </c>
      <c r="Q664" s="184" t="s">
        <v>10669</v>
      </c>
      <c r="T664" s="116">
        <f>2^0+0+0+0+0+0+2^6+2^7+0+2^9+0+0+0+0+0+0+0+0+0+0+0+0+0+0+0+0+0+0+0+0+0+0</f>
        <v>705</v>
      </c>
      <c r="U664" s="184" t="s">
        <v>10669</v>
      </c>
    </row>
    <row r="665" spans="1:21" ht="13.2">
      <c r="A665" s="116" t="s">
        <v>11880</v>
      </c>
      <c r="B665" s="116" t="s">
        <v>11881</v>
      </c>
      <c r="C665" s="116" t="s">
        <v>10540</v>
      </c>
      <c r="D665" s="116" t="s">
        <v>10541</v>
      </c>
      <c r="E665" s="116" t="s">
        <v>10542</v>
      </c>
      <c r="F665" s="116">
        <f>0+0+0+0+0+0+0+0+0+0+0+0+0+0+0+0+0+0+0+0+0+0+0+0+0+0+0+0+0+0+0+0</f>
        <v>0</v>
      </c>
      <c r="G665" s="116" t="s">
        <v>10547</v>
      </c>
      <c r="H665" s="116">
        <f>0+0+0+0+0+0+0+0+0+0+0+0+0+0+0+0+0+0+0+0+0+0+0+0+0+0+0+0+0+0+0+0</f>
        <v>0</v>
      </c>
      <c r="I665" s="116" t="s">
        <v>10547</v>
      </c>
      <c r="L665" s="116">
        <f>0+0+0+0+0+0+0+0+0+0+0+0+0+0+0+0+0+0+0+0+0+0+0+0+0+0+0+0+0+0+0+0</f>
        <v>0</v>
      </c>
      <c r="M665" s="116" t="s">
        <v>10547</v>
      </c>
      <c r="P665" s="116">
        <f>0+0+0+0+0+0+0+0+0+0+0+0+0+0+0+0+0+0+0+0+0+0+0+0+0+0+0+0+0+0+0+0</f>
        <v>0</v>
      </c>
      <c r="Q665" s="116" t="s">
        <v>10547</v>
      </c>
      <c r="T665" s="116">
        <f>0+0+0+0+0+0+0+0+0+0+0+0+0+0+0+0+0+0+0+0+0+0+0+0+0+0+0+0+0+0+0+0</f>
        <v>0</v>
      </c>
      <c r="U665" s="116" t="s">
        <v>10547</v>
      </c>
    </row>
    <row r="666" spans="1:21" ht="13.2">
      <c r="A666" s="116" t="s">
        <v>11882</v>
      </c>
      <c r="B666" s="116" t="s">
        <v>11883</v>
      </c>
      <c r="C666" s="116" t="s">
        <v>10540</v>
      </c>
      <c r="D666" s="116" t="s">
        <v>10541</v>
      </c>
      <c r="E666" s="116" t="s">
        <v>10542</v>
      </c>
      <c r="F666" s="116">
        <f>0+2^1+0+0+0+2^5+2^6+2^7+0+0+0+0+0+0+0+0+0+0+0+0+0+0+0+0+0+0+0+0+0+0+0+0</f>
        <v>226</v>
      </c>
      <c r="G666" s="116" t="s">
        <v>10550</v>
      </c>
      <c r="H666" s="116">
        <f>0+2^1+0+0+0+2^5+2^6+2^7+0+0+0+0+0+0+0+0+0+0+0+0+0+0+0+0+0+0+0+0+0+0+0+0</f>
        <v>226</v>
      </c>
      <c r="I666" s="116" t="s">
        <v>10550</v>
      </c>
      <c r="L666" s="116">
        <f>0+2^1+0+0+0+2^5+2^6+2^7+0+0+0+0+0+0+0+0+0+0+0+0+0+0+0+0+0+0+0+0+0+0+0+0</f>
        <v>226</v>
      </c>
      <c r="M666" s="116" t="s">
        <v>10550</v>
      </c>
      <c r="P666" s="116">
        <f>0+2^1+0+0+0+2^5+2^6+2^7+0+0+0+0+0+0+0+0+0+0+0+0+0+0+0+0+0+0+0+0+0+0+0+0</f>
        <v>226</v>
      </c>
      <c r="Q666" s="116" t="s">
        <v>10550</v>
      </c>
      <c r="T666" s="116">
        <f>0+2^1+0+0+0+2^5+2^6+2^7+0+0+0+0+0+0+0+0+0+0+0+0+0+0+0+0+0+0+0+0+0+0+0+0</f>
        <v>226</v>
      </c>
      <c r="U666" s="116" t="s">
        <v>10550</v>
      </c>
    </row>
    <row r="667" spans="1:21" ht="13.2">
      <c r="A667" s="116" t="s">
        <v>11884</v>
      </c>
      <c r="B667" s="116" t="s">
        <v>11885</v>
      </c>
      <c r="C667" s="116" t="s">
        <v>10540</v>
      </c>
      <c r="D667" s="116" t="s">
        <v>10541</v>
      </c>
      <c r="E667" s="116" t="s">
        <v>10542</v>
      </c>
      <c r="F667" s="116">
        <f>0+0+0+0+0+0+0+0+0+0+0+0+0+0+0+0+0+0+0+0+0+0+0+0+0+0+0+0+0+0+0+0</f>
        <v>0</v>
      </c>
      <c r="G667" s="116" t="s">
        <v>10547</v>
      </c>
      <c r="H667" s="116">
        <f>0+0+0+0+0+0+0+0+0+0+0+0+0+0+0+0+0+0+0+0+0+0+0+0+0+0+0+0+0+0+0+0</f>
        <v>0</v>
      </c>
      <c r="I667" s="116" t="s">
        <v>10547</v>
      </c>
      <c r="L667" s="116">
        <f>0+0+0+0+0+0+0+0+0+0+0+0+0+0+0+0+0+0+0+0+0+0+0+0+0+0+0+0+0+0+0+0</f>
        <v>0</v>
      </c>
      <c r="M667" s="116" t="s">
        <v>10547</v>
      </c>
      <c r="P667" s="116">
        <f>0+0+0+0+0+0+0+0+0+0+0+0+0+0+0+0+0+0+0+0+0+0+0+0+0+0+0+0+0+0+0+0</f>
        <v>0</v>
      </c>
      <c r="Q667" s="116" t="s">
        <v>10547</v>
      </c>
      <c r="T667" s="116">
        <f>0+0+0+0+0+0+0+0+0+0+0+0+0+0+0+0+0+0+0+0+0+0+0+0+0+0+0+0+0+0+0+0</f>
        <v>0</v>
      </c>
      <c r="U667" s="116" t="s">
        <v>10547</v>
      </c>
    </row>
    <row r="668" spans="1:21" ht="13.2">
      <c r="A668" s="116" t="s">
        <v>11886</v>
      </c>
      <c r="B668" s="116" t="s">
        <v>11887</v>
      </c>
      <c r="C668" s="116" t="s">
        <v>10499</v>
      </c>
      <c r="D668" s="116" t="s">
        <v>10541</v>
      </c>
      <c r="E668" s="116" t="s">
        <v>10542</v>
      </c>
      <c r="F668" s="116">
        <f>2^0+0+0+0+0+0+0+0+0+0+0+0+0+0+0+0+0+0+0+0+0+0+0+0+0+0+0+0+0+0+0+0</f>
        <v>1</v>
      </c>
      <c r="G668" s="116" t="s">
        <v>10543</v>
      </c>
      <c r="H668" s="116">
        <f>2^0+0+0+0+0+0+0+0+0+0+0+0+0+0+0+0+0+0+0+0+0+0+0+0+0+0+0+0+0+0+0+0</f>
        <v>1</v>
      </c>
      <c r="I668" s="116" t="s">
        <v>10543</v>
      </c>
      <c r="L668" s="116">
        <f>2^0+0+0+0+0+0+0+0+0+0+0+0+0+0+0+0+0+0+0+0+0+0+0+0+0+0+0+0+0+0+0+0</f>
        <v>1</v>
      </c>
      <c r="M668" s="116" t="s">
        <v>10543</v>
      </c>
      <c r="P668" s="116">
        <f>2^0+0+0+0+0+0+0+0+0+0+0+0+0+0+0+0+0+0+0+0+0+0+0+0+0+0+0+0+0+0+0+0</f>
        <v>1</v>
      </c>
      <c r="Q668" s="116" t="s">
        <v>10543</v>
      </c>
      <c r="T668" s="116">
        <f>2^0+0+0+0+0+0+0+0+0+0+0+0+0+0+0+0+0+0+0+0+0+0+0+0+0+0+0+0+0+0+0+0</f>
        <v>1</v>
      </c>
      <c r="U668" s="116" t="s">
        <v>10543</v>
      </c>
    </row>
    <row r="669" spans="1:21" ht="13.2">
      <c r="A669" s="116" t="s">
        <v>11888</v>
      </c>
      <c r="B669" s="116" t="s">
        <v>11889</v>
      </c>
      <c r="C669" s="116" t="s">
        <v>10540</v>
      </c>
      <c r="D669" s="116" t="s">
        <v>10541</v>
      </c>
      <c r="E669" s="116" t="s">
        <v>10542</v>
      </c>
      <c r="F669" s="116">
        <f>0+0+0+0+0+0+0+0+0+0+0+0+0+0+0+0+0+0+0+0+0+0+0+0+0+0+0+0+0+0+0+0</f>
        <v>0</v>
      </c>
      <c r="G669" s="116" t="s">
        <v>10547</v>
      </c>
      <c r="H669" s="116">
        <f>0+0+0+0+0+0+0+0+0+0+0+0+0+0+0+0+0+0+0+0+0+0+0+0+0+0+0+0+0+0+0+0</f>
        <v>0</v>
      </c>
      <c r="I669" s="116" t="s">
        <v>10547</v>
      </c>
      <c r="L669" s="116">
        <f>0+0+0+0+0+0+0+0+0+0+0+0+0+0+0+0+0+0+0+0+0+0+0+0+0+0+0+0+0+0+0+0</f>
        <v>0</v>
      </c>
      <c r="M669" s="116" t="s">
        <v>10547</v>
      </c>
      <c r="P669" s="116">
        <f>0+0+0+0+0+0+0+0+0+0+0+0+0+0+0+0+0+0+0+0+0+0+0+0+0+0+0+0+0+0+0+0</f>
        <v>0</v>
      </c>
      <c r="Q669" s="116" t="s">
        <v>10547</v>
      </c>
      <c r="T669" s="116">
        <f>0+0+0+0+0+0+0+0+0+0+0+0+0+0+0+0+0+0+0+0+0+0+0+0+0+0+0+0+0+0+0+0</f>
        <v>0</v>
      </c>
      <c r="U669" s="116" t="s">
        <v>10547</v>
      </c>
    </row>
    <row r="670" spans="1:21" ht="13.2">
      <c r="A670" s="116" t="s">
        <v>11890</v>
      </c>
      <c r="B670" s="116" t="s">
        <v>11891</v>
      </c>
      <c r="C670" s="116" t="s">
        <v>10540</v>
      </c>
      <c r="D670" s="116" t="s">
        <v>10541</v>
      </c>
      <c r="E670" s="116" t="s">
        <v>10542</v>
      </c>
      <c r="F670" s="116">
        <f>2^0+0+0+0+0+0+0+0+0+0+0+0+0+0+0+0+0+0+0+0+0+0+0+0+0+0+0+0+0+0+0+0</f>
        <v>1</v>
      </c>
      <c r="G670" s="116" t="s">
        <v>10543</v>
      </c>
      <c r="H670" s="116">
        <f>0+0+0+2^3+0+0+2^6+2^7+0+0+0+0+0+0+0+0+0+0+0+0+0+0+0+0+0+0+0+0+0+0+0+0</f>
        <v>200</v>
      </c>
      <c r="I670" s="184" t="s">
        <v>10768</v>
      </c>
      <c r="L670" s="116">
        <f>2^0+0+0+2^3+0+0+2^6+2^7+0+0+0+0+0+0+0+0+0+0+0+0+0+0+0+0+0+0+0+0+0+0+0+0</f>
        <v>201</v>
      </c>
      <c r="M670" s="184" t="s">
        <v>10841</v>
      </c>
      <c r="P670" s="116">
        <f>2^0+0+0+2^3+0+0+2^6+2^7+0+0+0+0+0+0+0+0+0+0+0+0+0+0+0+0+0+0+0+0+0+0+0+0</f>
        <v>201</v>
      </c>
      <c r="Q670" s="184" t="s">
        <v>10841</v>
      </c>
      <c r="T670" s="116">
        <f>2^0+0+0+2^3+0+0+2^6+2^7+0+0+0+0+0+0+0+0+0+0+0+0+0+0+0+0+0+0+0+0+0+0+0+0</f>
        <v>201</v>
      </c>
      <c r="U670" s="184" t="s">
        <v>10841</v>
      </c>
    </row>
    <row r="671" spans="1:21" ht="13.2">
      <c r="A671" s="116" t="s">
        <v>11892</v>
      </c>
      <c r="B671" s="116" t="s">
        <v>11893</v>
      </c>
      <c r="C671" s="116" t="s">
        <v>10540</v>
      </c>
      <c r="D671" s="116" t="s">
        <v>10541</v>
      </c>
      <c r="E671" s="116" t="s">
        <v>10542</v>
      </c>
      <c r="F671" s="116">
        <f>0+0+0+0+0+0+0+0+0+0+0+0+0+0+0+0+0+0+0+0+0+0+0+0+0+0+0+0+0+0+0+0</f>
        <v>0</v>
      </c>
      <c r="G671" s="116" t="s">
        <v>10547</v>
      </c>
      <c r="H671" s="116">
        <f>0+0+0+0+0+0+0+0+0+0+0+0+0+0+0+0+0+0+0+0+0+0+0+0+0+0+0+0+0+0+0+0</f>
        <v>0</v>
      </c>
      <c r="I671" s="116" t="s">
        <v>10547</v>
      </c>
      <c r="L671" s="116">
        <f>0+0+0+0+0+0+0+0+0+0+0+0+0+0+0+0+0+0+0+0+0+0+0+0+0+0+0+0+0+0+0+0</f>
        <v>0</v>
      </c>
      <c r="M671" s="116" t="s">
        <v>10547</v>
      </c>
      <c r="P671" s="116">
        <f>0+0+0+0+0+0+0+0+0+0+0+0+0+0+0+0+0+0+0+0+0+0+0+0+0+0+0+0+0+0+0+0</f>
        <v>0</v>
      </c>
      <c r="Q671" s="116" t="s">
        <v>10547</v>
      </c>
      <c r="T671" s="116">
        <f>0+0+0+0+0+0+0+0+0+0+0+0+0+0+0+0+0+0+0+0+0+0+0+0+0+0+0+0+0+0+0+0</f>
        <v>0</v>
      </c>
      <c r="U671" s="116" t="s">
        <v>10547</v>
      </c>
    </row>
    <row r="672" spans="1:21" ht="13.2">
      <c r="A672" s="116" t="s">
        <v>11894</v>
      </c>
      <c r="B672" s="116" t="s">
        <v>11895</v>
      </c>
      <c r="C672" s="116" t="s">
        <v>10540</v>
      </c>
      <c r="D672" s="116" t="s">
        <v>10541</v>
      </c>
      <c r="E672" s="116" t="s">
        <v>10542</v>
      </c>
      <c r="F672" s="116">
        <f>0+2^1+0+0+0+2^5+2^6+2^7+0+0+0+0+0+0+0+0+0+0+0+0+0+0+0+0+0+0+0+0+0+0+0+0</f>
        <v>226</v>
      </c>
      <c r="G672" s="116" t="s">
        <v>10550</v>
      </c>
      <c r="H672" s="116">
        <f>0+2^1+0+0+0+2^5+2^6+2^7+0+0+0+0+0+0+0+0+0+0+0+0+0+0+0+0+0+0+0+0+0+0+0+0</f>
        <v>226</v>
      </c>
      <c r="I672" s="116" t="s">
        <v>10550</v>
      </c>
      <c r="L672" s="116">
        <f>0+2^1+0+0+0+2^5+2^6+2^7+0+0+0+0+0+0+0+0+0+0+0+0+0+0+0+0+0+0+0+0+0+0+0+0</f>
        <v>226</v>
      </c>
      <c r="M672" s="116" t="s">
        <v>10550</v>
      </c>
      <c r="P672" s="116">
        <f>0+2^1+0+0+0+2^5+2^6+2^7+0+0+0+0+0+0+0+0+0+0+0+0+0+0+0+0+0+0+0+0+0+0+0+0</f>
        <v>226</v>
      </c>
      <c r="Q672" s="116" t="s">
        <v>10550</v>
      </c>
      <c r="T672" s="116">
        <f>0+2^1+0+0+0+2^5+2^6+2^7+0+0+0+0+0+0+0+0+0+0+0+0+0+0+0+0+0+0+0+0+0+0+0+0</f>
        <v>226</v>
      </c>
      <c r="U672" s="116" t="s">
        <v>10550</v>
      </c>
    </row>
    <row r="673" spans="1:21" ht="13.2">
      <c r="A673" s="116" t="s">
        <v>11896</v>
      </c>
      <c r="B673" s="116" t="s">
        <v>11897</v>
      </c>
      <c r="C673" s="116" t="s">
        <v>10540</v>
      </c>
      <c r="D673" s="116" t="s">
        <v>10541</v>
      </c>
      <c r="E673" s="116" t="s">
        <v>10542</v>
      </c>
      <c r="F673" s="116">
        <f>0+0+0+0+0+0+0+0+0+0+0+0+0+0+0+0+0+0+0+0+0+0+0+0+0+0+0+0+0+0+0+0</f>
        <v>0</v>
      </c>
      <c r="G673" s="116" t="s">
        <v>10547</v>
      </c>
      <c r="H673" s="116">
        <f>0+0+0+0+0+0+0+0+0+0+0+0+0+0+0+0+0+0+0+0+0+0+0+0+0+0+0+0+0+0+0+0</f>
        <v>0</v>
      </c>
      <c r="I673" s="116" t="s">
        <v>10547</v>
      </c>
      <c r="L673" s="116">
        <f>0+0+0+0+0+0+0+0+0+0+0+0+0+0+0+0+0+0+0+0+0+0+0+0+0+0+0+0+0+0+0+0</f>
        <v>0</v>
      </c>
      <c r="M673" s="116" t="s">
        <v>10547</v>
      </c>
      <c r="P673" s="116">
        <f>0+0+0+0+0+0+0+0+0+0+0+0+0+0+0+0+0+0+0+0+0+0+0+0+0+0+0+0+0+0+0+0</f>
        <v>0</v>
      </c>
      <c r="Q673" s="116" t="s">
        <v>10547</v>
      </c>
      <c r="T673" s="116">
        <f>0+0+0+0+0+0+0+0+0+0+0+0+0+0+0+0+0+0+0+0+0+0+0+0+0+0+0+0+0+0+0+0</f>
        <v>0</v>
      </c>
      <c r="U673" s="116" t="s">
        <v>10547</v>
      </c>
    </row>
    <row r="674" spans="1:21" ht="13.2">
      <c r="A674" s="116" t="s">
        <v>11898</v>
      </c>
      <c r="B674" s="116" t="s">
        <v>11899</v>
      </c>
      <c r="C674" s="116" t="s">
        <v>10499</v>
      </c>
      <c r="D674" s="116" t="s">
        <v>10541</v>
      </c>
      <c r="E674" s="116" t="s">
        <v>10542</v>
      </c>
      <c r="F674" s="116">
        <f>2^0+0+0+0+0+0+0+0+0+0+0+0+0+0+0+0+0+0+0+0+0+0+0+0+0+0+0+0+0+0+0+0</f>
        <v>1</v>
      </c>
      <c r="G674" s="116" t="s">
        <v>10543</v>
      </c>
      <c r="H674" s="116">
        <f>2^0+0+0+0+0+0+0+0+0+0+0+0+0+0+0+0+0+0+0+0+0+0+0+0+0+0+0+0+0+0+0+0</f>
        <v>1</v>
      </c>
      <c r="I674" s="116" t="s">
        <v>10543</v>
      </c>
      <c r="L674" s="116">
        <f>2^0+0+0+0+0+0+0+0+0+0+0+0+0+0+0+0+0+0+0+0+0+0+0+0+0+0+0+0+0+0+0+0</f>
        <v>1</v>
      </c>
      <c r="M674" s="116" t="s">
        <v>10543</v>
      </c>
      <c r="P674" s="116">
        <f>2^0+0+0+0+0+0+0+0+0+0+0+0+0+0+0+0+0+0+0+0+0+0+0+0+0+0+0+0+0+0+0+0</f>
        <v>1</v>
      </c>
      <c r="Q674" s="116" t="s">
        <v>10543</v>
      </c>
      <c r="T674" s="116">
        <f>2^0+0+0+0+0+0+0+0+0+0+0+0+0+0+0+0+0+0+0+0+0+0+0+0+0+0+0+0+0+0+0+0</f>
        <v>1</v>
      </c>
      <c r="U674" s="116" t="s">
        <v>10543</v>
      </c>
    </row>
    <row r="675" spans="1:21" ht="13.2">
      <c r="A675" s="116" t="s">
        <v>11900</v>
      </c>
      <c r="B675" s="116" t="s">
        <v>11901</v>
      </c>
      <c r="C675" s="116" t="s">
        <v>10540</v>
      </c>
      <c r="D675" s="116" t="s">
        <v>10541</v>
      </c>
      <c r="E675" s="116" t="s">
        <v>10542</v>
      </c>
      <c r="F675" s="116">
        <f>0+0+0+0+0+0+0+0+0+0+0+0+0+0+0+0+0+0+0+0+0+0+0+0+0+0+0+0+0+0+0+0</f>
        <v>0</v>
      </c>
      <c r="G675" s="116" t="s">
        <v>10547</v>
      </c>
      <c r="H675" s="116">
        <f>0+0+0+0+0+0+0+0+0+0+0+0+0+0+0+0+0+0+0+0+0+0+0+0+0+0+0+0+0+0+0+0</f>
        <v>0</v>
      </c>
      <c r="I675" s="116" t="s">
        <v>10547</v>
      </c>
      <c r="L675" s="116">
        <f>0+0+0+0+0+0+0+0+0+0+0+0+0+0+0+0+0+0+0+0+0+0+0+0+0+0+0+0+0+0+0+0</f>
        <v>0</v>
      </c>
      <c r="M675" s="116" t="s">
        <v>10547</v>
      </c>
      <c r="P675" s="116">
        <f>0+0+0+0+0+0+0+0+0+0+0+0+0+0+0+0+0+0+0+0+0+0+0+0+0+0+0+0+0+0+0+0</f>
        <v>0</v>
      </c>
      <c r="Q675" s="116" t="s">
        <v>10547</v>
      </c>
      <c r="T675" s="116">
        <f>0+0+0+0+0+0+0+0+0+0+0+0+0+0+0+0+0+0+0+0+0+0+0+0+0+0+0+0+0+0+0+0</f>
        <v>0</v>
      </c>
      <c r="U675" s="116" t="s">
        <v>10547</v>
      </c>
    </row>
    <row r="676" spans="1:21" ht="13.2">
      <c r="A676" s="116" t="s">
        <v>11902</v>
      </c>
      <c r="B676" s="116" t="s">
        <v>11903</v>
      </c>
      <c r="C676" s="116" t="s">
        <v>10540</v>
      </c>
      <c r="D676" s="116" t="s">
        <v>10541</v>
      </c>
      <c r="E676" s="116" t="s">
        <v>10542</v>
      </c>
      <c r="F676" s="116">
        <f>2^0+0+0+0+0+0+0+0+0+0+0+0+0+0+0+0+0+0+0+0+0+0+0+0+0+0+0+0+0+0+0+0</f>
        <v>1</v>
      </c>
      <c r="G676" s="116" t="s">
        <v>10543</v>
      </c>
      <c r="H676" s="116">
        <f>0+0+0+2^3+0+0+2^6+2^7+0+0+0+0+0+0+0+0+0+0+0+0+0+0+0+0+0+0+0+0+0+0+0+0</f>
        <v>200</v>
      </c>
      <c r="I676" s="184" t="s">
        <v>10768</v>
      </c>
      <c r="L676" s="116">
        <f>2^0+0+0+2^3+0+0+2^6+2^7+0+0+0+0+0+0+0+0+0+0+0+0+0+0+0+0+0+0+0+0+0+0+0+0</f>
        <v>201</v>
      </c>
      <c r="M676" s="184" t="s">
        <v>10841</v>
      </c>
      <c r="P676" s="116">
        <f>2^0+0+0+2^3+0+0+2^6+2^7+0+0+0+0+0+0+0+0+0+0+0+0+0+0+0+0+0+0+0+0+0+0+0+0</f>
        <v>201</v>
      </c>
      <c r="Q676" s="184" t="s">
        <v>10841</v>
      </c>
      <c r="T676" s="116">
        <f>2^0+0+0+2^3+0+0+2^6+2^7+0+0+0+0+0+0+0+0+0+0+0+0+0+0+0+0+0+0+0+0+0+0+0+0</f>
        <v>201</v>
      </c>
      <c r="U676" s="184" t="s">
        <v>10841</v>
      </c>
    </row>
    <row r="677" spans="1:21" ht="13.2">
      <c r="A677" s="116" t="s">
        <v>11904</v>
      </c>
      <c r="B677" s="116" t="s">
        <v>11905</v>
      </c>
      <c r="C677" s="116" t="s">
        <v>10540</v>
      </c>
      <c r="D677" s="116" t="s">
        <v>10541</v>
      </c>
      <c r="E677" s="116" t="s">
        <v>10542</v>
      </c>
      <c r="F677" s="116">
        <f>0+0+0+0+0+0+0+0+0+0+0+0+0+0+0+0+0+0+0+0+0+0+0+0+0+0+0+0+0+0+0+0</f>
        <v>0</v>
      </c>
      <c r="G677" s="116" t="s">
        <v>10547</v>
      </c>
      <c r="H677" s="116">
        <f>0+0+0+0+0+0+0+0+0+0+0+0+0+0+0+0+0+0+0+0+0+0+0+0+0+0+0+0+0+0+0+0</f>
        <v>0</v>
      </c>
      <c r="I677" s="116" t="s">
        <v>10547</v>
      </c>
      <c r="L677" s="116">
        <f>0+0+0+0+0+0+0+0+0+0+0+0+0+0+0+0+0+0+0+0+0+0+0+0+0+0+0+0+0+0+0+0</f>
        <v>0</v>
      </c>
      <c r="M677" s="116" t="s">
        <v>10547</v>
      </c>
      <c r="P677" s="116">
        <f>0+0+0+0+0+0+0+0+0+0+0+0+0+0+0+0+0+0+0+0+0+0+0+0+0+0+0+0+0+0+0+0</f>
        <v>0</v>
      </c>
      <c r="Q677" s="116" t="s">
        <v>10547</v>
      </c>
      <c r="T677" s="116">
        <f>0+0+0+0+0+0+0+0+0+0+0+0+0+0+0+0+0+0+0+0+0+0+0+0+0+0+0+0+0+0+0+0</f>
        <v>0</v>
      </c>
      <c r="U677" s="116" t="s">
        <v>10547</v>
      </c>
    </row>
    <row r="678" spans="1:21" ht="13.2">
      <c r="A678" s="116" t="s">
        <v>11906</v>
      </c>
      <c r="B678" s="116" t="s">
        <v>11907</v>
      </c>
      <c r="C678" s="116" t="s">
        <v>10540</v>
      </c>
      <c r="D678" s="116" t="s">
        <v>10541</v>
      </c>
      <c r="E678" s="116" t="s">
        <v>10542</v>
      </c>
      <c r="F678" s="116">
        <f>0+2^1+0+0+0+2^5+2^6+2^7+0+0+0+0+0+0+0+0+0+0+0+0+0+0+0+0+0+0+0+0+0+0+0+0</f>
        <v>226</v>
      </c>
      <c r="G678" s="116" t="s">
        <v>10550</v>
      </c>
      <c r="H678" s="116">
        <f>0+2^1+0+0+0+2^5+2^6+2^7+0+0+0+0+0+0+0+0+0+0+0+0+0+0+0+0+0+0+0+0+0+0+0+0</f>
        <v>226</v>
      </c>
      <c r="I678" s="116" t="s">
        <v>10550</v>
      </c>
      <c r="L678" s="116">
        <f>0+2^1+0+0+0+2^5+2^6+2^7+0+0+0+0+0+0+0+0+0+0+0+0+0+0+0+0+0+0+0+0+0+0+0+0</f>
        <v>226</v>
      </c>
      <c r="M678" s="116" t="s">
        <v>10550</v>
      </c>
      <c r="P678" s="116">
        <f>0+2^1+0+0+0+2^5+2^6+2^7+0+0+0+0+0+0+0+0+0+0+0+0+0+0+0+0+0+0+0+0+0+0+0+0</f>
        <v>226</v>
      </c>
      <c r="Q678" s="116" t="s">
        <v>10550</v>
      </c>
      <c r="T678" s="116">
        <f>0+2^1+0+0+0+2^5+2^6+2^7+0+0+0+0+0+0+0+0+0+0+0+0+0+0+0+0+0+0+0+0+0+0+0+0</f>
        <v>226</v>
      </c>
      <c r="U678" s="116" t="s">
        <v>10550</v>
      </c>
    </row>
    <row r="679" spans="1:21" ht="13.2">
      <c r="A679" s="116" t="s">
        <v>11908</v>
      </c>
      <c r="B679" s="116" t="s">
        <v>11909</v>
      </c>
      <c r="C679" s="116" t="s">
        <v>10540</v>
      </c>
      <c r="D679" s="116" t="s">
        <v>10541</v>
      </c>
      <c r="E679" s="116" t="s">
        <v>10542</v>
      </c>
      <c r="F679" s="116">
        <f>0+0+0+0+0+0+0+0+0+0+0+0+0+0+0+0+0+0+0+0+0+0+0+0+0+0+0+0+0+0+0+0</f>
        <v>0</v>
      </c>
      <c r="G679" s="116" t="s">
        <v>10547</v>
      </c>
      <c r="H679" s="116">
        <f>0+0+0+0+0+0+0+0+0+0+0+0+0+0+0+0+0+0+0+0+0+0+0+0+0+0+0+0+0+0+0+0</f>
        <v>0</v>
      </c>
      <c r="I679" s="116" t="s">
        <v>10547</v>
      </c>
      <c r="L679" s="116">
        <f>0+0+0+0+0+0+0+0+0+0+0+0+0+0+0+0+0+0+0+0+0+0+0+0+0+0+0+0+0+0+0+0</f>
        <v>0</v>
      </c>
      <c r="M679" s="116" t="s">
        <v>10547</v>
      </c>
      <c r="P679" s="116">
        <f>0+0+0+0+0+0+0+0+0+0+0+0+0+0+0+0+0+0+0+0+0+0+0+0+0+0+0+0+0+0+0+0</f>
        <v>0</v>
      </c>
      <c r="Q679" s="116" t="s">
        <v>10547</v>
      </c>
      <c r="T679" s="116">
        <f>0+0+0+0+0+0+0+0+0+0+0+0+0+0+0+0+0+0+0+0+0+0+0+0+0+0+0+0+0+0+0+0</f>
        <v>0</v>
      </c>
      <c r="U679" s="116" t="s">
        <v>10547</v>
      </c>
    </row>
    <row r="680" spans="1:21" ht="13.2">
      <c r="A680" s="116" t="s">
        <v>11910</v>
      </c>
      <c r="B680" s="116" t="s">
        <v>11911</v>
      </c>
      <c r="C680" s="116" t="s">
        <v>10499</v>
      </c>
      <c r="D680" s="116" t="s">
        <v>10541</v>
      </c>
      <c r="E680" s="116" t="s">
        <v>10542</v>
      </c>
      <c r="F680" s="116">
        <f>2^0+0+0+0+0+0+0+0+0+0+0+0+0+0+0+0+0+0+0+0+0+0+0+0+0+0+0+0+0+0+0+0</f>
        <v>1</v>
      </c>
      <c r="G680" s="116" t="s">
        <v>10543</v>
      </c>
      <c r="H680" s="116">
        <f>2^0+0+0+0+0+0+0+0+0+0+0+0+0+0+0+0+0+0+0+0+0+0+0+0+0+0+0+0+0+0+0+0</f>
        <v>1</v>
      </c>
      <c r="I680" s="116" t="s">
        <v>10543</v>
      </c>
      <c r="L680" s="116">
        <f>2^0+0+0+0+0+0+0+0+0+0+0+0+0+0+0+0+0+0+0+0+0+0+0+0+0+0+0+0+0+0+0+0</f>
        <v>1</v>
      </c>
      <c r="M680" s="116" t="s">
        <v>10543</v>
      </c>
      <c r="P680" s="116">
        <f>2^0+0+0+0+0+0+0+0+0+0+0+0+0+0+0+0+0+0+0+0+0+0+0+0+0+0+0+0+0+0+0+0</f>
        <v>1</v>
      </c>
      <c r="Q680" s="116" t="s">
        <v>10543</v>
      </c>
      <c r="T680" s="116">
        <f>2^0+0+0+0+0+0+0+0+0+0+0+0+0+0+0+0+0+0+0+0+0+0+0+0+0+0+0+0+0+0+0+0</f>
        <v>1</v>
      </c>
      <c r="U680" s="116" t="s">
        <v>10543</v>
      </c>
    </row>
    <row r="681" spans="1:21" ht="13.2">
      <c r="A681" s="116" t="s">
        <v>11912</v>
      </c>
      <c r="B681" s="116" t="s">
        <v>11913</v>
      </c>
      <c r="C681" s="116" t="s">
        <v>10540</v>
      </c>
      <c r="D681" s="116" t="s">
        <v>10541</v>
      </c>
      <c r="E681" s="116" t="s">
        <v>10542</v>
      </c>
      <c r="F681" s="116">
        <f>0+0+0+0+0+0+0+0+0+0+0+0+0+0+0+0+0+0+0+0+0+0+0+0+0+0+0+0+0+0+0+0</f>
        <v>0</v>
      </c>
      <c r="G681" s="116" t="s">
        <v>10547</v>
      </c>
      <c r="H681" s="116">
        <f>0+0+0+0+0+0+0+0+0+0+0+0+0+0+0+0+0+0+0+0+0+0+0+0+0+0+0+0+0+0+0+0</f>
        <v>0</v>
      </c>
      <c r="I681" s="116" t="s">
        <v>10547</v>
      </c>
      <c r="L681" s="116">
        <f>0+0+0+0+0+0+0+0+0+0+0+0+0+0+0+0+0+0+0+0+0+0+0+0+0+0+0+0+0+0+0+0</f>
        <v>0</v>
      </c>
      <c r="M681" s="116" t="s">
        <v>10547</v>
      </c>
      <c r="P681" s="116">
        <f>0+0+0+0+0+0+0+0+0+0+0+0+0+0+0+0+0+0+0+0+0+0+0+0+0+0+0+0+0+0+0+0</f>
        <v>0</v>
      </c>
      <c r="Q681" s="116" t="s">
        <v>10547</v>
      </c>
      <c r="T681" s="116">
        <f>0+0+0+0+0+0+0+0+0+0+0+0+0+0+0+0+0+0+0+0+0+0+0+0+0+0+0+0+0+0+0+0</f>
        <v>0</v>
      </c>
      <c r="U681" s="116" t="s">
        <v>10547</v>
      </c>
    </row>
    <row r="682" spans="1:21" ht="13.2">
      <c r="A682" s="116" t="s">
        <v>11914</v>
      </c>
      <c r="B682" s="116" t="s">
        <v>11915</v>
      </c>
      <c r="C682" s="116" t="s">
        <v>10540</v>
      </c>
      <c r="D682" s="116" t="s">
        <v>10541</v>
      </c>
      <c r="E682" s="116" t="s">
        <v>10542</v>
      </c>
      <c r="F682" s="116">
        <f>2^0+0+0+0+0+0+0+0+0+0+0+0+0+0+0+0+0+0+0+0+0+0+0+0+0+0+0+0+0+0+0+0</f>
        <v>1</v>
      </c>
      <c r="G682" s="116" t="s">
        <v>10543</v>
      </c>
      <c r="H682" s="116">
        <f>0+0+0+2^3+0+0+2^6+2^7+0+0+0+0+0+0+0+0+0+0+0+0+0+0+0+0+0+0+0+0+0+0+0+0</f>
        <v>200</v>
      </c>
      <c r="I682" s="184" t="s">
        <v>10768</v>
      </c>
      <c r="L682" s="116">
        <f>2^0+0+0+2^3+0+0+2^6+2^7+0+0+0+0+0+0+0+0+0+0+0+0+0+0+0+0+0+0+0+0+0+0+0+0</f>
        <v>201</v>
      </c>
      <c r="M682" s="184" t="s">
        <v>10841</v>
      </c>
      <c r="P682" s="116">
        <f>2^0+0+0+2^3+0+0+2^6+2^7+0+0+0+0+0+0+0+0+0+0+0+0+0+0+0+0+0+0+0+0+0+0+0+0</f>
        <v>201</v>
      </c>
      <c r="Q682" s="184" t="s">
        <v>10841</v>
      </c>
      <c r="T682" s="116">
        <f>2^0+0+0+2^3+0+0+2^6+2^7+0+0+0+0+0+0+0+0+0+0+0+0+0+0+0+0+0+0+0+0+0+0+0+0</f>
        <v>201</v>
      </c>
      <c r="U682" s="184" t="s">
        <v>10841</v>
      </c>
    </row>
    <row r="683" spans="1:21" ht="13.2">
      <c r="A683" s="116" t="s">
        <v>11916</v>
      </c>
      <c r="B683" s="116" t="s">
        <v>11917</v>
      </c>
      <c r="C683" s="116" t="s">
        <v>10540</v>
      </c>
      <c r="D683" s="116" t="s">
        <v>10541</v>
      </c>
      <c r="E683" s="116" t="s">
        <v>10542</v>
      </c>
      <c r="F683" s="116">
        <f>0+0+0+0+0+0+0+0+0+0+0+0+0+0+0+0+0+0+0+0+0+0+0+0+0+0+0+0+0+0+0+0</f>
        <v>0</v>
      </c>
      <c r="G683" s="116" t="s">
        <v>10547</v>
      </c>
      <c r="H683" s="116">
        <f>0+0+0+0+0+0+0+0+0+0+0+0+0+0+0+0+0+0+0+0+0+0+0+0+0+0+0+0+0+0+0+0</f>
        <v>0</v>
      </c>
      <c r="I683" s="116" t="s">
        <v>10547</v>
      </c>
      <c r="L683" s="116">
        <f>0+0+0+0+0+0+0+0+0+0+0+0+0+0+0+0+0+0+0+0+0+0+0+0+0+0+0+0+0+0+0+0</f>
        <v>0</v>
      </c>
      <c r="M683" s="116" t="s">
        <v>10547</v>
      </c>
      <c r="P683" s="116">
        <f>0+0+0+0+0+0+0+0+0+0+0+0+0+0+0+0+0+0+0+0+0+0+0+0+0+0+0+0+0+0+0+0</f>
        <v>0</v>
      </c>
      <c r="Q683" s="116" t="s">
        <v>10547</v>
      </c>
      <c r="T683" s="116">
        <f>0+0+0+0+0+0+0+0+0+0+0+0+0+0+0+0+0+0+0+0+0+0+0+0+0+0+0+0+0+0+0+0</f>
        <v>0</v>
      </c>
      <c r="U683" s="116" t="s">
        <v>10547</v>
      </c>
    </row>
    <row r="684" spans="1:21" ht="13.2">
      <c r="A684" s="116" t="s">
        <v>11918</v>
      </c>
      <c r="B684" s="116" t="s">
        <v>11919</v>
      </c>
      <c r="C684" s="116" t="s">
        <v>10540</v>
      </c>
      <c r="D684" s="116" t="s">
        <v>10541</v>
      </c>
      <c r="E684" s="116" t="s">
        <v>10542</v>
      </c>
      <c r="F684" s="116">
        <f>0+2^1+0+0+0+2^5+2^6+2^7+0+0+0+0+0+0+0+0+0+0+0+0+0+0+0+0+0+0+0+0+0+0+0+0</f>
        <v>226</v>
      </c>
      <c r="G684" s="116" t="s">
        <v>10550</v>
      </c>
      <c r="H684" s="116">
        <f>0+2^1+0+0+0+2^5+2^6+2^7+0+0+0+0+0+0+0+0+0+0+0+0+0+0+0+0+0+0+0+0+0+0+0+0</f>
        <v>226</v>
      </c>
      <c r="I684" s="116" t="s">
        <v>10550</v>
      </c>
      <c r="L684" s="116">
        <f>0+2^1+0+0+0+2^5+2^6+2^7+0+0+0+0+0+0+0+0+0+0+0+0+0+0+0+0+0+0+0+0+0+0+0+0</f>
        <v>226</v>
      </c>
      <c r="M684" s="116" t="s">
        <v>10550</v>
      </c>
      <c r="P684" s="116">
        <f>0+2^1+0+0+0+2^5+2^6+2^7+0+0+0+0+0+0+0+0+0+0+0+0+0+0+0+0+0+0+0+0+0+0+0+0</f>
        <v>226</v>
      </c>
      <c r="Q684" s="116" t="s">
        <v>10550</v>
      </c>
      <c r="T684" s="116">
        <f>0+2^1+0+0+0+2^5+2^6+2^7+0+0+0+0+0+0+0+0+0+0+0+0+0+0+0+0+0+0+0+0+0+0+0+0</f>
        <v>226</v>
      </c>
      <c r="U684" s="116" t="s">
        <v>10550</v>
      </c>
    </row>
    <row r="685" spans="1:21" ht="13.2">
      <c r="A685" s="116" t="s">
        <v>11920</v>
      </c>
      <c r="B685" s="116" t="s">
        <v>11921</v>
      </c>
      <c r="C685" s="116" t="s">
        <v>10540</v>
      </c>
      <c r="D685" s="116" t="s">
        <v>10541</v>
      </c>
      <c r="E685" s="116" t="s">
        <v>10542</v>
      </c>
      <c r="F685" s="116">
        <f>0+0+0+0+0+0+0+0+0+0+0+0+0+0+0+0+0+0+0+0+0+0+0+0+0+0+0+0+0+0+0+0</f>
        <v>0</v>
      </c>
      <c r="G685" s="116" t="s">
        <v>10547</v>
      </c>
      <c r="H685" s="116">
        <f>0+0+0+0+0+0+0+0+0+0+0+0+0+0+0+0+0+0+0+0+0+0+0+0+0+0+0+0+0+0+0+0</f>
        <v>0</v>
      </c>
      <c r="I685" s="116" t="s">
        <v>10547</v>
      </c>
      <c r="L685" s="116">
        <f>0+0+0+0+0+0+0+0+0+0+0+0+0+0+0+0+0+0+0+0+0+0+0+0+0+0+0+0+0+0+0+0</f>
        <v>0</v>
      </c>
      <c r="M685" s="116" t="s">
        <v>10547</v>
      </c>
      <c r="P685" s="116">
        <f>0+0+0+0+0+0+0+0+0+0+0+0+0+0+0+0+0+0+0+0+0+0+0+0+0+0+0+0+0+0+0+0</f>
        <v>0</v>
      </c>
      <c r="Q685" s="116" t="s">
        <v>10547</v>
      </c>
      <c r="T685" s="116">
        <f>0+0+0+0+0+0+0+0+0+0+0+0+0+0+0+0+0+0+0+0+0+0+0+0+0+0+0+0+0+0+0+0</f>
        <v>0</v>
      </c>
      <c r="U685" s="116" t="s">
        <v>10547</v>
      </c>
    </row>
    <row r="686" spans="1:21" ht="13.2">
      <c r="A686" s="116" t="s">
        <v>11922</v>
      </c>
      <c r="B686" s="116" t="s">
        <v>11923</v>
      </c>
      <c r="C686" s="116" t="s">
        <v>10499</v>
      </c>
      <c r="D686" s="116" t="s">
        <v>10541</v>
      </c>
      <c r="E686" s="116" t="s">
        <v>10542</v>
      </c>
      <c r="F686" s="116">
        <f>2^0+0+0+0+0+0+0+0+0+0+0+0+0+0+0+0+0+0+0+0+0+0+0+0+0+0+0+0+0+0+0+0</f>
        <v>1</v>
      </c>
      <c r="G686" s="116" t="s">
        <v>10543</v>
      </c>
      <c r="H686" s="116">
        <f>2^0+0+0+0+0+0+0+0+0+0+0+0+0+0+0+0+0+0+0+0+0+0+0+0+0+0+0+0+0+0+0+0</f>
        <v>1</v>
      </c>
      <c r="I686" s="116" t="s">
        <v>10543</v>
      </c>
      <c r="L686" s="116">
        <f>2^0+0+0+0+0+0+0+0+0+0+0+0+0+0+0+0+0+0+0+0+0+0+0+0+0+0+0+0+0+0+0+0</f>
        <v>1</v>
      </c>
      <c r="M686" s="116" t="s">
        <v>10543</v>
      </c>
      <c r="P686" s="116">
        <f>2^0+0+0+0+0+0+0+0+0+0+0+0+0+0+0+0+0+0+0+0+0+0+0+0+0+0+0+0+0+0+0+0</f>
        <v>1</v>
      </c>
      <c r="Q686" s="116" t="s">
        <v>10543</v>
      </c>
      <c r="T686" s="116">
        <f>2^0+0+0+0+0+0+0+0+0+0+0+0+0+0+0+0+0+0+0+0+0+0+0+0+0+0+0+0+0+0+0+0</f>
        <v>1</v>
      </c>
      <c r="U686" s="116" t="s">
        <v>10543</v>
      </c>
    </row>
    <row r="687" spans="1:21" ht="13.2">
      <c r="A687" s="116" t="s">
        <v>11924</v>
      </c>
      <c r="B687" s="116" t="s">
        <v>11925</v>
      </c>
      <c r="C687" s="116" t="s">
        <v>10540</v>
      </c>
      <c r="D687" s="116" t="s">
        <v>10541</v>
      </c>
      <c r="E687" s="116" t="s">
        <v>10542</v>
      </c>
      <c r="F687" s="116">
        <f>0+0+0+0+0+0+0+0+0+0+0+0+0+0+0+0+0+0+0+0+0+0+0+0+0+0+0+0+0+0+0+0</f>
        <v>0</v>
      </c>
      <c r="G687" s="116" t="s">
        <v>10547</v>
      </c>
      <c r="H687" s="116">
        <f>0+0+0+0+0+0+0+0+0+0+0+0+0+0+0+0+0+0+0+0+0+0+0+0+0+0+0+0+0+0+0+0</f>
        <v>0</v>
      </c>
      <c r="I687" s="116" t="s">
        <v>10547</v>
      </c>
      <c r="L687" s="116">
        <f>0+0+0+0+0+0+0+0+0+0+0+0+0+0+0+0+0+0+0+0+0+0+0+0+0+0+0+0+0+0+0+0</f>
        <v>0</v>
      </c>
      <c r="M687" s="116" t="s">
        <v>10547</v>
      </c>
      <c r="P687" s="116">
        <f>0+0+0+0+0+0+0+0+0+0+0+0+0+0+0+0+0+0+0+0+0+0+0+0+0+0+0+0+0+0+0+0</f>
        <v>0</v>
      </c>
      <c r="Q687" s="116" t="s">
        <v>10547</v>
      </c>
      <c r="T687" s="116">
        <f>0+0+0+0+0+0+0+0+0+0+0+0+0+0+0+0+0+0+0+0+0+0+0+0+0+0+0+0+0+0+0+0</f>
        <v>0</v>
      </c>
      <c r="U687" s="116" t="s">
        <v>10547</v>
      </c>
    </row>
    <row r="688" spans="1:21" ht="13.2">
      <c r="A688" s="116" t="s">
        <v>11926</v>
      </c>
      <c r="B688" s="116" t="s">
        <v>11927</v>
      </c>
      <c r="C688" s="116" t="s">
        <v>10540</v>
      </c>
      <c r="D688" s="116" t="s">
        <v>10541</v>
      </c>
      <c r="E688" s="116" t="s">
        <v>10542</v>
      </c>
      <c r="F688" s="116">
        <f>2^0+0+0+0+0+0+0+0+0+0+0+0+0+0+0+0+0+0+0+0+0+0+0+0+0+0+0+0+0+0+0+0</f>
        <v>1</v>
      </c>
      <c r="G688" s="116" t="s">
        <v>10543</v>
      </c>
      <c r="H688" s="116">
        <f>2^0+0+0+0+0+0+2^6+2^7+0+2^9+0+0+0+0+0+0+0+0+0+0+0+0+0+0+0+0+0+0+0+0+0+0</f>
        <v>705</v>
      </c>
      <c r="I688" s="184" t="s">
        <v>10669</v>
      </c>
      <c r="L688" s="116">
        <f>2^0+0+0+0+0+0+2^6+2^7+0+2^9+0+0+0+0+0+0+0+0+0+0+0+0+0+0+0+0+0+0+0+0+0+0</f>
        <v>705</v>
      </c>
      <c r="M688" s="184" t="s">
        <v>10669</v>
      </c>
      <c r="P688" s="116">
        <f>2^0+0+0+0+0+0+2^6+2^7+0+2^9+0+0+0+0+0+0+0+0+0+0+0+0+0+0+0+0+0+0+0+0+0+0</f>
        <v>705</v>
      </c>
      <c r="Q688" s="184" t="s">
        <v>10669</v>
      </c>
      <c r="T688" s="116">
        <f>2^0+0+0+0+0+0+2^6+2^7+0+2^9+0+0+0+0+0+0+0+0+0+0+0+0+0+0+0+0+0+0+0+0+0+0</f>
        <v>705</v>
      </c>
      <c r="U688" s="184" t="s">
        <v>10669</v>
      </c>
    </row>
    <row r="689" spans="1:21" ht="13.2">
      <c r="A689" s="116" t="s">
        <v>11928</v>
      </c>
      <c r="B689" s="116" t="s">
        <v>11929</v>
      </c>
      <c r="C689" s="116" t="s">
        <v>10540</v>
      </c>
      <c r="D689" s="116" t="s">
        <v>10541</v>
      </c>
      <c r="E689" s="116" t="s">
        <v>10542</v>
      </c>
      <c r="F689" s="116">
        <f>0+0+0+0+0+0+0+0+0+0+0+0+0+0+0+0+0+0+0+0+0+0+0+0+0+0+0+0+0+0+0+0</f>
        <v>0</v>
      </c>
      <c r="G689" s="116" t="s">
        <v>10547</v>
      </c>
      <c r="H689" s="116">
        <f>0+0+0+0+0+0+0+0+0+0+0+0+0+0+0+0+0+0+0+0+0+0+0+0+0+0+0+0+0+0+0+0</f>
        <v>0</v>
      </c>
      <c r="I689" s="116" t="s">
        <v>10547</v>
      </c>
      <c r="L689" s="116">
        <f>0+0+0+0+0+0+0+0+0+0+0+0+0+0+0+0+0+0+0+0+0+0+0+0+0+0+0+0+0+0+0+0</f>
        <v>0</v>
      </c>
      <c r="M689" s="116" t="s">
        <v>10547</v>
      </c>
      <c r="P689" s="116">
        <f>0+0+0+0+0+0+0+0+0+0+0+0+0+0+0+0+0+0+0+0+0+0+0+0+0+0+0+0+0+0+0+0</f>
        <v>0</v>
      </c>
      <c r="Q689" s="116" t="s">
        <v>10547</v>
      </c>
      <c r="T689" s="116">
        <f>0+0+0+0+0+0+0+0+0+0+0+0+0+0+0+0+0+0+0+0+0+0+0+0+0+0+0+0+0+0+0+0</f>
        <v>0</v>
      </c>
      <c r="U689" s="116" t="s">
        <v>10547</v>
      </c>
    </row>
    <row r="690" spans="1:21" ht="13.2">
      <c r="A690" s="116" t="s">
        <v>11930</v>
      </c>
      <c r="B690" s="116" t="s">
        <v>11931</v>
      </c>
      <c r="C690" s="116" t="s">
        <v>10540</v>
      </c>
      <c r="D690" s="116" t="s">
        <v>10541</v>
      </c>
      <c r="E690" s="116" t="s">
        <v>10542</v>
      </c>
      <c r="F690" s="116">
        <f>0+2^1+0+0+0+2^5+2^6+2^7+0+0+0+0+0+0+0+0+0+0+0+0+0+0+0+0+0+0+0+0+0+0+0+0</f>
        <v>226</v>
      </c>
      <c r="G690" s="116" t="s">
        <v>10550</v>
      </c>
      <c r="H690" s="116">
        <f>0+2^1+0+0+0+2^5+2^6+2^7+0+0+0+0+0+0+0+0+0+0+0+0+0+0+0+0+0+0+0+0+0+0+0+0</f>
        <v>226</v>
      </c>
      <c r="I690" s="116" t="s">
        <v>10550</v>
      </c>
      <c r="L690" s="116">
        <f>0+2^1+0+0+0+2^5+2^6+2^7+0+0+0+0+0+0+0+0+0+0+0+0+0+0+0+0+0+0+0+0+0+0+0+0</f>
        <v>226</v>
      </c>
      <c r="M690" s="116" t="s">
        <v>10550</v>
      </c>
      <c r="P690" s="116">
        <f>0+2^1+0+0+0+2^5+2^6+2^7+0+0+0+0+0+0+0+0+0+0+0+0+0+0+0+0+0+0+0+0+0+0+0+0</f>
        <v>226</v>
      </c>
      <c r="Q690" s="116" t="s">
        <v>10550</v>
      </c>
      <c r="T690" s="116">
        <f>0+2^1+0+0+0+2^5+2^6+2^7+0+0+0+0+0+0+0+0+0+0+0+0+0+0+0+0+0+0+0+0+0+0+0+0</f>
        <v>226</v>
      </c>
      <c r="U690" s="116" t="s">
        <v>10550</v>
      </c>
    </row>
    <row r="691" spans="1:21" ht="13.2">
      <c r="A691" s="116" t="s">
        <v>11932</v>
      </c>
      <c r="B691" s="116" t="s">
        <v>11933</v>
      </c>
      <c r="C691" s="116" t="s">
        <v>10540</v>
      </c>
      <c r="D691" s="116" t="s">
        <v>10541</v>
      </c>
      <c r="E691" s="116" t="s">
        <v>10542</v>
      </c>
      <c r="F691" s="116">
        <f>0+0+0+0+0+0+0+0+0+0+0+0+0+0+0+0+0+0+0+0+0+0+0+0+0+0+0+0+0+0+0+0</f>
        <v>0</v>
      </c>
      <c r="G691" s="116" t="s">
        <v>10547</v>
      </c>
      <c r="H691" s="116">
        <f>0+0+0+0+0+0+0+0+0+0+0+0+0+0+0+0+0+0+0+0+0+0+0+0+0+0+0+0+0+0+0+0</f>
        <v>0</v>
      </c>
      <c r="I691" s="116" t="s">
        <v>10547</v>
      </c>
      <c r="L691" s="116">
        <f>0+0+0+0+0+0+0+0+0+0+0+0+0+0+0+0+0+0+0+0+0+0+0+0+0+0+0+0+0+0+0+0</f>
        <v>0</v>
      </c>
      <c r="M691" s="116" t="s">
        <v>10547</v>
      </c>
      <c r="P691" s="116">
        <f>0+0+0+0+0+0+0+0+0+0+0+0+0+0+0+0+0+0+0+0+0+0+0+0+0+0+0+0+0+0+0+0</f>
        <v>0</v>
      </c>
      <c r="Q691" s="116" t="s">
        <v>10547</v>
      </c>
      <c r="T691" s="116">
        <f>0+0+0+0+0+0+0+0+0+0+0+0+0+0+0+0+0+0+0+0+0+0+0+0+0+0+0+0+0+0+0+0</f>
        <v>0</v>
      </c>
      <c r="U691" s="116" t="s">
        <v>10547</v>
      </c>
    </row>
    <row r="692" spans="1:21" ht="13.2">
      <c r="A692" s="116" t="s">
        <v>11934</v>
      </c>
      <c r="B692" s="116" t="s">
        <v>11935</v>
      </c>
      <c r="C692" s="116" t="s">
        <v>10499</v>
      </c>
      <c r="D692" s="116" t="s">
        <v>10541</v>
      </c>
      <c r="E692" s="116" t="s">
        <v>10542</v>
      </c>
      <c r="F692" s="116">
        <f>2^0+0+0+0+0+0+0+0+0+0+0+0+0+0+0+0+0+0+0+0+0+0+0+0+0+0+0+0+0+0+0+0</f>
        <v>1</v>
      </c>
      <c r="G692" s="116" t="s">
        <v>10543</v>
      </c>
      <c r="H692" s="116">
        <f>2^0+0+0+0+0+0+0+0+0+0+0+0+0+0+0+0+0+0+0+0+0+0+0+0+0+0+0+0+0+0+0+0</f>
        <v>1</v>
      </c>
      <c r="I692" s="116" t="s">
        <v>10543</v>
      </c>
      <c r="L692" s="116">
        <f>2^0+0+0+0+0+0+0+0+0+0+0+0+0+0+0+0+0+0+0+0+0+0+0+0+0+0+0+0+0+0+0+0</f>
        <v>1</v>
      </c>
      <c r="M692" s="116" t="s">
        <v>10543</v>
      </c>
      <c r="P692" s="116">
        <f>2^0+0+0+0+0+0+0+0+0+0+0+0+0+0+0+0+0+0+0+0+0+0+0+0+0+0+0+0+0+0+0+0</f>
        <v>1</v>
      </c>
      <c r="Q692" s="116" t="s">
        <v>10543</v>
      </c>
      <c r="T692" s="116">
        <f>2^0+0+0+0+0+0+0+0+0+0+0+0+0+0+0+0+0+0+0+0+0+0+0+0+0+0+0+0+0+0+0+0</f>
        <v>1</v>
      </c>
      <c r="U692" s="116" t="s">
        <v>10543</v>
      </c>
    </row>
    <row r="693" spans="1:21" ht="13.2">
      <c r="A693" s="116" t="s">
        <v>11936</v>
      </c>
      <c r="B693" s="116" t="s">
        <v>11937</v>
      </c>
      <c r="C693" s="116" t="s">
        <v>10540</v>
      </c>
      <c r="D693" s="116" t="s">
        <v>10541</v>
      </c>
      <c r="E693" s="116" t="s">
        <v>10542</v>
      </c>
      <c r="F693" s="116">
        <f>0+0+0+0+0+0+0+0+0+0+0+0+0+0+0+0+0+0+0+0+0+0+0+0+0+0+0+0+0+0+0+0</f>
        <v>0</v>
      </c>
      <c r="G693" s="116" t="s">
        <v>10547</v>
      </c>
      <c r="H693" s="116">
        <f>0+0+0+0+0+0+0+0+0+0+0+0+0+0+0+0+0+0+0+0+0+0+0+0+0+0+0+0+0+0+0+0</f>
        <v>0</v>
      </c>
      <c r="I693" s="116" t="s">
        <v>10547</v>
      </c>
      <c r="L693" s="116">
        <f>0+0+0+0+0+0+0+0+0+0+0+0+0+0+0+0+0+0+0+0+0+0+0+0+0+0+0+0+0+0+0+0</f>
        <v>0</v>
      </c>
      <c r="M693" s="116" t="s">
        <v>10547</v>
      </c>
      <c r="P693" s="116">
        <f>0+0+0+0+0+0+0+0+0+0+0+0+0+0+0+0+0+0+0+0+0+0+0+0+0+0+0+0+0+0+0+0</f>
        <v>0</v>
      </c>
      <c r="Q693" s="116" t="s">
        <v>10547</v>
      </c>
      <c r="T693" s="116">
        <f>0+0+0+0+0+0+0+0+0+0+0+0+0+0+0+0+0+0+0+0+0+0+0+0+0+0+0+0+0+0+0+0</f>
        <v>0</v>
      </c>
      <c r="U693" s="116" t="s">
        <v>10547</v>
      </c>
    </row>
    <row r="694" spans="1:21" ht="13.2">
      <c r="A694" s="116" t="s">
        <v>11938</v>
      </c>
      <c r="B694" s="116" t="s">
        <v>11939</v>
      </c>
      <c r="C694" s="116" t="s">
        <v>10540</v>
      </c>
      <c r="D694" s="116" t="s">
        <v>10541</v>
      </c>
      <c r="E694" s="116" t="s">
        <v>10542</v>
      </c>
      <c r="F694" s="116">
        <f>2^0+0+0+0+0+0+0+0+0+0+0+0+0+0+0+0+0+0+0+0+0+0+0+0+0+0+0+0+0+0+0+0</f>
        <v>1</v>
      </c>
      <c r="G694" s="116" t="s">
        <v>10543</v>
      </c>
      <c r="H694" s="116">
        <f>2^0+0+0+2^3+0+0+2^6+2^7+0+0+0+0+0+0+0+0+0+0+0+0+0+0+0+0+0+0+0+0+0+0+0+0</f>
        <v>201</v>
      </c>
      <c r="I694" s="184" t="s">
        <v>10841</v>
      </c>
      <c r="L694" s="116">
        <f>2^0+0+0+2^3+0+0+2^6+2^7+0+0+0+0+0+0+0+0+0+0+0+0+0+0+0+0+0+0+0+0+0+0+0+0</f>
        <v>201</v>
      </c>
      <c r="M694" s="184" t="s">
        <v>10841</v>
      </c>
      <c r="P694" s="116">
        <f>2^0+0+0+2^3+0+0+2^6+2^7+0+0+0+0+0+0+0+0+0+0+0+0+0+0+0+0+0+0+0+0+0+0+0+0</f>
        <v>201</v>
      </c>
      <c r="Q694" s="184" t="s">
        <v>10841</v>
      </c>
      <c r="T694" s="116">
        <f>2^0+0+0+2^3+0+0+2^6+2^7+0+0+0+0+0+0+0+0+0+0+0+0+0+0+0+0+0+0+0+0+0+0+0+0</f>
        <v>201</v>
      </c>
      <c r="U694" s="184" t="s">
        <v>10841</v>
      </c>
    </row>
    <row r="695" spans="1:21" ht="13.2">
      <c r="A695" s="116" t="s">
        <v>11940</v>
      </c>
      <c r="B695" s="116" t="s">
        <v>11941</v>
      </c>
      <c r="C695" s="116" t="s">
        <v>10540</v>
      </c>
      <c r="D695" s="116" t="s">
        <v>10541</v>
      </c>
      <c r="E695" s="116" t="s">
        <v>10542</v>
      </c>
      <c r="F695" s="116">
        <f>0+0+0+0+0+0+0+0+0+0+0+0+0+0+0+0+0+0+0+0+0+0+0+0+0+0+0+0+0+0+0+0</f>
        <v>0</v>
      </c>
      <c r="G695" s="116" t="s">
        <v>10547</v>
      </c>
      <c r="H695" s="116">
        <f>0+0+0+0+0+0+0+0+0+0+0+0+0+0+0+0+0+0+0+0+0+0+0+0+0+0+0+0+0+0+0+0</f>
        <v>0</v>
      </c>
      <c r="I695" s="116" t="s">
        <v>10547</v>
      </c>
      <c r="L695" s="116">
        <f>0+0+0+0+0+0+0+0+0+0+0+0+0+0+0+0+0+0+0+0+0+0+0+0+0+0+0+0+0+0+0+0</f>
        <v>0</v>
      </c>
      <c r="M695" s="116" t="s">
        <v>10547</v>
      </c>
      <c r="P695" s="116">
        <f>0+0+0+0+0+0+0+0+0+0+0+0+0+0+0+0+0+0+0+0+0+0+0+0+0+0+0+0+0+0+0+0</f>
        <v>0</v>
      </c>
      <c r="Q695" s="116" t="s">
        <v>10547</v>
      </c>
      <c r="T695" s="116">
        <f>0+0+0+0+0+0+0+0+0+0+0+0+0+0+0+0+0+0+0+0+0+0+0+0+0+0+0+0+0+0+0+0</f>
        <v>0</v>
      </c>
      <c r="U695" s="116" t="s">
        <v>10547</v>
      </c>
    </row>
    <row r="696" spans="1:21" ht="13.2">
      <c r="A696" s="116" t="s">
        <v>11942</v>
      </c>
      <c r="B696" s="116" t="s">
        <v>11943</v>
      </c>
      <c r="C696" s="116" t="s">
        <v>10540</v>
      </c>
      <c r="D696" s="116" t="s">
        <v>10541</v>
      </c>
      <c r="E696" s="116" t="s">
        <v>10542</v>
      </c>
      <c r="F696" s="116">
        <f>0+2^1+0+0+0+2^5+2^6+2^7+0+0+0+0+0+0+0+0+0+0+0+0+0+0+0+0+0+0+0+0+0+0+0+0</f>
        <v>226</v>
      </c>
      <c r="G696" s="116" t="s">
        <v>10550</v>
      </c>
      <c r="H696" s="116">
        <f>0+2^1+0+0+0+2^5+2^6+2^7+0+0+0+0+0+0+0+0+0+0+0+0+0+0+0+0+0+0+0+0+0+0+0+0</f>
        <v>226</v>
      </c>
      <c r="I696" s="116" t="s">
        <v>10550</v>
      </c>
      <c r="L696" s="116">
        <f>0+2^1+0+0+0+2^5+2^6+2^7+0+0+0+0+0+0+0+0+0+0+0+0+0+0+0+0+0+0+0+0+0+0+0+0</f>
        <v>226</v>
      </c>
      <c r="M696" s="116" t="s">
        <v>10550</v>
      </c>
      <c r="P696" s="116">
        <f>0+2^1+0+0+0+2^5+2^6+2^7+0+0+0+0+0+0+0+0+0+0+0+0+0+0+0+0+0+0+0+0+0+0+0+0</f>
        <v>226</v>
      </c>
      <c r="Q696" s="116" t="s">
        <v>10550</v>
      </c>
      <c r="T696" s="116">
        <f>0+2^1+0+0+0+2^5+2^6+2^7+0+0+0+0+0+0+0+0+0+0+0+0+0+0+0+0+0+0+0+0+0+0+0+0</f>
        <v>226</v>
      </c>
      <c r="U696" s="116" t="s">
        <v>10550</v>
      </c>
    </row>
    <row r="697" spans="1:21" ht="13.2">
      <c r="A697" s="116" t="s">
        <v>11944</v>
      </c>
      <c r="B697" s="116" t="s">
        <v>11945</v>
      </c>
      <c r="C697" s="116" t="s">
        <v>10540</v>
      </c>
      <c r="D697" s="116" t="s">
        <v>10541</v>
      </c>
      <c r="E697" s="116" t="s">
        <v>10542</v>
      </c>
      <c r="F697" s="116">
        <f>0+0+0+0+0+0+0+0+0+0+0+0+0+0+0+0+0+0+0+0+0+0+0+0+0+0+0+0+0+0+0+0</f>
        <v>0</v>
      </c>
      <c r="G697" s="116" t="s">
        <v>10547</v>
      </c>
      <c r="H697" s="116">
        <f>0+0+0+0+0+0+0+0+0+0+0+0+0+0+0+0+0+0+0+0+0+0+0+0+0+0+0+0+0+0+0+0</f>
        <v>0</v>
      </c>
      <c r="I697" s="116" t="s">
        <v>10547</v>
      </c>
      <c r="L697" s="116">
        <f>0+0+0+0+0+0+0+0+0+0+0+0+0+0+0+0+0+0+0+0+0+0+0+0+0+0+0+0+0+0+0+0</f>
        <v>0</v>
      </c>
      <c r="M697" s="116" t="s">
        <v>10547</v>
      </c>
      <c r="P697" s="116">
        <f>0+0+0+0+0+0+0+0+0+0+0+0+0+0+0+0+0+0+0+0+0+0+0+0+0+0+0+0+0+0+0+0</f>
        <v>0</v>
      </c>
      <c r="Q697" s="116" t="s">
        <v>10547</v>
      </c>
      <c r="T697" s="116">
        <f>0+0+0+0+0+0+0+0+0+0+0+0+0+0+0+0+0+0+0+0+0+0+0+0+0+0+0+0+0+0+0+0</f>
        <v>0</v>
      </c>
      <c r="U697" s="116" t="s">
        <v>10547</v>
      </c>
    </row>
    <row r="698" spans="1:21" ht="13.2">
      <c r="A698" s="116" t="s">
        <v>11946</v>
      </c>
      <c r="B698" s="116" t="s">
        <v>11947</v>
      </c>
      <c r="C698" s="116" t="s">
        <v>10499</v>
      </c>
      <c r="D698" s="116" t="s">
        <v>10541</v>
      </c>
      <c r="E698" s="116" t="s">
        <v>10542</v>
      </c>
      <c r="F698" s="116">
        <f>2^0+0+0+0+0+0+0+0+0+0+0+0+0+0+0+0+0+0+0+0+0+0+0+0+0+0+0+0+0+0+0+0</f>
        <v>1</v>
      </c>
      <c r="G698" s="116" t="s">
        <v>10543</v>
      </c>
      <c r="H698" s="116">
        <f>2^0+0+0+0+0+0+0+0+0+0+0+0+0+0+0+0+0+0+0+0+0+0+0+0+0+0+0+0+0+0+0+0</f>
        <v>1</v>
      </c>
      <c r="I698" s="116" t="s">
        <v>10543</v>
      </c>
      <c r="L698" s="116">
        <f>2^0+0+0+0+0+0+0+0+0+0+0+0+0+0+0+0+0+0+0+0+0+0+0+0+0+0+0+0+0+0+0+0</f>
        <v>1</v>
      </c>
      <c r="M698" s="116" t="s">
        <v>10543</v>
      </c>
      <c r="P698" s="116">
        <f>2^0+0+0+0+0+0+0+0+0+0+0+0+0+0+0+0+0+0+0+0+0+0+0+0+0+0+0+0+0+0+0+0</f>
        <v>1</v>
      </c>
      <c r="Q698" s="116" t="s">
        <v>10543</v>
      </c>
      <c r="T698" s="116">
        <f>2^0+0+0+0+0+0+0+0+0+0+0+0+0+0+0+0+0+0+0+0+0+0+0+0+0+0+0+0+0+0+0+0</f>
        <v>1</v>
      </c>
      <c r="U698" s="116" t="s">
        <v>10543</v>
      </c>
    </row>
    <row r="699" spans="1:21" ht="13.2">
      <c r="A699" s="116" t="s">
        <v>11948</v>
      </c>
      <c r="B699" s="116" t="s">
        <v>11949</v>
      </c>
      <c r="C699" s="116" t="s">
        <v>10540</v>
      </c>
      <c r="D699" s="116" t="s">
        <v>10541</v>
      </c>
      <c r="E699" s="116" t="s">
        <v>10542</v>
      </c>
      <c r="F699" s="116">
        <f>0+0+0+0+0+0+0+0+0+0+0+0+0+0+0+0+0+0+0+0+0+0+0+0+0+0+0+0+0+0+0+0</f>
        <v>0</v>
      </c>
      <c r="G699" s="116" t="s">
        <v>10547</v>
      </c>
      <c r="H699" s="116">
        <f>0+0+0+0+0+0+0+0+0+0+0+0+0+0+0+0+0+0+0+0+0+0+0+0+0+0+0+0+0+0+0+0</f>
        <v>0</v>
      </c>
      <c r="I699" s="116" t="s">
        <v>10547</v>
      </c>
      <c r="L699" s="116">
        <f>0+0+0+0+0+0+0+0+0+0+0+0+0+0+0+0+0+0+0+0+0+0+0+0+0+0+0+0+0+0+0+0</f>
        <v>0</v>
      </c>
      <c r="M699" s="116" t="s">
        <v>10547</v>
      </c>
      <c r="P699" s="116">
        <f>0+0+0+0+0+0+0+0+0+0+0+0+0+0+0+0+0+0+0+0+0+0+0+0+0+0+0+0+0+0+0+0</f>
        <v>0</v>
      </c>
      <c r="Q699" s="116" t="s">
        <v>10547</v>
      </c>
      <c r="T699" s="116">
        <f>0+0+0+0+0+0+0+0+0+0+0+0+0+0+0+0+0+0+0+0+0+0+0+0+0+0+0+0+0+0+0+0</f>
        <v>0</v>
      </c>
      <c r="U699" s="116" t="s">
        <v>10547</v>
      </c>
    </row>
    <row r="700" spans="1:21" ht="13.2">
      <c r="A700" s="116" t="s">
        <v>11950</v>
      </c>
      <c r="B700" s="116" t="s">
        <v>11951</v>
      </c>
      <c r="C700" s="116" t="s">
        <v>10540</v>
      </c>
      <c r="D700" s="116" t="s">
        <v>10541</v>
      </c>
      <c r="E700" s="116" t="s">
        <v>10542</v>
      </c>
      <c r="F700" s="116">
        <f>2^0+0+0+0+0+0+0+0+0+0+0+0+0+0+0+0+0+0+0+0+0+0+0+0+0+0+0+0+0+0+0+0</f>
        <v>1</v>
      </c>
      <c r="G700" s="116" t="s">
        <v>10543</v>
      </c>
      <c r="H700" s="116">
        <f>2^0+0+0+2^3+0+0+2^6+2^7+0+0+0+0+0+0+0+0+0+0+0+0+0+0+0+0+0+0+0+0+0+0+0+0</f>
        <v>201</v>
      </c>
      <c r="I700" s="184" t="s">
        <v>10841</v>
      </c>
      <c r="L700" s="116">
        <f>2^0+0+0+2^3+0+0+2^6+2^7+0+0+0+0+0+0+0+0+0+0+0+0+0+0+0+0+0+0+0+0+0+0+0+0</f>
        <v>201</v>
      </c>
      <c r="M700" s="184" t="s">
        <v>10841</v>
      </c>
      <c r="P700" s="116">
        <f>2^0+0+0+2^3+0+0+2^6+2^7+0+0+0+0+0+0+0+0+0+0+0+0+0+0+0+0+0+0+0+0+0+0+0+0</f>
        <v>201</v>
      </c>
      <c r="Q700" s="184" t="s">
        <v>10841</v>
      </c>
      <c r="T700" s="116">
        <f>2^0+0+0+2^3+0+0+2^6+2^7+0+0+0+0+0+0+0+0+0+0+0+0+0+0+0+0+0+0+0+0+0+0+0+0</f>
        <v>201</v>
      </c>
      <c r="U700" s="184" t="s">
        <v>10841</v>
      </c>
    </row>
    <row r="701" spans="1:21" ht="13.2">
      <c r="A701" s="116" t="s">
        <v>11952</v>
      </c>
      <c r="B701" s="116" t="s">
        <v>11953</v>
      </c>
      <c r="C701" s="116" t="s">
        <v>10540</v>
      </c>
      <c r="D701" s="116" t="s">
        <v>10541</v>
      </c>
      <c r="E701" s="116" t="s">
        <v>10542</v>
      </c>
      <c r="F701" s="116">
        <f>0+0+0+0+0+0+0+0+0+0+0+0+0+0+0+0+0+0+0+0+0+0+0+0+0+0+0+0+0+0+0+0</f>
        <v>0</v>
      </c>
      <c r="G701" s="116" t="s">
        <v>10547</v>
      </c>
      <c r="H701" s="116">
        <f>0+0+0+0+0+0+0+0+0+0+0+0+0+0+0+0+0+0+0+0+0+0+0+0+0+0+0+0+0+0+0+0</f>
        <v>0</v>
      </c>
      <c r="I701" s="116" t="s">
        <v>10547</v>
      </c>
      <c r="L701" s="116">
        <f>0+0+0+0+0+0+0+0+0+0+0+0+0+0+0+0+0+0+0+0+0+0+0+0+0+0+0+0+0+0+0+0</f>
        <v>0</v>
      </c>
      <c r="M701" s="116" t="s">
        <v>10547</v>
      </c>
      <c r="P701" s="116">
        <f>0+0+0+0+0+0+0+0+0+0+0+0+0+0+0+0+0+0+0+0+0+0+0+0+0+0+0+0+0+0+0+0</f>
        <v>0</v>
      </c>
      <c r="Q701" s="116" t="s">
        <v>10547</v>
      </c>
      <c r="T701" s="116">
        <f>0+0+0+0+0+0+0+0+0+0+0+0+0+0+0+0+0+0+0+0+0+0+0+0+0+0+0+0+0+0+0+0</f>
        <v>0</v>
      </c>
      <c r="U701" s="116" t="s">
        <v>10547</v>
      </c>
    </row>
    <row r="702" spans="1:21" ht="13.2">
      <c r="A702" s="116" t="s">
        <v>11954</v>
      </c>
      <c r="B702" s="116" t="s">
        <v>11955</v>
      </c>
      <c r="C702" s="116" t="s">
        <v>10540</v>
      </c>
      <c r="D702" s="116" t="s">
        <v>10541</v>
      </c>
      <c r="E702" s="116" t="s">
        <v>10542</v>
      </c>
      <c r="F702" s="116">
        <f>0+2^1+0+0+0+2^5+2^6+2^7+0+0+0+0+0+0+0+0+0+0+0+0+0+0+0+0+0+0+0+0+0+0+0+0</f>
        <v>226</v>
      </c>
      <c r="G702" s="116" t="s">
        <v>10550</v>
      </c>
      <c r="H702" s="116">
        <f>0+2^1+0+0+0+2^5+2^6+2^7+0+0+0+0+0+0+0+0+0+0+0+0+0+0+0+0+0+0+0+0+0+0+0+0</f>
        <v>226</v>
      </c>
      <c r="I702" s="116" t="s">
        <v>10550</v>
      </c>
      <c r="L702" s="116">
        <f>0+2^1+0+0+0+2^5+2^6+2^7+0+0+0+0+0+0+0+0+0+0+0+0+0+0+0+0+0+0+0+0+0+0+0+0</f>
        <v>226</v>
      </c>
      <c r="M702" s="116" t="s">
        <v>10550</v>
      </c>
      <c r="P702" s="116">
        <f>0+2^1+0+0+0+2^5+2^6+2^7+0+0+0+0+0+0+0+0+0+0+0+0+0+0+0+0+0+0+0+0+0+0+0+0</f>
        <v>226</v>
      </c>
      <c r="Q702" s="116" t="s">
        <v>10550</v>
      </c>
      <c r="T702" s="116">
        <f>0+2^1+0+0+0+2^5+2^6+2^7+0+0+0+0+0+0+0+0+0+0+0+0+0+0+0+0+0+0+0+0+0+0+0+0</f>
        <v>226</v>
      </c>
      <c r="U702" s="116" t="s">
        <v>10550</v>
      </c>
    </row>
    <row r="703" spans="1:21" ht="13.2">
      <c r="A703" s="116" t="s">
        <v>11956</v>
      </c>
      <c r="B703" s="116" t="s">
        <v>11957</v>
      </c>
      <c r="C703" s="116" t="s">
        <v>10540</v>
      </c>
      <c r="D703" s="116" t="s">
        <v>10541</v>
      </c>
      <c r="E703" s="116" t="s">
        <v>10542</v>
      </c>
      <c r="F703" s="116">
        <f>0+0+0+0+0+0+0+0+0+0+0+0+0+0+0+0+0+0+0+0+0+0+0+0+0+0+0+0+0+0+0+0</f>
        <v>0</v>
      </c>
      <c r="G703" s="116" t="s">
        <v>10547</v>
      </c>
      <c r="H703" s="116">
        <f>0+0+0+0+0+0+0+0+0+0+0+0+0+0+0+0+0+0+0+0+0+0+0+0+0+0+0+0+0+0+0+0</f>
        <v>0</v>
      </c>
      <c r="I703" s="116" t="s">
        <v>10547</v>
      </c>
      <c r="L703" s="116">
        <f>0+0+0+0+0+0+0+0+0+0+0+0+0+0+0+0+0+0+0+0+0+0+0+0+0+0+0+0+0+0+0+0</f>
        <v>0</v>
      </c>
      <c r="M703" s="116" t="s">
        <v>10547</v>
      </c>
      <c r="P703" s="116">
        <f>0+0+0+0+0+0+0+0+0+0+0+0+0+0+0+0+0+0+0+0+0+0+0+0+0+0+0+0+0+0+0+0</f>
        <v>0</v>
      </c>
      <c r="Q703" s="116" t="s">
        <v>10547</v>
      </c>
      <c r="T703" s="116">
        <f>0+0+0+0+0+0+0+0+0+0+0+0+0+0+0+0+0+0+0+0+0+0+0+0+0+0+0+0+0+0+0+0</f>
        <v>0</v>
      </c>
      <c r="U703" s="116" t="s">
        <v>10547</v>
      </c>
    </row>
    <row r="704" spans="1:21" ht="13.2">
      <c r="A704" s="116" t="s">
        <v>11958</v>
      </c>
      <c r="B704" s="116" t="s">
        <v>11959</v>
      </c>
      <c r="C704" s="116" t="s">
        <v>10499</v>
      </c>
      <c r="D704" s="116" t="s">
        <v>10541</v>
      </c>
      <c r="E704" s="116" t="s">
        <v>10542</v>
      </c>
      <c r="F704" s="116">
        <f>2^0+0+0+0+0+0+0+0+0+0+0+0+0+0+0+0+0+0+0+0+0+0+0+0+0+0+0+0+0+0+0+0</f>
        <v>1</v>
      </c>
      <c r="G704" s="116" t="s">
        <v>10543</v>
      </c>
      <c r="H704" s="116">
        <f>2^0+0+0+0+0+0+0+0+0+0+0+0+0+0+0+0+0+0+0+0+0+0+0+0+0+0+0+0+0+0+0+0</f>
        <v>1</v>
      </c>
      <c r="I704" s="116" t="s">
        <v>10543</v>
      </c>
      <c r="L704" s="116">
        <f>2^0+0+0+0+0+0+0+0+0+0+0+0+0+0+0+0+0+0+0+0+0+0+0+0+0+0+0+0+0+0+0+0</f>
        <v>1</v>
      </c>
      <c r="M704" s="116" t="s">
        <v>10543</v>
      </c>
      <c r="P704" s="116">
        <f>2^0+0+0+0+0+0+0+0+0+0+0+0+0+0+0+0+0+0+0+0+0+0+0+0+0+0+0+0+0+0+0+0</f>
        <v>1</v>
      </c>
      <c r="Q704" s="116" t="s">
        <v>10543</v>
      </c>
      <c r="T704" s="116">
        <f>2^0+0+0+0+0+0+0+0+0+0+0+0+0+0+0+0+0+0+0+0+0+0+0+0+0+0+0+0+0+0+0+0</f>
        <v>1</v>
      </c>
      <c r="U704" s="116" t="s">
        <v>10543</v>
      </c>
    </row>
    <row r="705" spans="1:21" ht="13.2">
      <c r="A705" s="116" t="s">
        <v>11960</v>
      </c>
      <c r="B705" s="116" t="s">
        <v>11961</v>
      </c>
      <c r="C705" s="116" t="s">
        <v>10540</v>
      </c>
      <c r="D705" s="116" t="s">
        <v>10541</v>
      </c>
      <c r="E705" s="116" t="s">
        <v>10542</v>
      </c>
      <c r="F705" s="116">
        <f>0+0+0+0+0+0+0+0+0+0+0+0+0+0+0+0+0+0+0+0+0+0+0+0+0+0+0+0+0+0+0+0</f>
        <v>0</v>
      </c>
      <c r="G705" s="116" t="s">
        <v>10547</v>
      </c>
      <c r="H705" s="116">
        <f>0+0+0+0+0+0+0+0+0+0+0+0+0+0+0+0+0+0+0+0+0+0+0+0+0+0+0+0+0+0+0+0</f>
        <v>0</v>
      </c>
      <c r="I705" s="116" t="s">
        <v>10547</v>
      </c>
      <c r="L705" s="116">
        <f>0+0+0+0+0+0+0+0+0+0+0+0+0+0+0+0+0+0+0+0+0+0+0+0+0+0+0+0+0+0+0+0</f>
        <v>0</v>
      </c>
      <c r="M705" s="116" t="s">
        <v>10547</v>
      </c>
      <c r="P705" s="116">
        <f>0+0+0+0+0+0+0+0+0+0+0+0+0+0+0+0+0+0+0+0+0+0+0+0+0+0+0+0+0+0+0+0</f>
        <v>0</v>
      </c>
      <c r="Q705" s="116" t="s">
        <v>10547</v>
      </c>
      <c r="T705" s="116">
        <f>0+0+0+0+0+0+0+0+0+0+0+0+0+0+0+0+0+0+0+0+0+0+0+0+0+0+0+0+0+0+0+0</f>
        <v>0</v>
      </c>
      <c r="U705" s="116" t="s">
        <v>10547</v>
      </c>
    </row>
    <row r="706" spans="1:21" ht="13.2">
      <c r="A706" s="116" t="s">
        <v>11962</v>
      </c>
      <c r="B706" s="116" t="s">
        <v>11963</v>
      </c>
      <c r="C706" s="116" t="s">
        <v>10540</v>
      </c>
      <c r="D706" s="116" t="s">
        <v>10541</v>
      </c>
      <c r="E706" s="116" t="s">
        <v>10542</v>
      </c>
      <c r="F706" s="116">
        <f>2^0+0+0+0+0+0+0+0+0+0+0+0+0+0+0+0+0+0+0+0+0+0+0+0+0+0+0+0+0+0+0+0</f>
        <v>1</v>
      </c>
      <c r="G706" s="116" t="s">
        <v>10543</v>
      </c>
      <c r="H706" s="116">
        <f>0+0+0+2^3+0+0+2^6+2^7+0+0+0+0+0+0+0+0+0+0+0+0+0+0+0+0+0+0+0+0+0+0+0+0</f>
        <v>200</v>
      </c>
      <c r="I706" s="184" t="s">
        <v>10768</v>
      </c>
      <c r="L706" s="116">
        <f>2^0+0+0+0+0+0+2^6+2^7+0+0+0+0+0+0+0+0+0+0+0+0+0+0+0+0+0+0+0+0+0+0+0+0</f>
        <v>193</v>
      </c>
      <c r="M706" s="184" t="s">
        <v>10707</v>
      </c>
      <c r="P706" s="116">
        <f>2^0+0+0+0+0+0+2^6+2^7+0+0+0+0+0+0+0+0+0+0+0+0+0+0+0+0+0+0+0+0+0+0+0+0</f>
        <v>193</v>
      </c>
      <c r="Q706" s="184" t="s">
        <v>10707</v>
      </c>
      <c r="T706" s="116">
        <f>2^0+0+0+0+0+0+2^6+2^7+0+0+0+0+0+0+0+0+0+0+0+0+0+0+0+0+0+0+0+0+0+0+0+0</f>
        <v>193</v>
      </c>
      <c r="U706" s="184" t="s">
        <v>10707</v>
      </c>
    </row>
    <row r="707" spans="1:21" ht="13.2">
      <c r="A707" s="116" t="s">
        <v>11964</v>
      </c>
      <c r="B707" s="116" t="s">
        <v>11965</v>
      </c>
      <c r="C707" s="116" t="s">
        <v>10540</v>
      </c>
      <c r="D707" s="116" t="s">
        <v>10541</v>
      </c>
      <c r="E707" s="116" t="s">
        <v>10542</v>
      </c>
      <c r="F707" s="116">
        <f>0+0+0+0+0+0+0+0+0+0+0+0+0+0+0+0+0+0+0+0+0+0+0+0+0+0+0+0+0+0+0+0</f>
        <v>0</v>
      </c>
      <c r="G707" s="116" t="s">
        <v>10547</v>
      </c>
      <c r="H707" s="116">
        <f>0+0+0+0+0+0+0+0+0+0+0+0+0+0+0+0+0+0+0+0+0+0+0+0+0+0+0+0+0+0+0+0</f>
        <v>0</v>
      </c>
      <c r="I707" s="116" t="s">
        <v>10547</v>
      </c>
      <c r="L707" s="116">
        <f>0+0+0+0+0+0+0+0+0+0+0+0+0+0+0+0+0+0+0+0+0+0+0+0+0+0+0+0+0+0+0+0</f>
        <v>0</v>
      </c>
      <c r="M707" s="116" t="s">
        <v>10547</v>
      </c>
      <c r="P707" s="116">
        <f>0+0+0+0+0+0+0+0+0+0+0+0+0+0+0+0+0+0+0+0+0+0+0+0+0+0+0+0+0+0+0+0</f>
        <v>0</v>
      </c>
      <c r="Q707" s="116" t="s">
        <v>10547</v>
      </c>
      <c r="T707" s="116">
        <f>0+0+0+0+0+0+0+0+0+0+0+0+0+0+0+0+0+0+0+0+0+0+0+0+0+0+0+0+0+0+0+0</f>
        <v>0</v>
      </c>
      <c r="U707" s="116" t="s">
        <v>10547</v>
      </c>
    </row>
    <row r="708" spans="1:21" ht="13.2">
      <c r="A708" s="116" t="s">
        <v>11966</v>
      </c>
      <c r="B708" s="116" t="s">
        <v>11967</v>
      </c>
      <c r="C708" s="116" t="s">
        <v>10540</v>
      </c>
      <c r="D708" s="116" t="s">
        <v>10541</v>
      </c>
      <c r="E708" s="116" t="s">
        <v>10542</v>
      </c>
      <c r="F708" s="116">
        <f>0+2^1+0+0+0+2^5+2^6+2^7+0+0+0+0+0+0+0+0+0+0+0+0+0+0+0+0+0+0+0+0+0+0+0+0</f>
        <v>226</v>
      </c>
      <c r="G708" s="116" t="s">
        <v>10550</v>
      </c>
      <c r="H708" s="116">
        <f>0+2^1+0+0+0+2^5+2^6+2^7+0+0+0+0+0+0+0+0+0+0+0+0+0+0+0+0+0+0+0+0+0+0+0+0</f>
        <v>226</v>
      </c>
      <c r="I708" s="116" t="s">
        <v>10550</v>
      </c>
      <c r="L708" s="116">
        <f>0+2^1+0+0+0+2^5+2^6+2^7+0+0+0+0+0+0+0+0+0+0+0+0+0+0+0+0+0+0+0+0+0+0+0+0</f>
        <v>226</v>
      </c>
      <c r="M708" s="116" t="s">
        <v>10550</v>
      </c>
      <c r="P708" s="116">
        <f>0+2^1+0+0+0+2^5+2^6+2^7+0+0+0+0+0+0+0+0+0+0+0+0+0+0+0+0+0+0+0+0+0+0+0+0</f>
        <v>226</v>
      </c>
      <c r="Q708" s="116" t="s">
        <v>10550</v>
      </c>
      <c r="T708" s="116">
        <f>0+2^1+0+0+0+2^5+2^6+2^7+0+0+0+0+0+0+0+0+0+0+0+0+0+0+0+0+0+0+0+0+0+0+0+0</f>
        <v>226</v>
      </c>
      <c r="U708" s="116" t="s">
        <v>10550</v>
      </c>
    </row>
    <row r="709" spans="1:21" ht="13.2">
      <c r="A709" s="116" t="s">
        <v>11968</v>
      </c>
      <c r="B709" s="116" t="s">
        <v>11969</v>
      </c>
      <c r="C709" s="116" t="s">
        <v>10540</v>
      </c>
      <c r="D709" s="116" t="s">
        <v>10541</v>
      </c>
      <c r="E709" s="116" t="s">
        <v>10542</v>
      </c>
      <c r="F709" s="116">
        <f>0+0+0+0+0+0+0+0+0+0+0+0+0+0+0+0+0+0+0+0+0+0+0+0+0+0+0+0+0+0+0+0</f>
        <v>0</v>
      </c>
      <c r="G709" s="116" t="s">
        <v>10547</v>
      </c>
      <c r="H709" s="116">
        <f>0+0+0+0+0+0+0+0+0+0+0+0+0+0+0+0+0+0+0+0+0+0+0+0+0+0+0+0+0+0+0+0</f>
        <v>0</v>
      </c>
      <c r="I709" s="116" t="s">
        <v>10547</v>
      </c>
      <c r="L709" s="116">
        <f>0+0+0+0+0+0+0+0+0+0+0+0+0+0+0+0+0+0+0+0+0+0+0+0+0+0+0+0+0+0+0+0</f>
        <v>0</v>
      </c>
      <c r="M709" s="116" t="s">
        <v>10547</v>
      </c>
      <c r="P709" s="116">
        <f>0+0+0+0+0+0+0+0+0+0+0+0+0+0+0+0+0+0+0+0+0+0+0+0+0+0+0+0+0+0+0+0</f>
        <v>0</v>
      </c>
      <c r="Q709" s="116" t="s">
        <v>10547</v>
      </c>
      <c r="T709" s="116">
        <f>0+0+0+0+0+0+0+0+0+0+0+0+0+0+0+0+0+0+0+0+0+0+0+0+0+0+0+0+0+0+0+0</f>
        <v>0</v>
      </c>
      <c r="U709" s="116" t="s">
        <v>10547</v>
      </c>
    </row>
    <row r="710" spans="1:21" ht="13.2">
      <c r="A710" s="116" t="s">
        <v>11970</v>
      </c>
      <c r="B710" s="116" t="s">
        <v>11971</v>
      </c>
      <c r="C710" s="116" t="s">
        <v>10499</v>
      </c>
      <c r="D710" s="116" t="s">
        <v>10541</v>
      </c>
      <c r="E710" s="116" t="s">
        <v>10542</v>
      </c>
      <c r="F710" s="116">
        <f>2^0+0+0+0+0+0+0+0+0+0+0+0+0+0+0+0+0+0+0+0+0+0+0+0+0+0+0+0+0+0+0+0</f>
        <v>1</v>
      </c>
      <c r="G710" s="116" t="s">
        <v>10543</v>
      </c>
      <c r="H710" s="116">
        <f>2^0+0+0+0+0+0+0+0+0+0+0+0+0+0+0+0+0+0+0+0+0+0+0+0+0+0+0+0+0+0+0+0</f>
        <v>1</v>
      </c>
      <c r="I710" s="116" t="s">
        <v>10543</v>
      </c>
      <c r="L710" s="116">
        <f>2^0+0+0+0+0+0+0+0+0+0+0+0+0+0+0+0+0+0+0+0+0+0+0+0+0+0+0+0+0+0+0+0</f>
        <v>1</v>
      </c>
      <c r="M710" s="116" t="s">
        <v>10543</v>
      </c>
      <c r="P710" s="116">
        <f>2^0+0+0+0+0+0+0+0+0+0+0+0+0+0+0+0+0+0+0+0+0+0+0+0+0+0+0+0+0+0+0+0</f>
        <v>1</v>
      </c>
      <c r="Q710" s="116" t="s">
        <v>10543</v>
      </c>
      <c r="T710" s="116">
        <f>2^0+0+0+0+0+0+0+0+0+0+0+0+0+0+0+0+0+0+0+0+0+0+0+0+0+0+0+0+0+0+0+0</f>
        <v>1</v>
      </c>
      <c r="U710" s="116" t="s">
        <v>10543</v>
      </c>
    </row>
    <row r="711" spans="1:21" ht="13.2">
      <c r="A711" s="116" t="s">
        <v>11972</v>
      </c>
      <c r="B711" s="116" t="s">
        <v>11973</v>
      </c>
      <c r="C711" s="116" t="s">
        <v>10540</v>
      </c>
      <c r="D711" s="116" t="s">
        <v>10541</v>
      </c>
      <c r="E711" s="116" t="s">
        <v>10542</v>
      </c>
      <c r="F711" s="116">
        <f>0+0+0+0+0+0+0+0+0+0+0+0+0+0+0+0+0+0+0+0+0+0+0+0+0+0+0+0+0+0+0+0</f>
        <v>0</v>
      </c>
      <c r="G711" s="116" t="s">
        <v>10547</v>
      </c>
      <c r="H711" s="116">
        <f>0+0+0+0+0+0+0+0+0+0+0+0+0+0+0+0+0+0+0+0+0+0+0+0+0+0+0+0+0+0+0+0</f>
        <v>0</v>
      </c>
      <c r="I711" s="116" t="s">
        <v>10547</v>
      </c>
      <c r="L711" s="116">
        <f>0+0+0+0+0+0+0+0+0+0+0+0+0+0+0+0+0+0+0+0+0+0+0+0+0+0+0+0+0+0+0+0</f>
        <v>0</v>
      </c>
      <c r="M711" s="116" t="s">
        <v>10547</v>
      </c>
      <c r="P711" s="116">
        <f>0+0+0+0+0+0+0+0+0+0+0+0+0+0+0+0+0+0+0+0+0+0+0+0+0+0+0+0+0+0+0+0</f>
        <v>0</v>
      </c>
      <c r="Q711" s="116" t="s">
        <v>10547</v>
      </c>
      <c r="T711" s="116">
        <f>0+0+0+0+0+0+0+0+0+0+0+0+0+0+0+0+0+0+0+0+0+0+0+0+0+0+0+0+0+0+0+0</f>
        <v>0</v>
      </c>
      <c r="U711" s="116" t="s">
        <v>10547</v>
      </c>
    </row>
    <row r="712" spans="1:21" ht="13.2">
      <c r="A712" s="116" t="s">
        <v>11974</v>
      </c>
      <c r="B712" s="116" t="s">
        <v>11975</v>
      </c>
      <c r="C712" s="116" t="s">
        <v>10540</v>
      </c>
      <c r="D712" s="116" t="s">
        <v>10541</v>
      </c>
      <c r="E712" s="116" t="s">
        <v>10542</v>
      </c>
      <c r="F712" s="116">
        <f>2^0+0+0+0+0+0+0+0+0+0+0+0+0+0+0+0+0+0+0+0+0+0+0+0+0+0+0+0+0+0+0+0</f>
        <v>1</v>
      </c>
      <c r="G712" s="116" t="s">
        <v>10543</v>
      </c>
      <c r="H712" s="116">
        <f>0+0+2^2+0+0+0+2^6+2^7+0+0+0+0+0+0+0+0+0+0+0+0+0+0+0+0+0+0+0+0+0+0+0+0</f>
        <v>196</v>
      </c>
      <c r="I712" s="184" t="s">
        <v>10644</v>
      </c>
      <c r="L712" s="116">
        <f>2^0+2^1+2^2+0+0+0+2^6+2^7+0+0+0+0+0+0+0+0+0+0+0+0+0+0+0+0+0+0+0+0+0+0+0+0</f>
        <v>199</v>
      </c>
      <c r="M712" s="184" t="s">
        <v>10619</v>
      </c>
      <c r="P712" s="116">
        <f>2^0+2^1+2^2+0+0+0+2^6+2^7+0+0+0+0+0+0+0+0+0+0+0+0+0+0+0+0+0+0+0+0+0+0+0+0</f>
        <v>199</v>
      </c>
      <c r="Q712" s="184" t="s">
        <v>10619</v>
      </c>
      <c r="T712" s="116">
        <f>2^0+2^1+2^2+0+0+0+2^6+2^7+0+0+0+0+0+0+0+0+0+0+0+0+0+0+0+0+0+0+0+0+0+0+0+0</f>
        <v>199</v>
      </c>
      <c r="U712" s="184" t="s">
        <v>10619</v>
      </c>
    </row>
    <row r="713" spans="1:21" ht="13.2">
      <c r="A713" s="116" t="s">
        <v>11976</v>
      </c>
      <c r="B713" s="116" t="s">
        <v>11977</v>
      </c>
      <c r="C713" s="116" t="s">
        <v>10540</v>
      </c>
      <c r="D713" s="116" t="s">
        <v>10541</v>
      </c>
      <c r="E713" s="116" t="s">
        <v>10542</v>
      </c>
      <c r="F713" s="116">
        <f>0+0+0+0+0+0+0+0+0+0+0+0+0+0+0+0+0+0+0+0+0+0+0+0+0+0+0+0+0+0+0+0</f>
        <v>0</v>
      </c>
      <c r="G713" s="116" t="s">
        <v>10547</v>
      </c>
      <c r="H713" s="116">
        <f>0+0+0+0+0+0+0+0+0+0+0+0+0+0+0+0+0+0+0+0+0+0+0+0+0+0+0+0+0+0+0+0</f>
        <v>0</v>
      </c>
      <c r="I713" s="116" t="s">
        <v>10547</v>
      </c>
      <c r="L713" s="116">
        <f>0+0+0+0+0+0+0+0+0+0+0+0+0+0+0+0+0+0+0+0+0+0+0+0+0+0+0+0+0+0+0+0</f>
        <v>0</v>
      </c>
      <c r="M713" s="116" t="s">
        <v>10547</v>
      </c>
      <c r="P713" s="116">
        <f>0+0+0+0+0+0+0+0+0+0+0+0+0+0+0+0+0+0+0+0+0+0+0+0+0+0+0+0+0+0+0+0</f>
        <v>0</v>
      </c>
      <c r="Q713" s="116" t="s">
        <v>10547</v>
      </c>
      <c r="T713" s="116">
        <f>0+0+0+0+0+0+0+0+0+0+0+0+0+0+0+0+0+0+0+0+0+0+0+0+0+0+0+0+0+0+0+0</f>
        <v>0</v>
      </c>
      <c r="U713" s="116" t="s">
        <v>10547</v>
      </c>
    </row>
    <row r="714" spans="1:21" ht="13.2">
      <c r="A714" s="116" t="s">
        <v>11978</v>
      </c>
      <c r="B714" s="116" t="s">
        <v>11979</v>
      </c>
      <c r="C714" s="116" t="s">
        <v>10540</v>
      </c>
      <c r="D714" s="116" t="s">
        <v>10541</v>
      </c>
      <c r="E714" s="116" t="s">
        <v>10542</v>
      </c>
      <c r="F714" s="116">
        <f>0+2^1+0+0+0+2^5+2^6+2^7+0+0+0+0+0+0+0+0+0+0+0+0+0+0+0+0+0+0+0+0+0+0+0+0</f>
        <v>226</v>
      </c>
      <c r="G714" s="116" t="s">
        <v>10550</v>
      </c>
      <c r="H714" s="116">
        <f>0+2^1+0+0+0+2^5+2^6+2^7+0+0+0+0+0+0+0+0+0+0+0+0+0+0+0+0+0+0+0+0+0+0+0+0</f>
        <v>226</v>
      </c>
      <c r="I714" s="116" t="s">
        <v>10550</v>
      </c>
      <c r="L714" s="116">
        <f>0+2^1+0+0+0+2^5+2^6+2^7+0+0+0+0+0+0+0+0+0+0+0+0+0+0+0+0+0+0+0+0+0+0+0+0</f>
        <v>226</v>
      </c>
      <c r="M714" s="116" t="s">
        <v>10550</v>
      </c>
      <c r="P714" s="116">
        <f>0+2^1+0+0+0+2^5+2^6+2^7+0+0+0+0+0+0+0+0+0+0+0+0+0+0+0+0+0+0+0+0+0+0+0+0</f>
        <v>226</v>
      </c>
      <c r="Q714" s="116" t="s">
        <v>10550</v>
      </c>
      <c r="T714" s="116">
        <f>0+2^1+0+0+0+2^5+2^6+2^7+0+0+0+0+0+0+0+0+0+0+0+0+0+0+0+0+0+0+0+0+0+0+0+0</f>
        <v>226</v>
      </c>
      <c r="U714" s="116" t="s">
        <v>10550</v>
      </c>
    </row>
    <row r="715" spans="1:21" ht="13.2">
      <c r="A715" s="116" t="s">
        <v>11980</v>
      </c>
      <c r="B715" s="116" t="s">
        <v>11981</v>
      </c>
      <c r="C715" s="116" t="s">
        <v>10540</v>
      </c>
      <c r="D715" s="116" t="s">
        <v>10541</v>
      </c>
      <c r="E715" s="116" t="s">
        <v>10542</v>
      </c>
      <c r="F715" s="116">
        <f>0+0+0+0+0+0+0+0+0+0+0+0+0+0+0+0+0+0+0+0+0+0+0+0+0+0+0+0+0+0+0+0</f>
        <v>0</v>
      </c>
      <c r="G715" s="116" t="s">
        <v>10547</v>
      </c>
      <c r="H715" s="116">
        <f>0+0+0+0+0+0+0+0+0+0+0+0+0+0+0+0+0+0+0+0+0+0+0+0+0+0+0+0+0+0+0+0</f>
        <v>0</v>
      </c>
      <c r="I715" s="116" t="s">
        <v>10547</v>
      </c>
      <c r="L715" s="116">
        <f>0+0+0+0+0+0+0+0+0+0+0+0+0+0+0+0+0+0+0+0+0+0+0+0+0+0+0+0+0+0+0+0</f>
        <v>0</v>
      </c>
      <c r="M715" s="116" t="s">
        <v>10547</v>
      </c>
      <c r="P715" s="116">
        <f>0+0+0+0+0+0+0+0+0+0+0+0+0+0+0+0+0+0+0+0+0+0+0+0+0+0+0+0+0+0+0+0</f>
        <v>0</v>
      </c>
      <c r="Q715" s="116" t="s">
        <v>10547</v>
      </c>
      <c r="T715" s="116">
        <f>0+0+0+0+0+0+0+0+0+0+0+0+0+0+0+0+0+0+0+0+0+0+0+0+0+0+0+0+0+0+0+0</f>
        <v>0</v>
      </c>
      <c r="U715" s="116" t="s">
        <v>10547</v>
      </c>
    </row>
    <row r="716" spans="1:21" ht="13.2">
      <c r="A716" s="116" t="s">
        <v>11982</v>
      </c>
      <c r="B716" s="116" t="s">
        <v>11983</v>
      </c>
      <c r="C716" s="116" t="s">
        <v>10499</v>
      </c>
      <c r="D716" s="116" t="s">
        <v>10541</v>
      </c>
      <c r="E716" s="116" t="s">
        <v>10542</v>
      </c>
      <c r="F716" s="116">
        <f>2^0+0+0+0+0+0+0+0+0+0+0+0+0+0+0+0+0+0+0+0+0+0+0+0+0+0+0+0+0+0+0+0</f>
        <v>1</v>
      </c>
      <c r="G716" s="116" t="s">
        <v>10543</v>
      </c>
      <c r="H716" s="116">
        <f>2^0+0+0+0+0+0+0+0+0+0+0+0+0+0+0+0+0+0+0+0+0+0+0+0+0+0+0+0+0+0+0+0</f>
        <v>1</v>
      </c>
      <c r="I716" s="116" t="s">
        <v>10543</v>
      </c>
      <c r="L716" s="116">
        <f>2^0+0+0+0+0+0+0+0+0+0+0+0+0+0+0+0+0+0+0+0+0+0+0+0+0+0+0+0+0+0+0+0</f>
        <v>1</v>
      </c>
      <c r="M716" s="116" t="s">
        <v>10543</v>
      </c>
      <c r="P716" s="116">
        <f>2^0+0+0+0+0+0+0+0+0+0+0+0+0+0+0+0+0+0+0+0+0+0+0+0+0+0+0+0+0+0+0+0</f>
        <v>1</v>
      </c>
      <c r="Q716" s="116" t="s">
        <v>10543</v>
      </c>
      <c r="T716" s="116">
        <f>2^0+0+0+0+0+0+0+0+0+0+0+0+0+0+0+0+0+0+0+0+0+0+0+0+0+0+0+0+0+0+0+0</f>
        <v>1</v>
      </c>
      <c r="U716" s="116" t="s">
        <v>10543</v>
      </c>
    </row>
    <row r="717" spans="1:21" ht="13.2">
      <c r="A717" s="116" t="s">
        <v>11984</v>
      </c>
      <c r="B717" s="116" t="s">
        <v>11985</v>
      </c>
      <c r="C717" s="116" t="s">
        <v>10540</v>
      </c>
      <c r="D717" s="116" t="s">
        <v>10541</v>
      </c>
      <c r="E717" s="116" t="s">
        <v>10542</v>
      </c>
      <c r="F717" s="116">
        <f>0+0+0+0+0+0+0+0+0+0+0+0+0+0+0+0+0+0+0+0+0+0+0+0+0+0+0+0+0+0+0+0</f>
        <v>0</v>
      </c>
      <c r="G717" s="116" t="s">
        <v>10547</v>
      </c>
      <c r="H717" s="116">
        <f>0+0+0+0+0+0+0+0+0+0+0+0+0+0+0+0+0+0+0+0+0+0+0+0+0+0+0+0+0+0+0+0</f>
        <v>0</v>
      </c>
      <c r="I717" s="116" t="s">
        <v>10547</v>
      </c>
      <c r="L717" s="116">
        <f>0+0+0+0+0+0+0+0+0+0+0+0+0+0+0+0+0+0+0+0+0+0+0+0+0+0+0+0+0+0+0+0</f>
        <v>0</v>
      </c>
      <c r="M717" s="116" t="s">
        <v>10547</v>
      </c>
      <c r="P717" s="116">
        <f>0+0+0+0+0+0+0+0+0+0+0+0+0+0+0+0+0+0+0+0+0+0+0+0+0+0+0+0+0+0+0+0</f>
        <v>0</v>
      </c>
      <c r="Q717" s="116" t="s">
        <v>10547</v>
      </c>
      <c r="T717" s="116">
        <f>0+0+0+0+0+0+0+0+0+0+0+0+0+0+0+0+0+0+0+0+0+0+0+0+0+0+0+0+0+0+0+0</f>
        <v>0</v>
      </c>
      <c r="U717" s="116" t="s">
        <v>10547</v>
      </c>
    </row>
    <row r="718" spans="1:21" ht="13.2">
      <c r="A718" s="116" t="s">
        <v>11986</v>
      </c>
      <c r="B718" s="116" t="s">
        <v>11987</v>
      </c>
      <c r="C718" s="116" t="s">
        <v>10540</v>
      </c>
      <c r="D718" s="116" t="s">
        <v>10541</v>
      </c>
      <c r="E718" s="116" t="s">
        <v>10542</v>
      </c>
      <c r="F718" s="116">
        <f>2^0+0+0+0+0+0+0+0+0+0+0+0+0+0+0+0+0+0+0+0+0+0+0+0+0+0+0+0+0+0+0+0</f>
        <v>1</v>
      </c>
      <c r="G718" s="116" t="s">
        <v>10543</v>
      </c>
      <c r="H718" s="116">
        <f>2^0+0+0+0+0+0+2^6+2^7+0+0+0+0+0+0+0+0+0+0+0+0+0+0+0+0+0+0+0+0+0+0+0+0</f>
        <v>193</v>
      </c>
      <c r="I718" s="184" t="s">
        <v>10707</v>
      </c>
      <c r="L718" s="116">
        <f>2^0+0+0+0+0+0+2^6+2^7+0+0+0+0+0+0+0+0+0+0+0+0+0+0+0+0+0+0+0+0+0+0+0+0</f>
        <v>193</v>
      </c>
      <c r="M718" s="184" t="s">
        <v>10707</v>
      </c>
      <c r="P718" s="116">
        <f>2^0+0+0+0+0+0+2^6+2^7+0+0+0+0+0+0+0+0+0+0+0+0+0+0+0+0+0+0+0+0+0+0+0+0</f>
        <v>193</v>
      </c>
      <c r="Q718" s="184" t="s">
        <v>10707</v>
      </c>
      <c r="T718" s="116">
        <f>2^0+0+0+0+0+0+2^6+2^7+0+0+0+0+0+0+0+0+0+0+0+0+0+0+0+0+0+0+0+0+0+0+0+0</f>
        <v>193</v>
      </c>
      <c r="U718" s="184" t="s">
        <v>10707</v>
      </c>
    </row>
    <row r="719" spans="1:21" ht="13.2">
      <c r="A719" s="116" t="s">
        <v>11988</v>
      </c>
      <c r="B719" s="116" t="s">
        <v>11989</v>
      </c>
      <c r="C719" s="116" t="s">
        <v>10540</v>
      </c>
      <c r="D719" s="116" t="s">
        <v>10541</v>
      </c>
      <c r="E719" s="116" t="s">
        <v>10542</v>
      </c>
      <c r="F719" s="116">
        <f>0+0+0+0+0+0+0+0+0+0+0+0+0+0+0+0+0+0+0+0+0+0+0+0+0+0+0+0+0+0+0+0</f>
        <v>0</v>
      </c>
      <c r="G719" s="116" t="s">
        <v>10547</v>
      </c>
      <c r="H719" s="116">
        <f>0+0+0+0+0+0+0+0+0+0+0+0+0+0+0+0+0+0+0+0+0+0+0+0+0+0+0+0+0+0+0+0</f>
        <v>0</v>
      </c>
      <c r="I719" s="116" t="s">
        <v>10547</v>
      </c>
      <c r="L719" s="116">
        <f>0+0+0+0+0+0+0+0+0+0+0+0+0+0+0+0+0+0+0+0+0+0+0+0+0+0+0+0+0+0+0+0</f>
        <v>0</v>
      </c>
      <c r="M719" s="116" t="s">
        <v>10547</v>
      </c>
      <c r="P719" s="116">
        <f>0+0+0+0+0+0+0+0+0+0+0+0+0+0+0+0+0+0+0+0+0+0+0+0+0+0+0+0+0+0+0+0</f>
        <v>0</v>
      </c>
      <c r="Q719" s="116" t="s">
        <v>10547</v>
      </c>
      <c r="T719" s="116">
        <f>0+0+0+0+0+0+0+0+0+0+0+0+0+0+0+0+0+0+0+0+0+0+0+0+0+0+0+0+0+0+0+0</f>
        <v>0</v>
      </c>
      <c r="U719" s="116" t="s">
        <v>10547</v>
      </c>
    </row>
    <row r="720" spans="1:21" ht="13.2">
      <c r="A720" s="116" t="s">
        <v>11990</v>
      </c>
      <c r="B720" s="116" t="s">
        <v>11991</v>
      </c>
      <c r="C720" s="116" t="s">
        <v>10540</v>
      </c>
      <c r="D720" s="116" t="s">
        <v>10541</v>
      </c>
      <c r="E720" s="116" t="s">
        <v>10542</v>
      </c>
      <c r="F720" s="116">
        <f>0+2^1+0+0+0+2^5+2^6+2^7+0+0+0+0+0+0+0+0+0+0+0+0+0+0+0+0+0+0+0+0+0+0+0+0</f>
        <v>226</v>
      </c>
      <c r="G720" s="116" t="s">
        <v>10550</v>
      </c>
      <c r="H720" s="116">
        <f>0+2^1+0+0+0+2^5+2^6+2^7+0+0+0+0+0+0+0+0+0+0+0+0+0+0+0+0+0+0+0+0+0+0+0+0</f>
        <v>226</v>
      </c>
      <c r="I720" s="116" t="s">
        <v>10550</v>
      </c>
      <c r="L720" s="116">
        <f>0+2^1+0+0+0+2^5+2^6+2^7+0+0+0+0+0+0+0+0+0+0+0+0+0+0+0+0+0+0+0+0+0+0+0+0</f>
        <v>226</v>
      </c>
      <c r="M720" s="116" t="s">
        <v>10550</v>
      </c>
      <c r="P720" s="116">
        <f>0+2^1+0+0+0+2^5+2^6+2^7+0+0+0+0+0+0+0+0+0+0+0+0+0+0+0+0+0+0+0+0+0+0+0+0</f>
        <v>226</v>
      </c>
      <c r="Q720" s="116" t="s">
        <v>10550</v>
      </c>
      <c r="T720" s="116">
        <f>0+2^1+0+0+0+2^5+2^6+2^7+0+0+0+0+0+0+0+0+0+0+0+0+0+0+0+0+0+0+0+0+0+0+0+0</f>
        <v>226</v>
      </c>
      <c r="U720" s="116" t="s">
        <v>10550</v>
      </c>
    </row>
    <row r="721" spans="1:21" ht="13.2">
      <c r="A721" s="116" t="s">
        <v>11992</v>
      </c>
      <c r="B721" s="116" t="s">
        <v>11993</v>
      </c>
      <c r="C721" s="116" t="s">
        <v>10540</v>
      </c>
      <c r="D721" s="116" t="s">
        <v>10541</v>
      </c>
      <c r="E721" s="116" t="s">
        <v>10542</v>
      </c>
      <c r="F721" s="116">
        <f>0+0+0+0+0+0+0+0+0+0+0+0+0+0+0+0+0+0+0+0+0+0+0+0+0+0+0+0+0+0+0+0</f>
        <v>0</v>
      </c>
      <c r="G721" s="116" t="s">
        <v>10547</v>
      </c>
      <c r="H721" s="116">
        <f>0+0+0+0+0+0+0+0+0+0+0+0+0+0+0+0+0+0+0+0+0+0+0+0+0+0+0+0+0+0+0+0</f>
        <v>0</v>
      </c>
      <c r="I721" s="116" t="s">
        <v>10547</v>
      </c>
      <c r="L721" s="116">
        <f>0+0+0+0+0+0+0+0+0+0+0+0+0+0+0+0+0+0+0+0+0+0+0+0+0+0+0+0+0+0+0+0</f>
        <v>0</v>
      </c>
      <c r="M721" s="116" t="s">
        <v>10547</v>
      </c>
      <c r="P721" s="116">
        <f>0+0+0+0+0+0+0+0+0+0+0+0+0+0+0+0+0+0+0+0+0+0+0+0+0+0+0+0+0+0+0+0</f>
        <v>0</v>
      </c>
      <c r="Q721" s="116" t="s">
        <v>10547</v>
      </c>
      <c r="T721" s="116">
        <f>0+0+0+0+0+0+0+0+0+0+0+0+0+0+0+0+0+0+0+0+0+0+0+0+0+0+0+0+0+0+0+0</f>
        <v>0</v>
      </c>
      <c r="U721" s="116" t="s">
        <v>10547</v>
      </c>
    </row>
    <row r="722" spans="1:21" ht="13.2">
      <c r="A722" s="116" t="s">
        <v>11994</v>
      </c>
      <c r="B722" s="116" t="s">
        <v>11995</v>
      </c>
      <c r="C722" s="116" t="s">
        <v>10499</v>
      </c>
      <c r="D722" s="116" t="s">
        <v>10541</v>
      </c>
      <c r="E722" s="116" t="s">
        <v>10542</v>
      </c>
      <c r="F722" s="116">
        <f>2^0+0+0+0+0+0+0+0+0+0+0+0+0+0+0+0+0+0+0+0+0+0+0+0+0+0+0+0+0+0+0+0</f>
        <v>1</v>
      </c>
      <c r="G722" s="116" t="s">
        <v>10543</v>
      </c>
      <c r="H722" s="116">
        <f>2^0+0+0+0+0+0+0+0+0+0+0+0+0+0+0+0+0+0+0+0+0+0+0+0+0+0+0+0+0+0+0+0</f>
        <v>1</v>
      </c>
      <c r="I722" s="116" t="s">
        <v>10543</v>
      </c>
      <c r="L722" s="116">
        <f>2^0+0+0+0+0+0+0+0+0+0+0+0+0+0+0+0+0+0+0+0+0+0+0+0+0+0+0+0+0+0+0+0</f>
        <v>1</v>
      </c>
      <c r="M722" s="116" t="s">
        <v>10543</v>
      </c>
      <c r="P722" s="116">
        <f>2^0+0+0+0+0+0+0+0+0+0+0+0+0+0+0+0+0+0+0+0+0+0+0+0+0+0+0+0+0+0+0+0</f>
        <v>1</v>
      </c>
      <c r="Q722" s="116" t="s">
        <v>10543</v>
      </c>
      <c r="T722" s="116">
        <f>2^0+0+0+0+0+0+0+0+0+0+0+0+0+0+0+0+0+0+0+0+0+0+0+0+0+0+0+0+0+0+0+0</f>
        <v>1</v>
      </c>
      <c r="U722" s="116" t="s">
        <v>10543</v>
      </c>
    </row>
    <row r="723" spans="1:21" ht="13.2">
      <c r="A723" s="116" t="s">
        <v>11996</v>
      </c>
      <c r="B723" s="116" t="s">
        <v>11997</v>
      </c>
      <c r="C723" s="116" t="s">
        <v>10540</v>
      </c>
      <c r="D723" s="116" t="s">
        <v>10541</v>
      </c>
      <c r="E723" s="116" t="s">
        <v>10542</v>
      </c>
      <c r="F723" s="116">
        <f>0+0+0+0+0+0+0+0+0+0+0+0+0+0+0+0+0+0+0+0+0+0+0+0+0+0+0+0+0+0+0+0</f>
        <v>0</v>
      </c>
      <c r="G723" s="116" t="s">
        <v>10547</v>
      </c>
      <c r="H723" s="116">
        <f>0+0+0+0+0+0+0+0+0+0+0+0+0+0+0+0+0+0+0+0+0+0+0+0+0+0+0+0+0+0+0+0</f>
        <v>0</v>
      </c>
      <c r="I723" s="116" t="s">
        <v>10547</v>
      </c>
      <c r="L723" s="116">
        <f>0+0+0+0+0+0+0+0+0+0+0+0+0+0+0+0+0+0+0+0+0+0+0+0+0+0+0+0+0+0+0+0</f>
        <v>0</v>
      </c>
      <c r="M723" s="116" t="s">
        <v>10547</v>
      </c>
      <c r="P723" s="116">
        <f>0+0+0+0+0+0+0+0+0+0+0+0+0+0+0+0+0+0+0+0+0+0+0+0+0+0+0+0+0+0+0+0</f>
        <v>0</v>
      </c>
      <c r="Q723" s="116" t="s">
        <v>10547</v>
      </c>
      <c r="T723" s="116">
        <f>0+0+0+0+0+0+0+0+0+0+0+0+0+0+0+0+0+0+0+0+0+0+0+0+0+0+0+0+0+0+0+0</f>
        <v>0</v>
      </c>
      <c r="U723" s="116" t="s">
        <v>10547</v>
      </c>
    </row>
    <row r="724" spans="1:21" ht="13.2">
      <c r="A724" s="116" t="s">
        <v>11998</v>
      </c>
      <c r="B724" s="116" t="s">
        <v>11999</v>
      </c>
      <c r="C724" s="116" t="s">
        <v>10540</v>
      </c>
      <c r="D724" s="116" t="s">
        <v>10541</v>
      </c>
      <c r="E724" s="116" t="s">
        <v>10542</v>
      </c>
      <c r="F724" s="116">
        <f>2^0+0+0+0+0+0+0+0+0+0+0+0+0+0+0+0+0+0+0+0+0+0+0+0+0+0+0+0+0+0+0+0</f>
        <v>1</v>
      </c>
      <c r="G724" s="116" t="s">
        <v>10543</v>
      </c>
      <c r="H724" s="116">
        <f>0+0+0+2^3+0+0+2^6+2^7+0+0+0+0+0+0+0+0+0+0+0+0+0+0+0+0+0+0+0+0+0+0+0+0</f>
        <v>200</v>
      </c>
      <c r="I724" s="184" t="s">
        <v>10768</v>
      </c>
      <c r="L724" s="116">
        <f>2^0+0+0+2^3+0+0+2^6+2^7+0+0+0+0+0+0+0+0+0+0+0+0+0+0+0+0+0+0+0+0+0+0+0+0</f>
        <v>201</v>
      </c>
      <c r="M724" s="184" t="s">
        <v>10841</v>
      </c>
      <c r="P724" s="116">
        <f>2^0+0+0+2^3+0+0+2^6+2^7+0+0+0+0+0+0+0+0+0+0+0+0+0+0+0+0+0+0+0+0+0+0+0+0</f>
        <v>201</v>
      </c>
      <c r="Q724" s="184" t="s">
        <v>10841</v>
      </c>
      <c r="T724" s="116">
        <f>2^0+0+0+2^3+0+0+2^6+2^7+0+0+0+0+0+0+0+0+0+0+0+0+0+0+0+0+0+0+0+0+0+0+0+0</f>
        <v>201</v>
      </c>
      <c r="U724" s="184" t="s">
        <v>10841</v>
      </c>
    </row>
    <row r="725" spans="1:21" ht="13.2">
      <c r="A725" s="116" t="s">
        <v>12000</v>
      </c>
      <c r="B725" s="116" t="s">
        <v>12001</v>
      </c>
      <c r="C725" s="116" t="s">
        <v>10540</v>
      </c>
      <c r="D725" s="116" t="s">
        <v>10541</v>
      </c>
      <c r="E725" s="116" t="s">
        <v>10542</v>
      </c>
      <c r="F725" s="116">
        <f>0+0+0+0+0+0+0+0+0+0+0+0+0+0+0+0+0+0+0+0+0+0+0+0+0+0+0+0+0+0+0+0</f>
        <v>0</v>
      </c>
      <c r="G725" s="116" t="s">
        <v>10547</v>
      </c>
      <c r="H725" s="116">
        <f>0+0+0+0+0+0+0+0+0+0+0+0+0+0+0+0+0+0+0+0+0+0+0+0+0+0+0+0+0+0+0+0</f>
        <v>0</v>
      </c>
      <c r="I725" s="116" t="s">
        <v>10547</v>
      </c>
      <c r="L725" s="116">
        <f>0+0+0+0+0+0+0+0+0+0+0+0+0+0+0+0+0+0+0+0+0+0+0+0+0+0+0+0+0+0+0+0</f>
        <v>0</v>
      </c>
      <c r="M725" s="116" t="s">
        <v>10547</v>
      </c>
      <c r="P725" s="116">
        <f>0+0+0+0+0+0+0+0+0+0+0+0+0+0+0+0+0+0+0+0+0+0+0+0+0+0+0+0+0+0+0+0</f>
        <v>0</v>
      </c>
      <c r="Q725" s="116" t="s">
        <v>10547</v>
      </c>
      <c r="T725" s="116">
        <f>0+0+0+0+0+0+0+0+0+0+0+0+0+0+0+0+0+0+0+0+0+0+0+0+0+0+0+0+0+0+0+0</f>
        <v>0</v>
      </c>
      <c r="U725" s="116" t="s">
        <v>10547</v>
      </c>
    </row>
    <row r="726" spans="1:21" ht="13.2">
      <c r="A726" s="116" t="s">
        <v>12002</v>
      </c>
      <c r="B726" s="116" t="s">
        <v>12003</v>
      </c>
      <c r="C726" s="116" t="s">
        <v>10540</v>
      </c>
      <c r="D726" s="116" t="s">
        <v>10541</v>
      </c>
      <c r="E726" s="116" t="s">
        <v>10542</v>
      </c>
      <c r="F726" s="116">
        <f>0+2^1+0+0+0+2^5+2^6+2^7+0+0+0+0+0+0+0+0+0+0+0+0+0+0+0+0+0+0+0+0+0+0+0+0</f>
        <v>226</v>
      </c>
      <c r="G726" s="116" t="s">
        <v>10550</v>
      </c>
      <c r="H726" s="116">
        <f>0+2^1+0+0+0+2^5+2^6+2^7+0+0+0+0+0+0+0+0+0+0+0+0+0+0+0+0+0+0+0+0+0+0+0+0</f>
        <v>226</v>
      </c>
      <c r="I726" s="116" t="s">
        <v>10550</v>
      </c>
      <c r="L726" s="116">
        <f>0+2^1+0+0+0+2^5+2^6+2^7+0+0+0+0+0+0+0+0+0+0+0+0+0+0+0+0+0+0+0+0+0+0+0+0</f>
        <v>226</v>
      </c>
      <c r="M726" s="116" t="s">
        <v>10550</v>
      </c>
      <c r="P726" s="116">
        <f>0+2^1+0+0+0+2^5+2^6+2^7+0+0+0+0+0+0+0+0+0+0+0+0+0+0+0+0+0+0+0+0+0+0+0+0</f>
        <v>226</v>
      </c>
      <c r="Q726" s="116" t="s">
        <v>10550</v>
      </c>
      <c r="T726" s="116">
        <f>0+2^1+0+0+0+2^5+2^6+2^7+0+0+0+0+0+0+0+0+0+0+0+0+0+0+0+0+0+0+0+0+0+0+0+0</f>
        <v>226</v>
      </c>
      <c r="U726" s="116" t="s">
        <v>10550</v>
      </c>
    </row>
    <row r="727" spans="1:21" ht="13.2">
      <c r="A727" s="116" t="s">
        <v>12004</v>
      </c>
      <c r="B727" s="116" t="s">
        <v>12005</v>
      </c>
      <c r="C727" s="116" t="s">
        <v>10540</v>
      </c>
      <c r="D727" s="116" t="s">
        <v>10541</v>
      </c>
      <c r="E727" s="116" t="s">
        <v>10542</v>
      </c>
      <c r="F727" s="116">
        <f>0+0+0+0+0+0+0+0+0+0+0+0+0+0+0+0+0+0+0+0+0+0+0+0+0+0+0+0+0+0+0+0</f>
        <v>0</v>
      </c>
      <c r="G727" s="116" t="s">
        <v>10547</v>
      </c>
      <c r="H727" s="116">
        <f>0+0+0+0+0+0+0+0+0+0+0+0+0+0+0+0+0+0+0+0+0+0+0+0+0+0+0+0+0+0+0+0</f>
        <v>0</v>
      </c>
      <c r="I727" s="116" t="s">
        <v>10547</v>
      </c>
      <c r="L727" s="116">
        <f>0+0+0+0+0+0+0+0+0+0+0+0+0+0+0+0+0+0+0+0+0+0+0+0+0+0+0+0+0+0+0+0</f>
        <v>0</v>
      </c>
      <c r="M727" s="116" t="s">
        <v>10547</v>
      </c>
      <c r="P727" s="116">
        <f>0+0+0+0+0+0+0+0+0+0+0+0+0+0+0+0+0+0+0+0+0+0+0+0+0+0+0+0+0+0+0+0</f>
        <v>0</v>
      </c>
      <c r="Q727" s="116" t="s">
        <v>10547</v>
      </c>
      <c r="T727" s="116">
        <f>0+0+0+0+0+0+0+0+0+0+0+0+0+0+0+0+0+0+0+0+0+0+0+0+0+0+0+0+0+0+0+0</f>
        <v>0</v>
      </c>
      <c r="U727" s="116" t="s">
        <v>10547</v>
      </c>
    </row>
    <row r="728" spans="1:21" ht="13.2">
      <c r="A728" s="116" t="s">
        <v>12006</v>
      </c>
      <c r="B728" s="116" t="s">
        <v>12007</v>
      </c>
      <c r="C728" s="116" t="s">
        <v>10499</v>
      </c>
      <c r="D728" s="116" t="s">
        <v>10541</v>
      </c>
      <c r="E728" s="116" t="s">
        <v>10542</v>
      </c>
      <c r="F728" s="116">
        <f>2^0+0+0+0+0+0+0+0+0+0+0+0+0+0+0+0+0+0+0+0+0+0+0+0+0+0+0+0+0+0+0+0</f>
        <v>1</v>
      </c>
      <c r="G728" s="116" t="s">
        <v>10543</v>
      </c>
      <c r="H728" s="116">
        <f>2^0+0+0+0+0+0+0+0+0+0+0+0+0+0+0+0+0+0+0+0+0+0+0+0+0+0+0+0+0+0+0+0</f>
        <v>1</v>
      </c>
      <c r="I728" s="116" t="s">
        <v>10543</v>
      </c>
      <c r="L728" s="116">
        <f>2^0+0+0+0+0+0+0+0+0+0+0+0+0+0+0+0+0+0+0+0+0+0+0+0+0+0+0+0+0+0+0+0</f>
        <v>1</v>
      </c>
      <c r="M728" s="116" t="s">
        <v>10543</v>
      </c>
      <c r="P728" s="116">
        <f>2^0+0+0+0+0+0+0+0+0+0+0+0+0+0+0+0+0+0+0+0+0+0+0+0+0+0+0+0+0+0+0+0</f>
        <v>1</v>
      </c>
      <c r="Q728" s="116" t="s">
        <v>10543</v>
      </c>
      <c r="T728" s="116">
        <f>2^0+0+0+0+0+0+0+0+0+0+0+0+0+0+0+0+0+0+0+0+0+0+0+0+0+0+0+0+0+0+0+0</f>
        <v>1</v>
      </c>
      <c r="U728" s="116" t="s">
        <v>10543</v>
      </c>
    </row>
    <row r="729" spans="1:21" ht="13.2">
      <c r="A729" s="116" t="s">
        <v>12008</v>
      </c>
      <c r="B729" s="116" t="s">
        <v>12009</v>
      </c>
      <c r="C729" s="116" t="s">
        <v>10540</v>
      </c>
      <c r="D729" s="116" t="s">
        <v>10541</v>
      </c>
      <c r="E729" s="116" t="s">
        <v>10542</v>
      </c>
      <c r="F729" s="116">
        <f>0+0+0+0+0+0+0+0+0+0+0+0+0+0+0+0+0+0+0+0+0+0+0+0+0+0+0+0+0+0+0+0</f>
        <v>0</v>
      </c>
      <c r="G729" s="116" t="s">
        <v>10547</v>
      </c>
      <c r="H729" s="116">
        <f>0+0+0+0+0+0+0+0+0+0+0+0+0+0+0+0+0+0+0+0+0+0+0+0+0+0+0+0+0+0+0+0</f>
        <v>0</v>
      </c>
      <c r="I729" s="116" t="s">
        <v>10547</v>
      </c>
      <c r="L729" s="116">
        <f>0+0+0+0+0+0+0+0+0+0+0+0+0+0+0+0+0+0+0+0+0+0+0+0+0+0+0+0+0+0+0+0</f>
        <v>0</v>
      </c>
      <c r="M729" s="116" t="s">
        <v>10547</v>
      </c>
      <c r="P729" s="116">
        <f>0+0+0+0+0+0+0+0+0+0+0+0+0+0+0+0+0+0+0+0+0+0+0+0+0+0+0+0+0+0+0+0</f>
        <v>0</v>
      </c>
      <c r="Q729" s="116" t="s">
        <v>10547</v>
      </c>
      <c r="T729" s="116">
        <f>0+0+0+0+0+0+0+0+0+0+0+0+0+0+0+0+0+0+0+0+0+0+0+0+0+0+0+0+0+0+0+0</f>
        <v>0</v>
      </c>
      <c r="U729" s="116" t="s">
        <v>10547</v>
      </c>
    </row>
    <row r="730" spans="1:21" ht="13.2">
      <c r="A730" s="116" t="s">
        <v>12010</v>
      </c>
      <c r="B730" s="116" t="s">
        <v>12011</v>
      </c>
      <c r="C730" s="116" t="s">
        <v>10540</v>
      </c>
      <c r="D730" s="116" t="s">
        <v>10541</v>
      </c>
      <c r="E730" s="116" t="s">
        <v>10542</v>
      </c>
      <c r="F730" s="116">
        <f>2^0+0+0+0+0+0+0+0+0+0+0+0+0+0+0+0+0+0+0+0+0+0+0+0+0+0+0+0+0+0+0+0</f>
        <v>1</v>
      </c>
      <c r="G730" s="116" t="s">
        <v>10543</v>
      </c>
      <c r="H730" s="116">
        <f>2^0+2^1+0+2^3+0+0+2^6+2^7+0+0+0+0+0+0+0+0+0+0+0+0+0+0+0+0+0+0+0+0+0+0+0+0</f>
        <v>203</v>
      </c>
      <c r="I730" s="184" t="s">
        <v>11831</v>
      </c>
      <c r="L730" s="116">
        <f>2^0+2^1+0+2^3+0+0+2^6+2^7+0+0+0+0+0+0+0+0+0+0+0+0+0+0+0+0+0+0+0+0+0+0+0+0</f>
        <v>203</v>
      </c>
      <c r="M730" s="184" t="s">
        <v>11831</v>
      </c>
      <c r="P730" s="116">
        <f>2^0+2^1+0+2^3+0+0+2^6+2^7+0+0+0+0+0+0+0+0+0+0+0+0+0+0+0+0+0+0+0+0+0+0+0+0</f>
        <v>203</v>
      </c>
      <c r="Q730" s="184" t="s">
        <v>11831</v>
      </c>
      <c r="T730" s="116">
        <f>2^0+2^1+0+2^3+0+0+2^6+2^7+0+0+0+0+0+0+0+0+0+0+0+0+0+0+0+0+0+0+0+0+0+0+0+0</f>
        <v>203</v>
      </c>
      <c r="U730" s="184" t="s">
        <v>11831</v>
      </c>
    </row>
    <row r="731" spans="1:21" ht="13.2">
      <c r="A731" s="116" t="s">
        <v>12012</v>
      </c>
      <c r="B731" s="116" t="s">
        <v>12013</v>
      </c>
      <c r="C731" s="116" t="s">
        <v>10540</v>
      </c>
      <c r="D731" s="116" t="s">
        <v>10541</v>
      </c>
      <c r="E731" s="116" t="s">
        <v>10542</v>
      </c>
      <c r="F731" s="116">
        <f>0+0+0+0+0+0+0+0+0+0+0+0+0+0+0+0+0+0+0+0+0+0+0+0+0+0+0+0+0+0+0+0</f>
        <v>0</v>
      </c>
      <c r="G731" s="116" t="s">
        <v>10547</v>
      </c>
      <c r="H731" s="116">
        <f>0+0+0+0+0+0+0+0+0+0+0+0+0+0+0+0+0+0+0+0+0+0+0+0+0+0+0+0+0+0+0+0</f>
        <v>0</v>
      </c>
      <c r="I731" s="116" t="s">
        <v>10547</v>
      </c>
      <c r="L731" s="116">
        <f>0+0+0+0+0+0+0+0+0+0+0+0+0+0+0+0+0+0+0+0+0+0+0+0+0+0+0+0+0+0+0+0</f>
        <v>0</v>
      </c>
      <c r="M731" s="116" t="s">
        <v>10547</v>
      </c>
      <c r="P731" s="116">
        <f>0+0+0+0+0+0+0+0+0+0+0+0+0+0+0+0+0+0+0+0+0+0+0+0+0+0+0+0+0+0+0+0</f>
        <v>0</v>
      </c>
      <c r="Q731" s="116" t="s">
        <v>10547</v>
      </c>
      <c r="T731" s="116">
        <f>0+0+0+0+0+0+0+0+0+0+0+0+0+0+0+0+0+0+0+0+0+0+0+0+0+0+0+0+0+0+0+0</f>
        <v>0</v>
      </c>
      <c r="U731" s="116" t="s">
        <v>10547</v>
      </c>
    </row>
    <row r="732" spans="1:21" ht="13.2">
      <c r="A732" s="116" t="s">
        <v>12014</v>
      </c>
      <c r="B732" s="116" t="s">
        <v>12015</v>
      </c>
      <c r="C732" s="116" t="s">
        <v>10540</v>
      </c>
      <c r="D732" s="116" t="s">
        <v>10541</v>
      </c>
      <c r="E732" s="116" t="s">
        <v>10542</v>
      </c>
      <c r="F732" s="116">
        <f>0+2^1+0+0+0+2^5+2^6+2^7+0+0+0+0+0+0+0+0+0+0+0+0+0+0+0+0+0+0+0+0+0+0+0+0</f>
        <v>226</v>
      </c>
      <c r="G732" s="116" t="s">
        <v>10550</v>
      </c>
      <c r="H732" s="116">
        <f>0+2^1+0+0+0+2^5+2^6+2^7+0+0+0+0+0+0+0+0+0+0+0+0+0+0+0+0+0+0+0+0+0+0+0+0</f>
        <v>226</v>
      </c>
      <c r="I732" s="116" t="s">
        <v>10550</v>
      </c>
      <c r="L732" s="116">
        <f>0+2^1+0+0+0+2^5+2^6+2^7+0+0+0+0+0+0+0+0+0+0+0+0+0+0+0+0+0+0+0+0+0+0+0+0</f>
        <v>226</v>
      </c>
      <c r="M732" s="116" t="s">
        <v>10550</v>
      </c>
      <c r="P732" s="116">
        <f>0+2^1+0+0+0+2^5+2^6+2^7+0+0+0+0+0+0+0+0+0+0+0+0+0+0+0+0+0+0+0+0+0+0+0+0</f>
        <v>226</v>
      </c>
      <c r="Q732" s="116" t="s">
        <v>10550</v>
      </c>
      <c r="T732" s="116">
        <f>0+2^1+0+0+0+2^5+2^6+2^7+0+0+0+0+0+0+0+0+0+0+0+0+0+0+0+0+0+0+0+0+0+0+0+0</f>
        <v>226</v>
      </c>
      <c r="U732" s="116" t="s">
        <v>10550</v>
      </c>
    </row>
    <row r="733" spans="1:21" ht="13.2">
      <c r="A733" s="116" t="s">
        <v>12016</v>
      </c>
      <c r="B733" s="116" t="s">
        <v>12017</v>
      </c>
      <c r="C733" s="116" t="s">
        <v>10540</v>
      </c>
      <c r="D733" s="116" t="s">
        <v>10541</v>
      </c>
      <c r="E733" s="116" t="s">
        <v>10542</v>
      </c>
      <c r="F733" s="116">
        <f>0+0+0+0+0+0+0+0+0+0+0+0+0+0+0+0+0+0+0+0+0+0+0+0+0+0+0+0+0+0+0+0</f>
        <v>0</v>
      </c>
      <c r="G733" s="116" t="s">
        <v>10547</v>
      </c>
      <c r="H733" s="116">
        <f>0+0+0+0+0+0+0+0+0+0+0+0+0+0+0+0+0+0+0+0+0+0+0+0+0+0+0+0+0+0+0+0</f>
        <v>0</v>
      </c>
      <c r="I733" s="116" t="s">
        <v>10547</v>
      </c>
      <c r="L733" s="116">
        <f>0+0+0+0+0+0+0+0+0+0+0+0+0+0+0+0+0+0+0+0+0+0+0+0+0+0+0+0+0+0+0+0</f>
        <v>0</v>
      </c>
      <c r="M733" s="116" t="s">
        <v>10547</v>
      </c>
      <c r="P733" s="116">
        <f>0+0+0+0+0+0+0+0+0+0+0+0+0+0+0+0+0+0+0+0+0+0+0+0+0+0+0+0+0+0+0+0</f>
        <v>0</v>
      </c>
      <c r="Q733" s="116" t="s">
        <v>10547</v>
      </c>
      <c r="T733" s="116">
        <f>0+0+0+0+0+0+0+0+0+0+0+0+0+0+0+0+0+0+0+0+0+0+0+0+0+0+0+0+0+0+0+0</f>
        <v>0</v>
      </c>
      <c r="U733" s="116" t="s">
        <v>10547</v>
      </c>
    </row>
    <row r="734" spans="1:21" ht="13.2">
      <c r="A734" s="116" t="s">
        <v>12018</v>
      </c>
      <c r="B734" s="116" t="s">
        <v>12019</v>
      </c>
      <c r="C734" s="116" t="s">
        <v>10499</v>
      </c>
      <c r="D734" s="116" t="s">
        <v>10541</v>
      </c>
      <c r="E734" s="116" t="s">
        <v>10542</v>
      </c>
      <c r="F734" s="116">
        <f>2^0+0+0+0+0+0+0+0+0+0+0+0+0+0+0+0+0+0+0+0+0+0+0+0+0+0+0+0+0+0+0+0</f>
        <v>1</v>
      </c>
      <c r="G734" s="116" t="s">
        <v>10543</v>
      </c>
      <c r="H734" s="116">
        <f>2^0+0+0+0+0+0+0+0+0+0+0+0+0+0+0+0+0+0+0+0+0+0+0+0+0+0+0+0+0+0+0+0</f>
        <v>1</v>
      </c>
      <c r="I734" s="116" t="s">
        <v>10543</v>
      </c>
      <c r="L734" s="116">
        <f>2^0+0+0+0+0+0+0+0+0+0+0+0+0+0+0+0+0+0+0+0+0+0+0+0+0+0+0+0+0+0+0+0</f>
        <v>1</v>
      </c>
      <c r="M734" s="116" t="s">
        <v>10543</v>
      </c>
      <c r="P734" s="116">
        <f>2^0+0+0+0+0+0+0+0+0+0+0+0+0+0+0+0+0+0+0+0+0+0+0+0+0+0+0+0+0+0+0+0</f>
        <v>1</v>
      </c>
      <c r="Q734" s="116" t="s">
        <v>10543</v>
      </c>
      <c r="T734" s="116">
        <f>2^0+0+0+0+0+0+0+0+0+0+0+0+0+0+0+0+0+0+0+0+0+0+0+0+0+0+0+0+0+0+0+0</f>
        <v>1</v>
      </c>
      <c r="U734" s="116" t="s">
        <v>10543</v>
      </c>
    </row>
    <row r="735" spans="1:21" ht="13.2">
      <c r="A735" s="116" t="s">
        <v>12020</v>
      </c>
      <c r="B735" s="116" t="s">
        <v>12021</v>
      </c>
      <c r="C735" s="116" t="s">
        <v>10540</v>
      </c>
      <c r="D735" s="116" t="s">
        <v>10541</v>
      </c>
      <c r="E735" s="116" t="s">
        <v>10542</v>
      </c>
      <c r="F735" s="116">
        <f>0+0+0+0+0+0+0+0+0+0+0+0+0+0+0+0+0+0+0+0+0+0+0+0+0+0+0+0+0+0+0+0</f>
        <v>0</v>
      </c>
      <c r="G735" s="116" t="s">
        <v>10547</v>
      </c>
      <c r="H735" s="116">
        <f>0+0+0+0+0+0+0+0+0+0+0+0+0+0+0+0+0+0+0+0+0+0+0+0+0+0+0+0+0+0+0+0</f>
        <v>0</v>
      </c>
      <c r="I735" s="116" t="s">
        <v>10547</v>
      </c>
      <c r="L735" s="116">
        <f>0+0+0+0+0+0+0+0+0+0+0+0+0+0+0+0+0+0+0+0+0+0+0+0+0+0+0+0+0+0+0+0</f>
        <v>0</v>
      </c>
      <c r="M735" s="116" t="s">
        <v>10547</v>
      </c>
      <c r="P735" s="116">
        <f>0+0+0+0+0+0+0+0+0+0+0+0+0+0+0+0+0+0+0+0+0+0+0+0+0+0+0+0+0+0+0+0</f>
        <v>0</v>
      </c>
      <c r="Q735" s="116" t="s">
        <v>10547</v>
      </c>
      <c r="T735" s="116">
        <f>0+0+0+0+0+0+0+0+0+0+0+0+0+0+0+0+0+0+0+0+0+0+0+0+0+0+0+0+0+0+0+0</f>
        <v>0</v>
      </c>
      <c r="U735" s="116" t="s">
        <v>10547</v>
      </c>
    </row>
    <row r="736" spans="1:21" ht="13.2">
      <c r="A736" s="116" t="s">
        <v>12022</v>
      </c>
      <c r="B736" s="116" t="s">
        <v>12023</v>
      </c>
      <c r="C736" s="116" t="s">
        <v>10540</v>
      </c>
      <c r="D736" s="116" t="s">
        <v>10541</v>
      </c>
      <c r="E736" s="116" t="s">
        <v>10542</v>
      </c>
      <c r="F736" s="116">
        <f>2^0+0+0+0+0+0+0+0+0+0+0+0+0+0+0+0+0+0+0+0+0+0+0+0+0+0+0+0+0+0+0+0</f>
        <v>1</v>
      </c>
      <c r="G736" s="116" t="s">
        <v>10543</v>
      </c>
      <c r="H736" s="116">
        <f>2^0+2^1+0+2^3+0+0+2^6+2^7+0+0+0+0+0+0+0+0+0+0+0+0+0+0+0+0+0+0+0+0+0+0+0+0</f>
        <v>203</v>
      </c>
      <c r="I736" s="184" t="s">
        <v>11831</v>
      </c>
      <c r="L736" s="116">
        <f>2^0+2^1+0+2^3+0+0+2^6+2^7+0+0+0+0+0+0+0+0+0+0+0+0+0+0+0+0+0+0+0+0+0+0+0+0</f>
        <v>203</v>
      </c>
      <c r="M736" s="184" t="s">
        <v>11831</v>
      </c>
      <c r="P736" s="116">
        <f>2^0+2^1+0+2^3+0+0+2^6+2^7+0+0+0+0+0+0+0+0+0+0+0+0+0+0+0+0+0+0+0+0+0+0+0+0</f>
        <v>203</v>
      </c>
      <c r="Q736" s="184" t="s">
        <v>11831</v>
      </c>
      <c r="T736" s="116">
        <f>2^0+2^1+0+2^3+0+0+2^6+2^7+0+0+0+0+0+0+0+0+0+0+0+0+0+0+0+0+0+0+0+0+0+0+0+0</f>
        <v>203</v>
      </c>
      <c r="U736" s="184" t="s">
        <v>11831</v>
      </c>
    </row>
    <row r="737" spans="1:21" ht="13.2">
      <c r="A737" s="116" t="s">
        <v>12024</v>
      </c>
      <c r="B737" s="116" t="s">
        <v>12025</v>
      </c>
      <c r="C737" s="116" t="s">
        <v>10540</v>
      </c>
      <c r="D737" s="116" t="s">
        <v>10541</v>
      </c>
      <c r="E737" s="116" t="s">
        <v>10542</v>
      </c>
      <c r="F737" s="116">
        <f>0+0+0+0+0+0+0+0+0+0+0+0+0+0+0+0+0+0+0+0+0+0+0+0+0+0+0+0+0+0+0+0</f>
        <v>0</v>
      </c>
      <c r="G737" s="116" t="s">
        <v>10547</v>
      </c>
      <c r="H737" s="116">
        <f>0+0+0+0+0+0+0+0+0+0+0+0+0+0+0+0+0+0+0+0+0+0+0+0+0+0+0+0+0+0+0+0</f>
        <v>0</v>
      </c>
      <c r="I737" s="116" t="s">
        <v>10547</v>
      </c>
      <c r="L737" s="116">
        <f>0+0+0+0+0+0+0+0+0+0+0+0+0+0+0+0+0+0+0+0+0+0+0+0+0+0+0+0+0+0+0+0</f>
        <v>0</v>
      </c>
      <c r="M737" s="116" t="s">
        <v>10547</v>
      </c>
      <c r="P737" s="116">
        <f>0+0+0+0+0+0+0+0+0+0+0+0+0+0+0+0+0+0+0+0+0+0+0+0+0+0+0+0+0+0+0+0</f>
        <v>0</v>
      </c>
      <c r="Q737" s="116" t="s">
        <v>10547</v>
      </c>
      <c r="T737" s="116">
        <f>0+0+0+0+0+0+0+0+0+0+0+0+0+0+0+0+0+0+0+0+0+0+0+0+0+0+0+0+0+0+0+0</f>
        <v>0</v>
      </c>
      <c r="U737" s="116" t="s">
        <v>10547</v>
      </c>
    </row>
    <row r="738" spans="1:21" ht="13.2">
      <c r="A738" s="116" t="s">
        <v>12026</v>
      </c>
      <c r="B738" s="116" t="s">
        <v>12027</v>
      </c>
      <c r="C738" s="116" t="s">
        <v>10540</v>
      </c>
      <c r="D738" s="116" t="s">
        <v>10541</v>
      </c>
      <c r="E738" s="116" t="s">
        <v>10542</v>
      </c>
      <c r="F738" s="116">
        <f>0+2^1+0+0+0+2^5+2^6+2^7+0+0+0+0+0+0+0+0+0+0+0+0+0+0+0+0+0+0+0+0+0+0+0+0</f>
        <v>226</v>
      </c>
      <c r="G738" s="116" t="s">
        <v>10550</v>
      </c>
      <c r="H738" s="116">
        <f>0+2^1+0+0+0+2^5+2^6+2^7+0+0+0+0+0+0+0+0+0+0+0+0+0+0+0+0+0+0+0+0+0+0+0+0</f>
        <v>226</v>
      </c>
      <c r="I738" s="116" t="s">
        <v>10550</v>
      </c>
      <c r="L738" s="116">
        <f>0+2^1+0+0+0+2^5+2^6+2^7+0+0+0+0+0+0+0+0+0+0+0+0+0+0+0+0+0+0+0+0+0+0+0+0</f>
        <v>226</v>
      </c>
      <c r="M738" s="116" t="s">
        <v>10550</v>
      </c>
      <c r="P738" s="116">
        <f>0+2^1+0+0+0+2^5+2^6+2^7+0+0+0+0+0+0+0+0+0+0+0+0+0+0+0+0+0+0+0+0+0+0+0+0</f>
        <v>226</v>
      </c>
      <c r="Q738" s="116" t="s">
        <v>10550</v>
      </c>
      <c r="T738" s="116">
        <f>0+2^1+0+0+0+2^5+2^6+2^7+0+0+0+0+0+0+0+0+0+0+0+0+0+0+0+0+0+0+0+0+0+0+0+0</f>
        <v>226</v>
      </c>
      <c r="U738" s="116" t="s">
        <v>10550</v>
      </c>
    </row>
    <row r="739" spans="1:21" ht="13.2">
      <c r="A739" s="116" t="s">
        <v>12028</v>
      </c>
      <c r="B739" s="116" t="s">
        <v>12029</v>
      </c>
      <c r="C739" s="116" t="s">
        <v>10540</v>
      </c>
      <c r="D739" s="116" t="s">
        <v>10541</v>
      </c>
      <c r="E739" s="116" t="s">
        <v>10542</v>
      </c>
      <c r="F739" s="116">
        <f>0+0+0+0+0+0+0+0+0+0+0+0+0+0+0+0+0+0+0+0+0+0+0+0+0+0+0+0+0+0+0+0</f>
        <v>0</v>
      </c>
      <c r="G739" s="116" t="s">
        <v>10547</v>
      </c>
      <c r="H739" s="116">
        <f>0+0+0+0+0+0+0+0+0+0+0+0+0+0+0+0+0+0+0+0+0+0+0+0+0+0+0+0+0+0+0+0</f>
        <v>0</v>
      </c>
      <c r="I739" s="116" t="s">
        <v>10547</v>
      </c>
      <c r="L739" s="116">
        <f>0+0+0+0+0+0+0+0+0+0+0+0+0+0+0+0+0+0+0+0+0+0+0+0+0+0+0+0+0+0+0+0</f>
        <v>0</v>
      </c>
      <c r="M739" s="116" t="s">
        <v>10547</v>
      </c>
      <c r="P739" s="116">
        <f>0+0+0+0+0+0+0+0+0+0+0+0+0+0+0+0+0+0+0+0+0+0+0+0+0+0+0+0+0+0+0+0</f>
        <v>0</v>
      </c>
      <c r="Q739" s="116" t="s">
        <v>10547</v>
      </c>
      <c r="T739" s="116">
        <f>0+0+0+0+0+0+0+0+0+0+0+0+0+0+0+0+0+0+0+0+0+0+0+0+0+0+0+0+0+0+0+0</f>
        <v>0</v>
      </c>
      <c r="U739" s="116" t="s">
        <v>10547</v>
      </c>
    </row>
    <row r="740" spans="1:21" ht="13.2">
      <c r="A740" s="116" t="s">
        <v>12030</v>
      </c>
      <c r="B740" s="116" t="s">
        <v>12031</v>
      </c>
      <c r="C740" s="116" t="s">
        <v>10499</v>
      </c>
      <c r="D740" s="116" t="s">
        <v>10541</v>
      </c>
      <c r="E740" s="116" t="s">
        <v>10542</v>
      </c>
      <c r="F740" s="116">
        <f>2^0+0+0+0+0+0+0+0+0+0+0+0+0+0+0+0+0+0+0+0+0+0+0+0+0+0+0+0+0+0+0+0</f>
        <v>1</v>
      </c>
      <c r="G740" s="116" t="s">
        <v>10543</v>
      </c>
      <c r="H740" s="116">
        <f>2^0+0+0+0+0+0+0+0+0+0+0+0+0+0+0+0+0+0+0+0+0+0+0+0+0+0+0+0+0+0+0+0</f>
        <v>1</v>
      </c>
      <c r="I740" s="116" t="s">
        <v>10543</v>
      </c>
      <c r="L740" s="116">
        <f>2^0+0+0+0+0+0+0+0+0+0+0+0+0+0+0+0+0+0+0+0+0+0+0+0+0+0+0+0+0+0+0+0</f>
        <v>1</v>
      </c>
      <c r="M740" s="116" t="s">
        <v>10543</v>
      </c>
      <c r="P740" s="116">
        <f>2^0+0+0+0+0+0+0+0+0+0+0+0+0+0+0+0+0+0+0+0+0+0+0+0+0+0+0+0+0+0+0+0</f>
        <v>1</v>
      </c>
      <c r="Q740" s="116" t="s">
        <v>10543</v>
      </c>
      <c r="T740" s="116">
        <f>2^0+0+0+0+0+0+0+0+0+0+0+0+0+0+0+0+0+0+0+0+0+0+0+0+0+0+0+0+0+0+0+0</f>
        <v>1</v>
      </c>
      <c r="U740" s="116" t="s">
        <v>10543</v>
      </c>
    </row>
  </sheetData>
  <autoFilter ref="A2:N2" xr:uid="{00000000-0009-0000-0000-000011000000}"/>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0EEC7-3267-4044-B03E-39DB36C80502}">
  <sheetPr codeName="Tabelle21">
    <tabColor rgb="FF0000FF"/>
    <outlinePr summaryBelow="0" summaryRight="0"/>
  </sheetPr>
  <dimension ref="A1:W753"/>
  <sheetViews>
    <sheetView showZeros="0" zoomScaleNormal="100" workbookViewId="0">
      <pane xSplit="15" ySplit="2" topLeftCell="P129" activePane="bottomRight" state="frozen"/>
      <selection pane="topRight" activeCell="P1" sqref="P1"/>
      <selection pane="bottomLeft" activeCell="A3" sqref="A3"/>
      <selection pane="bottomRight"/>
    </sheetView>
  </sheetViews>
  <sheetFormatPr defaultColWidth="11.44140625" defaultRowHeight="12.75" customHeight="1" outlineLevelRow="1" outlineLevelCol="1"/>
  <cols>
    <col min="1" max="1" width="21.5546875" style="143" bestFit="1" customWidth="1"/>
    <col min="2" max="2" width="134.109375" style="143" bestFit="1" customWidth="1" collapsed="1"/>
    <col min="3" max="3" width="255.6640625" style="143" hidden="1" customWidth="1" outlineLevel="1"/>
    <col min="4" max="4" width="110.88671875" style="143" hidden="1" customWidth="1" outlineLevel="1"/>
    <col min="5" max="5" width="15.6640625" style="143" hidden="1" customWidth="1" outlineLevel="1"/>
    <col min="6" max="6" width="5.6640625" style="143" hidden="1" customWidth="1" outlineLevel="1"/>
    <col min="7" max="7" width="21.5546875" style="143" hidden="1" customWidth="1" outlineLevel="1"/>
    <col min="8" max="8" width="24.33203125" style="143" hidden="1" customWidth="1" outlineLevel="1"/>
    <col min="9" max="9" width="11.33203125" style="143" hidden="1" customWidth="1" outlineLevel="1"/>
    <col min="10" max="10" width="13.6640625" style="143" hidden="1" customWidth="1" outlineLevel="1"/>
    <col min="11" max="11" width="11" style="143" hidden="1" customWidth="1" outlineLevel="1"/>
    <col min="12" max="12" width="10.6640625" style="143" hidden="1" customWidth="1" outlineLevel="1"/>
    <col min="13" max="15" width="11.33203125" style="143" hidden="1" customWidth="1" outlineLevel="1"/>
    <col min="16" max="16" width="12.44140625" style="143" bestFit="1" customWidth="1" collapsed="1"/>
    <col min="17" max="17" width="41.109375" style="143" hidden="1" customWidth="1" outlineLevel="1"/>
    <col min="18" max="18" width="36.33203125" style="143" hidden="1" customWidth="1" outlineLevel="1"/>
    <col min="19" max="19" width="28.6640625" style="143" hidden="1" customWidth="1" outlineLevel="1"/>
    <col min="20" max="20" width="30.5546875" style="143" hidden="1" customWidth="1" outlineLevel="1"/>
    <col min="21" max="21" width="38.109375" style="143" hidden="1" customWidth="1" outlineLevel="1"/>
    <col min="22" max="22" width="255.6640625" style="143" hidden="1" customWidth="1" outlineLevel="1"/>
    <col min="23" max="23" width="34.33203125" style="143" hidden="1" customWidth="1" outlineLevel="1"/>
    <col min="24" max="16384" width="11.44140625" style="143"/>
  </cols>
  <sheetData>
    <row r="1" spans="1:23" ht="13.2">
      <c r="A1" s="144" t="s">
        <v>14</v>
      </c>
      <c r="B1" s="145" t="s">
        <v>15</v>
      </c>
      <c r="C1" s="145" t="s">
        <v>16</v>
      </c>
      <c r="D1" s="145" t="s">
        <v>12032</v>
      </c>
      <c r="E1" s="146">
        <v>44998.982928240737</v>
      </c>
      <c r="F1" s="147" t="s">
        <v>12033</v>
      </c>
      <c r="G1" s="147" t="s">
        <v>12034</v>
      </c>
    </row>
    <row r="2" spans="1:23" ht="12.75" customHeight="1">
      <c r="A2" s="148" t="s">
        <v>16</v>
      </c>
      <c r="B2" s="148" t="s">
        <v>20</v>
      </c>
      <c r="C2" s="148" t="s">
        <v>2304</v>
      </c>
      <c r="D2" s="148" t="s">
        <v>6886</v>
      </c>
      <c r="E2" s="148" t="s">
        <v>6887</v>
      </c>
      <c r="F2" s="148" t="s">
        <v>6888</v>
      </c>
      <c r="G2" s="148" t="s">
        <v>6889</v>
      </c>
      <c r="H2" s="148" t="s">
        <v>2305</v>
      </c>
      <c r="I2" s="185" t="s">
        <v>6890</v>
      </c>
      <c r="J2" s="148" t="s">
        <v>6891</v>
      </c>
      <c r="K2" s="185" t="s">
        <v>6892</v>
      </c>
      <c r="L2" s="185" t="s">
        <v>6893</v>
      </c>
      <c r="M2" s="185" t="s">
        <v>6894</v>
      </c>
      <c r="N2" s="185" t="s">
        <v>6895</v>
      </c>
      <c r="O2" s="185" t="s">
        <v>6896</v>
      </c>
      <c r="P2" s="149" t="s">
        <v>21</v>
      </c>
      <c r="Q2" s="150" t="s">
        <v>12035</v>
      </c>
      <c r="R2" s="150" t="s">
        <v>12036</v>
      </c>
      <c r="S2" s="155" t="s">
        <v>12037</v>
      </c>
      <c r="T2" s="155" t="s">
        <v>12038</v>
      </c>
      <c r="U2" s="155" t="s">
        <v>12039</v>
      </c>
      <c r="V2" s="155" t="s">
        <v>12040</v>
      </c>
      <c r="W2" s="155" t="s">
        <v>12041</v>
      </c>
    </row>
    <row r="3" spans="1:23" ht="12.75" customHeight="1">
      <c r="A3" s="151" t="s">
        <v>12042</v>
      </c>
      <c r="B3" s="186" t="s">
        <v>12043</v>
      </c>
      <c r="G3" s="143" t="s">
        <v>12044</v>
      </c>
      <c r="H3" s="143" t="s">
        <v>8490</v>
      </c>
      <c r="I3" s="143" t="s">
        <v>2239</v>
      </c>
      <c r="J3" s="143" t="s">
        <v>55</v>
      </c>
      <c r="L3" s="143" t="s">
        <v>6908</v>
      </c>
      <c r="P3" s="143">
        <v>62</v>
      </c>
      <c r="Q3" s="143" t="s">
        <v>1158</v>
      </c>
      <c r="R3" s="143" t="s">
        <v>853</v>
      </c>
      <c r="S3" s="187" t="s">
        <v>34</v>
      </c>
      <c r="T3" s="186" t="s">
        <v>35</v>
      </c>
      <c r="U3" s="186" t="s">
        <v>12045</v>
      </c>
      <c r="V3" s="186" t="s">
        <v>12046</v>
      </c>
      <c r="W3" s="186" t="s">
        <v>51</v>
      </c>
    </row>
    <row r="4" spans="1:23" ht="12.75" customHeight="1" outlineLevel="1">
      <c r="A4" s="153" t="s">
        <v>12042</v>
      </c>
      <c r="B4" s="186" t="s">
        <v>12047</v>
      </c>
      <c r="G4" s="143" t="s">
        <v>12044</v>
      </c>
      <c r="I4" s="143" t="s">
        <v>2239</v>
      </c>
      <c r="J4" s="143" t="s">
        <v>55</v>
      </c>
      <c r="L4" s="143" t="s">
        <v>12048</v>
      </c>
      <c r="P4" s="143">
        <v>52</v>
      </c>
      <c r="Q4" s="143" t="s">
        <v>2031</v>
      </c>
      <c r="R4" s="143" t="s">
        <v>49</v>
      </c>
      <c r="S4" s="143" t="s">
        <v>62</v>
      </c>
      <c r="T4" s="186" t="s">
        <v>35</v>
      </c>
      <c r="U4" s="186" t="s">
        <v>12049</v>
      </c>
      <c r="V4" s="186" t="s">
        <v>12050</v>
      </c>
      <c r="W4" s="186" t="s">
        <v>38</v>
      </c>
    </row>
    <row r="5" spans="1:23" ht="12.75" customHeight="1" outlineLevel="1">
      <c r="A5" s="153" t="s">
        <v>12042</v>
      </c>
      <c r="B5" s="188" t="s">
        <v>12051</v>
      </c>
      <c r="G5" s="143" t="s">
        <v>12044</v>
      </c>
      <c r="H5" s="143" t="s">
        <v>8490</v>
      </c>
      <c r="I5" s="143" t="s">
        <v>2239</v>
      </c>
      <c r="J5" s="143" t="s">
        <v>55</v>
      </c>
      <c r="L5" s="143" t="s">
        <v>6908</v>
      </c>
    </row>
    <row r="6" spans="1:23" ht="12.75" customHeight="1" outlineLevel="1">
      <c r="A6" s="153" t="s">
        <v>12042</v>
      </c>
      <c r="B6" s="188" t="s">
        <v>12052</v>
      </c>
      <c r="G6" s="143" t="s">
        <v>12044</v>
      </c>
      <c r="I6" s="143" t="s">
        <v>2239</v>
      </c>
      <c r="J6" s="143" t="s">
        <v>55</v>
      </c>
      <c r="L6" s="143" t="s">
        <v>12048</v>
      </c>
    </row>
    <row r="7" spans="1:23" ht="12.75" customHeight="1" outlineLevel="1">
      <c r="A7" s="153" t="s">
        <v>12042</v>
      </c>
      <c r="B7" s="186" t="s">
        <v>12053</v>
      </c>
      <c r="G7" s="143" t="s">
        <v>12044</v>
      </c>
      <c r="H7" s="143" t="s">
        <v>8495</v>
      </c>
      <c r="I7" s="143" t="s">
        <v>2239</v>
      </c>
      <c r="J7" s="143" t="s">
        <v>6906</v>
      </c>
      <c r="L7" s="143" t="s">
        <v>6908</v>
      </c>
      <c r="P7" s="143">
        <v>3</v>
      </c>
      <c r="Q7" s="143" t="s">
        <v>81</v>
      </c>
      <c r="R7" s="143" t="s">
        <v>74</v>
      </c>
      <c r="S7" s="187" t="s">
        <v>34</v>
      </c>
      <c r="T7" s="186" t="s">
        <v>35</v>
      </c>
      <c r="U7" s="187"/>
      <c r="V7" s="186"/>
      <c r="W7" s="186" t="s">
        <v>38</v>
      </c>
    </row>
    <row r="8" spans="1:23" ht="12.75" customHeight="1" outlineLevel="1">
      <c r="A8" s="153" t="s">
        <v>12042</v>
      </c>
      <c r="B8" s="186" t="s">
        <v>12054</v>
      </c>
      <c r="G8" s="143" t="s">
        <v>12044</v>
      </c>
      <c r="H8" s="143" t="s">
        <v>8498</v>
      </c>
      <c r="I8" s="143" t="s">
        <v>2239</v>
      </c>
      <c r="J8" s="143" t="s">
        <v>6906</v>
      </c>
      <c r="L8" s="143" t="s">
        <v>6912</v>
      </c>
      <c r="P8" s="143">
        <v>1</v>
      </c>
      <c r="Q8" s="143" t="s">
        <v>85</v>
      </c>
      <c r="R8" s="143" t="s">
        <v>74</v>
      </c>
      <c r="S8" s="187" t="s">
        <v>62</v>
      </c>
      <c r="T8" s="186" t="s">
        <v>35</v>
      </c>
      <c r="U8" s="187"/>
      <c r="V8" s="186"/>
      <c r="W8" s="186" t="s">
        <v>38</v>
      </c>
    </row>
    <row r="9" spans="1:23" ht="12.75" customHeight="1" outlineLevel="1">
      <c r="A9" s="153" t="s">
        <v>12042</v>
      </c>
      <c r="B9" s="186" t="s">
        <v>12055</v>
      </c>
      <c r="G9" s="143" t="s">
        <v>12044</v>
      </c>
      <c r="H9" s="143" t="s">
        <v>8501</v>
      </c>
      <c r="I9" s="143" t="s">
        <v>2239</v>
      </c>
      <c r="J9" s="143" t="s">
        <v>6906</v>
      </c>
      <c r="L9" s="143" t="s">
        <v>6908</v>
      </c>
      <c r="P9" s="143">
        <v>2</v>
      </c>
      <c r="Q9" s="143" t="s">
        <v>89</v>
      </c>
      <c r="R9" s="143" t="s">
        <v>74</v>
      </c>
      <c r="S9" s="187" t="s">
        <v>34</v>
      </c>
      <c r="T9" s="186" t="s">
        <v>35</v>
      </c>
      <c r="U9" s="187"/>
      <c r="V9" s="186"/>
      <c r="W9" s="186" t="s">
        <v>38</v>
      </c>
    </row>
    <row r="10" spans="1:23" ht="12.75" customHeight="1" outlineLevel="1">
      <c r="A10" s="153" t="s">
        <v>12042</v>
      </c>
      <c r="B10" s="188" t="s">
        <v>12056</v>
      </c>
      <c r="G10" s="143" t="s">
        <v>12044</v>
      </c>
      <c r="H10" s="143" t="s">
        <v>8495</v>
      </c>
      <c r="I10" s="143" t="s">
        <v>2239</v>
      </c>
      <c r="J10" s="143" t="s">
        <v>6906</v>
      </c>
      <c r="L10" s="143" t="s">
        <v>6908</v>
      </c>
    </row>
    <row r="11" spans="1:23" ht="12.75" customHeight="1" outlineLevel="1">
      <c r="A11" s="153" t="s">
        <v>12042</v>
      </c>
      <c r="B11" s="188" t="s">
        <v>12057</v>
      </c>
      <c r="G11" s="143" t="s">
        <v>12044</v>
      </c>
      <c r="H11" s="143" t="s">
        <v>8498</v>
      </c>
      <c r="I11" s="143" t="s">
        <v>2239</v>
      </c>
      <c r="J11" s="143" t="s">
        <v>6906</v>
      </c>
      <c r="L11" s="143" t="s">
        <v>6912</v>
      </c>
    </row>
    <row r="12" spans="1:23" ht="12.75" customHeight="1" outlineLevel="1">
      <c r="A12" s="153" t="s">
        <v>12042</v>
      </c>
      <c r="B12" s="188" t="s">
        <v>12058</v>
      </c>
      <c r="G12" s="143" t="s">
        <v>12044</v>
      </c>
      <c r="H12" s="143" t="s">
        <v>8501</v>
      </c>
      <c r="I12" s="143" t="s">
        <v>2239</v>
      </c>
      <c r="J12" s="143" t="s">
        <v>6906</v>
      </c>
      <c r="L12" s="143" t="s">
        <v>6908</v>
      </c>
    </row>
    <row r="13" spans="1:23" ht="12.75" customHeight="1" outlineLevel="1">
      <c r="A13" s="153" t="s">
        <v>12042</v>
      </c>
      <c r="B13" s="186" t="s">
        <v>12059</v>
      </c>
      <c r="G13" s="143" t="s">
        <v>12044</v>
      </c>
      <c r="H13" s="143" t="s">
        <v>12060</v>
      </c>
      <c r="I13" s="143" t="s">
        <v>2239</v>
      </c>
      <c r="J13" s="143" t="s">
        <v>6906</v>
      </c>
      <c r="L13" s="143" t="s">
        <v>6908</v>
      </c>
      <c r="P13" s="143">
        <v>4</v>
      </c>
      <c r="Q13" s="143" t="s">
        <v>77</v>
      </c>
      <c r="R13" s="143" t="s">
        <v>74</v>
      </c>
      <c r="S13" s="187" t="s">
        <v>34</v>
      </c>
      <c r="T13" s="186" t="s">
        <v>35</v>
      </c>
      <c r="U13" s="187"/>
      <c r="V13" s="186"/>
      <c r="W13" s="186" t="s">
        <v>38</v>
      </c>
    </row>
    <row r="14" spans="1:23" ht="12.75" customHeight="1" outlineLevel="1">
      <c r="A14" s="153" t="s">
        <v>12042</v>
      </c>
      <c r="B14" s="188" t="s">
        <v>12061</v>
      </c>
      <c r="G14" s="143" t="s">
        <v>12044</v>
      </c>
      <c r="H14" s="143" t="s">
        <v>12060</v>
      </c>
      <c r="I14" s="143" t="s">
        <v>2239</v>
      </c>
      <c r="J14" s="143" t="s">
        <v>6906</v>
      </c>
      <c r="L14" s="143" t="s">
        <v>6908</v>
      </c>
    </row>
    <row r="15" spans="1:23" ht="12.75" customHeight="1" outlineLevel="1">
      <c r="A15" s="153" t="s">
        <v>12042</v>
      </c>
      <c r="B15" s="186" t="s">
        <v>12062</v>
      </c>
      <c r="C15" s="143" t="s">
        <v>12063</v>
      </c>
      <c r="G15" s="143" t="s">
        <v>12044</v>
      </c>
      <c r="I15" s="143" t="s">
        <v>2239</v>
      </c>
      <c r="J15" s="143" t="s">
        <v>7216</v>
      </c>
      <c r="L15" s="143" t="s">
        <v>6908</v>
      </c>
      <c r="P15" s="143">
        <v>37</v>
      </c>
      <c r="Q15" s="143" t="s">
        <v>912</v>
      </c>
      <c r="R15" s="143" t="s">
        <v>910</v>
      </c>
      <c r="S15" s="187" t="s">
        <v>34</v>
      </c>
      <c r="T15" s="186" t="s">
        <v>35</v>
      </c>
      <c r="U15" s="187"/>
      <c r="V15" s="187"/>
      <c r="W15" s="186" t="s">
        <v>38</v>
      </c>
    </row>
    <row r="16" spans="1:23" ht="12.75" customHeight="1" outlineLevel="1">
      <c r="A16" s="153" t="s">
        <v>12042</v>
      </c>
      <c r="B16" s="186" t="s">
        <v>12064</v>
      </c>
      <c r="C16" s="143" t="s">
        <v>12063</v>
      </c>
      <c r="G16" s="143" t="s">
        <v>12044</v>
      </c>
      <c r="I16" s="143" t="s">
        <v>2239</v>
      </c>
      <c r="J16" s="143" t="s">
        <v>7216</v>
      </c>
      <c r="L16" s="143" t="s">
        <v>6908</v>
      </c>
      <c r="P16" s="143">
        <v>38</v>
      </c>
      <c r="Q16" s="143" t="s">
        <v>915</v>
      </c>
      <c r="R16" s="143" t="s">
        <v>910</v>
      </c>
      <c r="S16" s="187" t="s">
        <v>34</v>
      </c>
      <c r="T16" s="186" t="s">
        <v>35</v>
      </c>
      <c r="U16" s="187"/>
      <c r="V16" s="187"/>
      <c r="W16" s="186" t="s">
        <v>38</v>
      </c>
    </row>
    <row r="17" spans="1:23" ht="12.75" customHeight="1" outlineLevel="1">
      <c r="A17" s="153" t="s">
        <v>12042</v>
      </c>
      <c r="B17" s="188" t="s">
        <v>12065</v>
      </c>
      <c r="C17" s="143" t="s">
        <v>12063</v>
      </c>
      <c r="G17" s="143" t="s">
        <v>12044</v>
      </c>
      <c r="I17" s="143" t="s">
        <v>2239</v>
      </c>
      <c r="J17" s="143" t="s">
        <v>7216</v>
      </c>
      <c r="L17" s="143" t="s">
        <v>6908</v>
      </c>
    </row>
    <row r="18" spans="1:23" ht="12.75" customHeight="1" outlineLevel="1">
      <c r="A18" s="153" t="s">
        <v>12042</v>
      </c>
      <c r="B18" s="188" t="s">
        <v>12066</v>
      </c>
      <c r="C18" s="143" t="s">
        <v>12063</v>
      </c>
      <c r="G18" s="143" t="s">
        <v>12044</v>
      </c>
      <c r="I18" s="143" t="s">
        <v>2239</v>
      </c>
      <c r="J18" s="143" t="s">
        <v>7216</v>
      </c>
      <c r="L18" s="143" t="s">
        <v>6908</v>
      </c>
    </row>
    <row r="19" spans="1:23" ht="12.75" customHeight="1" outlineLevel="1">
      <c r="A19" s="153" t="s">
        <v>12042</v>
      </c>
      <c r="B19" s="186" t="s">
        <v>12067</v>
      </c>
      <c r="C19" s="143" t="s">
        <v>12068</v>
      </c>
      <c r="G19" s="143" t="s">
        <v>12044</v>
      </c>
      <c r="I19" s="143" t="s">
        <v>2239</v>
      </c>
      <c r="J19" s="143" t="s">
        <v>7216</v>
      </c>
      <c r="L19" s="143" t="s">
        <v>6924</v>
      </c>
      <c r="P19" s="143">
        <v>39</v>
      </c>
      <c r="Q19" s="143" t="s">
        <v>919</v>
      </c>
      <c r="R19" s="143" t="s">
        <v>910</v>
      </c>
      <c r="S19" s="186" t="s">
        <v>62</v>
      </c>
      <c r="T19" s="186" t="s">
        <v>35</v>
      </c>
      <c r="U19" s="187"/>
      <c r="V19" s="187"/>
      <c r="W19" s="186" t="s">
        <v>38</v>
      </c>
    </row>
    <row r="20" spans="1:23" ht="12.75" customHeight="1" outlineLevel="1">
      <c r="A20" s="153" t="s">
        <v>12042</v>
      </c>
      <c r="B20" s="186" t="s">
        <v>12069</v>
      </c>
      <c r="C20" s="143" t="s">
        <v>12068</v>
      </c>
      <c r="G20" s="143" t="s">
        <v>12044</v>
      </c>
      <c r="I20" s="143" t="s">
        <v>2239</v>
      </c>
      <c r="J20" s="143" t="s">
        <v>7216</v>
      </c>
      <c r="L20" s="143" t="s">
        <v>6924</v>
      </c>
      <c r="P20" s="143">
        <v>40</v>
      </c>
      <c r="Q20" s="143" t="s">
        <v>923</v>
      </c>
      <c r="R20" s="143" t="s">
        <v>910</v>
      </c>
      <c r="S20" s="186" t="s">
        <v>62</v>
      </c>
      <c r="T20" s="186" t="s">
        <v>35</v>
      </c>
      <c r="U20" s="187"/>
      <c r="V20" s="187"/>
      <c r="W20" s="186" t="s">
        <v>38</v>
      </c>
    </row>
    <row r="21" spans="1:23" ht="12.75" customHeight="1" outlineLevel="1">
      <c r="A21" s="153" t="s">
        <v>12042</v>
      </c>
      <c r="B21" s="188" t="s">
        <v>12070</v>
      </c>
      <c r="C21" s="143" t="s">
        <v>12068</v>
      </c>
      <c r="G21" s="143" t="s">
        <v>12044</v>
      </c>
      <c r="I21" s="143" t="s">
        <v>2239</v>
      </c>
      <c r="J21" s="143" t="s">
        <v>7216</v>
      </c>
      <c r="L21" s="143" t="s">
        <v>6924</v>
      </c>
    </row>
    <row r="22" spans="1:23" ht="12.75" customHeight="1" outlineLevel="1">
      <c r="A22" s="153" t="s">
        <v>12042</v>
      </c>
      <c r="B22" s="188" t="s">
        <v>12071</v>
      </c>
      <c r="C22" s="143" t="s">
        <v>12068</v>
      </c>
      <c r="G22" s="143" t="s">
        <v>12044</v>
      </c>
      <c r="I22" s="143" t="s">
        <v>2239</v>
      </c>
      <c r="J22" s="143" t="s">
        <v>7216</v>
      </c>
      <c r="L22" s="143" t="s">
        <v>6924</v>
      </c>
    </row>
    <row r="23" spans="1:23" ht="12.75" customHeight="1" outlineLevel="1">
      <c r="A23" s="154"/>
      <c r="B23" s="154"/>
      <c r="C23" s="154"/>
      <c r="D23" s="154"/>
      <c r="E23" s="154"/>
      <c r="F23" s="154"/>
      <c r="G23" s="154"/>
      <c r="H23" s="154"/>
      <c r="I23" s="154"/>
      <c r="J23" s="154"/>
      <c r="K23" s="154"/>
      <c r="L23" s="154"/>
      <c r="M23" s="154"/>
      <c r="N23" s="154"/>
      <c r="O23" s="154"/>
      <c r="P23" s="154"/>
      <c r="Q23" s="154"/>
      <c r="R23" s="154"/>
      <c r="S23" s="154"/>
      <c r="T23" s="154"/>
      <c r="U23" s="154"/>
      <c r="V23" s="154"/>
      <c r="W23" s="154"/>
    </row>
    <row r="24" spans="1:23" ht="12.75" customHeight="1">
      <c r="A24" s="151" t="s">
        <v>1261</v>
      </c>
      <c r="B24" s="186" t="s">
        <v>6969</v>
      </c>
      <c r="C24" s="143" t="s">
        <v>12072</v>
      </c>
      <c r="G24" s="143" t="s">
        <v>6973</v>
      </c>
      <c r="H24" s="143" t="s">
        <v>6920</v>
      </c>
      <c r="I24" s="143" t="s">
        <v>2239</v>
      </c>
      <c r="J24" s="143" t="s">
        <v>6921</v>
      </c>
      <c r="K24" s="143" t="s">
        <v>6907</v>
      </c>
      <c r="L24" s="143" t="s">
        <v>6974</v>
      </c>
      <c r="M24" s="143" t="s">
        <v>6907</v>
      </c>
      <c r="N24" s="143" t="s">
        <v>2723</v>
      </c>
      <c r="O24" s="143" t="s">
        <v>6975</v>
      </c>
      <c r="P24" s="143">
        <v>12</v>
      </c>
      <c r="Q24" s="143" t="s">
        <v>39</v>
      </c>
      <c r="R24" s="143" t="s">
        <v>3180</v>
      </c>
      <c r="S24" s="143" t="s">
        <v>62</v>
      </c>
      <c r="T24" s="189" t="s">
        <v>35</v>
      </c>
      <c r="U24" s="186"/>
      <c r="V24" s="186"/>
      <c r="W24" s="186" t="s">
        <v>51</v>
      </c>
    </row>
    <row r="25" spans="1:23" ht="12.75" customHeight="1" outlineLevel="1">
      <c r="A25" s="153" t="s">
        <v>1261</v>
      </c>
      <c r="B25" s="186" t="s">
        <v>6976</v>
      </c>
      <c r="C25" s="143" t="s">
        <v>12072</v>
      </c>
      <c r="G25" s="143" t="s">
        <v>6973</v>
      </c>
      <c r="H25" s="143" t="s">
        <v>6923</v>
      </c>
      <c r="I25" s="143" t="s">
        <v>2239</v>
      </c>
      <c r="J25" s="143" t="s">
        <v>6921</v>
      </c>
      <c r="K25" s="143" t="s">
        <v>6907</v>
      </c>
      <c r="L25" s="143" t="s">
        <v>6974</v>
      </c>
      <c r="M25" s="143" t="s">
        <v>6907</v>
      </c>
      <c r="N25" s="143" t="s">
        <v>2723</v>
      </c>
      <c r="O25" s="143" t="s">
        <v>6975</v>
      </c>
      <c r="P25" s="143">
        <v>11</v>
      </c>
      <c r="Q25" s="143" t="s">
        <v>45</v>
      </c>
      <c r="R25" s="143" t="s">
        <v>3180</v>
      </c>
      <c r="S25" s="143" t="s">
        <v>34</v>
      </c>
      <c r="T25" s="189" t="s">
        <v>35</v>
      </c>
      <c r="U25" s="186"/>
      <c r="V25" s="186"/>
      <c r="W25" s="186" t="s">
        <v>38</v>
      </c>
    </row>
    <row r="26" spans="1:23" ht="12.75" customHeight="1" outlineLevel="1">
      <c r="A26" s="153" t="s">
        <v>1261</v>
      </c>
      <c r="B26" s="188" t="s">
        <v>6980</v>
      </c>
      <c r="C26" s="143" t="s">
        <v>12072</v>
      </c>
      <c r="G26" s="143" t="s">
        <v>6973</v>
      </c>
      <c r="H26" s="143" t="s">
        <v>6920</v>
      </c>
      <c r="I26" s="143" t="s">
        <v>2239</v>
      </c>
      <c r="J26" s="143" t="s">
        <v>6921</v>
      </c>
      <c r="K26" s="143" t="s">
        <v>6907</v>
      </c>
      <c r="L26" s="143" t="s">
        <v>6974</v>
      </c>
      <c r="M26" s="143" t="s">
        <v>6907</v>
      </c>
      <c r="N26" s="143" t="s">
        <v>2723</v>
      </c>
      <c r="O26" s="143" t="s">
        <v>6975</v>
      </c>
    </row>
    <row r="27" spans="1:23" ht="12.75" customHeight="1" outlineLevel="1">
      <c r="A27" s="153" t="s">
        <v>1261</v>
      </c>
      <c r="B27" s="188" t="s">
        <v>6981</v>
      </c>
      <c r="C27" s="143" t="s">
        <v>12072</v>
      </c>
      <c r="G27" s="143" t="s">
        <v>6973</v>
      </c>
      <c r="H27" s="143" t="s">
        <v>6923</v>
      </c>
      <c r="I27" s="143" t="s">
        <v>2239</v>
      </c>
      <c r="J27" s="143" t="s">
        <v>6921</v>
      </c>
      <c r="K27" s="143" t="s">
        <v>6907</v>
      </c>
      <c r="L27" s="143" t="s">
        <v>6974</v>
      </c>
      <c r="M27" s="143" t="s">
        <v>6907</v>
      </c>
      <c r="N27" s="143" t="s">
        <v>2723</v>
      </c>
      <c r="O27" s="143" t="s">
        <v>6975</v>
      </c>
    </row>
    <row r="28" spans="1:23" ht="12.75" customHeight="1" outlineLevel="1">
      <c r="A28" s="153" t="s">
        <v>1261</v>
      </c>
      <c r="B28" s="186" t="s">
        <v>1260</v>
      </c>
      <c r="C28" s="143" t="s">
        <v>6993</v>
      </c>
      <c r="G28" s="143" t="s">
        <v>6994</v>
      </c>
      <c r="H28" s="143" t="s">
        <v>6995</v>
      </c>
      <c r="I28" s="143" t="s">
        <v>2239</v>
      </c>
      <c r="J28" s="143" t="s">
        <v>6996</v>
      </c>
      <c r="K28" s="143" t="s">
        <v>6907</v>
      </c>
      <c r="L28" s="143" t="s">
        <v>6908</v>
      </c>
      <c r="M28" s="143" t="s">
        <v>6907</v>
      </c>
      <c r="N28" s="143" t="s">
        <v>2723</v>
      </c>
      <c r="O28" s="143" t="s">
        <v>6907</v>
      </c>
      <c r="P28" s="143">
        <v>147</v>
      </c>
      <c r="Q28" s="143" t="s">
        <v>1259</v>
      </c>
      <c r="R28" s="143" t="s">
        <v>1258</v>
      </c>
      <c r="S28" s="187" t="s">
        <v>34</v>
      </c>
      <c r="T28" s="189" t="s">
        <v>35</v>
      </c>
      <c r="U28" s="189"/>
      <c r="V28" s="186"/>
      <c r="W28" s="186" t="s">
        <v>38</v>
      </c>
    </row>
    <row r="29" spans="1:23" ht="12.75" customHeight="1" outlineLevel="1">
      <c r="A29" s="153" t="s">
        <v>1261</v>
      </c>
      <c r="B29" s="186" t="s">
        <v>1263</v>
      </c>
      <c r="C29" s="143" t="s">
        <v>6993</v>
      </c>
      <c r="G29" s="143" t="s">
        <v>6994</v>
      </c>
      <c r="H29" s="143" t="s">
        <v>6998</v>
      </c>
      <c r="I29" s="143" t="s">
        <v>2239</v>
      </c>
      <c r="J29" s="143" t="s">
        <v>6996</v>
      </c>
      <c r="K29" s="143" t="s">
        <v>6907</v>
      </c>
      <c r="L29" s="143" t="s">
        <v>6908</v>
      </c>
      <c r="M29" s="143" t="s">
        <v>6907</v>
      </c>
      <c r="N29" s="143" t="s">
        <v>2723</v>
      </c>
      <c r="O29" s="143" t="s">
        <v>6907</v>
      </c>
      <c r="P29" s="143">
        <v>148</v>
      </c>
      <c r="Q29" s="143" t="s">
        <v>1262</v>
      </c>
      <c r="R29" s="143" t="s">
        <v>1258</v>
      </c>
      <c r="S29" s="187" t="s">
        <v>34</v>
      </c>
      <c r="T29" s="189" t="s">
        <v>35</v>
      </c>
      <c r="U29" s="189"/>
      <c r="V29" s="186"/>
      <c r="W29" s="186" t="s">
        <v>38</v>
      </c>
    </row>
    <row r="30" spans="1:23" ht="12.75" customHeight="1" outlineLevel="1">
      <c r="A30" s="153" t="s">
        <v>1261</v>
      </c>
      <c r="B30" s="186" t="s">
        <v>1267</v>
      </c>
      <c r="C30" s="143" t="s">
        <v>7000</v>
      </c>
      <c r="G30" s="143" t="s">
        <v>6973</v>
      </c>
      <c r="H30" s="143" t="s">
        <v>7001</v>
      </c>
      <c r="I30" s="143" t="s">
        <v>2239</v>
      </c>
      <c r="J30" s="143" t="s">
        <v>6996</v>
      </c>
      <c r="K30" s="143" t="s">
        <v>6907</v>
      </c>
      <c r="L30" s="143" t="s">
        <v>6908</v>
      </c>
      <c r="M30" s="143" t="s">
        <v>6907</v>
      </c>
      <c r="N30" s="143" t="s">
        <v>2723</v>
      </c>
      <c r="O30" s="143" t="s">
        <v>6907</v>
      </c>
      <c r="P30" s="143">
        <v>150</v>
      </c>
      <c r="Q30" s="143" t="s">
        <v>1266</v>
      </c>
      <c r="R30" s="143" t="s">
        <v>1258</v>
      </c>
      <c r="S30" s="187" t="s">
        <v>34</v>
      </c>
      <c r="T30" s="189" t="s">
        <v>35</v>
      </c>
      <c r="U30" s="189"/>
      <c r="V30" s="186"/>
      <c r="W30" s="186" t="s">
        <v>38</v>
      </c>
    </row>
    <row r="31" spans="1:23" ht="12.75" customHeight="1" outlineLevel="1">
      <c r="A31" s="153" t="s">
        <v>1261</v>
      </c>
      <c r="B31" s="186" t="s">
        <v>1265</v>
      </c>
      <c r="C31" s="143" t="s">
        <v>7003</v>
      </c>
      <c r="G31" s="143" t="s">
        <v>7004</v>
      </c>
      <c r="H31" s="143" t="s">
        <v>7005</v>
      </c>
      <c r="I31" s="143" t="s">
        <v>2239</v>
      </c>
      <c r="J31" s="143" t="s">
        <v>6996</v>
      </c>
      <c r="K31" s="143" t="s">
        <v>6907</v>
      </c>
      <c r="L31" s="143" t="s">
        <v>6912</v>
      </c>
      <c r="M31" s="143" t="s">
        <v>6907</v>
      </c>
      <c r="N31" s="143" t="s">
        <v>2723</v>
      </c>
      <c r="O31" s="143" t="s">
        <v>6907</v>
      </c>
      <c r="P31" s="143">
        <v>149</v>
      </c>
      <c r="Q31" s="143" t="s">
        <v>1264</v>
      </c>
      <c r="R31" s="143" t="s">
        <v>1258</v>
      </c>
      <c r="S31" s="187" t="s">
        <v>62</v>
      </c>
      <c r="T31" s="189" t="s">
        <v>35</v>
      </c>
      <c r="U31" s="189"/>
      <c r="V31" s="186"/>
      <c r="W31" s="186" t="s">
        <v>38</v>
      </c>
    </row>
    <row r="32" spans="1:23" ht="12.75" customHeight="1" outlineLevel="1">
      <c r="A32" s="153" t="s">
        <v>1261</v>
      </c>
      <c r="B32" s="188" t="s">
        <v>7008</v>
      </c>
      <c r="C32" s="143" t="s">
        <v>6993</v>
      </c>
      <c r="G32" s="143" t="s">
        <v>6994</v>
      </c>
      <c r="H32" s="143" t="s">
        <v>6995</v>
      </c>
      <c r="I32" s="143" t="s">
        <v>2239</v>
      </c>
      <c r="J32" s="143" t="s">
        <v>6996</v>
      </c>
      <c r="K32" s="143" t="s">
        <v>6907</v>
      </c>
      <c r="L32" s="143" t="s">
        <v>6908</v>
      </c>
      <c r="M32" s="143" t="s">
        <v>6907</v>
      </c>
      <c r="N32" s="143" t="s">
        <v>2723</v>
      </c>
      <c r="O32" s="143" t="s">
        <v>6907</v>
      </c>
    </row>
    <row r="33" spans="1:23" ht="12.75" customHeight="1" outlineLevel="1">
      <c r="A33" s="153" t="s">
        <v>1261</v>
      </c>
      <c r="B33" s="188" t="s">
        <v>7009</v>
      </c>
      <c r="C33" s="143" t="s">
        <v>6993</v>
      </c>
      <c r="G33" s="143" t="s">
        <v>6994</v>
      </c>
      <c r="H33" s="143" t="s">
        <v>6998</v>
      </c>
      <c r="I33" s="143" t="s">
        <v>2239</v>
      </c>
      <c r="J33" s="143" t="s">
        <v>6996</v>
      </c>
      <c r="K33" s="143" t="s">
        <v>6907</v>
      </c>
      <c r="L33" s="143" t="s">
        <v>6908</v>
      </c>
      <c r="M33" s="143" t="s">
        <v>6907</v>
      </c>
      <c r="N33" s="143" t="s">
        <v>2723</v>
      </c>
      <c r="O33" s="143" t="s">
        <v>6907</v>
      </c>
    </row>
    <row r="34" spans="1:23" ht="12.75" customHeight="1" outlineLevel="1">
      <c r="A34" s="153" t="s">
        <v>1261</v>
      </c>
      <c r="B34" s="188" t="s">
        <v>7010</v>
      </c>
      <c r="C34" s="143" t="s">
        <v>7000</v>
      </c>
      <c r="G34" s="143" t="s">
        <v>6973</v>
      </c>
      <c r="H34" s="143" t="s">
        <v>7001</v>
      </c>
      <c r="I34" s="143" t="s">
        <v>2239</v>
      </c>
      <c r="J34" s="143" t="s">
        <v>6996</v>
      </c>
      <c r="K34" s="143" t="s">
        <v>6907</v>
      </c>
      <c r="L34" s="143" t="s">
        <v>6908</v>
      </c>
      <c r="M34" s="143" t="s">
        <v>6907</v>
      </c>
      <c r="N34" s="143" t="s">
        <v>2723</v>
      </c>
      <c r="O34" s="143" t="s">
        <v>6907</v>
      </c>
    </row>
    <row r="35" spans="1:23" ht="12.75" customHeight="1" outlineLevel="1">
      <c r="A35" s="153" t="s">
        <v>1261</v>
      </c>
      <c r="B35" s="188" t="s">
        <v>7011</v>
      </c>
      <c r="C35" s="143" t="s">
        <v>7003</v>
      </c>
      <c r="G35" s="143" t="s">
        <v>7004</v>
      </c>
      <c r="H35" s="143" t="s">
        <v>7005</v>
      </c>
      <c r="I35" s="143" t="s">
        <v>2239</v>
      </c>
      <c r="J35" s="143" t="s">
        <v>6996</v>
      </c>
      <c r="K35" s="143" t="s">
        <v>6907</v>
      </c>
      <c r="L35" s="143" t="s">
        <v>6912</v>
      </c>
      <c r="M35" s="143" t="s">
        <v>6907</v>
      </c>
      <c r="N35" s="143" t="s">
        <v>2723</v>
      </c>
      <c r="O35" s="143" t="s">
        <v>6907</v>
      </c>
    </row>
    <row r="36" spans="1:23" ht="12.75" customHeight="1" outlineLevel="1">
      <c r="A36" s="153" t="s">
        <v>1261</v>
      </c>
      <c r="B36" s="186" t="s">
        <v>7014</v>
      </c>
      <c r="C36" s="143" t="s">
        <v>7040</v>
      </c>
      <c r="G36" s="143" t="s">
        <v>6973</v>
      </c>
      <c r="H36" s="143" t="s">
        <v>7017</v>
      </c>
      <c r="I36" s="143" t="s">
        <v>2239</v>
      </c>
      <c r="J36" s="143" t="s">
        <v>55</v>
      </c>
      <c r="K36" s="143" t="s">
        <v>6907</v>
      </c>
      <c r="L36" s="143" t="s">
        <v>6908</v>
      </c>
      <c r="M36" s="143" t="s">
        <v>7018</v>
      </c>
      <c r="N36" s="143" t="s">
        <v>2723</v>
      </c>
      <c r="O36" s="143" t="s">
        <v>6907</v>
      </c>
      <c r="P36" s="143">
        <v>74</v>
      </c>
      <c r="Q36" s="143" t="s">
        <v>91</v>
      </c>
      <c r="R36" s="143" t="s">
        <v>55</v>
      </c>
      <c r="S36" s="187" t="s">
        <v>34</v>
      </c>
      <c r="T36" s="189" t="s">
        <v>35</v>
      </c>
      <c r="U36" s="189"/>
      <c r="V36" s="186"/>
      <c r="W36" s="186" t="s">
        <v>38</v>
      </c>
    </row>
    <row r="37" spans="1:23" ht="12.75" customHeight="1" outlineLevel="1">
      <c r="A37" s="153" t="s">
        <v>1261</v>
      </c>
      <c r="B37" s="186" t="s">
        <v>7019</v>
      </c>
      <c r="C37" s="143" t="s">
        <v>7043</v>
      </c>
      <c r="G37" s="143" t="s">
        <v>6973</v>
      </c>
      <c r="H37" s="143" t="s">
        <v>7022</v>
      </c>
      <c r="I37" s="143" t="s">
        <v>2239</v>
      </c>
      <c r="J37" s="143" t="s">
        <v>55</v>
      </c>
      <c r="K37" s="143" t="s">
        <v>6907</v>
      </c>
      <c r="L37" s="143" t="s">
        <v>6908</v>
      </c>
      <c r="M37" s="143" t="s">
        <v>7018</v>
      </c>
      <c r="N37" s="143" t="s">
        <v>2723</v>
      </c>
      <c r="O37" s="143" t="s">
        <v>6907</v>
      </c>
      <c r="P37" s="143">
        <v>75</v>
      </c>
      <c r="Q37" s="143" t="s">
        <v>4132</v>
      </c>
      <c r="R37" s="143" t="s">
        <v>55</v>
      </c>
      <c r="S37" s="187" t="s">
        <v>34</v>
      </c>
      <c r="T37" s="189" t="s">
        <v>35</v>
      </c>
      <c r="U37" s="189"/>
      <c r="V37" s="186"/>
      <c r="W37" s="186" t="s">
        <v>38</v>
      </c>
    </row>
    <row r="38" spans="1:23" ht="12.75" customHeight="1" outlineLevel="1">
      <c r="A38" s="153" t="s">
        <v>1261</v>
      </c>
      <c r="B38" s="186" t="s">
        <v>7023</v>
      </c>
      <c r="C38" s="143" t="s">
        <v>12073</v>
      </c>
      <c r="G38" s="143" t="s">
        <v>6973</v>
      </c>
      <c r="H38" s="143" t="s">
        <v>7026</v>
      </c>
      <c r="I38" s="143" t="s">
        <v>2239</v>
      </c>
      <c r="J38" s="143" t="s">
        <v>55</v>
      </c>
      <c r="K38" s="143" t="s">
        <v>6907</v>
      </c>
      <c r="L38" s="143" t="s">
        <v>6912</v>
      </c>
      <c r="M38" s="143" t="s">
        <v>6931</v>
      </c>
      <c r="N38" s="143" t="s">
        <v>75</v>
      </c>
      <c r="O38" s="143" t="s">
        <v>6907</v>
      </c>
      <c r="P38" s="143">
        <v>76</v>
      </c>
      <c r="Q38" s="143" t="s">
        <v>4147</v>
      </c>
      <c r="R38" s="143" t="s">
        <v>55</v>
      </c>
      <c r="S38" s="187" t="s">
        <v>62</v>
      </c>
      <c r="T38" s="189" t="s">
        <v>35</v>
      </c>
      <c r="U38" s="189"/>
      <c r="V38" s="186"/>
      <c r="W38" s="187" t="s">
        <v>38</v>
      </c>
    </row>
    <row r="39" spans="1:23" ht="12.75" customHeight="1" outlineLevel="1">
      <c r="A39" s="153" t="s">
        <v>1261</v>
      </c>
      <c r="B39" s="186" t="s">
        <v>7027</v>
      </c>
      <c r="C39" s="143" t="s">
        <v>12074</v>
      </c>
      <c r="G39" s="143" t="s">
        <v>6973</v>
      </c>
      <c r="H39" s="143" t="s">
        <v>7026</v>
      </c>
      <c r="I39" s="143" t="s">
        <v>2239</v>
      </c>
      <c r="J39" s="143" t="s">
        <v>55</v>
      </c>
      <c r="K39" s="143" t="s">
        <v>6907</v>
      </c>
      <c r="L39" s="143" t="s">
        <v>6912</v>
      </c>
      <c r="M39" s="143" t="s">
        <v>6931</v>
      </c>
      <c r="N39" s="143" t="s">
        <v>75</v>
      </c>
      <c r="O39" s="143" t="s">
        <v>6907</v>
      </c>
      <c r="P39" s="143">
        <v>78</v>
      </c>
      <c r="Q39" s="143" t="s">
        <v>1167</v>
      </c>
      <c r="R39" s="143" t="s">
        <v>55</v>
      </c>
      <c r="S39" s="187" t="s">
        <v>62</v>
      </c>
      <c r="T39" s="189" t="s">
        <v>35</v>
      </c>
      <c r="U39" s="189"/>
      <c r="V39" s="186"/>
      <c r="W39" s="187" t="s">
        <v>38</v>
      </c>
    </row>
    <row r="40" spans="1:23" ht="12.75" customHeight="1" outlineLevel="1">
      <c r="A40" s="153" t="s">
        <v>1261</v>
      </c>
      <c r="B40" s="186" t="s">
        <v>12075</v>
      </c>
      <c r="C40" s="143" t="s">
        <v>12076</v>
      </c>
      <c r="G40" s="143" t="s">
        <v>6973</v>
      </c>
      <c r="H40" s="143" t="s">
        <v>7051</v>
      </c>
      <c r="I40" s="143" t="s">
        <v>2239</v>
      </c>
      <c r="J40" s="143" t="s">
        <v>55</v>
      </c>
      <c r="K40" s="143" t="s">
        <v>6907</v>
      </c>
      <c r="L40" s="143" t="s">
        <v>6912</v>
      </c>
      <c r="M40" s="143" t="s">
        <v>6931</v>
      </c>
      <c r="N40" s="143" t="s">
        <v>75</v>
      </c>
      <c r="O40" s="143" t="s">
        <v>6907</v>
      </c>
      <c r="P40" s="143">
        <v>79</v>
      </c>
      <c r="Q40" s="143" t="s">
        <v>2037</v>
      </c>
      <c r="R40" s="143" t="s">
        <v>55</v>
      </c>
      <c r="S40" s="187" t="s">
        <v>62</v>
      </c>
      <c r="T40" s="189" t="s">
        <v>35</v>
      </c>
      <c r="U40" s="189"/>
      <c r="V40" s="186"/>
      <c r="W40" s="187" t="s">
        <v>38</v>
      </c>
    </row>
    <row r="41" spans="1:23" ht="12.75" customHeight="1" outlineLevel="1">
      <c r="A41" s="153" t="s">
        <v>1261</v>
      </c>
      <c r="B41" s="186" t="s">
        <v>12077</v>
      </c>
      <c r="C41" s="143" t="s">
        <v>12078</v>
      </c>
      <c r="G41" s="143" t="s">
        <v>6973</v>
      </c>
      <c r="H41" s="143" t="s">
        <v>7051</v>
      </c>
      <c r="I41" s="143" t="s">
        <v>2239</v>
      </c>
      <c r="J41" s="143" t="s">
        <v>55</v>
      </c>
      <c r="K41" s="143" t="s">
        <v>6907</v>
      </c>
      <c r="L41" s="143" t="s">
        <v>6912</v>
      </c>
      <c r="M41" s="143" t="s">
        <v>6931</v>
      </c>
      <c r="N41" s="143" t="s">
        <v>75</v>
      </c>
      <c r="O41" s="143" t="s">
        <v>6907</v>
      </c>
      <c r="P41" s="143">
        <v>80</v>
      </c>
      <c r="Q41" s="143" t="s">
        <v>4201</v>
      </c>
      <c r="R41" s="143" t="s">
        <v>55</v>
      </c>
      <c r="S41" s="187" t="s">
        <v>62</v>
      </c>
      <c r="T41" s="189" t="s">
        <v>35</v>
      </c>
      <c r="U41" s="189"/>
      <c r="V41" s="186"/>
      <c r="W41" s="187" t="s">
        <v>38</v>
      </c>
    </row>
    <row r="42" spans="1:23" ht="12.75" customHeight="1" outlineLevel="1">
      <c r="A42" s="153" t="s">
        <v>1261</v>
      </c>
      <c r="B42" s="188" t="s">
        <v>7032</v>
      </c>
      <c r="C42" s="143" t="s">
        <v>7040</v>
      </c>
      <c r="G42" s="143" t="s">
        <v>6973</v>
      </c>
      <c r="H42" s="143" t="s">
        <v>7017</v>
      </c>
      <c r="I42" s="143" t="s">
        <v>2239</v>
      </c>
      <c r="J42" s="143" t="s">
        <v>55</v>
      </c>
      <c r="K42" s="143" t="s">
        <v>6907</v>
      </c>
      <c r="L42" s="143" t="s">
        <v>6908</v>
      </c>
      <c r="M42" s="143" t="s">
        <v>7018</v>
      </c>
      <c r="N42" s="143" t="s">
        <v>2723</v>
      </c>
      <c r="O42" s="143" t="s">
        <v>6907</v>
      </c>
    </row>
    <row r="43" spans="1:23" ht="12.75" customHeight="1" outlineLevel="1">
      <c r="A43" s="153" t="s">
        <v>1261</v>
      </c>
      <c r="B43" s="188" t="s">
        <v>7033</v>
      </c>
      <c r="C43" s="143" t="s">
        <v>7043</v>
      </c>
      <c r="G43" s="143" t="s">
        <v>6973</v>
      </c>
      <c r="H43" s="143" t="s">
        <v>7022</v>
      </c>
      <c r="I43" s="143" t="s">
        <v>2239</v>
      </c>
      <c r="J43" s="143" t="s">
        <v>55</v>
      </c>
      <c r="K43" s="143" t="s">
        <v>6907</v>
      </c>
      <c r="L43" s="143" t="s">
        <v>6908</v>
      </c>
      <c r="M43" s="143" t="s">
        <v>7018</v>
      </c>
      <c r="N43" s="143" t="s">
        <v>2723</v>
      </c>
      <c r="O43" s="143" t="s">
        <v>6907</v>
      </c>
    </row>
    <row r="44" spans="1:23" ht="12.75" customHeight="1" outlineLevel="1">
      <c r="A44" s="153" t="s">
        <v>1261</v>
      </c>
      <c r="B44" s="188" t="s">
        <v>7034</v>
      </c>
      <c r="C44" s="143" t="s">
        <v>12073</v>
      </c>
      <c r="G44" s="143" t="s">
        <v>6973</v>
      </c>
      <c r="H44" s="143" t="s">
        <v>7026</v>
      </c>
      <c r="I44" s="143" t="s">
        <v>2239</v>
      </c>
      <c r="J44" s="143" t="s">
        <v>55</v>
      </c>
      <c r="K44" s="143" t="s">
        <v>6907</v>
      </c>
      <c r="L44" s="143" t="s">
        <v>6912</v>
      </c>
      <c r="M44" s="143" t="s">
        <v>6931</v>
      </c>
      <c r="N44" s="143" t="s">
        <v>75</v>
      </c>
      <c r="O44" s="143" t="s">
        <v>6907</v>
      </c>
    </row>
    <row r="45" spans="1:23" ht="12.75" customHeight="1" outlineLevel="1">
      <c r="A45" s="153" t="s">
        <v>1261</v>
      </c>
      <c r="B45" s="188" t="s">
        <v>7035</v>
      </c>
      <c r="C45" s="143" t="s">
        <v>12074</v>
      </c>
      <c r="G45" s="143" t="s">
        <v>6973</v>
      </c>
      <c r="H45" s="143" t="s">
        <v>7026</v>
      </c>
      <c r="I45" s="143" t="s">
        <v>2239</v>
      </c>
      <c r="J45" s="143" t="s">
        <v>55</v>
      </c>
      <c r="K45" s="143" t="s">
        <v>6907</v>
      </c>
      <c r="L45" s="143" t="s">
        <v>6912</v>
      </c>
      <c r="M45" s="143" t="s">
        <v>6931</v>
      </c>
      <c r="N45" s="143" t="s">
        <v>75</v>
      </c>
      <c r="O45" s="143" t="s">
        <v>6907</v>
      </c>
    </row>
    <row r="46" spans="1:23" ht="12.75" customHeight="1" outlineLevel="1">
      <c r="A46" s="153" t="s">
        <v>1261</v>
      </c>
      <c r="B46" s="188" t="s">
        <v>12079</v>
      </c>
      <c r="C46" s="143" t="s">
        <v>12076</v>
      </c>
      <c r="G46" s="143" t="s">
        <v>6973</v>
      </c>
      <c r="H46" s="143" t="s">
        <v>7051</v>
      </c>
      <c r="I46" s="143" t="s">
        <v>2239</v>
      </c>
      <c r="J46" s="143" t="s">
        <v>55</v>
      </c>
      <c r="K46" s="143" t="s">
        <v>6907</v>
      </c>
      <c r="L46" s="143" t="s">
        <v>6912</v>
      </c>
      <c r="M46" s="143" t="s">
        <v>6931</v>
      </c>
      <c r="N46" s="143" t="s">
        <v>75</v>
      </c>
      <c r="O46" s="143" t="s">
        <v>6907</v>
      </c>
    </row>
    <row r="47" spans="1:23" ht="12.75" customHeight="1" outlineLevel="1">
      <c r="A47" s="153" t="s">
        <v>1261</v>
      </c>
      <c r="B47" s="188" t="s">
        <v>12080</v>
      </c>
      <c r="C47" s="143" t="s">
        <v>12078</v>
      </c>
      <c r="G47" s="143" t="s">
        <v>6973</v>
      </c>
      <c r="H47" s="143" t="s">
        <v>7051</v>
      </c>
      <c r="I47" s="143" t="s">
        <v>2239</v>
      </c>
      <c r="J47" s="143" t="s">
        <v>55</v>
      </c>
      <c r="K47" s="143" t="s">
        <v>6907</v>
      </c>
      <c r="L47" s="143" t="s">
        <v>6912</v>
      </c>
      <c r="M47" s="143" t="s">
        <v>6931</v>
      </c>
      <c r="N47" s="143" t="s">
        <v>75</v>
      </c>
      <c r="O47" s="143" t="s">
        <v>6907</v>
      </c>
    </row>
    <row r="48" spans="1:23" ht="12.75" customHeight="1" outlineLevel="1">
      <c r="A48" s="153" t="s">
        <v>1261</v>
      </c>
      <c r="B48" s="186" t="s">
        <v>12081</v>
      </c>
      <c r="I48" s="143" t="s">
        <v>2239</v>
      </c>
      <c r="J48" s="143" t="s">
        <v>55</v>
      </c>
      <c r="K48" s="143" t="s">
        <v>6907</v>
      </c>
      <c r="L48" s="143" t="s">
        <v>6908</v>
      </c>
      <c r="M48" s="143" t="s">
        <v>6931</v>
      </c>
      <c r="O48" s="143" t="s">
        <v>6907</v>
      </c>
      <c r="P48" s="143">
        <v>121</v>
      </c>
      <c r="Q48" s="143" t="s">
        <v>859</v>
      </c>
      <c r="R48" s="143" t="s">
        <v>49</v>
      </c>
      <c r="S48" s="187" t="s">
        <v>34</v>
      </c>
      <c r="T48" s="189" t="s">
        <v>35</v>
      </c>
      <c r="U48" s="189" t="s">
        <v>12082</v>
      </c>
      <c r="V48" s="187"/>
      <c r="W48" s="186" t="s">
        <v>38</v>
      </c>
    </row>
    <row r="49" spans="1:23" ht="12.75" customHeight="1" outlineLevel="1">
      <c r="A49" s="153" t="s">
        <v>1261</v>
      </c>
      <c r="B49" s="186" t="s">
        <v>12083</v>
      </c>
      <c r="I49" s="143" t="s">
        <v>2239</v>
      </c>
      <c r="J49" s="143" t="s">
        <v>55</v>
      </c>
      <c r="K49" s="143" t="s">
        <v>6907</v>
      </c>
      <c r="L49" s="143" t="s">
        <v>6908</v>
      </c>
      <c r="M49" s="143" t="s">
        <v>6931</v>
      </c>
      <c r="O49" s="143" t="s">
        <v>6907</v>
      </c>
      <c r="P49" s="143">
        <v>92</v>
      </c>
      <c r="Q49" s="143" t="s">
        <v>2060</v>
      </c>
      <c r="R49" s="143" t="s">
        <v>55</v>
      </c>
      <c r="S49" s="187" t="s">
        <v>34</v>
      </c>
      <c r="T49" s="189" t="s">
        <v>35</v>
      </c>
      <c r="U49" s="189"/>
      <c r="V49" s="187"/>
      <c r="W49" s="186" t="s">
        <v>38</v>
      </c>
    </row>
    <row r="50" spans="1:23" ht="12.75" customHeight="1" outlineLevel="1">
      <c r="A50" s="153" t="s">
        <v>1261</v>
      </c>
      <c r="B50" s="188" t="s">
        <v>12084</v>
      </c>
      <c r="I50" s="143" t="s">
        <v>2239</v>
      </c>
      <c r="J50" s="143" t="s">
        <v>55</v>
      </c>
      <c r="K50" s="143" t="s">
        <v>6907</v>
      </c>
      <c r="L50" s="143" t="s">
        <v>6908</v>
      </c>
      <c r="M50" s="143" t="s">
        <v>6931</v>
      </c>
      <c r="O50" s="143" t="s">
        <v>6907</v>
      </c>
    </row>
    <row r="51" spans="1:23" ht="12.75" customHeight="1" outlineLevel="1">
      <c r="A51" s="153" t="s">
        <v>1261</v>
      </c>
      <c r="B51" s="188" t="s">
        <v>12085</v>
      </c>
      <c r="I51" s="143" t="s">
        <v>2239</v>
      </c>
      <c r="J51" s="143" t="s">
        <v>55</v>
      </c>
      <c r="K51" s="143" t="s">
        <v>6907</v>
      </c>
      <c r="L51" s="143" t="s">
        <v>6908</v>
      </c>
      <c r="M51" s="143" t="s">
        <v>6931</v>
      </c>
      <c r="O51" s="143" t="s">
        <v>6907</v>
      </c>
    </row>
    <row r="52" spans="1:23" ht="12.75" customHeight="1" outlineLevel="1">
      <c r="A52" s="153" t="s">
        <v>1261</v>
      </c>
      <c r="B52" s="186" t="s">
        <v>7058</v>
      </c>
      <c r="C52" s="143" t="s">
        <v>7060</v>
      </c>
      <c r="G52" s="143" t="s">
        <v>7004</v>
      </c>
      <c r="H52" s="143" t="s">
        <v>7061</v>
      </c>
      <c r="I52" s="143" t="s">
        <v>2239</v>
      </c>
      <c r="J52" s="143" t="s">
        <v>55</v>
      </c>
      <c r="K52" s="143" t="s">
        <v>6907</v>
      </c>
      <c r="L52" s="143" t="s">
        <v>6908</v>
      </c>
      <c r="M52" s="143" t="s">
        <v>6931</v>
      </c>
      <c r="N52" s="143" t="s">
        <v>2723</v>
      </c>
      <c r="O52" s="143" t="s">
        <v>7062</v>
      </c>
      <c r="P52" s="143">
        <v>106</v>
      </c>
      <c r="Q52" s="143" t="s">
        <v>118</v>
      </c>
      <c r="R52" s="143" t="s">
        <v>49</v>
      </c>
      <c r="S52" s="187" t="s">
        <v>34</v>
      </c>
      <c r="T52" s="189" t="s">
        <v>35</v>
      </c>
      <c r="U52" s="186"/>
      <c r="V52" s="186"/>
      <c r="W52" s="186" t="s">
        <v>38</v>
      </c>
    </row>
    <row r="53" spans="1:23" ht="12.75" customHeight="1" outlineLevel="1">
      <c r="A53" s="153" t="s">
        <v>1261</v>
      </c>
      <c r="B53" s="186" t="s">
        <v>7063</v>
      </c>
      <c r="C53" s="143" t="s">
        <v>7065</v>
      </c>
      <c r="G53" s="143" t="s">
        <v>7004</v>
      </c>
      <c r="H53" s="143" t="s">
        <v>7066</v>
      </c>
      <c r="I53" s="143" t="s">
        <v>2239</v>
      </c>
      <c r="J53" s="143" t="s">
        <v>55</v>
      </c>
      <c r="K53" s="143" t="s">
        <v>6907</v>
      </c>
      <c r="L53" s="143" t="s">
        <v>6912</v>
      </c>
      <c r="M53" s="143" t="s">
        <v>6931</v>
      </c>
      <c r="N53" s="143" t="s">
        <v>2723</v>
      </c>
      <c r="O53" s="143" t="s">
        <v>7067</v>
      </c>
      <c r="P53" s="143">
        <v>107</v>
      </c>
      <c r="Q53" s="143" t="s">
        <v>1049</v>
      </c>
      <c r="R53" s="143" t="s">
        <v>55</v>
      </c>
      <c r="S53" s="187" t="s">
        <v>62</v>
      </c>
      <c r="T53" s="189" t="s">
        <v>35</v>
      </c>
      <c r="V53" s="186"/>
      <c r="W53" s="186" t="s">
        <v>38</v>
      </c>
    </row>
    <row r="54" spans="1:23" ht="12.75" customHeight="1" outlineLevel="1">
      <c r="A54" s="153" t="s">
        <v>1261</v>
      </c>
      <c r="B54" s="188" t="s">
        <v>7070</v>
      </c>
      <c r="C54" s="143" t="s">
        <v>7060</v>
      </c>
      <c r="G54" s="143" t="s">
        <v>7004</v>
      </c>
      <c r="H54" s="143" t="s">
        <v>7061</v>
      </c>
      <c r="I54" s="143" t="s">
        <v>2239</v>
      </c>
      <c r="J54" s="143" t="s">
        <v>55</v>
      </c>
      <c r="K54" s="143" t="s">
        <v>6907</v>
      </c>
      <c r="L54" s="143" t="s">
        <v>6908</v>
      </c>
      <c r="M54" s="143" t="s">
        <v>6931</v>
      </c>
      <c r="N54" s="143" t="s">
        <v>2723</v>
      </c>
      <c r="O54" s="143" t="s">
        <v>7062</v>
      </c>
    </row>
    <row r="55" spans="1:23" ht="12.75" customHeight="1" outlineLevel="1">
      <c r="A55" s="153" t="s">
        <v>1261</v>
      </c>
      <c r="B55" s="188" t="s">
        <v>7071</v>
      </c>
      <c r="C55" s="143" t="s">
        <v>7065</v>
      </c>
      <c r="G55" s="143" t="s">
        <v>7004</v>
      </c>
      <c r="H55" s="143" t="s">
        <v>7066</v>
      </c>
      <c r="I55" s="143" t="s">
        <v>2239</v>
      </c>
      <c r="J55" s="143" t="s">
        <v>55</v>
      </c>
      <c r="K55" s="143" t="s">
        <v>6907</v>
      </c>
      <c r="L55" s="143" t="s">
        <v>6912</v>
      </c>
      <c r="M55" s="143" t="s">
        <v>6931</v>
      </c>
      <c r="N55" s="143" t="s">
        <v>2723</v>
      </c>
      <c r="O55" s="143" t="s">
        <v>7067</v>
      </c>
    </row>
    <row r="56" spans="1:23" ht="12.75" customHeight="1" outlineLevel="1">
      <c r="A56" s="154"/>
      <c r="B56" s="154"/>
      <c r="C56" s="154"/>
      <c r="D56" s="154"/>
      <c r="E56" s="154"/>
      <c r="F56" s="154"/>
      <c r="G56" s="154"/>
      <c r="H56" s="154"/>
      <c r="I56" s="154"/>
      <c r="J56" s="154"/>
      <c r="K56" s="154"/>
      <c r="L56" s="154"/>
      <c r="M56" s="154"/>
      <c r="N56" s="154"/>
      <c r="O56" s="154"/>
      <c r="P56" s="154"/>
      <c r="Q56" s="154"/>
      <c r="R56" s="154"/>
      <c r="S56" s="154"/>
      <c r="T56" s="154"/>
      <c r="U56" s="154"/>
      <c r="V56" s="154"/>
      <c r="W56" s="154"/>
    </row>
    <row r="57" spans="1:23" ht="12.75" customHeight="1">
      <c r="A57" s="151" t="s">
        <v>1251</v>
      </c>
      <c r="B57" s="186" t="s">
        <v>2843</v>
      </c>
      <c r="C57" s="143" t="s">
        <v>7187</v>
      </c>
      <c r="G57" s="143" t="s">
        <v>7170</v>
      </c>
      <c r="H57" s="143" t="s">
        <v>7188</v>
      </c>
      <c r="I57" s="143" t="s">
        <v>2239</v>
      </c>
      <c r="J57" s="143" t="s">
        <v>55</v>
      </c>
      <c r="K57" s="143" t="s">
        <v>7189</v>
      </c>
      <c r="L57" s="143" t="s">
        <v>6908</v>
      </c>
      <c r="M57" s="143" t="s">
        <v>7018</v>
      </c>
      <c r="N57" s="143" t="s">
        <v>3009</v>
      </c>
      <c r="P57" s="143">
        <v>49</v>
      </c>
      <c r="Q57" s="143" t="s">
        <v>2842</v>
      </c>
      <c r="R57" s="143" t="s">
        <v>49</v>
      </c>
      <c r="S57" s="187" t="s">
        <v>34</v>
      </c>
      <c r="T57" s="187" t="s">
        <v>35</v>
      </c>
      <c r="U57" s="186" t="s">
        <v>3009</v>
      </c>
      <c r="V57" s="186" t="s">
        <v>12086</v>
      </c>
      <c r="W57" s="186" t="s">
        <v>38</v>
      </c>
    </row>
    <row r="58" spans="1:23" ht="12.75" customHeight="1" outlineLevel="1">
      <c r="A58" s="153" t="s">
        <v>1251</v>
      </c>
      <c r="B58" s="186" t="s">
        <v>2845</v>
      </c>
      <c r="C58" s="143" t="s">
        <v>7187</v>
      </c>
      <c r="G58" s="143" t="s">
        <v>7170</v>
      </c>
      <c r="H58" s="143" t="s">
        <v>7191</v>
      </c>
      <c r="I58" s="143" t="s">
        <v>2239</v>
      </c>
      <c r="J58" s="143" t="s">
        <v>55</v>
      </c>
      <c r="K58" s="143" t="s">
        <v>7189</v>
      </c>
      <c r="L58" s="143" t="s">
        <v>6908</v>
      </c>
      <c r="M58" s="143" t="s">
        <v>7018</v>
      </c>
      <c r="N58" s="143" t="s">
        <v>3009</v>
      </c>
      <c r="P58" s="143">
        <v>50</v>
      </c>
      <c r="Q58" s="143" t="s">
        <v>2844</v>
      </c>
      <c r="R58" s="143" t="s">
        <v>55</v>
      </c>
      <c r="S58" s="187" t="s">
        <v>34</v>
      </c>
      <c r="T58" s="187" t="s">
        <v>35</v>
      </c>
      <c r="U58" s="186" t="s">
        <v>3009</v>
      </c>
      <c r="V58" s="186" t="s">
        <v>12087</v>
      </c>
      <c r="W58" s="186" t="s">
        <v>51</v>
      </c>
    </row>
    <row r="59" spans="1:23" ht="12.75" customHeight="1" outlineLevel="1">
      <c r="A59" s="153" t="s">
        <v>1251</v>
      </c>
      <c r="B59" s="186" t="s">
        <v>7192</v>
      </c>
      <c r="C59" s="143" t="s">
        <v>7194</v>
      </c>
      <c r="E59" s="143" t="s">
        <v>7171</v>
      </c>
      <c r="G59" s="143" t="s">
        <v>7170</v>
      </c>
      <c r="H59" s="143" t="s">
        <v>7195</v>
      </c>
      <c r="I59" s="143" t="s">
        <v>7196</v>
      </c>
      <c r="J59" s="143" t="s">
        <v>6907</v>
      </c>
      <c r="K59" s="143" t="s">
        <v>6907</v>
      </c>
      <c r="L59" s="143" t="s">
        <v>6908</v>
      </c>
      <c r="M59" s="143" t="s">
        <v>6907</v>
      </c>
      <c r="N59" s="143" t="s">
        <v>2723</v>
      </c>
      <c r="P59" s="143">
        <v>362</v>
      </c>
      <c r="Q59" s="143" t="s">
        <v>799</v>
      </c>
      <c r="R59" s="143" t="s">
        <v>420</v>
      </c>
      <c r="S59" s="186" t="s">
        <v>6912</v>
      </c>
      <c r="T59" s="189"/>
      <c r="U59" s="187"/>
      <c r="V59" s="186" t="s">
        <v>12088</v>
      </c>
      <c r="W59" s="186"/>
    </row>
    <row r="60" spans="1:23" ht="12.75" customHeight="1" outlineLevel="1">
      <c r="A60" s="153" t="s">
        <v>1251</v>
      </c>
      <c r="B60" s="186" t="s">
        <v>2841</v>
      </c>
      <c r="C60" s="143" t="s">
        <v>7198</v>
      </c>
      <c r="G60" s="143" t="s">
        <v>7170</v>
      </c>
      <c r="H60" s="143" t="s">
        <v>7171</v>
      </c>
      <c r="J60" s="143" t="s">
        <v>55</v>
      </c>
      <c r="K60" s="143" t="s">
        <v>7189</v>
      </c>
      <c r="L60" s="143" t="s">
        <v>6907</v>
      </c>
      <c r="M60" s="143" t="s">
        <v>7018</v>
      </c>
      <c r="P60" s="143">
        <v>45</v>
      </c>
      <c r="Q60" s="143" t="s">
        <v>2840</v>
      </c>
      <c r="R60" s="143" t="s">
        <v>1177</v>
      </c>
      <c r="S60" s="189" t="s">
        <v>34</v>
      </c>
      <c r="T60" s="187" t="s">
        <v>35</v>
      </c>
      <c r="U60" s="187"/>
      <c r="V60" s="186"/>
      <c r="W60" s="186" t="s">
        <v>51</v>
      </c>
    </row>
    <row r="61" spans="1:23" ht="12.75" customHeight="1" outlineLevel="1">
      <c r="A61" s="153" t="s">
        <v>1251</v>
      </c>
      <c r="B61" s="186" t="s">
        <v>2847</v>
      </c>
      <c r="C61" s="143" t="s">
        <v>7200</v>
      </c>
      <c r="G61" s="143" t="s">
        <v>7170</v>
      </c>
      <c r="H61" s="143" t="s">
        <v>7201</v>
      </c>
      <c r="I61" s="143" t="s">
        <v>2239</v>
      </c>
      <c r="J61" s="143" t="s">
        <v>55</v>
      </c>
      <c r="K61" s="143" t="s">
        <v>6907</v>
      </c>
      <c r="L61" s="143" t="s">
        <v>6908</v>
      </c>
      <c r="M61" s="143" t="s">
        <v>7018</v>
      </c>
      <c r="P61" s="143">
        <v>51</v>
      </c>
      <c r="Q61" s="143" t="s">
        <v>2846</v>
      </c>
      <c r="R61" s="143" t="s">
        <v>49</v>
      </c>
      <c r="S61" s="187" t="s">
        <v>34</v>
      </c>
      <c r="T61" s="189" t="s">
        <v>35</v>
      </c>
      <c r="U61" s="187"/>
      <c r="V61" s="186" t="s">
        <v>12089</v>
      </c>
      <c r="W61" s="186" t="s">
        <v>38</v>
      </c>
    </row>
    <row r="62" spans="1:23" ht="12.75" customHeight="1" outlineLevel="1">
      <c r="A62" s="153" t="s">
        <v>1251</v>
      </c>
      <c r="B62" s="186" t="s">
        <v>3924</v>
      </c>
      <c r="G62" s="143" t="s">
        <v>7170</v>
      </c>
      <c r="H62" s="143" t="s">
        <v>6907</v>
      </c>
      <c r="I62" s="143" t="s">
        <v>2239</v>
      </c>
      <c r="J62" s="143" t="s">
        <v>55</v>
      </c>
      <c r="K62" s="143" t="s">
        <v>6907</v>
      </c>
      <c r="L62" s="143" t="s">
        <v>6912</v>
      </c>
      <c r="M62" s="143" t="s">
        <v>7018</v>
      </c>
      <c r="N62" s="143" t="s">
        <v>3009</v>
      </c>
      <c r="P62" s="143">
        <v>61</v>
      </c>
      <c r="Q62" s="143" t="s">
        <v>3918</v>
      </c>
      <c r="R62" s="143" t="s">
        <v>49</v>
      </c>
      <c r="S62" s="187" t="s">
        <v>62</v>
      </c>
      <c r="T62" s="189" t="s">
        <v>35</v>
      </c>
      <c r="U62" s="187"/>
      <c r="V62" s="189"/>
      <c r="W62" s="186" t="s">
        <v>38</v>
      </c>
    </row>
    <row r="63" spans="1:23" ht="12.75" customHeight="1" outlineLevel="1">
      <c r="A63" s="153" t="s">
        <v>1251</v>
      </c>
      <c r="B63" s="186" t="s">
        <v>3776</v>
      </c>
      <c r="C63" s="143" t="s">
        <v>7204</v>
      </c>
      <c r="G63" s="143" t="s">
        <v>7170</v>
      </c>
      <c r="H63" s="143" t="s">
        <v>7205</v>
      </c>
      <c r="I63" s="143" t="s">
        <v>2239</v>
      </c>
      <c r="J63" s="143" t="s">
        <v>55</v>
      </c>
      <c r="K63" s="143" t="s">
        <v>6907</v>
      </c>
      <c r="L63" s="143" t="s">
        <v>6908</v>
      </c>
      <c r="M63" s="143" t="s">
        <v>7018</v>
      </c>
      <c r="P63" s="143">
        <v>53</v>
      </c>
      <c r="Q63" s="143" t="s">
        <v>3767</v>
      </c>
      <c r="R63" s="143" t="s">
        <v>55</v>
      </c>
      <c r="S63" s="187" t="s">
        <v>34</v>
      </c>
      <c r="T63" s="189" t="s">
        <v>35</v>
      </c>
      <c r="U63" s="187"/>
      <c r="V63" s="186"/>
      <c r="W63" s="186" t="s">
        <v>38</v>
      </c>
    </row>
    <row r="64" spans="1:23" ht="12.75" customHeight="1" outlineLevel="1">
      <c r="A64" s="153" t="s">
        <v>1251</v>
      </c>
      <c r="B64" s="186" t="s">
        <v>3950</v>
      </c>
      <c r="G64" s="143" t="s">
        <v>7170</v>
      </c>
      <c r="H64" s="143" t="s">
        <v>6907</v>
      </c>
      <c r="I64" s="143" t="s">
        <v>2239</v>
      </c>
      <c r="J64" s="143" t="s">
        <v>55</v>
      </c>
      <c r="K64" s="143" t="s">
        <v>6907</v>
      </c>
      <c r="L64" s="143" t="s">
        <v>6912</v>
      </c>
      <c r="M64" s="143" t="s">
        <v>7018</v>
      </c>
      <c r="N64" s="143" t="s">
        <v>3009</v>
      </c>
      <c r="P64" s="143">
        <v>63</v>
      </c>
      <c r="Q64" s="143" t="s">
        <v>3941</v>
      </c>
      <c r="R64" s="143" t="s">
        <v>55</v>
      </c>
      <c r="S64" s="187" t="s">
        <v>62</v>
      </c>
      <c r="T64" s="189" t="s">
        <v>35</v>
      </c>
      <c r="U64" s="187"/>
      <c r="V64" s="189"/>
      <c r="W64" s="186" t="s">
        <v>38</v>
      </c>
    </row>
    <row r="65" spans="1:23" ht="12.75" customHeight="1" outlineLevel="1">
      <c r="A65" s="153" t="s">
        <v>1251</v>
      </c>
      <c r="B65" s="188" t="s">
        <v>7209</v>
      </c>
      <c r="C65" s="143" t="s">
        <v>7211</v>
      </c>
      <c r="G65" s="143" t="s">
        <v>7170</v>
      </c>
      <c r="H65" s="143" t="s">
        <v>7171</v>
      </c>
      <c r="I65" s="143" t="s">
        <v>6987</v>
      </c>
      <c r="K65" s="143" t="s">
        <v>6907</v>
      </c>
      <c r="L65" s="143" t="s">
        <v>6907</v>
      </c>
    </row>
    <row r="66" spans="1:23" ht="12.75" customHeight="1" outlineLevel="1">
      <c r="A66" s="153" t="s">
        <v>1251</v>
      </c>
      <c r="B66" s="186" t="s">
        <v>1253</v>
      </c>
      <c r="C66" s="143" t="s">
        <v>7214</v>
      </c>
      <c r="G66" s="143" t="s">
        <v>7170</v>
      </c>
      <c r="H66" s="143" t="s">
        <v>7215</v>
      </c>
      <c r="I66" s="143" t="s">
        <v>2239</v>
      </c>
      <c r="J66" s="143" t="s">
        <v>7216</v>
      </c>
      <c r="K66" s="143" t="s">
        <v>6907</v>
      </c>
      <c r="L66" s="143" t="s">
        <v>6908</v>
      </c>
      <c r="M66" s="143" t="s">
        <v>6907</v>
      </c>
      <c r="N66" s="143" t="s">
        <v>2723</v>
      </c>
      <c r="P66" s="143">
        <v>117</v>
      </c>
      <c r="Q66" s="143" t="s">
        <v>1252</v>
      </c>
      <c r="R66" s="143" t="s">
        <v>1247</v>
      </c>
      <c r="S66" s="187" t="s">
        <v>34</v>
      </c>
      <c r="T66" s="189" t="s">
        <v>35</v>
      </c>
      <c r="U66" s="187"/>
      <c r="V66" s="186"/>
      <c r="W66" s="186" t="s">
        <v>38</v>
      </c>
    </row>
    <row r="67" spans="1:23" ht="12.75" customHeight="1" outlineLevel="1">
      <c r="A67" s="153" t="s">
        <v>1251</v>
      </c>
      <c r="B67" s="186" t="s">
        <v>1255</v>
      </c>
      <c r="C67" s="143" t="s">
        <v>7218</v>
      </c>
      <c r="G67" s="143" t="s">
        <v>7170</v>
      </c>
      <c r="H67" s="143" t="s">
        <v>7219</v>
      </c>
      <c r="I67" s="143" t="s">
        <v>2239</v>
      </c>
      <c r="J67" s="143" t="s">
        <v>7216</v>
      </c>
      <c r="K67" s="143" t="s">
        <v>6907</v>
      </c>
      <c r="L67" s="143" t="s">
        <v>6912</v>
      </c>
      <c r="M67" s="143" t="s">
        <v>6907</v>
      </c>
      <c r="N67" s="143" t="s">
        <v>75</v>
      </c>
      <c r="P67" s="143">
        <v>118</v>
      </c>
      <c r="Q67" s="143" t="s">
        <v>1254</v>
      </c>
      <c r="R67" s="143" t="s">
        <v>1247</v>
      </c>
      <c r="S67" s="187" t="s">
        <v>62</v>
      </c>
      <c r="T67" s="189" t="s">
        <v>35</v>
      </c>
      <c r="U67" s="186" t="s">
        <v>75</v>
      </c>
      <c r="V67" s="186"/>
      <c r="W67" s="187" t="s">
        <v>70</v>
      </c>
    </row>
    <row r="68" spans="1:23" ht="12.75" customHeight="1" outlineLevel="1">
      <c r="A68" s="153" t="s">
        <v>1251</v>
      </c>
      <c r="B68" s="186" t="s">
        <v>1257</v>
      </c>
      <c r="C68" s="143" t="s">
        <v>7221</v>
      </c>
      <c r="G68" s="143" t="s">
        <v>7170</v>
      </c>
      <c r="H68" s="143" t="s">
        <v>7222</v>
      </c>
      <c r="I68" s="143" t="s">
        <v>2239</v>
      </c>
      <c r="J68" s="143" t="s">
        <v>7216</v>
      </c>
      <c r="K68" s="143" t="s">
        <v>6907</v>
      </c>
      <c r="L68" s="143" t="s">
        <v>6908</v>
      </c>
      <c r="M68" s="143" t="s">
        <v>6907</v>
      </c>
      <c r="N68" s="143" t="s">
        <v>75</v>
      </c>
      <c r="P68" s="143">
        <v>119</v>
      </c>
      <c r="Q68" s="143" t="s">
        <v>1256</v>
      </c>
      <c r="R68" s="143" t="s">
        <v>1247</v>
      </c>
      <c r="S68" s="187" t="s">
        <v>34</v>
      </c>
      <c r="T68" s="189" t="s">
        <v>35</v>
      </c>
      <c r="U68" s="186" t="s">
        <v>3009</v>
      </c>
      <c r="V68" s="186"/>
      <c r="W68" s="187" t="s">
        <v>51</v>
      </c>
    </row>
    <row r="69" spans="1:23" ht="12.75" customHeight="1" outlineLevel="1">
      <c r="A69" s="153" t="s">
        <v>1251</v>
      </c>
      <c r="B69" s="186" t="s">
        <v>1249</v>
      </c>
      <c r="C69" s="143" t="s">
        <v>7224</v>
      </c>
      <c r="G69" s="143" t="s">
        <v>7170</v>
      </c>
      <c r="H69" s="143" t="s">
        <v>7225</v>
      </c>
      <c r="I69" s="143" t="s">
        <v>2239</v>
      </c>
      <c r="J69" s="143" t="s">
        <v>7216</v>
      </c>
      <c r="K69" s="143" t="s">
        <v>6907</v>
      </c>
      <c r="L69" s="143" t="s">
        <v>6908</v>
      </c>
      <c r="M69" s="143" t="s">
        <v>6907</v>
      </c>
      <c r="N69" s="143" t="s">
        <v>2723</v>
      </c>
      <c r="P69" s="143">
        <v>116</v>
      </c>
      <c r="Q69" s="143" t="s">
        <v>1248</v>
      </c>
      <c r="R69" s="143" t="s">
        <v>1247</v>
      </c>
      <c r="S69" s="187" t="s">
        <v>34</v>
      </c>
      <c r="T69" s="189" t="s">
        <v>35</v>
      </c>
      <c r="U69" s="187"/>
      <c r="V69" s="186"/>
      <c r="W69" s="186" t="s">
        <v>38</v>
      </c>
    </row>
    <row r="70" spans="1:23" ht="12.75" customHeight="1" outlineLevel="1">
      <c r="A70" s="153" t="s">
        <v>1251</v>
      </c>
      <c r="B70" s="186" t="s">
        <v>5087</v>
      </c>
      <c r="C70" s="143" t="s">
        <v>7229</v>
      </c>
      <c r="G70" s="143" t="s">
        <v>7170</v>
      </c>
      <c r="H70" s="143" t="s">
        <v>7230</v>
      </c>
      <c r="I70" s="143" t="s">
        <v>2239</v>
      </c>
      <c r="J70" s="143" t="s">
        <v>405</v>
      </c>
      <c r="K70" s="143" t="s">
        <v>6907</v>
      </c>
      <c r="L70" s="143" t="s">
        <v>6908</v>
      </c>
      <c r="P70" s="143">
        <v>157</v>
      </c>
      <c r="Q70" s="143" t="s">
        <v>5085</v>
      </c>
      <c r="R70" s="143" t="s">
        <v>405</v>
      </c>
      <c r="S70" s="186"/>
      <c r="T70" s="189"/>
      <c r="U70" s="187"/>
      <c r="V70" s="186" t="s">
        <v>12090</v>
      </c>
      <c r="W70" s="187"/>
    </row>
    <row r="71" spans="1:23" ht="12.75" customHeight="1" outlineLevel="1">
      <c r="A71" s="153" t="s">
        <v>1251</v>
      </c>
      <c r="B71" s="186" t="s">
        <v>5082</v>
      </c>
      <c r="C71" s="143" t="s">
        <v>7229</v>
      </c>
      <c r="G71" s="143" t="s">
        <v>7170</v>
      </c>
      <c r="H71" s="143" t="s">
        <v>7232</v>
      </c>
      <c r="I71" s="143" t="s">
        <v>2239</v>
      </c>
      <c r="J71" s="143" t="s">
        <v>405</v>
      </c>
      <c r="K71" s="143" t="s">
        <v>6907</v>
      </c>
      <c r="L71" s="143" t="s">
        <v>6908</v>
      </c>
      <c r="P71" s="143">
        <v>156</v>
      </c>
      <c r="Q71" s="143" t="s">
        <v>5079</v>
      </c>
      <c r="R71" s="143" t="s">
        <v>405</v>
      </c>
      <c r="S71" s="186"/>
      <c r="T71" s="189"/>
      <c r="U71" s="187"/>
      <c r="V71" s="186" t="s">
        <v>12091</v>
      </c>
      <c r="W71" s="187"/>
    </row>
    <row r="72" spans="1:23" ht="12.75" customHeight="1" outlineLevel="1">
      <c r="A72" s="153" t="s">
        <v>1251</v>
      </c>
      <c r="B72" s="186" t="s">
        <v>5104</v>
      </c>
      <c r="C72" s="143" t="s">
        <v>7234</v>
      </c>
      <c r="G72" s="143" t="s">
        <v>7170</v>
      </c>
      <c r="H72" s="143" t="s">
        <v>7235</v>
      </c>
      <c r="I72" s="143" t="s">
        <v>2239</v>
      </c>
      <c r="J72" s="143" t="s">
        <v>405</v>
      </c>
      <c r="K72" s="143" t="s">
        <v>6907</v>
      </c>
      <c r="L72" s="143" t="s">
        <v>6912</v>
      </c>
      <c r="P72" s="143">
        <v>160</v>
      </c>
      <c r="Q72" s="143" t="s">
        <v>5102</v>
      </c>
      <c r="R72" s="143" t="s">
        <v>405</v>
      </c>
      <c r="S72" s="186"/>
      <c r="T72" s="189"/>
      <c r="U72" s="187"/>
      <c r="V72" s="186" t="s">
        <v>12092</v>
      </c>
      <c r="W72" s="187"/>
    </row>
    <row r="73" spans="1:23" ht="12.75" customHeight="1" outlineLevel="1">
      <c r="A73" s="153" t="s">
        <v>1251</v>
      </c>
      <c r="B73" s="186" t="s">
        <v>5099</v>
      </c>
      <c r="C73" s="143" t="s">
        <v>7234</v>
      </c>
      <c r="G73" s="143" t="s">
        <v>7170</v>
      </c>
      <c r="H73" s="143" t="s">
        <v>7237</v>
      </c>
      <c r="I73" s="143" t="s">
        <v>2239</v>
      </c>
      <c r="J73" s="143" t="s">
        <v>405</v>
      </c>
      <c r="K73" s="143" t="s">
        <v>6907</v>
      </c>
      <c r="L73" s="143" t="s">
        <v>6912</v>
      </c>
      <c r="P73" s="143">
        <v>159</v>
      </c>
      <c r="Q73" s="143" t="s">
        <v>5097</v>
      </c>
      <c r="R73" s="143" t="s">
        <v>405</v>
      </c>
      <c r="S73" s="186"/>
      <c r="T73" s="189"/>
      <c r="U73" s="187"/>
      <c r="V73" s="186" t="s">
        <v>12093</v>
      </c>
      <c r="W73" s="187"/>
    </row>
    <row r="74" spans="1:23" ht="12.75" customHeight="1" outlineLevel="1">
      <c r="A74" s="153" t="s">
        <v>1251</v>
      </c>
      <c r="B74" s="186" t="s">
        <v>5114</v>
      </c>
      <c r="C74" s="143" t="s">
        <v>7239</v>
      </c>
      <c r="G74" s="143" t="s">
        <v>7170</v>
      </c>
      <c r="H74" s="143" t="s">
        <v>7240</v>
      </c>
      <c r="I74" s="143" t="s">
        <v>2239</v>
      </c>
      <c r="J74" s="143" t="s">
        <v>405</v>
      </c>
      <c r="K74" s="143" t="s">
        <v>6907</v>
      </c>
      <c r="L74" s="143" t="s">
        <v>6908</v>
      </c>
      <c r="P74" s="143">
        <v>162</v>
      </c>
      <c r="Q74" s="143" t="s">
        <v>5112</v>
      </c>
      <c r="R74" s="143" t="s">
        <v>405</v>
      </c>
      <c r="S74" s="186"/>
      <c r="T74" s="189"/>
      <c r="U74" s="187"/>
      <c r="V74" s="186" t="s">
        <v>12094</v>
      </c>
      <c r="W74" s="187"/>
    </row>
    <row r="75" spans="1:23" ht="12.75" customHeight="1" outlineLevel="1">
      <c r="A75" s="153" t="s">
        <v>1251</v>
      </c>
      <c r="B75" s="186" t="s">
        <v>5109</v>
      </c>
      <c r="C75" s="143" t="s">
        <v>7239</v>
      </c>
      <c r="G75" s="143" t="s">
        <v>7170</v>
      </c>
      <c r="H75" s="143" t="s">
        <v>7242</v>
      </c>
      <c r="I75" s="143" t="s">
        <v>2239</v>
      </c>
      <c r="J75" s="143" t="s">
        <v>405</v>
      </c>
      <c r="K75" s="143" t="s">
        <v>6907</v>
      </c>
      <c r="L75" s="143" t="s">
        <v>6908</v>
      </c>
      <c r="P75" s="143">
        <v>161</v>
      </c>
      <c r="Q75" s="143" t="s">
        <v>5107</v>
      </c>
      <c r="R75" s="143" t="s">
        <v>405</v>
      </c>
      <c r="S75" s="186"/>
      <c r="T75" s="189"/>
      <c r="U75" s="187"/>
      <c r="V75" s="186" t="s">
        <v>12095</v>
      </c>
      <c r="W75" s="187"/>
    </row>
    <row r="76" spans="1:23" ht="12.75" customHeight="1" outlineLevel="1">
      <c r="A76" s="153" t="s">
        <v>1251</v>
      </c>
      <c r="B76" s="186" t="s">
        <v>7245</v>
      </c>
      <c r="C76" s="143" t="s">
        <v>7247</v>
      </c>
      <c r="G76" s="143" t="s">
        <v>7170</v>
      </c>
      <c r="H76" s="143" t="s">
        <v>7248</v>
      </c>
      <c r="I76" s="143" t="s">
        <v>2239</v>
      </c>
      <c r="J76" s="143" t="s">
        <v>405</v>
      </c>
      <c r="K76" s="143" t="s">
        <v>6907</v>
      </c>
      <c r="L76" s="143" t="s">
        <v>6908</v>
      </c>
      <c r="M76" s="143" t="s">
        <v>6931</v>
      </c>
      <c r="N76" s="143" t="s">
        <v>3009</v>
      </c>
      <c r="O76" s="143" t="s">
        <v>2723</v>
      </c>
      <c r="P76" s="143">
        <v>102</v>
      </c>
      <c r="Q76" s="143" t="s">
        <v>824</v>
      </c>
      <c r="R76" s="143" t="s">
        <v>405</v>
      </c>
      <c r="S76" s="187" t="s">
        <v>34</v>
      </c>
      <c r="T76" s="189" t="s">
        <v>35</v>
      </c>
      <c r="U76" s="143" t="s">
        <v>397</v>
      </c>
      <c r="V76" s="186" t="s">
        <v>12096</v>
      </c>
      <c r="W76" s="186" t="s">
        <v>38</v>
      </c>
    </row>
    <row r="77" spans="1:23" ht="12.75" customHeight="1" outlineLevel="1">
      <c r="A77" s="153" t="s">
        <v>1251</v>
      </c>
      <c r="B77" s="186" t="s">
        <v>4537</v>
      </c>
      <c r="C77" s="143" t="s">
        <v>7250</v>
      </c>
      <c r="G77" s="143" t="s">
        <v>7170</v>
      </c>
      <c r="H77" s="143" t="s">
        <v>7251</v>
      </c>
      <c r="I77" s="143" t="s">
        <v>2239</v>
      </c>
      <c r="J77" s="143" t="s">
        <v>405</v>
      </c>
      <c r="K77" s="143" t="s">
        <v>6907</v>
      </c>
      <c r="L77" s="143" t="s">
        <v>6912</v>
      </c>
      <c r="M77" s="143" t="s">
        <v>6931</v>
      </c>
      <c r="N77" s="143" t="s">
        <v>75</v>
      </c>
      <c r="O77" s="143" t="s">
        <v>75</v>
      </c>
      <c r="P77" s="143">
        <v>101</v>
      </c>
      <c r="Q77" s="143" t="s">
        <v>4535</v>
      </c>
      <c r="R77" s="143" t="s">
        <v>405</v>
      </c>
      <c r="S77" s="187" t="s">
        <v>62</v>
      </c>
      <c r="T77" s="189" t="s">
        <v>35</v>
      </c>
      <c r="U77" s="186"/>
      <c r="V77" s="186" t="s">
        <v>12097</v>
      </c>
      <c r="W77" s="187" t="s">
        <v>38</v>
      </c>
    </row>
    <row r="78" spans="1:23" ht="12.75" customHeight="1" outlineLevel="1">
      <c r="A78" s="153" t="s">
        <v>1251</v>
      </c>
      <c r="B78" s="186" t="s">
        <v>4379</v>
      </c>
      <c r="C78" s="143" t="s">
        <v>7253</v>
      </c>
      <c r="G78" s="143" t="s">
        <v>7170</v>
      </c>
      <c r="H78" s="143" t="s">
        <v>7254</v>
      </c>
      <c r="I78" s="143" t="s">
        <v>2239</v>
      </c>
      <c r="J78" s="143" t="s">
        <v>405</v>
      </c>
      <c r="K78" s="143" t="s">
        <v>6907</v>
      </c>
      <c r="L78" s="143" t="s">
        <v>6912</v>
      </c>
      <c r="M78" s="143" t="s">
        <v>6931</v>
      </c>
      <c r="N78" s="143" t="s">
        <v>75</v>
      </c>
      <c r="O78" s="143" t="s">
        <v>75</v>
      </c>
      <c r="P78" s="143">
        <v>91</v>
      </c>
      <c r="Q78" s="143" t="s">
        <v>4375</v>
      </c>
      <c r="R78" s="143" t="s">
        <v>405</v>
      </c>
      <c r="S78" s="187" t="s">
        <v>62</v>
      </c>
      <c r="T78" s="189" t="s">
        <v>35</v>
      </c>
      <c r="U78" s="186" t="s">
        <v>3009</v>
      </c>
      <c r="V78" s="186"/>
      <c r="W78" s="187" t="s">
        <v>38</v>
      </c>
    </row>
    <row r="79" spans="1:23" ht="12.75" customHeight="1" outlineLevel="1">
      <c r="A79" s="153" t="s">
        <v>1251</v>
      </c>
      <c r="B79" s="186" t="s">
        <v>1951</v>
      </c>
      <c r="C79" s="143" t="s">
        <v>7258</v>
      </c>
      <c r="G79" s="143" t="s">
        <v>7170</v>
      </c>
      <c r="H79" s="143" t="s">
        <v>7259</v>
      </c>
      <c r="I79" s="143" t="s">
        <v>2239</v>
      </c>
      <c r="J79" s="143" t="s">
        <v>7260</v>
      </c>
      <c r="K79" s="143" t="s">
        <v>6907</v>
      </c>
      <c r="L79" s="143" t="s">
        <v>6908</v>
      </c>
      <c r="M79" s="143" t="s">
        <v>6907</v>
      </c>
      <c r="N79" s="143" t="s">
        <v>75</v>
      </c>
      <c r="O79" s="143" t="s">
        <v>2723</v>
      </c>
      <c r="P79" s="143">
        <v>136</v>
      </c>
      <c r="Q79" s="143" t="s">
        <v>146</v>
      </c>
      <c r="R79" s="143" t="s">
        <v>1065</v>
      </c>
      <c r="S79" s="187" t="s">
        <v>34</v>
      </c>
      <c r="T79" s="189" t="s">
        <v>35</v>
      </c>
      <c r="U79" s="143" t="s">
        <v>75</v>
      </c>
      <c r="V79" s="186" t="s">
        <v>12098</v>
      </c>
      <c r="W79" s="187" t="s">
        <v>38</v>
      </c>
    </row>
    <row r="80" spans="1:23" ht="12.75" customHeight="1" outlineLevel="1">
      <c r="A80" s="153" t="s">
        <v>1251</v>
      </c>
      <c r="B80" s="186" t="s">
        <v>1949</v>
      </c>
      <c r="C80" s="143" t="s">
        <v>7262</v>
      </c>
      <c r="G80" s="143" t="s">
        <v>7170</v>
      </c>
      <c r="H80" s="143" t="s">
        <v>7263</v>
      </c>
      <c r="I80" s="143" t="s">
        <v>2239</v>
      </c>
      <c r="J80" s="143" t="s">
        <v>7260</v>
      </c>
      <c r="K80" s="143" t="s">
        <v>6907</v>
      </c>
      <c r="L80" s="143" t="s">
        <v>6908</v>
      </c>
      <c r="M80" s="143" t="s">
        <v>6907</v>
      </c>
      <c r="N80" s="143" t="s">
        <v>75</v>
      </c>
      <c r="O80" s="143" t="s">
        <v>2723</v>
      </c>
      <c r="P80" s="143">
        <v>140</v>
      </c>
      <c r="Q80" s="143" t="s">
        <v>1936</v>
      </c>
      <c r="R80" s="143" t="s">
        <v>1065</v>
      </c>
      <c r="S80" s="187" t="s">
        <v>34</v>
      </c>
      <c r="T80" s="189" t="s">
        <v>35</v>
      </c>
      <c r="U80" s="143" t="s">
        <v>75</v>
      </c>
      <c r="V80" s="186"/>
      <c r="W80" s="187" t="s">
        <v>38</v>
      </c>
    </row>
    <row r="81" spans="1:23" ht="12.75" customHeight="1" outlineLevel="1">
      <c r="A81" s="153" t="s">
        <v>1251</v>
      </c>
      <c r="B81" s="186" t="s">
        <v>1950</v>
      </c>
      <c r="C81" s="143" t="s">
        <v>7265</v>
      </c>
      <c r="G81" s="143" t="s">
        <v>7170</v>
      </c>
      <c r="H81" s="143" t="s">
        <v>7266</v>
      </c>
      <c r="I81" s="143" t="s">
        <v>2239</v>
      </c>
      <c r="J81" s="143" t="s">
        <v>7260</v>
      </c>
      <c r="K81" s="143" t="s">
        <v>6907</v>
      </c>
      <c r="L81" s="143" t="s">
        <v>6912</v>
      </c>
      <c r="M81" s="143" t="s">
        <v>6907</v>
      </c>
      <c r="N81" s="143" t="s">
        <v>75</v>
      </c>
      <c r="O81" s="143" t="s">
        <v>2723</v>
      </c>
      <c r="P81" s="143">
        <v>141</v>
      </c>
      <c r="Q81" s="143" t="s">
        <v>1937</v>
      </c>
      <c r="R81" s="143" t="s">
        <v>1065</v>
      </c>
      <c r="S81" s="186" t="s">
        <v>34</v>
      </c>
      <c r="T81" s="189" t="s">
        <v>35</v>
      </c>
      <c r="U81" s="143" t="s">
        <v>75</v>
      </c>
      <c r="V81" s="186"/>
      <c r="W81" s="187" t="s">
        <v>38</v>
      </c>
    </row>
    <row r="82" spans="1:23" ht="12.75" customHeight="1" outlineLevel="1">
      <c r="A82" s="153" t="s">
        <v>1251</v>
      </c>
      <c r="B82" s="186" t="s">
        <v>1952</v>
      </c>
      <c r="C82" s="143" t="s">
        <v>7268</v>
      </c>
      <c r="G82" s="143" t="s">
        <v>7170</v>
      </c>
      <c r="H82" s="143" t="s">
        <v>7269</v>
      </c>
      <c r="I82" s="143" t="s">
        <v>2239</v>
      </c>
      <c r="J82" s="143" t="s">
        <v>7260</v>
      </c>
      <c r="K82" s="143" t="s">
        <v>6907</v>
      </c>
      <c r="L82" s="143" t="s">
        <v>6912</v>
      </c>
      <c r="M82" s="143" t="s">
        <v>6907</v>
      </c>
      <c r="N82" s="143" t="s">
        <v>75</v>
      </c>
      <c r="O82" s="143" t="s">
        <v>2723</v>
      </c>
      <c r="P82" s="143">
        <v>137</v>
      </c>
      <c r="Q82" s="143" t="s">
        <v>142</v>
      </c>
      <c r="R82" s="143" t="s">
        <v>1065</v>
      </c>
      <c r="S82" s="187" t="s">
        <v>62</v>
      </c>
      <c r="T82" s="189" t="s">
        <v>35</v>
      </c>
      <c r="U82" s="143" t="s">
        <v>75</v>
      </c>
      <c r="V82" s="186" t="s">
        <v>12099</v>
      </c>
      <c r="W82" s="187" t="s">
        <v>70</v>
      </c>
    </row>
    <row r="83" spans="1:23" ht="12.75" customHeight="1" outlineLevel="1">
      <c r="A83" s="154"/>
      <c r="B83" s="154"/>
      <c r="C83" s="154"/>
      <c r="D83" s="154"/>
      <c r="E83" s="154"/>
      <c r="F83" s="154"/>
      <c r="G83" s="154"/>
      <c r="H83" s="154"/>
      <c r="I83" s="154"/>
      <c r="J83" s="154"/>
      <c r="K83" s="154"/>
      <c r="L83" s="154"/>
      <c r="M83" s="154"/>
      <c r="N83" s="154"/>
      <c r="O83" s="154"/>
      <c r="P83" s="154"/>
      <c r="Q83" s="154"/>
      <c r="R83" s="154"/>
      <c r="S83" s="154"/>
      <c r="T83" s="154"/>
      <c r="U83" s="154"/>
      <c r="V83" s="154"/>
      <c r="W83" s="154"/>
    </row>
    <row r="84" spans="1:23" ht="12.75" customHeight="1">
      <c r="A84" s="151" t="s">
        <v>46</v>
      </c>
      <c r="B84" s="190" t="s">
        <v>12100</v>
      </c>
      <c r="P84" s="143">
        <v>31</v>
      </c>
      <c r="Q84" s="143" t="s">
        <v>68</v>
      </c>
      <c r="R84" s="143" t="s">
        <v>55</v>
      </c>
      <c r="S84" s="143" t="s">
        <v>62</v>
      </c>
      <c r="T84" s="143" t="s">
        <v>35</v>
      </c>
      <c r="V84" s="143" t="s">
        <v>12101</v>
      </c>
      <c r="W84" s="143" t="s">
        <v>70</v>
      </c>
    </row>
    <row r="85" spans="1:23" ht="12.75" customHeight="1" outlineLevel="1">
      <c r="A85" s="153" t="s">
        <v>46</v>
      </c>
      <c r="B85" s="190" t="s">
        <v>60</v>
      </c>
      <c r="P85" s="143">
        <v>46</v>
      </c>
      <c r="Q85" s="143" t="s">
        <v>61</v>
      </c>
      <c r="R85" s="143" t="s">
        <v>55</v>
      </c>
      <c r="S85" s="143" t="s">
        <v>62</v>
      </c>
      <c r="T85" s="143" t="s">
        <v>35</v>
      </c>
      <c r="V85" s="143" t="s">
        <v>12102</v>
      </c>
      <c r="W85" s="143" t="s">
        <v>51</v>
      </c>
    </row>
    <row r="86" spans="1:23" ht="12.75" customHeight="1" outlineLevel="1">
      <c r="A86" s="153" t="s">
        <v>46</v>
      </c>
      <c r="B86" s="190" t="s">
        <v>57</v>
      </c>
      <c r="P86" s="143">
        <v>47</v>
      </c>
      <c r="Q86" s="143" t="s">
        <v>58</v>
      </c>
      <c r="R86" s="143" t="s">
        <v>55</v>
      </c>
      <c r="S86" s="143" t="s">
        <v>34</v>
      </c>
      <c r="T86" s="143" t="s">
        <v>35</v>
      </c>
      <c r="V86" s="143" t="s">
        <v>12103</v>
      </c>
      <c r="W86" s="143" t="s">
        <v>38</v>
      </c>
    </row>
    <row r="87" spans="1:23" ht="12.75" customHeight="1" outlineLevel="1">
      <c r="A87" s="153" t="s">
        <v>46</v>
      </c>
      <c r="B87" s="190" t="s">
        <v>53</v>
      </c>
      <c r="P87" s="143">
        <v>54</v>
      </c>
      <c r="Q87" s="143" t="s">
        <v>54</v>
      </c>
      <c r="R87" s="143" t="s">
        <v>55</v>
      </c>
      <c r="S87" s="143" t="s">
        <v>34</v>
      </c>
      <c r="T87" s="143" t="s">
        <v>35</v>
      </c>
      <c r="U87" s="143" t="s">
        <v>12045</v>
      </c>
      <c r="V87" s="143" t="s">
        <v>12104</v>
      </c>
      <c r="W87" s="143" t="s">
        <v>51</v>
      </c>
    </row>
    <row r="88" spans="1:23" ht="12.75" customHeight="1" outlineLevel="1">
      <c r="A88" s="153" t="s">
        <v>46</v>
      </c>
      <c r="B88" s="190" t="s">
        <v>64</v>
      </c>
      <c r="P88" s="143">
        <v>71</v>
      </c>
      <c r="Q88" s="143" t="s">
        <v>65</v>
      </c>
      <c r="R88" s="143" t="s">
        <v>55</v>
      </c>
      <c r="S88" s="143" t="s">
        <v>62</v>
      </c>
      <c r="T88" s="143" t="s">
        <v>35</v>
      </c>
      <c r="V88" s="143" t="s">
        <v>12105</v>
      </c>
      <c r="W88" s="143" t="s">
        <v>51</v>
      </c>
    </row>
    <row r="89" spans="1:23" ht="12.75" customHeight="1" outlineLevel="1">
      <c r="A89" s="153" t="s">
        <v>46</v>
      </c>
      <c r="B89" s="190" t="s">
        <v>47</v>
      </c>
      <c r="P89" s="143">
        <v>72</v>
      </c>
      <c r="Q89" s="143" t="s">
        <v>52</v>
      </c>
      <c r="R89" s="143" t="s">
        <v>49</v>
      </c>
      <c r="S89" s="143" t="s">
        <v>34</v>
      </c>
      <c r="T89" s="143" t="s">
        <v>35</v>
      </c>
      <c r="V89" s="143" t="s">
        <v>12106</v>
      </c>
      <c r="W89" s="143" t="s">
        <v>51</v>
      </c>
    </row>
    <row r="90" spans="1:23" ht="12.75" customHeight="1" outlineLevel="1">
      <c r="A90" s="154"/>
      <c r="B90" s="154"/>
      <c r="C90" s="154"/>
      <c r="D90" s="154"/>
      <c r="E90" s="154"/>
      <c r="F90" s="154"/>
      <c r="G90" s="154"/>
      <c r="H90" s="154"/>
      <c r="I90" s="154"/>
      <c r="J90" s="154"/>
      <c r="K90" s="154"/>
      <c r="L90" s="154"/>
      <c r="M90" s="154"/>
      <c r="N90" s="154"/>
      <c r="O90" s="154"/>
      <c r="P90" s="154"/>
      <c r="Q90" s="154"/>
      <c r="R90" s="154"/>
      <c r="S90" s="154"/>
      <c r="T90" s="154"/>
      <c r="U90" s="154"/>
      <c r="V90" s="154"/>
      <c r="W90" s="154"/>
    </row>
    <row r="91" spans="1:23" ht="12.75" customHeight="1">
      <c r="A91" s="151" t="s">
        <v>71</v>
      </c>
      <c r="B91" s="188" t="s">
        <v>78</v>
      </c>
      <c r="C91" s="143" t="s">
        <v>7344</v>
      </c>
      <c r="G91" s="143" t="s">
        <v>6907</v>
      </c>
      <c r="H91" s="143" t="s">
        <v>6907</v>
      </c>
      <c r="I91" s="143" t="s">
        <v>2239</v>
      </c>
      <c r="J91" s="143" t="s">
        <v>6906</v>
      </c>
      <c r="K91" s="143" t="s">
        <v>6907</v>
      </c>
      <c r="L91" s="143" t="s">
        <v>6907</v>
      </c>
      <c r="M91" s="143" t="s">
        <v>6907</v>
      </c>
      <c r="O91" s="143" t="s">
        <v>6907</v>
      </c>
    </row>
    <row r="92" spans="1:23" ht="12.75" customHeight="1" outlineLevel="1">
      <c r="A92" s="153" t="s">
        <v>71</v>
      </c>
      <c r="B92" s="188" t="s">
        <v>86</v>
      </c>
      <c r="G92" s="143" t="s">
        <v>6907</v>
      </c>
      <c r="H92" s="143" t="s">
        <v>6907</v>
      </c>
      <c r="I92" s="143" t="s">
        <v>2239</v>
      </c>
      <c r="J92" s="143" t="s">
        <v>6906</v>
      </c>
      <c r="K92" s="143" t="s">
        <v>6907</v>
      </c>
      <c r="L92" s="143" t="s">
        <v>6907</v>
      </c>
      <c r="M92" s="143" t="s">
        <v>6907</v>
      </c>
      <c r="O92" s="143" t="s">
        <v>6907</v>
      </c>
    </row>
    <row r="93" spans="1:23" ht="12.75" customHeight="1" outlineLevel="1">
      <c r="A93" s="153" t="s">
        <v>71</v>
      </c>
      <c r="B93" s="188" t="s">
        <v>72</v>
      </c>
      <c r="G93" s="143" t="s">
        <v>6907</v>
      </c>
      <c r="H93" s="143" t="s">
        <v>6907</v>
      </c>
      <c r="I93" s="143" t="s">
        <v>2239</v>
      </c>
      <c r="J93" s="143" t="s">
        <v>6906</v>
      </c>
      <c r="K93" s="143" t="s">
        <v>6907</v>
      </c>
      <c r="L93" s="143" t="s">
        <v>6907</v>
      </c>
      <c r="M93" s="143" t="s">
        <v>6907</v>
      </c>
      <c r="O93" s="143" t="s">
        <v>6907</v>
      </c>
    </row>
    <row r="94" spans="1:23" ht="12.75" customHeight="1" outlineLevel="1">
      <c r="A94" s="153" t="s">
        <v>71</v>
      </c>
      <c r="B94" s="188" t="s">
        <v>90</v>
      </c>
      <c r="C94" s="143" t="s">
        <v>7349</v>
      </c>
      <c r="G94" s="143" t="s">
        <v>6907</v>
      </c>
      <c r="H94" s="143" t="s">
        <v>6907</v>
      </c>
      <c r="I94" s="143" t="s">
        <v>2239</v>
      </c>
      <c r="J94" s="143" t="s">
        <v>55</v>
      </c>
      <c r="K94" s="143" t="s">
        <v>6907</v>
      </c>
      <c r="L94" s="143" t="s">
        <v>6912</v>
      </c>
      <c r="M94" s="143" t="s">
        <v>7018</v>
      </c>
      <c r="O94" s="143" t="s">
        <v>6907</v>
      </c>
    </row>
    <row r="95" spans="1:23" ht="12.75" customHeight="1" outlineLevel="1">
      <c r="A95" s="153" t="s">
        <v>71</v>
      </c>
      <c r="B95" s="188" t="s">
        <v>7350</v>
      </c>
      <c r="C95" s="143" t="s">
        <v>7352</v>
      </c>
      <c r="G95" s="143" t="s">
        <v>6907</v>
      </c>
      <c r="H95" s="143" t="s">
        <v>6907</v>
      </c>
      <c r="I95" s="143" t="s">
        <v>2239</v>
      </c>
      <c r="J95" s="143" t="s">
        <v>55</v>
      </c>
      <c r="K95" s="143" t="s">
        <v>7189</v>
      </c>
      <c r="L95" s="143" t="s">
        <v>6908</v>
      </c>
      <c r="M95" s="143" t="s">
        <v>7018</v>
      </c>
      <c r="O95" s="143" t="s">
        <v>7018</v>
      </c>
    </row>
    <row r="96" spans="1:23" ht="12.75" customHeight="1" outlineLevel="1">
      <c r="A96" s="153" t="s">
        <v>71</v>
      </c>
      <c r="B96" s="186" t="s">
        <v>98</v>
      </c>
      <c r="C96" s="143" t="s">
        <v>7354</v>
      </c>
      <c r="G96" s="143" t="s">
        <v>6907</v>
      </c>
      <c r="H96" s="143" t="s">
        <v>6907</v>
      </c>
      <c r="I96" s="143" t="s">
        <v>2239</v>
      </c>
      <c r="J96" s="143" t="s">
        <v>6906</v>
      </c>
      <c r="K96" s="143" t="s">
        <v>6907</v>
      </c>
      <c r="L96" s="143" t="s">
        <v>6907</v>
      </c>
      <c r="M96" s="143" t="s">
        <v>6907</v>
      </c>
      <c r="O96" s="143" t="s">
        <v>6907</v>
      </c>
      <c r="P96" s="143">
        <v>9</v>
      </c>
      <c r="Q96" s="143" t="s">
        <v>101</v>
      </c>
      <c r="R96" s="143" t="s">
        <v>95</v>
      </c>
      <c r="S96" s="189" t="s">
        <v>62</v>
      </c>
      <c r="T96" s="189" t="s">
        <v>35</v>
      </c>
      <c r="U96" s="189"/>
      <c r="V96" s="189" t="s">
        <v>12107</v>
      </c>
      <c r="W96" s="186" t="s">
        <v>38</v>
      </c>
    </row>
    <row r="97" spans="1:23" ht="12.75" customHeight="1" outlineLevel="1">
      <c r="A97" s="153" t="s">
        <v>71</v>
      </c>
      <c r="B97" s="188" t="s">
        <v>106</v>
      </c>
      <c r="G97" s="143" t="s">
        <v>6907</v>
      </c>
      <c r="H97" s="143" t="s">
        <v>6907</v>
      </c>
      <c r="I97" s="143" t="s">
        <v>2239</v>
      </c>
      <c r="J97" s="143" t="s">
        <v>6906</v>
      </c>
      <c r="K97" s="143" t="s">
        <v>6907</v>
      </c>
      <c r="L97" s="143" t="s">
        <v>6907</v>
      </c>
      <c r="M97" s="143" t="s">
        <v>6907</v>
      </c>
      <c r="O97" s="143" t="s">
        <v>6907</v>
      </c>
    </row>
    <row r="98" spans="1:23" ht="12.75" customHeight="1" outlineLevel="1">
      <c r="A98" s="153" t="s">
        <v>71</v>
      </c>
      <c r="B98" s="188" t="s">
        <v>102</v>
      </c>
      <c r="G98" s="143" t="s">
        <v>6907</v>
      </c>
      <c r="H98" s="143" t="s">
        <v>6907</v>
      </c>
      <c r="I98" s="143" t="s">
        <v>2239</v>
      </c>
      <c r="J98" s="143" t="s">
        <v>6906</v>
      </c>
      <c r="K98" s="143" t="s">
        <v>6907</v>
      </c>
      <c r="L98" s="143" t="s">
        <v>6907</v>
      </c>
      <c r="M98" s="143" t="s">
        <v>6907</v>
      </c>
      <c r="O98" s="143" t="s">
        <v>6907</v>
      </c>
    </row>
    <row r="99" spans="1:23" ht="12.75" customHeight="1" outlineLevel="1">
      <c r="A99" s="153" t="s">
        <v>71</v>
      </c>
      <c r="B99" s="186" t="s">
        <v>93</v>
      </c>
      <c r="G99" s="143" t="s">
        <v>6907</v>
      </c>
      <c r="H99" s="143" t="s">
        <v>6907</v>
      </c>
      <c r="I99" s="143" t="s">
        <v>2239</v>
      </c>
      <c r="J99" s="143" t="s">
        <v>6906</v>
      </c>
      <c r="K99" s="143" t="s">
        <v>6907</v>
      </c>
      <c r="L99" s="143" t="s">
        <v>6907</v>
      </c>
      <c r="M99" s="143" t="s">
        <v>6907</v>
      </c>
      <c r="O99" s="143" t="s">
        <v>6907</v>
      </c>
      <c r="P99" s="143">
        <v>10</v>
      </c>
      <c r="Q99" s="143" t="s">
        <v>97</v>
      </c>
      <c r="R99" s="143" t="s">
        <v>95</v>
      </c>
      <c r="S99" s="189" t="s">
        <v>62</v>
      </c>
      <c r="T99" s="189" t="s">
        <v>870</v>
      </c>
      <c r="U99" s="189"/>
      <c r="V99" s="189" t="s">
        <v>12108</v>
      </c>
      <c r="W99" s="186" t="s">
        <v>38</v>
      </c>
    </row>
    <row r="100" spans="1:23" ht="12.75" customHeight="1" outlineLevel="1">
      <c r="A100" s="153" t="s">
        <v>71</v>
      </c>
      <c r="B100" s="186" t="s">
        <v>110</v>
      </c>
      <c r="C100" s="143" t="s">
        <v>7359</v>
      </c>
      <c r="G100" s="143" t="s">
        <v>6907</v>
      </c>
      <c r="H100" s="143" t="s">
        <v>6907</v>
      </c>
      <c r="I100" s="143" t="s">
        <v>2239</v>
      </c>
      <c r="J100" s="143" t="s">
        <v>55</v>
      </c>
      <c r="K100" s="143" t="s">
        <v>7189</v>
      </c>
      <c r="L100" s="143" t="s">
        <v>6908</v>
      </c>
      <c r="M100" s="143" t="s">
        <v>7018</v>
      </c>
      <c r="O100" s="143" t="s">
        <v>7018</v>
      </c>
      <c r="P100" s="143">
        <v>123</v>
      </c>
      <c r="Q100" s="143" t="s">
        <v>113</v>
      </c>
      <c r="R100" s="143" t="s">
        <v>49</v>
      </c>
      <c r="S100" s="187" t="s">
        <v>34</v>
      </c>
      <c r="T100" s="187" t="s">
        <v>35</v>
      </c>
      <c r="V100" s="189"/>
      <c r="W100" s="186" t="s">
        <v>70</v>
      </c>
    </row>
    <row r="101" spans="1:23" ht="12.75" customHeight="1" outlineLevel="1">
      <c r="A101" s="153" t="s">
        <v>71</v>
      </c>
      <c r="B101" s="188" t="s">
        <v>7360</v>
      </c>
      <c r="C101" s="143" t="s">
        <v>7352</v>
      </c>
      <c r="G101" s="143" t="s">
        <v>6907</v>
      </c>
      <c r="H101" s="143" t="s">
        <v>6907</v>
      </c>
      <c r="I101" s="143" t="s">
        <v>2239</v>
      </c>
      <c r="J101" s="143" t="s">
        <v>55</v>
      </c>
      <c r="K101" s="143" t="s">
        <v>6907</v>
      </c>
      <c r="L101" s="143" t="s">
        <v>6912</v>
      </c>
      <c r="M101" s="143" t="s">
        <v>7018</v>
      </c>
      <c r="O101" s="143" t="s">
        <v>6907</v>
      </c>
    </row>
    <row r="102" spans="1:23" ht="12.75" customHeight="1" outlineLevel="1">
      <c r="A102" s="153" t="s">
        <v>71</v>
      </c>
      <c r="B102" s="188" t="s">
        <v>7364</v>
      </c>
      <c r="C102" s="143" t="s">
        <v>7344</v>
      </c>
      <c r="G102" s="143" t="s">
        <v>6907</v>
      </c>
      <c r="H102" s="143" t="s">
        <v>6907</v>
      </c>
      <c r="I102" s="143" t="s">
        <v>2239</v>
      </c>
      <c r="J102" s="143" t="s">
        <v>6906</v>
      </c>
      <c r="K102" s="143" t="s">
        <v>6907</v>
      </c>
      <c r="L102" s="143" t="s">
        <v>6907</v>
      </c>
      <c r="M102" s="143" t="s">
        <v>6907</v>
      </c>
      <c r="O102" s="143" t="s">
        <v>6907</v>
      </c>
    </row>
    <row r="103" spans="1:23" ht="12.75" customHeight="1" outlineLevel="1">
      <c r="A103" s="153" t="s">
        <v>71</v>
      </c>
      <c r="B103" s="188" t="s">
        <v>7365</v>
      </c>
      <c r="G103" s="143" t="s">
        <v>6907</v>
      </c>
      <c r="H103" s="143" t="s">
        <v>6907</v>
      </c>
      <c r="I103" s="143" t="s">
        <v>2239</v>
      </c>
      <c r="J103" s="143" t="s">
        <v>6906</v>
      </c>
      <c r="K103" s="143" t="s">
        <v>6907</v>
      </c>
      <c r="L103" s="143" t="s">
        <v>6907</v>
      </c>
      <c r="M103" s="143" t="s">
        <v>6907</v>
      </c>
      <c r="O103" s="143" t="s">
        <v>6907</v>
      </c>
    </row>
    <row r="104" spans="1:23" ht="12.75" customHeight="1" outlineLevel="1">
      <c r="A104" s="153" t="s">
        <v>71</v>
      </c>
      <c r="B104" s="188" t="s">
        <v>7367</v>
      </c>
      <c r="G104" s="143" t="s">
        <v>6907</v>
      </c>
      <c r="H104" s="143" t="s">
        <v>6907</v>
      </c>
      <c r="I104" s="143" t="s">
        <v>2239</v>
      </c>
      <c r="J104" s="143" t="s">
        <v>6906</v>
      </c>
      <c r="K104" s="143" t="s">
        <v>6907</v>
      </c>
      <c r="L104" s="143" t="s">
        <v>6907</v>
      </c>
      <c r="M104" s="143" t="s">
        <v>6907</v>
      </c>
      <c r="O104" s="143" t="s">
        <v>6907</v>
      </c>
    </row>
    <row r="105" spans="1:23" ht="12.75" customHeight="1" outlineLevel="1">
      <c r="A105" s="153" t="s">
        <v>71</v>
      </c>
      <c r="B105" s="188" t="s">
        <v>7368</v>
      </c>
      <c r="C105" s="143" t="s">
        <v>7349</v>
      </c>
      <c r="G105" s="143" t="s">
        <v>6907</v>
      </c>
      <c r="H105" s="143" t="s">
        <v>6907</v>
      </c>
      <c r="I105" s="143" t="s">
        <v>2239</v>
      </c>
      <c r="J105" s="143" t="s">
        <v>55</v>
      </c>
      <c r="K105" s="143" t="s">
        <v>6907</v>
      </c>
      <c r="L105" s="143" t="s">
        <v>6912</v>
      </c>
      <c r="M105" s="143" t="s">
        <v>7018</v>
      </c>
      <c r="O105" s="143" t="s">
        <v>6907</v>
      </c>
    </row>
    <row r="106" spans="1:23" ht="12.75" customHeight="1" outlineLevel="1">
      <c r="A106" s="153" t="s">
        <v>71</v>
      </c>
      <c r="B106" s="188" t="s">
        <v>7369</v>
      </c>
      <c r="C106" s="143" t="s">
        <v>7352</v>
      </c>
      <c r="G106" s="143" t="s">
        <v>6907</v>
      </c>
      <c r="H106" s="143" t="s">
        <v>6907</v>
      </c>
      <c r="I106" s="143" t="s">
        <v>2239</v>
      </c>
      <c r="J106" s="143" t="s">
        <v>55</v>
      </c>
      <c r="K106" s="143" t="s">
        <v>7189</v>
      </c>
      <c r="L106" s="143" t="s">
        <v>6908</v>
      </c>
      <c r="M106" s="143" t="s">
        <v>7018</v>
      </c>
      <c r="O106" s="143" t="s">
        <v>7018</v>
      </c>
    </row>
    <row r="107" spans="1:23" ht="12.75" customHeight="1" outlineLevel="1">
      <c r="A107" s="153" t="s">
        <v>71</v>
      </c>
      <c r="B107" s="188" t="s">
        <v>7370</v>
      </c>
      <c r="C107" s="143" t="s">
        <v>7354</v>
      </c>
      <c r="G107" s="143" t="s">
        <v>6907</v>
      </c>
      <c r="H107" s="143" t="s">
        <v>6907</v>
      </c>
      <c r="I107" s="143" t="s">
        <v>2239</v>
      </c>
      <c r="J107" s="143" t="s">
        <v>6906</v>
      </c>
      <c r="K107" s="143" t="s">
        <v>6907</v>
      </c>
      <c r="L107" s="143" t="s">
        <v>6907</v>
      </c>
      <c r="M107" s="143" t="s">
        <v>6907</v>
      </c>
      <c r="O107" s="143" t="s">
        <v>6907</v>
      </c>
    </row>
    <row r="108" spans="1:23" ht="12.75" customHeight="1" outlineLevel="1">
      <c r="A108" s="153" t="s">
        <v>71</v>
      </c>
      <c r="B108" s="188" t="s">
        <v>7371</v>
      </c>
      <c r="G108" s="143" t="s">
        <v>6907</v>
      </c>
      <c r="H108" s="143" t="s">
        <v>6907</v>
      </c>
      <c r="I108" s="143" t="s">
        <v>2239</v>
      </c>
      <c r="J108" s="143" t="s">
        <v>6906</v>
      </c>
      <c r="K108" s="143" t="s">
        <v>6907</v>
      </c>
      <c r="L108" s="143" t="s">
        <v>6907</v>
      </c>
      <c r="M108" s="143" t="s">
        <v>6907</v>
      </c>
      <c r="O108" s="143" t="s">
        <v>6907</v>
      </c>
    </row>
    <row r="109" spans="1:23" ht="12.75" customHeight="1" outlineLevel="1">
      <c r="A109" s="153" t="s">
        <v>71</v>
      </c>
      <c r="B109" s="188" t="s">
        <v>7372</v>
      </c>
      <c r="G109" s="143" t="s">
        <v>6907</v>
      </c>
      <c r="H109" s="143" t="s">
        <v>6907</v>
      </c>
      <c r="I109" s="143" t="s">
        <v>2239</v>
      </c>
      <c r="J109" s="143" t="s">
        <v>6906</v>
      </c>
      <c r="K109" s="143" t="s">
        <v>6907</v>
      </c>
      <c r="L109" s="143" t="s">
        <v>6907</v>
      </c>
      <c r="M109" s="143" t="s">
        <v>6907</v>
      </c>
      <c r="O109" s="143" t="s">
        <v>6907</v>
      </c>
    </row>
    <row r="110" spans="1:23" ht="12.75" customHeight="1" outlineLevel="1">
      <c r="A110" s="153" t="s">
        <v>71</v>
      </c>
      <c r="B110" s="188" t="s">
        <v>7373</v>
      </c>
      <c r="G110" s="143" t="s">
        <v>6907</v>
      </c>
      <c r="H110" s="143" t="s">
        <v>6907</v>
      </c>
      <c r="I110" s="143" t="s">
        <v>2239</v>
      </c>
      <c r="J110" s="143" t="s">
        <v>6906</v>
      </c>
      <c r="K110" s="143" t="s">
        <v>6907</v>
      </c>
      <c r="L110" s="143" t="s">
        <v>6907</v>
      </c>
      <c r="M110" s="143" t="s">
        <v>6907</v>
      </c>
      <c r="O110" s="143" t="s">
        <v>6907</v>
      </c>
    </row>
    <row r="111" spans="1:23" ht="12.75" customHeight="1" outlineLevel="1">
      <c r="A111" s="153" t="s">
        <v>71</v>
      </c>
      <c r="B111" s="188" t="s">
        <v>7374</v>
      </c>
      <c r="C111" s="143" t="s">
        <v>7359</v>
      </c>
      <c r="G111" s="143" t="s">
        <v>6907</v>
      </c>
      <c r="H111" s="143" t="s">
        <v>6907</v>
      </c>
      <c r="I111" s="143" t="s">
        <v>2239</v>
      </c>
      <c r="J111" s="143" t="s">
        <v>55</v>
      </c>
      <c r="K111" s="143" t="s">
        <v>7189</v>
      </c>
      <c r="L111" s="143" t="s">
        <v>6908</v>
      </c>
      <c r="M111" s="143" t="s">
        <v>7018</v>
      </c>
      <c r="O111" s="143" t="s">
        <v>7018</v>
      </c>
    </row>
    <row r="112" spans="1:23" ht="12.75" customHeight="1" outlineLevel="1">
      <c r="A112" s="153" t="s">
        <v>71</v>
      </c>
      <c r="B112" s="188" t="s">
        <v>7375</v>
      </c>
      <c r="C112" s="143" t="s">
        <v>7352</v>
      </c>
      <c r="G112" s="143" t="s">
        <v>6907</v>
      </c>
      <c r="H112" s="143" t="s">
        <v>6907</v>
      </c>
      <c r="I112" s="143" t="s">
        <v>2239</v>
      </c>
      <c r="J112" s="143" t="s">
        <v>55</v>
      </c>
      <c r="K112" s="143" t="s">
        <v>6907</v>
      </c>
      <c r="L112" s="143" t="s">
        <v>6912</v>
      </c>
      <c r="M112" s="143" t="s">
        <v>7018</v>
      </c>
      <c r="O112" s="143" t="s">
        <v>6907</v>
      </c>
    </row>
    <row r="113" spans="1:23" ht="12.75" customHeight="1" outlineLevel="1">
      <c r="A113" s="153" t="s">
        <v>71</v>
      </c>
      <c r="B113" s="188" t="s">
        <v>12109</v>
      </c>
      <c r="G113" s="143" t="s">
        <v>6907</v>
      </c>
      <c r="H113" s="143" t="s">
        <v>6907</v>
      </c>
      <c r="I113" s="143" t="s">
        <v>2239</v>
      </c>
      <c r="J113" s="143" t="s">
        <v>6906</v>
      </c>
      <c r="K113" s="143" t="s">
        <v>6907</v>
      </c>
      <c r="L113" s="143" t="s">
        <v>6907</v>
      </c>
      <c r="M113" s="143" t="s">
        <v>6907</v>
      </c>
      <c r="O113" s="143" t="s">
        <v>6907</v>
      </c>
    </row>
    <row r="114" spans="1:23" ht="12.75" customHeight="1" outlineLevel="1">
      <c r="A114" s="153" t="s">
        <v>71</v>
      </c>
      <c r="B114" s="188" t="s">
        <v>12110</v>
      </c>
      <c r="G114" s="143" t="s">
        <v>6907</v>
      </c>
      <c r="H114" s="143" t="s">
        <v>6907</v>
      </c>
      <c r="I114" s="143" t="s">
        <v>2239</v>
      </c>
      <c r="J114" s="143" t="s">
        <v>6906</v>
      </c>
      <c r="K114" s="143" t="s">
        <v>6907</v>
      </c>
      <c r="L114" s="143" t="s">
        <v>6907</v>
      </c>
      <c r="M114" s="143" t="s">
        <v>6907</v>
      </c>
      <c r="O114" s="143" t="s">
        <v>6907</v>
      </c>
    </row>
    <row r="115" spans="1:23" ht="12.75" customHeight="1" outlineLevel="1">
      <c r="A115" s="153" t="s">
        <v>71</v>
      </c>
      <c r="B115" s="190" t="s">
        <v>12111</v>
      </c>
      <c r="P115" s="143">
        <v>7</v>
      </c>
      <c r="Q115" s="143" t="s">
        <v>109</v>
      </c>
      <c r="R115" s="143" t="s">
        <v>95</v>
      </c>
      <c r="S115" s="143" t="s">
        <v>62</v>
      </c>
      <c r="T115" s="143" t="s">
        <v>35</v>
      </c>
      <c r="V115" s="143" t="s">
        <v>12112</v>
      </c>
      <c r="W115" s="143" t="s">
        <v>51</v>
      </c>
    </row>
    <row r="116" spans="1:23" ht="12.75" customHeight="1" outlineLevel="1">
      <c r="A116" s="153" t="s">
        <v>71</v>
      </c>
      <c r="B116" s="190" t="s">
        <v>12113</v>
      </c>
      <c r="P116" s="143">
        <v>8</v>
      </c>
      <c r="Q116" s="143" t="s">
        <v>105</v>
      </c>
      <c r="R116" s="143" t="s">
        <v>95</v>
      </c>
      <c r="S116" s="143" t="s">
        <v>34</v>
      </c>
      <c r="T116" s="143" t="s">
        <v>35</v>
      </c>
      <c r="V116" s="143" t="s">
        <v>12114</v>
      </c>
      <c r="W116" s="143" t="s">
        <v>38</v>
      </c>
    </row>
    <row r="117" spans="1:23" ht="12.75" customHeight="1" outlineLevel="1">
      <c r="A117" s="154"/>
      <c r="B117" s="154"/>
      <c r="C117" s="154"/>
      <c r="D117" s="154"/>
      <c r="E117" s="154"/>
      <c r="F117" s="154"/>
      <c r="G117" s="154"/>
      <c r="H117" s="154"/>
      <c r="I117" s="154"/>
      <c r="J117" s="154"/>
      <c r="K117" s="154"/>
      <c r="L117" s="154"/>
      <c r="M117" s="154"/>
      <c r="N117" s="154"/>
      <c r="O117" s="154"/>
      <c r="P117" s="154"/>
      <c r="Q117" s="154"/>
      <c r="R117" s="154"/>
      <c r="S117" s="154"/>
      <c r="T117" s="154"/>
      <c r="U117" s="154"/>
      <c r="V117" s="154"/>
      <c r="W117" s="154"/>
    </row>
    <row r="118" spans="1:23" ht="12.75" customHeight="1">
      <c r="A118" s="151" t="s">
        <v>12115</v>
      </c>
      <c r="B118" s="186" t="s">
        <v>12116</v>
      </c>
      <c r="G118" s="143" t="s">
        <v>12117</v>
      </c>
      <c r="H118" s="143" t="s">
        <v>8490</v>
      </c>
      <c r="I118" s="143" t="s">
        <v>2239</v>
      </c>
      <c r="J118" s="143" t="s">
        <v>55</v>
      </c>
      <c r="L118" s="143" t="s">
        <v>6908</v>
      </c>
      <c r="P118" s="143">
        <v>81</v>
      </c>
      <c r="Q118" s="143" t="s">
        <v>885</v>
      </c>
      <c r="R118" s="143" t="s">
        <v>49</v>
      </c>
      <c r="S118" s="187" t="s">
        <v>34</v>
      </c>
      <c r="T118" s="186" t="s">
        <v>35</v>
      </c>
      <c r="U118" s="187"/>
      <c r="V118" s="186"/>
      <c r="W118" s="186" t="s">
        <v>38</v>
      </c>
    </row>
    <row r="119" spans="1:23" ht="12.75" customHeight="1" outlineLevel="1">
      <c r="A119" s="153" t="s">
        <v>12115</v>
      </c>
      <c r="B119" s="186" t="s">
        <v>12118</v>
      </c>
      <c r="G119" s="143" t="s">
        <v>12117</v>
      </c>
      <c r="I119" s="143" t="s">
        <v>2239</v>
      </c>
      <c r="J119" s="143" t="s">
        <v>55</v>
      </c>
      <c r="L119" s="143" t="s">
        <v>12048</v>
      </c>
      <c r="P119" s="143">
        <v>77</v>
      </c>
      <c r="Q119" s="143" t="s">
        <v>1179</v>
      </c>
      <c r="R119" s="143" t="s">
        <v>1177</v>
      </c>
      <c r="S119" s="143" t="s">
        <v>62</v>
      </c>
      <c r="T119" s="186" t="s">
        <v>35</v>
      </c>
      <c r="U119" s="187"/>
      <c r="V119" s="187"/>
      <c r="W119" s="186" t="s">
        <v>38</v>
      </c>
    </row>
    <row r="120" spans="1:23" ht="12.75" customHeight="1" outlineLevel="1">
      <c r="A120" s="153" t="s">
        <v>12115</v>
      </c>
      <c r="B120" s="188" t="s">
        <v>12119</v>
      </c>
      <c r="G120" s="143" t="s">
        <v>12117</v>
      </c>
      <c r="H120" s="143" t="s">
        <v>8490</v>
      </c>
      <c r="I120" s="143" t="s">
        <v>2239</v>
      </c>
      <c r="J120" s="143" t="s">
        <v>55</v>
      </c>
      <c r="L120" s="143" t="s">
        <v>6908</v>
      </c>
    </row>
    <row r="121" spans="1:23" ht="12.75" customHeight="1" outlineLevel="1">
      <c r="A121" s="153" t="s">
        <v>12115</v>
      </c>
      <c r="B121" s="188" t="s">
        <v>12120</v>
      </c>
      <c r="G121" s="143" t="s">
        <v>12117</v>
      </c>
      <c r="I121" s="143" t="s">
        <v>2239</v>
      </c>
      <c r="J121" s="143" t="s">
        <v>55</v>
      </c>
      <c r="L121" s="143" t="s">
        <v>12048</v>
      </c>
    </row>
    <row r="122" spans="1:23" ht="12.75" customHeight="1" outlineLevel="1">
      <c r="A122" s="153" t="s">
        <v>12115</v>
      </c>
      <c r="B122" s="186" t="s">
        <v>12121</v>
      </c>
      <c r="G122" s="143" t="s">
        <v>12117</v>
      </c>
      <c r="H122" s="143" t="s">
        <v>8495</v>
      </c>
      <c r="I122" s="143" t="s">
        <v>2239</v>
      </c>
      <c r="J122" s="143" t="s">
        <v>6906</v>
      </c>
      <c r="L122" s="143" t="s">
        <v>6908</v>
      </c>
      <c r="P122" s="143">
        <v>23</v>
      </c>
      <c r="Q122" s="143" t="s">
        <v>81</v>
      </c>
      <c r="R122" s="143" t="s">
        <v>896</v>
      </c>
      <c r="S122" s="187" t="s">
        <v>34</v>
      </c>
      <c r="T122" s="186" t="s">
        <v>38</v>
      </c>
      <c r="U122" s="186" t="s">
        <v>3087</v>
      </c>
      <c r="V122" s="186"/>
      <c r="W122" s="186" t="s">
        <v>38</v>
      </c>
    </row>
    <row r="123" spans="1:23" ht="12.75" customHeight="1" outlineLevel="1">
      <c r="A123" s="153" t="s">
        <v>12115</v>
      </c>
      <c r="B123" s="186" t="s">
        <v>12122</v>
      </c>
      <c r="G123" s="143" t="s">
        <v>12117</v>
      </c>
      <c r="H123" s="143" t="s">
        <v>8498</v>
      </c>
      <c r="I123" s="143" t="s">
        <v>2239</v>
      </c>
      <c r="J123" s="143" t="s">
        <v>6906</v>
      </c>
      <c r="L123" s="143" t="s">
        <v>6912</v>
      </c>
      <c r="P123" s="143">
        <v>21</v>
      </c>
      <c r="Q123" s="143" t="s">
        <v>85</v>
      </c>
      <c r="R123" s="143" t="s">
        <v>896</v>
      </c>
      <c r="S123" s="187" t="s">
        <v>62</v>
      </c>
      <c r="T123" s="186" t="s">
        <v>35</v>
      </c>
      <c r="U123" s="187"/>
      <c r="V123" s="186"/>
      <c r="W123" s="186" t="s">
        <v>38</v>
      </c>
    </row>
    <row r="124" spans="1:23" ht="12.75" customHeight="1" outlineLevel="1">
      <c r="A124" s="153" t="s">
        <v>12115</v>
      </c>
      <c r="B124" s="186" t="s">
        <v>12123</v>
      </c>
      <c r="G124" s="143" t="s">
        <v>12117</v>
      </c>
      <c r="H124" s="143" t="s">
        <v>8501</v>
      </c>
      <c r="I124" s="143" t="s">
        <v>2239</v>
      </c>
      <c r="J124" s="143" t="s">
        <v>6906</v>
      </c>
      <c r="L124" s="143" t="s">
        <v>6908</v>
      </c>
      <c r="P124" s="143">
        <v>22</v>
      </c>
      <c r="Q124" s="143" t="s">
        <v>89</v>
      </c>
      <c r="R124" s="143" t="s">
        <v>896</v>
      </c>
      <c r="S124" s="187" t="s">
        <v>34</v>
      </c>
      <c r="T124" s="186" t="s">
        <v>35</v>
      </c>
      <c r="U124" s="187"/>
      <c r="V124" s="186"/>
      <c r="W124" s="186" t="s">
        <v>38</v>
      </c>
    </row>
    <row r="125" spans="1:23" ht="12.75" customHeight="1" outlineLevel="1">
      <c r="A125" s="153" t="s">
        <v>12115</v>
      </c>
      <c r="B125" s="188" t="s">
        <v>12124</v>
      </c>
      <c r="G125" s="143" t="s">
        <v>12117</v>
      </c>
      <c r="H125" s="143" t="s">
        <v>8495</v>
      </c>
      <c r="I125" s="143" t="s">
        <v>2239</v>
      </c>
      <c r="J125" s="143" t="s">
        <v>6906</v>
      </c>
      <c r="L125" s="143" t="s">
        <v>6908</v>
      </c>
    </row>
    <row r="126" spans="1:23" ht="12.75" customHeight="1" outlineLevel="1">
      <c r="A126" s="153" t="s">
        <v>12115</v>
      </c>
      <c r="B126" s="188" t="s">
        <v>12125</v>
      </c>
      <c r="G126" s="143" t="s">
        <v>12117</v>
      </c>
      <c r="H126" s="143" t="s">
        <v>8498</v>
      </c>
      <c r="I126" s="143" t="s">
        <v>2239</v>
      </c>
      <c r="J126" s="143" t="s">
        <v>6906</v>
      </c>
      <c r="L126" s="143" t="s">
        <v>6912</v>
      </c>
    </row>
    <row r="127" spans="1:23" ht="12.75" customHeight="1" outlineLevel="1">
      <c r="A127" s="153" t="s">
        <v>12115</v>
      </c>
      <c r="B127" s="188" t="s">
        <v>12126</v>
      </c>
      <c r="G127" s="143" t="s">
        <v>12117</v>
      </c>
      <c r="H127" s="143" t="s">
        <v>8501</v>
      </c>
      <c r="I127" s="143" t="s">
        <v>2239</v>
      </c>
      <c r="J127" s="143" t="s">
        <v>6906</v>
      </c>
      <c r="L127" s="143" t="s">
        <v>6908</v>
      </c>
    </row>
    <row r="128" spans="1:23" ht="12.75" customHeight="1" outlineLevel="1">
      <c r="A128" s="153" t="s">
        <v>12115</v>
      </c>
      <c r="B128" s="186" t="s">
        <v>12127</v>
      </c>
      <c r="G128" s="143" t="s">
        <v>12117</v>
      </c>
      <c r="H128" s="143" t="s">
        <v>12060</v>
      </c>
      <c r="I128" s="143" t="s">
        <v>2239</v>
      </c>
      <c r="J128" s="143" t="s">
        <v>6906</v>
      </c>
      <c r="L128" s="143" t="s">
        <v>6908</v>
      </c>
      <c r="P128" s="143">
        <v>24</v>
      </c>
      <c r="Q128" s="143" t="s">
        <v>77</v>
      </c>
      <c r="R128" s="143" t="s">
        <v>896</v>
      </c>
      <c r="S128" s="187" t="s">
        <v>34</v>
      </c>
      <c r="T128" s="186" t="s">
        <v>38</v>
      </c>
      <c r="U128" s="186" t="s">
        <v>3087</v>
      </c>
      <c r="V128" s="186"/>
      <c r="W128" s="186" t="s">
        <v>38</v>
      </c>
    </row>
    <row r="129" spans="1:23" ht="12.75" customHeight="1" outlineLevel="1">
      <c r="A129" s="153" t="s">
        <v>12115</v>
      </c>
      <c r="B129" s="188" t="s">
        <v>12128</v>
      </c>
      <c r="G129" s="143" t="s">
        <v>12117</v>
      </c>
      <c r="H129" s="143" t="s">
        <v>12060</v>
      </c>
      <c r="I129" s="143" t="s">
        <v>2239</v>
      </c>
      <c r="J129" s="143" t="s">
        <v>6906</v>
      </c>
      <c r="L129" s="143" t="s">
        <v>6908</v>
      </c>
    </row>
    <row r="130" spans="1:23" ht="12.75" customHeight="1" outlineLevel="1">
      <c r="A130" s="153" t="s">
        <v>12115</v>
      </c>
      <c r="B130" s="186" t="s">
        <v>12129</v>
      </c>
      <c r="C130" s="143" t="s">
        <v>12063</v>
      </c>
      <c r="G130" s="143" t="s">
        <v>12117</v>
      </c>
      <c r="I130" s="143" t="s">
        <v>2239</v>
      </c>
      <c r="J130" s="143" t="s">
        <v>7216</v>
      </c>
      <c r="L130" s="143" t="s">
        <v>6908</v>
      </c>
      <c r="P130" s="143">
        <v>25</v>
      </c>
      <c r="Q130" s="143" t="s">
        <v>889</v>
      </c>
      <c r="R130" s="143" t="s">
        <v>818</v>
      </c>
      <c r="S130" s="186" t="s">
        <v>62</v>
      </c>
      <c r="T130" s="186" t="s">
        <v>35</v>
      </c>
      <c r="U130" s="187"/>
      <c r="V130" s="187"/>
      <c r="W130" s="186" t="s">
        <v>38</v>
      </c>
    </row>
    <row r="131" spans="1:23" ht="12.75" customHeight="1" outlineLevel="1">
      <c r="A131" s="153" t="s">
        <v>12115</v>
      </c>
      <c r="B131" s="186" t="s">
        <v>12130</v>
      </c>
      <c r="C131" s="143" t="s">
        <v>12063</v>
      </c>
      <c r="G131" s="143" t="s">
        <v>12117</v>
      </c>
      <c r="I131" s="143" t="s">
        <v>2239</v>
      </c>
      <c r="J131" s="143" t="s">
        <v>7216</v>
      </c>
      <c r="L131" s="143" t="s">
        <v>6908</v>
      </c>
      <c r="P131" s="143">
        <v>26</v>
      </c>
      <c r="Q131" s="143" t="s">
        <v>893</v>
      </c>
      <c r="R131" s="143" t="s">
        <v>818</v>
      </c>
      <c r="S131" s="187" t="s">
        <v>34</v>
      </c>
      <c r="T131" s="186" t="s">
        <v>35</v>
      </c>
      <c r="U131" s="187"/>
      <c r="V131" s="187"/>
      <c r="W131" s="186" t="s">
        <v>38</v>
      </c>
    </row>
    <row r="132" spans="1:23" ht="12.75" customHeight="1" outlineLevel="1">
      <c r="A132" s="153" t="s">
        <v>12115</v>
      </c>
      <c r="B132" s="188" t="s">
        <v>12131</v>
      </c>
      <c r="C132" s="143" t="s">
        <v>12063</v>
      </c>
      <c r="G132" s="143" t="s">
        <v>12117</v>
      </c>
      <c r="I132" s="143" t="s">
        <v>2239</v>
      </c>
      <c r="J132" s="143" t="s">
        <v>7216</v>
      </c>
      <c r="L132" s="143" t="s">
        <v>6908</v>
      </c>
    </row>
    <row r="133" spans="1:23" ht="12.75" customHeight="1" outlineLevel="1">
      <c r="A133" s="153" t="s">
        <v>12115</v>
      </c>
      <c r="B133" s="188" t="s">
        <v>12132</v>
      </c>
      <c r="C133" s="143" t="s">
        <v>12063</v>
      </c>
      <c r="G133" s="143" t="s">
        <v>12117</v>
      </c>
      <c r="I133" s="143" t="s">
        <v>2239</v>
      </c>
      <c r="J133" s="143" t="s">
        <v>7216</v>
      </c>
      <c r="L133" s="143" t="s">
        <v>6908</v>
      </c>
    </row>
    <row r="134" spans="1:23" ht="12.75" customHeight="1" outlineLevel="1">
      <c r="A134" s="153" t="s">
        <v>12115</v>
      </c>
      <c r="B134" s="186" t="s">
        <v>12133</v>
      </c>
      <c r="C134" s="143" t="s">
        <v>12068</v>
      </c>
      <c r="G134" s="143" t="s">
        <v>12117</v>
      </c>
      <c r="I134" s="143" t="s">
        <v>2239</v>
      </c>
      <c r="J134" s="143" t="s">
        <v>7216</v>
      </c>
      <c r="L134" s="143" t="s">
        <v>6924</v>
      </c>
      <c r="P134" s="143">
        <v>27</v>
      </c>
      <c r="Q134" s="143" t="s">
        <v>820</v>
      </c>
      <c r="R134" s="143" t="s">
        <v>818</v>
      </c>
      <c r="S134" s="186" t="s">
        <v>62</v>
      </c>
      <c r="T134" s="186" t="s">
        <v>35</v>
      </c>
      <c r="U134" s="187"/>
      <c r="V134" s="186" t="s">
        <v>12134</v>
      </c>
      <c r="W134" s="186" t="s">
        <v>51</v>
      </c>
    </row>
    <row r="135" spans="1:23" ht="12.75" customHeight="1" outlineLevel="1">
      <c r="A135" s="153" t="s">
        <v>12115</v>
      </c>
      <c r="B135" s="186" t="s">
        <v>12135</v>
      </c>
      <c r="C135" s="143" t="s">
        <v>12068</v>
      </c>
      <c r="G135" s="143" t="s">
        <v>12117</v>
      </c>
      <c r="I135" s="143" t="s">
        <v>2239</v>
      </c>
      <c r="J135" s="143" t="s">
        <v>7216</v>
      </c>
      <c r="L135" s="143" t="s">
        <v>6924</v>
      </c>
      <c r="P135" s="143">
        <v>28</v>
      </c>
      <c r="Q135" s="143" t="s">
        <v>842</v>
      </c>
      <c r="R135" s="143" t="s">
        <v>818</v>
      </c>
      <c r="S135" s="186" t="s">
        <v>34</v>
      </c>
      <c r="T135" s="186" t="s">
        <v>35</v>
      </c>
      <c r="U135" s="186" t="s">
        <v>12136</v>
      </c>
      <c r="V135" s="186" t="s">
        <v>12137</v>
      </c>
      <c r="W135" s="186" t="s">
        <v>51</v>
      </c>
    </row>
    <row r="136" spans="1:23" ht="12.75" customHeight="1" outlineLevel="1">
      <c r="A136" s="153" t="s">
        <v>12115</v>
      </c>
      <c r="B136" s="188" t="s">
        <v>12138</v>
      </c>
      <c r="C136" s="143" t="s">
        <v>12068</v>
      </c>
      <c r="G136" s="143" t="s">
        <v>12117</v>
      </c>
      <c r="I136" s="143" t="s">
        <v>2239</v>
      </c>
      <c r="J136" s="143" t="s">
        <v>7216</v>
      </c>
      <c r="L136" s="143" t="s">
        <v>6924</v>
      </c>
    </row>
    <row r="137" spans="1:23" ht="12.75" customHeight="1" outlineLevel="1">
      <c r="A137" s="153" t="s">
        <v>12115</v>
      </c>
      <c r="B137" s="188" t="s">
        <v>12139</v>
      </c>
      <c r="C137" s="143" t="s">
        <v>12068</v>
      </c>
      <c r="G137" s="143" t="s">
        <v>12117</v>
      </c>
      <c r="I137" s="143" t="s">
        <v>2239</v>
      </c>
      <c r="J137" s="143" t="s">
        <v>7216</v>
      </c>
      <c r="L137" s="143" t="s">
        <v>6924</v>
      </c>
    </row>
    <row r="138" spans="1:23" ht="12.75" customHeight="1" outlineLevel="1">
      <c r="A138" s="154"/>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row>
    <row r="139" spans="1:23" ht="12.75" customHeight="1">
      <c r="A139" s="151" t="s">
        <v>114</v>
      </c>
      <c r="B139" s="191" t="s">
        <v>135</v>
      </c>
      <c r="C139" s="143" t="s">
        <v>7380</v>
      </c>
      <c r="H139" s="143" t="s">
        <v>6907</v>
      </c>
      <c r="I139" s="143" t="s">
        <v>6907</v>
      </c>
      <c r="J139" s="143" t="s">
        <v>121</v>
      </c>
      <c r="K139" s="143" t="s">
        <v>6907</v>
      </c>
      <c r="L139" s="143" t="s">
        <v>6907</v>
      </c>
      <c r="M139" s="143" t="s">
        <v>6907</v>
      </c>
      <c r="N139" s="143" t="s">
        <v>6907</v>
      </c>
      <c r="O139" s="143" t="s">
        <v>6907</v>
      </c>
      <c r="P139" s="143">
        <v>368</v>
      </c>
      <c r="Q139" s="143" t="s">
        <v>136</v>
      </c>
      <c r="R139" s="143" t="s">
        <v>121</v>
      </c>
      <c r="S139" s="189" t="s">
        <v>6912</v>
      </c>
      <c r="T139" s="189"/>
      <c r="U139" s="189"/>
      <c r="V139" s="189" t="s">
        <v>12140</v>
      </c>
      <c r="W139" s="189"/>
    </row>
    <row r="140" spans="1:23" ht="12.75" customHeight="1" outlineLevel="1">
      <c r="A140" s="153" t="s">
        <v>114</v>
      </c>
      <c r="B140" s="191" t="s">
        <v>126</v>
      </c>
      <c r="C140" s="143" t="s">
        <v>7380</v>
      </c>
      <c r="H140" s="143" t="s">
        <v>6907</v>
      </c>
      <c r="I140" s="143" t="s">
        <v>6907</v>
      </c>
      <c r="J140" s="143" t="s">
        <v>121</v>
      </c>
      <c r="K140" s="143" t="s">
        <v>6907</v>
      </c>
      <c r="L140" s="143" t="s">
        <v>6907</v>
      </c>
      <c r="M140" s="143" t="s">
        <v>6907</v>
      </c>
      <c r="N140" s="143" t="s">
        <v>6907</v>
      </c>
      <c r="O140" s="143" t="s">
        <v>6907</v>
      </c>
      <c r="P140" s="143">
        <v>365</v>
      </c>
      <c r="Q140" s="143" t="s">
        <v>127</v>
      </c>
      <c r="R140" s="143" t="s">
        <v>121</v>
      </c>
      <c r="S140" s="189" t="s">
        <v>6912</v>
      </c>
      <c r="T140" s="189"/>
      <c r="U140" s="189"/>
      <c r="V140" s="189" t="s">
        <v>12141</v>
      </c>
      <c r="W140" s="189"/>
    </row>
    <row r="141" spans="1:23" ht="12.75" customHeight="1" outlineLevel="1">
      <c r="A141" s="153" t="s">
        <v>114</v>
      </c>
      <c r="B141" s="191" t="s">
        <v>132</v>
      </c>
      <c r="C141" s="143" t="s">
        <v>7380</v>
      </c>
      <c r="H141" s="143" t="s">
        <v>6907</v>
      </c>
      <c r="I141" s="143" t="s">
        <v>6907</v>
      </c>
      <c r="J141" s="143" t="s">
        <v>121</v>
      </c>
      <c r="K141" s="143" t="s">
        <v>6907</v>
      </c>
      <c r="L141" s="143" t="s">
        <v>6907</v>
      </c>
      <c r="M141" s="143" t="s">
        <v>6907</v>
      </c>
      <c r="N141" s="143" t="s">
        <v>6907</v>
      </c>
      <c r="O141" s="143" t="s">
        <v>6907</v>
      </c>
      <c r="P141" s="143">
        <v>367</v>
      </c>
      <c r="Q141" s="143" t="s">
        <v>133</v>
      </c>
      <c r="R141" s="143" t="s">
        <v>121</v>
      </c>
      <c r="S141" s="189" t="s">
        <v>6912</v>
      </c>
      <c r="T141" s="189"/>
      <c r="U141" s="189"/>
      <c r="V141" s="189" t="s">
        <v>12142</v>
      </c>
      <c r="W141" s="189"/>
    </row>
    <row r="142" spans="1:23" ht="12.75" customHeight="1" outlineLevel="1">
      <c r="A142" s="153" t="s">
        <v>114</v>
      </c>
      <c r="B142" s="191" t="s">
        <v>123</v>
      </c>
      <c r="C142" s="143" t="s">
        <v>7380</v>
      </c>
      <c r="H142" s="143" t="s">
        <v>6907</v>
      </c>
      <c r="I142" s="143" t="s">
        <v>6907</v>
      </c>
      <c r="J142" s="143" t="s">
        <v>121</v>
      </c>
      <c r="K142" s="143" t="s">
        <v>6907</v>
      </c>
      <c r="L142" s="143" t="s">
        <v>6907</v>
      </c>
      <c r="M142" s="143" t="s">
        <v>6907</v>
      </c>
      <c r="N142" s="143" t="s">
        <v>6907</v>
      </c>
      <c r="O142" s="143" t="s">
        <v>6907</v>
      </c>
      <c r="P142" s="143">
        <v>364</v>
      </c>
      <c r="Q142" s="143" t="s">
        <v>124</v>
      </c>
      <c r="R142" s="143" t="s">
        <v>121</v>
      </c>
      <c r="S142" s="189" t="s">
        <v>6912</v>
      </c>
      <c r="T142" s="189"/>
      <c r="U142" s="189"/>
      <c r="V142" s="189" t="s">
        <v>12143</v>
      </c>
      <c r="W142" s="189"/>
    </row>
    <row r="143" spans="1:23" ht="12.75" customHeight="1" outlineLevel="1">
      <c r="A143" s="153" t="s">
        <v>114</v>
      </c>
      <c r="B143" s="191" t="s">
        <v>129</v>
      </c>
      <c r="C143" s="143" t="s">
        <v>7380</v>
      </c>
      <c r="H143" s="143" t="s">
        <v>6907</v>
      </c>
      <c r="I143" s="143" t="s">
        <v>6907</v>
      </c>
      <c r="J143" s="143" t="s">
        <v>121</v>
      </c>
      <c r="K143" s="143" t="s">
        <v>6907</v>
      </c>
      <c r="L143" s="143" t="s">
        <v>6907</v>
      </c>
      <c r="M143" s="143" t="s">
        <v>6907</v>
      </c>
      <c r="N143" s="143" t="s">
        <v>6907</v>
      </c>
      <c r="O143" s="143" t="s">
        <v>6907</v>
      </c>
      <c r="P143" s="143">
        <v>366</v>
      </c>
      <c r="Q143" s="143" t="s">
        <v>130</v>
      </c>
      <c r="R143" s="143" t="s">
        <v>121</v>
      </c>
      <c r="S143" s="189" t="s">
        <v>6908</v>
      </c>
      <c r="T143" s="189"/>
      <c r="U143" s="189"/>
      <c r="V143" s="189" t="s">
        <v>12144</v>
      </c>
      <c r="W143" s="189"/>
    </row>
    <row r="144" spans="1:23" ht="12.75" customHeight="1" outlineLevel="1">
      <c r="A144" s="153" t="s">
        <v>114</v>
      </c>
      <c r="B144" s="191" t="s">
        <v>119</v>
      </c>
      <c r="C144" s="143" t="s">
        <v>7380</v>
      </c>
      <c r="H144" s="143" t="s">
        <v>6907</v>
      </c>
      <c r="I144" s="143" t="s">
        <v>6907</v>
      </c>
      <c r="J144" s="143" t="s">
        <v>121</v>
      </c>
      <c r="K144" s="143" t="s">
        <v>6907</v>
      </c>
      <c r="L144" s="143" t="s">
        <v>6907</v>
      </c>
      <c r="M144" s="143" t="s">
        <v>6907</v>
      </c>
      <c r="N144" s="143" t="s">
        <v>6907</v>
      </c>
      <c r="O144" s="143" t="s">
        <v>6907</v>
      </c>
      <c r="P144" s="143">
        <v>363</v>
      </c>
      <c r="Q144" s="143" t="s">
        <v>120</v>
      </c>
      <c r="R144" s="143" t="s">
        <v>121</v>
      </c>
      <c r="S144" s="189" t="s">
        <v>6912</v>
      </c>
      <c r="T144" s="189"/>
      <c r="U144" s="189"/>
      <c r="V144" s="189" t="s">
        <v>12145</v>
      </c>
      <c r="W144" s="189"/>
    </row>
    <row r="145" spans="1:23" ht="12.75" customHeight="1" outlineLevel="1">
      <c r="A145" s="153" t="s">
        <v>114</v>
      </c>
      <c r="B145" s="188" t="s">
        <v>7386</v>
      </c>
      <c r="C145" s="143" t="s">
        <v>7388</v>
      </c>
      <c r="H145" s="143" t="s">
        <v>6907</v>
      </c>
      <c r="I145" s="143" t="s">
        <v>6907</v>
      </c>
      <c r="J145" s="143" t="s">
        <v>121</v>
      </c>
      <c r="K145" s="143" t="s">
        <v>6907</v>
      </c>
      <c r="L145" s="143" t="s">
        <v>6907</v>
      </c>
      <c r="M145" s="143" t="s">
        <v>6907</v>
      </c>
      <c r="N145" s="143" t="s">
        <v>6907</v>
      </c>
      <c r="O145" s="143" t="s">
        <v>6907</v>
      </c>
    </row>
    <row r="146" spans="1:23" ht="12.75" customHeight="1" outlineLevel="1">
      <c r="A146" s="153" t="s">
        <v>114</v>
      </c>
      <c r="B146" s="191" t="s">
        <v>138</v>
      </c>
      <c r="C146" s="128" t="s">
        <v>7392</v>
      </c>
      <c r="H146" s="143" t="s">
        <v>6907</v>
      </c>
      <c r="I146" s="143" t="s">
        <v>6907</v>
      </c>
      <c r="J146" s="143" t="s">
        <v>7260</v>
      </c>
      <c r="K146" s="143" t="s">
        <v>6907</v>
      </c>
      <c r="L146" s="143" t="s">
        <v>6907</v>
      </c>
      <c r="M146" s="143" t="s">
        <v>6907</v>
      </c>
      <c r="N146" s="143" t="s">
        <v>6907</v>
      </c>
      <c r="O146" s="143" t="s">
        <v>6907</v>
      </c>
      <c r="P146" s="143">
        <v>18</v>
      </c>
      <c r="Q146" s="143" t="s">
        <v>142</v>
      </c>
      <c r="R146" s="143" t="s">
        <v>140</v>
      </c>
      <c r="S146" s="189" t="s">
        <v>62</v>
      </c>
      <c r="T146" s="189" t="s">
        <v>35</v>
      </c>
      <c r="U146" s="189" t="s">
        <v>75</v>
      </c>
      <c r="V146" s="189" t="s">
        <v>12146</v>
      </c>
      <c r="W146" s="189" t="s">
        <v>70</v>
      </c>
    </row>
    <row r="147" spans="1:23" ht="12.75" customHeight="1" outlineLevel="1">
      <c r="A147" s="153" t="s">
        <v>114</v>
      </c>
      <c r="B147" s="191" t="s">
        <v>143</v>
      </c>
      <c r="C147" s="128" t="s">
        <v>7392</v>
      </c>
      <c r="H147" s="143" t="s">
        <v>6907</v>
      </c>
      <c r="I147" s="143" t="s">
        <v>6907</v>
      </c>
      <c r="J147" s="143" t="s">
        <v>7260</v>
      </c>
      <c r="K147" s="143" t="s">
        <v>6907</v>
      </c>
      <c r="L147" s="143" t="s">
        <v>6907</v>
      </c>
      <c r="M147" s="143" t="s">
        <v>6907</v>
      </c>
      <c r="N147" s="143" t="s">
        <v>6907</v>
      </c>
      <c r="O147" s="143" t="s">
        <v>6907</v>
      </c>
      <c r="P147" s="143">
        <v>17</v>
      </c>
      <c r="Q147" s="143" t="s">
        <v>146</v>
      </c>
      <c r="R147" s="143" t="s">
        <v>140</v>
      </c>
      <c r="S147" s="189" t="s">
        <v>34</v>
      </c>
      <c r="T147" s="189" t="s">
        <v>35</v>
      </c>
      <c r="U147" s="189"/>
      <c r="V147" s="189" t="s">
        <v>12147</v>
      </c>
      <c r="W147" s="189" t="s">
        <v>70</v>
      </c>
    </row>
    <row r="148" spans="1:23" ht="12.75" customHeight="1" outlineLevel="1">
      <c r="A148" s="153" t="s">
        <v>114</v>
      </c>
      <c r="B148" s="188" t="s">
        <v>7396</v>
      </c>
      <c r="C148" s="128" t="s">
        <v>7392</v>
      </c>
      <c r="H148" s="143" t="s">
        <v>6907</v>
      </c>
      <c r="I148" s="143" t="s">
        <v>6907</v>
      </c>
      <c r="J148" s="143" t="s">
        <v>7260</v>
      </c>
      <c r="K148" s="143" t="s">
        <v>6907</v>
      </c>
      <c r="L148" s="143" t="s">
        <v>6907</v>
      </c>
      <c r="M148" s="143" t="s">
        <v>6907</v>
      </c>
      <c r="N148" s="143" t="s">
        <v>6907</v>
      </c>
      <c r="O148" s="143" t="s">
        <v>6907</v>
      </c>
    </row>
    <row r="149" spans="1:23" ht="12.75" customHeight="1" outlineLevel="1">
      <c r="A149" s="153" t="s">
        <v>114</v>
      </c>
      <c r="B149" s="188" t="s">
        <v>7397</v>
      </c>
      <c r="C149" s="128" t="s">
        <v>7392</v>
      </c>
      <c r="H149" s="143" t="s">
        <v>6907</v>
      </c>
      <c r="I149" s="143" t="s">
        <v>6907</v>
      </c>
      <c r="J149" s="143" t="s">
        <v>7260</v>
      </c>
      <c r="K149" s="143" t="s">
        <v>6907</v>
      </c>
      <c r="L149" s="143" t="s">
        <v>6907</v>
      </c>
      <c r="M149" s="143" t="s">
        <v>6907</v>
      </c>
      <c r="N149" s="143" t="s">
        <v>6907</v>
      </c>
      <c r="O149" s="143" t="s">
        <v>6907</v>
      </c>
    </row>
    <row r="150" spans="1:23" ht="12.75" customHeight="1" outlineLevel="1">
      <c r="A150" s="153" t="s">
        <v>114</v>
      </c>
      <c r="B150" s="188" t="s">
        <v>7403</v>
      </c>
      <c r="C150" s="128" t="s">
        <v>7405</v>
      </c>
      <c r="H150" s="143" t="s">
        <v>6907</v>
      </c>
      <c r="I150" s="143" t="s">
        <v>6907</v>
      </c>
      <c r="J150" s="143" t="s">
        <v>7260</v>
      </c>
      <c r="K150" s="143" t="s">
        <v>6907</v>
      </c>
      <c r="L150" s="143" t="s">
        <v>6907</v>
      </c>
      <c r="M150" s="143" t="s">
        <v>6907</v>
      </c>
      <c r="N150" s="143" t="s">
        <v>6907</v>
      </c>
      <c r="O150" s="143" t="s">
        <v>6907</v>
      </c>
    </row>
    <row r="151" spans="1:23" ht="12.75" customHeight="1" outlineLevel="1">
      <c r="A151" s="153" t="s">
        <v>114</v>
      </c>
      <c r="B151" s="188" t="s">
        <v>7406</v>
      </c>
      <c r="C151" s="128" t="s">
        <v>7405</v>
      </c>
      <c r="H151" s="143" t="s">
        <v>6907</v>
      </c>
      <c r="I151" s="143" t="s">
        <v>6907</v>
      </c>
      <c r="J151" s="143" t="s">
        <v>7260</v>
      </c>
      <c r="K151" s="143" t="s">
        <v>6907</v>
      </c>
      <c r="L151" s="143" t="s">
        <v>6907</v>
      </c>
      <c r="M151" s="143" t="s">
        <v>6907</v>
      </c>
      <c r="N151" s="143" t="s">
        <v>6907</v>
      </c>
      <c r="O151" s="143" t="s">
        <v>6907</v>
      </c>
    </row>
    <row r="152" spans="1:23" ht="12.75" customHeight="1" outlineLevel="1">
      <c r="A152" s="153" t="s">
        <v>114</v>
      </c>
      <c r="B152" s="188" t="s">
        <v>7410</v>
      </c>
      <c r="C152" s="128" t="s">
        <v>7405</v>
      </c>
      <c r="H152" s="143" t="s">
        <v>6907</v>
      </c>
      <c r="I152" s="143" t="s">
        <v>6907</v>
      </c>
      <c r="J152" s="143" t="s">
        <v>7260</v>
      </c>
      <c r="K152" s="143" t="s">
        <v>6907</v>
      </c>
      <c r="L152" s="143" t="s">
        <v>6907</v>
      </c>
      <c r="M152" s="143" t="s">
        <v>6907</v>
      </c>
      <c r="N152" s="143" t="s">
        <v>6907</v>
      </c>
      <c r="O152" s="143" t="s">
        <v>6907</v>
      </c>
    </row>
    <row r="153" spans="1:23" ht="12.75" customHeight="1" outlineLevel="1">
      <c r="A153" s="153" t="s">
        <v>114</v>
      </c>
      <c r="B153" s="188" t="s">
        <v>7411</v>
      </c>
      <c r="C153" s="128" t="s">
        <v>7405</v>
      </c>
      <c r="H153" s="143" t="s">
        <v>6907</v>
      </c>
      <c r="I153" s="143" t="s">
        <v>6907</v>
      </c>
      <c r="J153" s="143" t="s">
        <v>7260</v>
      </c>
      <c r="K153" s="143" t="s">
        <v>6907</v>
      </c>
      <c r="L153" s="143" t="s">
        <v>6907</v>
      </c>
      <c r="M153" s="143" t="s">
        <v>6907</v>
      </c>
      <c r="N153" s="143" t="s">
        <v>6907</v>
      </c>
      <c r="O153" s="143" t="s">
        <v>6907</v>
      </c>
    </row>
    <row r="154" spans="1:23" ht="12.75" customHeight="1" outlineLevel="1">
      <c r="A154" s="153" t="s">
        <v>114</v>
      </c>
      <c r="B154" s="188" t="s">
        <v>7414</v>
      </c>
      <c r="C154" s="143" t="s">
        <v>7416</v>
      </c>
      <c r="D154" s="143" t="s">
        <v>7417</v>
      </c>
      <c r="H154" s="143" t="s">
        <v>6907</v>
      </c>
      <c r="I154" s="143" t="s">
        <v>114</v>
      </c>
      <c r="J154" s="143" t="s">
        <v>6907</v>
      </c>
      <c r="K154" s="143" t="s">
        <v>6907</v>
      </c>
      <c r="L154" s="143" t="s">
        <v>6907</v>
      </c>
      <c r="M154" s="143" t="s">
        <v>6907</v>
      </c>
      <c r="N154" s="143" t="s">
        <v>6907</v>
      </c>
      <c r="O154" s="143" t="s">
        <v>6907</v>
      </c>
    </row>
    <row r="155" spans="1:23" ht="12.75" customHeight="1" outlineLevel="1">
      <c r="A155" s="153" t="s">
        <v>114</v>
      </c>
      <c r="B155" s="188" t="s">
        <v>7418</v>
      </c>
      <c r="C155" s="143" t="s">
        <v>7420</v>
      </c>
      <c r="D155" s="143" t="s">
        <v>7421</v>
      </c>
      <c r="H155" s="143" t="s">
        <v>7422</v>
      </c>
      <c r="I155" s="143" t="s">
        <v>114</v>
      </c>
      <c r="J155" s="143" t="s">
        <v>6907</v>
      </c>
      <c r="K155" s="143" t="s">
        <v>6907</v>
      </c>
      <c r="L155" s="143" t="s">
        <v>6907</v>
      </c>
      <c r="M155" s="143" t="s">
        <v>6907</v>
      </c>
      <c r="N155" s="143" t="s">
        <v>6907</v>
      </c>
      <c r="O155" s="143" t="s">
        <v>6907</v>
      </c>
    </row>
    <row r="156" spans="1:23" ht="12.75" customHeight="1" outlineLevel="1">
      <c r="A156" s="153" t="s">
        <v>114</v>
      </c>
      <c r="B156" s="188" t="s">
        <v>7423</v>
      </c>
      <c r="C156" s="128" t="s">
        <v>7425</v>
      </c>
      <c r="D156" s="143" t="s">
        <v>7426</v>
      </c>
      <c r="H156" s="143" t="s">
        <v>6907</v>
      </c>
      <c r="I156" s="143" t="s">
        <v>114</v>
      </c>
      <c r="J156" s="143" t="s">
        <v>6907</v>
      </c>
      <c r="K156" s="143" t="s">
        <v>6907</v>
      </c>
      <c r="L156" s="143" t="s">
        <v>6907</v>
      </c>
      <c r="M156" s="143" t="s">
        <v>6907</v>
      </c>
      <c r="N156" s="143" t="s">
        <v>6907</v>
      </c>
      <c r="O156" s="143" t="s">
        <v>6907</v>
      </c>
    </row>
    <row r="157" spans="1:23" ht="12.75" customHeight="1" outlineLevel="1">
      <c r="A157" s="153" t="s">
        <v>114</v>
      </c>
      <c r="B157" s="188" t="s">
        <v>7427</v>
      </c>
      <c r="C157" s="128" t="s">
        <v>7429</v>
      </c>
      <c r="D157" s="143" t="s">
        <v>7430</v>
      </c>
      <c r="H157" s="143" t="s">
        <v>6907</v>
      </c>
      <c r="I157" s="143" t="s">
        <v>114</v>
      </c>
      <c r="J157" s="143" t="s">
        <v>6907</v>
      </c>
      <c r="K157" s="143" t="s">
        <v>6907</v>
      </c>
      <c r="L157" s="143" t="s">
        <v>6907</v>
      </c>
      <c r="M157" s="143" t="s">
        <v>6907</v>
      </c>
      <c r="N157" s="143" t="s">
        <v>6907</v>
      </c>
      <c r="O157" s="143" t="s">
        <v>6907</v>
      </c>
    </row>
    <row r="158" spans="1:23" ht="12.75" customHeight="1" outlineLevel="1">
      <c r="A158" s="153" t="s">
        <v>114</v>
      </c>
      <c r="B158" s="188" t="s">
        <v>7431</v>
      </c>
      <c r="C158" s="143" t="s">
        <v>7433</v>
      </c>
      <c r="D158" s="143" t="s">
        <v>7434</v>
      </c>
      <c r="H158" s="143" t="s">
        <v>7435</v>
      </c>
      <c r="I158" s="143" t="s">
        <v>114</v>
      </c>
      <c r="J158" s="143" t="s">
        <v>6907</v>
      </c>
      <c r="K158" s="143" t="s">
        <v>6907</v>
      </c>
      <c r="L158" s="143" t="s">
        <v>6907</v>
      </c>
      <c r="M158" s="143" t="s">
        <v>6907</v>
      </c>
      <c r="N158" s="143" t="s">
        <v>6907</v>
      </c>
      <c r="O158" s="143" t="s">
        <v>6907</v>
      </c>
    </row>
    <row r="159" spans="1:23" ht="12.75" customHeight="1" outlineLevel="1">
      <c r="A159" s="153" t="s">
        <v>114</v>
      </c>
      <c r="B159" s="188" t="s">
        <v>7436</v>
      </c>
      <c r="C159" s="143" t="s">
        <v>7438</v>
      </c>
      <c r="D159" s="143" t="s">
        <v>7430</v>
      </c>
      <c r="H159" s="143" t="s">
        <v>6907</v>
      </c>
      <c r="I159" s="143" t="s">
        <v>114</v>
      </c>
      <c r="J159" s="143" t="s">
        <v>6907</v>
      </c>
      <c r="K159" s="143" t="s">
        <v>6907</v>
      </c>
      <c r="L159" s="143" t="s">
        <v>6907</v>
      </c>
      <c r="M159" s="143" t="s">
        <v>6907</v>
      </c>
      <c r="N159" s="143" t="s">
        <v>6907</v>
      </c>
      <c r="O159" s="143" t="s">
        <v>6907</v>
      </c>
    </row>
    <row r="160" spans="1:23" ht="12.75" customHeight="1" outlineLevel="1">
      <c r="A160" s="153" t="s">
        <v>114</v>
      </c>
      <c r="B160" s="188" t="s">
        <v>7439</v>
      </c>
      <c r="C160" s="143" t="s">
        <v>7441</v>
      </c>
      <c r="D160" s="143" t="s">
        <v>7434</v>
      </c>
      <c r="H160" s="143" t="s">
        <v>7442</v>
      </c>
      <c r="I160" s="143" t="s">
        <v>114</v>
      </c>
      <c r="J160" s="143" t="s">
        <v>6907</v>
      </c>
      <c r="K160" s="143" t="s">
        <v>6907</v>
      </c>
      <c r="L160" s="143" t="s">
        <v>6907</v>
      </c>
      <c r="M160" s="143" t="s">
        <v>6907</v>
      </c>
      <c r="N160" s="143" t="s">
        <v>6907</v>
      </c>
      <c r="O160" s="143" t="s">
        <v>6907</v>
      </c>
    </row>
    <row r="161" spans="1:23" ht="12.75" customHeight="1" outlineLevel="1">
      <c r="A161" s="153" t="s">
        <v>114</v>
      </c>
      <c r="B161" s="188" t="s">
        <v>7443</v>
      </c>
      <c r="C161" s="128" t="s">
        <v>7445</v>
      </c>
      <c r="H161" s="143" t="s">
        <v>6907</v>
      </c>
      <c r="I161" s="143" t="s">
        <v>6907</v>
      </c>
      <c r="J161" s="143" t="s">
        <v>55</v>
      </c>
      <c r="K161" s="143" t="s">
        <v>6907</v>
      </c>
      <c r="L161" s="143" t="s">
        <v>6907</v>
      </c>
      <c r="M161" s="143" t="s">
        <v>6907</v>
      </c>
      <c r="N161" s="143" t="s">
        <v>6907</v>
      </c>
      <c r="O161" s="143" t="s">
        <v>6907</v>
      </c>
    </row>
    <row r="162" spans="1:23" ht="12.75" customHeight="1" outlineLevel="1">
      <c r="A162" s="153" t="s">
        <v>114</v>
      </c>
      <c r="B162" s="188" t="s">
        <v>7446</v>
      </c>
      <c r="C162" s="143" t="s">
        <v>7448</v>
      </c>
      <c r="H162" s="143" t="s">
        <v>6907</v>
      </c>
      <c r="I162" s="143" t="s">
        <v>6907</v>
      </c>
      <c r="J162" s="143" t="s">
        <v>55</v>
      </c>
      <c r="K162" s="143" t="s">
        <v>6907</v>
      </c>
      <c r="L162" s="143" t="s">
        <v>6907</v>
      </c>
      <c r="M162" s="143" t="s">
        <v>6907</v>
      </c>
      <c r="N162" s="143" t="s">
        <v>6907</v>
      </c>
      <c r="O162" s="143" t="s">
        <v>6907</v>
      </c>
    </row>
    <row r="163" spans="1:23" ht="12.75" customHeight="1" outlineLevel="1">
      <c r="A163" s="153" t="s">
        <v>114</v>
      </c>
      <c r="B163" s="188" t="s">
        <v>7449</v>
      </c>
      <c r="C163" s="128" t="s">
        <v>7451</v>
      </c>
      <c r="H163" s="143" t="s">
        <v>6907</v>
      </c>
      <c r="I163" s="143" t="s">
        <v>6907</v>
      </c>
      <c r="J163" s="143" t="s">
        <v>55</v>
      </c>
      <c r="K163" s="143" t="s">
        <v>6907</v>
      </c>
      <c r="L163" s="143" t="s">
        <v>6907</v>
      </c>
      <c r="M163" s="143" t="s">
        <v>6907</v>
      </c>
      <c r="N163" s="143" t="s">
        <v>6907</v>
      </c>
      <c r="O163" s="143" t="s">
        <v>6907</v>
      </c>
    </row>
    <row r="164" spans="1:23" ht="12.75" customHeight="1" outlineLevel="1">
      <c r="A164" s="153" t="s">
        <v>114</v>
      </c>
      <c r="B164" s="188" t="s">
        <v>7452</v>
      </c>
      <c r="C164" s="143" t="s">
        <v>7454</v>
      </c>
      <c r="L164" s="143" t="s">
        <v>6908</v>
      </c>
    </row>
    <row r="165" spans="1:23" ht="12.75" customHeight="1" outlineLevel="1">
      <c r="A165" s="153" t="s">
        <v>114</v>
      </c>
      <c r="B165" s="188" t="s">
        <v>7455</v>
      </c>
      <c r="H165" s="143" t="s">
        <v>6907</v>
      </c>
      <c r="I165" s="143" t="s">
        <v>6907</v>
      </c>
      <c r="J165" s="143" t="s">
        <v>55</v>
      </c>
      <c r="K165" s="143" t="s">
        <v>6907</v>
      </c>
      <c r="L165" s="143" t="s">
        <v>6907</v>
      </c>
      <c r="M165" s="143" t="s">
        <v>6907</v>
      </c>
      <c r="N165" s="143" t="s">
        <v>6907</v>
      </c>
      <c r="O165" s="143" t="s">
        <v>6907</v>
      </c>
    </row>
    <row r="166" spans="1:23" ht="12.75" customHeight="1" outlineLevel="1">
      <c r="A166" s="153" t="s">
        <v>114</v>
      </c>
      <c r="B166" s="188" t="s">
        <v>7457</v>
      </c>
      <c r="C166" s="143" t="s">
        <v>7459</v>
      </c>
      <c r="H166" s="143" t="s">
        <v>6907</v>
      </c>
      <c r="I166" s="143" t="s">
        <v>6907</v>
      </c>
      <c r="J166" s="143" t="s">
        <v>55</v>
      </c>
      <c r="K166" s="143" t="s">
        <v>6907</v>
      </c>
      <c r="L166" s="143" t="s">
        <v>6907</v>
      </c>
      <c r="M166" s="143" t="s">
        <v>6907</v>
      </c>
      <c r="N166" s="143" t="s">
        <v>6907</v>
      </c>
      <c r="O166" s="143" t="s">
        <v>6907</v>
      </c>
    </row>
    <row r="167" spans="1:23" ht="12.75" customHeight="1" outlineLevel="1">
      <c r="A167" s="153" t="s">
        <v>114</v>
      </c>
      <c r="B167" s="188" t="s">
        <v>7460</v>
      </c>
      <c r="C167" s="143" t="s">
        <v>7459</v>
      </c>
      <c r="H167" s="143" t="s">
        <v>6907</v>
      </c>
      <c r="I167" s="143" t="s">
        <v>6907</v>
      </c>
      <c r="J167" s="143" t="s">
        <v>55</v>
      </c>
      <c r="K167" s="143" t="s">
        <v>6907</v>
      </c>
      <c r="L167" s="143" t="s">
        <v>6907</v>
      </c>
      <c r="M167" s="143" t="s">
        <v>6907</v>
      </c>
      <c r="N167" s="143" t="s">
        <v>6907</v>
      </c>
      <c r="O167" s="143" t="s">
        <v>6907</v>
      </c>
    </row>
    <row r="168" spans="1:23" ht="12.75" customHeight="1" outlineLevel="1">
      <c r="A168" s="153" t="s">
        <v>114</v>
      </c>
      <c r="B168" s="188" t="s">
        <v>7462</v>
      </c>
      <c r="C168" s="143" t="s">
        <v>7464</v>
      </c>
      <c r="H168" s="143" t="s">
        <v>6907</v>
      </c>
      <c r="I168" s="143" t="s">
        <v>6907</v>
      </c>
      <c r="J168" s="143" t="s">
        <v>55</v>
      </c>
      <c r="K168" s="143" t="s">
        <v>6907</v>
      </c>
      <c r="L168" s="143" t="s">
        <v>6907</v>
      </c>
      <c r="M168" s="143" t="s">
        <v>6907</v>
      </c>
      <c r="N168" s="143" t="s">
        <v>6907</v>
      </c>
      <c r="O168" s="143" t="s">
        <v>6907</v>
      </c>
    </row>
    <row r="169" spans="1:23" ht="12.75" customHeight="1" outlineLevel="1">
      <c r="A169" s="153" t="s">
        <v>114</v>
      </c>
      <c r="B169" s="188" t="s">
        <v>7465</v>
      </c>
      <c r="C169" s="143" t="s">
        <v>7467</v>
      </c>
      <c r="H169" s="143" t="s">
        <v>6907</v>
      </c>
      <c r="I169" s="143" t="s">
        <v>6907</v>
      </c>
      <c r="J169" s="143" t="s">
        <v>55</v>
      </c>
      <c r="K169" s="143" t="s">
        <v>6907</v>
      </c>
      <c r="L169" s="143" t="s">
        <v>6907</v>
      </c>
      <c r="M169" s="143" t="s">
        <v>6907</v>
      </c>
      <c r="N169" s="143" t="s">
        <v>6907</v>
      </c>
      <c r="O169" s="143" t="s">
        <v>6907</v>
      </c>
    </row>
    <row r="170" spans="1:23" ht="12.75" customHeight="1" outlineLevel="1">
      <c r="A170" s="153" t="s">
        <v>114</v>
      </c>
      <c r="B170" s="188" t="s">
        <v>7468</v>
      </c>
      <c r="C170" s="143" t="s">
        <v>7470</v>
      </c>
      <c r="H170" s="143" t="s">
        <v>6907</v>
      </c>
      <c r="I170" s="143" t="s">
        <v>6907</v>
      </c>
      <c r="J170" s="143" t="s">
        <v>55</v>
      </c>
      <c r="K170" s="143" t="s">
        <v>6907</v>
      </c>
      <c r="L170" s="143" t="s">
        <v>6907</v>
      </c>
      <c r="M170" s="143" t="s">
        <v>6907</v>
      </c>
      <c r="N170" s="143" t="s">
        <v>6907</v>
      </c>
      <c r="O170" s="143" t="s">
        <v>6907</v>
      </c>
    </row>
    <row r="171" spans="1:23" ht="12.75" customHeight="1" outlineLevel="1">
      <c r="A171" s="153" t="s">
        <v>114</v>
      </c>
      <c r="B171" s="188" t="s">
        <v>7473</v>
      </c>
      <c r="C171" s="128" t="s">
        <v>7445</v>
      </c>
      <c r="H171" s="143" t="s">
        <v>6907</v>
      </c>
      <c r="I171" s="143" t="s">
        <v>6907</v>
      </c>
      <c r="J171" s="143" t="s">
        <v>55</v>
      </c>
      <c r="K171" s="143" t="s">
        <v>6907</v>
      </c>
      <c r="L171" s="143" t="s">
        <v>6907</v>
      </c>
      <c r="M171" s="143" t="s">
        <v>6907</v>
      </c>
      <c r="N171" s="143" t="s">
        <v>6907</v>
      </c>
      <c r="O171" s="143" t="s">
        <v>6907</v>
      </c>
    </row>
    <row r="172" spans="1:23" ht="12.75" customHeight="1" outlineLevel="1">
      <c r="A172" s="153" t="s">
        <v>114</v>
      </c>
      <c r="B172" s="191" t="s">
        <v>147</v>
      </c>
      <c r="C172" s="143" t="s">
        <v>7459</v>
      </c>
      <c r="H172" s="143" t="s">
        <v>6907</v>
      </c>
      <c r="I172" s="143" t="s">
        <v>6907</v>
      </c>
      <c r="J172" s="143" t="s">
        <v>55</v>
      </c>
      <c r="K172" s="143" t="s">
        <v>6907</v>
      </c>
      <c r="L172" s="143" t="s">
        <v>6907</v>
      </c>
      <c r="M172" s="143" t="s">
        <v>6907</v>
      </c>
      <c r="N172" s="143" t="s">
        <v>6907</v>
      </c>
      <c r="O172" s="143" t="s">
        <v>6907</v>
      </c>
      <c r="P172" s="143">
        <v>48</v>
      </c>
      <c r="Q172" s="143" t="s">
        <v>150</v>
      </c>
      <c r="R172" s="143" t="s">
        <v>49</v>
      </c>
      <c r="S172" s="189" t="s">
        <v>34</v>
      </c>
      <c r="T172" s="189" t="s">
        <v>35</v>
      </c>
      <c r="U172" s="189"/>
      <c r="V172" s="189" t="s">
        <v>12148</v>
      </c>
      <c r="W172" s="189" t="s">
        <v>38</v>
      </c>
    </row>
    <row r="173" spans="1:23" ht="12.75" customHeight="1" outlineLevel="1">
      <c r="A173" s="153" t="s">
        <v>114</v>
      </c>
      <c r="B173" s="188" t="s">
        <v>7474</v>
      </c>
      <c r="C173" s="143" t="s">
        <v>7459</v>
      </c>
      <c r="H173" s="143" t="s">
        <v>6907</v>
      </c>
      <c r="I173" s="143" t="s">
        <v>6907</v>
      </c>
      <c r="J173" s="143" t="s">
        <v>55</v>
      </c>
      <c r="K173" s="143" t="s">
        <v>6907</v>
      </c>
      <c r="L173" s="143" t="s">
        <v>6907</v>
      </c>
      <c r="M173" s="143" t="s">
        <v>6907</v>
      </c>
      <c r="N173" s="143" t="s">
        <v>6907</v>
      </c>
      <c r="O173" s="143" t="s">
        <v>6907</v>
      </c>
    </row>
    <row r="174" spans="1:23" ht="12.75" customHeight="1" outlineLevel="1">
      <c r="A174" s="153" t="s">
        <v>114</v>
      </c>
      <c r="B174" s="188" t="s">
        <v>7478</v>
      </c>
      <c r="C174" s="128" t="s">
        <v>7480</v>
      </c>
      <c r="H174" s="143" t="s">
        <v>6907</v>
      </c>
      <c r="I174" s="143" t="s">
        <v>6907</v>
      </c>
      <c r="J174" s="143" t="s">
        <v>55</v>
      </c>
      <c r="K174" s="143" t="s">
        <v>6907</v>
      </c>
      <c r="L174" s="143" t="s">
        <v>6907</v>
      </c>
      <c r="M174" s="143" t="s">
        <v>6907</v>
      </c>
      <c r="N174" s="143" t="s">
        <v>6907</v>
      </c>
      <c r="O174" s="143" t="s">
        <v>6907</v>
      </c>
    </row>
    <row r="175" spans="1:23" ht="12.75" customHeight="1" outlineLevel="1">
      <c r="A175" s="153" t="s">
        <v>114</v>
      </c>
      <c r="B175" s="188" t="s">
        <v>7482</v>
      </c>
      <c r="C175" s="143" t="s">
        <v>7484</v>
      </c>
      <c r="H175" s="143" t="s">
        <v>6907</v>
      </c>
      <c r="I175" s="143" t="s">
        <v>6907</v>
      </c>
      <c r="J175" s="143" t="s">
        <v>6907</v>
      </c>
      <c r="K175" s="143" t="s">
        <v>6907</v>
      </c>
      <c r="L175" s="143" t="s">
        <v>6907</v>
      </c>
      <c r="M175" s="143" t="s">
        <v>6907</v>
      </c>
      <c r="N175" s="143" t="s">
        <v>6907</v>
      </c>
      <c r="O175" s="143" t="s">
        <v>6907</v>
      </c>
    </row>
    <row r="176" spans="1:23" ht="12.75" customHeight="1" outlineLevel="1">
      <c r="A176" s="153" t="s">
        <v>114</v>
      </c>
      <c r="B176" s="188" t="s">
        <v>7485</v>
      </c>
      <c r="C176" s="143" t="s">
        <v>7487</v>
      </c>
      <c r="H176" s="143" t="s">
        <v>6907</v>
      </c>
      <c r="I176" s="143" t="s">
        <v>6907</v>
      </c>
      <c r="J176" s="143" t="s">
        <v>6907</v>
      </c>
      <c r="K176" s="143" t="s">
        <v>6907</v>
      </c>
      <c r="L176" s="143" t="s">
        <v>6907</v>
      </c>
      <c r="M176" s="143" t="s">
        <v>6907</v>
      </c>
      <c r="N176" s="143" t="s">
        <v>6907</v>
      </c>
      <c r="O176" s="143" t="s">
        <v>6907</v>
      </c>
    </row>
    <row r="177" spans="1:23" ht="12.75" customHeight="1" outlineLevel="1">
      <c r="A177" s="153" t="s">
        <v>114</v>
      </c>
      <c r="B177" s="188" t="s">
        <v>7488</v>
      </c>
      <c r="C177" s="143" t="s">
        <v>7487</v>
      </c>
      <c r="H177" s="143" t="s">
        <v>6907</v>
      </c>
      <c r="I177" s="143" t="s">
        <v>6907</v>
      </c>
      <c r="J177" s="143" t="s">
        <v>6907</v>
      </c>
      <c r="K177" s="143" t="s">
        <v>6907</v>
      </c>
      <c r="L177" s="143" t="s">
        <v>6907</v>
      </c>
      <c r="M177" s="143" t="s">
        <v>6907</v>
      </c>
      <c r="N177" s="143" t="s">
        <v>6907</v>
      </c>
      <c r="O177" s="143" t="s">
        <v>6907</v>
      </c>
    </row>
    <row r="178" spans="1:23" ht="12.75" customHeight="1" outlineLevel="1">
      <c r="A178" s="153" t="s">
        <v>114</v>
      </c>
      <c r="B178" s="188" t="s">
        <v>7490</v>
      </c>
      <c r="C178" s="143" t="s">
        <v>7487</v>
      </c>
      <c r="H178" s="143" t="s">
        <v>6907</v>
      </c>
      <c r="I178" s="143" t="s">
        <v>6907</v>
      </c>
      <c r="J178" s="143" t="s">
        <v>6907</v>
      </c>
      <c r="K178" s="143" t="s">
        <v>6907</v>
      </c>
      <c r="L178" s="143" t="s">
        <v>6907</v>
      </c>
      <c r="M178" s="143" t="s">
        <v>6907</v>
      </c>
      <c r="N178" s="143" t="s">
        <v>6907</v>
      </c>
      <c r="O178" s="143" t="s">
        <v>6907</v>
      </c>
    </row>
    <row r="179" spans="1:23" ht="12.75" customHeight="1" outlineLevel="1">
      <c r="A179" s="153" t="s">
        <v>114</v>
      </c>
      <c r="B179" s="188" t="s">
        <v>7492</v>
      </c>
      <c r="C179" s="143" t="s">
        <v>7487</v>
      </c>
      <c r="H179" s="143" t="s">
        <v>6907</v>
      </c>
      <c r="I179" s="143" t="s">
        <v>6907</v>
      </c>
      <c r="J179" s="143" t="s">
        <v>6907</v>
      </c>
      <c r="K179" s="143" t="s">
        <v>6907</v>
      </c>
      <c r="L179" s="143" t="s">
        <v>6907</v>
      </c>
      <c r="M179" s="143" t="s">
        <v>6907</v>
      </c>
      <c r="N179" s="143" t="s">
        <v>6907</v>
      </c>
      <c r="O179" s="143" t="s">
        <v>6907</v>
      </c>
    </row>
    <row r="180" spans="1:23" ht="12.75" customHeight="1" outlineLevel="1">
      <c r="A180" s="153" t="s">
        <v>114</v>
      </c>
      <c r="B180" s="188" t="s">
        <v>7494</v>
      </c>
      <c r="C180" s="143" t="s">
        <v>7487</v>
      </c>
      <c r="H180" s="143" t="s">
        <v>6907</v>
      </c>
      <c r="I180" s="143" t="s">
        <v>6907</v>
      </c>
      <c r="J180" s="143" t="s">
        <v>6907</v>
      </c>
      <c r="K180" s="143" t="s">
        <v>6907</v>
      </c>
      <c r="L180" s="143" t="s">
        <v>6907</v>
      </c>
      <c r="M180" s="143" t="s">
        <v>6907</v>
      </c>
      <c r="N180" s="143" t="s">
        <v>6907</v>
      </c>
      <c r="O180" s="143" t="s">
        <v>6907</v>
      </c>
    </row>
    <row r="181" spans="1:23" ht="12.75" customHeight="1" outlineLevel="1">
      <c r="A181" s="153" t="s">
        <v>114</v>
      </c>
      <c r="B181" s="188" t="s">
        <v>7496</v>
      </c>
      <c r="C181" s="143" t="s">
        <v>7498</v>
      </c>
      <c r="H181" s="143" t="s">
        <v>6907</v>
      </c>
      <c r="I181" s="143" t="s">
        <v>6907</v>
      </c>
      <c r="J181" s="143" t="s">
        <v>6907</v>
      </c>
      <c r="K181" s="143" t="s">
        <v>6907</v>
      </c>
      <c r="L181" s="143" t="s">
        <v>6907</v>
      </c>
      <c r="M181" s="143" t="s">
        <v>6907</v>
      </c>
      <c r="N181" s="143" t="s">
        <v>6907</v>
      </c>
      <c r="O181" s="143" t="s">
        <v>6907</v>
      </c>
    </row>
    <row r="182" spans="1:23" ht="12.75" customHeight="1" outlineLevel="1">
      <c r="A182" s="153" t="s">
        <v>114</v>
      </c>
      <c r="B182" s="188" t="s">
        <v>7501</v>
      </c>
      <c r="C182" s="128" t="s">
        <v>7503</v>
      </c>
      <c r="H182" s="143" t="s">
        <v>6907</v>
      </c>
      <c r="I182" s="143" t="s">
        <v>6907</v>
      </c>
      <c r="J182" s="143" t="s">
        <v>6907</v>
      </c>
      <c r="K182" s="143" t="s">
        <v>6907</v>
      </c>
      <c r="L182" s="143" t="s">
        <v>6907</v>
      </c>
      <c r="M182" s="143" t="s">
        <v>6907</v>
      </c>
      <c r="N182" s="143" t="s">
        <v>6907</v>
      </c>
      <c r="O182" s="143" t="s">
        <v>6907</v>
      </c>
    </row>
    <row r="183" spans="1:23" ht="12.75" customHeight="1" outlineLevel="1">
      <c r="A183" s="153" t="s">
        <v>114</v>
      </c>
      <c r="B183" s="188" t="s">
        <v>7504</v>
      </c>
      <c r="C183" s="128" t="s">
        <v>7503</v>
      </c>
      <c r="H183" s="143" t="s">
        <v>6907</v>
      </c>
      <c r="I183" s="143" t="s">
        <v>6907</v>
      </c>
      <c r="J183" s="143" t="s">
        <v>6907</v>
      </c>
      <c r="K183" s="143" t="s">
        <v>6907</v>
      </c>
      <c r="L183" s="143" t="s">
        <v>6907</v>
      </c>
      <c r="M183" s="143" t="s">
        <v>6907</v>
      </c>
      <c r="N183" s="143" t="s">
        <v>6907</v>
      </c>
      <c r="O183" s="143" t="s">
        <v>6907</v>
      </c>
    </row>
    <row r="184" spans="1:23" ht="12.75" customHeight="1" outlineLevel="1">
      <c r="A184" s="153" t="s">
        <v>114</v>
      </c>
      <c r="B184" s="188" t="s">
        <v>7506</v>
      </c>
      <c r="C184" s="143" t="s">
        <v>7508</v>
      </c>
      <c r="H184" s="143" t="s">
        <v>6907</v>
      </c>
      <c r="I184" s="143" t="s">
        <v>6907</v>
      </c>
      <c r="J184" s="143" t="s">
        <v>6907</v>
      </c>
      <c r="K184" s="143" t="s">
        <v>6907</v>
      </c>
      <c r="L184" s="143" t="s">
        <v>6907</v>
      </c>
      <c r="M184" s="143" t="s">
        <v>6907</v>
      </c>
      <c r="N184" s="143" t="s">
        <v>6907</v>
      </c>
      <c r="O184" s="143" t="s">
        <v>6907</v>
      </c>
    </row>
    <row r="185" spans="1:23" ht="12.75" customHeight="1" outlineLevel="1">
      <c r="A185" s="154"/>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row>
    <row r="186" spans="1:23" ht="12.75" customHeight="1">
      <c r="A186" s="151" t="s">
        <v>932</v>
      </c>
      <c r="B186" s="186" t="s">
        <v>940</v>
      </c>
      <c r="H186" s="143" t="s">
        <v>6907</v>
      </c>
      <c r="I186" s="143" t="s">
        <v>2239</v>
      </c>
      <c r="J186" s="143" t="s">
        <v>8843</v>
      </c>
      <c r="K186" s="143" t="s">
        <v>6907</v>
      </c>
      <c r="L186" s="143" t="s">
        <v>6908</v>
      </c>
      <c r="M186" s="143" t="s">
        <v>6907</v>
      </c>
      <c r="O186" s="143" t="s">
        <v>6907</v>
      </c>
      <c r="P186" s="143">
        <v>190</v>
      </c>
      <c r="Q186" s="143" t="s">
        <v>947</v>
      </c>
      <c r="R186" s="143" t="s">
        <v>935</v>
      </c>
      <c r="S186" s="186" t="s">
        <v>6912</v>
      </c>
      <c r="T186" s="189"/>
      <c r="U186" s="189"/>
      <c r="V186" s="189"/>
      <c r="W186" s="187"/>
    </row>
    <row r="187" spans="1:23" ht="12.75" customHeight="1" outlineLevel="1">
      <c r="A187" s="153" t="s">
        <v>932</v>
      </c>
      <c r="B187" s="186" t="s">
        <v>943</v>
      </c>
      <c r="H187" s="143" t="s">
        <v>6907</v>
      </c>
      <c r="I187" s="143" t="s">
        <v>2239</v>
      </c>
      <c r="J187" s="143" t="s">
        <v>8843</v>
      </c>
      <c r="K187" s="143" t="s">
        <v>6907</v>
      </c>
      <c r="L187" s="143" t="s">
        <v>6908</v>
      </c>
      <c r="M187" s="143" t="s">
        <v>6907</v>
      </c>
      <c r="O187" s="143" t="s">
        <v>6907</v>
      </c>
      <c r="P187" s="143">
        <v>191</v>
      </c>
      <c r="Q187" s="143" t="s">
        <v>950</v>
      </c>
      <c r="R187" s="143" t="s">
        <v>935</v>
      </c>
      <c r="S187" s="186" t="s">
        <v>6912</v>
      </c>
      <c r="T187" s="189"/>
      <c r="U187" s="189"/>
      <c r="V187" s="189"/>
      <c r="W187" s="187"/>
    </row>
    <row r="188" spans="1:23" ht="12.75" customHeight="1" outlineLevel="1">
      <c r="A188" s="153" t="s">
        <v>932</v>
      </c>
      <c r="B188" s="186" t="s">
        <v>946</v>
      </c>
      <c r="H188" s="143" t="s">
        <v>6907</v>
      </c>
      <c r="I188" s="143" t="s">
        <v>2239</v>
      </c>
      <c r="J188" s="143" t="s">
        <v>8843</v>
      </c>
      <c r="K188" s="143" t="s">
        <v>6907</v>
      </c>
      <c r="L188" s="143" t="s">
        <v>6912</v>
      </c>
      <c r="M188" s="143" t="s">
        <v>6907</v>
      </c>
      <c r="O188" s="143" t="s">
        <v>6907</v>
      </c>
      <c r="P188" s="143">
        <v>192</v>
      </c>
      <c r="Q188" s="143" t="s">
        <v>941</v>
      </c>
      <c r="R188" s="143" t="s">
        <v>935</v>
      </c>
      <c r="S188" s="186" t="s">
        <v>6908</v>
      </c>
      <c r="T188" s="189"/>
      <c r="U188" s="189"/>
      <c r="V188" s="189"/>
      <c r="W188" s="187"/>
    </row>
    <row r="189" spans="1:23" ht="12.75" customHeight="1" outlineLevel="1">
      <c r="A189" s="153" t="s">
        <v>932</v>
      </c>
      <c r="B189" s="186" t="s">
        <v>949</v>
      </c>
      <c r="H189" s="143" t="s">
        <v>6907</v>
      </c>
      <c r="I189" s="143" t="s">
        <v>2239</v>
      </c>
      <c r="J189" s="143" t="s">
        <v>8843</v>
      </c>
      <c r="K189" s="143" t="s">
        <v>6907</v>
      </c>
      <c r="L189" s="143" t="s">
        <v>6912</v>
      </c>
      <c r="M189" s="143" t="s">
        <v>6907</v>
      </c>
      <c r="O189" s="143" t="s">
        <v>6907</v>
      </c>
      <c r="P189" s="143">
        <v>193</v>
      </c>
      <c r="Q189" s="143" t="s">
        <v>944</v>
      </c>
      <c r="R189" s="143" t="s">
        <v>935</v>
      </c>
      <c r="S189" s="186" t="s">
        <v>6908</v>
      </c>
      <c r="T189" s="189"/>
      <c r="U189" s="189"/>
      <c r="V189" s="189"/>
      <c r="W189" s="187"/>
    </row>
    <row r="190" spans="1:23" ht="12.75" customHeight="1" outlineLevel="1">
      <c r="A190" s="153" t="s">
        <v>932</v>
      </c>
      <c r="B190" s="188" t="s">
        <v>8847</v>
      </c>
      <c r="H190" s="143" t="s">
        <v>6907</v>
      </c>
      <c r="I190" s="143" t="s">
        <v>2239</v>
      </c>
      <c r="J190" s="143" t="s">
        <v>8843</v>
      </c>
      <c r="K190" s="143" t="s">
        <v>6907</v>
      </c>
      <c r="L190" s="143" t="s">
        <v>6908</v>
      </c>
      <c r="M190" s="143" t="s">
        <v>6907</v>
      </c>
      <c r="O190" s="143" t="s">
        <v>6907</v>
      </c>
    </row>
    <row r="191" spans="1:23" ht="12.75" customHeight="1" outlineLevel="1">
      <c r="A191" s="153" t="s">
        <v>932</v>
      </c>
      <c r="B191" s="188" t="s">
        <v>8850</v>
      </c>
      <c r="H191" s="143" t="s">
        <v>6907</v>
      </c>
      <c r="I191" s="143" t="s">
        <v>2239</v>
      </c>
      <c r="J191" s="143" t="s">
        <v>8843</v>
      </c>
      <c r="K191" s="143" t="s">
        <v>6907</v>
      </c>
      <c r="L191" s="143" t="s">
        <v>6908</v>
      </c>
      <c r="M191" s="143" t="s">
        <v>6907</v>
      </c>
      <c r="O191" s="143" t="s">
        <v>6907</v>
      </c>
    </row>
    <row r="192" spans="1:23" ht="12.75" customHeight="1" outlineLevel="1">
      <c r="A192" s="153" t="s">
        <v>932</v>
      </c>
      <c r="B192" s="188" t="s">
        <v>8852</v>
      </c>
      <c r="H192" s="143" t="s">
        <v>6907</v>
      </c>
      <c r="I192" s="143" t="s">
        <v>2239</v>
      </c>
      <c r="J192" s="143" t="s">
        <v>8843</v>
      </c>
      <c r="K192" s="143" t="s">
        <v>6907</v>
      </c>
      <c r="L192" s="143" t="s">
        <v>6912</v>
      </c>
      <c r="M192" s="143" t="s">
        <v>6907</v>
      </c>
      <c r="O192" s="143" t="s">
        <v>6907</v>
      </c>
    </row>
    <row r="193" spans="1:23" ht="12.75" customHeight="1" outlineLevel="1">
      <c r="A193" s="153" t="s">
        <v>932</v>
      </c>
      <c r="B193" s="188" t="s">
        <v>8854</v>
      </c>
      <c r="H193" s="143" t="s">
        <v>6907</v>
      </c>
      <c r="I193" s="143" t="s">
        <v>2239</v>
      </c>
      <c r="J193" s="143" t="s">
        <v>8843</v>
      </c>
      <c r="K193" s="143" t="s">
        <v>6907</v>
      </c>
      <c r="L193" s="143" t="s">
        <v>6912</v>
      </c>
      <c r="M193" s="143" t="s">
        <v>6907</v>
      </c>
      <c r="O193" s="143" t="s">
        <v>6907</v>
      </c>
    </row>
    <row r="194" spans="1:23" ht="12.75" customHeight="1" outlineLevel="1">
      <c r="A194" s="153" t="s">
        <v>932</v>
      </c>
      <c r="B194" s="187" t="s">
        <v>933</v>
      </c>
      <c r="H194" s="143" t="s">
        <v>6907</v>
      </c>
      <c r="I194" s="143" t="s">
        <v>2239</v>
      </c>
      <c r="J194" s="143" t="s">
        <v>8843</v>
      </c>
      <c r="K194" s="143" t="s">
        <v>6907</v>
      </c>
      <c r="L194" s="143" t="s">
        <v>6908</v>
      </c>
      <c r="M194" s="143" t="s">
        <v>6907</v>
      </c>
      <c r="O194" s="143" t="s">
        <v>6907</v>
      </c>
      <c r="P194" s="143">
        <v>194</v>
      </c>
      <c r="Q194" s="143" t="s">
        <v>934</v>
      </c>
      <c r="R194" s="143" t="s">
        <v>935</v>
      </c>
      <c r="S194" s="187" t="s">
        <v>6908</v>
      </c>
      <c r="T194" s="189"/>
      <c r="U194" s="189"/>
      <c r="V194" s="189"/>
      <c r="W194" s="187"/>
    </row>
    <row r="195" spans="1:23" ht="12.75" customHeight="1" outlineLevel="1">
      <c r="A195" s="153" t="s">
        <v>932</v>
      </c>
      <c r="B195" s="187" t="s">
        <v>937</v>
      </c>
      <c r="H195" s="143" t="s">
        <v>6907</v>
      </c>
      <c r="I195" s="143" t="s">
        <v>2239</v>
      </c>
      <c r="J195" s="143" t="s">
        <v>8843</v>
      </c>
      <c r="K195" s="143" t="s">
        <v>6907</v>
      </c>
      <c r="L195" s="143" t="s">
        <v>6908</v>
      </c>
      <c r="M195" s="143" t="s">
        <v>6907</v>
      </c>
      <c r="O195" s="143" t="s">
        <v>6907</v>
      </c>
      <c r="P195" s="143">
        <v>195</v>
      </c>
      <c r="Q195" s="143" t="s">
        <v>938</v>
      </c>
      <c r="R195" s="143" t="s">
        <v>935</v>
      </c>
      <c r="S195" s="187" t="s">
        <v>6908</v>
      </c>
      <c r="T195" s="189"/>
      <c r="U195" s="189"/>
      <c r="V195" s="189"/>
      <c r="W195" s="187"/>
    </row>
    <row r="196" spans="1:23" ht="12.75" customHeight="1" outlineLevel="1">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row>
    <row r="197" spans="1:23" ht="12.75" customHeight="1">
      <c r="A197" s="151" t="s">
        <v>1019</v>
      </c>
      <c r="B197" s="186" t="s">
        <v>12149</v>
      </c>
      <c r="C197" s="143" t="s">
        <v>12150</v>
      </c>
      <c r="H197" s="143" t="s">
        <v>6907</v>
      </c>
      <c r="J197" s="143" t="s">
        <v>2239</v>
      </c>
      <c r="K197" s="143" t="s">
        <v>55</v>
      </c>
      <c r="L197" s="143" t="s">
        <v>7189</v>
      </c>
      <c r="M197" s="143" t="s">
        <v>6907</v>
      </c>
      <c r="O197" s="143" t="s">
        <v>6907</v>
      </c>
      <c r="P197" s="143">
        <v>57</v>
      </c>
      <c r="Q197" s="143" t="s">
        <v>850</v>
      </c>
      <c r="R197" s="143" t="s">
        <v>49</v>
      </c>
      <c r="S197" s="143" t="s">
        <v>34</v>
      </c>
      <c r="T197" s="143" t="s">
        <v>35</v>
      </c>
      <c r="U197" s="189" t="s">
        <v>12045</v>
      </c>
      <c r="V197" s="189" t="s">
        <v>12151</v>
      </c>
      <c r="W197" s="186" t="s">
        <v>38</v>
      </c>
    </row>
    <row r="198" spans="1:23" ht="12.75" customHeight="1" outlineLevel="1">
      <c r="A198" s="153" t="s">
        <v>1019</v>
      </c>
      <c r="B198" s="186" t="s">
        <v>8866</v>
      </c>
      <c r="C198" s="143" t="s">
        <v>8868</v>
      </c>
      <c r="L198" s="143" t="s">
        <v>6908</v>
      </c>
      <c r="P198" s="143">
        <v>88</v>
      </c>
      <c r="Q198" s="143" t="s">
        <v>846</v>
      </c>
      <c r="R198" s="143" t="s">
        <v>49</v>
      </c>
      <c r="S198" s="187" t="s">
        <v>34</v>
      </c>
      <c r="T198" s="186" t="s">
        <v>35</v>
      </c>
      <c r="U198" s="187"/>
      <c r="V198" s="186" t="s">
        <v>12152</v>
      </c>
      <c r="W198" s="186" t="s">
        <v>51</v>
      </c>
    </row>
    <row r="199" spans="1:23" ht="12.75" customHeight="1" outlineLevel="1">
      <c r="A199" s="153" t="s">
        <v>1019</v>
      </c>
      <c r="B199" s="186" t="s">
        <v>1026</v>
      </c>
      <c r="C199" s="143" t="s">
        <v>8872</v>
      </c>
      <c r="L199" s="143" t="s">
        <v>6912</v>
      </c>
      <c r="P199" s="143">
        <v>59</v>
      </c>
      <c r="Q199" s="143" t="s">
        <v>1027</v>
      </c>
      <c r="R199" s="143" t="s">
        <v>55</v>
      </c>
      <c r="S199" s="187" t="s">
        <v>62</v>
      </c>
      <c r="T199" s="186" t="s">
        <v>35</v>
      </c>
      <c r="U199" s="187"/>
      <c r="V199" s="187"/>
      <c r="W199" s="186" t="s">
        <v>38</v>
      </c>
    </row>
    <row r="200" spans="1:23" ht="12.75" customHeight="1" outlineLevel="1">
      <c r="A200" s="153" t="s">
        <v>1019</v>
      </c>
      <c r="B200" s="188" t="s">
        <v>8875</v>
      </c>
      <c r="C200" s="143" t="s">
        <v>7171</v>
      </c>
      <c r="H200" s="143" t="s">
        <v>6907</v>
      </c>
      <c r="J200" s="143" t="s">
        <v>2239</v>
      </c>
      <c r="K200" s="143" t="s">
        <v>55</v>
      </c>
    </row>
    <row r="201" spans="1:23" ht="12.75" customHeight="1" outlineLevel="1">
      <c r="A201" s="153" t="s">
        <v>1019</v>
      </c>
      <c r="B201" s="188" t="s">
        <v>12153</v>
      </c>
      <c r="C201" s="143" t="s">
        <v>12150</v>
      </c>
      <c r="H201" s="143" t="s">
        <v>6907</v>
      </c>
      <c r="J201" s="143" t="s">
        <v>2239</v>
      </c>
      <c r="K201" s="143" t="s">
        <v>55</v>
      </c>
      <c r="L201" s="143" t="s">
        <v>7189</v>
      </c>
      <c r="M201" s="143" t="s">
        <v>6907</v>
      </c>
      <c r="O201" s="143" t="s">
        <v>6907</v>
      </c>
    </row>
    <row r="202" spans="1:23" ht="12.75" customHeight="1" outlineLevel="1">
      <c r="A202" s="153" t="s">
        <v>1019</v>
      </c>
      <c r="B202" s="188" t="s">
        <v>8890</v>
      </c>
      <c r="C202" s="143" t="s">
        <v>8868</v>
      </c>
      <c r="L202" s="143" t="s">
        <v>6908</v>
      </c>
    </row>
    <row r="203" spans="1:23" ht="12.75" customHeight="1" outlineLevel="1">
      <c r="A203" s="153" t="s">
        <v>1019</v>
      </c>
      <c r="B203" s="188" t="s">
        <v>8891</v>
      </c>
      <c r="C203" s="143" t="s">
        <v>8872</v>
      </c>
      <c r="L203" s="143" t="s">
        <v>6912</v>
      </c>
    </row>
    <row r="204" spans="1:23" ht="12.75" customHeight="1" outlineLevel="1">
      <c r="A204" s="153" t="s">
        <v>1019</v>
      </c>
      <c r="B204" s="188" t="s">
        <v>12154</v>
      </c>
      <c r="C204" s="143" t="s">
        <v>8887</v>
      </c>
      <c r="H204" s="143" t="s">
        <v>6907</v>
      </c>
      <c r="J204" s="143" t="s">
        <v>2239</v>
      </c>
      <c r="K204" s="143" t="s">
        <v>55</v>
      </c>
      <c r="L204" s="143" t="s">
        <v>6907</v>
      </c>
      <c r="M204" s="143" t="s">
        <v>6907</v>
      </c>
      <c r="O204" s="143" t="s">
        <v>6907</v>
      </c>
    </row>
    <row r="205" spans="1:23" ht="12.75" customHeight="1" outlineLevel="1">
      <c r="A205" s="153" t="s">
        <v>1019</v>
      </c>
      <c r="B205" s="187" t="s">
        <v>1023</v>
      </c>
      <c r="C205" s="143" t="s">
        <v>8895</v>
      </c>
      <c r="H205" s="143" t="s">
        <v>6907</v>
      </c>
      <c r="J205" s="143" t="s">
        <v>2239</v>
      </c>
      <c r="K205" s="143" t="s">
        <v>4605</v>
      </c>
      <c r="L205" s="143" t="s">
        <v>6907</v>
      </c>
      <c r="P205" s="143">
        <v>252</v>
      </c>
      <c r="Q205" s="143" t="s">
        <v>1024</v>
      </c>
      <c r="R205" s="143" t="s">
        <v>1008</v>
      </c>
      <c r="S205" s="189"/>
      <c r="U205" s="187"/>
      <c r="V205" s="189" t="s">
        <v>12155</v>
      </c>
      <c r="W205" s="187"/>
    </row>
    <row r="206" spans="1:23" ht="12.75" customHeight="1" outlineLevel="1">
      <c r="A206" s="153" t="s">
        <v>1019</v>
      </c>
      <c r="B206" s="187" t="s">
        <v>1020</v>
      </c>
      <c r="C206" s="143" t="s">
        <v>8895</v>
      </c>
      <c r="H206" s="143" t="s">
        <v>6907</v>
      </c>
      <c r="J206" s="143" t="s">
        <v>2239</v>
      </c>
      <c r="K206" s="143" t="s">
        <v>4605</v>
      </c>
      <c r="L206" s="143" t="s">
        <v>6907</v>
      </c>
      <c r="P206" s="143">
        <v>251</v>
      </c>
      <c r="Q206" s="143" t="s">
        <v>1021</v>
      </c>
      <c r="R206" s="143" t="s">
        <v>1008</v>
      </c>
      <c r="S206" s="189"/>
      <c r="U206" s="187"/>
      <c r="V206" s="189" t="s">
        <v>12156</v>
      </c>
      <c r="W206" s="187"/>
    </row>
    <row r="207" spans="1:23" ht="12.75" customHeight="1" outlineLevel="1">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row>
    <row r="208" spans="1:23" ht="12.75" customHeight="1">
      <c r="A208" s="151" t="s">
        <v>1029</v>
      </c>
      <c r="B208" s="186" t="s">
        <v>8880</v>
      </c>
      <c r="C208" s="143" t="s">
        <v>12150</v>
      </c>
      <c r="H208" s="143" t="s">
        <v>6907</v>
      </c>
      <c r="J208" s="143" t="s">
        <v>2239</v>
      </c>
      <c r="K208" s="143" t="s">
        <v>55</v>
      </c>
      <c r="L208" s="143" t="s">
        <v>7189</v>
      </c>
      <c r="M208" s="143" t="s">
        <v>6907</v>
      </c>
      <c r="O208" s="143" t="s">
        <v>6907</v>
      </c>
      <c r="P208" s="143">
        <v>56</v>
      </c>
      <c r="Q208" s="143" t="s">
        <v>855</v>
      </c>
      <c r="R208" s="143" t="s">
        <v>853</v>
      </c>
      <c r="S208" s="143" t="s">
        <v>34</v>
      </c>
      <c r="T208" s="143" t="s">
        <v>35</v>
      </c>
      <c r="U208" s="189" t="s">
        <v>12045</v>
      </c>
      <c r="V208" s="189" t="s">
        <v>12157</v>
      </c>
      <c r="W208" s="186" t="s">
        <v>51</v>
      </c>
    </row>
    <row r="209" spans="1:23" ht="12.75" customHeight="1" outlineLevel="1">
      <c r="A209" s="153" t="s">
        <v>1029</v>
      </c>
      <c r="B209" s="186" t="s">
        <v>1037</v>
      </c>
      <c r="C209" s="143" t="s">
        <v>8872</v>
      </c>
      <c r="L209" s="143" t="s">
        <v>6912</v>
      </c>
      <c r="P209" s="143">
        <v>60</v>
      </c>
      <c r="Q209" s="143" t="s">
        <v>1038</v>
      </c>
      <c r="R209" s="143" t="s">
        <v>55</v>
      </c>
      <c r="S209" s="187" t="s">
        <v>62</v>
      </c>
      <c r="T209" s="186" t="s">
        <v>35</v>
      </c>
      <c r="U209" s="187"/>
      <c r="V209" s="187"/>
      <c r="W209" s="186" t="s">
        <v>38</v>
      </c>
    </row>
    <row r="210" spans="1:23" ht="12.75" customHeight="1" outlineLevel="1">
      <c r="A210" s="153" t="s">
        <v>1029</v>
      </c>
      <c r="B210" s="188" t="s">
        <v>8902</v>
      </c>
      <c r="C210" s="143" t="s">
        <v>7171</v>
      </c>
      <c r="H210" s="143" t="s">
        <v>6907</v>
      </c>
      <c r="J210" s="143" t="s">
        <v>2239</v>
      </c>
      <c r="K210" s="143" t="s">
        <v>55</v>
      </c>
    </row>
    <row r="211" spans="1:23" ht="12.75" customHeight="1" outlineLevel="1">
      <c r="A211" s="153" t="s">
        <v>1029</v>
      </c>
      <c r="B211" s="186" t="s">
        <v>12158</v>
      </c>
      <c r="C211" s="143" t="s">
        <v>12150</v>
      </c>
      <c r="H211" s="143" t="s">
        <v>6907</v>
      </c>
      <c r="J211" s="143" t="s">
        <v>2239</v>
      </c>
      <c r="K211" s="143" t="s">
        <v>55</v>
      </c>
      <c r="L211" s="143" t="s">
        <v>7189</v>
      </c>
      <c r="M211" s="143" t="s">
        <v>6907</v>
      </c>
      <c r="O211" s="143" t="s">
        <v>6907</v>
      </c>
      <c r="P211" s="143">
        <v>68</v>
      </c>
      <c r="Q211" s="143" t="s">
        <v>1173</v>
      </c>
      <c r="R211" s="143" t="s">
        <v>55</v>
      </c>
      <c r="S211" s="143" t="s">
        <v>34</v>
      </c>
      <c r="T211" s="143" t="s">
        <v>35</v>
      </c>
      <c r="U211" s="189" t="s">
        <v>12045</v>
      </c>
      <c r="V211" s="189" t="s">
        <v>12159</v>
      </c>
      <c r="W211" s="186" t="s">
        <v>51</v>
      </c>
    </row>
    <row r="212" spans="1:23" ht="12.75" customHeight="1" outlineLevel="1">
      <c r="A212" s="153" t="s">
        <v>1029</v>
      </c>
      <c r="B212" s="188" t="s">
        <v>8905</v>
      </c>
      <c r="C212" s="143" t="s">
        <v>8872</v>
      </c>
      <c r="L212" s="143" t="s">
        <v>6912</v>
      </c>
    </row>
    <row r="213" spans="1:23" ht="12.75" customHeight="1" outlineLevel="1">
      <c r="A213" s="153" t="s">
        <v>1029</v>
      </c>
      <c r="B213" s="187" t="s">
        <v>1034</v>
      </c>
      <c r="C213" s="143" t="s">
        <v>8895</v>
      </c>
      <c r="H213" s="143" t="s">
        <v>6907</v>
      </c>
      <c r="J213" s="143" t="s">
        <v>2239</v>
      </c>
      <c r="K213" s="143" t="s">
        <v>4605</v>
      </c>
      <c r="L213" s="143" t="s">
        <v>6907</v>
      </c>
      <c r="P213" s="143">
        <v>265</v>
      </c>
      <c r="Q213" s="143" t="s">
        <v>1035</v>
      </c>
      <c r="R213" s="143" t="s">
        <v>1032</v>
      </c>
      <c r="S213" s="189"/>
      <c r="U213" s="187"/>
      <c r="V213" s="189"/>
      <c r="W213" s="187"/>
    </row>
    <row r="214" spans="1:23" ht="12.75" customHeight="1" outlineLevel="1">
      <c r="A214" s="153" t="s">
        <v>1029</v>
      </c>
      <c r="B214" s="187" t="s">
        <v>1030</v>
      </c>
      <c r="C214" s="143" t="s">
        <v>8895</v>
      </c>
      <c r="H214" s="143" t="s">
        <v>6907</v>
      </c>
      <c r="J214" s="143" t="s">
        <v>2239</v>
      </c>
      <c r="K214" s="143" t="s">
        <v>4605</v>
      </c>
      <c r="L214" s="143" t="s">
        <v>6907</v>
      </c>
      <c r="P214" s="143">
        <v>264</v>
      </c>
      <c r="Q214" s="143" t="s">
        <v>1031</v>
      </c>
      <c r="R214" s="143" t="s">
        <v>1032</v>
      </c>
      <c r="S214" s="189"/>
      <c r="U214" s="187"/>
      <c r="V214" s="189"/>
      <c r="W214" s="187"/>
    </row>
    <row r="215" spans="1:23" ht="12.75" customHeight="1" outlineLevel="1">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row>
    <row r="216" spans="1:23" ht="12.75" customHeight="1">
      <c r="A216" s="151" t="s">
        <v>1040</v>
      </c>
      <c r="B216" s="186" t="s">
        <v>1034</v>
      </c>
      <c r="C216" s="143" t="s">
        <v>8910</v>
      </c>
      <c r="G216" s="143" t="s">
        <v>8911</v>
      </c>
      <c r="H216" s="143" t="s">
        <v>8912</v>
      </c>
      <c r="I216" s="143" t="s">
        <v>2239</v>
      </c>
      <c r="J216" s="143" t="s">
        <v>4605</v>
      </c>
      <c r="K216" s="143" t="s">
        <v>6907</v>
      </c>
      <c r="L216" s="143" t="s">
        <v>6907</v>
      </c>
      <c r="M216" s="143" t="s">
        <v>6907</v>
      </c>
      <c r="O216" s="143" t="s">
        <v>6907</v>
      </c>
      <c r="P216" s="143">
        <v>265</v>
      </c>
      <c r="Q216" s="143" t="s">
        <v>1035</v>
      </c>
      <c r="R216" s="143" t="s">
        <v>1032</v>
      </c>
      <c r="S216" s="189"/>
      <c r="T216" s="189"/>
      <c r="U216" s="189"/>
      <c r="V216" s="186"/>
      <c r="W216" s="187"/>
    </row>
    <row r="217" spans="1:23" ht="12.75" customHeight="1" outlineLevel="1">
      <c r="A217" s="153" t="s">
        <v>1040</v>
      </c>
      <c r="B217" s="186" t="s">
        <v>1030</v>
      </c>
      <c r="C217" s="143" t="s">
        <v>8914</v>
      </c>
      <c r="G217" s="143" t="s">
        <v>8911</v>
      </c>
      <c r="H217" s="143" t="s">
        <v>8915</v>
      </c>
      <c r="I217" s="143" t="s">
        <v>2239</v>
      </c>
      <c r="J217" s="143" t="s">
        <v>4605</v>
      </c>
      <c r="K217" s="143" t="s">
        <v>6907</v>
      </c>
      <c r="L217" s="143" t="s">
        <v>6907</v>
      </c>
      <c r="M217" s="143" t="s">
        <v>6907</v>
      </c>
      <c r="O217" s="143" t="s">
        <v>6907</v>
      </c>
      <c r="P217" s="143">
        <v>264</v>
      </c>
      <c r="Q217" s="143" t="s">
        <v>1031</v>
      </c>
      <c r="R217" s="143" t="s">
        <v>1032</v>
      </c>
      <c r="S217" s="189"/>
      <c r="T217" s="189"/>
      <c r="U217" s="189"/>
      <c r="V217" s="186"/>
      <c r="W217" s="187"/>
    </row>
    <row r="218" spans="1:23" ht="12.75" customHeight="1" outlineLevel="1">
      <c r="A218" s="153" t="s">
        <v>1040</v>
      </c>
      <c r="B218" s="186" t="s">
        <v>1048</v>
      </c>
      <c r="C218" s="143" t="s">
        <v>8917</v>
      </c>
      <c r="G218" s="143" t="s">
        <v>8911</v>
      </c>
      <c r="H218" s="143" t="s">
        <v>8918</v>
      </c>
      <c r="I218" s="143" t="s">
        <v>2239</v>
      </c>
      <c r="J218" s="143" t="s">
        <v>55</v>
      </c>
      <c r="K218" s="143" t="s">
        <v>6907</v>
      </c>
      <c r="L218" s="143" t="s">
        <v>6908</v>
      </c>
      <c r="M218" s="143" t="s">
        <v>6931</v>
      </c>
      <c r="O218" s="143" t="s">
        <v>6907</v>
      </c>
      <c r="P218" s="143">
        <v>66</v>
      </c>
      <c r="Q218" s="143" t="s">
        <v>1170</v>
      </c>
      <c r="R218" s="143" t="s">
        <v>55</v>
      </c>
      <c r="S218" s="187" t="s">
        <v>34</v>
      </c>
      <c r="T218" s="189" t="s">
        <v>35</v>
      </c>
      <c r="U218" s="189" t="s">
        <v>12045</v>
      </c>
      <c r="V218" s="186" t="s">
        <v>12160</v>
      </c>
      <c r="W218" s="186" t="s">
        <v>51</v>
      </c>
    </row>
    <row r="219" spans="1:23" ht="12.75" customHeight="1" outlineLevel="1">
      <c r="A219" s="153" t="s">
        <v>1040</v>
      </c>
      <c r="B219" s="186" t="s">
        <v>8919</v>
      </c>
      <c r="C219" s="143" t="s">
        <v>8921</v>
      </c>
      <c r="G219" s="143" t="s">
        <v>8922</v>
      </c>
      <c r="H219" s="143" t="s">
        <v>6907</v>
      </c>
      <c r="I219" s="143" t="s">
        <v>2239</v>
      </c>
      <c r="J219" s="143" t="s">
        <v>55</v>
      </c>
      <c r="K219" s="143" t="s">
        <v>6907</v>
      </c>
      <c r="L219" s="143" t="s">
        <v>6908</v>
      </c>
      <c r="M219" s="143" t="s">
        <v>6907</v>
      </c>
      <c r="O219" s="143" t="s">
        <v>75</v>
      </c>
      <c r="P219" s="143">
        <v>70</v>
      </c>
      <c r="Q219" s="143" t="s">
        <v>879</v>
      </c>
      <c r="R219" s="143" t="s">
        <v>55</v>
      </c>
      <c r="S219" s="187" t="s">
        <v>34</v>
      </c>
      <c r="T219" s="189" t="s">
        <v>35</v>
      </c>
      <c r="U219" s="186" t="s">
        <v>12045</v>
      </c>
      <c r="V219" s="189" t="s">
        <v>12161</v>
      </c>
      <c r="W219" s="186" t="s">
        <v>51</v>
      </c>
    </row>
    <row r="220" spans="1:23" ht="12.75" customHeight="1" outlineLevel="1">
      <c r="A220" s="153" t="s">
        <v>1040</v>
      </c>
      <c r="B220" s="188" t="s">
        <v>8926</v>
      </c>
      <c r="C220" s="143" t="s">
        <v>8921</v>
      </c>
      <c r="G220" s="143" t="s">
        <v>8922</v>
      </c>
      <c r="H220" s="143" t="s">
        <v>6907</v>
      </c>
      <c r="I220" s="143" t="s">
        <v>2239</v>
      </c>
      <c r="J220" s="143" t="s">
        <v>55</v>
      </c>
      <c r="K220" s="143" t="s">
        <v>6907</v>
      </c>
      <c r="L220" s="143" t="s">
        <v>6908</v>
      </c>
      <c r="M220" s="143" t="s">
        <v>6907</v>
      </c>
      <c r="O220" s="143" t="s">
        <v>75</v>
      </c>
    </row>
    <row r="221" spans="1:23" ht="12.75" customHeight="1" outlineLevel="1">
      <c r="A221" s="154"/>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row>
    <row r="222" spans="1:23" ht="12.75" customHeight="1">
      <c r="A222" s="151" t="s">
        <v>12162</v>
      </c>
      <c r="B222" s="186" t="s">
        <v>12163</v>
      </c>
      <c r="C222" s="143" t="s">
        <v>12164</v>
      </c>
      <c r="G222" s="143" t="s">
        <v>12165</v>
      </c>
      <c r="H222" s="143" t="s">
        <v>12166</v>
      </c>
      <c r="J222" s="143" t="s">
        <v>9133</v>
      </c>
      <c r="K222" s="143" t="s">
        <v>6907</v>
      </c>
      <c r="L222" s="143" t="s">
        <v>6907</v>
      </c>
      <c r="M222" s="143" t="s">
        <v>6907</v>
      </c>
      <c r="N222" s="143" t="s">
        <v>6907</v>
      </c>
      <c r="O222" s="143" t="s">
        <v>6907</v>
      </c>
      <c r="P222" s="143">
        <v>230</v>
      </c>
      <c r="Q222" s="143" t="s">
        <v>1092</v>
      </c>
      <c r="R222" s="143" t="s">
        <v>1089</v>
      </c>
      <c r="S222" s="189" t="s">
        <v>6912</v>
      </c>
      <c r="T222" s="189"/>
      <c r="U222" s="189"/>
      <c r="V222" s="186"/>
      <c r="W222" s="189"/>
    </row>
    <row r="223" spans="1:23" ht="12.75" customHeight="1" outlineLevel="1">
      <c r="A223" s="153" t="s">
        <v>12162</v>
      </c>
      <c r="B223" s="186" t="s">
        <v>12167</v>
      </c>
      <c r="C223" s="143" t="s">
        <v>12168</v>
      </c>
      <c r="G223" s="143" t="s">
        <v>12165</v>
      </c>
      <c r="H223" s="143" t="s">
        <v>12169</v>
      </c>
      <c r="I223" s="143" t="s">
        <v>2239</v>
      </c>
      <c r="J223" s="143" t="s">
        <v>9133</v>
      </c>
      <c r="K223" s="143" t="s">
        <v>6907</v>
      </c>
      <c r="L223" s="143" t="s">
        <v>6907</v>
      </c>
      <c r="M223" s="143" t="s">
        <v>6907</v>
      </c>
      <c r="N223" s="143" t="s">
        <v>6907</v>
      </c>
      <c r="O223" s="143" t="s">
        <v>6907</v>
      </c>
      <c r="P223" s="143">
        <v>221</v>
      </c>
      <c r="Q223" s="143" t="s">
        <v>1088</v>
      </c>
      <c r="R223" s="143" t="s">
        <v>1089</v>
      </c>
      <c r="S223" s="189" t="s">
        <v>6912</v>
      </c>
      <c r="T223" s="189"/>
      <c r="U223" s="189"/>
      <c r="V223" s="186"/>
      <c r="W223" s="189"/>
    </row>
    <row r="224" spans="1:23" ht="12.75" customHeight="1" outlineLevel="1">
      <c r="A224" s="153" t="s">
        <v>12162</v>
      </c>
      <c r="B224" s="186" t="s">
        <v>12170</v>
      </c>
      <c r="C224" s="143" t="s">
        <v>12168</v>
      </c>
      <c r="G224" s="143" t="s">
        <v>12165</v>
      </c>
      <c r="H224" s="143" t="s">
        <v>12171</v>
      </c>
      <c r="I224" s="143" t="s">
        <v>2239</v>
      </c>
      <c r="J224" s="143" t="s">
        <v>9133</v>
      </c>
      <c r="K224" s="143" t="s">
        <v>6907</v>
      </c>
      <c r="L224" s="143" t="s">
        <v>6907</v>
      </c>
      <c r="M224" s="143" t="s">
        <v>6907</v>
      </c>
      <c r="N224" s="143" t="s">
        <v>6907</v>
      </c>
      <c r="O224" s="143" t="s">
        <v>6907</v>
      </c>
      <c r="P224" s="143">
        <v>224</v>
      </c>
      <c r="Q224" s="143" t="s">
        <v>1098</v>
      </c>
      <c r="R224" s="143" t="s">
        <v>1089</v>
      </c>
      <c r="S224" s="189" t="s">
        <v>6912</v>
      </c>
      <c r="T224" s="189"/>
      <c r="U224" s="189"/>
      <c r="V224" s="186"/>
      <c r="W224" s="189"/>
    </row>
    <row r="225" spans="1:23" ht="12.75" customHeight="1" outlineLevel="1">
      <c r="A225" s="153" t="s">
        <v>12162</v>
      </c>
      <c r="B225" s="186" t="s">
        <v>12172</v>
      </c>
      <c r="C225" s="143" t="s">
        <v>12168</v>
      </c>
      <c r="G225" s="143" t="s">
        <v>12165</v>
      </c>
      <c r="H225" s="143" t="s">
        <v>12173</v>
      </c>
      <c r="I225" s="143" t="s">
        <v>2239</v>
      </c>
      <c r="J225" s="143" t="s">
        <v>9133</v>
      </c>
      <c r="K225" s="143" t="s">
        <v>6907</v>
      </c>
      <c r="L225" s="143" t="s">
        <v>6907</v>
      </c>
      <c r="M225" s="143" t="s">
        <v>6907</v>
      </c>
      <c r="N225" s="143" t="s">
        <v>6907</v>
      </c>
      <c r="O225" s="143" t="s">
        <v>6907</v>
      </c>
      <c r="P225" s="143">
        <v>227</v>
      </c>
      <c r="Q225" s="143" t="s">
        <v>1095</v>
      </c>
      <c r="R225" s="143" t="s">
        <v>1089</v>
      </c>
      <c r="S225" s="189" t="s">
        <v>6912</v>
      </c>
      <c r="T225" s="189"/>
      <c r="U225" s="189"/>
      <c r="V225" s="186"/>
      <c r="W225" s="189"/>
    </row>
    <row r="226" spans="1:23" ht="12.75" customHeight="1" outlineLevel="1">
      <c r="A226" s="153" t="s">
        <v>12162</v>
      </c>
      <c r="B226" s="186" t="s">
        <v>12174</v>
      </c>
      <c r="C226" s="143" t="s">
        <v>12168</v>
      </c>
      <c r="G226" s="143" t="s">
        <v>12165</v>
      </c>
      <c r="H226" s="143" t="s">
        <v>12175</v>
      </c>
      <c r="I226" s="143" t="s">
        <v>2239</v>
      </c>
      <c r="J226" s="143" t="s">
        <v>9133</v>
      </c>
      <c r="K226" s="143" t="s">
        <v>6907</v>
      </c>
      <c r="L226" s="143" t="s">
        <v>6907</v>
      </c>
      <c r="M226" s="143" t="s">
        <v>6907</v>
      </c>
      <c r="N226" s="143" t="s">
        <v>6907</v>
      </c>
      <c r="O226" s="143" t="s">
        <v>6907</v>
      </c>
      <c r="P226" s="143">
        <v>222</v>
      </c>
      <c r="Q226" s="143" t="s">
        <v>1104</v>
      </c>
      <c r="R226" s="143" t="s">
        <v>1089</v>
      </c>
      <c r="S226" s="189" t="s">
        <v>6912</v>
      </c>
      <c r="T226" s="189"/>
      <c r="U226" s="189"/>
      <c r="V226" s="186"/>
      <c r="W226" s="189"/>
    </row>
    <row r="227" spans="1:23" ht="12.75" customHeight="1" outlineLevel="1">
      <c r="A227" s="153" t="s">
        <v>12162</v>
      </c>
      <c r="B227" s="186" t="s">
        <v>12176</v>
      </c>
      <c r="C227" s="143" t="s">
        <v>12168</v>
      </c>
      <c r="G227" s="143" t="s">
        <v>12165</v>
      </c>
      <c r="H227" s="143" t="s">
        <v>12177</v>
      </c>
      <c r="I227" s="143" t="s">
        <v>2239</v>
      </c>
      <c r="J227" s="143" t="s">
        <v>9133</v>
      </c>
      <c r="K227" s="143" t="s">
        <v>6907</v>
      </c>
      <c r="L227" s="143" t="s">
        <v>6907</v>
      </c>
      <c r="M227" s="143" t="s">
        <v>6907</v>
      </c>
      <c r="N227" s="143" t="s">
        <v>6907</v>
      </c>
      <c r="O227" s="143" t="s">
        <v>6907</v>
      </c>
      <c r="P227" s="143">
        <v>225</v>
      </c>
      <c r="Q227" s="143" t="s">
        <v>1101</v>
      </c>
      <c r="R227" s="143" t="s">
        <v>1089</v>
      </c>
      <c r="S227" s="189" t="s">
        <v>6912</v>
      </c>
      <c r="T227" s="189"/>
      <c r="U227" s="189"/>
      <c r="V227" s="186"/>
      <c r="W227" s="189"/>
    </row>
    <row r="228" spans="1:23" ht="12.75" customHeight="1" outlineLevel="1">
      <c r="A228" s="153" t="s">
        <v>12162</v>
      </c>
      <c r="B228" s="186" t="s">
        <v>12178</v>
      </c>
      <c r="C228" s="143" t="s">
        <v>12168</v>
      </c>
      <c r="G228" s="143" t="s">
        <v>12165</v>
      </c>
      <c r="H228" s="143" t="s">
        <v>12179</v>
      </c>
      <c r="I228" s="143" t="s">
        <v>2239</v>
      </c>
      <c r="J228" s="143" t="s">
        <v>9133</v>
      </c>
      <c r="K228" s="143" t="s">
        <v>6907</v>
      </c>
      <c r="L228" s="143" t="s">
        <v>6907</v>
      </c>
      <c r="M228" s="143" t="s">
        <v>6907</v>
      </c>
      <c r="N228" s="143" t="s">
        <v>6907</v>
      </c>
      <c r="O228" s="143" t="s">
        <v>6907</v>
      </c>
      <c r="P228" s="143">
        <v>228</v>
      </c>
      <c r="Q228" s="143" t="s">
        <v>1110</v>
      </c>
      <c r="R228" s="143" t="s">
        <v>1089</v>
      </c>
      <c r="S228" s="189" t="s">
        <v>6912</v>
      </c>
      <c r="T228" s="189"/>
      <c r="U228" s="189"/>
      <c r="V228" s="186"/>
      <c r="W228" s="189"/>
    </row>
    <row r="229" spans="1:23" ht="12.75" customHeight="1" outlineLevel="1">
      <c r="A229" s="153" t="s">
        <v>12162</v>
      </c>
      <c r="B229" s="186" t="s">
        <v>12180</v>
      </c>
      <c r="C229" s="143" t="s">
        <v>12168</v>
      </c>
      <c r="G229" s="143" t="s">
        <v>12165</v>
      </c>
      <c r="H229" s="143" t="s">
        <v>12181</v>
      </c>
      <c r="I229" s="143" t="s">
        <v>2239</v>
      </c>
      <c r="J229" s="143" t="s">
        <v>9133</v>
      </c>
      <c r="K229" s="143" t="s">
        <v>6907</v>
      </c>
      <c r="L229" s="143" t="s">
        <v>6907</v>
      </c>
      <c r="M229" s="143" t="s">
        <v>6907</v>
      </c>
      <c r="N229" s="143" t="s">
        <v>6907</v>
      </c>
      <c r="O229" s="143" t="s">
        <v>6907</v>
      </c>
      <c r="P229" s="143">
        <v>223</v>
      </c>
      <c r="Q229" s="143" t="s">
        <v>1107</v>
      </c>
      <c r="R229" s="143" t="s">
        <v>1089</v>
      </c>
      <c r="S229" s="189" t="s">
        <v>6912</v>
      </c>
      <c r="T229" s="189"/>
      <c r="U229" s="189"/>
      <c r="V229" s="186"/>
      <c r="W229" s="189"/>
    </row>
    <row r="230" spans="1:23" ht="12.75" customHeight="1" outlineLevel="1">
      <c r="A230" s="153" t="s">
        <v>12162</v>
      </c>
      <c r="B230" s="186" t="s">
        <v>12182</v>
      </c>
      <c r="C230" s="143" t="s">
        <v>12168</v>
      </c>
      <c r="G230" s="143" t="s">
        <v>12165</v>
      </c>
      <c r="H230" s="143" t="s">
        <v>12183</v>
      </c>
      <c r="I230" s="143" t="s">
        <v>2239</v>
      </c>
      <c r="J230" s="143" t="s">
        <v>9133</v>
      </c>
      <c r="K230" s="143" t="s">
        <v>6907</v>
      </c>
      <c r="L230" s="143" t="s">
        <v>6907</v>
      </c>
      <c r="M230" s="143" t="s">
        <v>6907</v>
      </c>
      <c r="N230" s="143" t="s">
        <v>6907</v>
      </c>
      <c r="O230" s="143" t="s">
        <v>6907</v>
      </c>
      <c r="P230" s="143">
        <v>226</v>
      </c>
      <c r="Q230" s="143" t="s">
        <v>1116</v>
      </c>
      <c r="R230" s="143" t="s">
        <v>1089</v>
      </c>
      <c r="S230" s="189" t="s">
        <v>6912</v>
      </c>
      <c r="T230" s="189"/>
      <c r="U230" s="189"/>
      <c r="V230" s="186"/>
      <c r="W230" s="189"/>
    </row>
    <row r="231" spans="1:23" ht="12.75" customHeight="1" outlineLevel="1">
      <c r="A231" s="153" t="s">
        <v>12162</v>
      </c>
      <c r="B231" s="186" t="s">
        <v>12184</v>
      </c>
      <c r="C231" s="143" t="s">
        <v>12168</v>
      </c>
      <c r="G231" s="143" t="s">
        <v>12165</v>
      </c>
      <c r="H231" s="143" t="s">
        <v>12185</v>
      </c>
      <c r="I231" s="143" t="s">
        <v>2239</v>
      </c>
      <c r="J231" s="143" t="s">
        <v>9133</v>
      </c>
      <c r="K231" s="143" t="s">
        <v>6907</v>
      </c>
      <c r="L231" s="143" t="s">
        <v>6907</v>
      </c>
      <c r="M231" s="143" t="s">
        <v>6907</v>
      </c>
      <c r="N231" s="143" t="s">
        <v>6907</v>
      </c>
      <c r="O231" s="143" t="s">
        <v>6907</v>
      </c>
      <c r="P231" s="143">
        <v>229</v>
      </c>
      <c r="Q231" s="143" t="s">
        <v>1113</v>
      </c>
      <c r="R231" s="143" t="s">
        <v>1089</v>
      </c>
      <c r="S231" s="189" t="s">
        <v>6912</v>
      </c>
      <c r="T231" s="189"/>
      <c r="U231" s="189"/>
      <c r="V231" s="186"/>
      <c r="W231" s="189"/>
    </row>
    <row r="232" spans="1:23" ht="12.75" customHeight="1" outlineLevel="1">
      <c r="A232" s="153" t="s">
        <v>12162</v>
      </c>
      <c r="B232" s="186" t="s">
        <v>1141</v>
      </c>
      <c r="C232" s="143" t="s">
        <v>12186</v>
      </c>
      <c r="G232" s="143" t="s">
        <v>12165</v>
      </c>
      <c r="H232" s="143" t="s">
        <v>12187</v>
      </c>
      <c r="I232" s="143" t="s">
        <v>2239</v>
      </c>
      <c r="J232" s="143" t="s">
        <v>55</v>
      </c>
      <c r="K232" s="143" t="s">
        <v>6907</v>
      </c>
      <c r="L232" s="143" t="s">
        <v>6907</v>
      </c>
      <c r="M232" s="143" t="s">
        <v>6931</v>
      </c>
      <c r="N232" s="143" t="s">
        <v>6907</v>
      </c>
      <c r="O232" s="143" t="s">
        <v>43</v>
      </c>
      <c r="P232" s="143">
        <v>32</v>
      </c>
      <c r="Q232" s="143" t="s">
        <v>1142</v>
      </c>
      <c r="R232" s="143" t="s">
        <v>55</v>
      </c>
      <c r="S232" s="189" t="s">
        <v>62</v>
      </c>
      <c r="T232" s="189" t="s">
        <v>35</v>
      </c>
      <c r="U232" s="186"/>
      <c r="V232" s="186"/>
      <c r="W232" s="189" t="s">
        <v>38</v>
      </c>
    </row>
    <row r="233" spans="1:23" ht="12.75" customHeight="1" outlineLevel="1">
      <c r="A233" s="153" t="s">
        <v>12162</v>
      </c>
      <c r="B233" s="186" t="s">
        <v>1144</v>
      </c>
      <c r="C233" s="143" t="s">
        <v>12188</v>
      </c>
      <c r="G233" s="143" t="s">
        <v>12165</v>
      </c>
      <c r="H233" s="143" t="s">
        <v>9158</v>
      </c>
      <c r="I233" s="143" t="s">
        <v>2239</v>
      </c>
      <c r="J233" s="143" t="s">
        <v>55</v>
      </c>
      <c r="K233" s="143" t="s">
        <v>6931</v>
      </c>
      <c r="L233" s="143" t="s">
        <v>6907</v>
      </c>
      <c r="M233" s="143" t="s">
        <v>6931</v>
      </c>
      <c r="N233" s="143" t="s">
        <v>6907</v>
      </c>
      <c r="O233" s="143" t="s">
        <v>43</v>
      </c>
      <c r="P233" s="143">
        <v>41</v>
      </c>
      <c r="Q233" s="143" t="s">
        <v>1145</v>
      </c>
      <c r="R233" s="143" t="s">
        <v>55</v>
      </c>
      <c r="S233" s="189" t="s">
        <v>34</v>
      </c>
      <c r="T233" s="187" t="s">
        <v>35</v>
      </c>
      <c r="U233" s="187" t="s">
        <v>75</v>
      </c>
      <c r="V233" s="186"/>
      <c r="W233" s="189" t="s">
        <v>38</v>
      </c>
    </row>
    <row r="234" spans="1:23" ht="12.75" customHeight="1" outlineLevel="1">
      <c r="A234" s="153" t="s">
        <v>12162</v>
      </c>
      <c r="B234" s="186" t="s">
        <v>1137</v>
      </c>
      <c r="C234" s="143" t="s">
        <v>12189</v>
      </c>
      <c r="G234" s="143" t="s">
        <v>12165</v>
      </c>
      <c r="H234" s="143" t="s">
        <v>9442</v>
      </c>
      <c r="I234" s="143" t="s">
        <v>2239</v>
      </c>
      <c r="J234" s="143" t="s">
        <v>55</v>
      </c>
      <c r="K234" s="143" t="s">
        <v>6907</v>
      </c>
      <c r="L234" s="143" t="s">
        <v>6907</v>
      </c>
      <c r="M234" s="143" t="s">
        <v>6907</v>
      </c>
      <c r="N234" s="143" t="s">
        <v>6907</v>
      </c>
      <c r="O234" s="143" t="s">
        <v>43</v>
      </c>
      <c r="P234" s="143">
        <v>43</v>
      </c>
      <c r="Q234" s="143" t="s">
        <v>1988</v>
      </c>
      <c r="R234" s="143" t="s">
        <v>55</v>
      </c>
      <c r="S234" s="189" t="s">
        <v>62</v>
      </c>
      <c r="T234" s="189" t="s">
        <v>35</v>
      </c>
      <c r="U234" s="187" t="s">
        <v>75</v>
      </c>
      <c r="V234" s="186"/>
      <c r="W234" s="189" t="s">
        <v>38</v>
      </c>
    </row>
    <row r="235" spans="1:23" ht="12.75" customHeight="1" outlineLevel="1">
      <c r="A235" s="153" t="s">
        <v>12162</v>
      </c>
      <c r="B235" s="186" t="s">
        <v>1134</v>
      </c>
      <c r="C235" s="143" t="s">
        <v>12190</v>
      </c>
      <c r="G235" s="143" t="s">
        <v>12165</v>
      </c>
      <c r="H235" s="143" t="s">
        <v>12191</v>
      </c>
      <c r="I235" s="143" t="s">
        <v>2239</v>
      </c>
      <c r="J235" s="143" t="s">
        <v>55</v>
      </c>
      <c r="K235" s="143" t="s">
        <v>6907</v>
      </c>
      <c r="L235" s="143" t="s">
        <v>6907</v>
      </c>
      <c r="M235" s="143" t="s">
        <v>6907</v>
      </c>
      <c r="N235" s="143" t="s">
        <v>6907</v>
      </c>
      <c r="O235" s="143" t="s">
        <v>6907</v>
      </c>
      <c r="P235" s="143">
        <v>67</v>
      </c>
      <c r="Q235" s="143" t="s">
        <v>1135</v>
      </c>
      <c r="R235" s="143" t="s">
        <v>55</v>
      </c>
      <c r="S235" s="189" t="s">
        <v>62</v>
      </c>
      <c r="T235" s="189" t="s">
        <v>35</v>
      </c>
      <c r="U235" s="189"/>
      <c r="V235" s="186"/>
      <c r="W235" s="189" t="s">
        <v>38</v>
      </c>
    </row>
    <row r="236" spans="1:23" ht="12.75" customHeight="1" outlineLevel="1">
      <c r="A236" s="153" t="s">
        <v>12162</v>
      </c>
      <c r="B236" s="186" t="s">
        <v>1078</v>
      </c>
      <c r="C236" s="128" t="s">
        <v>12192</v>
      </c>
      <c r="D236" s="143" t="s">
        <v>12193</v>
      </c>
      <c r="G236" s="143" t="s">
        <v>12165</v>
      </c>
      <c r="H236" s="143" t="s">
        <v>12194</v>
      </c>
      <c r="I236" s="143" t="s">
        <v>2239</v>
      </c>
      <c r="J236" s="143" t="s">
        <v>6921</v>
      </c>
      <c r="K236" s="143" t="s">
        <v>6907</v>
      </c>
      <c r="L236" s="143" t="s">
        <v>6907</v>
      </c>
      <c r="M236" s="143" t="s">
        <v>6907</v>
      </c>
      <c r="N236" s="143" t="s">
        <v>6907</v>
      </c>
      <c r="O236" s="143" t="s">
        <v>43</v>
      </c>
      <c r="P236" s="143">
        <v>34</v>
      </c>
      <c r="Q236" s="143" t="s">
        <v>1082</v>
      </c>
      <c r="R236" s="143" t="s">
        <v>1080</v>
      </c>
      <c r="S236" s="189" t="s">
        <v>34</v>
      </c>
      <c r="T236" s="189" t="s">
        <v>35</v>
      </c>
      <c r="U236" s="186"/>
      <c r="V236" s="186"/>
      <c r="W236" s="189" t="s">
        <v>38</v>
      </c>
    </row>
    <row r="237" spans="1:23" ht="12.75" customHeight="1" outlineLevel="1">
      <c r="A237" s="153" t="s">
        <v>12162</v>
      </c>
      <c r="B237" s="186" t="s">
        <v>1083</v>
      </c>
      <c r="C237" s="128" t="s">
        <v>12195</v>
      </c>
      <c r="D237" s="143" t="s">
        <v>12193</v>
      </c>
      <c r="G237" s="143" t="s">
        <v>12165</v>
      </c>
      <c r="H237" s="143" t="s">
        <v>12196</v>
      </c>
      <c r="I237" s="143" t="s">
        <v>2239</v>
      </c>
      <c r="J237" s="143" t="s">
        <v>6921</v>
      </c>
      <c r="K237" s="143" t="s">
        <v>6907</v>
      </c>
      <c r="L237" s="143" t="s">
        <v>6907</v>
      </c>
      <c r="M237" s="143" t="s">
        <v>6907</v>
      </c>
      <c r="N237" s="143" t="s">
        <v>6907</v>
      </c>
      <c r="O237" s="143" t="s">
        <v>43</v>
      </c>
      <c r="P237" s="143">
        <v>33</v>
      </c>
      <c r="Q237" s="143" t="s">
        <v>1086</v>
      </c>
      <c r="R237" s="143" t="s">
        <v>1080</v>
      </c>
      <c r="S237" s="189" t="s">
        <v>42</v>
      </c>
      <c r="T237" s="189" t="s">
        <v>35</v>
      </c>
      <c r="U237" s="186"/>
      <c r="V237" s="186"/>
      <c r="W237" s="189" t="s">
        <v>38</v>
      </c>
    </row>
    <row r="238" spans="1:23" ht="12.75" customHeight="1" outlineLevel="1">
      <c r="A238" s="154"/>
      <c r="B238" s="154"/>
      <c r="C238" s="154"/>
      <c r="D238" s="154"/>
      <c r="E238" s="154"/>
      <c r="F238" s="154"/>
      <c r="G238" s="154"/>
      <c r="H238" s="154"/>
      <c r="I238" s="154"/>
      <c r="J238" s="154"/>
      <c r="K238" s="154"/>
      <c r="L238" s="154"/>
      <c r="M238" s="154"/>
      <c r="N238" s="154"/>
      <c r="O238" s="154"/>
      <c r="P238" s="154"/>
      <c r="Q238" s="154"/>
      <c r="R238" s="154"/>
      <c r="S238" s="154"/>
      <c r="T238" s="154"/>
      <c r="U238" s="154"/>
      <c r="V238" s="154"/>
      <c r="W238" s="154"/>
    </row>
    <row r="239" spans="1:23" ht="12.75" customHeight="1">
      <c r="A239" s="151" t="s">
        <v>1240</v>
      </c>
      <c r="B239" s="186" t="s">
        <v>1996</v>
      </c>
      <c r="G239" s="143" t="s">
        <v>12197</v>
      </c>
      <c r="H239" s="143" t="s">
        <v>12198</v>
      </c>
      <c r="I239" s="143" t="s">
        <v>2239</v>
      </c>
      <c r="J239" s="143" t="s">
        <v>9133</v>
      </c>
      <c r="K239" s="143" t="s">
        <v>6907</v>
      </c>
      <c r="L239" s="143" t="s">
        <v>6907</v>
      </c>
      <c r="M239" s="143" t="s">
        <v>6907</v>
      </c>
      <c r="N239" s="143" t="s">
        <v>6907</v>
      </c>
      <c r="O239" s="143" t="s">
        <v>6907</v>
      </c>
      <c r="P239" s="143">
        <v>250</v>
      </c>
      <c r="Q239" s="143" t="s">
        <v>1997</v>
      </c>
      <c r="R239" s="143" t="s">
        <v>1995</v>
      </c>
      <c r="S239" s="189" t="s">
        <v>6912</v>
      </c>
      <c r="T239" s="189"/>
      <c r="U239" s="189"/>
      <c r="V239" s="186"/>
      <c r="W239" s="189"/>
    </row>
    <row r="240" spans="1:23" ht="12.75" customHeight="1" outlineLevel="1">
      <c r="A240" s="153" t="s">
        <v>1240</v>
      </c>
      <c r="B240" s="186" t="s">
        <v>1993</v>
      </c>
      <c r="G240" s="143" t="s">
        <v>12197</v>
      </c>
      <c r="H240" s="143" t="s">
        <v>12199</v>
      </c>
      <c r="I240" s="143" t="s">
        <v>2239</v>
      </c>
      <c r="J240" s="143" t="s">
        <v>9133</v>
      </c>
      <c r="K240" s="143" t="s">
        <v>6907</v>
      </c>
      <c r="L240" s="143" t="s">
        <v>6907</v>
      </c>
      <c r="M240" s="143" t="s">
        <v>6907</v>
      </c>
      <c r="N240" s="143" t="s">
        <v>6907</v>
      </c>
      <c r="O240" s="143" t="s">
        <v>6907</v>
      </c>
      <c r="P240" s="143">
        <v>241</v>
      </c>
      <c r="Q240" s="143" t="s">
        <v>1994</v>
      </c>
      <c r="R240" s="143" t="s">
        <v>1995</v>
      </c>
      <c r="S240" s="189" t="s">
        <v>6912</v>
      </c>
      <c r="T240" s="189"/>
      <c r="U240" s="189"/>
      <c r="V240" s="186"/>
      <c r="W240" s="189"/>
    </row>
    <row r="241" spans="1:23" ht="12.75" customHeight="1" outlineLevel="1">
      <c r="A241" s="153" t="s">
        <v>1240</v>
      </c>
      <c r="B241" s="186" t="s">
        <v>2000</v>
      </c>
      <c r="G241" s="143" t="s">
        <v>12197</v>
      </c>
      <c r="H241" s="143" t="s">
        <v>12200</v>
      </c>
      <c r="I241" s="143" t="s">
        <v>2239</v>
      </c>
      <c r="J241" s="143" t="s">
        <v>9133</v>
      </c>
      <c r="K241" s="143" t="s">
        <v>6907</v>
      </c>
      <c r="L241" s="143" t="s">
        <v>6907</v>
      </c>
      <c r="M241" s="143" t="s">
        <v>6907</v>
      </c>
      <c r="N241" s="143" t="s">
        <v>6907</v>
      </c>
      <c r="O241" s="143" t="s">
        <v>6907</v>
      </c>
      <c r="P241" s="143">
        <v>244</v>
      </c>
      <c r="Q241" s="143" t="s">
        <v>2001</v>
      </c>
      <c r="R241" s="143" t="s">
        <v>1995</v>
      </c>
      <c r="S241" s="189" t="s">
        <v>6912</v>
      </c>
      <c r="T241" s="189"/>
      <c r="U241" s="189"/>
      <c r="V241" s="186"/>
      <c r="W241" s="189"/>
    </row>
    <row r="242" spans="1:23" ht="12.75" customHeight="1" outlineLevel="1">
      <c r="A242" s="153" t="s">
        <v>1240</v>
      </c>
      <c r="B242" s="186" t="s">
        <v>1998</v>
      </c>
      <c r="G242" s="143" t="s">
        <v>12197</v>
      </c>
      <c r="H242" s="143" t="s">
        <v>12201</v>
      </c>
      <c r="I242" s="143" t="s">
        <v>2239</v>
      </c>
      <c r="J242" s="143" t="s">
        <v>9133</v>
      </c>
      <c r="K242" s="143" t="s">
        <v>6907</v>
      </c>
      <c r="L242" s="143" t="s">
        <v>6907</v>
      </c>
      <c r="M242" s="143" t="s">
        <v>6907</v>
      </c>
      <c r="N242" s="143" t="s">
        <v>6907</v>
      </c>
      <c r="O242" s="143" t="s">
        <v>6907</v>
      </c>
      <c r="P242" s="143">
        <v>247</v>
      </c>
      <c r="Q242" s="143" t="s">
        <v>1999</v>
      </c>
      <c r="R242" s="143" t="s">
        <v>1995</v>
      </c>
      <c r="S242" s="189" t="s">
        <v>6912</v>
      </c>
      <c r="T242" s="189"/>
      <c r="U242" s="189"/>
      <c r="V242" s="186"/>
      <c r="W242" s="189"/>
    </row>
    <row r="243" spans="1:23" ht="12.75" customHeight="1" outlineLevel="1">
      <c r="A243" s="153" t="s">
        <v>1240</v>
      </c>
      <c r="B243" s="186" t="s">
        <v>2004</v>
      </c>
      <c r="G243" s="143" t="s">
        <v>12197</v>
      </c>
      <c r="H243" s="143" t="s">
        <v>12202</v>
      </c>
      <c r="I243" s="143" t="s">
        <v>2239</v>
      </c>
      <c r="J243" s="143" t="s">
        <v>9133</v>
      </c>
      <c r="K243" s="143" t="s">
        <v>6907</v>
      </c>
      <c r="L243" s="143" t="s">
        <v>6907</v>
      </c>
      <c r="M243" s="143" t="s">
        <v>6907</v>
      </c>
      <c r="N243" s="143" t="s">
        <v>6907</v>
      </c>
      <c r="O243" s="143" t="s">
        <v>6907</v>
      </c>
      <c r="P243" s="143">
        <v>242</v>
      </c>
      <c r="Q243" s="143" t="s">
        <v>2005</v>
      </c>
      <c r="R243" s="143" t="s">
        <v>1995</v>
      </c>
      <c r="S243" s="189" t="s">
        <v>6912</v>
      </c>
      <c r="T243" s="189"/>
      <c r="U243" s="189"/>
      <c r="V243" s="186"/>
      <c r="W243" s="189"/>
    </row>
    <row r="244" spans="1:23" ht="12.75" customHeight="1" outlineLevel="1">
      <c r="A244" s="153" t="s">
        <v>1240</v>
      </c>
      <c r="B244" s="186" t="s">
        <v>2002</v>
      </c>
      <c r="G244" s="143" t="s">
        <v>12197</v>
      </c>
      <c r="H244" s="143" t="s">
        <v>12203</v>
      </c>
      <c r="I244" s="143" t="s">
        <v>2239</v>
      </c>
      <c r="J244" s="143" t="s">
        <v>9133</v>
      </c>
      <c r="K244" s="143" t="s">
        <v>6907</v>
      </c>
      <c r="L244" s="143" t="s">
        <v>6907</v>
      </c>
      <c r="M244" s="143" t="s">
        <v>6907</v>
      </c>
      <c r="N244" s="143" t="s">
        <v>6907</v>
      </c>
      <c r="O244" s="143" t="s">
        <v>6907</v>
      </c>
      <c r="P244" s="143">
        <v>245</v>
      </c>
      <c r="Q244" s="143" t="s">
        <v>2003</v>
      </c>
      <c r="R244" s="143" t="s">
        <v>1995</v>
      </c>
      <c r="S244" s="189" t="s">
        <v>6912</v>
      </c>
      <c r="T244" s="189"/>
      <c r="U244" s="189"/>
      <c r="V244" s="186"/>
      <c r="W244" s="189"/>
    </row>
    <row r="245" spans="1:23" ht="12.75" customHeight="1" outlineLevel="1">
      <c r="A245" s="153" t="s">
        <v>1240</v>
      </c>
      <c r="B245" s="186" t="s">
        <v>1990</v>
      </c>
      <c r="G245" s="143" t="s">
        <v>12197</v>
      </c>
      <c r="H245" s="143" t="s">
        <v>12204</v>
      </c>
      <c r="I245" s="143" t="s">
        <v>2239</v>
      </c>
      <c r="J245" s="143" t="s">
        <v>55</v>
      </c>
      <c r="K245" s="143" t="s">
        <v>6907</v>
      </c>
      <c r="L245" s="143" t="s">
        <v>6907</v>
      </c>
      <c r="M245" s="143" t="s">
        <v>6907</v>
      </c>
      <c r="N245" s="143" t="s">
        <v>6907</v>
      </c>
      <c r="O245" s="143" t="s">
        <v>6907</v>
      </c>
      <c r="P245" s="143">
        <v>143</v>
      </c>
      <c r="Q245" s="143" t="s">
        <v>5017</v>
      </c>
      <c r="R245" s="143" t="s">
        <v>875</v>
      </c>
      <c r="S245" s="189" t="s">
        <v>62</v>
      </c>
      <c r="T245" s="189" t="s">
        <v>35</v>
      </c>
      <c r="U245" s="189"/>
      <c r="V245" s="186"/>
      <c r="W245" s="189" t="s">
        <v>38</v>
      </c>
    </row>
    <row r="246" spans="1:23" ht="12.75" customHeight="1" outlineLevel="1">
      <c r="A246" s="153" t="s">
        <v>1240</v>
      </c>
      <c r="B246" s="186" t="s">
        <v>12205</v>
      </c>
      <c r="G246" s="143" t="s">
        <v>12197</v>
      </c>
      <c r="H246" s="143" t="s">
        <v>12206</v>
      </c>
      <c r="I246" s="143" t="s">
        <v>2239</v>
      </c>
      <c r="J246" s="143" t="s">
        <v>55</v>
      </c>
      <c r="K246" s="143" t="s">
        <v>6931</v>
      </c>
      <c r="L246" s="143" t="s">
        <v>6907</v>
      </c>
      <c r="M246" s="143" t="s">
        <v>6907</v>
      </c>
      <c r="N246" s="143" t="s">
        <v>6907</v>
      </c>
      <c r="O246" s="143" t="s">
        <v>6907</v>
      </c>
      <c r="P246" s="143">
        <v>100</v>
      </c>
      <c r="Q246" s="143" t="s">
        <v>4519</v>
      </c>
      <c r="R246" s="143" t="s">
        <v>49</v>
      </c>
      <c r="S246" s="189" t="s">
        <v>34</v>
      </c>
      <c r="T246" s="187" t="s">
        <v>35</v>
      </c>
      <c r="U246" s="189"/>
      <c r="V246" s="186" t="s">
        <v>12207</v>
      </c>
      <c r="W246" s="189" t="s">
        <v>38</v>
      </c>
    </row>
    <row r="247" spans="1:23" ht="12.75" customHeight="1" outlineLevel="1">
      <c r="A247" s="153" t="s">
        <v>1240</v>
      </c>
      <c r="B247" s="186" t="s">
        <v>1239</v>
      </c>
      <c r="G247" s="143" t="s">
        <v>12197</v>
      </c>
      <c r="H247" s="143" t="s">
        <v>12208</v>
      </c>
      <c r="I247" s="143" t="s">
        <v>2239</v>
      </c>
      <c r="J247" s="143" t="s">
        <v>55</v>
      </c>
      <c r="K247" s="143" t="s">
        <v>6907</v>
      </c>
      <c r="L247" s="143" t="s">
        <v>6907</v>
      </c>
      <c r="M247" s="143" t="s">
        <v>6907</v>
      </c>
      <c r="N247" s="143" t="s">
        <v>6907</v>
      </c>
      <c r="O247" s="143" t="s">
        <v>6907</v>
      </c>
      <c r="P247" s="143">
        <v>132</v>
      </c>
      <c r="Q247" s="143" t="s">
        <v>45</v>
      </c>
      <c r="R247" s="143" t="s">
        <v>4933</v>
      </c>
      <c r="S247" s="189" t="s">
        <v>34</v>
      </c>
      <c r="T247" s="189" t="s">
        <v>35</v>
      </c>
      <c r="U247" s="189"/>
      <c r="V247" s="186"/>
      <c r="W247" s="189" t="s">
        <v>38</v>
      </c>
    </row>
    <row r="248" spans="1:23" ht="12.75" customHeight="1" outlineLevel="1">
      <c r="A248" s="153" t="s">
        <v>1240</v>
      </c>
      <c r="B248" s="186" t="s">
        <v>2010</v>
      </c>
      <c r="G248" s="143" t="s">
        <v>12197</v>
      </c>
      <c r="H248" s="143" t="s">
        <v>9550</v>
      </c>
      <c r="I248" s="143" t="s">
        <v>2239</v>
      </c>
      <c r="J248" s="143" t="s">
        <v>55</v>
      </c>
      <c r="K248" s="143" t="s">
        <v>6907</v>
      </c>
      <c r="L248" s="143" t="s">
        <v>6907</v>
      </c>
      <c r="M248" s="143" t="s">
        <v>6907</v>
      </c>
      <c r="N248" s="143" t="s">
        <v>6907</v>
      </c>
      <c r="O248" s="143" t="s">
        <v>6907</v>
      </c>
      <c r="P248" s="143">
        <v>146</v>
      </c>
      <c r="Q248" s="143" t="s">
        <v>1068</v>
      </c>
      <c r="R248" s="143" t="s">
        <v>875</v>
      </c>
      <c r="S248" s="189" t="s">
        <v>34</v>
      </c>
      <c r="T248" s="189" t="s">
        <v>35</v>
      </c>
      <c r="U248" s="189"/>
      <c r="V248" s="186"/>
      <c r="W248" s="189" t="s">
        <v>38</v>
      </c>
    </row>
    <row r="249" spans="1:23" ht="12.75" customHeight="1" outlineLevel="1">
      <c r="A249" s="153" t="s">
        <v>1240</v>
      </c>
      <c r="B249" s="186" t="s">
        <v>2009</v>
      </c>
      <c r="G249" s="143" t="s">
        <v>12197</v>
      </c>
      <c r="H249" s="143" t="s">
        <v>12209</v>
      </c>
      <c r="I249" s="143" t="s">
        <v>2239</v>
      </c>
      <c r="J249" s="143" t="s">
        <v>55</v>
      </c>
      <c r="K249" s="143" t="s">
        <v>6907</v>
      </c>
      <c r="L249" s="143" t="s">
        <v>6907</v>
      </c>
      <c r="M249" s="143" t="s">
        <v>6907</v>
      </c>
      <c r="N249" s="143" t="s">
        <v>6907</v>
      </c>
      <c r="O249" s="143" t="s">
        <v>6907</v>
      </c>
      <c r="P249" s="143">
        <v>152</v>
      </c>
      <c r="Q249" s="143" t="s">
        <v>1070</v>
      </c>
      <c r="R249" s="143" t="s">
        <v>875</v>
      </c>
      <c r="S249" s="189" t="s">
        <v>62</v>
      </c>
      <c r="T249" s="189" t="s">
        <v>35</v>
      </c>
      <c r="U249" s="189"/>
      <c r="V249" s="186"/>
      <c r="W249" s="189" t="s">
        <v>38</v>
      </c>
    </row>
    <row r="250" spans="1:23" ht="12.75" customHeight="1" outlineLevel="1">
      <c r="A250" s="153" t="s">
        <v>1240</v>
      </c>
      <c r="B250" s="186" t="s">
        <v>12210</v>
      </c>
      <c r="G250" s="143" t="s">
        <v>12197</v>
      </c>
      <c r="H250" s="143" t="s">
        <v>12211</v>
      </c>
      <c r="I250" s="143" t="s">
        <v>2239</v>
      </c>
      <c r="J250" s="143" t="s">
        <v>55</v>
      </c>
      <c r="K250" s="143" t="s">
        <v>6907</v>
      </c>
      <c r="L250" s="143" t="s">
        <v>6907</v>
      </c>
      <c r="M250" s="143" t="s">
        <v>6907</v>
      </c>
      <c r="N250" s="143" t="s">
        <v>6907</v>
      </c>
      <c r="O250" s="143" t="s">
        <v>6907</v>
      </c>
      <c r="P250" s="143">
        <v>153</v>
      </c>
      <c r="Q250" s="143" t="s">
        <v>1072</v>
      </c>
      <c r="R250" s="143" t="s">
        <v>875</v>
      </c>
      <c r="S250" s="189" t="s">
        <v>34</v>
      </c>
      <c r="T250" s="189" t="s">
        <v>35</v>
      </c>
      <c r="U250" s="189"/>
      <c r="V250" s="186"/>
      <c r="W250" s="189" t="s">
        <v>38</v>
      </c>
    </row>
    <row r="251" spans="1:23" ht="12.75" customHeight="1" outlineLevel="1">
      <c r="A251" s="153" t="s">
        <v>1240</v>
      </c>
      <c r="B251" s="186" t="s">
        <v>1078</v>
      </c>
      <c r="C251" s="143" t="s">
        <v>12212</v>
      </c>
      <c r="G251" s="143" t="s">
        <v>12197</v>
      </c>
      <c r="H251" s="143" t="s">
        <v>12213</v>
      </c>
      <c r="I251" s="143" t="s">
        <v>2239</v>
      </c>
      <c r="J251" s="143" t="s">
        <v>6921</v>
      </c>
      <c r="K251" s="143" t="s">
        <v>6907</v>
      </c>
      <c r="L251" s="143" t="s">
        <v>6907</v>
      </c>
      <c r="M251" s="143" t="s">
        <v>6907</v>
      </c>
      <c r="N251" s="143" t="s">
        <v>6907</v>
      </c>
      <c r="O251" s="143" t="s">
        <v>43</v>
      </c>
      <c r="P251" s="143">
        <v>34</v>
      </c>
      <c r="Q251" s="143" t="s">
        <v>1082</v>
      </c>
      <c r="R251" s="143" t="s">
        <v>1080</v>
      </c>
      <c r="S251" s="189" t="s">
        <v>34</v>
      </c>
      <c r="T251" s="189" t="s">
        <v>35</v>
      </c>
      <c r="U251" s="186"/>
      <c r="V251" s="186"/>
      <c r="W251" s="189" t="s">
        <v>38</v>
      </c>
    </row>
    <row r="252" spans="1:23" ht="12.75" customHeight="1" outlineLevel="1">
      <c r="A252" s="153" t="s">
        <v>1240</v>
      </c>
      <c r="B252" s="186" t="s">
        <v>1083</v>
      </c>
      <c r="C252" s="143" t="s">
        <v>12212</v>
      </c>
      <c r="G252" s="143" t="s">
        <v>12197</v>
      </c>
      <c r="H252" s="143" t="s">
        <v>12214</v>
      </c>
      <c r="I252" s="143" t="s">
        <v>2239</v>
      </c>
      <c r="J252" s="143" t="s">
        <v>6921</v>
      </c>
      <c r="K252" s="143" t="s">
        <v>6907</v>
      </c>
      <c r="L252" s="143" t="s">
        <v>6907</v>
      </c>
      <c r="M252" s="143" t="s">
        <v>6907</v>
      </c>
      <c r="N252" s="143" t="s">
        <v>6907</v>
      </c>
      <c r="O252" s="143" t="s">
        <v>43</v>
      </c>
      <c r="P252" s="143">
        <v>33</v>
      </c>
      <c r="Q252" s="143" t="s">
        <v>1086</v>
      </c>
      <c r="R252" s="143" t="s">
        <v>1080</v>
      </c>
      <c r="S252" s="189" t="s">
        <v>42</v>
      </c>
      <c r="T252" s="189" t="s">
        <v>35</v>
      </c>
      <c r="U252" s="186"/>
      <c r="V252" s="186"/>
      <c r="W252" s="189" t="s">
        <v>38</v>
      </c>
    </row>
    <row r="253" spans="1:23" ht="12.75" customHeight="1" outlineLevel="1">
      <c r="A253" s="153" t="s">
        <v>1240</v>
      </c>
      <c r="B253" s="190" t="s">
        <v>12215</v>
      </c>
      <c r="P253" s="143">
        <v>109</v>
      </c>
      <c r="Q253" s="143" t="s">
        <v>1226</v>
      </c>
      <c r="R253" s="143" t="s">
        <v>1225</v>
      </c>
      <c r="S253" s="143" t="s">
        <v>34</v>
      </c>
      <c r="T253" s="143" t="s">
        <v>35</v>
      </c>
      <c r="W253" s="143" t="s">
        <v>38</v>
      </c>
    </row>
    <row r="254" spans="1:23" ht="12.75" customHeight="1" outlineLevel="1">
      <c r="A254" s="153" t="s">
        <v>1240</v>
      </c>
      <c r="B254" s="190" t="s">
        <v>12216</v>
      </c>
      <c r="P254" s="143">
        <v>110</v>
      </c>
      <c r="Q254" s="143" t="s">
        <v>1230</v>
      </c>
      <c r="R254" s="143" t="s">
        <v>1225</v>
      </c>
      <c r="S254" s="143" t="s">
        <v>34</v>
      </c>
      <c r="T254" s="143" t="s">
        <v>35</v>
      </c>
      <c r="W254" s="143" t="s">
        <v>38</v>
      </c>
    </row>
    <row r="255" spans="1:23" ht="12.75" customHeight="1" outlineLevel="1">
      <c r="A255" s="153" t="s">
        <v>1240</v>
      </c>
      <c r="B255" s="190" t="s">
        <v>12217</v>
      </c>
      <c r="P255" s="143">
        <v>111</v>
      </c>
      <c r="Q255" s="143" t="s">
        <v>1233</v>
      </c>
      <c r="R255" s="143" t="s">
        <v>1225</v>
      </c>
      <c r="S255" s="143" t="s">
        <v>62</v>
      </c>
      <c r="T255" s="143" t="s">
        <v>35</v>
      </c>
      <c r="W255" s="143" t="s">
        <v>38</v>
      </c>
    </row>
    <row r="256" spans="1:23" ht="12.75" customHeight="1" outlineLevel="1">
      <c r="A256" s="154"/>
      <c r="B256" s="154"/>
      <c r="C256" s="154"/>
      <c r="D256" s="154"/>
      <c r="E256" s="154"/>
      <c r="F256" s="154"/>
      <c r="G256" s="154"/>
      <c r="H256" s="154"/>
      <c r="I256" s="154"/>
      <c r="J256" s="154"/>
      <c r="K256" s="154"/>
      <c r="L256" s="154"/>
      <c r="M256" s="154"/>
      <c r="N256" s="154"/>
      <c r="O256" s="154"/>
      <c r="P256" s="154"/>
      <c r="Q256" s="154"/>
      <c r="R256" s="154"/>
      <c r="S256" s="154"/>
      <c r="T256" s="154"/>
      <c r="U256" s="154"/>
      <c r="V256" s="154"/>
      <c r="W256" s="154"/>
    </row>
    <row r="257" spans="1:23" ht="12.75" customHeight="1">
      <c r="A257" s="151" t="s">
        <v>2013</v>
      </c>
      <c r="B257" s="186" t="s">
        <v>1987</v>
      </c>
      <c r="C257" s="143" t="s">
        <v>12218</v>
      </c>
      <c r="G257" s="143" t="s">
        <v>9222</v>
      </c>
      <c r="H257" s="143" t="s">
        <v>9223</v>
      </c>
      <c r="I257" s="143" t="s">
        <v>2239</v>
      </c>
      <c r="J257" s="143" t="s">
        <v>6921</v>
      </c>
      <c r="K257" s="143" t="s">
        <v>6907</v>
      </c>
      <c r="L257" s="143" t="s">
        <v>6907</v>
      </c>
      <c r="M257" s="143" t="s">
        <v>6907</v>
      </c>
      <c r="N257" s="143" t="s">
        <v>6907</v>
      </c>
      <c r="O257" s="143" t="s">
        <v>43</v>
      </c>
      <c r="P257" s="143">
        <v>36</v>
      </c>
      <c r="Q257" s="143" t="s">
        <v>1986</v>
      </c>
      <c r="R257" s="143" t="s">
        <v>1080</v>
      </c>
      <c r="S257" s="189" t="s">
        <v>34</v>
      </c>
      <c r="T257" s="189" t="s">
        <v>35</v>
      </c>
      <c r="U257" s="186"/>
      <c r="V257" s="186"/>
      <c r="W257" s="189" t="s">
        <v>38</v>
      </c>
    </row>
    <row r="258" spans="1:23" ht="12.75" customHeight="1" outlineLevel="1">
      <c r="A258" s="153" t="s">
        <v>2013</v>
      </c>
      <c r="B258" s="186" t="s">
        <v>1984</v>
      </c>
      <c r="C258" s="143" t="s">
        <v>12218</v>
      </c>
      <c r="G258" s="143" t="s">
        <v>9222</v>
      </c>
      <c r="H258" s="143" t="s">
        <v>9226</v>
      </c>
      <c r="I258" s="143" t="s">
        <v>2239</v>
      </c>
      <c r="J258" s="143" t="s">
        <v>6921</v>
      </c>
      <c r="K258" s="143" t="s">
        <v>6907</v>
      </c>
      <c r="L258" s="143" t="s">
        <v>6907</v>
      </c>
      <c r="M258" s="143" t="s">
        <v>6907</v>
      </c>
      <c r="N258" s="143" t="s">
        <v>6907</v>
      </c>
      <c r="O258" s="143" t="s">
        <v>43</v>
      </c>
      <c r="P258" s="143">
        <v>35</v>
      </c>
      <c r="Q258" s="143" t="s">
        <v>1983</v>
      </c>
      <c r="R258" s="143" t="s">
        <v>1080</v>
      </c>
      <c r="S258" s="189" t="s">
        <v>42</v>
      </c>
      <c r="T258" s="189" t="s">
        <v>35</v>
      </c>
      <c r="U258" s="186"/>
      <c r="V258" s="186"/>
      <c r="W258" s="189" t="s">
        <v>38</v>
      </c>
    </row>
    <row r="259" spans="1:23" ht="12.75" customHeight="1" outlineLevel="1">
      <c r="A259" s="153" t="s">
        <v>2013</v>
      </c>
      <c r="B259" s="188" t="s">
        <v>9229</v>
      </c>
      <c r="C259" s="143" t="s">
        <v>12218</v>
      </c>
      <c r="G259" s="143" t="s">
        <v>9222</v>
      </c>
      <c r="H259" s="143" t="s">
        <v>9223</v>
      </c>
      <c r="I259" s="143" t="s">
        <v>2239</v>
      </c>
      <c r="J259" s="143" t="s">
        <v>6921</v>
      </c>
      <c r="K259" s="143" t="s">
        <v>6907</v>
      </c>
      <c r="L259" s="143" t="s">
        <v>6907</v>
      </c>
      <c r="M259" s="143" t="s">
        <v>6907</v>
      </c>
      <c r="N259" s="143" t="s">
        <v>6907</v>
      </c>
      <c r="O259" s="143" t="s">
        <v>43</v>
      </c>
    </row>
    <row r="260" spans="1:23" ht="12.75" customHeight="1" outlineLevel="1">
      <c r="A260" s="153" t="s">
        <v>2013</v>
      </c>
      <c r="B260" s="188" t="s">
        <v>9230</v>
      </c>
      <c r="C260" s="143" t="s">
        <v>12218</v>
      </c>
      <c r="G260" s="143" t="s">
        <v>9222</v>
      </c>
      <c r="H260" s="143" t="s">
        <v>9226</v>
      </c>
      <c r="I260" s="143" t="s">
        <v>2239</v>
      </c>
      <c r="J260" s="143" t="s">
        <v>6921</v>
      </c>
      <c r="K260" s="143" t="s">
        <v>6907</v>
      </c>
      <c r="L260" s="143" t="s">
        <v>6907</v>
      </c>
      <c r="M260" s="143" t="s">
        <v>6907</v>
      </c>
      <c r="N260" s="143" t="s">
        <v>6907</v>
      </c>
      <c r="O260" s="143" t="s">
        <v>43</v>
      </c>
    </row>
    <row r="261" spans="1:23" ht="12.75" customHeight="1" outlineLevel="1">
      <c r="A261" s="153" t="s">
        <v>2013</v>
      </c>
      <c r="B261" s="186" t="s">
        <v>2026</v>
      </c>
      <c r="G261" s="143" t="s">
        <v>9222</v>
      </c>
      <c r="H261" s="143" t="s">
        <v>9235</v>
      </c>
      <c r="I261" s="143" t="s">
        <v>2239</v>
      </c>
      <c r="J261" s="143" t="s">
        <v>9133</v>
      </c>
      <c r="K261" s="143" t="s">
        <v>6907</v>
      </c>
      <c r="L261" s="143" t="s">
        <v>6907</v>
      </c>
      <c r="M261" s="143" t="s">
        <v>6907</v>
      </c>
      <c r="N261" s="143" t="s">
        <v>6907</v>
      </c>
      <c r="O261" s="143" t="s">
        <v>6907</v>
      </c>
      <c r="P261" s="143">
        <v>246</v>
      </c>
      <c r="Q261" s="143" t="s">
        <v>2027</v>
      </c>
      <c r="R261" s="143" t="s">
        <v>1995</v>
      </c>
      <c r="S261" s="189" t="s">
        <v>6912</v>
      </c>
      <c r="T261" s="189"/>
      <c r="U261" s="189"/>
      <c r="V261" s="186"/>
      <c r="W261" s="189"/>
    </row>
    <row r="262" spans="1:23" ht="12.75" customHeight="1" outlineLevel="1">
      <c r="A262" s="153" t="s">
        <v>2013</v>
      </c>
      <c r="B262" s="186" t="s">
        <v>2024</v>
      </c>
      <c r="G262" s="143" t="s">
        <v>9222</v>
      </c>
      <c r="H262" s="143" t="s">
        <v>9238</v>
      </c>
      <c r="I262" s="143" t="s">
        <v>2239</v>
      </c>
      <c r="J262" s="143" t="s">
        <v>9133</v>
      </c>
      <c r="K262" s="143" t="s">
        <v>6907</v>
      </c>
      <c r="L262" s="143" t="s">
        <v>6907</v>
      </c>
      <c r="M262" s="143" t="s">
        <v>6907</v>
      </c>
      <c r="N262" s="143" t="s">
        <v>6907</v>
      </c>
      <c r="O262" s="143" t="s">
        <v>6907</v>
      </c>
      <c r="P262" s="143">
        <v>249</v>
      </c>
      <c r="Q262" s="143" t="s">
        <v>2025</v>
      </c>
      <c r="R262" s="143" t="s">
        <v>1995</v>
      </c>
      <c r="S262" s="189" t="s">
        <v>6912</v>
      </c>
      <c r="T262" s="189"/>
      <c r="U262" s="189"/>
      <c r="V262" s="186"/>
      <c r="W262" s="189"/>
    </row>
    <row r="263" spans="1:23" ht="12.75" customHeight="1" outlineLevel="1">
      <c r="A263" s="153" t="s">
        <v>2013</v>
      </c>
      <c r="B263" s="186" t="s">
        <v>2029</v>
      </c>
      <c r="G263" s="143" t="s">
        <v>9222</v>
      </c>
      <c r="H263" s="143" t="s">
        <v>9241</v>
      </c>
      <c r="I263" s="143" t="s">
        <v>2239</v>
      </c>
      <c r="J263" s="143" t="s">
        <v>9133</v>
      </c>
      <c r="K263" s="143" t="s">
        <v>6907</v>
      </c>
      <c r="L263" s="143" t="s">
        <v>6907</v>
      </c>
      <c r="M263" s="143" t="s">
        <v>6907</v>
      </c>
      <c r="N263" s="143" t="s">
        <v>6907</v>
      </c>
      <c r="O263" s="143" t="s">
        <v>6907</v>
      </c>
      <c r="P263" s="143">
        <v>248</v>
      </c>
      <c r="Q263" s="143" t="s">
        <v>2023</v>
      </c>
      <c r="R263" s="143" t="s">
        <v>1995</v>
      </c>
      <c r="S263" s="189" t="s">
        <v>6912</v>
      </c>
      <c r="T263" s="189"/>
      <c r="U263" s="189"/>
      <c r="V263" s="186"/>
      <c r="W263" s="189"/>
    </row>
    <row r="264" spans="1:23" ht="12.75" customHeight="1" outlineLevel="1">
      <c r="A264" s="153" t="s">
        <v>2013</v>
      </c>
      <c r="B264" s="186" t="s">
        <v>2028</v>
      </c>
      <c r="G264" s="143" t="s">
        <v>9222</v>
      </c>
      <c r="H264" s="143" t="s">
        <v>9244</v>
      </c>
      <c r="I264" s="143" t="s">
        <v>2239</v>
      </c>
      <c r="J264" s="143" t="s">
        <v>9133</v>
      </c>
      <c r="K264" s="143" t="s">
        <v>6907</v>
      </c>
      <c r="L264" s="143" t="s">
        <v>6907</v>
      </c>
      <c r="M264" s="143" t="s">
        <v>6907</v>
      </c>
      <c r="N264" s="143" t="s">
        <v>6907</v>
      </c>
      <c r="O264" s="143" t="s">
        <v>6907</v>
      </c>
      <c r="P264" s="143">
        <v>243</v>
      </c>
      <c r="Q264" s="143" t="s">
        <v>2021</v>
      </c>
      <c r="R264" s="143" t="s">
        <v>1995</v>
      </c>
      <c r="S264" s="189" t="s">
        <v>6912</v>
      </c>
      <c r="T264" s="189"/>
      <c r="U264" s="189"/>
      <c r="V264" s="186"/>
      <c r="W264" s="189"/>
    </row>
    <row r="265" spans="1:23" ht="12.75" customHeight="1" outlineLevel="1">
      <c r="A265" s="153" t="s">
        <v>2013</v>
      </c>
      <c r="B265" s="186" t="s">
        <v>2034</v>
      </c>
      <c r="G265" s="143" t="s">
        <v>9222</v>
      </c>
      <c r="H265" s="143" t="s">
        <v>9254</v>
      </c>
      <c r="I265" s="143" t="s">
        <v>2239</v>
      </c>
      <c r="J265" s="143" t="s">
        <v>55</v>
      </c>
      <c r="K265" s="143" t="s">
        <v>6907</v>
      </c>
      <c r="L265" s="143" t="s">
        <v>6907</v>
      </c>
      <c r="M265" s="143" t="s">
        <v>6907</v>
      </c>
      <c r="N265" s="143" t="s">
        <v>6907</v>
      </c>
      <c r="O265" s="143" t="s">
        <v>6907</v>
      </c>
      <c r="P265" s="143">
        <v>114</v>
      </c>
      <c r="Q265" s="143" t="s">
        <v>2035</v>
      </c>
      <c r="R265" s="143" t="s">
        <v>49</v>
      </c>
      <c r="S265" s="189" t="s">
        <v>34</v>
      </c>
      <c r="T265" s="189" t="s">
        <v>35</v>
      </c>
      <c r="U265" s="189"/>
      <c r="V265" s="186"/>
      <c r="W265" s="189" t="s">
        <v>70</v>
      </c>
    </row>
    <row r="266" spans="1:23" ht="12.75" customHeight="1" outlineLevel="1">
      <c r="A266" s="153" t="s">
        <v>2013</v>
      </c>
      <c r="B266" s="186" t="s">
        <v>2032</v>
      </c>
      <c r="G266" s="143" t="s">
        <v>9222</v>
      </c>
      <c r="H266" s="143" t="s">
        <v>9256</v>
      </c>
      <c r="I266" s="143" t="s">
        <v>2239</v>
      </c>
      <c r="J266" s="143" t="s">
        <v>55</v>
      </c>
      <c r="K266" s="143" t="s">
        <v>6907</v>
      </c>
      <c r="L266" s="143" t="s">
        <v>6907</v>
      </c>
      <c r="M266" s="143" t="s">
        <v>6907</v>
      </c>
      <c r="N266" s="143" t="s">
        <v>6907</v>
      </c>
      <c r="O266" s="143" t="s">
        <v>6907</v>
      </c>
      <c r="P266" s="143">
        <v>115</v>
      </c>
      <c r="Q266" s="143" t="s">
        <v>2033</v>
      </c>
      <c r="R266" s="143" t="s">
        <v>55</v>
      </c>
      <c r="S266" s="189" t="s">
        <v>34</v>
      </c>
      <c r="T266" s="189" t="s">
        <v>35</v>
      </c>
      <c r="U266" s="189"/>
      <c r="V266" s="186"/>
      <c r="W266" s="189" t="s">
        <v>70</v>
      </c>
    </row>
    <row r="267" spans="1:23" ht="12.75" customHeight="1" outlineLevel="1">
      <c r="A267" s="153" t="s">
        <v>2013</v>
      </c>
      <c r="B267" s="186" t="s">
        <v>2030</v>
      </c>
      <c r="G267" s="143" t="s">
        <v>9222</v>
      </c>
      <c r="H267" s="143" t="s">
        <v>9258</v>
      </c>
      <c r="I267" s="143" t="s">
        <v>2239</v>
      </c>
      <c r="J267" s="143" t="s">
        <v>55</v>
      </c>
      <c r="K267" s="143" t="s">
        <v>6907</v>
      </c>
      <c r="L267" s="143" t="s">
        <v>6907</v>
      </c>
      <c r="M267" s="143" t="s">
        <v>6907</v>
      </c>
      <c r="N267" s="143" t="s">
        <v>6907</v>
      </c>
      <c r="O267" s="143" t="s">
        <v>6907</v>
      </c>
      <c r="P267" s="143">
        <v>131</v>
      </c>
      <c r="Q267" s="143" t="s">
        <v>1963</v>
      </c>
      <c r="R267" s="143" t="s">
        <v>1058</v>
      </c>
      <c r="S267" s="189" t="s">
        <v>62</v>
      </c>
      <c r="T267" s="189" t="s">
        <v>35</v>
      </c>
      <c r="U267" s="189" t="s">
        <v>75</v>
      </c>
      <c r="V267" s="186"/>
      <c r="W267" s="189" t="s">
        <v>38</v>
      </c>
    </row>
    <row r="268" spans="1:23" ht="12.75" customHeight="1" outlineLevel="1">
      <c r="A268" s="153" t="s">
        <v>2013</v>
      </c>
      <c r="B268" s="188" t="s">
        <v>9261</v>
      </c>
      <c r="G268" s="143" t="s">
        <v>9222</v>
      </c>
      <c r="H268" s="143" t="s">
        <v>9254</v>
      </c>
      <c r="I268" s="143" t="s">
        <v>2239</v>
      </c>
      <c r="J268" s="143" t="s">
        <v>55</v>
      </c>
      <c r="K268" s="143" t="s">
        <v>6907</v>
      </c>
      <c r="L268" s="143" t="s">
        <v>6907</v>
      </c>
      <c r="M268" s="143" t="s">
        <v>6907</v>
      </c>
      <c r="N268" s="143" t="s">
        <v>6907</v>
      </c>
      <c r="O268" s="143" t="s">
        <v>6907</v>
      </c>
    </row>
    <row r="269" spans="1:23" ht="12.75" customHeight="1" outlineLevel="1">
      <c r="A269" s="153" t="s">
        <v>2013</v>
      </c>
      <c r="B269" s="188" t="s">
        <v>9262</v>
      </c>
      <c r="G269" s="143" t="s">
        <v>9222</v>
      </c>
      <c r="H269" s="143" t="s">
        <v>9256</v>
      </c>
      <c r="I269" s="143" t="s">
        <v>2239</v>
      </c>
      <c r="J269" s="143" t="s">
        <v>55</v>
      </c>
      <c r="K269" s="143" t="s">
        <v>6907</v>
      </c>
      <c r="L269" s="143" t="s">
        <v>6907</v>
      </c>
      <c r="M269" s="143" t="s">
        <v>6907</v>
      </c>
      <c r="N269" s="143" t="s">
        <v>6907</v>
      </c>
      <c r="O269" s="143" t="s">
        <v>6907</v>
      </c>
    </row>
    <row r="270" spans="1:23" ht="12.75" customHeight="1" outlineLevel="1">
      <c r="A270" s="153" t="s">
        <v>2013</v>
      </c>
      <c r="B270" s="188" t="s">
        <v>9263</v>
      </c>
      <c r="G270" s="143" t="s">
        <v>9222</v>
      </c>
      <c r="H270" s="143" t="s">
        <v>9258</v>
      </c>
      <c r="I270" s="143" t="s">
        <v>2239</v>
      </c>
      <c r="J270" s="143" t="s">
        <v>55</v>
      </c>
      <c r="K270" s="143" t="s">
        <v>6907</v>
      </c>
      <c r="L270" s="143" t="s">
        <v>6907</v>
      </c>
      <c r="M270" s="143" t="s">
        <v>6907</v>
      </c>
      <c r="N270" s="143" t="s">
        <v>6907</v>
      </c>
      <c r="O270" s="143" t="s">
        <v>6907</v>
      </c>
    </row>
    <row r="271" spans="1:23" ht="12.75" customHeight="1" outlineLevel="1">
      <c r="A271" s="154"/>
      <c r="B271" s="154"/>
      <c r="C271" s="154"/>
      <c r="D271" s="154"/>
      <c r="E271" s="154"/>
      <c r="F271" s="154"/>
      <c r="G271" s="154"/>
      <c r="H271" s="154"/>
      <c r="I271" s="154"/>
      <c r="J271" s="154"/>
      <c r="K271" s="154"/>
      <c r="L271" s="154"/>
      <c r="M271" s="154"/>
      <c r="N271" s="154"/>
      <c r="O271" s="154"/>
      <c r="P271" s="154"/>
      <c r="Q271" s="154"/>
      <c r="R271" s="154"/>
      <c r="S271" s="154"/>
      <c r="T271" s="154"/>
      <c r="U271" s="154"/>
      <c r="V271" s="154"/>
      <c r="W271" s="154"/>
    </row>
    <row r="272" spans="1:23" ht="12.75" customHeight="1">
      <c r="A272" s="151" t="s">
        <v>1272</v>
      </c>
      <c r="B272" s="186" t="s">
        <v>2041</v>
      </c>
      <c r="C272" s="143" t="s">
        <v>12219</v>
      </c>
      <c r="G272" s="143" t="s">
        <v>9281</v>
      </c>
      <c r="H272" s="143" t="s">
        <v>9282</v>
      </c>
      <c r="I272" s="143" t="s">
        <v>2239</v>
      </c>
      <c r="J272" s="143" t="s">
        <v>9133</v>
      </c>
      <c r="K272" s="143" t="s">
        <v>6907</v>
      </c>
      <c r="L272" s="143" t="s">
        <v>6907</v>
      </c>
      <c r="M272" s="143" t="s">
        <v>6907</v>
      </c>
      <c r="N272" s="143" t="s">
        <v>6907</v>
      </c>
      <c r="O272" s="143" t="s">
        <v>6907</v>
      </c>
      <c r="P272" s="143">
        <v>240</v>
      </c>
      <c r="Q272" s="143" t="s">
        <v>2042</v>
      </c>
      <c r="R272" s="143" t="s">
        <v>2040</v>
      </c>
      <c r="S272" s="189" t="s">
        <v>6912</v>
      </c>
      <c r="T272" s="189"/>
      <c r="U272" s="189"/>
      <c r="V272" s="186"/>
      <c r="W272" s="189"/>
    </row>
    <row r="273" spans="1:23" ht="12.75" customHeight="1" outlineLevel="1">
      <c r="A273" s="153" t="s">
        <v>1272</v>
      </c>
      <c r="B273" s="186" t="s">
        <v>2038</v>
      </c>
      <c r="C273" s="143" t="s">
        <v>12220</v>
      </c>
      <c r="G273" s="143" t="s">
        <v>9281</v>
      </c>
      <c r="H273" s="143" t="s">
        <v>9285</v>
      </c>
      <c r="I273" s="143" t="s">
        <v>2239</v>
      </c>
      <c r="J273" s="143" t="s">
        <v>9133</v>
      </c>
      <c r="K273" s="143" t="s">
        <v>6907</v>
      </c>
      <c r="L273" s="143" t="s">
        <v>6907</v>
      </c>
      <c r="M273" s="143" t="s">
        <v>6907</v>
      </c>
      <c r="N273" s="143" t="s">
        <v>6907</v>
      </c>
      <c r="O273" s="143" t="s">
        <v>6907</v>
      </c>
      <c r="P273" s="143">
        <v>231</v>
      </c>
      <c r="Q273" s="143" t="s">
        <v>2039</v>
      </c>
      <c r="R273" s="143" t="s">
        <v>2040</v>
      </c>
      <c r="S273" s="189" t="s">
        <v>6912</v>
      </c>
      <c r="T273" s="189"/>
      <c r="U273" s="189"/>
      <c r="V273" s="186"/>
      <c r="W273" s="189"/>
    </row>
    <row r="274" spans="1:23" ht="12.75" customHeight="1" outlineLevel="1">
      <c r="A274" s="153" t="s">
        <v>1272</v>
      </c>
      <c r="B274" s="186" t="s">
        <v>2045</v>
      </c>
      <c r="C274" s="143" t="s">
        <v>12221</v>
      </c>
      <c r="G274" s="143" t="s">
        <v>9281</v>
      </c>
      <c r="H274" s="143" t="s">
        <v>9137</v>
      </c>
      <c r="I274" s="143" t="s">
        <v>2239</v>
      </c>
      <c r="J274" s="143" t="s">
        <v>9133</v>
      </c>
      <c r="K274" s="143" t="s">
        <v>6907</v>
      </c>
      <c r="L274" s="143" t="s">
        <v>6907</v>
      </c>
      <c r="M274" s="143" t="s">
        <v>6907</v>
      </c>
      <c r="N274" s="143" t="s">
        <v>6907</v>
      </c>
      <c r="O274" s="143" t="s">
        <v>6907</v>
      </c>
      <c r="P274" s="143">
        <v>234</v>
      </c>
      <c r="Q274" s="143" t="s">
        <v>2046</v>
      </c>
      <c r="R274" s="143" t="s">
        <v>2040</v>
      </c>
      <c r="S274" s="189" t="s">
        <v>6912</v>
      </c>
      <c r="T274" s="189"/>
      <c r="U274" s="189"/>
      <c r="V274" s="186"/>
      <c r="W274" s="189"/>
    </row>
    <row r="275" spans="1:23" ht="12.75" customHeight="1" outlineLevel="1">
      <c r="A275" s="153" t="s">
        <v>1272</v>
      </c>
      <c r="B275" s="186" t="s">
        <v>2043</v>
      </c>
      <c r="C275" s="143" t="s">
        <v>12222</v>
      </c>
      <c r="G275" s="143" t="s">
        <v>9281</v>
      </c>
      <c r="H275" s="143" t="s">
        <v>9139</v>
      </c>
      <c r="I275" s="143" t="s">
        <v>2239</v>
      </c>
      <c r="J275" s="143" t="s">
        <v>9133</v>
      </c>
      <c r="K275" s="143" t="s">
        <v>6907</v>
      </c>
      <c r="L275" s="143" t="s">
        <v>6907</v>
      </c>
      <c r="M275" s="143" t="s">
        <v>6907</v>
      </c>
      <c r="N275" s="143" t="s">
        <v>6907</v>
      </c>
      <c r="O275" s="143" t="s">
        <v>6907</v>
      </c>
      <c r="P275" s="143">
        <v>237</v>
      </c>
      <c r="Q275" s="143" t="s">
        <v>2044</v>
      </c>
      <c r="R275" s="143" t="s">
        <v>2040</v>
      </c>
      <c r="S275" s="189" t="s">
        <v>6912</v>
      </c>
      <c r="T275" s="189"/>
      <c r="U275" s="189"/>
      <c r="V275" s="186"/>
      <c r="W275" s="189"/>
    </row>
    <row r="276" spans="1:23" ht="12.75" customHeight="1" outlineLevel="1">
      <c r="A276" s="153" t="s">
        <v>1272</v>
      </c>
      <c r="B276" s="186" t="s">
        <v>2049</v>
      </c>
      <c r="C276" s="143" t="s">
        <v>12221</v>
      </c>
      <c r="G276" s="143" t="s">
        <v>9281</v>
      </c>
      <c r="H276" s="143" t="s">
        <v>9141</v>
      </c>
      <c r="I276" s="143" t="s">
        <v>2239</v>
      </c>
      <c r="J276" s="143" t="s">
        <v>9133</v>
      </c>
      <c r="K276" s="143" t="s">
        <v>6907</v>
      </c>
      <c r="L276" s="143" t="s">
        <v>6907</v>
      </c>
      <c r="M276" s="143" t="s">
        <v>6907</v>
      </c>
      <c r="N276" s="143" t="s">
        <v>6907</v>
      </c>
      <c r="O276" s="143" t="s">
        <v>6907</v>
      </c>
      <c r="P276" s="143">
        <v>232</v>
      </c>
      <c r="Q276" s="143" t="s">
        <v>2050</v>
      </c>
      <c r="R276" s="143" t="s">
        <v>2040</v>
      </c>
      <c r="S276" s="189" t="s">
        <v>6912</v>
      </c>
      <c r="T276" s="189"/>
      <c r="U276" s="189"/>
      <c r="V276" s="186"/>
      <c r="W276" s="189"/>
    </row>
    <row r="277" spans="1:23" ht="12.75" customHeight="1" outlineLevel="1">
      <c r="A277" s="153" t="s">
        <v>1272</v>
      </c>
      <c r="B277" s="186" t="s">
        <v>2047</v>
      </c>
      <c r="C277" s="143" t="s">
        <v>12222</v>
      </c>
      <c r="G277" s="143" t="s">
        <v>9281</v>
      </c>
      <c r="H277" s="143" t="s">
        <v>9143</v>
      </c>
      <c r="I277" s="143" t="s">
        <v>2239</v>
      </c>
      <c r="J277" s="143" t="s">
        <v>9133</v>
      </c>
      <c r="K277" s="143" t="s">
        <v>6907</v>
      </c>
      <c r="L277" s="143" t="s">
        <v>6907</v>
      </c>
      <c r="M277" s="143" t="s">
        <v>6907</v>
      </c>
      <c r="N277" s="143" t="s">
        <v>6907</v>
      </c>
      <c r="O277" s="143" t="s">
        <v>6907</v>
      </c>
      <c r="P277" s="143">
        <v>235</v>
      </c>
      <c r="Q277" s="143" t="s">
        <v>2048</v>
      </c>
      <c r="R277" s="143" t="s">
        <v>2040</v>
      </c>
      <c r="S277" s="189" t="s">
        <v>6912</v>
      </c>
      <c r="T277" s="189"/>
      <c r="U277" s="189"/>
      <c r="V277" s="186"/>
      <c r="W277" s="189"/>
    </row>
    <row r="278" spans="1:23" ht="12.75" customHeight="1" outlineLevel="1">
      <c r="A278" s="153" t="s">
        <v>1272</v>
      </c>
      <c r="B278" s="186" t="s">
        <v>2053</v>
      </c>
      <c r="C278" s="143" t="s">
        <v>12221</v>
      </c>
      <c r="G278" s="143" t="s">
        <v>9281</v>
      </c>
      <c r="H278" s="143" t="s">
        <v>9145</v>
      </c>
      <c r="I278" s="143" t="s">
        <v>2239</v>
      </c>
      <c r="J278" s="143" t="s">
        <v>9133</v>
      </c>
      <c r="K278" s="143" t="s">
        <v>6907</v>
      </c>
      <c r="L278" s="143" t="s">
        <v>6907</v>
      </c>
      <c r="M278" s="143" t="s">
        <v>6907</v>
      </c>
      <c r="N278" s="143" t="s">
        <v>6907</v>
      </c>
      <c r="O278" s="143" t="s">
        <v>6907</v>
      </c>
      <c r="P278" s="143">
        <v>238</v>
      </c>
      <c r="Q278" s="143" t="s">
        <v>2054</v>
      </c>
      <c r="R278" s="143" t="s">
        <v>2040</v>
      </c>
      <c r="S278" s="189" t="s">
        <v>6912</v>
      </c>
      <c r="T278" s="189"/>
      <c r="U278" s="189"/>
      <c r="V278" s="186"/>
      <c r="W278" s="189"/>
    </row>
    <row r="279" spans="1:23" ht="12.75" customHeight="1" outlineLevel="1">
      <c r="A279" s="153" t="s">
        <v>1272</v>
      </c>
      <c r="B279" s="186" t="s">
        <v>2051</v>
      </c>
      <c r="C279" s="143" t="s">
        <v>12222</v>
      </c>
      <c r="G279" s="143" t="s">
        <v>9281</v>
      </c>
      <c r="H279" s="143" t="s">
        <v>9147</v>
      </c>
      <c r="I279" s="143" t="s">
        <v>2239</v>
      </c>
      <c r="J279" s="143" t="s">
        <v>9133</v>
      </c>
      <c r="K279" s="143" t="s">
        <v>6907</v>
      </c>
      <c r="L279" s="143" t="s">
        <v>6907</v>
      </c>
      <c r="M279" s="143" t="s">
        <v>6907</v>
      </c>
      <c r="N279" s="143" t="s">
        <v>6907</v>
      </c>
      <c r="O279" s="143" t="s">
        <v>6907</v>
      </c>
      <c r="P279" s="143">
        <v>233</v>
      </c>
      <c r="Q279" s="143" t="s">
        <v>2052</v>
      </c>
      <c r="R279" s="143" t="s">
        <v>2040</v>
      </c>
      <c r="S279" s="189" t="s">
        <v>6912</v>
      </c>
      <c r="T279" s="189"/>
      <c r="U279" s="189"/>
      <c r="V279" s="186"/>
      <c r="W279" s="189"/>
    </row>
    <row r="280" spans="1:23" ht="12.75" customHeight="1" outlineLevel="1">
      <c r="A280" s="153" t="s">
        <v>1272</v>
      </c>
      <c r="B280" s="186" t="s">
        <v>2057</v>
      </c>
      <c r="C280" s="143" t="s">
        <v>12221</v>
      </c>
      <c r="G280" s="143" t="s">
        <v>9281</v>
      </c>
      <c r="H280" s="143" t="s">
        <v>9149</v>
      </c>
      <c r="I280" s="143" t="s">
        <v>2239</v>
      </c>
      <c r="J280" s="143" t="s">
        <v>9133</v>
      </c>
      <c r="K280" s="143" t="s">
        <v>6907</v>
      </c>
      <c r="L280" s="143" t="s">
        <v>6907</v>
      </c>
      <c r="M280" s="143" t="s">
        <v>6907</v>
      </c>
      <c r="N280" s="143" t="s">
        <v>6907</v>
      </c>
      <c r="O280" s="143" t="s">
        <v>6907</v>
      </c>
      <c r="P280" s="143">
        <v>236</v>
      </c>
      <c r="Q280" s="143" t="s">
        <v>2058</v>
      </c>
      <c r="R280" s="143" t="s">
        <v>2040</v>
      </c>
      <c r="S280" s="189" t="s">
        <v>6912</v>
      </c>
      <c r="T280" s="189"/>
      <c r="U280" s="189"/>
      <c r="V280" s="186"/>
      <c r="W280" s="189"/>
    </row>
    <row r="281" spans="1:23" ht="12.75" customHeight="1" outlineLevel="1">
      <c r="A281" s="153" t="s">
        <v>1272</v>
      </c>
      <c r="B281" s="186" t="s">
        <v>2055</v>
      </c>
      <c r="C281" s="143" t="s">
        <v>12222</v>
      </c>
      <c r="G281" s="143" t="s">
        <v>9281</v>
      </c>
      <c r="H281" s="143" t="s">
        <v>9151</v>
      </c>
      <c r="I281" s="143" t="s">
        <v>2239</v>
      </c>
      <c r="J281" s="143" t="s">
        <v>9133</v>
      </c>
      <c r="K281" s="143" t="s">
        <v>6907</v>
      </c>
      <c r="L281" s="143" t="s">
        <v>6907</v>
      </c>
      <c r="M281" s="143" t="s">
        <v>6907</v>
      </c>
      <c r="N281" s="143" t="s">
        <v>6907</v>
      </c>
      <c r="O281" s="143" t="s">
        <v>6907</v>
      </c>
      <c r="P281" s="143">
        <v>239</v>
      </c>
      <c r="Q281" s="143" t="s">
        <v>2056</v>
      </c>
      <c r="R281" s="143" t="s">
        <v>2040</v>
      </c>
      <c r="S281" s="189" t="s">
        <v>6912</v>
      </c>
      <c r="T281" s="189"/>
      <c r="U281" s="189"/>
      <c r="V281" s="186"/>
      <c r="W281" s="189"/>
    </row>
    <row r="282" spans="1:23" ht="12.75" customHeight="1" outlineLevel="1">
      <c r="A282" s="153" t="s">
        <v>1272</v>
      </c>
      <c r="B282" s="186" t="s">
        <v>12223</v>
      </c>
      <c r="C282" s="143" t="s">
        <v>9305</v>
      </c>
      <c r="G282" s="143" t="s">
        <v>9281</v>
      </c>
      <c r="H282" s="143" t="s">
        <v>9254</v>
      </c>
      <c r="I282" s="143" t="s">
        <v>2239</v>
      </c>
      <c r="J282" s="143" t="s">
        <v>2239</v>
      </c>
      <c r="K282" s="143" t="s">
        <v>6907</v>
      </c>
      <c r="L282" s="143" t="s">
        <v>6907</v>
      </c>
      <c r="M282" s="143" t="s">
        <v>6907</v>
      </c>
      <c r="N282" s="143" t="s">
        <v>6907</v>
      </c>
      <c r="O282" s="143" t="s">
        <v>6907</v>
      </c>
      <c r="P282" s="143">
        <v>108</v>
      </c>
      <c r="Q282" s="143" t="s">
        <v>2062</v>
      </c>
      <c r="R282" s="143" t="s">
        <v>49</v>
      </c>
      <c r="S282" s="189" t="s">
        <v>34</v>
      </c>
      <c r="T282" s="189" t="s">
        <v>35</v>
      </c>
      <c r="U282" s="189"/>
      <c r="V282" s="186"/>
      <c r="W282" s="189" t="s">
        <v>38</v>
      </c>
    </row>
    <row r="283" spans="1:23" ht="12.75" customHeight="1" outlineLevel="1">
      <c r="A283" s="153" t="s">
        <v>1272</v>
      </c>
      <c r="B283" s="186" t="s">
        <v>12224</v>
      </c>
      <c r="C283" s="143" t="s">
        <v>9307</v>
      </c>
      <c r="G283" s="143" t="s">
        <v>9281</v>
      </c>
      <c r="H283" s="143" t="s">
        <v>9308</v>
      </c>
      <c r="I283" s="143" t="s">
        <v>2239</v>
      </c>
      <c r="J283" s="143" t="s">
        <v>2239</v>
      </c>
      <c r="K283" s="143" t="s">
        <v>6907</v>
      </c>
      <c r="L283" s="143" t="s">
        <v>6907</v>
      </c>
      <c r="M283" s="143" t="s">
        <v>6907</v>
      </c>
      <c r="N283" s="143" t="s">
        <v>6907</v>
      </c>
      <c r="O283" s="143" t="s">
        <v>6907</v>
      </c>
      <c r="P283" s="143">
        <v>112</v>
      </c>
      <c r="Q283" s="143" t="s">
        <v>1238</v>
      </c>
      <c r="R283" s="143" t="s">
        <v>55</v>
      </c>
      <c r="S283" s="189" t="s">
        <v>62</v>
      </c>
      <c r="T283" s="189" t="s">
        <v>35</v>
      </c>
      <c r="U283" s="189"/>
      <c r="V283" s="186"/>
      <c r="W283" s="189" t="s">
        <v>38</v>
      </c>
    </row>
    <row r="284" spans="1:23" ht="12.75" customHeight="1" outlineLevel="1">
      <c r="A284" s="153" t="s">
        <v>1272</v>
      </c>
      <c r="B284" s="188" t="s">
        <v>12225</v>
      </c>
      <c r="C284" s="143" t="s">
        <v>9305</v>
      </c>
      <c r="G284" s="143" t="s">
        <v>9281</v>
      </c>
      <c r="H284" s="143" t="s">
        <v>9254</v>
      </c>
      <c r="I284" s="143" t="s">
        <v>2239</v>
      </c>
      <c r="J284" s="143" t="s">
        <v>2239</v>
      </c>
      <c r="K284" s="143" t="s">
        <v>6907</v>
      </c>
      <c r="L284" s="143" t="s">
        <v>6907</v>
      </c>
      <c r="M284" s="143" t="s">
        <v>6907</v>
      </c>
      <c r="N284" s="143" t="s">
        <v>6907</v>
      </c>
      <c r="O284" s="143" t="s">
        <v>6907</v>
      </c>
    </row>
    <row r="285" spans="1:23" ht="12.75" customHeight="1" outlineLevel="1">
      <c r="A285" s="153" t="s">
        <v>1272</v>
      </c>
      <c r="B285" s="188" t="s">
        <v>12226</v>
      </c>
      <c r="C285" s="143" t="s">
        <v>9307</v>
      </c>
      <c r="G285" s="143" t="s">
        <v>9281</v>
      </c>
      <c r="H285" s="143" t="s">
        <v>9308</v>
      </c>
      <c r="I285" s="143" t="s">
        <v>2239</v>
      </c>
      <c r="J285" s="143" t="s">
        <v>2239</v>
      </c>
      <c r="K285" s="143" t="s">
        <v>6907</v>
      </c>
      <c r="L285" s="143" t="s">
        <v>6907</v>
      </c>
      <c r="M285" s="143" t="s">
        <v>6907</v>
      </c>
      <c r="N285" s="143" t="s">
        <v>6907</v>
      </c>
      <c r="O285" s="143" t="s">
        <v>6907</v>
      </c>
    </row>
    <row r="286" spans="1:23" ht="12.75" customHeight="1" outlineLevel="1">
      <c r="A286" s="153" t="s">
        <v>1272</v>
      </c>
      <c r="B286" s="186" t="s">
        <v>1987</v>
      </c>
      <c r="C286" s="143" t="s">
        <v>12227</v>
      </c>
      <c r="G286" s="143" t="s">
        <v>9281</v>
      </c>
      <c r="H286" s="143" t="s">
        <v>9226</v>
      </c>
      <c r="J286" s="143" t="s">
        <v>2239</v>
      </c>
      <c r="K286" s="143" t="s">
        <v>6907</v>
      </c>
      <c r="L286" s="143" t="s">
        <v>6907</v>
      </c>
      <c r="M286" s="143" t="s">
        <v>6907</v>
      </c>
      <c r="N286" s="143" t="s">
        <v>6907</v>
      </c>
      <c r="O286" s="143" t="s">
        <v>43</v>
      </c>
      <c r="P286" s="143">
        <v>36</v>
      </c>
      <c r="Q286" s="143" t="s">
        <v>1986</v>
      </c>
      <c r="R286" s="143" t="s">
        <v>1080</v>
      </c>
      <c r="S286" s="189" t="s">
        <v>34</v>
      </c>
      <c r="T286" s="189" t="s">
        <v>35</v>
      </c>
      <c r="U286" s="186"/>
      <c r="V286" s="186"/>
      <c r="W286" s="189" t="s">
        <v>38</v>
      </c>
    </row>
    <row r="287" spans="1:23" ht="12.75" customHeight="1" outlineLevel="1">
      <c r="A287" s="153" t="s">
        <v>1272</v>
      </c>
      <c r="B287" s="186" t="s">
        <v>1984</v>
      </c>
      <c r="C287" s="143" t="s">
        <v>12228</v>
      </c>
      <c r="G287" s="143" t="s">
        <v>9281</v>
      </c>
      <c r="H287" s="143" t="s">
        <v>9223</v>
      </c>
      <c r="J287" s="143" t="s">
        <v>2239</v>
      </c>
      <c r="K287" s="143" t="s">
        <v>6907</v>
      </c>
      <c r="L287" s="143" t="s">
        <v>6907</v>
      </c>
      <c r="M287" s="143" t="s">
        <v>6907</v>
      </c>
      <c r="N287" s="143" t="s">
        <v>6907</v>
      </c>
      <c r="O287" s="143" t="s">
        <v>43</v>
      </c>
      <c r="P287" s="143">
        <v>35</v>
      </c>
      <c r="Q287" s="143" t="s">
        <v>1983</v>
      </c>
      <c r="R287" s="143" t="s">
        <v>1080</v>
      </c>
      <c r="S287" s="189" t="s">
        <v>42</v>
      </c>
      <c r="T287" s="189" t="s">
        <v>35</v>
      </c>
      <c r="U287" s="186"/>
      <c r="V287" s="186"/>
      <c r="W287" s="189" t="s">
        <v>38</v>
      </c>
    </row>
    <row r="288" spans="1:23" ht="12.75" customHeight="1" outlineLevel="1">
      <c r="A288" s="153" t="s">
        <v>1272</v>
      </c>
      <c r="B288" s="188" t="s">
        <v>9229</v>
      </c>
      <c r="C288" s="143" t="s">
        <v>12227</v>
      </c>
      <c r="G288" s="143" t="s">
        <v>9281</v>
      </c>
      <c r="H288" s="143" t="s">
        <v>9226</v>
      </c>
      <c r="J288" s="143" t="s">
        <v>2239</v>
      </c>
      <c r="K288" s="143" t="s">
        <v>6907</v>
      </c>
      <c r="L288" s="143" t="s">
        <v>6907</v>
      </c>
      <c r="M288" s="143" t="s">
        <v>6907</v>
      </c>
      <c r="N288" s="143" t="s">
        <v>6907</v>
      </c>
      <c r="O288" s="143" t="s">
        <v>43</v>
      </c>
    </row>
    <row r="289" spans="1:23" ht="12.75" customHeight="1" outlineLevel="1">
      <c r="A289" s="153" t="s">
        <v>1272</v>
      </c>
      <c r="B289" s="188" t="s">
        <v>9230</v>
      </c>
      <c r="C289" s="143" t="s">
        <v>12228</v>
      </c>
      <c r="G289" s="143" t="s">
        <v>9281</v>
      </c>
      <c r="H289" s="143" t="s">
        <v>9223</v>
      </c>
      <c r="J289" s="143" t="s">
        <v>2239</v>
      </c>
      <c r="K289" s="143" t="s">
        <v>6907</v>
      </c>
      <c r="L289" s="143" t="s">
        <v>6907</v>
      </c>
      <c r="M289" s="143" t="s">
        <v>6907</v>
      </c>
      <c r="N289" s="143" t="s">
        <v>6907</v>
      </c>
      <c r="O289" s="143" t="s">
        <v>43</v>
      </c>
    </row>
    <row r="290" spans="1:23" ht="12.75" customHeight="1" outlineLevel="1">
      <c r="A290" s="153" t="s">
        <v>1272</v>
      </c>
      <c r="B290" s="186" t="s">
        <v>1276</v>
      </c>
      <c r="C290" s="143" t="s">
        <v>9320</v>
      </c>
      <c r="G290" s="143" t="s">
        <v>9281</v>
      </c>
      <c r="H290" s="143" t="s">
        <v>9321</v>
      </c>
      <c r="J290" s="143" t="s">
        <v>2239</v>
      </c>
      <c r="K290" s="143" t="s">
        <v>6907</v>
      </c>
      <c r="L290" s="143" t="s">
        <v>6907</v>
      </c>
      <c r="M290" s="143" t="s">
        <v>6907</v>
      </c>
      <c r="N290" s="143" t="s">
        <v>6907</v>
      </c>
      <c r="O290" s="143" t="s">
        <v>6907</v>
      </c>
      <c r="P290" s="143">
        <v>144</v>
      </c>
      <c r="Q290" s="143" t="s">
        <v>1275</v>
      </c>
      <c r="R290" s="143" t="s">
        <v>1269</v>
      </c>
      <c r="S290" s="189" t="s">
        <v>62</v>
      </c>
      <c r="T290" s="189" t="s">
        <v>35</v>
      </c>
      <c r="U290" s="189"/>
      <c r="V290" s="186"/>
      <c r="W290" s="189" t="s">
        <v>38</v>
      </c>
    </row>
    <row r="291" spans="1:23" ht="12.75" customHeight="1" outlineLevel="1">
      <c r="A291" s="153" t="s">
        <v>1272</v>
      </c>
      <c r="B291" s="186" t="s">
        <v>1271</v>
      </c>
      <c r="C291" s="143" t="s">
        <v>9323</v>
      </c>
      <c r="G291" s="143" t="s">
        <v>9281</v>
      </c>
      <c r="H291" s="143" t="s">
        <v>9324</v>
      </c>
      <c r="J291" s="143" t="s">
        <v>2239</v>
      </c>
      <c r="K291" s="143" t="s">
        <v>6907</v>
      </c>
      <c r="L291" s="143" t="s">
        <v>6907</v>
      </c>
      <c r="M291" s="143" t="s">
        <v>6907</v>
      </c>
      <c r="N291" s="143" t="s">
        <v>6907</v>
      </c>
      <c r="O291" s="143" t="s">
        <v>6907</v>
      </c>
      <c r="P291" s="143">
        <v>142</v>
      </c>
      <c r="Q291" s="143" t="s">
        <v>1270</v>
      </c>
      <c r="R291" s="143" t="s">
        <v>1269</v>
      </c>
      <c r="S291" s="189" t="s">
        <v>34</v>
      </c>
      <c r="T291" s="189" t="s">
        <v>35</v>
      </c>
      <c r="U291" s="189"/>
      <c r="V291" s="186"/>
      <c r="W291" s="189" t="s">
        <v>38</v>
      </c>
    </row>
    <row r="292" spans="1:23" ht="12.75" customHeight="1" outlineLevel="1">
      <c r="A292" s="153" t="s">
        <v>1272</v>
      </c>
      <c r="B292" s="186" t="s">
        <v>1278</v>
      </c>
      <c r="C292" s="143" t="s">
        <v>9329</v>
      </c>
      <c r="G292" s="143" t="s">
        <v>9281</v>
      </c>
      <c r="H292" s="143" t="s">
        <v>9330</v>
      </c>
      <c r="J292" s="143" t="s">
        <v>2239</v>
      </c>
      <c r="K292" s="143" t="s">
        <v>6907</v>
      </c>
      <c r="L292" s="143" t="s">
        <v>6907</v>
      </c>
      <c r="M292" s="143" t="s">
        <v>6907</v>
      </c>
      <c r="N292" s="143" t="s">
        <v>6907</v>
      </c>
      <c r="O292" s="143" t="s">
        <v>6907</v>
      </c>
      <c r="P292" s="143">
        <v>145</v>
      </c>
      <c r="Q292" s="143" t="s">
        <v>1277</v>
      </c>
      <c r="R292" s="143" t="s">
        <v>1269</v>
      </c>
      <c r="S292" s="189" t="s">
        <v>34</v>
      </c>
      <c r="T292" s="189" t="s">
        <v>35</v>
      </c>
      <c r="U292" s="189"/>
      <c r="V292" s="186"/>
      <c r="W292" s="189" t="s">
        <v>38</v>
      </c>
    </row>
    <row r="293" spans="1:23" ht="12.75" customHeight="1" outlineLevel="1">
      <c r="A293" s="153" t="s">
        <v>1272</v>
      </c>
      <c r="B293" s="188" t="s">
        <v>9333</v>
      </c>
      <c r="C293" s="143" t="s">
        <v>9320</v>
      </c>
      <c r="G293" s="143" t="s">
        <v>9281</v>
      </c>
      <c r="H293" s="143" t="s">
        <v>9321</v>
      </c>
      <c r="J293" s="143" t="s">
        <v>2239</v>
      </c>
      <c r="K293" s="143" t="s">
        <v>6907</v>
      </c>
      <c r="L293" s="143" t="s">
        <v>6907</v>
      </c>
      <c r="M293" s="143" t="s">
        <v>6907</v>
      </c>
      <c r="N293" s="143" t="s">
        <v>6907</v>
      </c>
      <c r="O293" s="143" t="s">
        <v>6907</v>
      </c>
    </row>
    <row r="294" spans="1:23" ht="12.75" customHeight="1" outlineLevel="1">
      <c r="A294" s="153" t="s">
        <v>1272</v>
      </c>
      <c r="B294" s="188" t="s">
        <v>9334</v>
      </c>
      <c r="C294" s="143" t="s">
        <v>9323</v>
      </c>
      <c r="G294" s="143" t="s">
        <v>9281</v>
      </c>
      <c r="H294" s="143" t="s">
        <v>9324</v>
      </c>
      <c r="J294" s="143" t="s">
        <v>2239</v>
      </c>
      <c r="K294" s="143" t="s">
        <v>6907</v>
      </c>
      <c r="L294" s="143" t="s">
        <v>6907</v>
      </c>
      <c r="M294" s="143" t="s">
        <v>6907</v>
      </c>
      <c r="N294" s="143" t="s">
        <v>6907</v>
      </c>
      <c r="O294" s="143" t="s">
        <v>6907</v>
      </c>
    </row>
    <row r="295" spans="1:23" ht="12.75" customHeight="1" outlineLevel="1">
      <c r="A295" s="153" t="s">
        <v>1272</v>
      </c>
      <c r="B295" s="188" t="s">
        <v>9336</v>
      </c>
      <c r="C295" s="143" t="s">
        <v>9329</v>
      </c>
      <c r="G295" s="143" t="s">
        <v>9281</v>
      </c>
      <c r="H295" s="143" t="s">
        <v>9330</v>
      </c>
      <c r="J295" s="143" t="s">
        <v>2239</v>
      </c>
      <c r="K295" s="143" t="s">
        <v>6907</v>
      </c>
      <c r="L295" s="143" t="s">
        <v>6907</v>
      </c>
      <c r="M295" s="143" t="s">
        <v>6907</v>
      </c>
      <c r="N295" s="143" t="s">
        <v>6907</v>
      </c>
      <c r="O295" s="143" t="s">
        <v>6907</v>
      </c>
    </row>
    <row r="296" spans="1:23" ht="12.75" customHeight="1" outlineLevel="1">
      <c r="A296" s="154"/>
      <c r="B296" s="154"/>
      <c r="C296" s="154"/>
      <c r="D296" s="154"/>
      <c r="E296" s="154"/>
      <c r="F296" s="154"/>
      <c r="G296" s="154"/>
      <c r="H296" s="154"/>
      <c r="I296" s="154"/>
      <c r="J296" s="154"/>
      <c r="K296" s="154"/>
      <c r="L296" s="154"/>
      <c r="M296" s="154"/>
      <c r="N296" s="154"/>
      <c r="O296" s="154"/>
      <c r="P296" s="154"/>
      <c r="Q296" s="154"/>
      <c r="R296" s="154"/>
      <c r="S296" s="154"/>
      <c r="T296" s="154"/>
      <c r="U296" s="154"/>
      <c r="V296" s="154"/>
      <c r="W296" s="154"/>
    </row>
    <row r="297" spans="1:23" ht="12.75" customHeight="1">
      <c r="A297" s="151" t="s">
        <v>7627</v>
      </c>
      <c r="B297" s="188" t="s">
        <v>12229</v>
      </c>
      <c r="C297" s="143" t="s">
        <v>7630</v>
      </c>
      <c r="I297" s="143" t="s">
        <v>7631</v>
      </c>
      <c r="J297" s="143" t="s">
        <v>2830</v>
      </c>
      <c r="K297" s="143" t="s">
        <v>6907</v>
      </c>
      <c r="L297" s="143" t="s">
        <v>6907</v>
      </c>
    </row>
    <row r="298" spans="1:23" ht="12.75" customHeight="1" outlineLevel="1">
      <c r="A298" s="153" t="s">
        <v>7627</v>
      </c>
      <c r="B298" s="188" t="s">
        <v>12230</v>
      </c>
      <c r="C298" s="143" t="s">
        <v>7630</v>
      </c>
      <c r="I298" s="143" t="s">
        <v>7631</v>
      </c>
      <c r="J298" s="143" t="s">
        <v>2830</v>
      </c>
      <c r="K298" s="143" t="s">
        <v>6907</v>
      </c>
      <c r="L298" s="143" t="s">
        <v>6907</v>
      </c>
    </row>
    <row r="299" spans="1:23" ht="12.75" customHeight="1" outlineLevel="1">
      <c r="A299" s="153" t="s">
        <v>7627</v>
      </c>
      <c r="B299" s="188" t="s">
        <v>12231</v>
      </c>
      <c r="C299" s="143" t="s">
        <v>7641</v>
      </c>
      <c r="I299" s="143" t="s">
        <v>7631</v>
      </c>
      <c r="J299" s="143" t="s">
        <v>2830</v>
      </c>
      <c r="K299" s="143" t="s">
        <v>6907</v>
      </c>
      <c r="L299" s="143" t="s">
        <v>6907</v>
      </c>
    </row>
    <row r="300" spans="1:23" ht="12.75" customHeight="1" outlineLevel="1">
      <c r="A300" s="153" t="s">
        <v>7627</v>
      </c>
      <c r="B300" s="188" t="s">
        <v>12232</v>
      </c>
      <c r="C300" s="143" t="s">
        <v>7641</v>
      </c>
      <c r="I300" s="143" t="s">
        <v>7631</v>
      </c>
      <c r="J300" s="143" t="s">
        <v>2830</v>
      </c>
      <c r="K300" s="143" t="s">
        <v>6907</v>
      </c>
      <c r="L300" s="143" t="s">
        <v>6907</v>
      </c>
    </row>
    <row r="301" spans="1:23" ht="12.75" customHeight="1" outlineLevel="1">
      <c r="A301" s="153" t="s">
        <v>7627</v>
      </c>
      <c r="B301" s="188" t="s">
        <v>12233</v>
      </c>
      <c r="C301" s="143" t="s">
        <v>7641</v>
      </c>
      <c r="I301" s="143" t="s">
        <v>7631</v>
      </c>
      <c r="J301" s="143" t="s">
        <v>2830</v>
      </c>
      <c r="K301" s="143" t="s">
        <v>6907</v>
      </c>
      <c r="L301" s="143" t="s">
        <v>6907</v>
      </c>
    </row>
    <row r="302" spans="1:23" ht="12.75" customHeight="1" outlineLevel="1">
      <c r="A302" s="153" t="s">
        <v>7627</v>
      </c>
      <c r="B302" s="188" t="s">
        <v>12234</v>
      </c>
      <c r="C302" s="143" t="s">
        <v>7641</v>
      </c>
      <c r="I302" s="143" t="s">
        <v>7631</v>
      </c>
      <c r="J302" s="143" t="s">
        <v>2830</v>
      </c>
      <c r="K302" s="143" t="s">
        <v>6907</v>
      </c>
      <c r="L302" s="143" t="s">
        <v>6907</v>
      </c>
    </row>
    <row r="303" spans="1:23" ht="12.75" customHeight="1" outlineLevel="1">
      <c r="A303" s="153" t="s">
        <v>7627</v>
      </c>
      <c r="B303" s="188" t="s">
        <v>12235</v>
      </c>
      <c r="C303" s="143" t="s">
        <v>7641</v>
      </c>
      <c r="I303" s="143" t="s">
        <v>7631</v>
      </c>
      <c r="J303" s="143" t="s">
        <v>2830</v>
      </c>
      <c r="K303" s="143" t="s">
        <v>6907</v>
      </c>
      <c r="L303" s="143" t="s">
        <v>6907</v>
      </c>
    </row>
    <row r="304" spans="1:23" ht="12.75" customHeight="1" outlineLevel="1">
      <c r="A304" s="153" t="s">
        <v>7627</v>
      </c>
      <c r="B304" s="188" t="s">
        <v>12236</v>
      </c>
      <c r="C304" s="143" t="s">
        <v>7641</v>
      </c>
      <c r="I304" s="143" t="s">
        <v>7631</v>
      </c>
      <c r="J304" s="143" t="s">
        <v>2830</v>
      </c>
      <c r="K304" s="143" t="s">
        <v>6907</v>
      </c>
      <c r="L304" s="143" t="s">
        <v>6907</v>
      </c>
    </row>
    <row r="305" spans="1:23" ht="12.75" customHeight="1" outlineLevel="1">
      <c r="A305" s="153" t="s">
        <v>7627</v>
      </c>
      <c r="B305" s="186" t="s">
        <v>7651</v>
      </c>
      <c r="C305" s="143" t="s">
        <v>7630</v>
      </c>
      <c r="I305" s="143" t="s">
        <v>7631</v>
      </c>
      <c r="J305" s="143" t="s">
        <v>2830</v>
      </c>
      <c r="K305" s="143" t="s">
        <v>6907</v>
      </c>
      <c r="L305" s="143" t="s">
        <v>6907</v>
      </c>
      <c r="P305" s="143">
        <v>103</v>
      </c>
      <c r="Q305" s="143" t="s">
        <v>4571</v>
      </c>
      <c r="R305" s="143" t="s">
        <v>2830</v>
      </c>
      <c r="S305" s="189" t="s">
        <v>62</v>
      </c>
      <c r="T305" s="189" t="s">
        <v>35</v>
      </c>
      <c r="U305" s="187"/>
      <c r="V305" s="187"/>
      <c r="W305" s="186" t="s">
        <v>38</v>
      </c>
    </row>
    <row r="306" spans="1:23" ht="12.75" customHeight="1" outlineLevel="1">
      <c r="A306" s="153" t="s">
        <v>7627</v>
      </c>
      <c r="B306" s="186" t="s">
        <v>7652</v>
      </c>
      <c r="C306" s="143" t="s">
        <v>7630</v>
      </c>
      <c r="I306" s="143" t="s">
        <v>7631</v>
      </c>
      <c r="J306" s="143" t="s">
        <v>2830</v>
      </c>
      <c r="K306" s="143" t="s">
        <v>6907</v>
      </c>
      <c r="L306" s="143" t="s">
        <v>6907</v>
      </c>
      <c r="P306" s="143">
        <v>84</v>
      </c>
      <c r="Q306" s="143" t="s">
        <v>4274</v>
      </c>
      <c r="R306" s="143" t="s">
        <v>4256</v>
      </c>
      <c r="S306" s="189" t="s">
        <v>62</v>
      </c>
      <c r="T306" s="189" t="s">
        <v>35</v>
      </c>
      <c r="U306" s="187"/>
      <c r="V306" s="186" t="s">
        <v>12237</v>
      </c>
      <c r="W306" s="186" t="s">
        <v>38</v>
      </c>
    </row>
    <row r="307" spans="1:23" ht="12.75" customHeight="1" outlineLevel="1">
      <c r="A307" s="153" t="s">
        <v>7627</v>
      </c>
      <c r="B307" s="186" t="s">
        <v>7653</v>
      </c>
      <c r="C307" s="143" t="s">
        <v>7630</v>
      </c>
      <c r="I307" s="143" t="s">
        <v>7631</v>
      </c>
      <c r="J307" s="143" t="s">
        <v>2830</v>
      </c>
      <c r="K307" s="143" t="s">
        <v>6907</v>
      </c>
      <c r="L307" s="143" t="s">
        <v>6907</v>
      </c>
      <c r="P307" s="143">
        <v>83</v>
      </c>
      <c r="Q307" s="143" t="s">
        <v>4255</v>
      </c>
      <c r="R307" s="143" t="s">
        <v>4256</v>
      </c>
      <c r="S307" s="189" t="s">
        <v>62</v>
      </c>
      <c r="T307" s="189" t="s">
        <v>35</v>
      </c>
      <c r="U307" s="187"/>
      <c r="V307" s="186" t="s">
        <v>12238</v>
      </c>
      <c r="W307" s="186" t="s">
        <v>38</v>
      </c>
    </row>
    <row r="308" spans="1:23" ht="12.75" customHeight="1" outlineLevel="1">
      <c r="A308" s="153" t="s">
        <v>7627</v>
      </c>
      <c r="B308" s="186" t="s">
        <v>7654</v>
      </c>
      <c r="C308" s="143" t="s">
        <v>7630</v>
      </c>
      <c r="I308" s="143" t="s">
        <v>7631</v>
      </c>
      <c r="J308" s="143" t="s">
        <v>2830</v>
      </c>
      <c r="K308" s="143" t="s">
        <v>6907</v>
      </c>
      <c r="L308" s="143" t="s">
        <v>6907</v>
      </c>
      <c r="P308" s="143">
        <v>82</v>
      </c>
      <c r="Q308" s="143" t="s">
        <v>4237</v>
      </c>
      <c r="R308" s="143" t="s">
        <v>2830</v>
      </c>
      <c r="S308" s="189" t="s">
        <v>62</v>
      </c>
      <c r="T308" s="189" t="s">
        <v>35</v>
      </c>
      <c r="U308" s="187"/>
      <c r="V308" s="186" t="s">
        <v>12239</v>
      </c>
      <c r="W308" s="186" t="s">
        <v>38</v>
      </c>
    </row>
    <row r="309" spans="1:23" ht="12.75" customHeight="1" outlineLevel="1">
      <c r="A309" s="153" t="s">
        <v>7627</v>
      </c>
      <c r="B309" s="186" t="s">
        <v>7655</v>
      </c>
      <c r="C309" s="143" t="s">
        <v>7630</v>
      </c>
      <c r="I309" s="143" t="s">
        <v>7631</v>
      </c>
      <c r="J309" s="143" t="s">
        <v>2830</v>
      </c>
      <c r="K309" s="143" t="s">
        <v>6907</v>
      </c>
      <c r="L309" s="143" t="s">
        <v>6907</v>
      </c>
      <c r="P309" s="143">
        <v>104</v>
      </c>
      <c r="Q309" s="143" t="s">
        <v>4589</v>
      </c>
      <c r="R309" s="143" t="s">
        <v>2830</v>
      </c>
      <c r="S309" s="189" t="s">
        <v>62</v>
      </c>
      <c r="T309" s="189" t="s">
        <v>35</v>
      </c>
      <c r="U309" s="187"/>
      <c r="V309" s="186" t="s">
        <v>12240</v>
      </c>
      <c r="W309" s="186" t="s">
        <v>38</v>
      </c>
    </row>
    <row r="310" spans="1:23" ht="12.75" customHeight="1" outlineLevel="1">
      <c r="A310" s="153" t="s">
        <v>7627</v>
      </c>
      <c r="B310" s="186" t="s">
        <v>7656</v>
      </c>
      <c r="C310" s="143" t="s">
        <v>7630</v>
      </c>
      <c r="I310" s="143" t="s">
        <v>7631</v>
      </c>
      <c r="J310" s="143" t="s">
        <v>2830</v>
      </c>
      <c r="K310" s="143" t="s">
        <v>6907</v>
      </c>
      <c r="L310" s="143" t="s">
        <v>6907</v>
      </c>
      <c r="P310" s="143">
        <v>113</v>
      </c>
      <c r="Q310" s="143" t="s">
        <v>4713</v>
      </c>
      <c r="R310" s="143" t="s">
        <v>4256</v>
      </c>
      <c r="S310" s="189" t="s">
        <v>62</v>
      </c>
      <c r="T310" s="189" t="s">
        <v>35</v>
      </c>
      <c r="U310" s="187"/>
      <c r="V310" s="186" t="s">
        <v>12241</v>
      </c>
      <c r="W310" s="186" t="s">
        <v>38</v>
      </c>
    </row>
    <row r="311" spans="1:23" ht="12.75" customHeight="1" outlineLevel="1">
      <c r="A311" s="153" t="s">
        <v>7627</v>
      </c>
      <c r="B311" s="186" t="s">
        <v>7657</v>
      </c>
      <c r="C311" s="143" t="s">
        <v>7641</v>
      </c>
      <c r="I311" s="143" t="s">
        <v>7631</v>
      </c>
      <c r="J311" s="143" t="s">
        <v>2830</v>
      </c>
      <c r="K311" s="143" t="s">
        <v>6907</v>
      </c>
      <c r="L311" s="143" t="s">
        <v>6907</v>
      </c>
      <c r="P311" s="143">
        <v>93</v>
      </c>
      <c r="Q311" s="143" t="s">
        <v>4403</v>
      </c>
      <c r="R311" s="143" t="s">
        <v>4256</v>
      </c>
      <c r="S311" s="189" t="s">
        <v>34</v>
      </c>
      <c r="T311" s="189" t="s">
        <v>35</v>
      </c>
      <c r="U311" s="187"/>
      <c r="V311" s="186" t="s">
        <v>12242</v>
      </c>
      <c r="W311" s="186" t="s">
        <v>38</v>
      </c>
    </row>
    <row r="312" spans="1:23" ht="12.75" customHeight="1" outlineLevel="1">
      <c r="A312" s="153" t="s">
        <v>7627</v>
      </c>
      <c r="B312" s="186" t="s">
        <v>7658</v>
      </c>
      <c r="C312" s="143" t="s">
        <v>7641</v>
      </c>
      <c r="I312" s="143" t="s">
        <v>7631</v>
      </c>
      <c r="J312" s="143" t="s">
        <v>2830</v>
      </c>
      <c r="K312" s="143" t="s">
        <v>6907</v>
      </c>
      <c r="L312" s="143" t="s">
        <v>6907</v>
      </c>
      <c r="P312" s="143">
        <v>97</v>
      </c>
      <c r="Q312" s="143" t="s">
        <v>4468</v>
      </c>
      <c r="R312" s="143" t="s">
        <v>4256</v>
      </c>
      <c r="S312" s="189" t="s">
        <v>34</v>
      </c>
      <c r="T312" s="189" t="s">
        <v>35</v>
      </c>
      <c r="U312" s="187"/>
      <c r="V312" s="186" t="s">
        <v>12243</v>
      </c>
      <c r="W312" s="186" t="s">
        <v>38</v>
      </c>
    </row>
    <row r="313" spans="1:23" ht="12.75" customHeight="1" outlineLevel="1">
      <c r="A313" s="153" t="s">
        <v>7627</v>
      </c>
      <c r="B313" s="186" t="s">
        <v>7659</v>
      </c>
      <c r="C313" s="143" t="s">
        <v>7641</v>
      </c>
      <c r="I313" s="143" t="s">
        <v>7631</v>
      </c>
      <c r="J313" s="143" t="s">
        <v>2830</v>
      </c>
      <c r="K313" s="143" t="s">
        <v>6907</v>
      </c>
      <c r="L313" s="143" t="s">
        <v>6907</v>
      </c>
      <c r="P313" s="143">
        <v>96</v>
      </c>
      <c r="Q313" s="143" t="s">
        <v>4450</v>
      </c>
      <c r="R313" s="143" t="s">
        <v>4256</v>
      </c>
      <c r="S313" s="189" t="s">
        <v>34</v>
      </c>
      <c r="T313" s="189" t="s">
        <v>35</v>
      </c>
      <c r="U313" s="187"/>
      <c r="V313" s="186" t="s">
        <v>12244</v>
      </c>
      <c r="W313" s="186" t="s">
        <v>38</v>
      </c>
    </row>
    <row r="314" spans="1:23" ht="12.75" customHeight="1" outlineLevel="1">
      <c r="A314" s="153" t="s">
        <v>7627</v>
      </c>
      <c r="B314" s="186" t="s">
        <v>7660</v>
      </c>
      <c r="C314" s="143" t="s">
        <v>7641</v>
      </c>
      <c r="I314" s="143" t="s">
        <v>7631</v>
      </c>
      <c r="J314" s="143" t="s">
        <v>2830</v>
      </c>
      <c r="K314" s="143" t="s">
        <v>6907</v>
      </c>
      <c r="L314" s="143" t="s">
        <v>6907</v>
      </c>
      <c r="P314" s="143">
        <v>95</v>
      </c>
      <c r="Q314" s="143" t="s">
        <v>4434</v>
      </c>
      <c r="R314" s="143" t="s">
        <v>2830</v>
      </c>
      <c r="S314" s="189" t="s">
        <v>34</v>
      </c>
      <c r="T314" s="189" t="s">
        <v>35</v>
      </c>
      <c r="U314" s="187"/>
      <c r="V314" s="186" t="s">
        <v>12245</v>
      </c>
      <c r="W314" s="186" t="s">
        <v>38</v>
      </c>
    </row>
    <row r="315" spans="1:23" ht="12.75" customHeight="1" outlineLevel="1">
      <c r="A315" s="153" t="s">
        <v>7627</v>
      </c>
      <c r="B315" s="186" t="s">
        <v>7661</v>
      </c>
      <c r="C315" s="143" t="s">
        <v>7641</v>
      </c>
      <c r="I315" s="143" t="s">
        <v>7631</v>
      </c>
      <c r="J315" s="143" t="s">
        <v>2830</v>
      </c>
      <c r="K315" s="143" t="s">
        <v>6907</v>
      </c>
      <c r="L315" s="143" t="s">
        <v>6907</v>
      </c>
      <c r="P315" s="143">
        <v>94</v>
      </c>
      <c r="Q315" s="143" t="s">
        <v>4421</v>
      </c>
      <c r="R315" s="143" t="s">
        <v>2830</v>
      </c>
      <c r="S315" s="189" t="s">
        <v>34</v>
      </c>
      <c r="T315" s="189" t="s">
        <v>35</v>
      </c>
      <c r="U315" s="187"/>
      <c r="V315" s="186" t="s">
        <v>12246</v>
      </c>
      <c r="W315" s="186" t="s">
        <v>38</v>
      </c>
    </row>
    <row r="316" spans="1:23" ht="12.75" customHeight="1" outlineLevel="1">
      <c r="A316" s="153" t="s">
        <v>7627</v>
      </c>
      <c r="B316" s="186" t="s">
        <v>7662</v>
      </c>
      <c r="C316" s="143" t="s">
        <v>7641</v>
      </c>
      <c r="I316" s="143" t="s">
        <v>7631</v>
      </c>
      <c r="J316" s="143" t="s">
        <v>2830</v>
      </c>
      <c r="K316" s="143" t="s">
        <v>6907</v>
      </c>
      <c r="L316" s="143" t="s">
        <v>6907</v>
      </c>
      <c r="P316" s="143">
        <v>98</v>
      </c>
      <c r="Q316" s="143" t="s">
        <v>4484</v>
      </c>
      <c r="R316" s="143" t="s">
        <v>4256</v>
      </c>
      <c r="S316" s="189" t="s">
        <v>34</v>
      </c>
      <c r="T316" s="189" t="s">
        <v>35</v>
      </c>
      <c r="U316" s="187"/>
      <c r="V316" s="186" t="s">
        <v>12247</v>
      </c>
      <c r="W316" s="186" t="s">
        <v>38</v>
      </c>
    </row>
    <row r="317" spans="1:23" ht="12.75" customHeight="1" outlineLevel="1">
      <c r="A317" s="153" t="s">
        <v>7627</v>
      </c>
      <c r="B317" s="188" t="s">
        <v>7632</v>
      </c>
      <c r="C317" s="143" t="s">
        <v>7630</v>
      </c>
      <c r="I317" s="143" t="s">
        <v>7631</v>
      </c>
      <c r="J317" s="143" t="s">
        <v>2830</v>
      </c>
      <c r="K317" s="143" t="s">
        <v>6907</v>
      </c>
      <c r="L317" s="143" t="s">
        <v>6907</v>
      </c>
    </row>
    <row r="318" spans="1:23" ht="12.75" customHeight="1" outlineLevel="1">
      <c r="A318" s="153" t="s">
        <v>7627</v>
      </c>
      <c r="B318" s="188" t="s">
        <v>7634</v>
      </c>
      <c r="C318" s="143" t="s">
        <v>7630</v>
      </c>
      <c r="I318" s="143" t="s">
        <v>7631</v>
      </c>
      <c r="J318" s="143" t="s">
        <v>2830</v>
      </c>
      <c r="K318" s="143" t="s">
        <v>6907</v>
      </c>
      <c r="L318" s="143" t="s">
        <v>6907</v>
      </c>
    </row>
    <row r="319" spans="1:23" ht="12.75" customHeight="1" outlineLevel="1">
      <c r="A319" s="153" t="s">
        <v>7627</v>
      </c>
      <c r="B319" s="188" t="s">
        <v>7635</v>
      </c>
      <c r="C319" s="143" t="s">
        <v>7630</v>
      </c>
      <c r="I319" s="143" t="s">
        <v>7631</v>
      </c>
      <c r="J319" s="143" t="s">
        <v>2830</v>
      </c>
      <c r="K319" s="143" t="s">
        <v>6907</v>
      </c>
      <c r="L319" s="143" t="s">
        <v>6907</v>
      </c>
    </row>
    <row r="320" spans="1:23" ht="12.75" customHeight="1" outlineLevel="1">
      <c r="A320" s="153" t="s">
        <v>7627</v>
      </c>
      <c r="B320" s="188" t="s">
        <v>7636</v>
      </c>
      <c r="C320" s="143" t="s">
        <v>7630</v>
      </c>
      <c r="I320" s="143" t="s">
        <v>7631</v>
      </c>
      <c r="J320" s="143" t="s">
        <v>2830</v>
      </c>
      <c r="K320" s="143" t="s">
        <v>6907</v>
      </c>
      <c r="L320" s="143" t="s">
        <v>6907</v>
      </c>
    </row>
    <row r="321" spans="1:23" ht="12.75" customHeight="1" outlineLevel="1">
      <c r="A321" s="153" t="s">
        <v>7627</v>
      </c>
      <c r="B321" s="188" t="s">
        <v>7665</v>
      </c>
      <c r="C321" s="143" t="s">
        <v>7667</v>
      </c>
      <c r="J321" s="143" t="s">
        <v>2830</v>
      </c>
      <c r="K321" s="143" t="s">
        <v>6907</v>
      </c>
      <c r="L321" s="143" t="s">
        <v>6907</v>
      </c>
    </row>
    <row r="322" spans="1:23" ht="12.75" customHeight="1" outlineLevel="1">
      <c r="A322" s="154"/>
      <c r="B322" s="154"/>
      <c r="C322" s="154"/>
      <c r="D322" s="154"/>
      <c r="E322" s="154"/>
      <c r="F322" s="154"/>
      <c r="G322" s="154"/>
      <c r="H322" s="154"/>
      <c r="I322" s="154"/>
      <c r="J322" s="154"/>
      <c r="K322" s="154"/>
      <c r="L322" s="154"/>
      <c r="M322" s="154"/>
      <c r="N322" s="154"/>
      <c r="O322" s="154"/>
      <c r="P322" s="154"/>
      <c r="Q322" s="154"/>
      <c r="R322" s="154"/>
      <c r="S322" s="154"/>
      <c r="T322" s="154"/>
      <c r="U322" s="154"/>
      <c r="V322" s="154"/>
      <c r="W322" s="154"/>
    </row>
    <row r="323" spans="1:23" ht="12.75" customHeight="1" collapsed="1">
      <c r="A323" s="192" t="s">
        <v>156</v>
      </c>
      <c r="B323" s="191" t="s">
        <v>156</v>
      </c>
      <c r="H323" s="143" t="s">
        <v>6907</v>
      </c>
      <c r="I323" s="143" t="s">
        <v>6907</v>
      </c>
      <c r="J323" s="143" t="s">
        <v>6907</v>
      </c>
      <c r="K323" s="143" t="s">
        <v>6907</v>
      </c>
      <c r="L323" s="143" t="s">
        <v>6907</v>
      </c>
      <c r="M323" s="143" t="s">
        <v>6907</v>
      </c>
      <c r="N323" s="143" t="s">
        <v>6907</v>
      </c>
      <c r="O323" s="143" t="s">
        <v>6907</v>
      </c>
      <c r="P323" s="143">
        <v>438</v>
      </c>
      <c r="Q323" s="143" t="s">
        <v>157</v>
      </c>
      <c r="R323" s="143">
        <v>0</v>
      </c>
      <c r="S323" s="189"/>
      <c r="T323" s="189"/>
      <c r="U323" s="189"/>
      <c r="V323" s="189" t="s">
        <v>12248</v>
      </c>
      <c r="W323" s="189"/>
    </row>
    <row r="324" spans="1:23" ht="12.75" hidden="1" customHeight="1" outlineLevel="1">
      <c r="A324" s="193" t="s">
        <v>156</v>
      </c>
      <c r="B324" s="191" t="s">
        <v>156</v>
      </c>
      <c r="H324" s="143" t="s">
        <v>6907</v>
      </c>
      <c r="I324" s="143" t="s">
        <v>6907</v>
      </c>
      <c r="J324" s="143" t="s">
        <v>6907</v>
      </c>
      <c r="K324" s="143" t="s">
        <v>6907</v>
      </c>
      <c r="L324" s="143" t="s">
        <v>6907</v>
      </c>
      <c r="M324" s="143" t="s">
        <v>6907</v>
      </c>
      <c r="N324" s="143" t="s">
        <v>6907</v>
      </c>
      <c r="O324" s="143" t="s">
        <v>6907</v>
      </c>
      <c r="P324" s="143">
        <v>439</v>
      </c>
      <c r="Q324" s="143" t="s">
        <v>157</v>
      </c>
      <c r="R324" s="143">
        <v>0</v>
      </c>
      <c r="S324" s="189"/>
      <c r="T324" s="189"/>
      <c r="U324" s="189"/>
      <c r="V324" s="189" t="s">
        <v>12249</v>
      </c>
      <c r="W324" s="189"/>
    </row>
    <row r="325" spans="1:23" ht="12.75" hidden="1" customHeight="1" outlineLevel="1">
      <c r="A325" s="193" t="s">
        <v>156</v>
      </c>
      <c r="B325" s="191" t="s">
        <v>156</v>
      </c>
      <c r="H325" s="143" t="s">
        <v>6907</v>
      </c>
      <c r="I325" s="143" t="s">
        <v>6907</v>
      </c>
      <c r="J325" s="143" t="s">
        <v>6907</v>
      </c>
      <c r="K325" s="143" t="s">
        <v>6907</v>
      </c>
      <c r="L325" s="143" t="s">
        <v>6907</v>
      </c>
      <c r="M325" s="143" t="s">
        <v>6907</v>
      </c>
      <c r="N325" s="143" t="s">
        <v>6907</v>
      </c>
      <c r="O325" s="143" t="s">
        <v>6907</v>
      </c>
      <c r="P325" s="143">
        <v>440</v>
      </c>
      <c r="Q325" s="143" t="s">
        <v>157</v>
      </c>
      <c r="R325" s="143">
        <v>0</v>
      </c>
      <c r="S325" s="189"/>
      <c r="T325" s="189"/>
      <c r="U325" s="189"/>
      <c r="V325" s="189" t="s">
        <v>12250</v>
      </c>
      <c r="W325" s="189"/>
    </row>
    <row r="326" spans="1:23" ht="12.75" hidden="1" customHeight="1" outlineLevel="1">
      <c r="A326" s="193" t="s">
        <v>156</v>
      </c>
      <c r="B326" s="191" t="s">
        <v>156</v>
      </c>
      <c r="H326" s="143" t="s">
        <v>6907</v>
      </c>
      <c r="I326" s="143" t="s">
        <v>6907</v>
      </c>
      <c r="J326" s="143" t="s">
        <v>6907</v>
      </c>
      <c r="K326" s="143" t="s">
        <v>6907</v>
      </c>
      <c r="L326" s="143" t="s">
        <v>6907</v>
      </c>
      <c r="M326" s="143" t="s">
        <v>6907</v>
      </c>
      <c r="N326" s="143" t="s">
        <v>6907</v>
      </c>
      <c r="O326" s="143" t="s">
        <v>6907</v>
      </c>
      <c r="P326" s="143">
        <v>441</v>
      </c>
      <c r="Q326" s="143" t="s">
        <v>157</v>
      </c>
      <c r="R326" s="143">
        <v>0</v>
      </c>
      <c r="S326" s="189"/>
      <c r="T326" s="189"/>
      <c r="U326" s="189"/>
      <c r="V326" s="189" t="s">
        <v>12251</v>
      </c>
      <c r="W326" s="189"/>
    </row>
    <row r="327" spans="1:23" ht="12.75" hidden="1" customHeight="1" outlineLevel="1">
      <c r="A327" s="193" t="s">
        <v>156</v>
      </c>
      <c r="B327" s="191" t="s">
        <v>156</v>
      </c>
      <c r="H327" s="143" t="s">
        <v>6907</v>
      </c>
      <c r="I327" s="143" t="s">
        <v>6907</v>
      </c>
      <c r="J327" s="143" t="s">
        <v>6907</v>
      </c>
      <c r="K327" s="143" t="s">
        <v>6907</v>
      </c>
      <c r="L327" s="143" t="s">
        <v>6907</v>
      </c>
      <c r="M327" s="143" t="s">
        <v>6907</v>
      </c>
      <c r="N327" s="143" t="s">
        <v>6907</v>
      </c>
      <c r="O327" s="143" t="s">
        <v>6907</v>
      </c>
      <c r="P327" s="143">
        <v>474</v>
      </c>
      <c r="Q327" s="143" t="s">
        <v>162</v>
      </c>
      <c r="R327" s="143">
        <v>0</v>
      </c>
      <c r="S327" s="189"/>
      <c r="T327" s="189"/>
      <c r="U327" s="189"/>
      <c r="V327" s="189" t="s">
        <v>12252</v>
      </c>
      <c r="W327" s="189"/>
    </row>
    <row r="328" spans="1:23" ht="12.75" hidden="1" customHeight="1" outlineLevel="1">
      <c r="A328" s="193" t="s">
        <v>156</v>
      </c>
      <c r="B328" s="191" t="s">
        <v>156</v>
      </c>
      <c r="H328" s="143" t="s">
        <v>6907</v>
      </c>
      <c r="I328" s="143" t="s">
        <v>6907</v>
      </c>
      <c r="J328" s="143" t="s">
        <v>6907</v>
      </c>
      <c r="K328" s="143" t="s">
        <v>6907</v>
      </c>
      <c r="L328" s="143" t="s">
        <v>6907</v>
      </c>
      <c r="M328" s="143" t="s">
        <v>6907</v>
      </c>
      <c r="N328" s="143" t="s">
        <v>6907</v>
      </c>
      <c r="O328" s="143" t="s">
        <v>6907</v>
      </c>
      <c r="P328" s="143">
        <v>475</v>
      </c>
      <c r="Q328" s="143" t="s">
        <v>162</v>
      </c>
      <c r="R328" s="143">
        <v>0</v>
      </c>
      <c r="S328" s="189"/>
      <c r="T328" s="189"/>
      <c r="U328" s="189"/>
      <c r="V328" s="189" t="s">
        <v>12253</v>
      </c>
      <c r="W328" s="189"/>
    </row>
    <row r="329" spans="1:23" ht="12.75" hidden="1" customHeight="1" outlineLevel="1">
      <c r="A329" s="193" t="s">
        <v>156</v>
      </c>
      <c r="B329" s="191" t="s">
        <v>156</v>
      </c>
      <c r="H329" s="143" t="s">
        <v>6907</v>
      </c>
      <c r="I329" s="143" t="s">
        <v>6907</v>
      </c>
      <c r="J329" s="143" t="s">
        <v>6907</v>
      </c>
      <c r="K329" s="143" t="s">
        <v>6907</v>
      </c>
      <c r="L329" s="143" t="s">
        <v>6907</v>
      </c>
      <c r="M329" s="143" t="s">
        <v>6907</v>
      </c>
      <c r="N329" s="143" t="s">
        <v>6907</v>
      </c>
      <c r="O329" s="143" t="s">
        <v>6907</v>
      </c>
      <c r="P329" s="143">
        <v>476</v>
      </c>
      <c r="Q329" s="143" t="s">
        <v>165</v>
      </c>
      <c r="R329" s="143">
        <v>0</v>
      </c>
      <c r="S329" s="189"/>
      <c r="T329" s="189"/>
      <c r="U329" s="189"/>
      <c r="V329" s="189" t="s">
        <v>12254</v>
      </c>
      <c r="W329" s="189"/>
    </row>
    <row r="330" spans="1:23" ht="12.75" hidden="1" customHeight="1" outlineLevel="1">
      <c r="A330" s="193" t="s">
        <v>156</v>
      </c>
      <c r="B330" s="191" t="s">
        <v>156</v>
      </c>
      <c r="H330" s="143" t="s">
        <v>6907</v>
      </c>
      <c r="I330" s="143" t="s">
        <v>6907</v>
      </c>
      <c r="J330" s="143" t="s">
        <v>6907</v>
      </c>
      <c r="K330" s="143" t="s">
        <v>6907</v>
      </c>
      <c r="L330" s="143" t="s">
        <v>6907</v>
      </c>
      <c r="M330" s="143" t="s">
        <v>6907</v>
      </c>
      <c r="N330" s="143" t="s">
        <v>6907</v>
      </c>
      <c r="O330" s="143" t="s">
        <v>6907</v>
      </c>
      <c r="P330" s="143">
        <v>541</v>
      </c>
      <c r="Q330" s="143" t="s">
        <v>156</v>
      </c>
      <c r="R330" s="143">
        <v>0</v>
      </c>
      <c r="S330" s="189"/>
      <c r="T330" s="189"/>
      <c r="U330" s="189"/>
      <c r="V330" s="189" t="s">
        <v>12255</v>
      </c>
      <c r="W330" s="189"/>
    </row>
    <row r="331" spans="1:23" ht="12.75" hidden="1" customHeight="1" outlineLevel="1">
      <c r="A331" s="193" t="s">
        <v>156</v>
      </c>
      <c r="B331" s="191" t="s">
        <v>156</v>
      </c>
      <c r="H331" s="143" t="s">
        <v>6907</v>
      </c>
      <c r="I331" s="143" t="s">
        <v>6907</v>
      </c>
      <c r="J331" s="143" t="s">
        <v>6907</v>
      </c>
      <c r="K331" s="143" t="s">
        <v>6907</v>
      </c>
      <c r="L331" s="143" t="s">
        <v>6907</v>
      </c>
      <c r="M331" s="143" t="s">
        <v>6907</v>
      </c>
      <c r="N331" s="143" t="s">
        <v>6907</v>
      </c>
      <c r="O331" s="143" t="s">
        <v>6907</v>
      </c>
      <c r="P331" s="143">
        <v>542</v>
      </c>
      <c r="Q331" s="143" t="s">
        <v>156</v>
      </c>
      <c r="R331" s="143">
        <v>0</v>
      </c>
      <c r="S331" s="189"/>
      <c r="T331" s="189"/>
      <c r="U331" s="189"/>
      <c r="V331" s="189" t="s">
        <v>12256</v>
      </c>
      <c r="W331" s="189"/>
    </row>
    <row r="332" spans="1:23" ht="12.75" hidden="1" customHeight="1" outlineLevel="1">
      <c r="A332" s="193" t="s">
        <v>156</v>
      </c>
      <c r="B332" s="191" t="s">
        <v>156</v>
      </c>
      <c r="H332" s="143" t="s">
        <v>6907</v>
      </c>
      <c r="I332" s="143" t="s">
        <v>6907</v>
      </c>
      <c r="J332" s="143" t="s">
        <v>6907</v>
      </c>
      <c r="K332" s="143" t="s">
        <v>6907</v>
      </c>
      <c r="L332" s="143" t="s">
        <v>6907</v>
      </c>
      <c r="M332" s="143" t="s">
        <v>6907</v>
      </c>
      <c r="N332" s="143" t="s">
        <v>6907</v>
      </c>
      <c r="O332" s="143" t="s">
        <v>6907</v>
      </c>
      <c r="P332" s="143">
        <v>543</v>
      </c>
      <c r="Q332" s="143" t="s">
        <v>156</v>
      </c>
      <c r="R332" s="143">
        <v>0</v>
      </c>
      <c r="S332" s="189"/>
      <c r="T332" s="189"/>
      <c r="U332" s="189"/>
      <c r="V332" s="189" t="s">
        <v>12257</v>
      </c>
      <c r="W332" s="189"/>
    </row>
    <row r="333" spans="1:23" ht="12.75" hidden="1" customHeight="1" outlineLevel="1">
      <c r="A333" s="193" t="s">
        <v>156</v>
      </c>
      <c r="B333" s="191" t="s">
        <v>156</v>
      </c>
      <c r="H333" s="143" t="s">
        <v>6907</v>
      </c>
      <c r="I333" s="143" t="s">
        <v>6907</v>
      </c>
      <c r="J333" s="143" t="s">
        <v>6907</v>
      </c>
      <c r="K333" s="143" t="s">
        <v>6907</v>
      </c>
      <c r="L333" s="143" t="s">
        <v>6907</v>
      </c>
      <c r="M333" s="143" t="s">
        <v>6907</v>
      </c>
      <c r="N333" s="143" t="s">
        <v>6907</v>
      </c>
      <c r="O333" s="143" t="s">
        <v>6907</v>
      </c>
      <c r="P333" s="143">
        <v>544</v>
      </c>
      <c r="Q333" s="143" t="s">
        <v>156</v>
      </c>
      <c r="R333" s="143">
        <v>0</v>
      </c>
      <c r="S333" s="189"/>
      <c r="T333" s="189"/>
      <c r="U333" s="189"/>
      <c r="V333" s="189" t="s">
        <v>12258</v>
      </c>
      <c r="W333" s="189"/>
    </row>
    <row r="334" spans="1:23" ht="12.75" hidden="1" customHeight="1" outlineLevel="1">
      <c r="A334" s="193" t="s">
        <v>156</v>
      </c>
      <c r="B334" s="191" t="s">
        <v>156</v>
      </c>
      <c r="H334" s="143" t="s">
        <v>6907</v>
      </c>
      <c r="I334" s="143" t="s">
        <v>6907</v>
      </c>
      <c r="J334" s="143" t="s">
        <v>6907</v>
      </c>
      <c r="K334" s="143" t="s">
        <v>6907</v>
      </c>
      <c r="L334" s="143" t="s">
        <v>6907</v>
      </c>
      <c r="M334" s="143" t="s">
        <v>6907</v>
      </c>
      <c r="N334" s="143" t="s">
        <v>6907</v>
      </c>
      <c r="O334" s="143" t="s">
        <v>6907</v>
      </c>
      <c r="P334" s="143">
        <v>545</v>
      </c>
      <c r="Q334" s="143" t="s">
        <v>156</v>
      </c>
      <c r="R334" s="143">
        <v>0</v>
      </c>
      <c r="S334" s="189"/>
      <c r="T334" s="189"/>
      <c r="U334" s="189"/>
      <c r="V334" s="189" t="s">
        <v>12259</v>
      </c>
      <c r="W334" s="189"/>
    </row>
    <row r="335" spans="1:23" ht="12.75" hidden="1" customHeight="1" outlineLevel="1">
      <c r="A335" s="193" t="s">
        <v>156</v>
      </c>
      <c r="B335" s="191" t="s">
        <v>156</v>
      </c>
      <c r="H335" s="143" t="s">
        <v>6907</v>
      </c>
      <c r="I335" s="143" t="s">
        <v>6907</v>
      </c>
      <c r="J335" s="143" t="s">
        <v>6907</v>
      </c>
      <c r="K335" s="143" t="s">
        <v>6907</v>
      </c>
      <c r="L335" s="143" t="s">
        <v>6907</v>
      </c>
      <c r="M335" s="143" t="s">
        <v>6907</v>
      </c>
      <c r="N335" s="143" t="s">
        <v>6907</v>
      </c>
      <c r="O335" s="143" t="s">
        <v>6907</v>
      </c>
      <c r="P335" s="143">
        <v>546</v>
      </c>
      <c r="Q335" s="143" t="s">
        <v>156</v>
      </c>
      <c r="R335" s="143">
        <v>0</v>
      </c>
      <c r="S335" s="189"/>
      <c r="T335" s="189"/>
      <c r="U335" s="189"/>
      <c r="V335" s="189" t="s">
        <v>12260</v>
      </c>
      <c r="W335" s="189"/>
    </row>
    <row r="336" spans="1:23" ht="12.75" hidden="1" customHeight="1" outlineLevel="1">
      <c r="A336" s="193" t="s">
        <v>156</v>
      </c>
      <c r="B336" s="191" t="s">
        <v>156</v>
      </c>
      <c r="H336" s="143" t="s">
        <v>6907</v>
      </c>
      <c r="I336" s="143" t="s">
        <v>6907</v>
      </c>
      <c r="J336" s="143" t="s">
        <v>6907</v>
      </c>
      <c r="K336" s="143" t="s">
        <v>6907</v>
      </c>
      <c r="L336" s="143" t="s">
        <v>6907</v>
      </c>
      <c r="M336" s="143" t="s">
        <v>6907</v>
      </c>
      <c r="N336" s="143" t="s">
        <v>6907</v>
      </c>
      <c r="O336" s="143" t="s">
        <v>6907</v>
      </c>
      <c r="P336" s="143">
        <v>547</v>
      </c>
      <c r="Q336" s="143" t="s">
        <v>156</v>
      </c>
      <c r="R336" s="143">
        <v>0</v>
      </c>
      <c r="S336" s="189"/>
      <c r="T336" s="189"/>
      <c r="U336" s="189"/>
      <c r="V336" s="189" t="s">
        <v>12261</v>
      </c>
      <c r="W336" s="189"/>
    </row>
    <row r="337" spans="1:23" ht="12.75" hidden="1" customHeight="1" outlineLevel="1">
      <c r="A337" s="193" t="s">
        <v>156</v>
      </c>
      <c r="B337" s="191" t="s">
        <v>156</v>
      </c>
      <c r="H337" s="143" t="s">
        <v>6907</v>
      </c>
      <c r="I337" s="143" t="s">
        <v>6907</v>
      </c>
      <c r="J337" s="143" t="s">
        <v>6907</v>
      </c>
      <c r="K337" s="143" t="s">
        <v>6907</v>
      </c>
      <c r="L337" s="143" t="s">
        <v>6907</v>
      </c>
      <c r="M337" s="143" t="s">
        <v>6907</v>
      </c>
      <c r="N337" s="143" t="s">
        <v>6907</v>
      </c>
      <c r="O337" s="143" t="s">
        <v>6907</v>
      </c>
      <c r="P337" s="143">
        <v>548</v>
      </c>
      <c r="Q337" s="143" t="s">
        <v>156</v>
      </c>
      <c r="R337" s="143">
        <v>0</v>
      </c>
      <c r="S337" s="189"/>
      <c r="T337" s="189"/>
      <c r="U337" s="189"/>
      <c r="V337" s="189" t="s">
        <v>12262</v>
      </c>
      <c r="W337" s="189"/>
    </row>
    <row r="338" spans="1:23" ht="12.75" hidden="1" customHeight="1" outlineLevel="1">
      <c r="A338" s="193" t="s">
        <v>156</v>
      </c>
      <c r="B338" s="191" t="s">
        <v>156</v>
      </c>
      <c r="H338" s="143" t="s">
        <v>6907</v>
      </c>
      <c r="I338" s="143" t="s">
        <v>6907</v>
      </c>
      <c r="J338" s="143" t="s">
        <v>6907</v>
      </c>
      <c r="K338" s="143" t="s">
        <v>6907</v>
      </c>
      <c r="L338" s="143" t="s">
        <v>6907</v>
      </c>
      <c r="M338" s="143" t="s">
        <v>6907</v>
      </c>
      <c r="N338" s="143" t="s">
        <v>6907</v>
      </c>
      <c r="O338" s="143" t="s">
        <v>6907</v>
      </c>
      <c r="P338" s="143">
        <v>549</v>
      </c>
      <c r="Q338" s="143" t="s">
        <v>156</v>
      </c>
      <c r="R338" s="143">
        <v>0</v>
      </c>
      <c r="S338" s="189"/>
      <c r="T338" s="189"/>
      <c r="U338" s="189"/>
      <c r="V338" s="189" t="s">
        <v>12263</v>
      </c>
      <c r="W338" s="189"/>
    </row>
    <row r="339" spans="1:23" ht="12.75" hidden="1" customHeight="1" outlineLevel="1">
      <c r="A339" s="193" t="s">
        <v>156</v>
      </c>
      <c r="B339" s="191" t="s">
        <v>156</v>
      </c>
      <c r="H339" s="143" t="s">
        <v>6907</v>
      </c>
      <c r="I339" s="143" t="s">
        <v>6907</v>
      </c>
      <c r="J339" s="143" t="s">
        <v>6907</v>
      </c>
      <c r="K339" s="143" t="s">
        <v>6907</v>
      </c>
      <c r="L339" s="143" t="s">
        <v>6907</v>
      </c>
      <c r="M339" s="143" t="s">
        <v>6907</v>
      </c>
      <c r="N339" s="143" t="s">
        <v>6907</v>
      </c>
      <c r="O339" s="143" t="s">
        <v>6907</v>
      </c>
      <c r="P339" s="143">
        <v>550</v>
      </c>
      <c r="Q339" s="143" t="s">
        <v>156</v>
      </c>
      <c r="R339" s="143">
        <v>0</v>
      </c>
      <c r="S339" s="189"/>
      <c r="T339" s="189"/>
      <c r="U339" s="189"/>
      <c r="V339" s="189" t="s">
        <v>12264</v>
      </c>
      <c r="W339" s="189"/>
    </row>
    <row r="340" spans="1:23" ht="12.75" hidden="1" customHeight="1" outlineLevel="1">
      <c r="A340" s="193" t="s">
        <v>156</v>
      </c>
      <c r="B340" s="191" t="s">
        <v>156</v>
      </c>
      <c r="H340" s="143" t="s">
        <v>6907</v>
      </c>
      <c r="I340" s="143" t="s">
        <v>6907</v>
      </c>
      <c r="J340" s="143" t="s">
        <v>6907</v>
      </c>
      <c r="K340" s="143" t="s">
        <v>6907</v>
      </c>
      <c r="L340" s="143" t="s">
        <v>6907</v>
      </c>
      <c r="M340" s="143" t="s">
        <v>6907</v>
      </c>
      <c r="N340" s="143" t="s">
        <v>6907</v>
      </c>
      <c r="O340" s="143" t="s">
        <v>6907</v>
      </c>
      <c r="P340" s="143">
        <v>551</v>
      </c>
      <c r="Q340" s="143" t="s">
        <v>156</v>
      </c>
      <c r="R340" s="143">
        <v>0</v>
      </c>
      <c r="S340" s="189"/>
      <c r="T340" s="189"/>
      <c r="U340" s="189"/>
      <c r="V340" s="189" t="s">
        <v>12265</v>
      </c>
      <c r="W340" s="189"/>
    </row>
    <row r="341" spans="1:23" ht="12.75" hidden="1" customHeight="1" outlineLevel="1">
      <c r="A341" s="193" t="s">
        <v>156</v>
      </c>
      <c r="B341" s="191" t="s">
        <v>156</v>
      </c>
      <c r="H341" s="143" t="s">
        <v>6907</v>
      </c>
      <c r="I341" s="143" t="s">
        <v>6907</v>
      </c>
      <c r="J341" s="143" t="s">
        <v>6907</v>
      </c>
      <c r="K341" s="143" t="s">
        <v>6907</v>
      </c>
      <c r="L341" s="143" t="s">
        <v>6907</v>
      </c>
      <c r="M341" s="143" t="s">
        <v>6907</v>
      </c>
      <c r="N341" s="143" t="s">
        <v>6907</v>
      </c>
      <c r="O341" s="143" t="s">
        <v>6907</v>
      </c>
      <c r="P341" s="143">
        <v>552</v>
      </c>
      <c r="Q341" s="143" t="s">
        <v>156</v>
      </c>
      <c r="R341" s="143">
        <v>0</v>
      </c>
      <c r="S341" s="189"/>
      <c r="T341" s="189"/>
      <c r="U341" s="189"/>
      <c r="V341" s="189" t="s">
        <v>12266</v>
      </c>
      <c r="W341" s="189"/>
    </row>
    <row r="342" spans="1:23" ht="12.75" hidden="1" customHeight="1" outlineLevel="1">
      <c r="A342" s="193" t="s">
        <v>156</v>
      </c>
      <c r="B342" s="191" t="s">
        <v>156</v>
      </c>
      <c r="H342" s="143" t="s">
        <v>6907</v>
      </c>
      <c r="I342" s="143" t="s">
        <v>6907</v>
      </c>
      <c r="J342" s="143" t="s">
        <v>6907</v>
      </c>
      <c r="K342" s="143" t="s">
        <v>6907</v>
      </c>
      <c r="L342" s="143" t="s">
        <v>6907</v>
      </c>
      <c r="M342" s="143" t="s">
        <v>6907</v>
      </c>
      <c r="N342" s="143" t="s">
        <v>6907</v>
      </c>
      <c r="O342" s="143" t="s">
        <v>6907</v>
      </c>
      <c r="P342" s="143">
        <v>553</v>
      </c>
      <c r="Q342" s="143" t="s">
        <v>156</v>
      </c>
      <c r="R342" s="143">
        <v>0</v>
      </c>
      <c r="S342" s="189"/>
      <c r="T342" s="189"/>
      <c r="U342" s="189"/>
      <c r="V342" s="189" t="s">
        <v>12267</v>
      </c>
      <c r="W342" s="189"/>
    </row>
    <row r="343" spans="1:23" ht="12.75" hidden="1" customHeight="1" outlineLevel="1">
      <c r="A343" s="193" t="s">
        <v>156</v>
      </c>
      <c r="B343" s="191" t="s">
        <v>156</v>
      </c>
      <c r="H343" s="143" t="s">
        <v>6907</v>
      </c>
      <c r="I343" s="143" t="s">
        <v>6907</v>
      </c>
      <c r="J343" s="143" t="s">
        <v>6907</v>
      </c>
      <c r="K343" s="143" t="s">
        <v>6907</v>
      </c>
      <c r="L343" s="143" t="s">
        <v>6907</v>
      </c>
      <c r="M343" s="143" t="s">
        <v>6907</v>
      </c>
      <c r="N343" s="143" t="s">
        <v>6907</v>
      </c>
      <c r="O343" s="143" t="s">
        <v>6907</v>
      </c>
      <c r="P343" s="143">
        <v>554</v>
      </c>
      <c r="Q343" s="143" t="s">
        <v>156</v>
      </c>
      <c r="R343" s="143">
        <v>0</v>
      </c>
      <c r="S343" s="189"/>
      <c r="T343" s="189"/>
      <c r="U343" s="189"/>
      <c r="V343" s="189" t="s">
        <v>12268</v>
      </c>
      <c r="W343" s="189"/>
    </row>
    <row r="344" spans="1:23" ht="12.75" hidden="1" customHeight="1" outlineLevel="1">
      <c r="A344" s="193" t="s">
        <v>156</v>
      </c>
      <c r="B344" s="191" t="s">
        <v>156</v>
      </c>
      <c r="H344" s="143" t="s">
        <v>6907</v>
      </c>
      <c r="I344" s="143" t="s">
        <v>6907</v>
      </c>
      <c r="J344" s="143" t="s">
        <v>6907</v>
      </c>
      <c r="K344" s="143" t="s">
        <v>6907</v>
      </c>
      <c r="L344" s="143" t="s">
        <v>6907</v>
      </c>
      <c r="M344" s="143" t="s">
        <v>6907</v>
      </c>
      <c r="N344" s="143" t="s">
        <v>6907</v>
      </c>
      <c r="O344" s="143" t="s">
        <v>6907</v>
      </c>
      <c r="P344" s="143">
        <v>555</v>
      </c>
      <c r="Q344" s="143" t="s">
        <v>156</v>
      </c>
      <c r="R344" s="143">
        <v>0</v>
      </c>
      <c r="S344" s="189"/>
      <c r="T344" s="189"/>
      <c r="U344" s="189"/>
      <c r="V344" s="189" t="s">
        <v>12269</v>
      </c>
      <c r="W344" s="189"/>
    </row>
    <row r="345" spans="1:23" ht="12.75" hidden="1" customHeight="1" outlineLevel="1">
      <c r="A345" s="193" t="s">
        <v>156</v>
      </c>
      <c r="B345" s="191" t="s">
        <v>156</v>
      </c>
      <c r="H345" s="143" t="s">
        <v>6907</v>
      </c>
      <c r="I345" s="143" t="s">
        <v>6907</v>
      </c>
      <c r="J345" s="143" t="s">
        <v>6907</v>
      </c>
      <c r="K345" s="143" t="s">
        <v>6907</v>
      </c>
      <c r="L345" s="143" t="s">
        <v>6907</v>
      </c>
      <c r="M345" s="143" t="s">
        <v>6907</v>
      </c>
      <c r="N345" s="143" t="s">
        <v>6907</v>
      </c>
      <c r="O345" s="143" t="s">
        <v>6907</v>
      </c>
      <c r="P345" s="143">
        <v>556</v>
      </c>
      <c r="Q345" s="143" t="s">
        <v>156</v>
      </c>
      <c r="R345" s="143">
        <v>0</v>
      </c>
      <c r="S345" s="189"/>
      <c r="T345" s="189"/>
      <c r="U345" s="189"/>
      <c r="V345" s="189" t="s">
        <v>12270</v>
      </c>
      <c r="W345" s="189"/>
    </row>
    <row r="346" spans="1:23" ht="12.75" hidden="1" customHeight="1" outlineLevel="1">
      <c r="A346" s="193" t="s">
        <v>156</v>
      </c>
      <c r="B346" s="191" t="s">
        <v>156</v>
      </c>
      <c r="H346" s="143" t="s">
        <v>6907</v>
      </c>
      <c r="I346" s="143" t="s">
        <v>6907</v>
      </c>
      <c r="J346" s="143" t="s">
        <v>6907</v>
      </c>
      <c r="K346" s="143" t="s">
        <v>6907</v>
      </c>
      <c r="L346" s="143" t="s">
        <v>6907</v>
      </c>
      <c r="M346" s="143" t="s">
        <v>6907</v>
      </c>
      <c r="N346" s="143" t="s">
        <v>6907</v>
      </c>
      <c r="O346" s="143" t="s">
        <v>6907</v>
      </c>
      <c r="P346" s="143">
        <v>557</v>
      </c>
      <c r="Q346" s="143" t="s">
        <v>156</v>
      </c>
      <c r="R346" s="143">
        <v>0</v>
      </c>
      <c r="S346" s="189"/>
      <c r="T346" s="189"/>
      <c r="U346" s="189"/>
      <c r="V346" s="189" t="s">
        <v>12271</v>
      </c>
      <c r="W346" s="189"/>
    </row>
    <row r="347" spans="1:23" ht="12.75" hidden="1" customHeight="1" outlineLevel="1">
      <c r="A347" s="193" t="s">
        <v>156</v>
      </c>
      <c r="B347" s="191" t="s">
        <v>156</v>
      </c>
      <c r="H347" s="143" t="s">
        <v>6907</v>
      </c>
      <c r="I347" s="143" t="s">
        <v>6907</v>
      </c>
      <c r="J347" s="143" t="s">
        <v>6907</v>
      </c>
      <c r="K347" s="143" t="s">
        <v>6907</v>
      </c>
      <c r="L347" s="143" t="s">
        <v>6907</v>
      </c>
      <c r="M347" s="143" t="s">
        <v>6907</v>
      </c>
      <c r="N347" s="143" t="s">
        <v>6907</v>
      </c>
      <c r="O347" s="143" t="s">
        <v>6907</v>
      </c>
      <c r="P347" s="143">
        <v>558</v>
      </c>
      <c r="Q347" s="143" t="s">
        <v>156</v>
      </c>
      <c r="R347" s="143">
        <v>0</v>
      </c>
      <c r="S347" s="189"/>
      <c r="T347" s="189"/>
      <c r="U347" s="189"/>
      <c r="V347" s="189" t="s">
        <v>12272</v>
      </c>
      <c r="W347" s="189"/>
    </row>
    <row r="348" spans="1:23" ht="12.75" hidden="1" customHeight="1" outlineLevel="1">
      <c r="A348" s="193" t="s">
        <v>156</v>
      </c>
      <c r="B348" s="191" t="s">
        <v>156</v>
      </c>
      <c r="H348" s="143" t="s">
        <v>6907</v>
      </c>
      <c r="I348" s="143" t="s">
        <v>6907</v>
      </c>
      <c r="J348" s="143" t="s">
        <v>6907</v>
      </c>
      <c r="K348" s="143" t="s">
        <v>6907</v>
      </c>
      <c r="L348" s="143" t="s">
        <v>6907</v>
      </c>
      <c r="M348" s="143" t="s">
        <v>6907</v>
      </c>
      <c r="N348" s="143" t="s">
        <v>6907</v>
      </c>
      <c r="O348" s="143" t="s">
        <v>6907</v>
      </c>
      <c r="P348" s="143">
        <v>559</v>
      </c>
      <c r="Q348" s="143" t="s">
        <v>156</v>
      </c>
      <c r="R348" s="143">
        <v>0</v>
      </c>
      <c r="S348" s="189"/>
      <c r="T348" s="189"/>
      <c r="U348" s="189"/>
      <c r="V348" s="189" t="s">
        <v>12273</v>
      </c>
      <c r="W348" s="189"/>
    </row>
    <row r="349" spans="1:23" ht="12.75" hidden="1" customHeight="1" outlineLevel="1">
      <c r="A349" s="193" t="s">
        <v>156</v>
      </c>
      <c r="B349" s="191" t="s">
        <v>156</v>
      </c>
      <c r="H349" s="143" t="s">
        <v>6907</v>
      </c>
      <c r="I349" s="143" t="s">
        <v>6907</v>
      </c>
      <c r="J349" s="143" t="s">
        <v>6907</v>
      </c>
      <c r="K349" s="143" t="s">
        <v>6907</v>
      </c>
      <c r="L349" s="143" t="s">
        <v>6907</v>
      </c>
      <c r="M349" s="143" t="s">
        <v>6907</v>
      </c>
      <c r="N349" s="143" t="s">
        <v>6907</v>
      </c>
      <c r="O349" s="143" t="s">
        <v>6907</v>
      </c>
      <c r="P349" s="143">
        <v>560</v>
      </c>
      <c r="Q349" s="143" t="s">
        <v>156</v>
      </c>
      <c r="R349" s="143">
        <v>0</v>
      </c>
      <c r="S349" s="189"/>
      <c r="T349" s="189"/>
      <c r="U349" s="189"/>
      <c r="V349" s="189" t="s">
        <v>12274</v>
      </c>
      <c r="W349" s="189"/>
    </row>
    <row r="350" spans="1:23" ht="12.75" hidden="1" customHeight="1" outlineLevel="1">
      <c r="A350" s="193" t="s">
        <v>156</v>
      </c>
      <c r="B350" s="191" t="s">
        <v>156</v>
      </c>
      <c r="H350" s="143" t="s">
        <v>6907</v>
      </c>
      <c r="I350" s="143" t="s">
        <v>6907</v>
      </c>
      <c r="J350" s="143" t="s">
        <v>6907</v>
      </c>
      <c r="K350" s="143" t="s">
        <v>6907</v>
      </c>
      <c r="L350" s="143" t="s">
        <v>6907</v>
      </c>
      <c r="M350" s="143" t="s">
        <v>6907</v>
      </c>
      <c r="N350" s="143" t="s">
        <v>6907</v>
      </c>
      <c r="O350" s="143" t="s">
        <v>6907</v>
      </c>
      <c r="P350" s="143">
        <v>561</v>
      </c>
      <c r="Q350" s="143" t="s">
        <v>156</v>
      </c>
      <c r="R350" s="143">
        <v>0</v>
      </c>
      <c r="S350" s="189"/>
      <c r="T350" s="189"/>
      <c r="U350" s="189"/>
      <c r="V350" s="189" t="s">
        <v>12275</v>
      </c>
      <c r="W350" s="189"/>
    </row>
    <row r="351" spans="1:23" ht="12.75" hidden="1" customHeight="1" outlineLevel="1">
      <c r="A351" s="193" t="s">
        <v>156</v>
      </c>
      <c r="B351" s="191" t="s">
        <v>156</v>
      </c>
      <c r="H351" s="143" t="s">
        <v>6907</v>
      </c>
      <c r="I351" s="143" t="s">
        <v>6907</v>
      </c>
      <c r="J351" s="143" t="s">
        <v>6907</v>
      </c>
      <c r="K351" s="143" t="s">
        <v>6907</v>
      </c>
      <c r="L351" s="143" t="s">
        <v>6907</v>
      </c>
      <c r="M351" s="143" t="s">
        <v>6907</v>
      </c>
      <c r="N351" s="143" t="s">
        <v>6907</v>
      </c>
      <c r="O351" s="143" t="s">
        <v>6907</v>
      </c>
      <c r="P351" s="143">
        <v>562</v>
      </c>
      <c r="Q351" s="143" t="s">
        <v>156</v>
      </c>
      <c r="R351" s="143">
        <v>0</v>
      </c>
      <c r="S351" s="189"/>
      <c r="T351" s="189"/>
      <c r="U351" s="189"/>
      <c r="V351" s="189" t="s">
        <v>12276</v>
      </c>
      <c r="W351" s="189"/>
    </row>
    <row r="352" spans="1:23" ht="12.75" hidden="1" customHeight="1" outlineLevel="1">
      <c r="A352" s="193" t="s">
        <v>156</v>
      </c>
      <c r="B352" s="191" t="s">
        <v>156</v>
      </c>
      <c r="H352" s="143" t="s">
        <v>6907</v>
      </c>
      <c r="I352" s="143" t="s">
        <v>6907</v>
      </c>
      <c r="J352" s="143" t="s">
        <v>6907</v>
      </c>
      <c r="K352" s="143" t="s">
        <v>6907</v>
      </c>
      <c r="L352" s="143" t="s">
        <v>6907</v>
      </c>
      <c r="M352" s="143" t="s">
        <v>6907</v>
      </c>
      <c r="N352" s="143" t="s">
        <v>6907</v>
      </c>
      <c r="O352" s="143" t="s">
        <v>6907</v>
      </c>
      <c r="P352" s="143">
        <v>563</v>
      </c>
      <c r="Q352" s="143" t="s">
        <v>156</v>
      </c>
      <c r="R352" s="143">
        <v>0</v>
      </c>
      <c r="S352" s="189"/>
      <c r="T352" s="189"/>
      <c r="U352" s="189"/>
      <c r="V352" s="189" t="s">
        <v>12277</v>
      </c>
      <c r="W352" s="189"/>
    </row>
    <row r="353" spans="1:23" ht="12.75" hidden="1" customHeight="1" outlineLevel="1">
      <c r="A353" s="193" t="s">
        <v>156</v>
      </c>
      <c r="B353" s="191" t="s">
        <v>156</v>
      </c>
      <c r="H353" s="143" t="s">
        <v>6907</v>
      </c>
      <c r="I353" s="143" t="s">
        <v>6907</v>
      </c>
      <c r="J353" s="143" t="s">
        <v>6907</v>
      </c>
      <c r="K353" s="143" t="s">
        <v>6907</v>
      </c>
      <c r="L353" s="143" t="s">
        <v>6907</v>
      </c>
      <c r="M353" s="143" t="s">
        <v>6907</v>
      </c>
      <c r="N353" s="143" t="s">
        <v>6907</v>
      </c>
      <c r="O353" s="143" t="s">
        <v>6907</v>
      </c>
      <c r="P353" s="143">
        <v>564</v>
      </c>
      <c r="Q353" s="143" t="s">
        <v>156</v>
      </c>
      <c r="R353" s="143">
        <v>0</v>
      </c>
      <c r="S353" s="189"/>
      <c r="T353" s="189"/>
      <c r="U353" s="189"/>
      <c r="V353" s="189" t="s">
        <v>12278</v>
      </c>
      <c r="W353" s="189"/>
    </row>
    <row r="354" spans="1:23" ht="12.75" hidden="1" customHeight="1" outlineLevel="1">
      <c r="A354" s="193" t="s">
        <v>156</v>
      </c>
      <c r="B354" s="191" t="s">
        <v>156</v>
      </c>
      <c r="H354" s="143" t="s">
        <v>6907</v>
      </c>
      <c r="I354" s="143" t="s">
        <v>6907</v>
      </c>
      <c r="J354" s="143" t="s">
        <v>6907</v>
      </c>
      <c r="K354" s="143" t="s">
        <v>6907</v>
      </c>
      <c r="L354" s="143" t="s">
        <v>6907</v>
      </c>
      <c r="M354" s="143" t="s">
        <v>6907</v>
      </c>
      <c r="N354" s="143" t="s">
        <v>6907</v>
      </c>
      <c r="O354" s="143" t="s">
        <v>6907</v>
      </c>
      <c r="P354" s="143">
        <v>565</v>
      </c>
      <c r="Q354" s="143" t="s">
        <v>156</v>
      </c>
      <c r="R354" s="143">
        <v>0</v>
      </c>
      <c r="S354" s="189"/>
      <c r="T354" s="189"/>
      <c r="U354" s="189"/>
      <c r="V354" s="189" t="s">
        <v>12279</v>
      </c>
      <c r="W354" s="189"/>
    </row>
    <row r="355" spans="1:23" ht="12.75" hidden="1" customHeight="1" outlineLevel="1">
      <c r="A355" s="193" t="s">
        <v>156</v>
      </c>
      <c r="B355" s="191" t="s">
        <v>156</v>
      </c>
      <c r="H355" s="143" t="s">
        <v>6907</v>
      </c>
      <c r="I355" s="143" t="s">
        <v>6907</v>
      </c>
      <c r="J355" s="143" t="s">
        <v>6907</v>
      </c>
      <c r="K355" s="143" t="s">
        <v>6907</v>
      </c>
      <c r="L355" s="143" t="s">
        <v>6907</v>
      </c>
      <c r="M355" s="143" t="s">
        <v>6907</v>
      </c>
      <c r="N355" s="143" t="s">
        <v>6907</v>
      </c>
      <c r="O355" s="143" t="s">
        <v>6907</v>
      </c>
      <c r="P355" s="143">
        <v>566</v>
      </c>
      <c r="Q355" s="143" t="s">
        <v>156</v>
      </c>
      <c r="R355" s="143">
        <v>0</v>
      </c>
      <c r="S355" s="189"/>
      <c r="T355" s="189"/>
      <c r="U355" s="189"/>
      <c r="V355" s="189" t="s">
        <v>12280</v>
      </c>
      <c r="W355" s="189"/>
    </row>
    <row r="356" spans="1:23" ht="12.75" hidden="1" customHeight="1" outlineLevel="1">
      <c r="A356" s="193" t="s">
        <v>156</v>
      </c>
      <c r="B356" s="191" t="s">
        <v>156</v>
      </c>
      <c r="H356" s="143" t="s">
        <v>6907</v>
      </c>
      <c r="I356" s="143" t="s">
        <v>6907</v>
      </c>
      <c r="J356" s="143" t="s">
        <v>6907</v>
      </c>
      <c r="K356" s="143" t="s">
        <v>6907</v>
      </c>
      <c r="L356" s="143" t="s">
        <v>6907</v>
      </c>
      <c r="M356" s="143" t="s">
        <v>6907</v>
      </c>
      <c r="N356" s="143" t="s">
        <v>6907</v>
      </c>
      <c r="O356" s="143" t="s">
        <v>6907</v>
      </c>
      <c r="P356" s="143">
        <v>567</v>
      </c>
      <c r="Q356" s="143" t="s">
        <v>156</v>
      </c>
      <c r="R356" s="143">
        <v>0</v>
      </c>
      <c r="S356" s="189"/>
      <c r="T356" s="189"/>
      <c r="U356" s="189"/>
      <c r="V356" s="189" t="s">
        <v>12281</v>
      </c>
      <c r="W356" s="189"/>
    </row>
    <row r="357" spans="1:23" ht="12.75" hidden="1" customHeight="1" outlineLevel="1">
      <c r="A357" s="193" t="s">
        <v>156</v>
      </c>
      <c r="B357" s="191" t="s">
        <v>156</v>
      </c>
      <c r="H357" s="143" t="s">
        <v>6907</v>
      </c>
      <c r="I357" s="143" t="s">
        <v>6907</v>
      </c>
      <c r="J357" s="143" t="s">
        <v>6907</v>
      </c>
      <c r="K357" s="143" t="s">
        <v>6907</v>
      </c>
      <c r="L357" s="143" t="s">
        <v>6907</v>
      </c>
      <c r="M357" s="143" t="s">
        <v>6907</v>
      </c>
      <c r="N357" s="143" t="s">
        <v>6907</v>
      </c>
      <c r="O357" s="143" t="s">
        <v>6907</v>
      </c>
      <c r="P357" s="143">
        <v>568</v>
      </c>
      <c r="Q357" s="143" t="s">
        <v>156</v>
      </c>
      <c r="R357" s="143">
        <v>0</v>
      </c>
      <c r="S357" s="189"/>
      <c r="T357" s="189"/>
      <c r="U357" s="189"/>
      <c r="V357" s="189" t="s">
        <v>12282</v>
      </c>
      <c r="W357" s="189"/>
    </row>
    <row r="358" spans="1:23" ht="12.75" hidden="1" customHeight="1" outlineLevel="1">
      <c r="A358" s="193" t="s">
        <v>156</v>
      </c>
      <c r="B358" s="191" t="s">
        <v>156</v>
      </c>
      <c r="H358" s="143" t="s">
        <v>6907</v>
      </c>
      <c r="I358" s="143" t="s">
        <v>6907</v>
      </c>
      <c r="J358" s="143" t="s">
        <v>6907</v>
      </c>
      <c r="K358" s="143" t="s">
        <v>6907</v>
      </c>
      <c r="L358" s="143" t="s">
        <v>6907</v>
      </c>
      <c r="M358" s="143" t="s">
        <v>6907</v>
      </c>
      <c r="N358" s="143" t="s">
        <v>6907</v>
      </c>
      <c r="O358" s="143" t="s">
        <v>6907</v>
      </c>
      <c r="P358" s="143">
        <v>569</v>
      </c>
      <c r="Q358" s="143" t="s">
        <v>156</v>
      </c>
      <c r="R358" s="143">
        <v>0</v>
      </c>
      <c r="S358" s="189"/>
      <c r="T358" s="189"/>
      <c r="U358" s="189"/>
      <c r="V358" s="189" t="s">
        <v>12283</v>
      </c>
      <c r="W358" s="189"/>
    </row>
    <row r="359" spans="1:23" ht="12.75" hidden="1" customHeight="1" outlineLevel="1">
      <c r="A359" s="193" t="s">
        <v>156</v>
      </c>
      <c r="B359" s="191" t="s">
        <v>156</v>
      </c>
      <c r="H359" s="143" t="s">
        <v>6907</v>
      </c>
      <c r="I359" s="143" t="s">
        <v>6907</v>
      </c>
      <c r="J359" s="143" t="s">
        <v>6907</v>
      </c>
      <c r="K359" s="143" t="s">
        <v>6907</v>
      </c>
      <c r="L359" s="143" t="s">
        <v>6907</v>
      </c>
      <c r="M359" s="143" t="s">
        <v>6907</v>
      </c>
      <c r="N359" s="143" t="s">
        <v>6907</v>
      </c>
      <c r="O359" s="143" t="s">
        <v>6907</v>
      </c>
      <c r="P359" s="143">
        <v>570</v>
      </c>
      <c r="Q359" s="143" t="s">
        <v>156</v>
      </c>
      <c r="R359" s="143">
        <v>0</v>
      </c>
      <c r="S359" s="189"/>
      <c r="T359" s="189"/>
      <c r="U359" s="189"/>
      <c r="V359" s="189" t="s">
        <v>12284</v>
      </c>
      <c r="W359" s="189"/>
    </row>
    <row r="360" spans="1:23" ht="12.75" hidden="1" customHeight="1" outlineLevel="1">
      <c r="A360" s="193" t="s">
        <v>156</v>
      </c>
      <c r="B360" s="191" t="s">
        <v>156</v>
      </c>
      <c r="H360" s="143" t="s">
        <v>6907</v>
      </c>
      <c r="I360" s="143" t="s">
        <v>6907</v>
      </c>
      <c r="J360" s="143" t="s">
        <v>6907</v>
      </c>
      <c r="K360" s="143" t="s">
        <v>6907</v>
      </c>
      <c r="L360" s="143" t="s">
        <v>6907</v>
      </c>
      <c r="M360" s="143" t="s">
        <v>6907</v>
      </c>
      <c r="N360" s="143" t="s">
        <v>6907</v>
      </c>
      <c r="O360" s="143" t="s">
        <v>6907</v>
      </c>
      <c r="P360" s="143">
        <v>571</v>
      </c>
      <c r="Q360" s="143" t="s">
        <v>156</v>
      </c>
      <c r="R360" s="143">
        <v>0</v>
      </c>
      <c r="S360" s="189"/>
      <c r="T360" s="189"/>
      <c r="U360" s="189"/>
      <c r="V360" s="189" t="s">
        <v>12285</v>
      </c>
      <c r="W360" s="189"/>
    </row>
    <row r="361" spans="1:23" ht="12.75" hidden="1" customHeight="1" outlineLevel="1">
      <c r="A361" s="193" t="s">
        <v>156</v>
      </c>
      <c r="B361" s="191" t="s">
        <v>156</v>
      </c>
      <c r="H361" s="143" t="s">
        <v>6907</v>
      </c>
      <c r="I361" s="143" t="s">
        <v>6907</v>
      </c>
      <c r="J361" s="143" t="s">
        <v>6907</v>
      </c>
      <c r="K361" s="143" t="s">
        <v>6907</v>
      </c>
      <c r="L361" s="143" t="s">
        <v>6907</v>
      </c>
      <c r="M361" s="143" t="s">
        <v>6907</v>
      </c>
      <c r="N361" s="143" t="s">
        <v>6907</v>
      </c>
      <c r="O361" s="143" t="s">
        <v>6907</v>
      </c>
      <c r="P361" s="143">
        <v>572</v>
      </c>
      <c r="Q361" s="143" t="s">
        <v>156</v>
      </c>
      <c r="R361" s="143">
        <v>0</v>
      </c>
      <c r="S361" s="189"/>
      <c r="T361" s="189"/>
      <c r="U361" s="189"/>
      <c r="V361" s="189" t="s">
        <v>12286</v>
      </c>
      <c r="W361" s="189"/>
    </row>
    <row r="362" spans="1:23" ht="12.75" hidden="1" customHeight="1" outlineLevel="1">
      <c r="A362" s="193" t="s">
        <v>156</v>
      </c>
      <c r="B362" s="191" t="s">
        <v>156</v>
      </c>
      <c r="H362" s="143" t="s">
        <v>6907</v>
      </c>
      <c r="I362" s="143" t="s">
        <v>6907</v>
      </c>
      <c r="J362" s="143" t="s">
        <v>6907</v>
      </c>
      <c r="K362" s="143" t="s">
        <v>6907</v>
      </c>
      <c r="L362" s="143" t="s">
        <v>6907</v>
      </c>
      <c r="M362" s="143" t="s">
        <v>6907</v>
      </c>
      <c r="N362" s="143" t="s">
        <v>6907</v>
      </c>
      <c r="O362" s="143" t="s">
        <v>6907</v>
      </c>
      <c r="P362" s="143">
        <v>573</v>
      </c>
      <c r="Q362" s="143" t="s">
        <v>156</v>
      </c>
      <c r="R362" s="143">
        <v>0</v>
      </c>
      <c r="S362" s="189"/>
      <c r="T362" s="189"/>
      <c r="U362" s="189"/>
      <c r="V362" s="189" t="s">
        <v>12287</v>
      </c>
      <c r="W362" s="189"/>
    </row>
    <row r="363" spans="1:23" ht="12.75" hidden="1" customHeight="1" outlineLevel="1">
      <c r="A363" s="193" t="s">
        <v>156</v>
      </c>
      <c r="B363" s="191" t="s">
        <v>156</v>
      </c>
      <c r="H363" s="143" t="s">
        <v>6907</v>
      </c>
      <c r="I363" s="143" t="s">
        <v>6907</v>
      </c>
      <c r="J363" s="143" t="s">
        <v>6907</v>
      </c>
      <c r="K363" s="143" t="s">
        <v>6907</v>
      </c>
      <c r="L363" s="143" t="s">
        <v>6907</v>
      </c>
      <c r="M363" s="143" t="s">
        <v>6907</v>
      </c>
      <c r="N363" s="143" t="s">
        <v>6907</v>
      </c>
      <c r="O363" s="143" t="s">
        <v>6907</v>
      </c>
      <c r="P363" s="143">
        <v>574</v>
      </c>
      <c r="Q363" s="143" t="s">
        <v>156</v>
      </c>
      <c r="R363" s="143">
        <v>0</v>
      </c>
      <c r="S363" s="189"/>
      <c r="T363" s="189"/>
      <c r="U363" s="189"/>
      <c r="V363" s="189" t="s">
        <v>12288</v>
      </c>
      <c r="W363" s="189"/>
    </row>
    <row r="364" spans="1:23" ht="12.75" hidden="1" customHeight="1" outlineLevel="1">
      <c r="A364" s="193" t="s">
        <v>156</v>
      </c>
      <c r="B364" s="191" t="s">
        <v>156</v>
      </c>
      <c r="H364" s="143" t="s">
        <v>6907</v>
      </c>
      <c r="I364" s="143" t="s">
        <v>6907</v>
      </c>
      <c r="J364" s="143" t="s">
        <v>6907</v>
      </c>
      <c r="K364" s="143" t="s">
        <v>6907</v>
      </c>
      <c r="L364" s="143" t="s">
        <v>6907</v>
      </c>
      <c r="M364" s="143" t="s">
        <v>6907</v>
      </c>
      <c r="N364" s="143" t="s">
        <v>6907</v>
      </c>
      <c r="O364" s="143" t="s">
        <v>6907</v>
      </c>
      <c r="P364" s="143">
        <v>575</v>
      </c>
      <c r="Q364" s="143" t="s">
        <v>156</v>
      </c>
      <c r="R364" s="143">
        <v>0</v>
      </c>
      <c r="S364" s="189"/>
      <c r="T364" s="189"/>
      <c r="U364" s="189"/>
      <c r="V364" s="189" t="s">
        <v>12289</v>
      </c>
      <c r="W364" s="189"/>
    </row>
    <row r="365" spans="1:23" ht="12.75" hidden="1" customHeight="1" outlineLevel="1">
      <c r="A365" s="193" t="s">
        <v>156</v>
      </c>
      <c r="B365" s="191" t="s">
        <v>156</v>
      </c>
      <c r="H365" s="143" t="s">
        <v>6907</v>
      </c>
      <c r="I365" s="143" t="s">
        <v>6907</v>
      </c>
      <c r="J365" s="143" t="s">
        <v>6907</v>
      </c>
      <c r="K365" s="143" t="s">
        <v>6907</v>
      </c>
      <c r="L365" s="143" t="s">
        <v>6907</v>
      </c>
      <c r="M365" s="143" t="s">
        <v>6907</v>
      </c>
      <c r="N365" s="143" t="s">
        <v>6907</v>
      </c>
      <c r="O365" s="143" t="s">
        <v>6907</v>
      </c>
      <c r="P365" s="143">
        <v>576</v>
      </c>
      <c r="Q365" s="143" t="s">
        <v>156</v>
      </c>
      <c r="R365" s="143">
        <v>0</v>
      </c>
      <c r="S365" s="189"/>
      <c r="T365" s="189"/>
      <c r="U365" s="189"/>
      <c r="V365" s="189" t="s">
        <v>12290</v>
      </c>
      <c r="W365" s="189"/>
    </row>
    <row r="366" spans="1:23" ht="12.75" hidden="1" customHeight="1" outlineLevel="1">
      <c r="A366" s="193" t="s">
        <v>156</v>
      </c>
      <c r="B366" s="191" t="s">
        <v>156</v>
      </c>
      <c r="H366" s="143" t="s">
        <v>6907</v>
      </c>
      <c r="I366" s="143" t="s">
        <v>6907</v>
      </c>
      <c r="J366" s="143" t="s">
        <v>6907</v>
      </c>
      <c r="K366" s="143" t="s">
        <v>6907</v>
      </c>
      <c r="L366" s="143" t="s">
        <v>6907</v>
      </c>
      <c r="M366" s="143" t="s">
        <v>6907</v>
      </c>
      <c r="N366" s="143" t="s">
        <v>6907</v>
      </c>
      <c r="O366" s="143" t="s">
        <v>6907</v>
      </c>
      <c r="P366" s="143">
        <v>577</v>
      </c>
      <c r="Q366" s="143" t="s">
        <v>156</v>
      </c>
      <c r="R366" s="143">
        <v>0</v>
      </c>
      <c r="S366" s="189"/>
      <c r="T366" s="189"/>
      <c r="U366" s="189"/>
      <c r="V366" s="189" t="s">
        <v>12291</v>
      </c>
      <c r="W366" s="189"/>
    </row>
    <row r="367" spans="1:23" ht="12.75" hidden="1" customHeight="1" outlineLevel="1">
      <c r="A367" s="193" t="s">
        <v>156</v>
      </c>
      <c r="B367" s="191" t="s">
        <v>156</v>
      </c>
      <c r="H367" s="143" t="s">
        <v>6907</v>
      </c>
      <c r="I367" s="143" t="s">
        <v>6907</v>
      </c>
      <c r="J367" s="143" t="s">
        <v>6907</v>
      </c>
      <c r="K367" s="143" t="s">
        <v>6907</v>
      </c>
      <c r="L367" s="143" t="s">
        <v>6907</v>
      </c>
      <c r="M367" s="143" t="s">
        <v>6907</v>
      </c>
      <c r="N367" s="143" t="s">
        <v>6907</v>
      </c>
      <c r="O367" s="143" t="s">
        <v>6907</v>
      </c>
      <c r="P367" s="143">
        <v>578</v>
      </c>
      <c r="Q367" s="143" t="s">
        <v>156</v>
      </c>
      <c r="R367" s="143">
        <v>0</v>
      </c>
      <c r="S367" s="189"/>
      <c r="T367" s="189"/>
      <c r="U367" s="189"/>
      <c r="V367" s="189" t="s">
        <v>12292</v>
      </c>
      <c r="W367" s="189"/>
    </row>
    <row r="368" spans="1:23" ht="12.75" hidden="1" customHeight="1" outlineLevel="1">
      <c r="A368" s="193" t="s">
        <v>156</v>
      </c>
      <c r="B368" s="191" t="s">
        <v>156</v>
      </c>
      <c r="H368" s="143" t="s">
        <v>6907</v>
      </c>
      <c r="I368" s="143" t="s">
        <v>6907</v>
      </c>
      <c r="J368" s="143" t="s">
        <v>6907</v>
      </c>
      <c r="K368" s="143" t="s">
        <v>6907</v>
      </c>
      <c r="L368" s="143" t="s">
        <v>6907</v>
      </c>
      <c r="M368" s="143" t="s">
        <v>6907</v>
      </c>
      <c r="N368" s="143" t="s">
        <v>6907</v>
      </c>
      <c r="O368" s="143" t="s">
        <v>6907</v>
      </c>
      <c r="P368" s="143">
        <v>579</v>
      </c>
      <c r="Q368" s="143" t="s">
        <v>156</v>
      </c>
      <c r="R368" s="143">
        <v>0</v>
      </c>
      <c r="S368" s="189"/>
      <c r="T368" s="189"/>
      <c r="U368" s="189"/>
      <c r="V368" s="189" t="s">
        <v>12293</v>
      </c>
      <c r="W368" s="189"/>
    </row>
    <row r="369" spans="1:23" ht="12.75" hidden="1" customHeight="1" outlineLevel="1">
      <c r="A369" s="193" t="s">
        <v>156</v>
      </c>
      <c r="B369" s="191" t="s">
        <v>156</v>
      </c>
      <c r="H369" s="143" t="s">
        <v>6907</v>
      </c>
      <c r="I369" s="143" t="s">
        <v>6907</v>
      </c>
      <c r="J369" s="143" t="s">
        <v>6907</v>
      </c>
      <c r="K369" s="143" t="s">
        <v>6907</v>
      </c>
      <c r="L369" s="143" t="s">
        <v>6907</v>
      </c>
      <c r="M369" s="143" t="s">
        <v>6907</v>
      </c>
      <c r="N369" s="143" t="s">
        <v>6907</v>
      </c>
      <c r="O369" s="143" t="s">
        <v>6907</v>
      </c>
      <c r="P369" s="143">
        <v>580</v>
      </c>
      <c r="Q369" s="143" t="s">
        <v>156</v>
      </c>
      <c r="R369" s="143">
        <v>0</v>
      </c>
      <c r="S369" s="189"/>
      <c r="T369" s="189"/>
      <c r="U369" s="189"/>
      <c r="V369" s="189" t="s">
        <v>12294</v>
      </c>
      <c r="W369" s="189"/>
    </row>
    <row r="370" spans="1:23" ht="12.75" hidden="1" customHeight="1" outlineLevel="1">
      <c r="A370" s="193" t="s">
        <v>156</v>
      </c>
      <c r="B370" s="191" t="s">
        <v>156</v>
      </c>
      <c r="H370" s="143" t="s">
        <v>6907</v>
      </c>
      <c r="I370" s="143" t="s">
        <v>6907</v>
      </c>
      <c r="J370" s="143" t="s">
        <v>6907</v>
      </c>
      <c r="K370" s="143" t="s">
        <v>6907</v>
      </c>
      <c r="L370" s="143" t="s">
        <v>6907</v>
      </c>
      <c r="M370" s="143" t="s">
        <v>6907</v>
      </c>
      <c r="N370" s="143" t="s">
        <v>6907</v>
      </c>
      <c r="O370" s="143" t="s">
        <v>6907</v>
      </c>
      <c r="P370" s="143">
        <v>581</v>
      </c>
      <c r="Q370" s="143" t="s">
        <v>156</v>
      </c>
      <c r="R370" s="143">
        <v>0</v>
      </c>
      <c r="S370" s="189"/>
      <c r="T370" s="189"/>
      <c r="U370" s="189"/>
      <c r="V370" s="189" t="s">
        <v>12295</v>
      </c>
      <c r="W370" s="189"/>
    </row>
    <row r="371" spans="1:23" ht="12.75" hidden="1" customHeight="1" outlineLevel="1">
      <c r="A371" s="193" t="s">
        <v>156</v>
      </c>
      <c r="B371" s="191" t="s">
        <v>156</v>
      </c>
      <c r="H371" s="143" t="s">
        <v>6907</v>
      </c>
      <c r="I371" s="143" t="s">
        <v>6907</v>
      </c>
      <c r="J371" s="143" t="s">
        <v>6907</v>
      </c>
      <c r="K371" s="143" t="s">
        <v>6907</v>
      </c>
      <c r="L371" s="143" t="s">
        <v>6907</v>
      </c>
      <c r="M371" s="143" t="s">
        <v>6907</v>
      </c>
      <c r="N371" s="143" t="s">
        <v>6907</v>
      </c>
      <c r="O371" s="143" t="s">
        <v>6907</v>
      </c>
      <c r="P371" s="143">
        <v>582</v>
      </c>
      <c r="Q371" s="143" t="s">
        <v>156</v>
      </c>
      <c r="R371" s="143">
        <v>0</v>
      </c>
      <c r="S371" s="189"/>
      <c r="T371" s="189"/>
      <c r="U371" s="189"/>
      <c r="V371" s="189" t="s">
        <v>12296</v>
      </c>
      <c r="W371" s="189"/>
    </row>
    <row r="372" spans="1:23" ht="12.75" hidden="1" customHeight="1" outlineLevel="1">
      <c r="A372" s="193" t="s">
        <v>156</v>
      </c>
      <c r="B372" s="191" t="s">
        <v>156</v>
      </c>
      <c r="H372" s="143" t="s">
        <v>6907</v>
      </c>
      <c r="I372" s="143" t="s">
        <v>6907</v>
      </c>
      <c r="J372" s="143" t="s">
        <v>6907</v>
      </c>
      <c r="K372" s="143" t="s">
        <v>6907</v>
      </c>
      <c r="L372" s="143" t="s">
        <v>6907</v>
      </c>
      <c r="M372" s="143" t="s">
        <v>6907</v>
      </c>
      <c r="N372" s="143" t="s">
        <v>6907</v>
      </c>
      <c r="O372" s="143" t="s">
        <v>6907</v>
      </c>
      <c r="P372" s="143">
        <v>583</v>
      </c>
      <c r="Q372" s="143" t="s">
        <v>156</v>
      </c>
      <c r="R372" s="143">
        <v>0</v>
      </c>
      <c r="S372" s="189"/>
      <c r="T372" s="189"/>
      <c r="U372" s="189"/>
      <c r="V372" s="189" t="s">
        <v>12297</v>
      </c>
      <c r="W372" s="189"/>
    </row>
    <row r="373" spans="1:23" ht="12.75" hidden="1" customHeight="1" outlineLevel="1">
      <c r="A373" s="193" t="s">
        <v>156</v>
      </c>
      <c r="B373" s="191" t="s">
        <v>156</v>
      </c>
      <c r="H373" s="143" t="s">
        <v>6907</v>
      </c>
      <c r="I373" s="143" t="s">
        <v>6907</v>
      </c>
      <c r="J373" s="143" t="s">
        <v>6907</v>
      </c>
      <c r="K373" s="143" t="s">
        <v>6907</v>
      </c>
      <c r="L373" s="143" t="s">
        <v>6907</v>
      </c>
      <c r="M373" s="143" t="s">
        <v>6907</v>
      </c>
      <c r="N373" s="143" t="s">
        <v>6907</v>
      </c>
      <c r="O373" s="143" t="s">
        <v>6907</v>
      </c>
      <c r="P373" s="143">
        <v>584</v>
      </c>
      <c r="Q373" s="143" t="s">
        <v>156</v>
      </c>
      <c r="R373" s="143">
        <v>0</v>
      </c>
      <c r="S373" s="189"/>
      <c r="T373" s="189"/>
      <c r="U373" s="189"/>
      <c r="V373" s="189" t="s">
        <v>12298</v>
      </c>
      <c r="W373" s="189"/>
    </row>
    <row r="374" spans="1:23" ht="12.75" hidden="1" customHeight="1" outlineLevel="1">
      <c r="A374" s="193" t="s">
        <v>156</v>
      </c>
      <c r="B374" s="191" t="s">
        <v>156</v>
      </c>
      <c r="H374" s="143" t="s">
        <v>6907</v>
      </c>
      <c r="I374" s="143" t="s">
        <v>6907</v>
      </c>
      <c r="J374" s="143" t="s">
        <v>6907</v>
      </c>
      <c r="K374" s="143" t="s">
        <v>6907</v>
      </c>
      <c r="L374" s="143" t="s">
        <v>6907</v>
      </c>
      <c r="M374" s="143" t="s">
        <v>6907</v>
      </c>
      <c r="N374" s="143" t="s">
        <v>6907</v>
      </c>
      <c r="O374" s="143" t="s">
        <v>6907</v>
      </c>
      <c r="P374" s="143">
        <v>585</v>
      </c>
      <c r="Q374" s="143" t="s">
        <v>156</v>
      </c>
      <c r="R374" s="143">
        <v>0</v>
      </c>
      <c r="S374" s="189"/>
      <c r="T374" s="189"/>
      <c r="U374" s="189"/>
      <c r="V374" s="189" t="s">
        <v>12299</v>
      </c>
      <c r="W374" s="189"/>
    </row>
    <row r="375" spans="1:23" ht="12.75" hidden="1" customHeight="1" outlineLevel="1">
      <c r="A375" s="193" t="s">
        <v>156</v>
      </c>
      <c r="B375" s="191" t="s">
        <v>156</v>
      </c>
      <c r="H375" s="143" t="s">
        <v>6907</v>
      </c>
      <c r="I375" s="143" t="s">
        <v>6907</v>
      </c>
      <c r="J375" s="143" t="s">
        <v>6907</v>
      </c>
      <c r="K375" s="143" t="s">
        <v>6907</v>
      </c>
      <c r="L375" s="143" t="s">
        <v>6907</v>
      </c>
      <c r="M375" s="143" t="s">
        <v>6907</v>
      </c>
      <c r="N375" s="143" t="s">
        <v>6907</v>
      </c>
      <c r="O375" s="143" t="s">
        <v>6907</v>
      </c>
      <c r="P375" s="143">
        <v>586</v>
      </c>
      <c r="Q375" s="143" t="s">
        <v>156</v>
      </c>
      <c r="R375" s="143">
        <v>0</v>
      </c>
      <c r="S375" s="189"/>
      <c r="T375" s="189"/>
      <c r="U375" s="189"/>
      <c r="V375" s="189" t="s">
        <v>12300</v>
      </c>
      <c r="W375" s="189"/>
    </row>
    <row r="376" spans="1:23" ht="12.75" hidden="1" customHeight="1" outlineLevel="1">
      <c r="A376" s="193" t="s">
        <v>156</v>
      </c>
      <c r="B376" s="191" t="s">
        <v>156</v>
      </c>
      <c r="H376" s="143" t="s">
        <v>6907</v>
      </c>
      <c r="I376" s="143" t="s">
        <v>6907</v>
      </c>
      <c r="J376" s="143" t="s">
        <v>6907</v>
      </c>
      <c r="K376" s="143" t="s">
        <v>6907</v>
      </c>
      <c r="L376" s="143" t="s">
        <v>6907</v>
      </c>
      <c r="M376" s="143" t="s">
        <v>6907</v>
      </c>
      <c r="N376" s="143" t="s">
        <v>6907</v>
      </c>
      <c r="O376" s="143" t="s">
        <v>6907</v>
      </c>
      <c r="P376" s="143">
        <v>587</v>
      </c>
      <c r="Q376" s="143" t="s">
        <v>156</v>
      </c>
      <c r="R376" s="143">
        <v>0</v>
      </c>
      <c r="S376" s="189"/>
      <c r="T376" s="189"/>
      <c r="U376" s="189"/>
      <c r="V376" s="189" t="s">
        <v>12301</v>
      </c>
      <c r="W376" s="189"/>
    </row>
    <row r="377" spans="1:23" ht="12.75" hidden="1" customHeight="1" outlineLevel="1">
      <c r="A377" s="193" t="s">
        <v>156</v>
      </c>
      <c r="B377" s="191" t="s">
        <v>156</v>
      </c>
      <c r="H377" s="143" t="s">
        <v>6907</v>
      </c>
      <c r="I377" s="143" t="s">
        <v>6907</v>
      </c>
      <c r="J377" s="143" t="s">
        <v>6907</v>
      </c>
      <c r="K377" s="143" t="s">
        <v>6907</v>
      </c>
      <c r="L377" s="143" t="s">
        <v>6907</v>
      </c>
      <c r="M377" s="143" t="s">
        <v>6907</v>
      </c>
      <c r="N377" s="143" t="s">
        <v>6907</v>
      </c>
      <c r="O377" s="143" t="s">
        <v>6907</v>
      </c>
      <c r="P377" s="143">
        <v>588</v>
      </c>
      <c r="Q377" s="143" t="s">
        <v>156</v>
      </c>
      <c r="R377" s="143">
        <v>0</v>
      </c>
      <c r="S377" s="189"/>
      <c r="T377" s="189"/>
      <c r="U377" s="189"/>
      <c r="V377" s="189" t="s">
        <v>12302</v>
      </c>
      <c r="W377" s="189"/>
    </row>
    <row r="378" spans="1:23" ht="12.75" hidden="1" customHeight="1" outlineLevel="1">
      <c r="A378" s="193" t="s">
        <v>156</v>
      </c>
      <c r="B378" s="191" t="s">
        <v>156</v>
      </c>
      <c r="H378" s="143" t="s">
        <v>6907</v>
      </c>
      <c r="I378" s="143" t="s">
        <v>6907</v>
      </c>
      <c r="J378" s="143" t="s">
        <v>6907</v>
      </c>
      <c r="K378" s="143" t="s">
        <v>6907</v>
      </c>
      <c r="L378" s="143" t="s">
        <v>6907</v>
      </c>
      <c r="M378" s="143" t="s">
        <v>6907</v>
      </c>
      <c r="N378" s="143" t="s">
        <v>6907</v>
      </c>
      <c r="O378" s="143" t="s">
        <v>6907</v>
      </c>
      <c r="P378" s="143">
        <v>589</v>
      </c>
      <c r="Q378" s="143" t="s">
        <v>156</v>
      </c>
      <c r="R378" s="143">
        <v>0</v>
      </c>
      <c r="S378" s="189"/>
      <c r="T378" s="189"/>
      <c r="U378" s="189"/>
      <c r="V378" s="189" t="s">
        <v>12303</v>
      </c>
      <c r="W378" s="189"/>
    </row>
    <row r="379" spans="1:23" ht="12.75" hidden="1" customHeight="1" outlineLevel="1">
      <c r="A379" s="193" t="s">
        <v>156</v>
      </c>
      <c r="B379" s="191" t="s">
        <v>156</v>
      </c>
      <c r="H379" s="143" t="s">
        <v>6907</v>
      </c>
      <c r="I379" s="143" t="s">
        <v>6907</v>
      </c>
      <c r="J379" s="143" t="s">
        <v>6907</v>
      </c>
      <c r="K379" s="143" t="s">
        <v>6907</v>
      </c>
      <c r="L379" s="143" t="s">
        <v>6907</v>
      </c>
      <c r="M379" s="143" t="s">
        <v>6907</v>
      </c>
      <c r="N379" s="143" t="s">
        <v>6907</v>
      </c>
      <c r="O379" s="143" t="s">
        <v>6907</v>
      </c>
      <c r="P379" s="143">
        <v>590</v>
      </c>
      <c r="Q379" s="143" t="s">
        <v>156</v>
      </c>
      <c r="R379" s="143">
        <v>0</v>
      </c>
      <c r="S379" s="189"/>
      <c r="T379" s="189"/>
      <c r="U379" s="189"/>
      <c r="V379" s="189" t="s">
        <v>12304</v>
      </c>
      <c r="W379" s="189"/>
    </row>
    <row r="380" spans="1:23" ht="12.75" hidden="1" customHeight="1" outlineLevel="1">
      <c r="A380" s="193" t="s">
        <v>156</v>
      </c>
      <c r="B380" s="191" t="s">
        <v>156</v>
      </c>
      <c r="H380" s="143" t="s">
        <v>6907</v>
      </c>
      <c r="I380" s="143" t="s">
        <v>6907</v>
      </c>
      <c r="J380" s="143" t="s">
        <v>6907</v>
      </c>
      <c r="K380" s="143" t="s">
        <v>6907</v>
      </c>
      <c r="L380" s="143" t="s">
        <v>6907</v>
      </c>
      <c r="M380" s="143" t="s">
        <v>6907</v>
      </c>
      <c r="N380" s="143" t="s">
        <v>6907</v>
      </c>
      <c r="O380" s="143" t="s">
        <v>6907</v>
      </c>
      <c r="P380" s="143">
        <v>591</v>
      </c>
      <c r="Q380" s="143" t="s">
        <v>156</v>
      </c>
      <c r="R380" s="143">
        <v>0</v>
      </c>
      <c r="S380" s="189"/>
      <c r="T380" s="189"/>
      <c r="U380" s="189"/>
      <c r="V380" s="189" t="s">
        <v>12305</v>
      </c>
      <c r="W380" s="189"/>
    </row>
    <row r="381" spans="1:23" ht="12.75" hidden="1" customHeight="1" outlineLevel="1">
      <c r="A381" s="193" t="s">
        <v>156</v>
      </c>
      <c r="B381" s="191" t="s">
        <v>156</v>
      </c>
      <c r="H381" s="143" t="s">
        <v>6907</v>
      </c>
      <c r="I381" s="143" t="s">
        <v>6907</v>
      </c>
      <c r="J381" s="143" t="s">
        <v>6907</v>
      </c>
      <c r="K381" s="143" t="s">
        <v>6907</v>
      </c>
      <c r="L381" s="143" t="s">
        <v>6907</v>
      </c>
      <c r="M381" s="143" t="s">
        <v>6907</v>
      </c>
      <c r="N381" s="143" t="s">
        <v>6907</v>
      </c>
      <c r="O381" s="143" t="s">
        <v>6907</v>
      </c>
      <c r="P381" s="143">
        <v>592</v>
      </c>
      <c r="Q381" s="143" t="s">
        <v>156</v>
      </c>
      <c r="R381" s="143">
        <v>0</v>
      </c>
      <c r="S381" s="189"/>
      <c r="T381" s="189"/>
      <c r="U381" s="189"/>
      <c r="V381" s="189" t="s">
        <v>12306</v>
      </c>
      <c r="W381" s="189"/>
    </row>
    <row r="382" spans="1:23" ht="12.75" hidden="1" customHeight="1" outlineLevel="1">
      <c r="A382" s="193" t="s">
        <v>156</v>
      </c>
      <c r="B382" s="191" t="s">
        <v>156</v>
      </c>
      <c r="H382" s="143" t="s">
        <v>6907</v>
      </c>
      <c r="I382" s="143" t="s">
        <v>6907</v>
      </c>
      <c r="J382" s="143" t="s">
        <v>6907</v>
      </c>
      <c r="K382" s="143" t="s">
        <v>6907</v>
      </c>
      <c r="L382" s="143" t="s">
        <v>6907</v>
      </c>
      <c r="M382" s="143" t="s">
        <v>6907</v>
      </c>
      <c r="N382" s="143" t="s">
        <v>6907</v>
      </c>
      <c r="O382" s="143" t="s">
        <v>6907</v>
      </c>
      <c r="P382" s="143">
        <v>593</v>
      </c>
      <c r="Q382" s="143" t="s">
        <v>156</v>
      </c>
      <c r="R382" s="143">
        <v>0</v>
      </c>
      <c r="S382" s="189"/>
      <c r="T382" s="189"/>
      <c r="U382" s="189"/>
      <c r="V382" s="189" t="s">
        <v>12307</v>
      </c>
      <c r="W382" s="189"/>
    </row>
    <row r="383" spans="1:23" ht="12.75" hidden="1" customHeight="1" outlineLevel="1">
      <c r="A383" s="193" t="s">
        <v>156</v>
      </c>
      <c r="B383" s="191" t="s">
        <v>156</v>
      </c>
      <c r="H383" s="143" t="s">
        <v>6907</v>
      </c>
      <c r="I383" s="143" t="s">
        <v>6907</v>
      </c>
      <c r="J383" s="143" t="s">
        <v>6907</v>
      </c>
      <c r="K383" s="143" t="s">
        <v>6907</v>
      </c>
      <c r="L383" s="143" t="s">
        <v>6907</v>
      </c>
      <c r="M383" s="143" t="s">
        <v>6907</v>
      </c>
      <c r="N383" s="143" t="s">
        <v>6907</v>
      </c>
      <c r="O383" s="143" t="s">
        <v>6907</v>
      </c>
      <c r="P383" s="143">
        <v>594</v>
      </c>
      <c r="Q383" s="143" t="s">
        <v>156</v>
      </c>
      <c r="R383" s="143">
        <v>0</v>
      </c>
      <c r="S383" s="189"/>
      <c r="T383" s="189"/>
      <c r="U383" s="189"/>
      <c r="V383" s="189" t="s">
        <v>12308</v>
      </c>
      <c r="W383" s="189"/>
    </row>
    <row r="384" spans="1:23" ht="12.75" hidden="1" customHeight="1" outlineLevel="1">
      <c r="A384" s="193" t="s">
        <v>156</v>
      </c>
      <c r="B384" s="191" t="s">
        <v>156</v>
      </c>
      <c r="H384" s="143" t="s">
        <v>6907</v>
      </c>
      <c r="I384" s="143" t="s">
        <v>6907</v>
      </c>
      <c r="J384" s="143" t="s">
        <v>6907</v>
      </c>
      <c r="K384" s="143" t="s">
        <v>6907</v>
      </c>
      <c r="L384" s="143" t="s">
        <v>6907</v>
      </c>
      <c r="M384" s="143" t="s">
        <v>6907</v>
      </c>
      <c r="N384" s="143" t="s">
        <v>6907</v>
      </c>
      <c r="O384" s="143" t="s">
        <v>6907</v>
      </c>
      <c r="P384" s="143">
        <v>595</v>
      </c>
      <c r="Q384" s="143" t="s">
        <v>156</v>
      </c>
      <c r="R384" s="143">
        <v>0</v>
      </c>
      <c r="S384" s="189"/>
      <c r="T384" s="189"/>
      <c r="U384" s="189"/>
      <c r="V384" s="189" t="s">
        <v>12309</v>
      </c>
      <c r="W384" s="189"/>
    </row>
    <row r="385" spans="1:23" ht="12.75" hidden="1" customHeight="1" outlineLevel="1">
      <c r="A385" s="193" t="s">
        <v>156</v>
      </c>
      <c r="B385" s="191" t="s">
        <v>156</v>
      </c>
      <c r="H385" s="143" t="s">
        <v>6907</v>
      </c>
      <c r="I385" s="143" t="s">
        <v>6907</v>
      </c>
      <c r="J385" s="143" t="s">
        <v>6907</v>
      </c>
      <c r="K385" s="143" t="s">
        <v>6907</v>
      </c>
      <c r="L385" s="143" t="s">
        <v>6907</v>
      </c>
      <c r="M385" s="143" t="s">
        <v>6907</v>
      </c>
      <c r="N385" s="143" t="s">
        <v>6907</v>
      </c>
      <c r="O385" s="143" t="s">
        <v>6907</v>
      </c>
      <c r="P385" s="143">
        <v>596</v>
      </c>
      <c r="Q385" s="143" t="s">
        <v>156</v>
      </c>
      <c r="R385" s="143">
        <v>0</v>
      </c>
      <c r="S385" s="189"/>
      <c r="T385" s="189"/>
      <c r="U385" s="189"/>
      <c r="V385" s="189" t="s">
        <v>12310</v>
      </c>
      <c r="W385" s="189"/>
    </row>
    <row r="386" spans="1:23" ht="12.75" hidden="1" customHeight="1" outlineLevel="1">
      <c r="A386" s="193" t="s">
        <v>156</v>
      </c>
      <c r="B386" s="191" t="s">
        <v>156</v>
      </c>
      <c r="H386" s="143" t="s">
        <v>6907</v>
      </c>
      <c r="I386" s="143" t="s">
        <v>6907</v>
      </c>
      <c r="J386" s="143" t="s">
        <v>6907</v>
      </c>
      <c r="K386" s="143" t="s">
        <v>6907</v>
      </c>
      <c r="L386" s="143" t="s">
        <v>6907</v>
      </c>
      <c r="M386" s="143" t="s">
        <v>6907</v>
      </c>
      <c r="N386" s="143" t="s">
        <v>6907</v>
      </c>
      <c r="O386" s="143" t="s">
        <v>6907</v>
      </c>
      <c r="P386" s="143">
        <v>597</v>
      </c>
      <c r="Q386" s="143" t="s">
        <v>156</v>
      </c>
      <c r="R386" s="143">
        <v>0</v>
      </c>
      <c r="S386" s="189"/>
      <c r="T386" s="189"/>
      <c r="U386" s="189"/>
      <c r="V386" s="189" t="s">
        <v>12311</v>
      </c>
      <c r="W386" s="189"/>
    </row>
    <row r="387" spans="1:23" ht="12.75" hidden="1" customHeight="1" outlineLevel="1">
      <c r="A387" s="193" t="s">
        <v>156</v>
      </c>
      <c r="B387" s="191" t="s">
        <v>156</v>
      </c>
      <c r="H387" s="143" t="s">
        <v>6907</v>
      </c>
      <c r="I387" s="143" t="s">
        <v>6907</v>
      </c>
      <c r="J387" s="143" t="s">
        <v>6907</v>
      </c>
      <c r="K387" s="143" t="s">
        <v>6907</v>
      </c>
      <c r="L387" s="143" t="s">
        <v>6907</v>
      </c>
      <c r="M387" s="143" t="s">
        <v>6907</v>
      </c>
      <c r="N387" s="143" t="s">
        <v>6907</v>
      </c>
      <c r="O387" s="143" t="s">
        <v>6907</v>
      </c>
      <c r="P387" s="143">
        <v>598</v>
      </c>
      <c r="Q387" s="143" t="s">
        <v>156</v>
      </c>
      <c r="R387" s="143">
        <v>0</v>
      </c>
      <c r="S387" s="189"/>
      <c r="T387" s="189"/>
      <c r="U387" s="189"/>
      <c r="V387" s="189" t="s">
        <v>12312</v>
      </c>
      <c r="W387" s="189"/>
    </row>
    <row r="388" spans="1:23" ht="12.75" hidden="1" customHeight="1" outlineLevel="1">
      <c r="A388" s="193" t="s">
        <v>156</v>
      </c>
      <c r="B388" s="191" t="s">
        <v>156</v>
      </c>
      <c r="H388" s="143" t="s">
        <v>6907</v>
      </c>
      <c r="I388" s="143" t="s">
        <v>6907</v>
      </c>
      <c r="J388" s="143" t="s">
        <v>6907</v>
      </c>
      <c r="K388" s="143" t="s">
        <v>6907</v>
      </c>
      <c r="L388" s="143" t="s">
        <v>6907</v>
      </c>
      <c r="M388" s="143" t="s">
        <v>6907</v>
      </c>
      <c r="N388" s="143" t="s">
        <v>6907</v>
      </c>
      <c r="O388" s="143" t="s">
        <v>6907</v>
      </c>
      <c r="P388" s="143">
        <v>599</v>
      </c>
      <c r="Q388" s="143" t="s">
        <v>156</v>
      </c>
      <c r="R388" s="143">
        <v>0</v>
      </c>
      <c r="S388" s="189"/>
      <c r="T388" s="189"/>
      <c r="U388" s="189"/>
      <c r="V388" s="189" t="s">
        <v>12313</v>
      </c>
      <c r="W388" s="189"/>
    </row>
    <row r="389" spans="1:23" ht="12.75" hidden="1" customHeight="1" outlineLevel="1">
      <c r="A389" s="193" t="s">
        <v>156</v>
      </c>
      <c r="B389" s="191" t="s">
        <v>156</v>
      </c>
      <c r="H389" s="143" t="s">
        <v>6907</v>
      </c>
      <c r="I389" s="143" t="s">
        <v>6907</v>
      </c>
      <c r="J389" s="143" t="s">
        <v>6907</v>
      </c>
      <c r="K389" s="143" t="s">
        <v>6907</v>
      </c>
      <c r="L389" s="143" t="s">
        <v>6907</v>
      </c>
      <c r="M389" s="143" t="s">
        <v>6907</v>
      </c>
      <c r="N389" s="143" t="s">
        <v>6907</v>
      </c>
      <c r="O389" s="143" t="s">
        <v>6907</v>
      </c>
      <c r="P389" s="143">
        <v>600</v>
      </c>
      <c r="Q389" s="143" t="s">
        <v>156</v>
      </c>
      <c r="R389" s="143">
        <v>0</v>
      </c>
      <c r="S389" s="189"/>
      <c r="T389" s="189"/>
      <c r="U389" s="189"/>
      <c r="V389" s="189" t="s">
        <v>12314</v>
      </c>
      <c r="W389" s="189"/>
    </row>
    <row r="390" spans="1:23" ht="12.75" hidden="1" customHeight="1" outlineLevel="1">
      <c r="A390" s="193" t="s">
        <v>156</v>
      </c>
      <c r="B390" s="191" t="s">
        <v>156</v>
      </c>
      <c r="H390" s="143" t="s">
        <v>6907</v>
      </c>
      <c r="I390" s="143" t="s">
        <v>6907</v>
      </c>
      <c r="J390" s="143" t="s">
        <v>6907</v>
      </c>
      <c r="K390" s="143" t="s">
        <v>6907</v>
      </c>
      <c r="L390" s="143" t="s">
        <v>6907</v>
      </c>
      <c r="M390" s="143" t="s">
        <v>6907</v>
      </c>
      <c r="N390" s="143" t="s">
        <v>6907</v>
      </c>
      <c r="O390" s="143" t="s">
        <v>6907</v>
      </c>
      <c r="P390" s="143">
        <v>601</v>
      </c>
      <c r="Q390" s="143" t="s">
        <v>156</v>
      </c>
      <c r="R390" s="143">
        <v>0</v>
      </c>
      <c r="S390" s="189"/>
      <c r="T390" s="189"/>
      <c r="U390" s="189"/>
      <c r="V390" s="189" t="s">
        <v>12315</v>
      </c>
      <c r="W390" s="189"/>
    </row>
    <row r="391" spans="1:23" ht="12.75" hidden="1" customHeight="1" outlineLevel="1">
      <c r="A391" s="193" t="s">
        <v>156</v>
      </c>
      <c r="B391" s="191" t="s">
        <v>156</v>
      </c>
      <c r="H391" s="143" t="s">
        <v>6907</v>
      </c>
      <c r="I391" s="143" t="s">
        <v>6907</v>
      </c>
      <c r="J391" s="143" t="s">
        <v>6907</v>
      </c>
      <c r="K391" s="143" t="s">
        <v>6907</v>
      </c>
      <c r="L391" s="143" t="s">
        <v>6907</v>
      </c>
      <c r="M391" s="143" t="s">
        <v>6907</v>
      </c>
      <c r="N391" s="143" t="s">
        <v>6907</v>
      </c>
      <c r="O391" s="143" t="s">
        <v>6907</v>
      </c>
      <c r="P391" s="143">
        <v>602</v>
      </c>
      <c r="Q391" s="143" t="s">
        <v>156</v>
      </c>
      <c r="R391" s="143">
        <v>0</v>
      </c>
      <c r="S391" s="189"/>
      <c r="T391" s="189"/>
      <c r="U391" s="189"/>
      <c r="V391" s="189" t="s">
        <v>12316</v>
      </c>
      <c r="W391" s="189"/>
    </row>
    <row r="392" spans="1:23" ht="12.75" hidden="1" customHeight="1" outlineLevel="1">
      <c r="A392" s="193" t="s">
        <v>156</v>
      </c>
      <c r="B392" s="191" t="s">
        <v>156</v>
      </c>
      <c r="H392" s="143" t="s">
        <v>6907</v>
      </c>
      <c r="I392" s="143" t="s">
        <v>6907</v>
      </c>
      <c r="J392" s="143" t="s">
        <v>6907</v>
      </c>
      <c r="K392" s="143" t="s">
        <v>6907</v>
      </c>
      <c r="L392" s="143" t="s">
        <v>6907</v>
      </c>
      <c r="M392" s="143" t="s">
        <v>6907</v>
      </c>
      <c r="N392" s="143" t="s">
        <v>6907</v>
      </c>
      <c r="O392" s="143" t="s">
        <v>6907</v>
      </c>
      <c r="P392" s="143">
        <v>603</v>
      </c>
      <c r="Q392" s="143" t="s">
        <v>156</v>
      </c>
      <c r="R392" s="143">
        <v>0</v>
      </c>
      <c r="S392" s="189"/>
      <c r="T392" s="189"/>
      <c r="U392" s="189"/>
      <c r="V392" s="189" t="s">
        <v>12317</v>
      </c>
      <c r="W392" s="189"/>
    </row>
    <row r="393" spans="1:23" ht="12.75" hidden="1" customHeight="1" outlineLevel="1">
      <c r="A393" s="193" t="s">
        <v>156</v>
      </c>
      <c r="B393" s="191" t="s">
        <v>156</v>
      </c>
      <c r="H393" s="143" t="s">
        <v>6907</v>
      </c>
      <c r="I393" s="143" t="s">
        <v>6907</v>
      </c>
      <c r="J393" s="143" t="s">
        <v>6907</v>
      </c>
      <c r="K393" s="143" t="s">
        <v>6907</v>
      </c>
      <c r="L393" s="143" t="s">
        <v>6907</v>
      </c>
      <c r="M393" s="143" t="s">
        <v>6907</v>
      </c>
      <c r="N393" s="143" t="s">
        <v>6907</v>
      </c>
      <c r="O393" s="143" t="s">
        <v>6907</v>
      </c>
      <c r="P393" s="143">
        <v>604</v>
      </c>
      <c r="Q393" s="143" t="s">
        <v>156</v>
      </c>
      <c r="R393" s="143">
        <v>0</v>
      </c>
      <c r="S393" s="189"/>
      <c r="T393" s="189"/>
      <c r="U393" s="189"/>
      <c r="V393" s="189" t="s">
        <v>12318</v>
      </c>
      <c r="W393" s="189"/>
    </row>
    <row r="394" spans="1:23" ht="12.75" hidden="1" customHeight="1" outlineLevel="1">
      <c r="A394" s="193" t="s">
        <v>156</v>
      </c>
      <c r="B394" s="191" t="s">
        <v>156</v>
      </c>
      <c r="H394" s="143" t="s">
        <v>6907</v>
      </c>
      <c r="I394" s="143" t="s">
        <v>6907</v>
      </c>
      <c r="J394" s="143" t="s">
        <v>6907</v>
      </c>
      <c r="K394" s="143" t="s">
        <v>6907</v>
      </c>
      <c r="L394" s="143" t="s">
        <v>6907</v>
      </c>
      <c r="M394" s="143" t="s">
        <v>6907</v>
      </c>
      <c r="N394" s="143" t="s">
        <v>6907</v>
      </c>
      <c r="O394" s="143" t="s">
        <v>6907</v>
      </c>
      <c r="P394" s="143">
        <v>605</v>
      </c>
      <c r="Q394" s="143" t="s">
        <v>156</v>
      </c>
      <c r="R394" s="143">
        <v>0</v>
      </c>
      <c r="S394" s="189"/>
      <c r="T394" s="189"/>
      <c r="U394" s="189"/>
      <c r="V394" s="189" t="s">
        <v>12319</v>
      </c>
      <c r="W394" s="189"/>
    </row>
    <row r="395" spans="1:23" ht="12.75" hidden="1" customHeight="1" outlineLevel="1">
      <c r="A395" s="193" t="s">
        <v>156</v>
      </c>
      <c r="B395" s="191" t="s">
        <v>156</v>
      </c>
      <c r="H395" s="143" t="s">
        <v>6907</v>
      </c>
      <c r="I395" s="143" t="s">
        <v>6907</v>
      </c>
      <c r="J395" s="143" t="s">
        <v>6907</v>
      </c>
      <c r="K395" s="143" t="s">
        <v>6907</v>
      </c>
      <c r="L395" s="143" t="s">
        <v>6907</v>
      </c>
      <c r="M395" s="143" t="s">
        <v>6907</v>
      </c>
      <c r="N395" s="143" t="s">
        <v>6907</v>
      </c>
      <c r="O395" s="143" t="s">
        <v>6907</v>
      </c>
      <c r="P395" s="143">
        <v>606</v>
      </c>
      <c r="Q395" s="143" t="s">
        <v>156</v>
      </c>
      <c r="R395" s="143">
        <v>0</v>
      </c>
      <c r="S395" s="189"/>
      <c r="T395" s="189"/>
      <c r="U395" s="189"/>
      <c r="V395" s="189" t="s">
        <v>12320</v>
      </c>
      <c r="W395" s="189"/>
    </row>
    <row r="396" spans="1:23" ht="12.75" hidden="1" customHeight="1" outlineLevel="1">
      <c r="A396" s="193" t="s">
        <v>156</v>
      </c>
      <c r="B396" s="191" t="s">
        <v>156</v>
      </c>
      <c r="H396" s="143" t="s">
        <v>6907</v>
      </c>
      <c r="I396" s="143" t="s">
        <v>6907</v>
      </c>
      <c r="J396" s="143" t="s">
        <v>6907</v>
      </c>
      <c r="K396" s="143" t="s">
        <v>6907</v>
      </c>
      <c r="L396" s="143" t="s">
        <v>6907</v>
      </c>
      <c r="M396" s="143" t="s">
        <v>6907</v>
      </c>
      <c r="N396" s="143" t="s">
        <v>6907</v>
      </c>
      <c r="O396" s="143" t="s">
        <v>6907</v>
      </c>
      <c r="P396" s="143">
        <v>607</v>
      </c>
      <c r="Q396" s="143" t="s">
        <v>156</v>
      </c>
      <c r="R396" s="143">
        <v>0</v>
      </c>
      <c r="S396" s="189"/>
      <c r="T396" s="189"/>
      <c r="U396" s="189"/>
      <c r="V396" s="189" t="s">
        <v>12321</v>
      </c>
      <c r="W396" s="189"/>
    </row>
    <row r="397" spans="1:23" ht="12.75" hidden="1" customHeight="1" outlineLevel="1">
      <c r="A397" s="193" t="s">
        <v>156</v>
      </c>
      <c r="B397" s="191" t="s">
        <v>156</v>
      </c>
      <c r="H397" s="143" t="s">
        <v>6907</v>
      </c>
      <c r="I397" s="143" t="s">
        <v>6907</v>
      </c>
      <c r="J397" s="143" t="s">
        <v>6907</v>
      </c>
      <c r="K397" s="143" t="s">
        <v>6907</v>
      </c>
      <c r="L397" s="143" t="s">
        <v>6907</v>
      </c>
      <c r="M397" s="143" t="s">
        <v>6907</v>
      </c>
      <c r="N397" s="143" t="s">
        <v>6907</v>
      </c>
      <c r="O397" s="143" t="s">
        <v>6907</v>
      </c>
      <c r="P397" s="143">
        <v>608</v>
      </c>
      <c r="Q397" s="143" t="s">
        <v>156</v>
      </c>
      <c r="R397" s="143">
        <v>0</v>
      </c>
      <c r="S397" s="189"/>
      <c r="T397" s="189"/>
      <c r="U397" s="189"/>
      <c r="V397" s="189" t="s">
        <v>12322</v>
      </c>
      <c r="W397" s="189"/>
    </row>
    <row r="398" spans="1:23" ht="12.75" hidden="1" customHeight="1" outlineLevel="1">
      <c r="A398" s="193" t="s">
        <v>156</v>
      </c>
      <c r="B398" s="191" t="s">
        <v>156</v>
      </c>
      <c r="H398" s="143" t="s">
        <v>6907</v>
      </c>
      <c r="I398" s="143" t="s">
        <v>6907</v>
      </c>
      <c r="J398" s="143" t="s">
        <v>6907</v>
      </c>
      <c r="K398" s="143" t="s">
        <v>6907</v>
      </c>
      <c r="L398" s="143" t="s">
        <v>6907</v>
      </c>
      <c r="M398" s="143" t="s">
        <v>6907</v>
      </c>
      <c r="N398" s="143" t="s">
        <v>6907</v>
      </c>
      <c r="O398" s="143" t="s">
        <v>6907</v>
      </c>
      <c r="P398" s="143">
        <v>609</v>
      </c>
      <c r="Q398" s="143" t="s">
        <v>156</v>
      </c>
      <c r="R398" s="143">
        <v>0</v>
      </c>
      <c r="S398" s="189"/>
      <c r="T398" s="189"/>
      <c r="U398" s="189"/>
      <c r="V398" s="189" t="s">
        <v>12323</v>
      </c>
      <c r="W398" s="189"/>
    </row>
    <row r="399" spans="1:23" ht="12.75" hidden="1" customHeight="1" outlineLevel="1">
      <c r="A399" s="193" t="s">
        <v>156</v>
      </c>
      <c r="B399" s="191" t="s">
        <v>156</v>
      </c>
      <c r="H399" s="143" t="s">
        <v>6907</v>
      </c>
      <c r="I399" s="143" t="s">
        <v>6907</v>
      </c>
      <c r="J399" s="143" t="s">
        <v>6907</v>
      </c>
      <c r="K399" s="143" t="s">
        <v>6907</v>
      </c>
      <c r="L399" s="143" t="s">
        <v>6907</v>
      </c>
      <c r="M399" s="143" t="s">
        <v>6907</v>
      </c>
      <c r="N399" s="143" t="s">
        <v>6907</v>
      </c>
      <c r="O399" s="143" t="s">
        <v>6907</v>
      </c>
      <c r="P399" s="143">
        <v>610</v>
      </c>
      <c r="Q399" s="143" t="s">
        <v>156</v>
      </c>
      <c r="R399" s="143">
        <v>0</v>
      </c>
      <c r="S399" s="189"/>
      <c r="T399" s="189"/>
      <c r="U399" s="189"/>
      <c r="V399" s="189" t="s">
        <v>12324</v>
      </c>
      <c r="W399" s="189"/>
    </row>
    <row r="400" spans="1:23" ht="12.75" hidden="1" customHeight="1" outlineLevel="1">
      <c r="A400" s="193" t="s">
        <v>156</v>
      </c>
      <c r="B400" s="191" t="s">
        <v>156</v>
      </c>
      <c r="H400" s="143" t="s">
        <v>6907</v>
      </c>
      <c r="I400" s="143" t="s">
        <v>6907</v>
      </c>
      <c r="J400" s="143" t="s">
        <v>6907</v>
      </c>
      <c r="K400" s="143" t="s">
        <v>6907</v>
      </c>
      <c r="L400" s="143" t="s">
        <v>6907</v>
      </c>
      <c r="M400" s="143" t="s">
        <v>6907</v>
      </c>
      <c r="N400" s="143" t="s">
        <v>6907</v>
      </c>
      <c r="O400" s="143" t="s">
        <v>6907</v>
      </c>
      <c r="P400" s="143">
        <v>611</v>
      </c>
      <c r="Q400" s="143" t="s">
        <v>156</v>
      </c>
      <c r="R400" s="143">
        <v>0</v>
      </c>
      <c r="S400" s="189"/>
      <c r="T400" s="189"/>
      <c r="U400" s="189"/>
      <c r="V400" s="189" t="s">
        <v>12325</v>
      </c>
      <c r="W400" s="189"/>
    </row>
    <row r="401" spans="1:23" ht="12.75" hidden="1" customHeight="1" outlineLevel="1">
      <c r="A401" s="193" t="s">
        <v>156</v>
      </c>
      <c r="B401" s="191" t="s">
        <v>156</v>
      </c>
      <c r="H401" s="143" t="s">
        <v>6907</v>
      </c>
      <c r="I401" s="143" t="s">
        <v>6907</v>
      </c>
      <c r="J401" s="143" t="s">
        <v>6907</v>
      </c>
      <c r="K401" s="143" t="s">
        <v>6907</v>
      </c>
      <c r="L401" s="143" t="s">
        <v>6907</v>
      </c>
      <c r="M401" s="143" t="s">
        <v>6907</v>
      </c>
      <c r="N401" s="143" t="s">
        <v>6907</v>
      </c>
      <c r="O401" s="143" t="s">
        <v>6907</v>
      </c>
      <c r="P401" s="143">
        <v>612</v>
      </c>
      <c r="Q401" s="143" t="s">
        <v>156</v>
      </c>
      <c r="R401" s="143">
        <v>0</v>
      </c>
      <c r="S401" s="189"/>
      <c r="T401" s="189"/>
      <c r="U401" s="189"/>
      <c r="V401" s="189" t="s">
        <v>12326</v>
      </c>
      <c r="W401" s="189"/>
    </row>
    <row r="402" spans="1:23" ht="12.75" hidden="1" customHeight="1" outlineLevel="1">
      <c r="A402" s="193" t="s">
        <v>156</v>
      </c>
      <c r="B402" s="191" t="s">
        <v>156</v>
      </c>
      <c r="H402" s="143" t="s">
        <v>6907</v>
      </c>
      <c r="I402" s="143" t="s">
        <v>6907</v>
      </c>
      <c r="J402" s="143" t="s">
        <v>6907</v>
      </c>
      <c r="K402" s="143" t="s">
        <v>6907</v>
      </c>
      <c r="L402" s="143" t="s">
        <v>6907</v>
      </c>
      <c r="M402" s="143" t="s">
        <v>6907</v>
      </c>
      <c r="N402" s="143" t="s">
        <v>6907</v>
      </c>
      <c r="O402" s="143" t="s">
        <v>6907</v>
      </c>
      <c r="P402" s="143">
        <v>613</v>
      </c>
      <c r="Q402" s="143" t="s">
        <v>156</v>
      </c>
      <c r="R402" s="143">
        <v>0</v>
      </c>
      <c r="S402" s="189"/>
      <c r="T402" s="189"/>
      <c r="U402" s="189"/>
      <c r="V402" s="189" t="s">
        <v>12327</v>
      </c>
      <c r="W402" s="189"/>
    </row>
    <row r="403" spans="1:23" ht="12.75" hidden="1" customHeight="1" outlineLevel="1">
      <c r="A403" s="193" t="s">
        <v>156</v>
      </c>
      <c r="B403" s="191" t="s">
        <v>156</v>
      </c>
      <c r="H403" s="143" t="s">
        <v>6907</v>
      </c>
      <c r="I403" s="143" t="s">
        <v>6907</v>
      </c>
      <c r="J403" s="143" t="s">
        <v>6907</v>
      </c>
      <c r="K403" s="143" t="s">
        <v>6907</v>
      </c>
      <c r="L403" s="143" t="s">
        <v>6907</v>
      </c>
      <c r="M403" s="143" t="s">
        <v>6907</v>
      </c>
      <c r="N403" s="143" t="s">
        <v>6907</v>
      </c>
      <c r="O403" s="143" t="s">
        <v>6907</v>
      </c>
      <c r="P403" s="143">
        <v>614</v>
      </c>
      <c r="Q403" s="143" t="s">
        <v>156</v>
      </c>
      <c r="R403" s="143">
        <v>0</v>
      </c>
      <c r="S403" s="189"/>
      <c r="T403" s="189"/>
      <c r="U403" s="189"/>
      <c r="V403" s="189" t="s">
        <v>12328</v>
      </c>
      <c r="W403" s="189"/>
    </row>
    <row r="404" spans="1:23" ht="12.75" hidden="1" customHeight="1" outlineLevel="1">
      <c r="A404" s="193" t="s">
        <v>156</v>
      </c>
      <c r="B404" s="191" t="s">
        <v>156</v>
      </c>
      <c r="H404" s="143" t="s">
        <v>6907</v>
      </c>
      <c r="I404" s="143" t="s">
        <v>6907</v>
      </c>
      <c r="J404" s="143" t="s">
        <v>6907</v>
      </c>
      <c r="K404" s="143" t="s">
        <v>6907</v>
      </c>
      <c r="L404" s="143" t="s">
        <v>6907</v>
      </c>
      <c r="M404" s="143" t="s">
        <v>6907</v>
      </c>
      <c r="N404" s="143" t="s">
        <v>6907</v>
      </c>
      <c r="O404" s="143" t="s">
        <v>6907</v>
      </c>
      <c r="P404" s="143">
        <v>615</v>
      </c>
      <c r="Q404" s="143" t="s">
        <v>156</v>
      </c>
      <c r="R404" s="143">
        <v>0</v>
      </c>
      <c r="S404" s="189"/>
      <c r="T404" s="189"/>
      <c r="U404" s="189"/>
      <c r="V404" s="189" t="s">
        <v>12329</v>
      </c>
      <c r="W404" s="189"/>
    </row>
    <row r="405" spans="1:23" ht="12.75" hidden="1" customHeight="1" outlineLevel="1">
      <c r="A405" s="193" t="s">
        <v>156</v>
      </c>
      <c r="B405" s="191" t="s">
        <v>156</v>
      </c>
      <c r="H405" s="143" t="s">
        <v>6907</v>
      </c>
      <c r="I405" s="143" t="s">
        <v>6907</v>
      </c>
      <c r="J405" s="143" t="s">
        <v>6907</v>
      </c>
      <c r="K405" s="143" t="s">
        <v>6907</v>
      </c>
      <c r="L405" s="143" t="s">
        <v>6907</v>
      </c>
      <c r="M405" s="143" t="s">
        <v>6907</v>
      </c>
      <c r="N405" s="143" t="s">
        <v>6907</v>
      </c>
      <c r="O405" s="143" t="s">
        <v>6907</v>
      </c>
      <c r="P405" s="143">
        <v>616</v>
      </c>
      <c r="Q405" s="143" t="s">
        <v>156</v>
      </c>
      <c r="R405" s="143">
        <v>0</v>
      </c>
      <c r="S405" s="189"/>
      <c r="T405" s="189"/>
      <c r="U405" s="189"/>
      <c r="V405" s="189" t="s">
        <v>12330</v>
      </c>
      <c r="W405" s="189"/>
    </row>
    <row r="406" spans="1:23" ht="12.75" hidden="1" customHeight="1" outlineLevel="1">
      <c r="A406" s="193" t="s">
        <v>156</v>
      </c>
      <c r="B406" s="191" t="s">
        <v>156</v>
      </c>
      <c r="H406" s="143" t="s">
        <v>6907</v>
      </c>
      <c r="I406" s="143" t="s">
        <v>6907</v>
      </c>
      <c r="J406" s="143" t="s">
        <v>6907</v>
      </c>
      <c r="K406" s="143" t="s">
        <v>6907</v>
      </c>
      <c r="L406" s="143" t="s">
        <v>6907</v>
      </c>
      <c r="M406" s="143" t="s">
        <v>6907</v>
      </c>
      <c r="N406" s="143" t="s">
        <v>6907</v>
      </c>
      <c r="O406" s="143" t="s">
        <v>6907</v>
      </c>
      <c r="P406" s="143">
        <v>617</v>
      </c>
      <c r="Q406" s="143" t="s">
        <v>156</v>
      </c>
      <c r="R406" s="143">
        <v>0</v>
      </c>
      <c r="S406" s="189"/>
      <c r="T406" s="189"/>
      <c r="U406" s="189"/>
      <c r="V406" s="189" t="s">
        <v>12331</v>
      </c>
      <c r="W406" s="189"/>
    </row>
    <row r="407" spans="1:23" ht="12.75" hidden="1" customHeight="1" outlineLevel="1">
      <c r="A407" s="193" t="s">
        <v>156</v>
      </c>
      <c r="B407" s="191" t="s">
        <v>156</v>
      </c>
      <c r="H407" s="143" t="s">
        <v>6907</v>
      </c>
      <c r="I407" s="143" t="s">
        <v>6907</v>
      </c>
      <c r="J407" s="143" t="s">
        <v>6907</v>
      </c>
      <c r="K407" s="143" t="s">
        <v>6907</v>
      </c>
      <c r="L407" s="143" t="s">
        <v>6907</v>
      </c>
      <c r="M407" s="143" t="s">
        <v>6907</v>
      </c>
      <c r="N407" s="143" t="s">
        <v>6907</v>
      </c>
      <c r="O407" s="143" t="s">
        <v>6907</v>
      </c>
      <c r="P407" s="143">
        <v>618</v>
      </c>
      <c r="Q407" s="143" t="s">
        <v>156</v>
      </c>
      <c r="R407" s="143">
        <v>0</v>
      </c>
      <c r="S407" s="189"/>
      <c r="T407" s="189"/>
      <c r="U407" s="189"/>
      <c r="V407" s="189" t="s">
        <v>12332</v>
      </c>
      <c r="W407" s="189"/>
    </row>
    <row r="408" spans="1:23" ht="12.75" hidden="1" customHeight="1" outlineLevel="1">
      <c r="A408" s="193" t="s">
        <v>156</v>
      </c>
      <c r="B408" s="191" t="s">
        <v>156</v>
      </c>
      <c r="H408" s="143" t="s">
        <v>6907</v>
      </c>
      <c r="I408" s="143" t="s">
        <v>6907</v>
      </c>
      <c r="J408" s="143" t="s">
        <v>6907</v>
      </c>
      <c r="K408" s="143" t="s">
        <v>6907</v>
      </c>
      <c r="L408" s="143" t="s">
        <v>6907</v>
      </c>
      <c r="M408" s="143" t="s">
        <v>6907</v>
      </c>
      <c r="N408" s="143" t="s">
        <v>6907</v>
      </c>
      <c r="O408" s="143" t="s">
        <v>6907</v>
      </c>
      <c r="P408" s="143">
        <v>619</v>
      </c>
      <c r="Q408" s="143" t="s">
        <v>156</v>
      </c>
      <c r="R408" s="143">
        <v>0</v>
      </c>
      <c r="S408" s="189"/>
      <c r="T408" s="189"/>
      <c r="U408" s="189"/>
      <c r="V408" s="189" t="s">
        <v>12333</v>
      </c>
      <c r="W408" s="189"/>
    </row>
    <row r="409" spans="1:23" ht="12.75" hidden="1" customHeight="1" outlineLevel="1">
      <c r="A409" s="193" t="s">
        <v>156</v>
      </c>
      <c r="B409" s="191" t="s">
        <v>156</v>
      </c>
      <c r="H409" s="143" t="s">
        <v>6907</v>
      </c>
      <c r="I409" s="143" t="s">
        <v>6907</v>
      </c>
      <c r="J409" s="143" t="s">
        <v>6907</v>
      </c>
      <c r="K409" s="143" t="s">
        <v>6907</v>
      </c>
      <c r="L409" s="143" t="s">
        <v>6907</v>
      </c>
      <c r="M409" s="143" t="s">
        <v>6907</v>
      </c>
      <c r="N409" s="143" t="s">
        <v>6907</v>
      </c>
      <c r="O409" s="143" t="s">
        <v>6907</v>
      </c>
      <c r="P409" s="143">
        <v>620</v>
      </c>
      <c r="Q409" s="143" t="s">
        <v>156</v>
      </c>
      <c r="R409" s="143">
        <v>0</v>
      </c>
      <c r="S409" s="189"/>
      <c r="T409" s="189"/>
      <c r="U409" s="189"/>
      <c r="V409" s="189" t="s">
        <v>12334</v>
      </c>
      <c r="W409" s="189"/>
    </row>
    <row r="410" spans="1:23" ht="12.75" hidden="1" customHeight="1" outlineLevel="1">
      <c r="A410" s="193" t="s">
        <v>156</v>
      </c>
      <c r="B410" s="191" t="s">
        <v>156</v>
      </c>
      <c r="H410" s="143" t="s">
        <v>6907</v>
      </c>
      <c r="I410" s="143" t="s">
        <v>6907</v>
      </c>
      <c r="J410" s="143" t="s">
        <v>6907</v>
      </c>
      <c r="K410" s="143" t="s">
        <v>6907</v>
      </c>
      <c r="L410" s="143" t="s">
        <v>6907</v>
      </c>
      <c r="M410" s="143" t="s">
        <v>6907</v>
      </c>
      <c r="N410" s="143" t="s">
        <v>6907</v>
      </c>
      <c r="O410" s="143" t="s">
        <v>6907</v>
      </c>
      <c r="P410" s="143">
        <v>621</v>
      </c>
      <c r="Q410" s="143" t="s">
        <v>156</v>
      </c>
      <c r="R410" s="143">
        <v>0</v>
      </c>
      <c r="S410" s="189"/>
      <c r="T410" s="189"/>
      <c r="U410" s="189"/>
      <c r="V410" s="189" t="s">
        <v>12335</v>
      </c>
      <c r="W410" s="189"/>
    </row>
    <row r="411" spans="1:23" ht="12.75" hidden="1" customHeight="1" outlineLevel="1">
      <c r="A411" s="193" t="s">
        <v>156</v>
      </c>
      <c r="B411" s="191" t="s">
        <v>156</v>
      </c>
      <c r="H411" s="143" t="s">
        <v>6907</v>
      </c>
      <c r="I411" s="143" t="s">
        <v>6907</v>
      </c>
      <c r="J411" s="143" t="s">
        <v>6907</v>
      </c>
      <c r="K411" s="143" t="s">
        <v>6907</v>
      </c>
      <c r="L411" s="143" t="s">
        <v>6907</v>
      </c>
      <c r="M411" s="143" t="s">
        <v>6907</v>
      </c>
      <c r="N411" s="143" t="s">
        <v>6907</v>
      </c>
      <c r="O411" s="143" t="s">
        <v>6907</v>
      </c>
      <c r="P411" s="143">
        <v>622</v>
      </c>
      <c r="Q411" s="143" t="s">
        <v>156</v>
      </c>
      <c r="R411" s="143">
        <v>0</v>
      </c>
      <c r="S411" s="189"/>
      <c r="T411" s="189"/>
      <c r="U411" s="189"/>
      <c r="V411" s="189" t="s">
        <v>12336</v>
      </c>
      <c r="W411" s="189"/>
    </row>
    <row r="412" spans="1:23" ht="12.75" hidden="1" customHeight="1" outlineLevel="1">
      <c r="A412" s="193" t="s">
        <v>156</v>
      </c>
      <c r="B412" s="191" t="s">
        <v>156</v>
      </c>
      <c r="H412" s="143" t="s">
        <v>6907</v>
      </c>
      <c r="I412" s="143" t="s">
        <v>6907</v>
      </c>
      <c r="J412" s="143" t="s">
        <v>6907</v>
      </c>
      <c r="K412" s="143" t="s">
        <v>6907</v>
      </c>
      <c r="L412" s="143" t="s">
        <v>6907</v>
      </c>
      <c r="M412" s="143" t="s">
        <v>6907</v>
      </c>
      <c r="N412" s="143" t="s">
        <v>6907</v>
      </c>
      <c r="O412" s="143" t="s">
        <v>6907</v>
      </c>
      <c r="P412" s="143">
        <v>623</v>
      </c>
      <c r="Q412" s="143" t="s">
        <v>156</v>
      </c>
      <c r="R412" s="143">
        <v>0</v>
      </c>
      <c r="S412" s="189"/>
      <c r="T412" s="189"/>
      <c r="U412" s="189"/>
      <c r="V412" s="189" t="s">
        <v>12337</v>
      </c>
      <c r="W412" s="189"/>
    </row>
    <row r="413" spans="1:23" ht="12.75" hidden="1" customHeight="1" outlineLevel="1">
      <c r="A413" s="193" t="s">
        <v>156</v>
      </c>
      <c r="B413" s="191" t="s">
        <v>156</v>
      </c>
      <c r="H413" s="143" t="s">
        <v>6907</v>
      </c>
      <c r="I413" s="143" t="s">
        <v>6907</v>
      </c>
      <c r="J413" s="143" t="s">
        <v>6907</v>
      </c>
      <c r="K413" s="143" t="s">
        <v>6907</v>
      </c>
      <c r="L413" s="143" t="s">
        <v>6907</v>
      </c>
      <c r="M413" s="143" t="s">
        <v>6907</v>
      </c>
      <c r="N413" s="143" t="s">
        <v>6907</v>
      </c>
      <c r="O413" s="143" t="s">
        <v>6907</v>
      </c>
      <c r="P413" s="143">
        <v>624</v>
      </c>
      <c r="Q413" s="143" t="s">
        <v>156</v>
      </c>
      <c r="R413" s="143">
        <v>0</v>
      </c>
      <c r="S413" s="189"/>
      <c r="T413" s="189"/>
      <c r="U413" s="189"/>
      <c r="V413" s="189" t="s">
        <v>12338</v>
      </c>
      <c r="W413" s="189"/>
    </row>
    <row r="414" spans="1:23" ht="12.75" hidden="1" customHeight="1" outlineLevel="1">
      <c r="A414" s="193" t="s">
        <v>156</v>
      </c>
      <c r="B414" s="191" t="s">
        <v>156</v>
      </c>
      <c r="H414" s="143" t="s">
        <v>6907</v>
      </c>
      <c r="I414" s="143" t="s">
        <v>6907</v>
      </c>
      <c r="J414" s="143" t="s">
        <v>6907</v>
      </c>
      <c r="K414" s="143" t="s">
        <v>6907</v>
      </c>
      <c r="L414" s="143" t="s">
        <v>6907</v>
      </c>
      <c r="M414" s="143" t="s">
        <v>6907</v>
      </c>
      <c r="N414" s="143" t="s">
        <v>6907</v>
      </c>
      <c r="O414" s="143" t="s">
        <v>6907</v>
      </c>
      <c r="P414" s="143">
        <v>625</v>
      </c>
      <c r="Q414" s="143" t="s">
        <v>156</v>
      </c>
      <c r="R414" s="143">
        <v>0</v>
      </c>
      <c r="S414" s="189"/>
      <c r="T414" s="189"/>
      <c r="U414" s="189"/>
      <c r="V414" s="189" t="s">
        <v>12339</v>
      </c>
      <c r="W414" s="189"/>
    </row>
    <row r="415" spans="1:23" ht="12.75" hidden="1" customHeight="1" outlineLevel="1">
      <c r="A415" s="193" t="s">
        <v>156</v>
      </c>
      <c r="B415" s="191" t="s">
        <v>156</v>
      </c>
      <c r="H415" s="143" t="s">
        <v>6907</v>
      </c>
      <c r="I415" s="143" t="s">
        <v>6907</v>
      </c>
      <c r="J415" s="143" t="s">
        <v>6907</v>
      </c>
      <c r="K415" s="143" t="s">
        <v>6907</v>
      </c>
      <c r="L415" s="143" t="s">
        <v>6907</v>
      </c>
      <c r="M415" s="143" t="s">
        <v>6907</v>
      </c>
      <c r="N415" s="143" t="s">
        <v>6907</v>
      </c>
      <c r="O415" s="143" t="s">
        <v>6907</v>
      </c>
      <c r="P415" s="143">
        <v>626</v>
      </c>
      <c r="Q415" s="143" t="s">
        <v>156</v>
      </c>
      <c r="R415" s="143">
        <v>0</v>
      </c>
      <c r="S415" s="189"/>
      <c r="T415" s="189"/>
      <c r="U415" s="189"/>
      <c r="V415" s="189" t="s">
        <v>12340</v>
      </c>
      <c r="W415" s="189"/>
    </row>
    <row r="416" spans="1:23" ht="12.75" hidden="1" customHeight="1" outlineLevel="1">
      <c r="A416" s="193" t="s">
        <v>156</v>
      </c>
      <c r="B416" s="191" t="s">
        <v>156</v>
      </c>
      <c r="H416" s="143" t="s">
        <v>6907</v>
      </c>
      <c r="I416" s="143" t="s">
        <v>6907</v>
      </c>
      <c r="J416" s="143" t="s">
        <v>6907</v>
      </c>
      <c r="K416" s="143" t="s">
        <v>6907</v>
      </c>
      <c r="L416" s="143" t="s">
        <v>6907</v>
      </c>
      <c r="M416" s="143" t="s">
        <v>6907</v>
      </c>
      <c r="N416" s="143" t="s">
        <v>6907</v>
      </c>
      <c r="O416" s="143" t="s">
        <v>6907</v>
      </c>
      <c r="P416" s="143">
        <v>627</v>
      </c>
      <c r="Q416" s="143" t="s">
        <v>156</v>
      </c>
      <c r="R416" s="143">
        <v>0</v>
      </c>
      <c r="S416" s="189"/>
      <c r="T416" s="189"/>
      <c r="U416" s="189"/>
      <c r="V416" s="189" t="s">
        <v>12341</v>
      </c>
      <c r="W416" s="189"/>
    </row>
    <row r="417" spans="1:23" ht="12.75" hidden="1" customHeight="1" outlineLevel="1">
      <c r="A417" s="193" t="s">
        <v>156</v>
      </c>
      <c r="B417" s="191" t="s">
        <v>156</v>
      </c>
      <c r="H417" s="143" t="s">
        <v>6907</v>
      </c>
      <c r="I417" s="143" t="s">
        <v>6907</v>
      </c>
      <c r="J417" s="143" t="s">
        <v>6907</v>
      </c>
      <c r="K417" s="143" t="s">
        <v>6907</v>
      </c>
      <c r="L417" s="143" t="s">
        <v>6907</v>
      </c>
      <c r="M417" s="143" t="s">
        <v>6907</v>
      </c>
      <c r="N417" s="143" t="s">
        <v>6907</v>
      </c>
      <c r="O417" s="143" t="s">
        <v>6907</v>
      </c>
      <c r="P417" s="143">
        <v>628</v>
      </c>
      <c r="Q417" s="143" t="s">
        <v>156</v>
      </c>
      <c r="R417" s="143">
        <v>0</v>
      </c>
      <c r="S417" s="189"/>
      <c r="T417" s="189"/>
      <c r="U417" s="189"/>
      <c r="V417" s="189" t="s">
        <v>12342</v>
      </c>
      <c r="W417" s="189"/>
    </row>
    <row r="418" spans="1:23" ht="12.75" hidden="1" customHeight="1" outlineLevel="1">
      <c r="A418" s="193" t="s">
        <v>156</v>
      </c>
      <c r="B418" s="191" t="s">
        <v>156</v>
      </c>
      <c r="H418" s="143" t="s">
        <v>6907</v>
      </c>
      <c r="I418" s="143" t="s">
        <v>6907</v>
      </c>
      <c r="J418" s="143" t="s">
        <v>6907</v>
      </c>
      <c r="K418" s="143" t="s">
        <v>6907</v>
      </c>
      <c r="L418" s="143" t="s">
        <v>6907</v>
      </c>
      <c r="M418" s="143" t="s">
        <v>6907</v>
      </c>
      <c r="N418" s="143" t="s">
        <v>6907</v>
      </c>
      <c r="O418" s="143" t="s">
        <v>6907</v>
      </c>
      <c r="P418" s="143">
        <v>629</v>
      </c>
      <c r="Q418" s="143" t="s">
        <v>156</v>
      </c>
      <c r="R418" s="143">
        <v>0</v>
      </c>
      <c r="S418" s="189"/>
      <c r="T418" s="189"/>
      <c r="U418" s="189"/>
      <c r="V418" s="189" t="s">
        <v>12343</v>
      </c>
      <c r="W418" s="189"/>
    </row>
    <row r="419" spans="1:23" ht="12.75" hidden="1" customHeight="1" outlineLevel="1">
      <c r="A419" s="193" t="s">
        <v>156</v>
      </c>
      <c r="B419" s="191" t="s">
        <v>156</v>
      </c>
      <c r="H419" s="143" t="s">
        <v>6907</v>
      </c>
      <c r="I419" s="143" t="s">
        <v>6907</v>
      </c>
      <c r="J419" s="143" t="s">
        <v>6907</v>
      </c>
      <c r="K419" s="143" t="s">
        <v>6907</v>
      </c>
      <c r="L419" s="143" t="s">
        <v>6907</v>
      </c>
      <c r="M419" s="143" t="s">
        <v>6907</v>
      </c>
      <c r="N419" s="143" t="s">
        <v>6907</v>
      </c>
      <c r="O419" s="143" t="s">
        <v>6907</v>
      </c>
      <c r="P419" s="143">
        <v>630</v>
      </c>
      <c r="Q419" s="143" t="s">
        <v>156</v>
      </c>
      <c r="R419" s="143">
        <v>0</v>
      </c>
      <c r="S419" s="189"/>
      <c r="T419" s="189"/>
      <c r="U419" s="189"/>
      <c r="V419" s="189" t="s">
        <v>12344</v>
      </c>
      <c r="W419" s="189"/>
    </row>
    <row r="420" spans="1:23" ht="12.75" hidden="1" customHeight="1" outlineLevel="1">
      <c r="A420" s="193" t="s">
        <v>156</v>
      </c>
      <c r="B420" s="191" t="s">
        <v>156</v>
      </c>
      <c r="H420" s="143" t="s">
        <v>6907</v>
      </c>
      <c r="I420" s="143" t="s">
        <v>6907</v>
      </c>
      <c r="J420" s="143" t="s">
        <v>6907</v>
      </c>
      <c r="K420" s="143" t="s">
        <v>6907</v>
      </c>
      <c r="L420" s="143" t="s">
        <v>6907</v>
      </c>
      <c r="M420" s="143" t="s">
        <v>6907</v>
      </c>
      <c r="N420" s="143" t="s">
        <v>6907</v>
      </c>
      <c r="O420" s="143" t="s">
        <v>6907</v>
      </c>
      <c r="P420" s="143">
        <v>631</v>
      </c>
      <c r="Q420" s="143" t="s">
        <v>156</v>
      </c>
      <c r="R420" s="143">
        <v>0</v>
      </c>
      <c r="S420" s="189"/>
      <c r="T420" s="189"/>
      <c r="U420" s="189"/>
      <c r="V420" s="189" t="s">
        <v>12345</v>
      </c>
      <c r="W420" s="189"/>
    </row>
    <row r="421" spans="1:23" ht="12.75" hidden="1" customHeight="1" outlineLevel="1">
      <c r="A421" s="193" t="s">
        <v>156</v>
      </c>
      <c r="B421" s="191" t="s">
        <v>156</v>
      </c>
      <c r="H421" s="143" t="s">
        <v>6907</v>
      </c>
      <c r="I421" s="143" t="s">
        <v>6907</v>
      </c>
      <c r="J421" s="143" t="s">
        <v>6907</v>
      </c>
      <c r="K421" s="143" t="s">
        <v>6907</v>
      </c>
      <c r="L421" s="143" t="s">
        <v>6907</v>
      </c>
      <c r="M421" s="143" t="s">
        <v>6907</v>
      </c>
      <c r="N421" s="143" t="s">
        <v>6907</v>
      </c>
      <c r="O421" s="143" t="s">
        <v>6907</v>
      </c>
      <c r="P421" s="143">
        <v>632</v>
      </c>
      <c r="Q421" s="143" t="s">
        <v>156</v>
      </c>
      <c r="R421" s="143">
        <v>0</v>
      </c>
      <c r="S421" s="189"/>
      <c r="T421" s="189"/>
      <c r="U421" s="189"/>
      <c r="V421" s="189" t="s">
        <v>12346</v>
      </c>
      <c r="W421" s="189"/>
    </row>
    <row r="422" spans="1:23" ht="12.75" hidden="1" customHeight="1" outlineLevel="1">
      <c r="A422" s="193" t="s">
        <v>156</v>
      </c>
      <c r="B422" s="191" t="s">
        <v>156</v>
      </c>
      <c r="H422" s="143" t="s">
        <v>6907</v>
      </c>
      <c r="I422" s="143" t="s">
        <v>6907</v>
      </c>
      <c r="J422" s="143" t="s">
        <v>6907</v>
      </c>
      <c r="K422" s="143" t="s">
        <v>6907</v>
      </c>
      <c r="L422" s="143" t="s">
        <v>6907</v>
      </c>
      <c r="M422" s="143" t="s">
        <v>6907</v>
      </c>
      <c r="N422" s="143" t="s">
        <v>6907</v>
      </c>
      <c r="O422" s="143" t="s">
        <v>6907</v>
      </c>
      <c r="P422" s="143">
        <v>633</v>
      </c>
      <c r="Q422" s="143" t="s">
        <v>156</v>
      </c>
      <c r="R422" s="143">
        <v>0</v>
      </c>
      <c r="S422" s="189"/>
      <c r="T422" s="189"/>
      <c r="U422" s="189"/>
      <c r="V422" s="189" t="s">
        <v>12347</v>
      </c>
      <c r="W422" s="189"/>
    </row>
    <row r="423" spans="1:23" ht="12.75" hidden="1" customHeight="1" outlineLevel="1">
      <c r="A423" s="193" t="s">
        <v>156</v>
      </c>
      <c r="B423" s="191" t="s">
        <v>156</v>
      </c>
      <c r="H423" s="143" t="s">
        <v>6907</v>
      </c>
      <c r="I423" s="143" t="s">
        <v>6907</v>
      </c>
      <c r="J423" s="143" t="s">
        <v>6907</v>
      </c>
      <c r="K423" s="143" t="s">
        <v>6907</v>
      </c>
      <c r="L423" s="143" t="s">
        <v>6907</v>
      </c>
      <c r="M423" s="143" t="s">
        <v>6907</v>
      </c>
      <c r="N423" s="143" t="s">
        <v>6907</v>
      </c>
      <c r="O423" s="143" t="s">
        <v>6907</v>
      </c>
      <c r="P423" s="143">
        <v>634</v>
      </c>
      <c r="Q423" s="143" t="s">
        <v>156</v>
      </c>
      <c r="R423" s="143">
        <v>0</v>
      </c>
      <c r="S423" s="189"/>
      <c r="T423" s="189"/>
      <c r="U423" s="189"/>
      <c r="V423" s="189" t="s">
        <v>12348</v>
      </c>
      <c r="W423" s="189"/>
    </row>
    <row r="424" spans="1:23" ht="12.75" hidden="1" customHeight="1" outlineLevel="1">
      <c r="A424" s="193" t="s">
        <v>156</v>
      </c>
      <c r="B424" s="191" t="s">
        <v>156</v>
      </c>
      <c r="H424" s="143" t="s">
        <v>6907</v>
      </c>
      <c r="I424" s="143" t="s">
        <v>6907</v>
      </c>
      <c r="J424" s="143" t="s">
        <v>6907</v>
      </c>
      <c r="K424" s="143" t="s">
        <v>6907</v>
      </c>
      <c r="L424" s="143" t="s">
        <v>6907</v>
      </c>
      <c r="M424" s="143" t="s">
        <v>6907</v>
      </c>
      <c r="N424" s="143" t="s">
        <v>6907</v>
      </c>
      <c r="O424" s="143" t="s">
        <v>6907</v>
      </c>
      <c r="P424" s="143">
        <v>635</v>
      </c>
      <c r="Q424" s="143" t="s">
        <v>156</v>
      </c>
      <c r="R424" s="143">
        <v>0</v>
      </c>
      <c r="S424" s="189"/>
      <c r="T424" s="189"/>
      <c r="U424" s="189"/>
      <c r="V424" s="189" t="s">
        <v>12349</v>
      </c>
      <c r="W424" s="189"/>
    </row>
    <row r="425" spans="1:23" ht="12.75" hidden="1" customHeight="1" outlineLevel="1">
      <c r="A425" s="193" t="s">
        <v>156</v>
      </c>
      <c r="B425" s="191" t="s">
        <v>156</v>
      </c>
      <c r="H425" s="143" t="s">
        <v>6907</v>
      </c>
      <c r="I425" s="143" t="s">
        <v>6907</v>
      </c>
      <c r="J425" s="143" t="s">
        <v>6907</v>
      </c>
      <c r="K425" s="143" t="s">
        <v>6907</v>
      </c>
      <c r="L425" s="143" t="s">
        <v>6907</v>
      </c>
      <c r="M425" s="143" t="s">
        <v>6907</v>
      </c>
      <c r="N425" s="143" t="s">
        <v>6907</v>
      </c>
      <c r="O425" s="143" t="s">
        <v>6907</v>
      </c>
      <c r="P425" s="143">
        <v>636</v>
      </c>
      <c r="Q425" s="143" t="s">
        <v>156</v>
      </c>
      <c r="R425" s="143">
        <v>0</v>
      </c>
      <c r="S425" s="189"/>
      <c r="T425" s="189"/>
      <c r="U425" s="189"/>
      <c r="V425" s="189" t="s">
        <v>12350</v>
      </c>
      <c r="W425" s="189"/>
    </row>
    <row r="426" spans="1:23" ht="12.75" hidden="1" customHeight="1" outlineLevel="1">
      <c r="A426" s="193" t="s">
        <v>156</v>
      </c>
      <c r="B426" s="191" t="s">
        <v>156</v>
      </c>
      <c r="H426" s="143" t="s">
        <v>6907</v>
      </c>
      <c r="I426" s="143" t="s">
        <v>6907</v>
      </c>
      <c r="J426" s="143" t="s">
        <v>6907</v>
      </c>
      <c r="K426" s="143" t="s">
        <v>6907</v>
      </c>
      <c r="L426" s="143" t="s">
        <v>6907</v>
      </c>
      <c r="M426" s="143" t="s">
        <v>6907</v>
      </c>
      <c r="N426" s="143" t="s">
        <v>6907</v>
      </c>
      <c r="O426" s="143" t="s">
        <v>6907</v>
      </c>
      <c r="P426" s="143">
        <v>637</v>
      </c>
      <c r="Q426" s="143" t="s">
        <v>156</v>
      </c>
      <c r="R426" s="143">
        <v>0</v>
      </c>
      <c r="S426" s="189"/>
      <c r="T426" s="189"/>
      <c r="U426" s="189"/>
      <c r="V426" s="189" t="s">
        <v>12351</v>
      </c>
      <c r="W426" s="189"/>
    </row>
    <row r="427" spans="1:23" ht="12.75" hidden="1" customHeight="1" outlineLevel="1">
      <c r="A427" s="193" t="s">
        <v>156</v>
      </c>
      <c r="B427" s="191" t="s">
        <v>156</v>
      </c>
      <c r="H427" s="143" t="s">
        <v>6907</v>
      </c>
      <c r="I427" s="143" t="s">
        <v>6907</v>
      </c>
      <c r="J427" s="143" t="s">
        <v>6907</v>
      </c>
      <c r="K427" s="143" t="s">
        <v>6907</v>
      </c>
      <c r="L427" s="143" t="s">
        <v>6907</v>
      </c>
      <c r="M427" s="143" t="s">
        <v>6907</v>
      </c>
      <c r="N427" s="143" t="s">
        <v>6907</v>
      </c>
      <c r="O427" s="143" t="s">
        <v>6907</v>
      </c>
      <c r="P427" s="143">
        <v>638</v>
      </c>
      <c r="Q427" s="143" t="s">
        <v>156</v>
      </c>
      <c r="R427" s="143">
        <v>0</v>
      </c>
      <c r="S427" s="189"/>
      <c r="T427" s="189"/>
      <c r="U427" s="189"/>
      <c r="V427" s="189" t="s">
        <v>12352</v>
      </c>
      <c r="W427" s="189"/>
    </row>
    <row r="428" spans="1:23" ht="12.75" hidden="1" customHeight="1" outlineLevel="1">
      <c r="A428" s="193" t="s">
        <v>156</v>
      </c>
      <c r="B428" s="191" t="s">
        <v>156</v>
      </c>
      <c r="H428" s="143" t="s">
        <v>6907</v>
      </c>
      <c r="I428" s="143" t="s">
        <v>6907</v>
      </c>
      <c r="J428" s="143" t="s">
        <v>6907</v>
      </c>
      <c r="K428" s="143" t="s">
        <v>6907</v>
      </c>
      <c r="L428" s="143" t="s">
        <v>6907</v>
      </c>
      <c r="M428" s="143" t="s">
        <v>6907</v>
      </c>
      <c r="N428" s="143" t="s">
        <v>6907</v>
      </c>
      <c r="O428" s="143" t="s">
        <v>6907</v>
      </c>
      <c r="P428" s="143">
        <v>639</v>
      </c>
      <c r="Q428" s="143" t="s">
        <v>156</v>
      </c>
      <c r="R428" s="143">
        <v>0</v>
      </c>
      <c r="S428" s="189"/>
      <c r="T428" s="189"/>
      <c r="U428" s="189"/>
      <c r="V428" s="189" t="s">
        <v>12353</v>
      </c>
      <c r="W428" s="189"/>
    </row>
    <row r="429" spans="1:23" ht="12.75" hidden="1" customHeight="1" outlineLevel="1">
      <c r="A429" s="193" t="s">
        <v>156</v>
      </c>
      <c r="B429" s="191" t="s">
        <v>156</v>
      </c>
      <c r="H429" s="143" t="s">
        <v>6907</v>
      </c>
      <c r="I429" s="143" t="s">
        <v>6907</v>
      </c>
      <c r="J429" s="143" t="s">
        <v>6907</v>
      </c>
      <c r="K429" s="143" t="s">
        <v>6907</v>
      </c>
      <c r="L429" s="143" t="s">
        <v>6907</v>
      </c>
      <c r="M429" s="143" t="s">
        <v>6907</v>
      </c>
      <c r="N429" s="143" t="s">
        <v>6907</v>
      </c>
      <c r="O429" s="143" t="s">
        <v>6907</v>
      </c>
      <c r="P429" s="143">
        <v>640</v>
      </c>
      <c r="Q429" s="143" t="s">
        <v>156</v>
      </c>
      <c r="R429" s="143">
        <v>0</v>
      </c>
      <c r="S429" s="189"/>
      <c r="T429" s="189"/>
      <c r="U429" s="189"/>
      <c r="V429" s="189" t="s">
        <v>12354</v>
      </c>
      <c r="W429" s="189"/>
    </row>
    <row r="430" spans="1:23" ht="12.75" hidden="1" customHeight="1" outlineLevel="1">
      <c r="A430" s="193" t="s">
        <v>156</v>
      </c>
      <c r="B430" s="191" t="s">
        <v>156</v>
      </c>
      <c r="H430" s="143" t="s">
        <v>6907</v>
      </c>
      <c r="I430" s="143" t="s">
        <v>6907</v>
      </c>
      <c r="J430" s="143" t="s">
        <v>6907</v>
      </c>
      <c r="K430" s="143" t="s">
        <v>6907</v>
      </c>
      <c r="L430" s="143" t="s">
        <v>6907</v>
      </c>
      <c r="M430" s="143" t="s">
        <v>6907</v>
      </c>
      <c r="N430" s="143" t="s">
        <v>6907</v>
      </c>
      <c r="O430" s="143" t="s">
        <v>6907</v>
      </c>
      <c r="P430" s="143">
        <v>641</v>
      </c>
      <c r="Q430" s="143" t="s">
        <v>156</v>
      </c>
      <c r="R430" s="143">
        <v>0</v>
      </c>
      <c r="S430" s="189"/>
      <c r="T430" s="189"/>
      <c r="U430" s="189"/>
      <c r="V430" s="189" t="s">
        <v>12355</v>
      </c>
      <c r="W430" s="189"/>
    </row>
    <row r="431" spans="1:23" ht="12.75" hidden="1" customHeight="1" outlineLevel="1">
      <c r="A431" s="193" t="s">
        <v>156</v>
      </c>
      <c r="B431" s="191" t="s">
        <v>156</v>
      </c>
      <c r="H431" s="143" t="s">
        <v>6907</v>
      </c>
      <c r="I431" s="143" t="s">
        <v>6907</v>
      </c>
      <c r="J431" s="143" t="s">
        <v>6907</v>
      </c>
      <c r="K431" s="143" t="s">
        <v>6907</v>
      </c>
      <c r="L431" s="143" t="s">
        <v>6907</v>
      </c>
      <c r="M431" s="143" t="s">
        <v>6907</v>
      </c>
      <c r="N431" s="143" t="s">
        <v>6907</v>
      </c>
      <c r="O431" s="143" t="s">
        <v>6907</v>
      </c>
      <c r="P431" s="143">
        <v>642</v>
      </c>
      <c r="Q431" s="143" t="s">
        <v>156</v>
      </c>
      <c r="R431" s="143">
        <v>0</v>
      </c>
      <c r="S431" s="189"/>
      <c r="T431" s="189"/>
      <c r="U431" s="189"/>
      <c r="V431" s="189" t="s">
        <v>12356</v>
      </c>
      <c r="W431" s="189"/>
    </row>
    <row r="432" spans="1:23" ht="12.75" hidden="1" customHeight="1" outlineLevel="1">
      <c r="A432" s="193" t="s">
        <v>156</v>
      </c>
      <c r="B432" s="191" t="s">
        <v>156</v>
      </c>
      <c r="H432" s="143" t="s">
        <v>6907</v>
      </c>
      <c r="I432" s="143" t="s">
        <v>6907</v>
      </c>
      <c r="J432" s="143" t="s">
        <v>6907</v>
      </c>
      <c r="K432" s="143" t="s">
        <v>6907</v>
      </c>
      <c r="L432" s="143" t="s">
        <v>6907</v>
      </c>
      <c r="M432" s="143" t="s">
        <v>6907</v>
      </c>
      <c r="N432" s="143" t="s">
        <v>6907</v>
      </c>
      <c r="O432" s="143" t="s">
        <v>6907</v>
      </c>
      <c r="P432" s="143">
        <v>643</v>
      </c>
      <c r="Q432" s="143" t="s">
        <v>156</v>
      </c>
      <c r="R432" s="143">
        <v>0</v>
      </c>
      <c r="S432" s="189"/>
      <c r="T432" s="189"/>
      <c r="U432" s="189"/>
      <c r="V432" s="189" t="s">
        <v>12357</v>
      </c>
      <c r="W432" s="189"/>
    </row>
    <row r="433" spans="1:23" ht="12.75" hidden="1" customHeight="1" outlineLevel="1">
      <c r="A433" s="193" t="s">
        <v>156</v>
      </c>
      <c r="B433" s="191" t="s">
        <v>156</v>
      </c>
      <c r="H433" s="143" t="s">
        <v>6907</v>
      </c>
      <c r="I433" s="143" t="s">
        <v>6907</v>
      </c>
      <c r="J433" s="143" t="s">
        <v>6907</v>
      </c>
      <c r="K433" s="143" t="s">
        <v>6907</v>
      </c>
      <c r="L433" s="143" t="s">
        <v>6907</v>
      </c>
      <c r="M433" s="143" t="s">
        <v>6907</v>
      </c>
      <c r="N433" s="143" t="s">
        <v>6907</v>
      </c>
      <c r="O433" s="143" t="s">
        <v>6907</v>
      </c>
      <c r="P433" s="143">
        <v>644</v>
      </c>
      <c r="Q433" s="143" t="s">
        <v>156</v>
      </c>
      <c r="R433" s="143">
        <v>0</v>
      </c>
      <c r="S433" s="189"/>
      <c r="T433" s="189"/>
      <c r="U433" s="189"/>
      <c r="V433" s="189" t="s">
        <v>12358</v>
      </c>
      <c r="W433" s="189"/>
    </row>
    <row r="434" spans="1:23" ht="12.75" hidden="1" customHeight="1" outlineLevel="1">
      <c r="A434" s="193" t="s">
        <v>156</v>
      </c>
      <c r="B434" s="191" t="s">
        <v>156</v>
      </c>
      <c r="H434" s="143" t="s">
        <v>6907</v>
      </c>
      <c r="I434" s="143" t="s">
        <v>6907</v>
      </c>
      <c r="J434" s="143" t="s">
        <v>6907</v>
      </c>
      <c r="K434" s="143" t="s">
        <v>6907</v>
      </c>
      <c r="L434" s="143" t="s">
        <v>6907</v>
      </c>
      <c r="M434" s="143" t="s">
        <v>6907</v>
      </c>
      <c r="N434" s="143" t="s">
        <v>6907</v>
      </c>
      <c r="O434" s="143" t="s">
        <v>6907</v>
      </c>
      <c r="P434" s="143">
        <v>645</v>
      </c>
      <c r="Q434" s="143" t="s">
        <v>156</v>
      </c>
      <c r="R434" s="143">
        <v>0</v>
      </c>
      <c r="S434" s="189"/>
      <c r="T434" s="189"/>
      <c r="U434" s="189"/>
      <c r="V434" s="189" t="s">
        <v>12359</v>
      </c>
      <c r="W434" s="189"/>
    </row>
    <row r="435" spans="1:23" ht="12.75" hidden="1" customHeight="1" outlineLevel="1">
      <c r="A435" s="193" t="s">
        <v>156</v>
      </c>
      <c r="B435" s="191" t="s">
        <v>156</v>
      </c>
      <c r="H435" s="143" t="s">
        <v>6907</v>
      </c>
      <c r="I435" s="143" t="s">
        <v>6907</v>
      </c>
      <c r="J435" s="143" t="s">
        <v>6907</v>
      </c>
      <c r="K435" s="143" t="s">
        <v>6907</v>
      </c>
      <c r="L435" s="143" t="s">
        <v>6907</v>
      </c>
      <c r="M435" s="143" t="s">
        <v>6907</v>
      </c>
      <c r="N435" s="143" t="s">
        <v>6907</v>
      </c>
      <c r="O435" s="143" t="s">
        <v>6907</v>
      </c>
      <c r="P435" s="143">
        <v>646</v>
      </c>
      <c r="Q435" s="143" t="s">
        <v>156</v>
      </c>
      <c r="R435" s="143">
        <v>0</v>
      </c>
      <c r="S435" s="189"/>
      <c r="T435" s="189"/>
      <c r="U435" s="189"/>
      <c r="V435" s="189" t="s">
        <v>12360</v>
      </c>
      <c r="W435" s="189"/>
    </row>
    <row r="436" spans="1:23" ht="12.75" hidden="1" customHeight="1" outlineLevel="1">
      <c r="A436" s="193" t="s">
        <v>156</v>
      </c>
      <c r="B436" s="191" t="s">
        <v>156</v>
      </c>
      <c r="H436" s="143" t="s">
        <v>6907</v>
      </c>
      <c r="I436" s="143" t="s">
        <v>6907</v>
      </c>
      <c r="J436" s="143" t="s">
        <v>6907</v>
      </c>
      <c r="K436" s="143" t="s">
        <v>6907</v>
      </c>
      <c r="L436" s="143" t="s">
        <v>6907</v>
      </c>
      <c r="M436" s="143" t="s">
        <v>6907</v>
      </c>
      <c r="N436" s="143" t="s">
        <v>6907</v>
      </c>
      <c r="O436" s="143" t="s">
        <v>6907</v>
      </c>
      <c r="P436" s="143">
        <v>647</v>
      </c>
      <c r="Q436" s="143" t="s">
        <v>156</v>
      </c>
      <c r="R436" s="143">
        <v>0</v>
      </c>
      <c r="S436" s="189"/>
      <c r="T436" s="189"/>
      <c r="U436" s="189"/>
      <c r="V436" s="189" t="s">
        <v>12361</v>
      </c>
      <c r="W436" s="189"/>
    </row>
    <row r="437" spans="1:23" ht="12.75" hidden="1" customHeight="1" outlineLevel="1">
      <c r="A437" s="193" t="s">
        <v>156</v>
      </c>
      <c r="B437" s="191" t="s">
        <v>156</v>
      </c>
      <c r="H437" s="143" t="s">
        <v>6907</v>
      </c>
      <c r="I437" s="143" t="s">
        <v>6907</v>
      </c>
      <c r="J437" s="143" t="s">
        <v>6907</v>
      </c>
      <c r="K437" s="143" t="s">
        <v>6907</v>
      </c>
      <c r="L437" s="143" t="s">
        <v>6907</v>
      </c>
      <c r="M437" s="143" t="s">
        <v>6907</v>
      </c>
      <c r="N437" s="143" t="s">
        <v>6907</v>
      </c>
      <c r="O437" s="143" t="s">
        <v>6907</v>
      </c>
      <c r="P437" s="143">
        <v>648</v>
      </c>
      <c r="Q437" s="143" t="s">
        <v>156</v>
      </c>
      <c r="R437" s="143">
        <v>0</v>
      </c>
      <c r="S437" s="189"/>
      <c r="T437" s="189"/>
      <c r="U437" s="189"/>
      <c r="V437" s="189" t="s">
        <v>12362</v>
      </c>
      <c r="W437" s="189"/>
    </row>
    <row r="438" spans="1:23" ht="12.75" hidden="1" customHeight="1" outlineLevel="1">
      <c r="A438" s="193" t="s">
        <v>156</v>
      </c>
      <c r="B438" s="191" t="s">
        <v>156</v>
      </c>
      <c r="H438" s="143" t="s">
        <v>6907</v>
      </c>
      <c r="I438" s="143" t="s">
        <v>6907</v>
      </c>
      <c r="J438" s="143" t="s">
        <v>6907</v>
      </c>
      <c r="K438" s="143" t="s">
        <v>6907</v>
      </c>
      <c r="L438" s="143" t="s">
        <v>6907</v>
      </c>
      <c r="M438" s="143" t="s">
        <v>6907</v>
      </c>
      <c r="N438" s="143" t="s">
        <v>6907</v>
      </c>
      <c r="O438" s="143" t="s">
        <v>6907</v>
      </c>
      <c r="P438" s="143">
        <v>649</v>
      </c>
      <c r="Q438" s="143" t="s">
        <v>156</v>
      </c>
      <c r="R438" s="143">
        <v>0</v>
      </c>
      <c r="S438" s="189"/>
      <c r="T438" s="189"/>
      <c r="U438" s="189"/>
      <c r="V438" s="189" t="s">
        <v>12363</v>
      </c>
      <c r="W438" s="189"/>
    </row>
    <row r="439" spans="1:23" ht="12.75" hidden="1" customHeight="1" outlineLevel="1">
      <c r="A439" s="193" t="s">
        <v>156</v>
      </c>
      <c r="B439" s="191" t="s">
        <v>156</v>
      </c>
      <c r="H439" s="143" t="s">
        <v>6907</v>
      </c>
      <c r="I439" s="143" t="s">
        <v>6907</v>
      </c>
      <c r="J439" s="143" t="s">
        <v>6907</v>
      </c>
      <c r="K439" s="143" t="s">
        <v>6907</v>
      </c>
      <c r="L439" s="143" t="s">
        <v>6907</v>
      </c>
      <c r="M439" s="143" t="s">
        <v>6907</v>
      </c>
      <c r="N439" s="143" t="s">
        <v>6907</v>
      </c>
      <c r="O439" s="143" t="s">
        <v>6907</v>
      </c>
      <c r="P439" s="143">
        <v>650</v>
      </c>
      <c r="Q439" s="143" t="s">
        <v>156</v>
      </c>
      <c r="R439" s="143">
        <v>0</v>
      </c>
      <c r="S439" s="189"/>
      <c r="T439" s="189"/>
      <c r="U439" s="189"/>
      <c r="V439" s="189" t="s">
        <v>12364</v>
      </c>
      <c r="W439" s="189"/>
    </row>
    <row r="440" spans="1:23" ht="12.75" hidden="1" customHeight="1" outlineLevel="1">
      <c r="A440" s="193" t="s">
        <v>156</v>
      </c>
      <c r="B440" s="191" t="s">
        <v>156</v>
      </c>
      <c r="H440" s="143" t="s">
        <v>6907</v>
      </c>
      <c r="I440" s="143" t="s">
        <v>6907</v>
      </c>
      <c r="J440" s="143" t="s">
        <v>6907</v>
      </c>
      <c r="K440" s="143" t="s">
        <v>6907</v>
      </c>
      <c r="L440" s="143" t="s">
        <v>6907</v>
      </c>
      <c r="M440" s="143" t="s">
        <v>6907</v>
      </c>
      <c r="N440" s="143" t="s">
        <v>6907</v>
      </c>
      <c r="O440" s="143" t="s">
        <v>6907</v>
      </c>
      <c r="P440" s="143">
        <v>651</v>
      </c>
      <c r="Q440" s="143" t="s">
        <v>156</v>
      </c>
      <c r="R440" s="143">
        <v>0</v>
      </c>
      <c r="S440" s="189"/>
      <c r="T440" s="189"/>
      <c r="U440" s="189"/>
      <c r="V440" s="189" t="s">
        <v>12365</v>
      </c>
      <c r="W440" s="189"/>
    </row>
    <row r="441" spans="1:23" ht="12.75" hidden="1" customHeight="1" outlineLevel="1">
      <c r="A441" s="193" t="s">
        <v>156</v>
      </c>
      <c r="B441" s="191" t="s">
        <v>156</v>
      </c>
      <c r="H441" s="143" t="s">
        <v>6907</v>
      </c>
      <c r="I441" s="143" t="s">
        <v>6907</v>
      </c>
      <c r="J441" s="143" t="s">
        <v>6907</v>
      </c>
      <c r="K441" s="143" t="s">
        <v>6907</v>
      </c>
      <c r="L441" s="143" t="s">
        <v>6907</v>
      </c>
      <c r="M441" s="143" t="s">
        <v>6907</v>
      </c>
      <c r="N441" s="143" t="s">
        <v>6907</v>
      </c>
      <c r="O441" s="143" t="s">
        <v>6907</v>
      </c>
      <c r="P441" s="143">
        <v>652</v>
      </c>
      <c r="Q441" s="143" t="s">
        <v>156</v>
      </c>
      <c r="R441" s="143">
        <v>0</v>
      </c>
      <c r="S441" s="189"/>
      <c r="T441" s="189"/>
      <c r="U441" s="189"/>
      <c r="V441" s="189" t="s">
        <v>12366</v>
      </c>
      <c r="W441" s="189"/>
    </row>
    <row r="442" spans="1:23" ht="12.75" hidden="1" customHeight="1" outlineLevel="1">
      <c r="A442" s="193" t="s">
        <v>156</v>
      </c>
      <c r="B442" s="191" t="s">
        <v>156</v>
      </c>
      <c r="H442" s="143" t="s">
        <v>6907</v>
      </c>
      <c r="I442" s="143" t="s">
        <v>6907</v>
      </c>
      <c r="J442" s="143" t="s">
        <v>6907</v>
      </c>
      <c r="K442" s="143" t="s">
        <v>6907</v>
      </c>
      <c r="L442" s="143" t="s">
        <v>6907</v>
      </c>
      <c r="M442" s="143" t="s">
        <v>6907</v>
      </c>
      <c r="N442" s="143" t="s">
        <v>6907</v>
      </c>
      <c r="O442" s="143" t="s">
        <v>6907</v>
      </c>
      <c r="P442" s="143">
        <v>653</v>
      </c>
      <c r="Q442" s="143" t="s">
        <v>156</v>
      </c>
      <c r="R442" s="143">
        <v>0</v>
      </c>
      <c r="S442" s="189"/>
      <c r="T442" s="189"/>
      <c r="U442" s="189"/>
      <c r="V442" s="189" t="s">
        <v>12367</v>
      </c>
      <c r="W442" s="189"/>
    </row>
    <row r="443" spans="1:23" ht="12.75" hidden="1" customHeight="1" outlineLevel="1">
      <c r="A443" s="193" t="s">
        <v>156</v>
      </c>
      <c r="B443" s="191" t="s">
        <v>156</v>
      </c>
      <c r="H443" s="143" t="s">
        <v>6907</v>
      </c>
      <c r="I443" s="143" t="s">
        <v>6907</v>
      </c>
      <c r="J443" s="143" t="s">
        <v>6907</v>
      </c>
      <c r="K443" s="143" t="s">
        <v>6907</v>
      </c>
      <c r="L443" s="143" t="s">
        <v>6907</v>
      </c>
      <c r="M443" s="143" t="s">
        <v>6907</v>
      </c>
      <c r="N443" s="143" t="s">
        <v>6907</v>
      </c>
      <c r="O443" s="143" t="s">
        <v>6907</v>
      </c>
      <c r="P443" s="143">
        <v>654</v>
      </c>
      <c r="Q443" s="143" t="s">
        <v>156</v>
      </c>
      <c r="R443" s="143">
        <v>0</v>
      </c>
      <c r="S443" s="189"/>
      <c r="T443" s="189"/>
      <c r="U443" s="189"/>
      <c r="V443" s="189" t="s">
        <v>12368</v>
      </c>
      <c r="W443" s="189"/>
    </row>
    <row r="444" spans="1:23" ht="12.75" hidden="1" customHeight="1" outlineLevel="1">
      <c r="A444" s="193" t="s">
        <v>156</v>
      </c>
      <c r="B444" s="191" t="s">
        <v>156</v>
      </c>
      <c r="H444" s="143" t="s">
        <v>6907</v>
      </c>
      <c r="I444" s="143" t="s">
        <v>6907</v>
      </c>
      <c r="J444" s="143" t="s">
        <v>6907</v>
      </c>
      <c r="K444" s="143" t="s">
        <v>6907</v>
      </c>
      <c r="L444" s="143" t="s">
        <v>6907</v>
      </c>
      <c r="M444" s="143" t="s">
        <v>6907</v>
      </c>
      <c r="N444" s="143" t="s">
        <v>6907</v>
      </c>
      <c r="O444" s="143" t="s">
        <v>6907</v>
      </c>
      <c r="P444" s="143">
        <v>655</v>
      </c>
      <c r="Q444" s="143" t="s">
        <v>156</v>
      </c>
      <c r="R444" s="143">
        <v>0</v>
      </c>
      <c r="S444" s="189"/>
      <c r="T444" s="189"/>
      <c r="U444" s="189"/>
      <c r="V444" s="189" t="s">
        <v>12369</v>
      </c>
      <c r="W444" s="189"/>
    </row>
    <row r="445" spans="1:23" ht="12.75" hidden="1" customHeight="1" outlineLevel="1">
      <c r="A445" s="193" t="s">
        <v>156</v>
      </c>
      <c r="B445" s="191" t="s">
        <v>156</v>
      </c>
      <c r="H445" s="143" t="s">
        <v>6907</v>
      </c>
      <c r="I445" s="143" t="s">
        <v>6907</v>
      </c>
      <c r="J445" s="143" t="s">
        <v>6907</v>
      </c>
      <c r="K445" s="143" t="s">
        <v>6907</v>
      </c>
      <c r="L445" s="143" t="s">
        <v>6907</v>
      </c>
      <c r="M445" s="143" t="s">
        <v>6907</v>
      </c>
      <c r="N445" s="143" t="s">
        <v>6907</v>
      </c>
      <c r="O445" s="143" t="s">
        <v>6907</v>
      </c>
      <c r="P445" s="143">
        <v>656</v>
      </c>
      <c r="Q445" s="143" t="s">
        <v>156</v>
      </c>
      <c r="R445" s="143">
        <v>0</v>
      </c>
      <c r="S445" s="189"/>
      <c r="T445" s="189"/>
      <c r="U445" s="189"/>
      <c r="V445" s="189" t="s">
        <v>12370</v>
      </c>
      <c r="W445" s="189"/>
    </row>
    <row r="446" spans="1:23" ht="12.75" hidden="1" customHeight="1" outlineLevel="1">
      <c r="A446" s="193" t="s">
        <v>156</v>
      </c>
      <c r="B446" s="191" t="s">
        <v>156</v>
      </c>
      <c r="H446" s="143" t="s">
        <v>6907</v>
      </c>
      <c r="I446" s="143" t="s">
        <v>6907</v>
      </c>
      <c r="J446" s="143" t="s">
        <v>6907</v>
      </c>
      <c r="K446" s="143" t="s">
        <v>6907</v>
      </c>
      <c r="L446" s="143" t="s">
        <v>6907</v>
      </c>
      <c r="M446" s="143" t="s">
        <v>6907</v>
      </c>
      <c r="N446" s="143" t="s">
        <v>6907</v>
      </c>
      <c r="O446" s="143" t="s">
        <v>6907</v>
      </c>
      <c r="P446" s="143">
        <v>657</v>
      </c>
      <c r="Q446" s="143" t="s">
        <v>156</v>
      </c>
      <c r="R446" s="143">
        <v>0</v>
      </c>
      <c r="S446" s="189"/>
      <c r="T446" s="189"/>
      <c r="U446" s="189"/>
      <c r="V446" s="189" t="s">
        <v>12371</v>
      </c>
      <c r="W446" s="189"/>
    </row>
    <row r="447" spans="1:23" ht="12.75" hidden="1" customHeight="1" outlineLevel="1">
      <c r="A447" s="193" t="s">
        <v>156</v>
      </c>
      <c r="B447" s="191" t="s">
        <v>156</v>
      </c>
      <c r="H447" s="143" t="s">
        <v>6907</v>
      </c>
      <c r="I447" s="143" t="s">
        <v>6907</v>
      </c>
      <c r="J447" s="143" t="s">
        <v>6907</v>
      </c>
      <c r="K447" s="143" t="s">
        <v>6907</v>
      </c>
      <c r="L447" s="143" t="s">
        <v>6907</v>
      </c>
      <c r="M447" s="143" t="s">
        <v>6907</v>
      </c>
      <c r="N447" s="143" t="s">
        <v>6907</v>
      </c>
      <c r="O447" s="143" t="s">
        <v>6907</v>
      </c>
      <c r="P447" s="143">
        <v>658</v>
      </c>
      <c r="Q447" s="143" t="s">
        <v>156</v>
      </c>
      <c r="R447" s="143">
        <v>0</v>
      </c>
      <c r="S447" s="189"/>
      <c r="T447" s="189"/>
      <c r="U447" s="189"/>
      <c r="V447" s="189" t="s">
        <v>12372</v>
      </c>
      <c r="W447" s="189"/>
    </row>
    <row r="448" spans="1:23" ht="12.75" hidden="1" customHeight="1" outlineLevel="1">
      <c r="A448" s="193" t="s">
        <v>156</v>
      </c>
      <c r="B448" s="191" t="s">
        <v>156</v>
      </c>
      <c r="H448" s="143" t="s">
        <v>6907</v>
      </c>
      <c r="I448" s="143" t="s">
        <v>6907</v>
      </c>
      <c r="J448" s="143" t="s">
        <v>6907</v>
      </c>
      <c r="K448" s="143" t="s">
        <v>6907</v>
      </c>
      <c r="L448" s="143" t="s">
        <v>6907</v>
      </c>
      <c r="M448" s="143" t="s">
        <v>6907</v>
      </c>
      <c r="N448" s="143" t="s">
        <v>6907</v>
      </c>
      <c r="O448" s="143" t="s">
        <v>6907</v>
      </c>
      <c r="P448" s="143">
        <v>659</v>
      </c>
      <c r="Q448" s="143" t="s">
        <v>156</v>
      </c>
      <c r="R448" s="143">
        <v>0</v>
      </c>
      <c r="S448" s="189"/>
      <c r="T448" s="189"/>
      <c r="U448" s="189"/>
      <c r="V448" s="189" t="s">
        <v>12373</v>
      </c>
      <c r="W448" s="189"/>
    </row>
    <row r="449" spans="1:23" ht="12.75" hidden="1" customHeight="1" outlineLevel="1">
      <c r="A449" s="193" t="s">
        <v>156</v>
      </c>
      <c r="B449" s="191" t="s">
        <v>156</v>
      </c>
      <c r="H449" s="143" t="s">
        <v>6907</v>
      </c>
      <c r="I449" s="143" t="s">
        <v>6907</v>
      </c>
      <c r="J449" s="143" t="s">
        <v>6907</v>
      </c>
      <c r="K449" s="143" t="s">
        <v>6907</v>
      </c>
      <c r="L449" s="143" t="s">
        <v>6907</v>
      </c>
      <c r="M449" s="143" t="s">
        <v>6907</v>
      </c>
      <c r="N449" s="143" t="s">
        <v>6907</v>
      </c>
      <c r="O449" s="143" t="s">
        <v>6907</v>
      </c>
      <c r="P449" s="143">
        <v>660</v>
      </c>
      <c r="Q449" s="143" t="s">
        <v>156</v>
      </c>
      <c r="R449" s="143">
        <v>0</v>
      </c>
      <c r="S449" s="189"/>
      <c r="T449" s="189"/>
      <c r="U449" s="189"/>
      <c r="V449" s="189" t="s">
        <v>12374</v>
      </c>
      <c r="W449" s="189"/>
    </row>
    <row r="450" spans="1:23" ht="12.75" hidden="1" customHeight="1" outlineLevel="1">
      <c r="A450" s="193" t="s">
        <v>156</v>
      </c>
      <c r="B450" s="191" t="s">
        <v>156</v>
      </c>
      <c r="H450" s="143" t="s">
        <v>6907</v>
      </c>
      <c r="I450" s="143" t="s">
        <v>6907</v>
      </c>
      <c r="J450" s="143" t="s">
        <v>6907</v>
      </c>
      <c r="K450" s="143" t="s">
        <v>6907</v>
      </c>
      <c r="L450" s="143" t="s">
        <v>6907</v>
      </c>
      <c r="M450" s="143" t="s">
        <v>6907</v>
      </c>
      <c r="N450" s="143" t="s">
        <v>6907</v>
      </c>
      <c r="O450" s="143" t="s">
        <v>6907</v>
      </c>
      <c r="P450" s="143">
        <v>661</v>
      </c>
      <c r="Q450" s="143" t="s">
        <v>156</v>
      </c>
      <c r="R450" s="143">
        <v>0</v>
      </c>
      <c r="S450" s="189"/>
      <c r="T450" s="189"/>
      <c r="U450" s="189"/>
      <c r="V450" s="189" t="s">
        <v>12375</v>
      </c>
      <c r="W450" s="189"/>
    </row>
    <row r="451" spans="1:23" ht="12.75" hidden="1" customHeight="1" outlineLevel="1">
      <c r="A451" s="193" t="s">
        <v>156</v>
      </c>
      <c r="B451" s="191" t="s">
        <v>156</v>
      </c>
      <c r="H451" s="143" t="s">
        <v>6907</v>
      </c>
      <c r="I451" s="143" t="s">
        <v>6907</v>
      </c>
      <c r="J451" s="143" t="s">
        <v>6907</v>
      </c>
      <c r="K451" s="143" t="s">
        <v>6907</v>
      </c>
      <c r="L451" s="143" t="s">
        <v>6907</v>
      </c>
      <c r="M451" s="143" t="s">
        <v>6907</v>
      </c>
      <c r="N451" s="143" t="s">
        <v>6907</v>
      </c>
      <c r="O451" s="143" t="s">
        <v>6907</v>
      </c>
      <c r="P451" s="143">
        <v>662</v>
      </c>
      <c r="Q451" s="143" t="s">
        <v>156</v>
      </c>
      <c r="R451" s="143">
        <v>0</v>
      </c>
      <c r="S451" s="189"/>
      <c r="T451" s="189"/>
      <c r="U451" s="189"/>
      <c r="V451" s="189" t="s">
        <v>12376</v>
      </c>
      <c r="W451" s="189"/>
    </row>
    <row r="452" spans="1:23" ht="12.75" hidden="1" customHeight="1" outlineLevel="1">
      <c r="A452" s="193" t="s">
        <v>156</v>
      </c>
      <c r="B452" s="191" t="s">
        <v>156</v>
      </c>
      <c r="H452" s="143" t="s">
        <v>6907</v>
      </c>
      <c r="I452" s="143" t="s">
        <v>6907</v>
      </c>
      <c r="J452" s="143" t="s">
        <v>6907</v>
      </c>
      <c r="K452" s="143" t="s">
        <v>6907</v>
      </c>
      <c r="L452" s="143" t="s">
        <v>6907</v>
      </c>
      <c r="M452" s="143" t="s">
        <v>6907</v>
      </c>
      <c r="N452" s="143" t="s">
        <v>6907</v>
      </c>
      <c r="O452" s="143" t="s">
        <v>6907</v>
      </c>
      <c r="P452" s="143">
        <v>663</v>
      </c>
      <c r="Q452" s="143" t="s">
        <v>156</v>
      </c>
      <c r="R452" s="143">
        <v>0</v>
      </c>
      <c r="S452" s="189"/>
      <c r="T452" s="189"/>
      <c r="U452" s="189"/>
      <c r="V452" s="189" t="s">
        <v>12377</v>
      </c>
      <c r="W452" s="189"/>
    </row>
    <row r="453" spans="1:23" ht="12.75" hidden="1" customHeight="1" outlineLevel="1">
      <c r="A453" s="193" t="s">
        <v>156</v>
      </c>
      <c r="B453" s="191" t="s">
        <v>156</v>
      </c>
      <c r="H453" s="143" t="s">
        <v>6907</v>
      </c>
      <c r="I453" s="143" t="s">
        <v>6907</v>
      </c>
      <c r="J453" s="143" t="s">
        <v>6907</v>
      </c>
      <c r="K453" s="143" t="s">
        <v>6907</v>
      </c>
      <c r="L453" s="143" t="s">
        <v>6907</v>
      </c>
      <c r="M453" s="143" t="s">
        <v>6907</v>
      </c>
      <c r="N453" s="143" t="s">
        <v>6907</v>
      </c>
      <c r="O453" s="143" t="s">
        <v>6907</v>
      </c>
      <c r="P453" s="143">
        <v>664</v>
      </c>
      <c r="Q453" s="143" t="s">
        <v>156</v>
      </c>
      <c r="R453" s="143">
        <v>0</v>
      </c>
      <c r="S453" s="189"/>
      <c r="T453" s="189"/>
      <c r="U453" s="189"/>
      <c r="V453" s="189" t="s">
        <v>12378</v>
      </c>
      <c r="W453" s="189"/>
    </row>
    <row r="454" spans="1:23" ht="12.75" hidden="1" customHeight="1" outlineLevel="1">
      <c r="A454" s="193" t="s">
        <v>156</v>
      </c>
      <c r="B454" s="191" t="s">
        <v>156</v>
      </c>
      <c r="H454" s="143" t="s">
        <v>6907</v>
      </c>
      <c r="I454" s="143" t="s">
        <v>6907</v>
      </c>
      <c r="J454" s="143" t="s">
        <v>6907</v>
      </c>
      <c r="K454" s="143" t="s">
        <v>6907</v>
      </c>
      <c r="L454" s="143" t="s">
        <v>6907</v>
      </c>
      <c r="M454" s="143" t="s">
        <v>6907</v>
      </c>
      <c r="N454" s="143" t="s">
        <v>6907</v>
      </c>
      <c r="O454" s="143" t="s">
        <v>6907</v>
      </c>
      <c r="P454" s="143">
        <v>665</v>
      </c>
      <c r="Q454" s="143" t="s">
        <v>156</v>
      </c>
      <c r="R454" s="143">
        <v>0</v>
      </c>
      <c r="S454" s="189"/>
      <c r="T454" s="189"/>
      <c r="U454" s="189"/>
      <c r="V454" s="189" t="s">
        <v>12379</v>
      </c>
      <c r="W454" s="189"/>
    </row>
    <row r="455" spans="1:23" ht="12.75" hidden="1" customHeight="1" outlineLevel="1">
      <c r="A455" s="193" t="s">
        <v>156</v>
      </c>
      <c r="B455" s="191" t="s">
        <v>156</v>
      </c>
      <c r="H455" s="143" t="s">
        <v>6907</v>
      </c>
      <c r="I455" s="143" t="s">
        <v>6907</v>
      </c>
      <c r="J455" s="143" t="s">
        <v>6907</v>
      </c>
      <c r="K455" s="143" t="s">
        <v>6907</v>
      </c>
      <c r="L455" s="143" t="s">
        <v>6907</v>
      </c>
      <c r="M455" s="143" t="s">
        <v>6907</v>
      </c>
      <c r="N455" s="143" t="s">
        <v>6907</v>
      </c>
      <c r="O455" s="143" t="s">
        <v>6907</v>
      </c>
      <c r="P455" s="143">
        <v>666</v>
      </c>
      <c r="Q455" s="143" t="s">
        <v>156</v>
      </c>
      <c r="R455" s="143">
        <v>0</v>
      </c>
      <c r="S455" s="189"/>
      <c r="T455" s="189"/>
      <c r="U455" s="189"/>
      <c r="V455" s="189" t="s">
        <v>12380</v>
      </c>
      <c r="W455" s="189"/>
    </row>
    <row r="456" spans="1:23" ht="12.75" hidden="1" customHeight="1" outlineLevel="1">
      <c r="A456" s="193" t="s">
        <v>156</v>
      </c>
      <c r="B456" s="191" t="s">
        <v>156</v>
      </c>
      <c r="H456" s="143" t="s">
        <v>6907</v>
      </c>
      <c r="I456" s="143" t="s">
        <v>6907</v>
      </c>
      <c r="J456" s="143" t="s">
        <v>6907</v>
      </c>
      <c r="K456" s="143" t="s">
        <v>6907</v>
      </c>
      <c r="L456" s="143" t="s">
        <v>6907</v>
      </c>
      <c r="M456" s="143" t="s">
        <v>6907</v>
      </c>
      <c r="N456" s="143" t="s">
        <v>6907</v>
      </c>
      <c r="O456" s="143" t="s">
        <v>6907</v>
      </c>
      <c r="P456" s="143">
        <v>667</v>
      </c>
      <c r="Q456" s="143" t="s">
        <v>156</v>
      </c>
      <c r="R456" s="143">
        <v>0</v>
      </c>
      <c r="S456" s="189"/>
      <c r="T456" s="189"/>
      <c r="U456" s="189"/>
      <c r="V456" s="189" t="s">
        <v>12381</v>
      </c>
      <c r="W456" s="189"/>
    </row>
    <row r="457" spans="1:23" ht="12.75" hidden="1" customHeight="1" outlineLevel="1">
      <c r="A457" s="193" t="s">
        <v>156</v>
      </c>
      <c r="B457" s="191" t="s">
        <v>156</v>
      </c>
      <c r="H457" s="143" t="s">
        <v>6907</v>
      </c>
      <c r="I457" s="143" t="s">
        <v>6907</v>
      </c>
      <c r="J457" s="143" t="s">
        <v>6907</v>
      </c>
      <c r="K457" s="143" t="s">
        <v>6907</v>
      </c>
      <c r="L457" s="143" t="s">
        <v>6907</v>
      </c>
      <c r="M457" s="143" t="s">
        <v>6907</v>
      </c>
      <c r="N457" s="143" t="s">
        <v>6907</v>
      </c>
      <c r="O457" s="143" t="s">
        <v>6907</v>
      </c>
      <c r="P457" s="143">
        <v>668</v>
      </c>
      <c r="Q457" s="143" t="s">
        <v>156</v>
      </c>
      <c r="R457" s="143">
        <v>0</v>
      </c>
      <c r="S457" s="189"/>
      <c r="T457" s="189"/>
      <c r="U457" s="189"/>
      <c r="V457" s="189" t="s">
        <v>12382</v>
      </c>
      <c r="W457" s="189"/>
    </row>
    <row r="458" spans="1:23" ht="12.75" hidden="1" customHeight="1" outlineLevel="1">
      <c r="A458" s="193" t="s">
        <v>156</v>
      </c>
      <c r="B458" s="191" t="s">
        <v>156</v>
      </c>
      <c r="H458" s="143" t="s">
        <v>6907</v>
      </c>
      <c r="I458" s="143" t="s">
        <v>6907</v>
      </c>
      <c r="J458" s="143" t="s">
        <v>6907</v>
      </c>
      <c r="K458" s="143" t="s">
        <v>6907</v>
      </c>
      <c r="L458" s="143" t="s">
        <v>6907</v>
      </c>
      <c r="M458" s="143" t="s">
        <v>6907</v>
      </c>
      <c r="N458" s="143" t="s">
        <v>6907</v>
      </c>
      <c r="O458" s="143" t="s">
        <v>6907</v>
      </c>
      <c r="P458" s="143">
        <v>669</v>
      </c>
      <c r="Q458" s="143" t="s">
        <v>156</v>
      </c>
      <c r="R458" s="143">
        <v>0</v>
      </c>
      <c r="S458" s="189"/>
      <c r="T458" s="189"/>
      <c r="U458" s="189"/>
      <c r="V458" s="189" t="s">
        <v>12383</v>
      </c>
      <c r="W458" s="189"/>
    </row>
    <row r="459" spans="1:23" ht="12.75" hidden="1" customHeight="1" outlineLevel="1">
      <c r="A459" s="193" t="s">
        <v>156</v>
      </c>
      <c r="B459" s="191" t="s">
        <v>156</v>
      </c>
      <c r="H459" s="143" t="s">
        <v>6907</v>
      </c>
      <c r="I459" s="143" t="s">
        <v>6907</v>
      </c>
      <c r="J459" s="143" t="s">
        <v>6907</v>
      </c>
      <c r="K459" s="143" t="s">
        <v>6907</v>
      </c>
      <c r="L459" s="143" t="s">
        <v>6907</v>
      </c>
      <c r="M459" s="143" t="s">
        <v>6907</v>
      </c>
      <c r="N459" s="143" t="s">
        <v>6907</v>
      </c>
      <c r="O459" s="143" t="s">
        <v>6907</v>
      </c>
      <c r="P459" s="143">
        <v>670</v>
      </c>
      <c r="Q459" s="143" t="s">
        <v>156</v>
      </c>
      <c r="R459" s="143">
        <v>0</v>
      </c>
      <c r="S459" s="189"/>
      <c r="T459" s="189"/>
      <c r="U459" s="189"/>
      <c r="V459" s="189" t="s">
        <v>12384</v>
      </c>
      <c r="W459" s="189"/>
    </row>
    <row r="460" spans="1:23" ht="12.75" hidden="1" customHeight="1" outlineLevel="1">
      <c r="A460" s="193" t="s">
        <v>156</v>
      </c>
      <c r="B460" s="191" t="s">
        <v>156</v>
      </c>
      <c r="H460" s="143" t="s">
        <v>6907</v>
      </c>
      <c r="I460" s="143" t="s">
        <v>6907</v>
      </c>
      <c r="J460" s="143" t="s">
        <v>6907</v>
      </c>
      <c r="K460" s="143" t="s">
        <v>6907</v>
      </c>
      <c r="L460" s="143" t="s">
        <v>6907</v>
      </c>
      <c r="M460" s="143" t="s">
        <v>6907</v>
      </c>
      <c r="N460" s="143" t="s">
        <v>6907</v>
      </c>
      <c r="O460" s="143" t="s">
        <v>6907</v>
      </c>
      <c r="P460" s="143">
        <v>671</v>
      </c>
      <c r="Q460" s="143" t="s">
        <v>156</v>
      </c>
      <c r="R460" s="143">
        <v>0</v>
      </c>
      <c r="S460" s="189"/>
      <c r="T460" s="189"/>
      <c r="U460" s="189"/>
      <c r="V460" s="189" t="s">
        <v>12385</v>
      </c>
      <c r="W460" s="189"/>
    </row>
    <row r="461" spans="1:23" ht="12.75" hidden="1" customHeight="1" outlineLevel="1">
      <c r="A461" s="193" t="s">
        <v>156</v>
      </c>
      <c r="B461" s="191" t="s">
        <v>156</v>
      </c>
      <c r="H461" s="143" t="s">
        <v>6907</v>
      </c>
      <c r="I461" s="143" t="s">
        <v>6907</v>
      </c>
      <c r="J461" s="143" t="s">
        <v>6907</v>
      </c>
      <c r="K461" s="143" t="s">
        <v>6907</v>
      </c>
      <c r="L461" s="143" t="s">
        <v>6907</v>
      </c>
      <c r="M461" s="143" t="s">
        <v>6907</v>
      </c>
      <c r="N461" s="143" t="s">
        <v>6907</v>
      </c>
      <c r="O461" s="143" t="s">
        <v>6907</v>
      </c>
      <c r="P461" s="143">
        <v>672</v>
      </c>
      <c r="Q461" s="143" t="s">
        <v>156</v>
      </c>
      <c r="R461" s="143">
        <v>0</v>
      </c>
      <c r="S461" s="189"/>
      <c r="T461" s="189"/>
      <c r="U461" s="189"/>
      <c r="V461" s="189" t="s">
        <v>12386</v>
      </c>
      <c r="W461" s="189"/>
    </row>
    <row r="462" spans="1:23" ht="12.75" hidden="1" customHeight="1" outlineLevel="1">
      <c r="A462" s="193" t="s">
        <v>156</v>
      </c>
      <c r="B462" s="191" t="s">
        <v>156</v>
      </c>
      <c r="H462" s="143" t="s">
        <v>6907</v>
      </c>
      <c r="I462" s="143" t="s">
        <v>6907</v>
      </c>
      <c r="J462" s="143" t="s">
        <v>6907</v>
      </c>
      <c r="K462" s="143" t="s">
        <v>6907</v>
      </c>
      <c r="L462" s="143" t="s">
        <v>6907</v>
      </c>
      <c r="M462" s="143" t="s">
        <v>6907</v>
      </c>
      <c r="N462" s="143" t="s">
        <v>6907</v>
      </c>
      <c r="O462" s="143" t="s">
        <v>6907</v>
      </c>
      <c r="P462" s="143">
        <v>673</v>
      </c>
      <c r="Q462" s="143" t="s">
        <v>156</v>
      </c>
      <c r="R462" s="143">
        <v>0</v>
      </c>
      <c r="S462" s="189"/>
      <c r="T462" s="189"/>
      <c r="U462" s="189"/>
      <c r="V462" s="189" t="s">
        <v>12387</v>
      </c>
      <c r="W462" s="189"/>
    </row>
    <row r="463" spans="1:23" ht="12.75" hidden="1" customHeight="1" outlineLevel="1">
      <c r="A463" s="193" t="s">
        <v>156</v>
      </c>
      <c r="B463" s="191" t="s">
        <v>156</v>
      </c>
      <c r="H463" s="143" t="s">
        <v>6907</v>
      </c>
      <c r="I463" s="143" t="s">
        <v>6907</v>
      </c>
      <c r="J463" s="143" t="s">
        <v>6907</v>
      </c>
      <c r="K463" s="143" t="s">
        <v>6907</v>
      </c>
      <c r="L463" s="143" t="s">
        <v>6907</v>
      </c>
      <c r="M463" s="143" t="s">
        <v>6907</v>
      </c>
      <c r="N463" s="143" t="s">
        <v>6907</v>
      </c>
      <c r="O463" s="143" t="s">
        <v>6907</v>
      </c>
      <c r="P463" s="143">
        <v>674</v>
      </c>
      <c r="Q463" s="143" t="s">
        <v>156</v>
      </c>
      <c r="R463" s="143">
        <v>0</v>
      </c>
      <c r="S463" s="189"/>
      <c r="T463" s="189"/>
      <c r="U463" s="189"/>
      <c r="V463" s="189" t="s">
        <v>12388</v>
      </c>
      <c r="W463" s="189"/>
    </row>
    <row r="464" spans="1:23" ht="12.75" hidden="1" customHeight="1" outlineLevel="1">
      <c r="A464" s="193" t="s">
        <v>156</v>
      </c>
      <c r="B464" s="191" t="s">
        <v>156</v>
      </c>
      <c r="H464" s="143" t="s">
        <v>6907</v>
      </c>
      <c r="I464" s="143" t="s">
        <v>6907</v>
      </c>
      <c r="J464" s="143" t="s">
        <v>6907</v>
      </c>
      <c r="K464" s="143" t="s">
        <v>6907</v>
      </c>
      <c r="L464" s="143" t="s">
        <v>6907</v>
      </c>
      <c r="M464" s="143" t="s">
        <v>6907</v>
      </c>
      <c r="N464" s="143" t="s">
        <v>6907</v>
      </c>
      <c r="O464" s="143" t="s">
        <v>6907</v>
      </c>
      <c r="P464" s="143">
        <v>675</v>
      </c>
      <c r="Q464" s="143" t="s">
        <v>156</v>
      </c>
      <c r="R464" s="143">
        <v>0</v>
      </c>
      <c r="S464" s="189"/>
      <c r="T464" s="189"/>
      <c r="U464" s="189"/>
      <c r="V464" s="189" t="s">
        <v>12389</v>
      </c>
      <c r="W464" s="189"/>
    </row>
    <row r="465" spans="1:23" ht="12.75" hidden="1" customHeight="1" outlineLevel="1">
      <c r="A465" s="193" t="s">
        <v>156</v>
      </c>
      <c r="B465" s="191" t="s">
        <v>156</v>
      </c>
      <c r="H465" s="143" t="s">
        <v>6907</v>
      </c>
      <c r="I465" s="143" t="s">
        <v>6907</v>
      </c>
      <c r="J465" s="143" t="s">
        <v>6907</v>
      </c>
      <c r="K465" s="143" t="s">
        <v>6907</v>
      </c>
      <c r="L465" s="143" t="s">
        <v>6907</v>
      </c>
      <c r="M465" s="143" t="s">
        <v>6907</v>
      </c>
      <c r="N465" s="143" t="s">
        <v>6907</v>
      </c>
      <c r="O465" s="143" t="s">
        <v>6907</v>
      </c>
      <c r="P465" s="143">
        <v>676</v>
      </c>
      <c r="Q465" s="143" t="s">
        <v>156</v>
      </c>
      <c r="R465" s="143">
        <v>0</v>
      </c>
      <c r="S465" s="189"/>
      <c r="T465" s="189"/>
      <c r="U465" s="189"/>
      <c r="V465" s="189" t="s">
        <v>12390</v>
      </c>
      <c r="W465" s="189"/>
    </row>
    <row r="466" spans="1:23" ht="12.75" hidden="1" customHeight="1" outlineLevel="1">
      <c r="A466" s="193" t="s">
        <v>156</v>
      </c>
      <c r="B466" s="191" t="s">
        <v>156</v>
      </c>
      <c r="H466" s="143" t="s">
        <v>6907</v>
      </c>
      <c r="I466" s="143" t="s">
        <v>6907</v>
      </c>
      <c r="J466" s="143" t="s">
        <v>6907</v>
      </c>
      <c r="K466" s="143" t="s">
        <v>6907</v>
      </c>
      <c r="L466" s="143" t="s">
        <v>6907</v>
      </c>
      <c r="M466" s="143" t="s">
        <v>6907</v>
      </c>
      <c r="N466" s="143" t="s">
        <v>6907</v>
      </c>
      <c r="O466" s="143" t="s">
        <v>6907</v>
      </c>
      <c r="P466" s="143">
        <v>677</v>
      </c>
      <c r="Q466" s="143" t="s">
        <v>156</v>
      </c>
      <c r="R466" s="143">
        <v>0</v>
      </c>
      <c r="S466" s="189"/>
      <c r="T466" s="189"/>
      <c r="U466" s="189"/>
      <c r="V466" s="189" t="s">
        <v>12391</v>
      </c>
      <c r="W466" s="189"/>
    </row>
    <row r="467" spans="1:23" ht="12.75" hidden="1" customHeight="1" outlineLevel="1">
      <c r="A467" s="193" t="s">
        <v>156</v>
      </c>
      <c r="B467" s="191" t="s">
        <v>156</v>
      </c>
      <c r="H467" s="143" t="s">
        <v>6907</v>
      </c>
      <c r="I467" s="143" t="s">
        <v>6907</v>
      </c>
      <c r="J467" s="143" t="s">
        <v>6907</v>
      </c>
      <c r="K467" s="143" t="s">
        <v>6907</v>
      </c>
      <c r="L467" s="143" t="s">
        <v>6907</v>
      </c>
      <c r="M467" s="143" t="s">
        <v>6907</v>
      </c>
      <c r="N467" s="143" t="s">
        <v>6907</v>
      </c>
      <c r="O467" s="143" t="s">
        <v>6907</v>
      </c>
      <c r="P467" s="143">
        <v>678</v>
      </c>
      <c r="Q467" s="143" t="s">
        <v>156</v>
      </c>
      <c r="R467" s="143">
        <v>0</v>
      </c>
      <c r="S467" s="189"/>
      <c r="T467" s="189"/>
      <c r="U467" s="189"/>
      <c r="V467" s="189" t="s">
        <v>12392</v>
      </c>
      <c r="W467" s="189"/>
    </row>
    <row r="468" spans="1:23" ht="12.75" hidden="1" customHeight="1" outlineLevel="1">
      <c r="A468" s="193" t="s">
        <v>156</v>
      </c>
      <c r="B468" s="191" t="s">
        <v>156</v>
      </c>
      <c r="H468" s="143" t="s">
        <v>6907</v>
      </c>
      <c r="I468" s="143" t="s">
        <v>6907</v>
      </c>
      <c r="J468" s="143" t="s">
        <v>6907</v>
      </c>
      <c r="K468" s="143" t="s">
        <v>6907</v>
      </c>
      <c r="L468" s="143" t="s">
        <v>6907</v>
      </c>
      <c r="M468" s="143" t="s">
        <v>6907</v>
      </c>
      <c r="N468" s="143" t="s">
        <v>6907</v>
      </c>
      <c r="O468" s="143" t="s">
        <v>6907</v>
      </c>
      <c r="P468" s="143">
        <v>679</v>
      </c>
      <c r="Q468" s="143" t="s">
        <v>156</v>
      </c>
      <c r="R468" s="143">
        <v>0</v>
      </c>
      <c r="S468" s="189"/>
      <c r="T468" s="189"/>
      <c r="U468" s="189"/>
      <c r="V468" s="189" t="s">
        <v>12393</v>
      </c>
      <c r="W468" s="189"/>
    </row>
    <row r="469" spans="1:23" ht="12.75" hidden="1" customHeight="1" outlineLevel="1">
      <c r="A469" s="193" t="s">
        <v>156</v>
      </c>
      <c r="B469" s="191" t="s">
        <v>156</v>
      </c>
      <c r="H469" s="143" t="s">
        <v>6907</v>
      </c>
      <c r="I469" s="143" t="s">
        <v>6907</v>
      </c>
      <c r="J469" s="143" t="s">
        <v>6907</v>
      </c>
      <c r="K469" s="143" t="s">
        <v>6907</v>
      </c>
      <c r="L469" s="143" t="s">
        <v>6907</v>
      </c>
      <c r="M469" s="143" t="s">
        <v>6907</v>
      </c>
      <c r="N469" s="143" t="s">
        <v>6907</v>
      </c>
      <c r="O469" s="143" t="s">
        <v>6907</v>
      </c>
      <c r="P469" s="143">
        <v>680</v>
      </c>
      <c r="Q469" s="143" t="s">
        <v>156</v>
      </c>
      <c r="R469" s="143">
        <v>0</v>
      </c>
      <c r="S469" s="189"/>
      <c r="T469" s="189"/>
      <c r="U469" s="189"/>
      <c r="V469" s="189" t="s">
        <v>12394</v>
      </c>
      <c r="W469" s="189"/>
    </row>
    <row r="470" spans="1:23" ht="12.75" hidden="1" customHeight="1" outlineLevel="1">
      <c r="A470" s="193" t="s">
        <v>156</v>
      </c>
      <c r="B470" s="191" t="s">
        <v>156</v>
      </c>
      <c r="H470" s="143" t="s">
        <v>6907</v>
      </c>
      <c r="I470" s="143" t="s">
        <v>6907</v>
      </c>
      <c r="J470" s="143" t="s">
        <v>6907</v>
      </c>
      <c r="K470" s="143" t="s">
        <v>6907</v>
      </c>
      <c r="L470" s="143" t="s">
        <v>6907</v>
      </c>
      <c r="M470" s="143" t="s">
        <v>6907</v>
      </c>
      <c r="N470" s="143" t="s">
        <v>6907</v>
      </c>
      <c r="O470" s="143" t="s">
        <v>6907</v>
      </c>
      <c r="P470" s="143">
        <v>681</v>
      </c>
      <c r="Q470" s="143" t="s">
        <v>156</v>
      </c>
      <c r="R470" s="143">
        <v>0</v>
      </c>
      <c r="S470" s="189"/>
      <c r="T470" s="189"/>
      <c r="U470" s="189"/>
      <c r="V470" s="189" t="s">
        <v>12395</v>
      </c>
      <c r="W470" s="189"/>
    </row>
    <row r="471" spans="1:23" ht="12.75" hidden="1" customHeight="1" outlineLevel="1">
      <c r="A471" s="193" t="s">
        <v>156</v>
      </c>
      <c r="B471" s="191" t="s">
        <v>156</v>
      </c>
      <c r="H471" s="143" t="s">
        <v>6907</v>
      </c>
      <c r="I471" s="143" t="s">
        <v>6907</v>
      </c>
      <c r="J471" s="143" t="s">
        <v>6907</v>
      </c>
      <c r="K471" s="143" t="s">
        <v>6907</v>
      </c>
      <c r="L471" s="143" t="s">
        <v>6907</v>
      </c>
      <c r="M471" s="143" t="s">
        <v>6907</v>
      </c>
      <c r="N471" s="143" t="s">
        <v>6907</v>
      </c>
      <c r="O471" s="143" t="s">
        <v>6907</v>
      </c>
      <c r="P471" s="143">
        <v>682</v>
      </c>
      <c r="Q471" s="143" t="s">
        <v>156</v>
      </c>
      <c r="R471" s="143">
        <v>0</v>
      </c>
      <c r="S471" s="189"/>
      <c r="T471" s="189"/>
      <c r="U471" s="189"/>
      <c r="V471" s="189" t="s">
        <v>12396</v>
      </c>
      <c r="W471" s="189"/>
    </row>
    <row r="472" spans="1:23" ht="12.75" hidden="1" customHeight="1" outlineLevel="1">
      <c r="A472" s="193" t="s">
        <v>156</v>
      </c>
      <c r="B472" s="191" t="s">
        <v>156</v>
      </c>
      <c r="H472" s="143" t="s">
        <v>6907</v>
      </c>
      <c r="I472" s="143" t="s">
        <v>6907</v>
      </c>
      <c r="J472" s="143" t="s">
        <v>6907</v>
      </c>
      <c r="K472" s="143" t="s">
        <v>6907</v>
      </c>
      <c r="L472" s="143" t="s">
        <v>6907</v>
      </c>
      <c r="M472" s="143" t="s">
        <v>6907</v>
      </c>
      <c r="N472" s="143" t="s">
        <v>6907</v>
      </c>
      <c r="O472" s="143" t="s">
        <v>6907</v>
      </c>
      <c r="P472" s="143">
        <v>683</v>
      </c>
      <c r="Q472" s="143" t="s">
        <v>156</v>
      </c>
      <c r="R472" s="143">
        <v>0</v>
      </c>
      <c r="S472" s="189"/>
      <c r="T472" s="189"/>
      <c r="U472" s="189"/>
      <c r="V472" s="189" t="s">
        <v>12397</v>
      </c>
      <c r="W472" s="189"/>
    </row>
    <row r="473" spans="1:23" ht="12.75" hidden="1" customHeight="1" outlineLevel="1">
      <c r="A473" s="193" t="s">
        <v>156</v>
      </c>
      <c r="B473" s="191" t="s">
        <v>156</v>
      </c>
      <c r="H473" s="143" t="s">
        <v>6907</v>
      </c>
      <c r="I473" s="143" t="s">
        <v>6907</v>
      </c>
      <c r="J473" s="143" t="s">
        <v>6907</v>
      </c>
      <c r="K473" s="143" t="s">
        <v>6907</v>
      </c>
      <c r="L473" s="143" t="s">
        <v>6907</v>
      </c>
      <c r="M473" s="143" t="s">
        <v>6907</v>
      </c>
      <c r="N473" s="143" t="s">
        <v>6907</v>
      </c>
      <c r="O473" s="143" t="s">
        <v>6907</v>
      </c>
      <c r="P473" s="143">
        <v>684</v>
      </c>
      <c r="Q473" s="143" t="s">
        <v>156</v>
      </c>
      <c r="R473" s="143">
        <v>0</v>
      </c>
      <c r="S473" s="189"/>
      <c r="T473" s="189"/>
      <c r="U473" s="189"/>
      <c r="V473" s="189" t="s">
        <v>12398</v>
      </c>
      <c r="W473" s="189"/>
    </row>
    <row r="474" spans="1:23" ht="12.75" hidden="1" customHeight="1" outlineLevel="1">
      <c r="A474" s="193" t="s">
        <v>156</v>
      </c>
      <c r="B474" s="191" t="s">
        <v>156</v>
      </c>
      <c r="H474" s="143" t="s">
        <v>6907</v>
      </c>
      <c r="I474" s="143" t="s">
        <v>6907</v>
      </c>
      <c r="J474" s="143" t="s">
        <v>6907</v>
      </c>
      <c r="K474" s="143" t="s">
        <v>6907</v>
      </c>
      <c r="L474" s="143" t="s">
        <v>6907</v>
      </c>
      <c r="M474" s="143" t="s">
        <v>6907</v>
      </c>
      <c r="N474" s="143" t="s">
        <v>6907</v>
      </c>
      <c r="O474" s="143" t="s">
        <v>6907</v>
      </c>
      <c r="P474" s="143">
        <v>685</v>
      </c>
      <c r="Q474" s="143" t="s">
        <v>156</v>
      </c>
      <c r="R474" s="143">
        <v>0</v>
      </c>
      <c r="S474" s="189"/>
      <c r="T474" s="189"/>
      <c r="U474" s="189"/>
      <c r="V474" s="189" t="s">
        <v>12399</v>
      </c>
      <c r="W474" s="189"/>
    </row>
    <row r="475" spans="1:23" ht="12.75" hidden="1" customHeight="1" outlineLevel="1">
      <c r="A475" s="193" t="s">
        <v>156</v>
      </c>
      <c r="B475" s="191" t="s">
        <v>156</v>
      </c>
      <c r="H475" s="143" t="s">
        <v>6907</v>
      </c>
      <c r="I475" s="143" t="s">
        <v>6907</v>
      </c>
      <c r="J475" s="143" t="s">
        <v>6907</v>
      </c>
      <c r="K475" s="143" t="s">
        <v>6907</v>
      </c>
      <c r="L475" s="143" t="s">
        <v>6907</v>
      </c>
      <c r="M475" s="143" t="s">
        <v>6907</v>
      </c>
      <c r="N475" s="143" t="s">
        <v>6907</v>
      </c>
      <c r="O475" s="143" t="s">
        <v>6907</v>
      </c>
      <c r="P475" s="143">
        <v>686</v>
      </c>
      <c r="Q475" s="143" t="s">
        <v>156</v>
      </c>
      <c r="R475" s="143">
        <v>0</v>
      </c>
      <c r="S475" s="189"/>
      <c r="T475" s="189"/>
      <c r="U475" s="189"/>
      <c r="V475" s="189" t="s">
        <v>12400</v>
      </c>
      <c r="W475" s="189"/>
    </row>
    <row r="476" spans="1:23" ht="12.75" hidden="1" customHeight="1" outlineLevel="1">
      <c r="A476" s="193" t="s">
        <v>156</v>
      </c>
      <c r="B476" s="191" t="s">
        <v>156</v>
      </c>
      <c r="H476" s="143" t="s">
        <v>6907</v>
      </c>
      <c r="I476" s="143" t="s">
        <v>6907</v>
      </c>
      <c r="J476" s="143" t="s">
        <v>6907</v>
      </c>
      <c r="K476" s="143" t="s">
        <v>6907</v>
      </c>
      <c r="L476" s="143" t="s">
        <v>6907</v>
      </c>
      <c r="M476" s="143" t="s">
        <v>6907</v>
      </c>
      <c r="N476" s="143" t="s">
        <v>6907</v>
      </c>
      <c r="O476" s="143" t="s">
        <v>6907</v>
      </c>
      <c r="P476" s="143">
        <v>687</v>
      </c>
      <c r="Q476" s="143" t="s">
        <v>156</v>
      </c>
      <c r="R476" s="143">
        <v>0</v>
      </c>
      <c r="S476" s="189"/>
      <c r="T476" s="189"/>
      <c r="U476" s="189"/>
      <c r="V476" s="189" t="s">
        <v>12401</v>
      </c>
      <c r="W476" s="189"/>
    </row>
    <row r="477" spans="1:23" ht="12.75" hidden="1" customHeight="1" outlineLevel="1">
      <c r="A477" s="193" t="s">
        <v>156</v>
      </c>
      <c r="B477" s="191" t="s">
        <v>156</v>
      </c>
      <c r="H477" s="143" t="s">
        <v>6907</v>
      </c>
      <c r="I477" s="143" t="s">
        <v>6907</v>
      </c>
      <c r="J477" s="143" t="s">
        <v>6907</v>
      </c>
      <c r="K477" s="143" t="s">
        <v>6907</v>
      </c>
      <c r="L477" s="143" t="s">
        <v>6907</v>
      </c>
      <c r="M477" s="143" t="s">
        <v>6907</v>
      </c>
      <c r="N477" s="143" t="s">
        <v>6907</v>
      </c>
      <c r="O477" s="143" t="s">
        <v>6907</v>
      </c>
      <c r="P477" s="143">
        <v>688</v>
      </c>
      <c r="Q477" s="143" t="s">
        <v>156</v>
      </c>
      <c r="R477" s="143">
        <v>0</v>
      </c>
      <c r="S477" s="189"/>
      <c r="T477" s="189"/>
      <c r="U477" s="189"/>
      <c r="V477" s="189" t="s">
        <v>12402</v>
      </c>
      <c r="W477" s="189"/>
    </row>
    <row r="478" spans="1:23" ht="12.75" hidden="1" customHeight="1" outlineLevel="1">
      <c r="A478" s="193" t="s">
        <v>156</v>
      </c>
      <c r="B478" s="191" t="s">
        <v>156</v>
      </c>
      <c r="H478" s="143" t="s">
        <v>6907</v>
      </c>
      <c r="I478" s="143" t="s">
        <v>6907</v>
      </c>
      <c r="J478" s="143" t="s">
        <v>6907</v>
      </c>
      <c r="K478" s="143" t="s">
        <v>6907</v>
      </c>
      <c r="L478" s="143" t="s">
        <v>6907</v>
      </c>
      <c r="M478" s="143" t="s">
        <v>6907</v>
      </c>
      <c r="N478" s="143" t="s">
        <v>6907</v>
      </c>
      <c r="O478" s="143" t="s">
        <v>6907</v>
      </c>
      <c r="P478" s="143">
        <v>689</v>
      </c>
      <c r="Q478" s="143" t="s">
        <v>156</v>
      </c>
      <c r="R478" s="143">
        <v>0</v>
      </c>
      <c r="S478" s="189"/>
      <c r="T478" s="189"/>
      <c r="U478" s="189"/>
      <c r="V478" s="189" t="s">
        <v>12403</v>
      </c>
      <c r="W478" s="189"/>
    </row>
    <row r="479" spans="1:23" ht="12.75" hidden="1" customHeight="1" outlineLevel="1">
      <c r="A479" s="193" t="s">
        <v>156</v>
      </c>
      <c r="B479" s="191" t="s">
        <v>156</v>
      </c>
      <c r="H479" s="143" t="s">
        <v>6907</v>
      </c>
      <c r="I479" s="143" t="s">
        <v>6907</v>
      </c>
      <c r="J479" s="143" t="s">
        <v>6907</v>
      </c>
      <c r="K479" s="143" t="s">
        <v>6907</v>
      </c>
      <c r="L479" s="143" t="s">
        <v>6907</v>
      </c>
      <c r="M479" s="143" t="s">
        <v>6907</v>
      </c>
      <c r="N479" s="143" t="s">
        <v>6907</v>
      </c>
      <c r="O479" s="143" t="s">
        <v>6907</v>
      </c>
      <c r="P479" s="143">
        <v>690</v>
      </c>
      <c r="Q479" s="143" t="s">
        <v>156</v>
      </c>
      <c r="R479" s="143">
        <v>0</v>
      </c>
      <c r="S479" s="189"/>
      <c r="T479" s="189"/>
      <c r="U479" s="189"/>
      <c r="V479" s="189" t="s">
        <v>12404</v>
      </c>
      <c r="W479" s="189"/>
    </row>
    <row r="480" spans="1:23" ht="12.75" hidden="1" customHeight="1" outlineLevel="1">
      <c r="A480" s="193" t="s">
        <v>156</v>
      </c>
      <c r="B480" s="191" t="s">
        <v>156</v>
      </c>
      <c r="H480" s="143" t="s">
        <v>6907</v>
      </c>
      <c r="I480" s="143" t="s">
        <v>6907</v>
      </c>
      <c r="J480" s="143" t="s">
        <v>6907</v>
      </c>
      <c r="K480" s="143" t="s">
        <v>6907</v>
      </c>
      <c r="L480" s="143" t="s">
        <v>6907</v>
      </c>
      <c r="M480" s="143" t="s">
        <v>6907</v>
      </c>
      <c r="N480" s="143" t="s">
        <v>6907</v>
      </c>
      <c r="O480" s="143" t="s">
        <v>6907</v>
      </c>
      <c r="P480" s="143">
        <v>691</v>
      </c>
      <c r="Q480" s="143" t="s">
        <v>156</v>
      </c>
      <c r="R480" s="143">
        <v>0</v>
      </c>
      <c r="S480" s="189"/>
      <c r="T480" s="189"/>
      <c r="U480" s="189"/>
      <c r="V480" s="189" t="s">
        <v>12405</v>
      </c>
      <c r="W480" s="189"/>
    </row>
    <row r="481" spans="1:23" ht="12.75" hidden="1" customHeight="1" outlineLevel="1">
      <c r="A481" s="193" t="s">
        <v>156</v>
      </c>
      <c r="B481" s="191" t="s">
        <v>156</v>
      </c>
      <c r="H481" s="143" t="s">
        <v>6907</v>
      </c>
      <c r="I481" s="143" t="s">
        <v>6907</v>
      </c>
      <c r="J481" s="143" t="s">
        <v>6907</v>
      </c>
      <c r="K481" s="143" t="s">
        <v>6907</v>
      </c>
      <c r="L481" s="143" t="s">
        <v>6907</v>
      </c>
      <c r="M481" s="143" t="s">
        <v>6907</v>
      </c>
      <c r="N481" s="143" t="s">
        <v>6907</v>
      </c>
      <c r="O481" s="143" t="s">
        <v>6907</v>
      </c>
      <c r="P481" s="143">
        <v>692</v>
      </c>
      <c r="Q481" s="143" t="s">
        <v>156</v>
      </c>
      <c r="R481" s="143">
        <v>0</v>
      </c>
      <c r="S481" s="189"/>
      <c r="T481" s="189"/>
      <c r="U481" s="189"/>
      <c r="V481" s="189" t="s">
        <v>12406</v>
      </c>
      <c r="W481" s="189"/>
    </row>
    <row r="482" spans="1:23" ht="12.75" hidden="1" customHeight="1" outlineLevel="1">
      <c r="A482" s="193" t="s">
        <v>156</v>
      </c>
      <c r="B482" s="191" t="s">
        <v>156</v>
      </c>
      <c r="H482" s="143" t="s">
        <v>6907</v>
      </c>
      <c r="I482" s="143" t="s">
        <v>6907</v>
      </c>
      <c r="J482" s="143" t="s">
        <v>6907</v>
      </c>
      <c r="K482" s="143" t="s">
        <v>6907</v>
      </c>
      <c r="L482" s="143" t="s">
        <v>6907</v>
      </c>
      <c r="M482" s="143" t="s">
        <v>6907</v>
      </c>
      <c r="N482" s="143" t="s">
        <v>6907</v>
      </c>
      <c r="O482" s="143" t="s">
        <v>6907</v>
      </c>
      <c r="P482" s="143">
        <v>693</v>
      </c>
      <c r="Q482" s="143" t="s">
        <v>156</v>
      </c>
      <c r="R482" s="143">
        <v>0</v>
      </c>
      <c r="S482" s="189"/>
      <c r="T482" s="189"/>
      <c r="U482" s="189"/>
      <c r="V482" s="189" t="s">
        <v>12407</v>
      </c>
      <c r="W482" s="189"/>
    </row>
    <row r="483" spans="1:23" ht="12.75" hidden="1" customHeight="1" outlineLevel="1">
      <c r="A483" s="193" t="s">
        <v>156</v>
      </c>
      <c r="B483" s="191" t="s">
        <v>156</v>
      </c>
      <c r="H483" s="143" t="s">
        <v>6907</v>
      </c>
      <c r="I483" s="143" t="s">
        <v>6907</v>
      </c>
      <c r="J483" s="143" t="s">
        <v>6907</v>
      </c>
      <c r="K483" s="143" t="s">
        <v>6907</v>
      </c>
      <c r="L483" s="143" t="s">
        <v>6907</v>
      </c>
      <c r="M483" s="143" t="s">
        <v>6907</v>
      </c>
      <c r="N483" s="143" t="s">
        <v>6907</v>
      </c>
      <c r="O483" s="143" t="s">
        <v>6907</v>
      </c>
      <c r="P483" s="143">
        <v>694</v>
      </c>
      <c r="Q483" s="143" t="s">
        <v>156</v>
      </c>
      <c r="R483" s="143">
        <v>0</v>
      </c>
      <c r="S483" s="189"/>
      <c r="T483" s="189"/>
      <c r="U483" s="189"/>
      <c r="V483" s="189" t="s">
        <v>12408</v>
      </c>
      <c r="W483" s="189"/>
    </row>
    <row r="484" spans="1:23" ht="12.75" hidden="1" customHeight="1" outlineLevel="1">
      <c r="A484" s="193" t="s">
        <v>156</v>
      </c>
      <c r="B484" s="191" t="s">
        <v>156</v>
      </c>
      <c r="H484" s="143" t="s">
        <v>6907</v>
      </c>
      <c r="I484" s="143" t="s">
        <v>6907</v>
      </c>
      <c r="J484" s="143" t="s">
        <v>6907</v>
      </c>
      <c r="K484" s="143" t="s">
        <v>6907</v>
      </c>
      <c r="L484" s="143" t="s">
        <v>6907</v>
      </c>
      <c r="M484" s="143" t="s">
        <v>6907</v>
      </c>
      <c r="N484" s="143" t="s">
        <v>6907</v>
      </c>
      <c r="O484" s="143" t="s">
        <v>6907</v>
      </c>
      <c r="P484" s="143">
        <v>695</v>
      </c>
      <c r="Q484" s="143" t="s">
        <v>156</v>
      </c>
      <c r="R484" s="143">
        <v>0</v>
      </c>
      <c r="S484" s="189"/>
      <c r="T484" s="189"/>
      <c r="U484" s="189"/>
      <c r="V484" s="189" t="s">
        <v>12409</v>
      </c>
      <c r="W484" s="189"/>
    </row>
    <row r="485" spans="1:23" ht="12.75" hidden="1" customHeight="1" outlineLevel="1">
      <c r="A485" s="193" t="s">
        <v>156</v>
      </c>
      <c r="B485" s="191" t="s">
        <v>156</v>
      </c>
      <c r="H485" s="143" t="s">
        <v>6907</v>
      </c>
      <c r="I485" s="143" t="s">
        <v>6907</v>
      </c>
      <c r="J485" s="143" t="s">
        <v>6907</v>
      </c>
      <c r="K485" s="143" t="s">
        <v>6907</v>
      </c>
      <c r="L485" s="143" t="s">
        <v>6907</v>
      </c>
      <c r="M485" s="143" t="s">
        <v>6907</v>
      </c>
      <c r="N485" s="143" t="s">
        <v>6907</v>
      </c>
      <c r="O485" s="143" t="s">
        <v>6907</v>
      </c>
      <c r="P485" s="143">
        <v>696</v>
      </c>
      <c r="Q485" s="143" t="s">
        <v>156</v>
      </c>
      <c r="R485" s="143">
        <v>0</v>
      </c>
      <c r="S485" s="189"/>
      <c r="T485" s="189"/>
      <c r="U485" s="189"/>
      <c r="V485" s="189" t="s">
        <v>12410</v>
      </c>
      <c r="W485" s="189"/>
    </row>
    <row r="486" spans="1:23" ht="12.75" hidden="1" customHeight="1" outlineLevel="1">
      <c r="A486" s="193" t="s">
        <v>156</v>
      </c>
      <c r="B486" s="191" t="s">
        <v>156</v>
      </c>
      <c r="H486" s="143" t="s">
        <v>6907</v>
      </c>
      <c r="I486" s="143" t="s">
        <v>6907</v>
      </c>
      <c r="J486" s="143" t="s">
        <v>6907</v>
      </c>
      <c r="K486" s="143" t="s">
        <v>6907</v>
      </c>
      <c r="L486" s="143" t="s">
        <v>6907</v>
      </c>
      <c r="M486" s="143" t="s">
        <v>6907</v>
      </c>
      <c r="N486" s="143" t="s">
        <v>6907</v>
      </c>
      <c r="O486" s="143" t="s">
        <v>6907</v>
      </c>
      <c r="P486" s="143">
        <v>697</v>
      </c>
      <c r="Q486" s="143" t="s">
        <v>156</v>
      </c>
      <c r="R486" s="143">
        <v>0</v>
      </c>
      <c r="S486" s="189"/>
      <c r="T486" s="189"/>
      <c r="U486" s="189"/>
      <c r="V486" s="189" t="s">
        <v>12411</v>
      </c>
      <c r="W486" s="189"/>
    </row>
    <row r="487" spans="1:23" ht="12.75" hidden="1" customHeight="1" outlineLevel="1">
      <c r="A487" s="193" t="s">
        <v>156</v>
      </c>
      <c r="B487" s="191" t="s">
        <v>156</v>
      </c>
      <c r="H487" s="143" t="s">
        <v>6907</v>
      </c>
      <c r="I487" s="143" t="s">
        <v>6907</v>
      </c>
      <c r="J487" s="143" t="s">
        <v>6907</v>
      </c>
      <c r="K487" s="143" t="s">
        <v>6907</v>
      </c>
      <c r="L487" s="143" t="s">
        <v>6907</v>
      </c>
      <c r="M487" s="143" t="s">
        <v>6907</v>
      </c>
      <c r="N487" s="143" t="s">
        <v>6907</v>
      </c>
      <c r="O487" s="143" t="s">
        <v>6907</v>
      </c>
      <c r="P487" s="143">
        <v>698</v>
      </c>
      <c r="Q487" s="143" t="s">
        <v>156</v>
      </c>
      <c r="R487" s="143">
        <v>0</v>
      </c>
      <c r="S487" s="189"/>
      <c r="T487" s="189"/>
      <c r="U487" s="189"/>
      <c r="V487" s="189" t="s">
        <v>12412</v>
      </c>
      <c r="W487" s="189"/>
    </row>
    <row r="488" spans="1:23" ht="12.75" hidden="1" customHeight="1" outlineLevel="1">
      <c r="A488" s="193" t="s">
        <v>156</v>
      </c>
      <c r="B488" s="191" t="s">
        <v>156</v>
      </c>
      <c r="H488" s="143" t="s">
        <v>6907</v>
      </c>
      <c r="I488" s="143" t="s">
        <v>6907</v>
      </c>
      <c r="J488" s="143" t="s">
        <v>6907</v>
      </c>
      <c r="K488" s="143" t="s">
        <v>6907</v>
      </c>
      <c r="L488" s="143" t="s">
        <v>6907</v>
      </c>
      <c r="M488" s="143" t="s">
        <v>6907</v>
      </c>
      <c r="N488" s="143" t="s">
        <v>6907</v>
      </c>
      <c r="O488" s="143" t="s">
        <v>6907</v>
      </c>
      <c r="P488" s="143">
        <v>699</v>
      </c>
      <c r="Q488" s="143" t="s">
        <v>156</v>
      </c>
      <c r="R488" s="143">
        <v>0</v>
      </c>
      <c r="S488" s="189"/>
      <c r="T488" s="189"/>
      <c r="U488" s="189"/>
      <c r="V488" s="189" t="s">
        <v>12413</v>
      </c>
      <c r="W488" s="189"/>
    </row>
    <row r="489" spans="1:23" ht="12.75" hidden="1" customHeight="1" outlineLevel="1">
      <c r="A489" s="193" t="s">
        <v>156</v>
      </c>
      <c r="B489" s="191" t="s">
        <v>156</v>
      </c>
      <c r="H489" s="143" t="s">
        <v>6907</v>
      </c>
      <c r="I489" s="143" t="s">
        <v>6907</v>
      </c>
      <c r="J489" s="143" t="s">
        <v>6907</v>
      </c>
      <c r="K489" s="143" t="s">
        <v>6907</v>
      </c>
      <c r="L489" s="143" t="s">
        <v>6907</v>
      </c>
      <c r="M489" s="143" t="s">
        <v>6907</v>
      </c>
      <c r="N489" s="143" t="s">
        <v>6907</v>
      </c>
      <c r="O489" s="143" t="s">
        <v>6907</v>
      </c>
      <c r="P489" s="143">
        <v>700</v>
      </c>
      <c r="Q489" s="143" t="s">
        <v>156</v>
      </c>
      <c r="R489" s="143">
        <v>0</v>
      </c>
      <c r="S489" s="189"/>
      <c r="T489" s="189"/>
      <c r="U489" s="189"/>
      <c r="V489" s="189" t="s">
        <v>12414</v>
      </c>
      <c r="W489" s="189"/>
    </row>
    <row r="490" spans="1:23" ht="12.75" hidden="1" customHeight="1" outlineLevel="1">
      <c r="A490" s="193" t="s">
        <v>156</v>
      </c>
      <c r="B490" s="191" t="s">
        <v>156</v>
      </c>
      <c r="H490" s="143" t="s">
        <v>6907</v>
      </c>
      <c r="I490" s="143" t="s">
        <v>6907</v>
      </c>
      <c r="J490" s="143" t="s">
        <v>6907</v>
      </c>
      <c r="K490" s="143" t="s">
        <v>6907</v>
      </c>
      <c r="L490" s="143" t="s">
        <v>6907</v>
      </c>
      <c r="M490" s="143" t="s">
        <v>6907</v>
      </c>
      <c r="N490" s="143" t="s">
        <v>6907</v>
      </c>
      <c r="O490" s="143" t="s">
        <v>6907</v>
      </c>
      <c r="P490" s="143">
        <v>701</v>
      </c>
      <c r="Q490" s="143" t="s">
        <v>156</v>
      </c>
      <c r="R490" s="143">
        <v>0</v>
      </c>
      <c r="S490" s="189"/>
      <c r="T490" s="189"/>
      <c r="U490" s="189"/>
      <c r="V490" s="189" t="s">
        <v>12415</v>
      </c>
      <c r="W490" s="189"/>
    </row>
    <row r="491" spans="1:23" ht="12.75" hidden="1" customHeight="1" outlineLevel="1">
      <c r="A491" s="193" t="s">
        <v>156</v>
      </c>
      <c r="B491" s="191" t="s">
        <v>156</v>
      </c>
      <c r="H491" s="143" t="s">
        <v>6907</v>
      </c>
      <c r="I491" s="143" t="s">
        <v>6907</v>
      </c>
      <c r="J491" s="143" t="s">
        <v>6907</v>
      </c>
      <c r="K491" s="143" t="s">
        <v>6907</v>
      </c>
      <c r="L491" s="143" t="s">
        <v>6907</v>
      </c>
      <c r="M491" s="143" t="s">
        <v>6907</v>
      </c>
      <c r="N491" s="143" t="s">
        <v>6907</v>
      </c>
      <c r="O491" s="143" t="s">
        <v>6907</v>
      </c>
      <c r="P491" s="143">
        <v>702</v>
      </c>
      <c r="Q491" s="143" t="s">
        <v>156</v>
      </c>
      <c r="R491" s="143">
        <v>0</v>
      </c>
      <c r="S491" s="189"/>
      <c r="T491" s="189"/>
      <c r="U491" s="189"/>
      <c r="V491" s="189" t="s">
        <v>12416</v>
      </c>
      <c r="W491" s="189"/>
    </row>
    <row r="492" spans="1:23" ht="12.75" hidden="1" customHeight="1" outlineLevel="1">
      <c r="A492" s="193" t="s">
        <v>156</v>
      </c>
      <c r="B492" s="191" t="s">
        <v>156</v>
      </c>
      <c r="H492" s="143" t="s">
        <v>6907</v>
      </c>
      <c r="I492" s="143" t="s">
        <v>6907</v>
      </c>
      <c r="J492" s="143" t="s">
        <v>6907</v>
      </c>
      <c r="K492" s="143" t="s">
        <v>6907</v>
      </c>
      <c r="L492" s="143" t="s">
        <v>6907</v>
      </c>
      <c r="M492" s="143" t="s">
        <v>6907</v>
      </c>
      <c r="N492" s="143" t="s">
        <v>6907</v>
      </c>
      <c r="O492" s="143" t="s">
        <v>6907</v>
      </c>
      <c r="P492" s="143">
        <v>703</v>
      </c>
      <c r="Q492" s="143" t="s">
        <v>156</v>
      </c>
      <c r="R492" s="143">
        <v>0</v>
      </c>
      <c r="S492" s="189"/>
      <c r="T492" s="189"/>
      <c r="U492" s="189"/>
      <c r="V492" s="189" t="s">
        <v>12417</v>
      </c>
      <c r="W492" s="189"/>
    </row>
    <row r="493" spans="1:23" ht="12.75" hidden="1" customHeight="1" outlineLevel="1">
      <c r="A493" s="193" t="s">
        <v>156</v>
      </c>
      <c r="B493" s="191" t="s">
        <v>156</v>
      </c>
      <c r="H493" s="143" t="s">
        <v>6907</v>
      </c>
      <c r="I493" s="143" t="s">
        <v>6907</v>
      </c>
      <c r="J493" s="143" t="s">
        <v>6907</v>
      </c>
      <c r="K493" s="143" t="s">
        <v>6907</v>
      </c>
      <c r="L493" s="143" t="s">
        <v>6907</v>
      </c>
      <c r="M493" s="143" t="s">
        <v>6907</v>
      </c>
      <c r="N493" s="143" t="s">
        <v>6907</v>
      </c>
      <c r="O493" s="143" t="s">
        <v>6907</v>
      </c>
      <c r="P493" s="143">
        <v>704</v>
      </c>
      <c r="Q493" s="143" t="s">
        <v>156</v>
      </c>
      <c r="R493" s="143">
        <v>0</v>
      </c>
      <c r="S493" s="189"/>
      <c r="T493" s="189"/>
      <c r="U493" s="189"/>
      <c r="V493" s="189" t="s">
        <v>12418</v>
      </c>
      <c r="W493" s="189"/>
    </row>
    <row r="494" spans="1:23" ht="12.75" hidden="1" customHeight="1" outlineLevel="1">
      <c r="A494" s="193" t="s">
        <v>156</v>
      </c>
      <c r="B494" s="191" t="s">
        <v>156</v>
      </c>
      <c r="H494" s="143" t="s">
        <v>6907</v>
      </c>
      <c r="I494" s="143" t="s">
        <v>6907</v>
      </c>
      <c r="J494" s="143" t="s">
        <v>6907</v>
      </c>
      <c r="K494" s="143" t="s">
        <v>6907</v>
      </c>
      <c r="L494" s="143" t="s">
        <v>6907</v>
      </c>
      <c r="M494" s="143" t="s">
        <v>6907</v>
      </c>
      <c r="N494" s="143" t="s">
        <v>6907</v>
      </c>
      <c r="O494" s="143" t="s">
        <v>6907</v>
      </c>
      <c r="P494" s="143">
        <v>705</v>
      </c>
      <c r="Q494" s="143" t="s">
        <v>156</v>
      </c>
      <c r="R494" s="143">
        <v>0</v>
      </c>
      <c r="S494" s="189"/>
      <c r="T494" s="189"/>
      <c r="U494" s="189"/>
      <c r="V494" s="189" t="s">
        <v>12419</v>
      </c>
      <c r="W494" s="189"/>
    </row>
    <row r="495" spans="1:23" ht="12.75" hidden="1" customHeight="1" outlineLevel="1">
      <c r="A495" s="193" t="s">
        <v>156</v>
      </c>
      <c r="B495" s="191" t="s">
        <v>156</v>
      </c>
      <c r="H495" s="143" t="s">
        <v>6907</v>
      </c>
      <c r="I495" s="143" t="s">
        <v>6907</v>
      </c>
      <c r="J495" s="143" t="s">
        <v>6907</v>
      </c>
      <c r="K495" s="143" t="s">
        <v>6907</v>
      </c>
      <c r="L495" s="143" t="s">
        <v>6907</v>
      </c>
      <c r="M495" s="143" t="s">
        <v>6907</v>
      </c>
      <c r="N495" s="143" t="s">
        <v>6907</v>
      </c>
      <c r="O495" s="143" t="s">
        <v>6907</v>
      </c>
      <c r="P495" s="143">
        <v>706</v>
      </c>
      <c r="Q495" s="143" t="s">
        <v>156</v>
      </c>
      <c r="R495" s="143">
        <v>0</v>
      </c>
      <c r="S495" s="189"/>
      <c r="T495" s="189"/>
      <c r="U495" s="189"/>
      <c r="V495" s="189" t="s">
        <v>12420</v>
      </c>
      <c r="W495" s="189"/>
    </row>
    <row r="496" spans="1:23" ht="12.75" hidden="1" customHeight="1" outlineLevel="1">
      <c r="A496" s="193" t="s">
        <v>156</v>
      </c>
      <c r="B496" s="191" t="s">
        <v>156</v>
      </c>
      <c r="H496" s="143" t="s">
        <v>6907</v>
      </c>
      <c r="I496" s="143" t="s">
        <v>6907</v>
      </c>
      <c r="J496" s="143" t="s">
        <v>6907</v>
      </c>
      <c r="K496" s="143" t="s">
        <v>6907</v>
      </c>
      <c r="L496" s="143" t="s">
        <v>6907</v>
      </c>
      <c r="M496" s="143" t="s">
        <v>6907</v>
      </c>
      <c r="N496" s="143" t="s">
        <v>6907</v>
      </c>
      <c r="O496" s="143" t="s">
        <v>6907</v>
      </c>
      <c r="P496" s="143">
        <v>707</v>
      </c>
      <c r="Q496" s="143" t="s">
        <v>156</v>
      </c>
      <c r="R496" s="143">
        <v>0</v>
      </c>
      <c r="S496" s="189"/>
      <c r="T496" s="189"/>
      <c r="U496" s="189"/>
      <c r="V496" s="189" t="s">
        <v>12421</v>
      </c>
      <c r="W496" s="189"/>
    </row>
    <row r="497" spans="1:23" ht="12.75" hidden="1" customHeight="1" outlineLevel="1">
      <c r="A497" s="193" t="s">
        <v>156</v>
      </c>
      <c r="B497" s="191" t="s">
        <v>156</v>
      </c>
      <c r="H497" s="143" t="s">
        <v>6907</v>
      </c>
      <c r="I497" s="143" t="s">
        <v>6907</v>
      </c>
      <c r="J497" s="143" t="s">
        <v>6907</v>
      </c>
      <c r="K497" s="143" t="s">
        <v>6907</v>
      </c>
      <c r="L497" s="143" t="s">
        <v>6907</v>
      </c>
      <c r="M497" s="143" t="s">
        <v>6907</v>
      </c>
      <c r="N497" s="143" t="s">
        <v>6907</v>
      </c>
      <c r="O497" s="143" t="s">
        <v>6907</v>
      </c>
      <c r="P497" s="143">
        <v>708</v>
      </c>
      <c r="Q497" s="143" t="s">
        <v>156</v>
      </c>
      <c r="R497" s="143">
        <v>0</v>
      </c>
      <c r="S497" s="189"/>
      <c r="T497" s="189"/>
      <c r="U497" s="189"/>
      <c r="V497" s="189" t="s">
        <v>12422</v>
      </c>
      <c r="W497" s="189"/>
    </row>
    <row r="498" spans="1:23" ht="12.75" hidden="1" customHeight="1" outlineLevel="1">
      <c r="A498" s="193" t="s">
        <v>156</v>
      </c>
      <c r="B498" s="191" t="s">
        <v>156</v>
      </c>
      <c r="H498" s="143" t="s">
        <v>6907</v>
      </c>
      <c r="I498" s="143" t="s">
        <v>6907</v>
      </c>
      <c r="J498" s="143" t="s">
        <v>6907</v>
      </c>
      <c r="K498" s="143" t="s">
        <v>6907</v>
      </c>
      <c r="L498" s="143" t="s">
        <v>6907</v>
      </c>
      <c r="M498" s="143" t="s">
        <v>6907</v>
      </c>
      <c r="N498" s="143" t="s">
        <v>6907</v>
      </c>
      <c r="O498" s="143" t="s">
        <v>6907</v>
      </c>
      <c r="P498" s="143">
        <v>709</v>
      </c>
      <c r="Q498" s="143" t="s">
        <v>156</v>
      </c>
      <c r="R498" s="143">
        <v>0</v>
      </c>
      <c r="S498" s="189"/>
      <c r="T498" s="189"/>
      <c r="U498" s="189"/>
      <c r="V498" s="189" t="s">
        <v>12423</v>
      </c>
      <c r="W498" s="189"/>
    </row>
    <row r="499" spans="1:23" ht="12.75" hidden="1" customHeight="1" outlineLevel="1">
      <c r="A499" s="193" t="s">
        <v>156</v>
      </c>
      <c r="B499" s="191" t="s">
        <v>156</v>
      </c>
      <c r="H499" s="143" t="s">
        <v>6907</v>
      </c>
      <c r="I499" s="143" t="s">
        <v>6907</v>
      </c>
      <c r="J499" s="143" t="s">
        <v>6907</v>
      </c>
      <c r="K499" s="143" t="s">
        <v>6907</v>
      </c>
      <c r="L499" s="143" t="s">
        <v>6907</v>
      </c>
      <c r="M499" s="143" t="s">
        <v>6907</v>
      </c>
      <c r="N499" s="143" t="s">
        <v>6907</v>
      </c>
      <c r="O499" s="143" t="s">
        <v>6907</v>
      </c>
      <c r="P499" s="143">
        <v>710</v>
      </c>
      <c r="Q499" s="143" t="s">
        <v>156</v>
      </c>
      <c r="R499" s="143">
        <v>0</v>
      </c>
      <c r="S499" s="189"/>
      <c r="T499" s="189"/>
      <c r="U499" s="189"/>
      <c r="V499" s="189" t="s">
        <v>12424</v>
      </c>
      <c r="W499" s="189"/>
    </row>
    <row r="500" spans="1:23" ht="12.75" hidden="1" customHeight="1" outlineLevel="1">
      <c r="A500" s="193" t="s">
        <v>156</v>
      </c>
      <c r="B500" s="191" t="s">
        <v>156</v>
      </c>
      <c r="H500" s="143" t="s">
        <v>6907</v>
      </c>
      <c r="I500" s="143" t="s">
        <v>6907</v>
      </c>
      <c r="J500" s="143" t="s">
        <v>6907</v>
      </c>
      <c r="K500" s="143" t="s">
        <v>6907</v>
      </c>
      <c r="L500" s="143" t="s">
        <v>6907</v>
      </c>
      <c r="M500" s="143" t="s">
        <v>6907</v>
      </c>
      <c r="N500" s="143" t="s">
        <v>6907</v>
      </c>
      <c r="O500" s="143" t="s">
        <v>6907</v>
      </c>
      <c r="P500" s="143">
        <v>711</v>
      </c>
      <c r="Q500" s="143" t="s">
        <v>156</v>
      </c>
      <c r="R500" s="143">
        <v>0</v>
      </c>
      <c r="S500" s="189"/>
      <c r="T500" s="189"/>
      <c r="U500" s="189"/>
      <c r="V500" s="189" t="s">
        <v>12425</v>
      </c>
      <c r="W500" s="189"/>
    </row>
    <row r="501" spans="1:23" ht="12.75" hidden="1" customHeight="1" outlineLevel="1">
      <c r="A501" s="193" t="s">
        <v>156</v>
      </c>
      <c r="B501" s="191" t="s">
        <v>156</v>
      </c>
      <c r="H501" s="143" t="s">
        <v>6907</v>
      </c>
      <c r="I501" s="143" t="s">
        <v>6907</v>
      </c>
      <c r="J501" s="143" t="s">
        <v>6907</v>
      </c>
      <c r="K501" s="143" t="s">
        <v>6907</v>
      </c>
      <c r="L501" s="143" t="s">
        <v>6907</v>
      </c>
      <c r="M501" s="143" t="s">
        <v>6907</v>
      </c>
      <c r="N501" s="143" t="s">
        <v>6907</v>
      </c>
      <c r="O501" s="143" t="s">
        <v>6907</v>
      </c>
      <c r="P501" s="143">
        <v>712</v>
      </c>
      <c r="Q501" s="143" t="s">
        <v>156</v>
      </c>
      <c r="R501" s="143">
        <v>0</v>
      </c>
      <c r="S501" s="189"/>
      <c r="T501" s="189"/>
      <c r="U501" s="189"/>
      <c r="V501" s="189" t="s">
        <v>12426</v>
      </c>
      <c r="W501" s="189"/>
    </row>
    <row r="502" spans="1:23" ht="12.75" hidden="1" customHeight="1" outlineLevel="1">
      <c r="A502" s="193" t="s">
        <v>156</v>
      </c>
      <c r="B502" s="191" t="s">
        <v>156</v>
      </c>
      <c r="H502" s="143" t="s">
        <v>6907</v>
      </c>
      <c r="I502" s="143" t="s">
        <v>6907</v>
      </c>
      <c r="J502" s="143" t="s">
        <v>6907</v>
      </c>
      <c r="K502" s="143" t="s">
        <v>6907</v>
      </c>
      <c r="L502" s="143" t="s">
        <v>6907</v>
      </c>
      <c r="M502" s="143" t="s">
        <v>6907</v>
      </c>
      <c r="N502" s="143" t="s">
        <v>6907</v>
      </c>
      <c r="O502" s="143" t="s">
        <v>6907</v>
      </c>
      <c r="P502" s="143">
        <v>713</v>
      </c>
      <c r="Q502" s="143" t="s">
        <v>156</v>
      </c>
      <c r="R502" s="143">
        <v>0</v>
      </c>
      <c r="S502" s="189"/>
      <c r="T502" s="189"/>
      <c r="U502" s="189"/>
      <c r="V502" s="189" t="s">
        <v>12427</v>
      </c>
      <c r="W502" s="189"/>
    </row>
    <row r="503" spans="1:23" ht="12.75" hidden="1" customHeight="1" outlineLevel="1">
      <c r="A503" s="193" t="s">
        <v>156</v>
      </c>
      <c r="B503" s="191" t="s">
        <v>156</v>
      </c>
      <c r="H503" s="143" t="s">
        <v>6907</v>
      </c>
      <c r="I503" s="143" t="s">
        <v>6907</v>
      </c>
      <c r="J503" s="143" t="s">
        <v>6907</v>
      </c>
      <c r="K503" s="143" t="s">
        <v>6907</v>
      </c>
      <c r="L503" s="143" t="s">
        <v>6907</v>
      </c>
      <c r="M503" s="143" t="s">
        <v>6907</v>
      </c>
      <c r="N503" s="143" t="s">
        <v>6907</v>
      </c>
      <c r="O503" s="143" t="s">
        <v>6907</v>
      </c>
      <c r="P503" s="143">
        <v>714</v>
      </c>
      <c r="Q503" s="143" t="s">
        <v>156</v>
      </c>
      <c r="R503" s="143">
        <v>0</v>
      </c>
      <c r="S503" s="189"/>
      <c r="T503" s="189"/>
      <c r="U503" s="189"/>
      <c r="V503" s="189" t="s">
        <v>12428</v>
      </c>
      <c r="W503" s="189"/>
    </row>
    <row r="504" spans="1:23" ht="12.75" hidden="1" customHeight="1" outlineLevel="1">
      <c r="A504" s="193" t="s">
        <v>156</v>
      </c>
      <c r="B504" s="191" t="s">
        <v>156</v>
      </c>
      <c r="H504" s="143" t="s">
        <v>6907</v>
      </c>
      <c r="I504" s="143" t="s">
        <v>6907</v>
      </c>
      <c r="J504" s="143" t="s">
        <v>6907</v>
      </c>
      <c r="K504" s="143" t="s">
        <v>6907</v>
      </c>
      <c r="L504" s="143" t="s">
        <v>6907</v>
      </c>
      <c r="M504" s="143" t="s">
        <v>6907</v>
      </c>
      <c r="N504" s="143" t="s">
        <v>6907</v>
      </c>
      <c r="O504" s="143" t="s">
        <v>6907</v>
      </c>
      <c r="P504" s="143">
        <v>715</v>
      </c>
      <c r="Q504" s="143" t="s">
        <v>156</v>
      </c>
      <c r="R504" s="143">
        <v>0</v>
      </c>
      <c r="S504" s="189"/>
      <c r="T504" s="189"/>
      <c r="U504" s="189"/>
      <c r="V504" s="189" t="s">
        <v>12429</v>
      </c>
      <c r="W504" s="189"/>
    </row>
    <row r="505" spans="1:23" ht="12.75" hidden="1" customHeight="1" outlineLevel="1">
      <c r="A505" s="193" t="s">
        <v>156</v>
      </c>
      <c r="B505" s="191" t="s">
        <v>156</v>
      </c>
      <c r="H505" s="143" t="s">
        <v>6907</v>
      </c>
      <c r="I505" s="143" t="s">
        <v>6907</v>
      </c>
      <c r="J505" s="143" t="s">
        <v>6907</v>
      </c>
      <c r="K505" s="143" t="s">
        <v>6907</v>
      </c>
      <c r="L505" s="143" t="s">
        <v>6907</v>
      </c>
      <c r="M505" s="143" t="s">
        <v>6907</v>
      </c>
      <c r="N505" s="143" t="s">
        <v>6907</v>
      </c>
      <c r="O505" s="143" t="s">
        <v>6907</v>
      </c>
      <c r="P505" s="143">
        <v>716</v>
      </c>
      <c r="Q505" s="143" t="s">
        <v>156</v>
      </c>
      <c r="R505" s="143">
        <v>0</v>
      </c>
      <c r="S505" s="189"/>
      <c r="T505" s="189"/>
      <c r="U505" s="189"/>
      <c r="V505" s="189" t="s">
        <v>12430</v>
      </c>
      <c r="W505" s="189"/>
    </row>
    <row r="506" spans="1:23" ht="12.75" hidden="1" customHeight="1" outlineLevel="1">
      <c r="A506" s="193" t="s">
        <v>156</v>
      </c>
      <c r="B506" s="191" t="s">
        <v>156</v>
      </c>
      <c r="H506" s="143" t="s">
        <v>6907</v>
      </c>
      <c r="I506" s="143" t="s">
        <v>6907</v>
      </c>
      <c r="J506" s="143" t="s">
        <v>6907</v>
      </c>
      <c r="K506" s="143" t="s">
        <v>6907</v>
      </c>
      <c r="L506" s="143" t="s">
        <v>6907</v>
      </c>
      <c r="M506" s="143" t="s">
        <v>6907</v>
      </c>
      <c r="N506" s="143" t="s">
        <v>6907</v>
      </c>
      <c r="O506" s="143" t="s">
        <v>6907</v>
      </c>
      <c r="P506" s="143">
        <v>717</v>
      </c>
      <c r="Q506" s="143" t="s">
        <v>156</v>
      </c>
      <c r="R506" s="143">
        <v>0</v>
      </c>
      <c r="S506" s="189"/>
      <c r="T506" s="189"/>
      <c r="U506" s="189"/>
      <c r="V506" s="189" t="s">
        <v>12431</v>
      </c>
      <c r="W506" s="189"/>
    </row>
    <row r="507" spans="1:23" ht="12.75" hidden="1" customHeight="1" outlineLevel="1">
      <c r="A507" s="193" t="s">
        <v>156</v>
      </c>
      <c r="B507" s="191" t="s">
        <v>156</v>
      </c>
      <c r="H507" s="143" t="s">
        <v>6907</v>
      </c>
      <c r="I507" s="143" t="s">
        <v>6907</v>
      </c>
      <c r="J507" s="143" t="s">
        <v>6907</v>
      </c>
      <c r="K507" s="143" t="s">
        <v>6907</v>
      </c>
      <c r="L507" s="143" t="s">
        <v>6907</v>
      </c>
      <c r="M507" s="143" t="s">
        <v>6907</v>
      </c>
      <c r="N507" s="143" t="s">
        <v>6907</v>
      </c>
      <c r="O507" s="143" t="s">
        <v>6907</v>
      </c>
      <c r="P507" s="143">
        <v>718</v>
      </c>
      <c r="Q507" s="143" t="s">
        <v>156</v>
      </c>
      <c r="R507" s="143">
        <v>0</v>
      </c>
      <c r="S507" s="189"/>
      <c r="T507" s="189"/>
      <c r="U507" s="189"/>
      <c r="V507" s="189" t="s">
        <v>12432</v>
      </c>
      <c r="W507" s="189"/>
    </row>
    <row r="508" spans="1:23" ht="12.75" hidden="1" customHeight="1" outlineLevel="1">
      <c r="A508" s="193" t="s">
        <v>156</v>
      </c>
      <c r="B508" s="191" t="s">
        <v>156</v>
      </c>
      <c r="H508" s="143" t="s">
        <v>6907</v>
      </c>
      <c r="I508" s="143" t="s">
        <v>6907</v>
      </c>
      <c r="J508" s="143" t="s">
        <v>6907</v>
      </c>
      <c r="K508" s="143" t="s">
        <v>6907</v>
      </c>
      <c r="L508" s="143" t="s">
        <v>6907</v>
      </c>
      <c r="M508" s="143" t="s">
        <v>6907</v>
      </c>
      <c r="N508" s="143" t="s">
        <v>6907</v>
      </c>
      <c r="O508" s="143" t="s">
        <v>6907</v>
      </c>
      <c r="P508" s="143">
        <v>719</v>
      </c>
      <c r="Q508" s="143" t="s">
        <v>156</v>
      </c>
      <c r="R508" s="143">
        <v>0</v>
      </c>
      <c r="S508" s="189"/>
      <c r="T508" s="189"/>
      <c r="U508" s="189"/>
      <c r="V508" s="189" t="s">
        <v>12433</v>
      </c>
      <c r="W508" s="189"/>
    </row>
    <row r="509" spans="1:23" ht="12.75" hidden="1" customHeight="1" outlineLevel="1">
      <c r="A509" s="193" t="s">
        <v>156</v>
      </c>
      <c r="B509" s="191" t="s">
        <v>156</v>
      </c>
      <c r="H509" s="143" t="s">
        <v>6907</v>
      </c>
      <c r="I509" s="143" t="s">
        <v>6907</v>
      </c>
      <c r="J509" s="143" t="s">
        <v>6907</v>
      </c>
      <c r="K509" s="143" t="s">
        <v>6907</v>
      </c>
      <c r="L509" s="143" t="s">
        <v>6907</v>
      </c>
      <c r="M509" s="143" t="s">
        <v>6907</v>
      </c>
      <c r="N509" s="143" t="s">
        <v>6907</v>
      </c>
      <c r="O509" s="143" t="s">
        <v>6907</v>
      </c>
      <c r="P509" s="143">
        <v>720</v>
      </c>
      <c r="Q509" s="143" t="s">
        <v>156</v>
      </c>
      <c r="R509" s="143">
        <v>0</v>
      </c>
      <c r="S509" s="189"/>
      <c r="T509" s="189"/>
      <c r="U509" s="189"/>
      <c r="V509" s="189" t="s">
        <v>12434</v>
      </c>
      <c r="W509" s="189"/>
    </row>
    <row r="510" spans="1:23" ht="12.75" hidden="1" customHeight="1" outlineLevel="1">
      <c r="A510" s="193" t="s">
        <v>156</v>
      </c>
      <c r="B510" s="191" t="s">
        <v>156</v>
      </c>
      <c r="H510" s="143" t="s">
        <v>6907</v>
      </c>
      <c r="I510" s="143" t="s">
        <v>6907</v>
      </c>
      <c r="J510" s="143" t="s">
        <v>6907</v>
      </c>
      <c r="K510" s="143" t="s">
        <v>6907</v>
      </c>
      <c r="L510" s="143" t="s">
        <v>6907</v>
      </c>
      <c r="M510" s="143" t="s">
        <v>6907</v>
      </c>
      <c r="N510" s="143" t="s">
        <v>6907</v>
      </c>
      <c r="O510" s="143" t="s">
        <v>6907</v>
      </c>
      <c r="P510" s="143">
        <v>721</v>
      </c>
      <c r="Q510" s="143" t="s">
        <v>156</v>
      </c>
      <c r="R510" s="143">
        <v>0</v>
      </c>
      <c r="S510" s="189"/>
      <c r="T510" s="189"/>
      <c r="U510" s="189"/>
      <c r="V510" s="189" t="s">
        <v>12435</v>
      </c>
      <c r="W510" s="189"/>
    </row>
    <row r="511" spans="1:23" ht="12.75" hidden="1" customHeight="1" outlineLevel="1">
      <c r="A511" s="193" t="s">
        <v>156</v>
      </c>
      <c r="B511" s="191" t="s">
        <v>156</v>
      </c>
      <c r="H511" s="143" t="s">
        <v>6907</v>
      </c>
      <c r="I511" s="143" t="s">
        <v>6907</v>
      </c>
      <c r="J511" s="143" t="s">
        <v>6907</v>
      </c>
      <c r="K511" s="143" t="s">
        <v>6907</v>
      </c>
      <c r="L511" s="143" t="s">
        <v>6907</v>
      </c>
      <c r="M511" s="143" t="s">
        <v>6907</v>
      </c>
      <c r="N511" s="143" t="s">
        <v>6907</v>
      </c>
      <c r="O511" s="143" t="s">
        <v>6907</v>
      </c>
      <c r="P511" s="143">
        <v>722</v>
      </c>
      <c r="Q511" s="143" t="s">
        <v>156</v>
      </c>
      <c r="R511" s="143">
        <v>0</v>
      </c>
      <c r="S511" s="189"/>
      <c r="T511" s="189"/>
      <c r="U511" s="189"/>
      <c r="V511" s="189" t="s">
        <v>12436</v>
      </c>
      <c r="W511" s="189"/>
    </row>
    <row r="512" spans="1:23" ht="12.75" hidden="1" customHeight="1" outlineLevel="1">
      <c r="A512" s="193" t="s">
        <v>156</v>
      </c>
      <c r="B512" s="191" t="s">
        <v>156</v>
      </c>
      <c r="H512" s="143" t="s">
        <v>6907</v>
      </c>
      <c r="I512" s="143" t="s">
        <v>6907</v>
      </c>
      <c r="J512" s="143" t="s">
        <v>6907</v>
      </c>
      <c r="K512" s="143" t="s">
        <v>6907</v>
      </c>
      <c r="L512" s="143" t="s">
        <v>6907</v>
      </c>
      <c r="M512" s="143" t="s">
        <v>6907</v>
      </c>
      <c r="N512" s="143" t="s">
        <v>6907</v>
      </c>
      <c r="O512" s="143" t="s">
        <v>6907</v>
      </c>
      <c r="P512" s="143">
        <v>723</v>
      </c>
      <c r="Q512" s="143" t="s">
        <v>156</v>
      </c>
      <c r="R512" s="143">
        <v>0</v>
      </c>
      <c r="S512" s="189"/>
      <c r="T512" s="189"/>
      <c r="U512" s="189"/>
      <c r="V512" s="189" t="s">
        <v>12437</v>
      </c>
      <c r="W512" s="189"/>
    </row>
    <row r="513" spans="1:23" ht="12.75" hidden="1" customHeight="1" outlineLevel="1">
      <c r="A513" s="193" t="s">
        <v>156</v>
      </c>
      <c r="B513" s="191" t="s">
        <v>156</v>
      </c>
      <c r="H513" s="143" t="s">
        <v>6907</v>
      </c>
      <c r="I513" s="143" t="s">
        <v>6907</v>
      </c>
      <c r="J513" s="143" t="s">
        <v>6907</v>
      </c>
      <c r="K513" s="143" t="s">
        <v>6907</v>
      </c>
      <c r="L513" s="143" t="s">
        <v>6907</v>
      </c>
      <c r="M513" s="143" t="s">
        <v>6907</v>
      </c>
      <c r="N513" s="143" t="s">
        <v>6907</v>
      </c>
      <c r="O513" s="143" t="s">
        <v>6907</v>
      </c>
      <c r="P513" s="143">
        <v>724</v>
      </c>
      <c r="Q513" s="143" t="s">
        <v>156</v>
      </c>
      <c r="R513" s="143">
        <v>0</v>
      </c>
      <c r="S513" s="189"/>
      <c r="T513" s="189"/>
      <c r="U513" s="189"/>
      <c r="V513" s="189" t="s">
        <v>12438</v>
      </c>
      <c r="W513" s="189"/>
    </row>
    <row r="514" spans="1:23" ht="12.75" hidden="1" customHeight="1" outlineLevel="1">
      <c r="A514" s="193" t="s">
        <v>156</v>
      </c>
      <c r="B514" s="191" t="s">
        <v>156</v>
      </c>
      <c r="H514" s="143" t="s">
        <v>6907</v>
      </c>
      <c r="I514" s="143" t="s">
        <v>6907</v>
      </c>
      <c r="J514" s="143" t="s">
        <v>6907</v>
      </c>
      <c r="K514" s="143" t="s">
        <v>6907</v>
      </c>
      <c r="L514" s="143" t="s">
        <v>6907</v>
      </c>
      <c r="M514" s="143" t="s">
        <v>6907</v>
      </c>
      <c r="N514" s="143" t="s">
        <v>6907</v>
      </c>
      <c r="O514" s="143" t="s">
        <v>6907</v>
      </c>
      <c r="P514" s="143">
        <v>725</v>
      </c>
      <c r="Q514" s="143" t="s">
        <v>156</v>
      </c>
      <c r="R514" s="143">
        <v>0</v>
      </c>
      <c r="S514" s="189"/>
      <c r="T514" s="189"/>
      <c r="U514" s="189"/>
      <c r="V514" s="189" t="s">
        <v>12439</v>
      </c>
      <c r="W514" s="189"/>
    </row>
    <row r="515" spans="1:23" ht="12.75" hidden="1" customHeight="1" outlineLevel="1">
      <c r="A515" s="193" t="s">
        <v>156</v>
      </c>
      <c r="B515" s="191" t="s">
        <v>156</v>
      </c>
      <c r="H515" s="143" t="s">
        <v>6907</v>
      </c>
      <c r="I515" s="143" t="s">
        <v>6907</v>
      </c>
      <c r="J515" s="143" t="s">
        <v>6907</v>
      </c>
      <c r="K515" s="143" t="s">
        <v>6907</v>
      </c>
      <c r="L515" s="143" t="s">
        <v>6907</v>
      </c>
      <c r="M515" s="143" t="s">
        <v>6907</v>
      </c>
      <c r="N515" s="143" t="s">
        <v>6907</v>
      </c>
      <c r="O515" s="143" t="s">
        <v>6907</v>
      </c>
      <c r="P515" s="143">
        <v>726</v>
      </c>
      <c r="Q515" s="143" t="s">
        <v>156</v>
      </c>
      <c r="R515" s="143">
        <v>0</v>
      </c>
      <c r="S515" s="189"/>
      <c r="T515" s="189"/>
      <c r="U515" s="189"/>
      <c r="V515" s="189" t="s">
        <v>12440</v>
      </c>
      <c r="W515" s="189"/>
    </row>
    <row r="516" spans="1:23" ht="12.75" hidden="1" customHeight="1" outlineLevel="1">
      <c r="A516" s="193" t="s">
        <v>156</v>
      </c>
      <c r="B516" s="191" t="s">
        <v>156</v>
      </c>
      <c r="H516" s="143" t="s">
        <v>6907</v>
      </c>
      <c r="I516" s="143" t="s">
        <v>6907</v>
      </c>
      <c r="J516" s="143" t="s">
        <v>6907</v>
      </c>
      <c r="K516" s="143" t="s">
        <v>6907</v>
      </c>
      <c r="L516" s="143" t="s">
        <v>6907</v>
      </c>
      <c r="M516" s="143" t="s">
        <v>6907</v>
      </c>
      <c r="N516" s="143" t="s">
        <v>6907</v>
      </c>
      <c r="O516" s="143" t="s">
        <v>6907</v>
      </c>
      <c r="P516" s="143">
        <v>727</v>
      </c>
      <c r="Q516" s="143" t="s">
        <v>156</v>
      </c>
      <c r="R516" s="143">
        <v>0</v>
      </c>
      <c r="S516" s="189"/>
      <c r="T516" s="189"/>
      <c r="U516" s="189"/>
      <c r="V516" s="189" t="s">
        <v>12441</v>
      </c>
      <c r="W516" s="189"/>
    </row>
    <row r="517" spans="1:23" ht="12.75" hidden="1" customHeight="1" outlineLevel="1">
      <c r="A517" s="193" t="s">
        <v>156</v>
      </c>
      <c r="B517" s="191" t="s">
        <v>156</v>
      </c>
      <c r="H517" s="143" t="s">
        <v>6907</v>
      </c>
      <c r="I517" s="143" t="s">
        <v>6907</v>
      </c>
      <c r="J517" s="143" t="s">
        <v>6907</v>
      </c>
      <c r="K517" s="143" t="s">
        <v>6907</v>
      </c>
      <c r="L517" s="143" t="s">
        <v>6907</v>
      </c>
      <c r="M517" s="143" t="s">
        <v>6907</v>
      </c>
      <c r="N517" s="143" t="s">
        <v>6907</v>
      </c>
      <c r="O517" s="143" t="s">
        <v>6907</v>
      </c>
      <c r="P517" s="143">
        <v>728</v>
      </c>
      <c r="Q517" s="143" t="s">
        <v>156</v>
      </c>
      <c r="R517" s="143">
        <v>0</v>
      </c>
      <c r="S517" s="189"/>
      <c r="T517" s="189"/>
      <c r="U517" s="189"/>
      <c r="V517" s="189" t="s">
        <v>12442</v>
      </c>
      <c r="W517" s="189"/>
    </row>
    <row r="518" spans="1:23" ht="12.75" hidden="1" customHeight="1" outlineLevel="1">
      <c r="A518" s="193" t="s">
        <v>156</v>
      </c>
      <c r="B518" s="191" t="s">
        <v>156</v>
      </c>
      <c r="H518" s="143" t="s">
        <v>6907</v>
      </c>
      <c r="I518" s="143" t="s">
        <v>6907</v>
      </c>
      <c r="J518" s="143" t="s">
        <v>6907</v>
      </c>
      <c r="K518" s="143" t="s">
        <v>6907</v>
      </c>
      <c r="L518" s="143" t="s">
        <v>6907</v>
      </c>
      <c r="M518" s="143" t="s">
        <v>6907</v>
      </c>
      <c r="N518" s="143" t="s">
        <v>6907</v>
      </c>
      <c r="O518" s="143" t="s">
        <v>6907</v>
      </c>
      <c r="P518" s="143">
        <v>729</v>
      </c>
      <c r="Q518" s="143" t="s">
        <v>156</v>
      </c>
      <c r="R518" s="143">
        <v>0</v>
      </c>
      <c r="S518" s="189"/>
      <c r="T518" s="189"/>
      <c r="U518" s="189"/>
      <c r="V518" s="189" t="s">
        <v>12443</v>
      </c>
      <c r="W518" s="189"/>
    </row>
    <row r="519" spans="1:23" ht="12.75" hidden="1" customHeight="1" outlineLevel="1">
      <c r="A519" s="193" t="s">
        <v>156</v>
      </c>
      <c r="B519" s="191" t="s">
        <v>156</v>
      </c>
      <c r="H519" s="143" t="s">
        <v>6907</v>
      </c>
      <c r="I519" s="143" t="s">
        <v>6907</v>
      </c>
      <c r="J519" s="143" t="s">
        <v>6907</v>
      </c>
      <c r="K519" s="143" t="s">
        <v>6907</v>
      </c>
      <c r="L519" s="143" t="s">
        <v>6907</v>
      </c>
      <c r="M519" s="143" t="s">
        <v>6907</v>
      </c>
      <c r="N519" s="143" t="s">
        <v>6907</v>
      </c>
      <c r="O519" s="143" t="s">
        <v>6907</v>
      </c>
      <c r="P519" s="143">
        <v>730</v>
      </c>
      <c r="Q519" s="143" t="s">
        <v>156</v>
      </c>
      <c r="R519" s="143">
        <v>0</v>
      </c>
      <c r="S519" s="189"/>
      <c r="T519" s="189"/>
      <c r="U519" s="189"/>
      <c r="V519" s="189" t="s">
        <v>12444</v>
      </c>
      <c r="W519" s="189"/>
    </row>
    <row r="520" spans="1:23" ht="12.75" hidden="1" customHeight="1" outlineLevel="1">
      <c r="A520" s="193" t="s">
        <v>156</v>
      </c>
      <c r="B520" s="191" t="s">
        <v>156</v>
      </c>
      <c r="H520" s="143" t="s">
        <v>6907</v>
      </c>
      <c r="I520" s="143" t="s">
        <v>6907</v>
      </c>
      <c r="J520" s="143" t="s">
        <v>6907</v>
      </c>
      <c r="K520" s="143" t="s">
        <v>6907</v>
      </c>
      <c r="L520" s="143" t="s">
        <v>6907</v>
      </c>
      <c r="M520" s="143" t="s">
        <v>6907</v>
      </c>
      <c r="N520" s="143" t="s">
        <v>6907</v>
      </c>
      <c r="O520" s="143" t="s">
        <v>6907</v>
      </c>
      <c r="P520" s="143">
        <v>731</v>
      </c>
      <c r="Q520" s="143" t="s">
        <v>156</v>
      </c>
      <c r="R520" s="143">
        <v>0</v>
      </c>
      <c r="S520" s="189"/>
      <c r="T520" s="189"/>
      <c r="U520" s="189"/>
      <c r="V520" s="189" t="s">
        <v>12445</v>
      </c>
      <c r="W520" s="189"/>
    </row>
    <row r="521" spans="1:23" ht="12.75" hidden="1" customHeight="1" outlineLevel="1">
      <c r="A521" s="193" t="s">
        <v>156</v>
      </c>
      <c r="B521" s="191" t="s">
        <v>156</v>
      </c>
      <c r="H521" s="143" t="s">
        <v>6907</v>
      </c>
      <c r="I521" s="143" t="s">
        <v>6907</v>
      </c>
      <c r="J521" s="143" t="s">
        <v>6907</v>
      </c>
      <c r="K521" s="143" t="s">
        <v>6907</v>
      </c>
      <c r="L521" s="143" t="s">
        <v>6907</v>
      </c>
      <c r="M521" s="143" t="s">
        <v>6907</v>
      </c>
      <c r="N521" s="143" t="s">
        <v>6907</v>
      </c>
      <c r="O521" s="143" t="s">
        <v>6907</v>
      </c>
      <c r="P521" s="143">
        <v>732</v>
      </c>
      <c r="Q521" s="143" t="s">
        <v>156</v>
      </c>
      <c r="R521" s="143">
        <v>0</v>
      </c>
      <c r="S521" s="189"/>
      <c r="T521" s="189"/>
      <c r="U521" s="189"/>
      <c r="V521" s="189" t="s">
        <v>12446</v>
      </c>
      <c r="W521" s="189"/>
    </row>
    <row r="522" spans="1:23" ht="12.75" hidden="1" customHeight="1" outlineLevel="1">
      <c r="A522" s="193" t="s">
        <v>156</v>
      </c>
      <c r="B522" s="191" t="s">
        <v>156</v>
      </c>
      <c r="H522" s="143" t="s">
        <v>6907</v>
      </c>
      <c r="I522" s="143" t="s">
        <v>6907</v>
      </c>
      <c r="J522" s="143" t="s">
        <v>6907</v>
      </c>
      <c r="K522" s="143" t="s">
        <v>6907</v>
      </c>
      <c r="L522" s="143" t="s">
        <v>6907</v>
      </c>
      <c r="M522" s="143" t="s">
        <v>6907</v>
      </c>
      <c r="N522" s="143" t="s">
        <v>6907</v>
      </c>
      <c r="O522" s="143" t="s">
        <v>6907</v>
      </c>
      <c r="P522" s="143">
        <v>733</v>
      </c>
      <c r="Q522" s="143" t="s">
        <v>156</v>
      </c>
      <c r="R522" s="143">
        <v>0</v>
      </c>
      <c r="S522" s="189"/>
      <c r="T522" s="189"/>
      <c r="U522" s="189"/>
      <c r="V522" s="189" t="s">
        <v>12447</v>
      </c>
      <c r="W522" s="189"/>
    </row>
    <row r="523" spans="1:23" ht="12.75" hidden="1" customHeight="1" outlineLevel="1">
      <c r="A523" s="193" t="s">
        <v>156</v>
      </c>
      <c r="B523" s="191" t="s">
        <v>156</v>
      </c>
      <c r="H523" s="143" t="s">
        <v>6907</v>
      </c>
      <c r="I523" s="143" t="s">
        <v>6907</v>
      </c>
      <c r="J523" s="143" t="s">
        <v>6907</v>
      </c>
      <c r="K523" s="143" t="s">
        <v>6907</v>
      </c>
      <c r="L523" s="143" t="s">
        <v>6907</v>
      </c>
      <c r="M523" s="143" t="s">
        <v>6907</v>
      </c>
      <c r="N523" s="143" t="s">
        <v>6907</v>
      </c>
      <c r="O523" s="143" t="s">
        <v>6907</v>
      </c>
      <c r="P523" s="143">
        <v>734</v>
      </c>
      <c r="Q523" s="143" t="s">
        <v>156</v>
      </c>
      <c r="R523" s="143">
        <v>0</v>
      </c>
      <c r="S523" s="189"/>
      <c r="T523" s="189"/>
      <c r="U523" s="189"/>
      <c r="V523" s="189" t="s">
        <v>12448</v>
      </c>
      <c r="W523" s="189"/>
    </row>
    <row r="524" spans="1:23" ht="12.75" hidden="1" customHeight="1" outlineLevel="1">
      <c r="A524" s="193" t="s">
        <v>156</v>
      </c>
      <c r="B524" s="191" t="s">
        <v>156</v>
      </c>
      <c r="H524" s="143" t="s">
        <v>6907</v>
      </c>
      <c r="I524" s="143" t="s">
        <v>6907</v>
      </c>
      <c r="J524" s="143" t="s">
        <v>6907</v>
      </c>
      <c r="K524" s="143" t="s">
        <v>6907</v>
      </c>
      <c r="L524" s="143" t="s">
        <v>6907</v>
      </c>
      <c r="M524" s="143" t="s">
        <v>6907</v>
      </c>
      <c r="N524" s="143" t="s">
        <v>6907</v>
      </c>
      <c r="O524" s="143" t="s">
        <v>6907</v>
      </c>
      <c r="P524" s="143">
        <v>735</v>
      </c>
      <c r="Q524" s="143" t="s">
        <v>156</v>
      </c>
      <c r="R524" s="143">
        <v>0</v>
      </c>
      <c r="S524" s="189"/>
      <c r="T524" s="189"/>
      <c r="U524" s="189"/>
      <c r="V524" s="189" t="s">
        <v>12449</v>
      </c>
      <c r="W524" s="189"/>
    </row>
    <row r="525" spans="1:23" ht="12.75" hidden="1" customHeight="1" outlineLevel="1">
      <c r="A525" s="193" t="s">
        <v>156</v>
      </c>
      <c r="B525" s="191" t="s">
        <v>156</v>
      </c>
      <c r="H525" s="143" t="s">
        <v>6907</v>
      </c>
      <c r="I525" s="143" t="s">
        <v>6907</v>
      </c>
      <c r="J525" s="143" t="s">
        <v>6907</v>
      </c>
      <c r="K525" s="143" t="s">
        <v>6907</v>
      </c>
      <c r="L525" s="143" t="s">
        <v>6907</v>
      </c>
      <c r="M525" s="143" t="s">
        <v>6907</v>
      </c>
      <c r="N525" s="143" t="s">
        <v>6907</v>
      </c>
      <c r="O525" s="143" t="s">
        <v>6907</v>
      </c>
      <c r="P525" s="143">
        <v>736</v>
      </c>
      <c r="Q525" s="143" t="s">
        <v>156</v>
      </c>
      <c r="R525" s="143">
        <v>0</v>
      </c>
      <c r="S525" s="189"/>
      <c r="T525" s="189"/>
      <c r="U525" s="189"/>
      <c r="V525" s="189" t="s">
        <v>12450</v>
      </c>
      <c r="W525" s="189"/>
    </row>
    <row r="526" spans="1:23" ht="12.75" hidden="1" customHeight="1" outlineLevel="1">
      <c r="A526" s="193" t="s">
        <v>156</v>
      </c>
      <c r="B526" s="191" t="s">
        <v>156</v>
      </c>
      <c r="H526" s="143" t="s">
        <v>6907</v>
      </c>
      <c r="I526" s="143" t="s">
        <v>6907</v>
      </c>
      <c r="J526" s="143" t="s">
        <v>6907</v>
      </c>
      <c r="K526" s="143" t="s">
        <v>6907</v>
      </c>
      <c r="L526" s="143" t="s">
        <v>6907</v>
      </c>
      <c r="M526" s="143" t="s">
        <v>6907</v>
      </c>
      <c r="N526" s="143" t="s">
        <v>6907</v>
      </c>
      <c r="O526" s="143" t="s">
        <v>6907</v>
      </c>
      <c r="P526" s="143">
        <v>737</v>
      </c>
      <c r="Q526" s="143" t="s">
        <v>156</v>
      </c>
      <c r="R526" s="143">
        <v>0</v>
      </c>
      <c r="S526" s="189"/>
      <c r="T526" s="189"/>
      <c r="U526" s="189"/>
      <c r="V526" s="189" t="s">
        <v>12451</v>
      </c>
      <c r="W526" s="189"/>
    </row>
    <row r="527" spans="1:23" ht="12.75" hidden="1" customHeight="1" outlineLevel="1">
      <c r="A527" s="193" t="s">
        <v>156</v>
      </c>
      <c r="B527" s="191" t="s">
        <v>156</v>
      </c>
      <c r="H527" s="143" t="s">
        <v>6907</v>
      </c>
      <c r="I527" s="143" t="s">
        <v>6907</v>
      </c>
      <c r="J527" s="143" t="s">
        <v>6907</v>
      </c>
      <c r="K527" s="143" t="s">
        <v>6907</v>
      </c>
      <c r="L527" s="143" t="s">
        <v>6907</v>
      </c>
      <c r="M527" s="143" t="s">
        <v>6907</v>
      </c>
      <c r="N527" s="143" t="s">
        <v>6907</v>
      </c>
      <c r="O527" s="143" t="s">
        <v>6907</v>
      </c>
      <c r="P527" s="143">
        <v>738</v>
      </c>
      <c r="Q527" s="143" t="s">
        <v>156</v>
      </c>
      <c r="R527" s="143">
        <v>0</v>
      </c>
      <c r="S527" s="189"/>
      <c r="T527" s="189"/>
      <c r="U527" s="189"/>
      <c r="V527" s="189" t="s">
        <v>12452</v>
      </c>
      <c r="W527" s="189"/>
    </row>
    <row r="528" spans="1:23" ht="12.75" hidden="1" customHeight="1" outlineLevel="1">
      <c r="A528" s="193" t="s">
        <v>156</v>
      </c>
      <c r="B528" s="191" t="s">
        <v>156</v>
      </c>
      <c r="H528" s="143" t="s">
        <v>6907</v>
      </c>
      <c r="I528" s="143" t="s">
        <v>6907</v>
      </c>
      <c r="J528" s="143" t="s">
        <v>6907</v>
      </c>
      <c r="K528" s="143" t="s">
        <v>6907</v>
      </c>
      <c r="L528" s="143" t="s">
        <v>6907</v>
      </c>
      <c r="M528" s="143" t="s">
        <v>6907</v>
      </c>
      <c r="N528" s="143" t="s">
        <v>6907</v>
      </c>
      <c r="O528" s="143" t="s">
        <v>6907</v>
      </c>
      <c r="P528" s="143">
        <v>739</v>
      </c>
      <c r="Q528" s="143" t="s">
        <v>156</v>
      </c>
      <c r="R528" s="143">
        <v>0</v>
      </c>
      <c r="S528" s="189"/>
      <c r="T528" s="189"/>
      <c r="U528" s="189"/>
      <c r="V528" s="189" t="s">
        <v>12453</v>
      </c>
      <c r="W528" s="189"/>
    </row>
    <row r="529" spans="1:23" ht="12.75" hidden="1" customHeight="1" outlineLevel="1">
      <c r="A529" s="193" t="s">
        <v>156</v>
      </c>
      <c r="B529" s="191" t="s">
        <v>156</v>
      </c>
      <c r="H529" s="143" t="s">
        <v>6907</v>
      </c>
      <c r="I529" s="143" t="s">
        <v>6907</v>
      </c>
      <c r="J529" s="143" t="s">
        <v>6907</v>
      </c>
      <c r="K529" s="143" t="s">
        <v>6907</v>
      </c>
      <c r="L529" s="143" t="s">
        <v>6907</v>
      </c>
      <c r="M529" s="143" t="s">
        <v>6907</v>
      </c>
      <c r="N529" s="143" t="s">
        <v>6907</v>
      </c>
      <c r="O529" s="143" t="s">
        <v>6907</v>
      </c>
      <c r="P529" s="143">
        <v>740</v>
      </c>
      <c r="Q529" s="143" t="s">
        <v>156</v>
      </c>
      <c r="R529" s="143">
        <v>0</v>
      </c>
      <c r="S529" s="189"/>
      <c r="T529" s="189"/>
      <c r="U529" s="189"/>
      <c r="V529" s="189" t="s">
        <v>12454</v>
      </c>
      <c r="W529" s="189"/>
    </row>
    <row r="530" spans="1:23" ht="12.75" hidden="1" customHeight="1" outlineLevel="1">
      <c r="A530" s="193" t="s">
        <v>156</v>
      </c>
      <c r="B530" s="191" t="s">
        <v>156</v>
      </c>
      <c r="H530" s="143" t="s">
        <v>6907</v>
      </c>
      <c r="I530" s="143" t="s">
        <v>6907</v>
      </c>
      <c r="J530" s="143" t="s">
        <v>6907</v>
      </c>
      <c r="K530" s="143" t="s">
        <v>6907</v>
      </c>
      <c r="L530" s="143" t="s">
        <v>6907</v>
      </c>
      <c r="M530" s="143" t="s">
        <v>6907</v>
      </c>
      <c r="N530" s="143" t="s">
        <v>6907</v>
      </c>
      <c r="O530" s="143" t="s">
        <v>6907</v>
      </c>
      <c r="P530" s="143">
        <v>741</v>
      </c>
      <c r="Q530" s="143" t="s">
        <v>156</v>
      </c>
      <c r="R530" s="143">
        <v>0</v>
      </c>
      <c r="S530" s="189"/>
      <c r="T530" s="189"/>
      <c r="U530" s="189"/>
      <c r="V530" s="189" t="s">
        <v>12455</v>
      </c>
      <c r="W530" s="189"/>
    </row>
    <row r="531" spans="1:23" ht="12.75" hidden="1" customHeight="1" outlineLevel="1">
      <c r="A531" s="193" t="s">
        <v>156</v>
      </c>
      <c r="B531" s="191" t="s">
        <v>156</v>
      </c>
      <c r="H531" s="143" t="s">
        <v>6907</v>
      </c>
      <c r="I531" s="143" t="s">
        <v>6907</v>
      </c>
      <c r="J531" s="143" t="s">
        <v>6907</v>
      </c>
      <c r="K531" s="143" t="s">
        <v>6907</v>
      </c>
      <c r="L531" s="143" t="s">
        <v>6907</v>
      </c>
      <c r="M531" s="143" t="s">
        <v>6907</v>
      </c>
      <c r="N531" s="143" t="s">
        <v>6907</v>
      </c>
      <c r="O531" s="143" t="s">
        <v>6907</v>
      </c>
      <c r="P531" s="143">
        <v>742</v>
      </c>
      <c r="Q531" s="143" t="s">
        <v>156</v>
      </c>
      <c r="R531" s="143">
        <v>0</v>
      </c>
      <c r="S531" s="189"/>
      <c r="T531" s="189"/>
      <c r="U531" s="189"/>
      <c r="V531" s="189" t="s">
        <v>12456</v>
      </c>
      <c r="W531" s="189"/>
    </row>
    <row r="532" spans="1:23" ht="12.75" hidden="1" customHeight="1" outlineLevel="1">
      <c r="A532" s="193" t="s">
        <v>156</v>
      </c>
      <c r="B532" s="191" t="s">
        <v>156</v>
      </c>
      <c r="H532" s="143" t="s">
        <v>6907</v>
      </c>
      <c r="I532" s="143" t="s">
        <v>6907</v>
      </c>
      <c r="J532" s="143" t="s">
        <v>6907</v>
      </c>
      <c r="K532" s="143" t="s">
        <v>6907</v>
      </c>
      <c r="L532" s="143" t="s">
        <v>6907</v>
      </c>
      <c r="M532" s="143" t="s">
        <v>6907</v>
      </c>
      <c r="N532" s="143" t="s">
        <v>6907</v>
      </c>
      <c r="O532" s="143" t="s">
        <v>6907</v>
      </c>
      <c r="P532" s="143">
        <v>743</v>
      </c>
      <c r="Q532" s="143" t="s">
        <v>156</v>
      </c>
      <c r="R532" s="143">
        <v>0</v>
      </c>
      <c r="S532" s="189"/>
      <c r="T532" s="189"/>
      <c r="U532" s="189"/>
      <c r="V532" s="189" t="s">
        <v>12457</v>
      </c>
      <c r="W532" s="189"/>
    </row>
    <row r="533" spans="1:23" ht="12.75" hidden="1" customHeight="1" outlineLevel="1">
      <c r="A533" s="193" t="s">
        <v>156</v>
      </c>
      <c r="B533" s="191" t="s">
        <v>156</v>
      </c>
      <c r="H533" s="143" t="s">
        <v>6907</v>
      </c>
      <c r="I533" s="143" t="s">
        <v>6907</v>
      </c>
      <c r="J533" s="143" t="s">
        <v>6907</v>
      </c>
      <c r="K533" s="143" t="s">
        <v>6907</v>
      </c>
      <c r="L533" s="143" t="s">
        <v>6907</v>
      </c>
      <c r="M533" s="143" t="s">
        <v>6907</v>
      </c>
      <c r="N533" s="143" t="s">
        <v>6907</v>
      </c>
      <c r="O533" s="143" t="s">
        <v>6907</v>
      </c>
      <c r="P533" s="143">
        <v>744</v>
      </c>
      <c r="Q533" s="143" t="s">
        <v>156</v>
      </c>
      <c r="R533" s="143">
        <v>0</v>
      </c>
      <c r="S533" s="189"/>
      <c r="T533" s="189"/>
      <c r="U533" s="189"/>
      <c r="V533" s="189" t="s">
        <v>12458</v>
      </c>
      <c r="W533" s="189"/>
    </row>
    <row r="534" spans="1:23" ht="12.75" hidden="1" customHeight="1" outlineLevel="1">
      <c r="A534" s="193" t="s">
        <v>156</v>
      </c>
      <c r="B534" s="191" t="s">
        <v>156</v>
      </c>
      <c r="H534" s="143" t="s">
        <v>6907</v>
      </c>
      <c r="I534" s="143" t="s">
        <v>6907</v>
      </c>
      <c r="J534" s="143" t="s">
        <v>6907</v>
      </c>
      <c r="K534" s="143" t="s">
        <v>6907</v>
      </c>
      <c r="L534" s="143" t="s">
        <v>6907</v>
      </c>
      <c r="M534" s="143" t="s">
        <v>6907</v>
      </c>
      <c r="N534" s="143" t="s">
        <v>6907</v>
      </c>
      <c r="O534" s="143" t="s">
        <v>6907</v>
      </c>
      <c r="P534" s="143">
        <v>745</v>
      </c>
      <c r="Q534" s="143" t="s">
        <v>156</v>
      </c>
      <c r="R534" s="143">
        <v>0</v>
      </c>
      <c r="S534" s="189"/>
      <c r="T534" s="189"/>
      <c r="U534" s="189"/>
      <c r="V534" s="189" t="s">
        <v>12459</v>
      </c>
      <c r="W534" s="189"/>
    </row>
    <row r="535" spans="1:23" ht="12.75" hidden="1" customHeight="1" outlineLevel="1">
      <c r="A535" s="193" t="s">
        <v>156</v>
      </c>
      <c r="B535" s="191" t="s">
        <v>156</v>
      </c>
      <c r="H535" s="143" t="s">
        <v>6907</v>
      </c>
      <c r="I535" s="143" t="s">
        <v>6907</v>
      </c>
      <c r="J535" s="143" t="s">
        <v>6907</v>
      </c>
      <c r="K535" s="143" t="s">
        <v>6907</v>
      </c>
      <c r="L535" s="143" t="s">
        <v>6907</v>
      </c>
      <c r="M535" s="143" t="s">
        <v>6907</v>
      </c>
      <c r="N535" s="143" t="s">
        <v>6907</v>
      </c>
      <c r="O535" s="143" t="s">
        <v>6907</v>
      </c>
      <c r="P535" s="143">
        <v>746</v>
      </c>
      <c r="Q535" s="143" t="s">
        <v>156</v>
      </c>
      <c r="R535" s="143">
        <v>0</v>
      </c>
      <c r="S535" s="189"/>
      <c r="T535" s="189"/>
      <c r="U535" s="189"/>
      <c r="V535" s="189" t="s">
        <v>12460</v>
      </c>
      <c r="W535" s="189"/>
    </row>
    <row r="536" spans="1:23" ht="12.75" hidden="1" customHeight="1" outlineLevel="1">
      <c r="A536" s="193" t="s">
        <v>156</v>
      </c>
      <c r="B536" s="191" t="s">
        <v>156</v>
      </c>
      <c r="H536" s="143" t="s">
        <v>6907</v>
      </c>
      <c r="I536" s="143" t="s">
        <v>6907</v>
      </c>
      <c r="J536" s="143" t="s">
        <v>6907</v>
      </c>
      <c r="K536" s="143" t="s">
        <v>6907</v>
      </c>
      <c r="L536" s="143" t="s">
        <v>6907</v>
      </c>
      <c r="M536" s="143" t="s">
        <v>6907</v>
      </c>
      <c r="N536" s="143" t="s">
        <v>6907</v>
      </c>
      <c r="O536" s="143" t="s">
        <v>6907</v>
      </c>
      <c r="P536" s="143">
        <v>747</v>
      </c>
      <c r="Q536" s="143" t="s">
        <v>156</v>
      </c>
      <c r="R536" s="143">
        <v>0</v>
      </c>
      <c r="S536" s="189"/>
      <c r="T536" s="189"/>
      <c r="U536" s="189"/>
      <c r="V536" s="189" t="s">
        <v>12461</v>
      </c>
      <c r="W536" s="189"/>
    </row>
    <row r="537" spans="1:23" ht="12.75" hidden="1" customHeight="1" outlineLevel="1">
      <c r="A537" s="193" t="s">
        <v>156</v>
      </c>
      <c r="B537" s="191" t="s">
        <v>156</v>
      </c>
      <c r="H537" s="143" t="s">
        <v>6907</v>
      </c>
      <c r="I537" s="143" t="s">
        <v>6907</v>
      </c>
      <c r="J537" s="143" t="s">
        <v>6907</v>
      </c>
      <c r="K537" s="143" t="s">
        <v>6907</v>
      </c>
      <c r="L537" s="143" t="s">
        <v>6907</v>
      </c>
      <c r="M537" s="143" t="s">
        <v>6907</v>
      </c>
      <c r="N537" s="143" t="s">
        <v>6907</v>
      </c>
      <c r="O537" s="143" t="s">
        <v>6907</v>
      </c>
      <c r="P537" s="143">
        <v>748</v>
      </c>
      <c r="Q537" s="143" t="s">
        <v>156</v>
      </c>
      <c r="R537" s="143">
        <v>0</v>
      </c>
      <c r="S537" s="189"/>
      <c r="T537" s="189"/>
      <c r="U537" s="189"/>
      <c r="V537" s="189" t="s">
        <v>12462</v>
      </c>
      <c r="W537" s="189"/>
    </row>
    <row r="538" spans="1:23" ht="12.75" hidden="1" customHeight="1" outlineLevel="1">
      <c r="A538" s="193" t="s">
        <v>156</v>
      </c>
      <c r="B538" s="191" t="s">
        <v>156</v>
      </c>
      <c r="H538" s="143" t="s">
        <v>6907</v>
      </c>
      <c r="I538" s="143" t="s">
        <v>6907</v>
      </c>
      <c r="J538" s="143" t="s">
        <v>6907</v>
      </c>
      <c r="K538" s="143" t="s">
        <v>6907</v>
      </c>
      <c r="L538" s="143" t="s">
        <v>6907</v>
      </c>
      <c r="M538" s="143" t="s">
        <v>6907</v>
      </c>
      <c r="N538" s="143" t="s">
        <v>6907</v>
      </c>
      <c r="O538" s="143" t="s">
        <v>6907</v>
      </c>
      <c r="P538" s="143">
        <v>749</v>
      </c>
      <c r="Q538" s="143" t="s">
        <v>156</v>
      </c>
      <c r="R538" s="143">
        <v>0</v>
      </c>
      <c r="S538" s="189"/>
      <c r="T538" s="189"/>
      <c r="U538" s="189"/>
      <c r="V538" s="189" t="s">
        <v>12463</v>
      </c>
      <c r="W538" s="189"/>
    </row>
    <row r="539" spans="1:23" ht="12.75" hidden="1" customHeight="1" outlineLevel="1">
      <c r="A539" s="193" t="s">
        <v>156</v>
      </c>
      <c r="B539" s="191" t="s">
        <v>156</v>
      </c>
      <c r="H539" s="143" t="s">
        <v>6907</v>
      </c>
      <c r="I539" s="143" t="s">
        <v>6907</v>
      </c>
      <c r="J539" s="143" t="s">
        <v>6907</v>
      </c>
      <c r="K539" s="143" t="s">
        <v>6907</v>
      </c>
      <c r="L539" s="143" t="s">
        <v>6907</v>
      </c>
      <c r="M539" s="143" t="s">
        <v>6907</v>
      </c>
      <c r="N539" s="143" t="s">
        <v>6907</v>
      </c>
      <c r="O539" s="143" t="s">
        <v>6907</v>
      </c>
      <c r="P539" s="143">
        <v>750</v>
      </c>
      <c r="Q539" s="143" t="s">
        <v>156</v>
      </c>
      <c r="R539" s="143">
        <v>0</v>
      </c>
      <c r="S539" s="189"/>
      <c r="T539" s="189"/>
      <c r="U539" s="189"/>
      <c r="V539" s="189" t="s">
        <v>12464</v>
      </c>
      <c r="W539" s="189"/>
    </row>
    <row r="540" spans="1:23" ht="12.75" hidden="1" customHeight="1" outlineLevel="1">
      <c r="A540" s="193" t="s">
        <v>156</v>
      </c>
      <c r="B540" s="191" t="s">
        <v>156</v>
      </c>
      <c r="H540" s="143" t="s">
        <v>6907</v>
      </c>
      <c r="I540" s="143" t="s">
        <v>6907</v>
      </c>
      <c r="J540" s="143" t="s">
        <v>6907</v>
      </c>
      <c r="K540" s="143" t="s">
        <v>6907</v>
      </c>
      <c r="L540" s="143" t="s">
        <v>6907</v>
      </c>
      <c r="M540" s="143" t="s">
        <v>6907</v>
      </c>
      <c r="N540" s="143" t="s">
        <v>6907</v>
      </c>
      <c r="O540" s="143" t="s">
        <v>6907</v>
      </c>
      <c r="P540" s="143">
        <v>751</v>
      </c>
      <c r="Q540" s="143" t="s">
        <v>156</v>
      </c>
      <c r="R540" s="143">
        <v>0</v>
      </c>
      <c r="S540" s="189"/>
      <c r="T540" s="189"/>
      <c r="U540" s="189"/>
      <c r="V540" s="189" t="s">
        <v>12465</v>
      </c>
      <c r="W540" s="189"/>
    </row>
    <row r="541" spans="1:23" ht="12.75" hidden="1" customHeight="1" outlineLevel="1" thickBot="1">
      <c r="A541" s="194" t="s">
        <v>156</v>
      </c>
      <c r="B541" s="191" t="s">
        <v>156</v>
      </c>
      <c r="H541" s="143" t="s">
        <v>6907</v>
      </c>
      <c r="I541" s="143" t="s">
        <v>6907</v>
      </c>
      <c r="J541" s="143" t="s">
        <v>6907</v>
      </c>
      <c r="K541" s="143" t="s">
        <v>6907</v>
      </c>
      <c r="L541" s="143" t="s">
        <v>6907</v>
      </c>
      <c r="M541" s="143" t="s">
        <v>6907</v>
      </c>
      <c r="N541" s="143" t="s">
        <v>6907</v>
      </c>
      <c r="O541" s="143" t="s">
        <v>6907</v>
      </c>
      <c r="P541" s="143">
        <v>752</v>
      </c>
      <c r="Q541" s="143" t="s">
        <v>156</v>
      </c>
      <c r="R541" s="143">
        <v>0</v>
      </c>
      <c r="S541" s="189"/>
      <c r="T541" s="189"/>
      <c r="U541" s="189"/>
      <c r="V541" s="189" t="s">
        <v>12466</v>
      </c>
      <c r="W541" s="189"/>
    </row>
    <row r="542" spans="1:23" ht="12.75" hidden="1" customHeight="1" outlineLevel="1" thickTop="1">
      <c r="A542" s="153" t="s">
        <v>156</v>
      </c>
      <c r="B542" s="188" t="s">
        <v>7683</v>
      </c>
      <c r="H542" s="143" t="s">
        <v>6907</v>
      </c>
      <c r="I542" s="143" t="s">
        <v>6907</v>
      </c>
      <c r="J542" s="143" t="s">
        <v>6907</v>
      </c>
      <c r="K542" s="143" t="s">
        <v>6907</v>
      </c>
      <c r="L542" s="143" t="s">
        <v>6907</v>
      </c>
      <c r="M542" s="143" t="s">
        <v>6907</v>
      </c>
      <c r="N542" s="143" t="s">
        <v>6907</v>
      </c>
      <c r="O542" s="143" t="s">
        <v>6907</v>
      </c>
    </row>
    <row r="543" spans="1:23" ht="12.75" hidden="1" customHeight="1" outlineLevel="1">
      <c r="A543" s="154"/>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row>
    <row r="544" spans="1:23" ht="12.75" customHeight="1" collapsed="1">
      <c r="A544" s="151" t="s">
        <v>422</v>
      </c>
      <c r="B544" s="190" t="s">
        <v>429</v>
      </c>
      <c r="P544" s="143">
        <v>268</v>
      </c>
      <c r="Q544" s="143" t="s">
        <v>429</v>
      </c>
      <c r="R544" s="143">
        <v>0</v>
      </c>
      <c r="V544" s="143" t="s">
        <v>12467</v>
      </c>
    </row>
    <row r="545" spans="1:22" ht="12.75" hidden="1" customHeight="1" outlineLevel="1">
      <c r="A545" s="153" t="s">
        <v>422</v>
      </c>
      <c r="B545" s="190" t="s">
        <v>431</v>
      </c>
      <c r="P545" s="143">
        <v>269</v>
      </c>
      <c r="Q545" s="143" t="s">
        <v>431</v>
      </c>
      <c r="R545" s="143">
        <v>0</v>
      </c>
      <c r="V545" s="143" t="s">
        <v>12468</v>
      </c>
    </row>
    <row r="546" spans="1:22" ht="12.75" hidden="1" customHeight="1" outlineLevel="1">
      <c r="A546" s="153" t="s">
        <v>422</v>
      </c>
      <c r="B546" s="190" t="s">
        <v>433</v>
      </c>
      <c r="P546" s="143">
        <v>270</v>
      </c>
      <c r="Q546" s="143" t="s">
        <v>433</v>
      </c>
      <c r="R546" s="143">
        <v>0</v>
      </c>
      <c r="V546" s="143" t="s">
        <v>12469</v>
      </c>
    </row>
    <row r="547" spans="1:22" ht="12.75" hidden="1" customHeight="1" outlineLevel="1">
      <c r="A547" s="153" t="s">
        <v>422</v>
      </c>
      <c r="B547" s="190" t="s">
        <v>435</v>
      </c>
      <c r="P547" s="143">
        <v>271</v>
      </c>
      <c r="Q547" s="143" t="s">
        <v>435</v>
      </c>
      <c r="R547" s="143">
        <v>0</v>
      </c>
      <c r="V547" s="143" t="s">
        <v>12470</v>
      </c>
    </row>
    <row r="548" spans="1:22" ht="12.75" hidden="1" customHeight="1" outlineLevel="1">
      <c r="A548" s="153" t="s">
        <v>422</v>
      </c>
      <c r="B548" s="190" t="s">
        <v>437</v>
      </c>
      <c r="P548" s="143">
        <v>272</v>
      </c>
      <c r="Q548" s="143" t="s">
        <v>437</v>
      </c>
      <c r="R548" s="143">
        <v>0</v>
      </c>
      <c r="V548" s="143" t="s">
        <v>12471</v>
      </c>
    </row>
    <row r="549" spans="1:22" ht="12.75" hidden="1" customHeight="1" outlineLevel="1">
      <c r="A549" s="153" t="s">
        <v>422</v>
      </c>
      <c r="B549" s="190" t="s">
        <v>439</v>
      </c>
      <c r="P549" s="143">
        <v>273</v>
      </c>
      <c r="Q549" s="143" t="s">
        <v>439</v>
      </c>
      <c r="R549" s="143">
        <v>0</v>
      </c>
      <c r="V549" s="143" t="s">
        <v>12472</v>
      </c>
    </row>
    <row r="550" spans="1:22" ht="12.75" hidden="1" customHeight="1" outlineLevel="1">
      <c r="A550" s="153" t="s">
        <v>422</v>
      </c>
      <c r="B550" s="190" t="s">
        <v>441</v>
      </c>
      <c r="P550" s="143">
        <v>274</v>
      </c>
      <c r="Q550" s="143" t="s">
        <v>441</v>
      </c>
      <c r="R550" s="143">
        <v>0</v>
      </c>
      <c r="V550" s="143" t="s">
        <v>12473</v>
      </c>
    </row>
    <row r="551" spans="1:22" ht="12.75" hidden="1" customHeight="1" outlineLevel="1">
      <c r="A551" s="153" t="s">
        <v>422</v>
      </c>
      <c r="B551" s="190" t="s">
        <v>443</v>
      </c>
      <c r="P551" s="143">
        <v>275</v>
      </c>
      <c r="Q551" s="143" t="s">
        <v>443</v>
      </c>
      <c r="R551" s="143">
        <v>0</v>
      </c>
      <c r="V551" s="143" t="s">
        <v>12474</v>
      </c>
    </row>
    <row r="552" spans="1:22" ht="12.75" hidden="1" customHeight="1" outlineLevel="1">
      <c r="A552" s="153" t="s">
        <v>422</v>
      </c>
      <c r="B552" s="190" t="s">
        <v>445</v>
      </c>
      <c r="P552" s="143">
        <v>276</v>
      </c>
      <c r="Q552" s="143" t="s">
        <v>445</v>
      </c>
      <c r="R552" s="143">
        <v>0</v>
      </c>
      <c r="V552" s="143" t="s">
        <v>12475</v>
      </c>
    </row>
    <row r="553" spans="1:22" ht="12.75" hidden="1" customHeight="1" outlineLevel="1">
      <c r="A553" s="153" t="s">
        <v>422</v>
      </c>
      <c r="B553" s="190" t="s">
        <v>447</v>
      </c>
      <c r="P553" s="143">
        <v>277</v>
      </c>
      <c r="Q553" s="143" t="s">
        <v>447</v>
      </c>
      <c r="R553" s="143">
        <v>0</v>
      </c>
      <c r="V553" s="143" t="s">
        <v>12476</v>
      </c>
    </row>
    <row r="554" spans="1:22" ht="12.75" hidden="1" customHeight="1" outlineLevel="1">
      <c r="A554" s="153" t="s">
        <v>422</v>
      </c>
      <c r="B554" s="190" t="s">
        <v>449</v>
      </c>
      <c r="P554" s="143">
        <v>278</v>
      </c>
      <c r="Q554" s="143" t="s">
        <v>449</v>
      </c>
      <c r="R554" s="143">
        <v>0</v>
      </c>
      <c r="V554" s="143" t="s">
        <v>12477</v>
      </c>
    </row>
    <row r="555" spans="1:22" ht="12.75" hidden="1" customHeight="1" outlineLevel="1">
      <c r="A555" s="153" t="s">
        <v>422</v>
      </c>
      <c r="B555" s="190" t="s">
        <v>451</v>
      </c>
      <c r="P555" s="143">
        <v>279</v>
      </c>
      <c r="Q555" s="143" t="s">
        <v>451</v>
      </c>
      <c r="R555" s="143">
        <v>0</v>
      </c>
      <c r="V555" s="143" t="s">
        <v>12478</v>
      </c>
    </row>
    <row r="556" spans="1:22" ht="12.75" hidden="1" customHeight="1" outlineLevel="1">
      <c r="A556" s="153" t="s">
        <v>422</v>
      </c>
      <c r="B556" s="190" t="s">
        <v>12479</v>
      </c>
      <c r="P556" s="143">
        <v>280</v>
      </c>
      <c r="Q556" s="143" t="s">
        <v>424</v>
      </c>
      <c r="R556" s="143">
        <v>0</v>
      </c>
      <c r="V556" s="143" t="s">
        <v>12480</v>
      </c>
    </row>
    <row r="557" spans="1:22" ht="12.75" hidden="1" customHeight="1" outlineLevel="1">
      <c r="A557" s="153" t="s">
        <v>422</v>
      </c>
      <c r="B557" s="190" t="s">
        <v>453</v>
      </c>
      <c r="P557" s="143">
        <v>281</v>
      </c>
      <c r="Q557" s="143" t="s">
        <v>453</v>
      </c>
      <c r="R557" s="143">
        <v>0</v>
      </c>
      <c r="V557" s="143" t="s">
        <v>12481</v>
      </c>
    </row>
    <row r="558" spans="1:22" ht="12.75" hidden="1" customHeight="1" outlineLevel="1">
      <c r="A558" s="153" t="s">
        <v>422</v>
      </c>
      <c r="B558" s="190" t="s">
        <v>455</v>
      </c>
      <c r="P558" s="143">
        <v>282</v>
      </c>
      <c r="Q558" s="143" t="s">
        <v>455</v>
      </c>
      <c r="R558" s="143">
        <v>0</v>
      </c>
      <c r="V558" s="143" t="s">
        <v>12482</v>
      </c>
    </row>
    <row r="559" spans="1:22" ht="12.75" hidden="1" customHeight="1" outlineLevel="1">
      <c r="A559" s="153" t="s">
        <v>422</v>
      </c>
      <c r="B559" s="190" t="s">
        <v>457</v>
      </c>
      <c r="P559" s="143">
        <v>283</v>
      </c>
      <c r="Q559" s="143" t="s">
        <v>457</v>
      </c>
      <c r="R559" s="143">
        <v>0</v>
      </c>
      <c r="V559" s="143" t="s">
        <v>12483</v>
      </c>
    </row>
    <row r="560" spans="1:22" ht="12.75" hidden="1" customHeight="1" outlineLevel="1">
      <c r="A560" s="153" t="s">
        <v>422</v>
      </c>
      <c r="B560" s="190" t="s">
        <v>459</v>
      </c>
      <c r="P560" s="143">
        <v>284</v>
      </c>
      <c r="Q560" s="143" t="s">
        <v>459</v>
      </c>
      <c r="R560" s="143">
        <v>0</v>
      </c>
      <c r="V560" s="143" t="s">
        <v>12484</v>
      </c>
    </row>
    <row r="561" spans="1:22" ht="12.75" hidden="1" customHeight="1" outlineLevel="1">
      <c r="A561" s="153" t="s">
        <v>422</v>
      </c>
      <c r="B561" s="190" t="s">
        <v>461</v>
      </c>
      <c r="P561" s="143">
        <v>285</v>
      </c>
      <c r="Q561" s="143" t="s">
        <v>461</v>
      </c>
      <c r="R561" s="143">
        <v>0</v>
      </c>
      <c r="V561" s="143" t="s">
        <v>12485</v>
      </c>
    </row>
    <row r="562" spans="1:22" ht="12.75" hidden="1" customHeight="1" outlineLevel="1">
      <c r="A562" s="153" t="s">
        <v>422</v>
      </c>
      <c r="B562" s="190" t="s">
        <v>463</v>
      </c>
      <c r="P562" s="143">
        <v>286</v>
      </c>
      <c r="Q562" s="143" t="s">
        <v>463</v>
      </c>
      <c r="R562" s="143">
        <v>0</v>
      </c>
      <c r="V562" s="143" t="s">
        <v>12486</v>
      </c>
    </row>
    <row r="563" spans="1:22" ht="12.75" hidden="1" customHeight="1" outlineLevel="1">
      <c r="A563" s="153" t="s">
        <v>422</v>
      </c>
      <c r="B563" s="190" t="s">
        <v>465</v>
      </c>
      <c r="P563" s="143">
        <v>287</v>
      </c>
      <c r="Q563" s="143" t="s">
        <v>465</v>
      </c>
      <c r="R563" s="143">
        <v>0</v>
      </c>
      <c r="V563" s="143" t="s">
        <v>12487</v>
      </c>
    </row>
    <row r="564" spans="1:22" ht="12.75" hidden="1" customHeight="1" outlineLevel="1">
      <c r="A564" s="153" t="s">
        <v>422</v>
      </c>
      <c r="B564" s="190" t="s">
        <v>467</v>
      </c>
      <c r="P564" s="143">
        <v>288</v>
      </c>
      <c r="Q564" s="143" t="s">
        <v>467</v>
      </c>
      <c r="R564" s="143">
        <v>0</v>
      </c>
      <c r="V564" s="143" t="s">
        <v>12488</v>
      </c>
    </row>
    <row r="565" spans="1:22" ht="12.75" hidden="1" customHeight="1" outlineLevel="1">
      <c r="A565" s="153" t="s">
        <v>422</v>
      </c>
      <c r="B565" s="190" t="s">
        <v>469</v>
      </c>
      <c r="P565" s="143">
        <v>289</v>
      </c>
      <c r="Q565" s="143" t="s">
        <v>469</v>
      </c>
      <c r="R565" s="143">
        <v>0</v>
      </c>
      <c r="V565" s="143" t="s">
        <v>12489</v>
      </c>
    </row>
    <row r="566" spans="1:22" ht="12.75" hidden="1" customHeight="1" outlineLevel="1">
      <c r="A566" s="153" t="s">
        <v>422</v>
      </c>
      <c r="B566" s="190" t="s">
        <v>471</v>
      </c>
      <c r="P566" s="143">
        <v>290</v>
      </c>
      <c r="Q566" s="143" t="s">
        <v>471</v>
      </c>
      <c r="R566" s="143">
        <v>0</v>
      </c>
      <c r="V566" s="143" t="s">
        <v>12490</v>
      </c>
    </row>
    <row r="567" spans="1:22" ht="12.75" hidden="1" customHeight="1" outlineLevel="1">
      <c r="A567" s="153" t="s">
        <v>422</v>
      </c>
      <c r="B567" s="190" t="s">
        <v>473</v>
      </c>
      <c r="P567" s="143">
        <v>291</v>
      </c>
      <c r="Q567" s="143" t="s">
        <v>473</v>
      </c>
      <c r="R567" s="143">
        <v>0</v>
      </c>
      <c r="V567" s="143" t="s">
        <v>12491</v>
      </c>
    </row>
    <row r="568" spans="1:22" ht="12.75" hidden="1" customHeight="1" outlineLevel="1">
      <c r="A568" s="153" t="s">
        <v>422</v>
      </c>
      <c r="B568" s="190" t="s">
        <v>475</v>
      </c>
      <c r="P568" s="143">
        <v>292</v>
      </c>
      <c r="Q568" s="143" t="s">
        <v>475</v>
      </c>
      <c r="R568" s="143">
        <v>0</v>
      </c>
      <c r="V568" s="143" t="s">
        <v>12492</v>
      </c>
    </row>
    <row r="569" spans="1:22" ht="12.75" hidden="1" customHeight="1" outlineLevel="1">
      <c r="A569" s="153" t="s">
        <v>422</v>
      </c>
      <c r="B569" s="190" t="s">
        <v>477</v>
      </c>
      <c r="P569" s="143">
        <v>293</v>
      </c>
      <c r="Q569" s="143" t="s">
        <v>477</v>
      </c>
      <c r="R569" s="143">
        <v>0</v>
      </c>
      <c r="V569" s="143" t="s">
        <v>12493</v>
      </c>
    </row>
    <row r="570" spans="1:22" ht="12.75" hidden="1" customHeight="1" outlineLevel="1">
      <c r="A570" s="153" t="s">
        <v>422</v>
      </c>
      <c r="B570" s="190" t="s">
        <v>479</v>
      </c>
      <c r="P570" s="143">
        <v>294</v>
      </c>
      <c r="Q570" s="143" t="s">
        <v>479</v>
      </c>
      <c r="R570" s="143">
        <v>0</v>
      </c>
      <c r="V570" s="143" t="s">
        <v>12494</v>
      </c>
    </row>
    <row r="571" spans="1:22" ht="12.75" hidden="1" customHeight="1" outlineLevel="1">
      <c r="A571" s="153" t="s">
        <v>422</v>
      </c>
      <c r="B571" s="190" t="s">
        <v>481</v>
      </c>
      <c r="P571" s="143">
        <v>295</v>
      </c>
      <c r="Q571" s="143" t="s">
        <v>481</v>
      </c>
      <c r="R571" s="143">
        <v>0</v>
      </c>
      <c r="V571" s="143" t="s">
        <v>12495</v>
      </c>
    </row>
    <row r="572" spans="1:22" ht="12.75" hidden="1" customHeight="1" outlineLevel="1">
      <c r="A572" s="153" t="s">
        <v>422</v>
      </c>
      <c r="B572" s="190" t="s">
        <v>483</v>
      </c>
      <c r="P572" s="143">
        <v>296</v>
      </c>
      <c r="Q572" s="143" t="s">
        <v>483</v>
      </c>
      <c r="R572" s="143">
        <v>0</v>
      </c>
      <c r="V572" s="143" t="s">
        <v>12496</v>
      </c>
    </row>
    <row r="573" spans="1:22" ht="12.75" hidden="1" customHeight="1" outlineLevel="1">
      <c r="A573" s="153" t="s">
        <v>422</v>
      </c>
      <c r="B573" s="190" t="s">
        <v>485</v>
      </c>
      <c r="P573" s="143">
        <v>297</v>
      </c>
      <c r="Q573" s="143" t="s">
        <v>485</v>
      </c>
      <c r="R573" s="143">
        <v>0</v>
      </c>
      <c r="V573" s="143" t="s">
        <v>12497</v>
      </c>
    </row>
    <row r="574" spans="1:22" ht="12.75" hidden="1" customHeight="1" outlineLevel="1">
      <c r="A574" s="153" t="s">
        <v>422</v>
      </c>
      <c r="B574" s="190" t="s">
        <v>487</v>
      </c>
      <c r="P574" s="143">
        <v>298</v>
      </c>
      <c r="Q574" s="143" t="s">
        <v>487</v>
      </c>
      <c r="R574" s="143">
        <v>0</v>
      </c>
      <c r="V574" s="143" t="s">
        <v>12498</v>
      </c>
    </row>
    <row r="575" spans="1:22" ht="12.75" hidden="1" customHeight="1" outlineLevel="1">
      <c r="A575" s="153" t="s">
        <v>422</v>
      </c>
      <c r="B575" s="190" t="s">
        <v>489</v>
      </c>
      <c r="P575" s="143">
        <v>299</v>
      </c>
      <c r="Q575" s="143" t="s">
        <v>489</v>
      </c>
      <c r="R575" s="143">
        <v>0</v>
      </c>
      <c r="V575" s="143" t="s">
        <v>12499</v>
      </c>
    </row>
    <row r="576" spans="1:22" ht="12.75" hidden="1" customHeight="1" outlineLevel="1">
      <c r="A576" s="153" t="s">
        <v>422</v>
      </c>
      <c r="B576" s="190" t="s">
        <v>491</v>
      </c>
      <c r="P576" s="143">
        <v>300</v>
      </c>
      <c r="Q576" s="143" t="s">
        <v>491</v>
      </c>
      <c r="R576" s="143">
        <v>0</v>
      </c>
      <c r="V576" s="143" t="s">
        <v>12500</v>
      </c>
    </row>
    <row r="577" spans="1:22" ht="12.75" hidden="1" customHeight="1" outlineLevel="1">
      <c r="A577" s="153" t="s">
        <v>422</v>
      </c>
      <c r="B577" s="190" t="s">
        <v>493</v>
      </c>
      <c r="P577" s="143">
        <v>301</v>
      </c>
      <c r="Q577" s="143" t="s">
        <v>493</v>
      </c>
      <c r="R577" s="143">
        <v>0</v>
      </c>
      <c r="V577" s="143" t="s">
        <v>12501</v>
      </c>
    </row>
    <row r="578" spans="1:22" ht="12.75" hidden="1" customHeight="1" outlineLevel="1">
      <c r="A578" s="153" t="s">
        <v>422</v>
      </c>
      <c r="B578" s="190" t="s">
        <v>495</v>
      </c>
      <c r="P578" s="143">
        <v>302</v>
      </c>
      <c r="Q578" s="143" t="s">
        <v>495</v>
      </c>
      <c r="R578" s="143">
        <v>0</v>
      </c>
      <c r="V578" s="143" t="s">
        <v>12502</v>
      </c>
    </row>
    <row r="579" spans="1:22" ht="12.75" hidden="1" customHeight="1" outlineLevel="1">
      <c r="A579" s="153" t="s">
        <v>422</v>
      </c>
      <c r="B579" s="190" t="s">
        <v>497</v>
      </c>
      <c r="P579" s="143">
        <v>303</v>
      </c>
      <c r="Q579" s="143" t="s">
        <v>497</v>
      </c>
      <c r="R579" s="143">
        <v>0</v>
      </c>
      <c r="V579" s="143" t="s">
        <v>12503</v>
      </c>
    </row>
    <row r="580" spans="1:22" ht="12.75" hidden="1" customHeight="1" outlineLevel="1">
      <c r="A580" s="153" t="s">
        <v>422</v>
      </c>
      <c r="B580" s="190" t="s">
        <v>499</v>
      </c>
      <c r="P580" s="143">
        <v>304</v>
      </c>
      <c r="Q580" s="143" t="s">
        <v>499</v>
      </c>
      <c r="R580" s="143">
        <v>0</v>
      </c>
      <c r="V580" s="143" t="s">
        <v>12504</v>
      </c>
    </row>
    <row r="581" spans="1:22" ht="12.75" hidden="1" customHeight="1" outlineLevel="1">
      <c r="A581" s="153" t="s">
        <v>422</v>
      </c>
      <c r="B581" s="190" t="s">
        <v>501</v>
      </c>
      <c r="P581" s="143">
        <v>305</v>
      </c>
      <c r="Q581" s="143" t="s">
        <v>501</v>
      </c>
      <c r="R581" s="143">
        <v>0</v>
      </c>
      <c r="V581" s="143" t="s">
        <v>12505</v>
      </c>
    </row>
    <row r="582" spans="1:22" ht="12.75" hidden="1" customHeight="1" outlineLevel="1">
      <c r="A582" s="153" t="s">
        <v>422</v>
      </c>
      <c r="B582" s="190" t="s">
        <v>503</v>
      </c>
      <c r="P582" s="143">
        <v>306</v>
      </c>
      <c r="Q582" s="143" t="s">
        <v>503</v>
      </c>
      <c r="R582" s="143">
        <v>0</v>
      </c>
      <c r="V582" s="143" t="s">
        <v>12506</v>
      </c>
    </row>
    <row r="583" spans="1:22" ht="12.75" hidden="1" customHeight="1" outlineLevel="1">
      <c r="A583" s="153" t="s">
        <v>422</v>
      </c>
      <c r="B583" s="190" t="s">
        <v>505</v>
      </c>
      <c r="P583" s="143">
        <v>307</v>
      </c>
      <c r="Q583" s="143" t="s">
        <v>505</v>
      </c>
      <c r="R583" s="143">
        <v>0</v>
      </c>
      <c r="V583" s="143" t="s">
        <v>12507</v>
      </c>
    </row>
    <row r="584" spans="1:22" ht="12.75" hidden="1" customHeight="1" outlineLevel="1">
      <c r="A584" s="153" t="s">
        <v>422</v>
      </c>
      <c r="B584" s="190" t="s">
        <v>507</v>
      </c>
      <c r="P584" s="143">
        <v>308</v>
      </c>
      <c r="Q584" s="143" t="s">
        <v>507</v>
      </c>
      <c r="R584" s="143">
        <v>0</v>
      </c>
      <c r="V584" s="143" t="s">
        <v>12508</v>
      </c>
    </row>
    <row r="585" spans="1:22" ht="12.75" hidden="1" customHeight="1" outlineLevel="1">
      <c r="A585" s="153" t="s">
        <v>422</v>
      </c>
      <c r="B585" s="190" t="s">
        <v>509</v>
      </c>
      <c r="P585" s="143">
        <v>309</v>
      </c>
      <c r="Q585" s="143" t="s">
        <v>509</v>
      </c>
      <c r="R585" s="143">
        <v>0</v>
      </c>
      <c r="V585" s="143" t="s">
        <v>12509</v>
      </c>
    </row>
    <row r="586" spans="1:22" ht="12.75" hidden="1" customHeight="1" outlineLevel="1">
      <c r="A586" s="153" t="s">
        <v>422</v>
      </c>
      <c r="B586" s="190" t="s">
        <v>511</v>
      </c>
      <c r="P586" s="143">
        <v>310</v>
      </c>
      <c r="Q586" s="143" t="s">
        <v>511</v>
      </c>
      <c r="R586" s="143">
        <v>0</v>
      </c>
      <c r="V586" s="143" t="s">
        <v>12510</v>
      </c>
    </row>
    <row r="587" spans="1:22" ht="12.75" hidden="1" customHeight="1" outlineLevel="1">
      <c r="A587" s="153" t="s">
        <v>422</v>
      </c>
      <c r="B587" s="190" t="s">
        <v>513</v>
      </c>
      <c r="P587" s="143">
        <v>311</v>
      </c>
      <c r="Q587" s="143" t="s">
        <v>513</v>
      </c>
      <c r="R587" s="143">
        <v>0</v>
      </c>
      <c r="V587" s="143" t="s">
        <v>12511</v>
      </c>
    </row>
    <row r="588" spans="1:22" ht="12.75" hidden="1" customHeight="1" outlineLevel="1">
      <c r="A588" s="153" t="s">
        <v>422</v>
      </c>
      <c r="B588" s="190" t="s">
        <v>515</v>
      </c>
      <c r="P588" s="143">
        <v>312</v>
      </c>
      <c r="Q588" s="143" t="s">
        <v>515</v>
      </c>
      <c r="R588" s="143">
        <v>0</v>
      </c>
      <c r="V588" s="143" t="s">
        <v>12512</v>
      </c>
    </row>
    <row r="589" spans="1:22" ht="12.75" hidden="1" customHeight="1" outlineLevel="1">
      <c r="A589" s="153" t="s">
        <v>422</v>
      </c>
      <c r="B589" s="190" t="s">
        <v>517</v>
      </c>
      <c r="P589" s="143">
        <v>313</v>
      </c>
      <c r="Q589" s="143" t="s">
        <v>517</v>
      </c>
      <c r="R589" s="143">
        <v>0</v>
      </c>
      <c r="V589" s="143" t="s">
        <v>12513</v>
      </c>
    </row>
    <row r="590" spans="1:22" ht="12.75" hidden="1" customHeight="1" outlineLevel="1">
      <c r="A590" s="153" t="s">
        <v>422</v>
      </c>
      <c r="B590" s="190" t="s">
        <v>519</v>
      </c>
      <c r="P590" s="143">
        <v>314</v>
      </c>
      <c r="Q590" s="143" t="s">
        <v>519</v>
      </c>
      <c r="R590" s="143">
        <v>0</v>
      </c>
      <c r="V590" s="143" t="s">
        <v>12514</v>
      </c>
    </row>
    <row r="591" spans="1:22" ht="12.75" hidden="1" customHeight="1" outlineLevel="1">
      <c r="A591" s="153" t="s">
        <v>422</v>
      </c>
      <c r="B591" s="190" t="s">
        <v>521</v>
      </c>
      <c r="P591" s="143">
        <v>315</v>
      </c>
      <c r="Q591" s="143" t="s">
        <v>521</v>
      </c>
      <c r="R591" s="143">
        <v>0</v>
      </c>
      <c r="V591" s="143" t="s">
        <v>12515</v>
      </c>
    </row>
    <row r="592" spans="1:22" ht="12.75" hidden="1" customHeight="1" outlineLevel="1">
      <c r="A592" s="153" t="s">
        <v>422</v>
      </c>
      <c r="B592" s="190" t="s">
        <v>523</v>
      </c>
      <c r="P592" s="143">
        <v>316</v>
      </c>
      <c r="Q592" s="143" t="s">
        <v>523</v>
      </c>
      <c r="R592" s="143">
        <v>0</v>
      </c>
      <c r="V592" s="143" t="s">
        <v>12516</v>
      </c>
    </row>
    <row r="593" spans="1:22" ht="12.75" hidden="1" customHeight="1" outlineLevel="1">
      <c r="A593" s="153" t="s">
        <v>422</v>
      </c>
      <c r="B593" s="190" t="s">
        <v>525</v>
      </c>
      <c r="P593" s="143">
        <v>317</v>
      </c>
      <c r="Q593" s="143" t="s">
        <v>525</v>
      </c>
      <c r="R593" s="143">
        <v>0</v>
      </c>
      <c r="V593" s="143" t="s">
        <v>12517</v>
      </c>
    </row>
    <row r="594" spans="1:22" ht="12.75" hidden="1" customHeight="1" outlineLevel="1">
      <c r="A594" s="153" t="s">
        <v>422</v>
      </c>
      <c r="B594" s="190" t="s">
        <v>527</v>
      </c>
      <c r="P594" s="143">
        <v>318</v>
      </c>
      <c r="Q594" s="143" t="s">
        <v>527</v>
      </c>
      <c r="R594" s="143">
        <v>0</v>
      </c>
      <c r="V594" s="143" t="s">
        <v>12518</v>
      </c>
    </row>
    <row r="595" spans="1:22" ht="12.75" hidden="1" customHeight="1" outlineLevel="1">
      <c r="A595" s="153" t="s">
        <v>422</v>
      </c>
      <c r="B595" s="190" t="s">
        <v>529</v>
      </c>
      <c r="P595" s="143">
        <v>319</v>
      </c>
      <c r="Q595" s="143" t="s">
        <v>529</v>
      </c>
      <c r="R595" s="143">
        <v>0</v>
      </c>
      <c r="V595" s="143" t="s">
        <v>12519</v>
      </c>
    </row>
    <row r="596" spans="1:22" ht="12.75" hidden="1" customHeight="1" outlineLevel="1">
      <c r="A596" s="153" t="s">
        <v>422</v>
      </c>
      <c r="B596" s="190" t="s">
        <v>531</v>
      </c>
      <c r="P596" s="143">
        <v>320</v>
      </c>
      <c r="Q596" s="143" t="s">
        <v>531</v>
      </c>
      <c r="R596" s="143">
        <v>0</v>
      </c>
      <c r="V596" s="143" t="s">
        <v>12520</v>
      </c>
    </row>
    <row r="597" spans="1:22" ht="12.75" hidden="1" customHeight="1" outlineLevel="1">
      <c r="A597" s="153" t="s">
        <v>422</v>
      </c>
      <c r="B597" s="190" t="s">
        <v>533</v>
      </c>
      <c r="P597" s="143">
        <v>321</v>
      </c>
      <c r="Q597" s="143" t="s">
        <v>533</v>
      </c>
      <c r="R597" s="143">
        <v>0</v>
      </c>
      <c r="V597" s="143" t="s">
        <v>12521</v>
      </c>
    </row>
    <row r="598" spans="1:22" ht="12.75" hidden="1" customHeight="1" outlineLevel="1">
      <c r="A598" s="153" t="s">
        <v>422</v>
      </c>
      <c r="B598" s="190" t="s">
        <v>535</v>
      </c>
      <c r="P598" s="143">
        <v>322</v>
      </c>
      <c r="Q598" s="143" t="s">
        <v>535</v>
      </c>
      <c r="R598" s="143">
        <v>0</v>
      </c>
      <c r="V598" s="143" t="s">
        <v>12522</v>
      </c>
    </row>
    <row r="599" spans="1:22" ht="12.75" hidden="1" customHeight="1" outlineLevel="1">
      <c r="A599" s="153" t="s">
        <v>422</v>
      </c>
      <c r="B599" s="190" t="s">
        <v>537</v>
      </c>
      <c r="P599" s="143">
        <v>323</v>
      </c>
      <c r="Q599" s="143" t="s">
        <v>537</v>
      </c>
      <c r="R599" s="143">
        <v>0</v>
      </c>
      <c r="V599" s="143" t="s">
        <v>12523</v>
      </c>
    </row>
    <row r="600" spans="1:22" ht="12.75" hidden="1" customHeight="1" outlineLevel="1">
      <c r="A600" s="153" t="s">
        <v>422</v>
      </c>
      <c r="B600" s="190" t="s">
        <v>539</v>
      </c>
      <c r="P600" s="143">
        <v>324</v>
      </c>
      <c r="Q600" s="143" t="s">
        <v>539</v>
      </c>
      <c r="R600" s="143">
        <v>0</v>
      </c>
      <c r="V600" s="143" t="s">
        <v>12524</v>
      </c>
    </row>
    <row r="601" spans="1:22" ht="12.75" hidden="1" customHeight="1" outlineLevel="1">
      <c r="A601" s="153" t="s">
        <v>422</v>
      </c>
      <c r="B601" s="190" t="s">
        <v>541</v>
      </c>
      <c r="P601" s="143">
        <v>325</v>
      </c>
      <c r="Q601" s="143" t="s">
        <v>541</v>
      </c>
      <c r="R601" s="143">
        <v>0</v>
      </c>
      <c r="V601" s="143" t="s">
        <v>12525</v>
      </c>
    </row>
    <row r="602" spans="1:22" ht="12.75" hidden="1" customHeight="1" outlineLevel="1">
      <c r="A602" s="153" t="s">
        <v>422</v>
      </c>
      <c r="B602" s="190" t="s">
        <v>543</v>
      </c>
      <c r="P602" s="143">
        <v>326</v>
      </c>
      <c r="Q602" s="143" t="s">
        <v>543</v>
      </c>
      <c r="R602" s="143">
        <v>0</v>
      </c>
      <c r="V602" s="143" t="s">
        <v>12526</v>
      </c>
    </row>
    <row r="603" spans="1:22" ht="12.75" hidden="1" customHeight="1" outlineLevel="1">
      <c r="A603" s="153" t="s">
        <v>422</v>
      </c>
      <c r="B603" s="190" t="s">
        <v>545</v>
      </c>
      <c r="P603" s="143">
        <v>327</v>
      </c>
      <c r="Q603" s="143" t="s">
        <v>545</v>
      </c>
      <c r="R603" s="143">
        <v>0</v>
      </c>
      <c r="V603" s="143" t="s">
        <v>12527</v>
      </c>
    </row>
    <row r="604" spans="1:22" ht="12.75" hidden="1" customHeight="1" outlineLevel="1">
      <c r="A604" s="153" t="s">
        <v>422</v>
      </c>
      <c r="B604" s="190" t="s">
        <v>547</v>
      </c>
      <c r="P604" s="143">
        <v>328</v>
      </c>
      <c r="Q604" s="143" t="s">
        <v>547</v>
      </c>
      <c r="R604" s="143">
        <v>0</v>
      </c>
      <c r="V604" s="143" t="s">
        <v>12528</v>
      </c>
    </row>
    <row r="605" spans="1:22" ht="12.75" hidden="1" customHeight="1" outlineLevel="1">
      <c r="A605" s="153" t="s">
        <v>422</v>
      </c>
      <c r="B605" s="190" t="s">
        <v>549</v>
      </c>
      <c r="P605" s="143">
        <v>329</v>
      </c>
      <c r="Q605" s="143" t="s">
        <v>549</v>
      </c>
      <c r="R605" s="143">
        <v>0</v>
      </c>
      <c r="V605" s="143" t="s">
        <v>12529</v>
      </c>
    </row>
    <row r="606" spans="1:22" ht="12.75" hidden="1" customHeight="1" outlineLevel="1">
      <c r="A606" s="153" t="s">
        <v>422</v>
      </c>
      <c r="B606" s="190" t="s">
        <v>551</v>
      </c>
      <c r="P606" s="143">
        <v>330</v>
      </c>
      <c r="Q606" s="143" t="s">
        <v>551</v>
      </c>
      <c r="R606" s="143">
        <v>0</v>
      </c>
      <c r="V606" s="143" t="s">
        <v>12530</v>
      </c>
    </row>
    <row r="607" spans="1:22" ht="12.75" hidden="1" customHeight="1" outlineLevel="1">
      <c r="A607" s="153" t="s">
        <v>422</v>
      </c>
      <c r="B607" s="190" t="s">
        <v>553</v>
      </c>
      <c r="P607" s="143">
        <v>331</v>
      </c>
      <c r="Q607" s="143" t="s">
        <v>553</v>
      </c>
      <c r="R607" s="143">
        <v>0</v>
      </c>
      <c r="V607" s="143" t="s">
        <v>12531</v>
      </c>
    </row>
    <row r="608" spans="1:22" ht="12.75" hidden="1" customHeight="1" outlineLevel="1">
      <c r="A608" s="153" t="s">
        <v>422</v>
      </c>
      <c r="B608" s="190" t="s">
        <v>555</v>
      </c>
      <c r="P608" s="143">
        <v>332</v>
      </c>
      <c r="Q608" s="143" t="s">
        <v>555</v>
      </c>
      <c r="R608" s="143">
        <v>0</v>
      </c>
      <c r="V608" s="143" t="s">
        <v>12532</v>
      </c>
    </row>
    <row r="609" spans="1:23" ht="12.75" hidden="1" customHeight="1" outlineLevel="1">
      <c r="A609" s="153" t="s">
        <v>422</v>
      </c>
      <c r="B609" s="190" t="s">
        <v>557</v>
      </c>
      <c r="P609" s="143">
        <v>333</v>
      </c>
      <c r="Q609" s="143" t="s">
        <v>557</v>
      </c>
      <c r="R609" s="143">
        <v>0</v>
      </c>
      <c r="V609" s="143" t="s">
        <v>12533</v>
      </c>
    </row>
    <row r="610" spans="1:23" ht="12.75" hidden="1" customHeight="1" outlineLevel="1">
      <c r="A610" s="153" t="s">
        <v>422</v>
      </c>
      <c r="B610" s="190" t="s">
        <v>559</v>
      </c>
      <c r="P610" s="143">
        <v>334</v>
      </c>
      <c r="Q610" s="143" t="s">
        <v>559</v>
      </c>
      <c r="R610" s="143">
        <v>0</v>
      </c>
      <c r="V610" s="143" t="s">
        <v>12534</v>
      </c>
    </row>
    <row r="611" spans="1:23" ht="12.75" hidden="1" customHeight="1" outlineLevel="1">
      <c r="A611" s="153" t="s">
        <v>422</v>
      </c>
      <c r="B611" s="190" t="s">
        <v>561</v>
      </c>
      <c r="P611" s="143">
        <v>335</v>
      </c>
      <c r="Q611" s="143" t="s">
        <v>561</v>
      </c>
      <c r="R611" s="143">
        <v>0</v>
      </c>
      <c r="V611" s="143" t="s">
        <v>12535</v>
      </c>
    </row>
    <row r="612" spans="1:23" ht="12.75" hidden="1" customHeight="1" outlineLevel="1">
      <c r="A612" s="153" t="s">
        <v>422</v>
      </c>
      <c r="B612" s="190" t="s">
        <v>563</v>
      </c>
      <c r="P612" s="143">
        <v>336</v>
      </c>
      <c r="Q612" s="143" t="s">
        <v>563</v>
      </c>
      <c r="R612" s="143">
        <v>0</v>
      </c>
      <c r="V612" s="143" t="s">
        <v>12536</v>
      </c>
    </row>
    <row r="613" spans="1:23" ht="12.75" hidden="1" customHeight="1" outlineLevel="1">
      <c r="A613" s="153" t="s">
        <v>422</v>
      </c>
      <c r="B613" s="190" t="s">
        <v>426</v>
      </c>
      <c r="P613" s="143">
        <v>352</v>
      </c>
      <c r="Q613" s="143" t="s">
        <v>427</v>
      </c>
      <c r="R613" s="143">
        <v>0</v>
      </c>
      <c r="S613" s="143" t="s">
        <v>6908</v>
      </c>
      <c r="V613" s="143" t="s">
        <v>12537</v>
      </c>
    </row>
    <row r="614" spans="1:23" ht="12.75" hidden="1" customHeight="1" outlineLevel="1">
      <c r="A614" s="154"/>
      <c r="B614" s="154"/>
      <c r="C614" s="154"/>
      <c r="D614" s="154"/>
      <c r="E614" s="154"/>
      <c r="F614" s="154"/>
      <c r="G614" s="154"/>
      <c r="H614" s="154"/>
      <c r="I614" s="154"/>
      <c r="J614" s="154"/>
      <c r="K614" s="154"/>
      <c r="L614" s="154"/>
      <c r="M614" s="154"/>
      <c r="N614" s="154"/>
      <c r="O614" s="154"/>
      <c r="P614" s="154"/>
      <c r="Q614" s="154"/>
      <c r="R614" s="154"/>
      <c r="S614" s="154"/>
      <c r="T614" s="154"/>
      <c r="U614" s="154"/>
      <c r="V614" s="154"/>
      <c r="W614" s="154"/>
    </row>
    <row r="615" spans="1:23" ht="12.75" customHeight="1">
      <c r="A615" s="151" t="s">
        <v>565</v>
      </c>
      <c r="B615" s="190" t="s">
        <v>566</v>
      </c>
      <c r="P615" s="143">
        <v>353</v>
      </c>
      <c r="Q615" s="143" t="s">
        <v>567</v>
      </c>
      <c r="R615" s="143" t="s">
        <v>420</v>
      </c>
      <c r="S615" s="143" t="s">
        <v>6912</v>
      </c>
      <c r="U615" s="143" t="s">
        <v>3009</v>
      </c>
      <c r="V615" s="143" t="s">
        <v>12538</v>
      </c>
    </row>
    <row r="616" spans="1:23" ht="12.75" customHeight="1" outlineLevel="1">
      <c r="A616" s="153" t="s">
        <v>565</v>
      </c>
      <c r="B616" s="190" t="s">
        <v>569</v>
      </c>
      <c r="P616" s="143">
        <v>354</v>
      </c>
      <c r="Q616" s="143" t="s">
        <v>570</v>
      </c>
      <c r="R616" s="143" t="s">
        <v>420</v>
      </c>
      <c r="S616" s="143" t="s">
        <v>6912</v>
      </c>
      <c r="U616" s="143" t="s">
        <v>3009</v>
      </c>
      <c r="V616" s="143" t="s">
        <v>12539</v>
      </c>
    </row>
    <row r="617" spans="1:23" ht="12.75" customHeight="1" outlineLevel="1">
      <c r="A617" s="154"/>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row>
    <row r="618" spans="1:23" ht="12.75" customHeight="1">
      <c r="A618" s="192" t="s">
        <v>572</v>
      </c>
      <c r="B618" s="190" t="s">
        <v>573</v>
      </c>
      <c r="P618" s="143">
        <v>526</v>
      </c>
      <c r="Q618" s="143" t="s">
        <v>574</v>
      </c>
      <c r="R618" s="143">
        <v>0</v>
      </c>
      <c r="V618" s="143" t="s">
        <v>12540</v>
      </c>
    </row>
    <row r="619" spans="1:23" ht="12.75" customHeight="1" outlineLevel="1">
      <c r="A619" s="193" t="s">
        <v>572</v>
      </c>
      <c r="B619" s="190" t="s">
        <v>573</v>
      </c>
      <c r="P619" s="143">
        <v>527</v>
      </c>
      <c r="Q619" s="143" t="s">
        <v>574</v>
      </c>
      <c r="R619" s="143">
        <v>0</v>
      </c>
      <c r="V619" s="143" t="s">
        <v>12541</v>
      </c>
    </row>
    <row r="620" spans="1:23" ht="12.75" customHeight="1" outlineLevel="1">
      <c r="A620" s="193" t="s">
        <v>572</v>
      </c>
      <c r="B620" s="190" t="s">
        <v>573</v>
      </c>
      <c r="P620" s="143">
        <v>528</v>
      </c>
      <c r="Q620" s="143" t="s">
        <v>574</v>
      </c>
      <c r="R620" s="143">
        <v>0</v>
      </c>
      <c r="V620" s="143" t="s">
        <v>12542</v>
      </c>
    </row>
    <row r="621" spans="1:23" ht="12.75" customHeight="1" outlineLevel="1">
      <c r="A621" s="193" t="s">
        <v>572</v>
      </c>
      <c r="B621" s="190" t="s">
        <v>573</v>
      </c>
      <c r="P621" s="143">
        <v>529</v>
      </c>
      <c r="Q621" s="143" t="s">
        <v>574</v>
      </c>
      <c r="R621" s="143">
        <v>0</v>
      </c>
      <c r="V621" s="143" t="s">
        <v>12543</v>
      </c>
    </row>
    <row r="622" spans="1:23" ht="12.75" customHeight="1" outlineLevel="1">
      <c r="A622" s="193" t="s">
        <v>572</v>
      </c>
      <c r="B622" s="190" t="s">
        <v>573</v>
      </c>
      <c r="P622" s="143">
        <v>530</v>
      </c>
      <c r="Q622" s="143" t="s">
        <v>574</v>
      </c>
      <c r="R622" s="143">
        <v>0</v>
      </c>
      <c r="V622" s="143" t="s">
        <v>12544</v>
      </c>
    </row>
    <row r="623" spans="1:23" ht="12.75" customHeight="1" outlineLevel="1">
      <c r="A623" s="193" t="s">
        <v>572</v>
      </c>
      <c r="B623" s="190" t="s">
        <v>573</v>
      </c>
      <c r="P623" s="143">
        <v>531</v>
      </c>
      <c r="Q623" s="143" t="s">
        <v>574</v>
      </c>
      <c r="R623" s="143">
        <v>0</v>
      </c>
      <c r="V623" s="143" t="s">
        <v>12545</v>
      </c>
    </row>
    <row r="624" spans="1:23" ht="12.75" customHeight="1" outlineLevel="1">
      <c r="A624" s="193" t="s">
        <v>572</v>
      </c>
      <c r="B624" s="190" t="s">
        <v>573</v>
      </c>
      <c r="P624" s="143">
        <v>532</v>
      </c>
      <c r="Q624" s="143" t="s">
        <v>574</v>
      </c>
      <c r="R624" s="143">
        <v>0</v>
      </c>
      <c r="V624" s="143" t="s">
        <v>12546</v>
      </c>
    </row>
    <row r="625" spans="1:23" ht="12.75" customHeight="1" outlineLevel="1">
      <c r="A625" s="193" t="s">
        <v>572</v>
      </c>
      <c r="B625" s="190" t="s">
        <v>573</v>
      </c>
      <c r="P625" s="143">
        <v>533</v>
      </c>
      <c r="Q625" s="143" t="s">
        <v>574</v>
      </c>
      <c r="R625" s="143">
        <v>0</v>
      </c>
      <c r="V625" s="143" t="s">
        <v>12547</v>
      </c>
    </row>
    <row r="626" spans="1:23" ht="12.75" customHeight="1" outlineLevel="1">
      <c r="A626" s="193" t="s">
        <v>572</v>
      </c>
      <c r="B626" s="190" t="s">
        <v>573</v>
      </c>
      <c r="P626" s="143">
        <v>534</v>
      </c>
      <c r="Q626" s="143" t="s">
        <v>574</v>
      </c>
      <c r="R626" s="143">
        <v>0</v>
      </c>
      <c r="V626" s="143" t="s">
        <v>12548</v>
      </c>
    </row>
    <row r="627" spans="1:23" ht="12.75" customHeight="1" outlineLevel="1">
      <c r="A627" s="193" t="s">
        <v>572</v>
      </c>
      <c r="B627" s="190" t="s">
        <v>573</v>
      </c>
      <c r="P627" s="143">
        <v>535</v>
      </c>
      <c r="Q627" s="143" t="s">
        <v>574</v>
      </c>
      <c r="R627" s="143">
        <v>0</v>
      </c>
      <c r="V627" s="143" t="s">
        <v>12549</v>
      </c>
    </row>
    <row r="628" spans="1:23" ht="12.75" customHeight="1" outlineLevel="1">
      <c r="A628" s="193" t="s">
        <v>572</v>
      </c>
      <c r="B628" s="190" t="s">
        <v>573</v>
      </c>
      <c r="P628" s="143">
        <v>536</v>
      </c>
      <c r="Q628" s="143" t="s">
        <v>585</v>
      </c>
      <c r="R628" s="143">
        <v>0</v>
      </c>
      <c r="V628" s="143" t="s">
        <v>12550</v>
      </c>
    </row>
    <row r="629" spans="1:23" ht="12.75" customHeight="1" outlineLevel="1">
      <c r="A629" s="193" t="s">
        <v>572</v>
      </c>
      <c r="B629" s="190" t="s">
        <v>573</v>
      </c>
      <c r="P629" s="143">
        <v>537</v>
      </c>
      <c r="Q629" s="143" t="s">
        <v>587</v>
      </c>
      <c r="R629" s="143">
        <v>0</v>
      </c>
      <c r="V629" s="143" t="s">
        <v>12551</v>
      </c>
    </row>
    <row r="630" spans="1:23" ht="12.75" customHeight="1" outlineLevel="1" thickBot="1">
      <c r="A630" s="194" t="s">
        <v>572</v>
      </c>
      <c r="B630" s="190" t="s">
        <v>573</v>
      </c>
      <c r="P630" s="143">
        <v>538</v>
      </c>
      <c r="Q630" s="143" t="s">
        <v>589</v>
      </c>
      <c r="R630" s="143">
        <v>0</v>
      </c>
      <c r="V630" s="143" t="s">
        <v>12552</v>
      </c>
    </row>
    <row r="631" spans="1:23" ht="12.75" customHeight="1" outlineLevel="1" thickTop="1">
      <c r="A631" s="154"/>
      <c r="B631" s="154"/>
      <c r="C631" s="154"/>
      <c r="D631" s="154"/>
      <c r="E631" s="154"/>
      <c r="F631" s="154"/>
      <c r="G631" s="154"/>
      <c r="H631" s="154"/>
      <c r="I631" s="154"/>
      <c r="J631" s="154"/>
      <c r="K631" s="154"/>
      <c r="L631" s="154"/>
      <c r="M631" s="154"/>
      <c r="N631" s="154"/>
      <c r="O631" s="154"/>
      <c r="P631" s="154"/>
      <c r="Q631" s="154"/>
      <c r="R631" s="154"/>
      <c r="S631" s="154"/>
      <c r="T631" s="154"/>
      <c r="U631" s="154"/>
      <c r="V631" s="154"/>
      <c r="W631" s="154"/>
    </row>
    <row r="632" spans="1:23" ht="12.75" customHeight="1">
      <c r="A632" s="151" t="s">
        <v>9684</v>
      </c>
      <c r="B632" s="190" t="s">
        <v>825</v>
      </c>
      <c r="P632" s="143">
        <v>29</v>
      </c>
      <c r="Q632" s="143" t="s">
        <v>826</v>
      </c>
      <c r="R632" s="143" t="s">
        <v>55</v>
      </c>
      <c r="S632" s="143" t="s">
        <v>62</v>
      </c>
      <c r="T632" s="143" t="s">
        <v>35</v>
      </c>
      <c r="V632" s="143" t="s">
        <v>12553</v>
      </c>
      <c r="W632" s="143" t="s">
        <v>51</v>
      </c>
    </row>
    <row r="633" spans="1:23" ht="12.75" customHeight="1" outlineLevel="1">
      <c r="A633" s="153" t="s">
        <v>9684</v>
      </c>
      <c r="B633" s="190" t="s">
        <v>828</v>
      </c>
      <c r="P633" s="143">
        <v>30</v>
      </c>
      <c r="Q633" s="143" t="s">
        <v>829</v>
      </c>
      <c r="R633" s="143" t="s">
        <v>55</v>
      </c>
      <c r="S633" s="143" t="s">
        <v>62</v>
      </c>
      <c r="T633" s="143" t="s">
        <v>35</v>
      </c>
      <c r="V633" s="143" t="s">
        <v>12554</v>
      </c>
      <c r="W633" s="143" t="s">
        <v>51</v>
      </c>
    </row>
    <row r="634" spans="1:23" ht="12.75" customHeight="1" outlineLevel="1">
      <c r="A634" s="153" t="s">
        <v>9684</v>
      </c>
      <c r="B634" s="190" t="s">
        <v>801</v>
      </c>
      <c r="P634" s="143">
        <v>351</v>
      </c>
      <c r="Q634" s="143" t="s">
        <v>802</v>
      </c>
      <c r="R634" s="143" t="s">
        <v>420</v>
      </c>
      <c r="S634" s="143" t="s">
        <v>6912</v>
      </c>
      <c r="V634" s="143" t="s">
        <v>12555</v>
      </c>
    </row>
    <row r="635" spans="1:23" ht="12.75" customHeight="1" outlineLevel="1">
      <c r="A635" s="153" t="s">
        <v>9684</v>
      </c>
      <c r="B635" s="190" t="s">
        <v>807</v>
      </c>
      <c r="P635" s="143">
        <v>355</v>
      </c>
      <c r="Q635" s="143" t="s">
        <v>808</v>
      </c>
      <c r="R635" s="143" t="s">
        <v>420</v>
      </c>
      <c r="S635" s="143" t="s">
        <v>6908</v>
      </c>
      <c r="V635" s="143" t="s">
        <v>12556</v>
      </c>
    </row>
    <row r="636" spans="1:23" ht="12.75" customHeight="1" outlineLevel="1">
      <c r="A636" s="153" t="s">
        <v>9684</v>
      </c>
      <c r="B636" s="190" t="s">
        <v>810</v>
      </c>
      <c r="P636" s="143">
        <v>356</v>
      </c>
      <c r="Q636" s="143" t="s">
        <v>811</v>
      </c>
      <c r="R636" s="143" t="s">
        <v>420</v>
      </c>
      <c r="S636" s="143" t="s">
        <v>6924</v>
      </c>
      <c r="V636" s="143" t="s">
        <v>12557</v>
      </c>
    </row>
    <row r="637" spans="1:23" ht="12.75" customHeight="1" outlineLevel="1">
      <c r="A637" s="153" t="s">
        <v>9684</v>
      </c>
      <c r="B637" s="190" t="s">
        <v>835</v>
      </c>
      <c r="P637" s="143">
        <v>357</v>
      </c>
      <c r="Q637" s="143" t="s">
        <v>836</v>
      </c>
      <c r="R637" s="143" t="s">
        <v>420</v>
      </c>
      <c r="S637" s="143" t="s">
        <v>6908</v>
      </c>
      <c r="V637" s="143" t="s">
        <v>12558</v>
      </c>
    </row>
    <row r="638" spans="1:23" ht="12.75" customHeight="1" outlineLevel="1">
      <c r="A638" s="153" t="s">
        <v>9684</v>
      </c>
      <c r="B638" s="190" t="s">
        <v>804</v>
      </c>
      <c r="P638" s="143">
        <v>359</v>
      </c>
      <c r="Q638" s="143" t="s">
        <v>805</v>
      </c>
      <c r="R638" s="143" t="s">
        <v>420</v>
      </c>
      <c r="S638" s="143" t="s">
        <v>6912</v>
      </c>
      <c r="V638" s="143" t="s">
        <v>12559</v>
      </c>
    </row>
    <row r="639" spans="1:23" ht="12.75" customHeight="1" outlineLevel="1">
      <c r="A639" s="153" t="s">
        <v>9684</v>
      </c>
      <c r="B639" s="190" t="s">
        <v>12560</v>
      </c>
      <c r="P639" s="143">
        <v>27</v>
      </c>
      <c r="Q639" s="143" t="s">
        <v>820</v>
      </c>
      <c r="R639" s="143" t="s">
        <v>818</v>
      </c>
      <c r="S639" s="143" t="s">
        <v>62</v>
      </c>
      <c r="T639" s="143" t="s">
        <v>35</v>
      </c>
      <c r="V639" s="143" t="s">
        <v>12134</v>
      </c>
      <c r="W639" s="143" t="s">
        <v>51</v>
      </c>
    </row>
    <row r="640" spans="1:23" ht="12.75" customHeight="1" outlineLevel="1">
      <c r="A640" s="153" t="s">
        <v>9684</v>
      </c>
      <c r="B640" s="190" t="s">
        <v>12561</v>
      </c>
      <c r="P640" s="143">
        <v>58</v>
      </c>
      <c r="Q640" s="143" t="s">
        <v>834</v>
      </c>
      <c r="R640" s="143" t="s">
        <v>49</v>
      </c>
      <c r="S640" s="143" t="s">
        <v>62</v>
      </c>
      <c r="T640" s="143" t="s">
        <v>35</v>
      </c>
      <c r="V640" s="143" t="s">
        <v>12562</v>
      </c>
      <c r="W640" s="143" t="s">
        <v>51</v>
      </c>
    </row>
    <row r="641" spans="1:23" ht="12.75" customHeight="1" outlineLevel="1">
      <c r="A641" s="153" t="s">
        <v>9684</v>
      </c>
      <c r="B641" s="190" t="s">
        <v>12563</v>
      </c>
      <c r="P641" s="143">
        <v>102</v>
      </c>
      <c r="Q641" s="143" t="s">
        <v>824</v>
      </c>
      <c r="R641" s="143" t="s">
        <v>405</v>
      </c>
      <c r="S641" s="143" t="s">
        <v>34</v>
      </c>
      <c r="T641" s="143" t="s">
        <v>35</v>
      </c>
      <c r="U641" s="143" t="s">
        <v>397</v>
      </c>
      <c r="V641" s="143" t="s">
        <v>12096</v>
      </c>
      <c r="W641" s="143" t="s">
        <v>38</v>
      </c>
    </row>
    <row r="642" spans="1:23" ht="12.75" customHeight="1" outlineLevel="1">
      <c r="A642" s="153" t="s">
        <v>9684</v>
      </c>
      <c r="B642" s="190" t="s">
        <v>813</v>
      </c>
      <c r="P642" s="143">
        <v>360</v>
      </c>
      <c r="Q642" s="143" t="s">
        <v>814</v>
      </c>
      <c r="R642" s="143" t="s">
        <v>420</v>
      </c>
      <c r="S642" s="143" t="s">
        <v>6908</v>
      </c>
      <c r="V642" s="143" t="s">
        <v>12564</v>
      </c>
    </row>
    <row r="643" spans="1:23" ht="12.75" customHeight="1" outlineLevel="1">
      <c r="A643" s="153" t="s">
        <v>9684</v>
      </c>
      <c r="B643" s="190" t="s">
        <v>798</v>
      </c>
      <c r="P643" s="143">
        <v>362</v>
      </c>
      <c r="Q643" s="143" t="s">
        <v>799</v>
      </c>
      <c r="R643" s="143" t="s">
        <v>420</v>
      </c>
      <c r="S643" s="143" t="s">
        <v>6912</v>
      </c>
      <c r="V643" s="143" t="s">
        <v>12088</v>
      </c>
    </row>
    <row r="644" spans="1:23" ht="12.75" customHeight="1" outlineLevel="1">
      <c r="A644" s="154"/>
      <c r="B644" s="154"/>
      <c r="C644" s="154"/>
      <c r="D644" s="154"/>
      <c r="E644" s="154"/>
      <c r="F644" s="154"/>
      <c r="G644" s="154"/>
      <c r="H644" s="154"/>
      <c r="I644" s="154"/>
      <c r="J644" s="154"/>
      <c r="K644" s="154"/>
      <c r="L644" s="154"/>
      <c r="M644" s="154"/>
      <c r="N644" s="154"/>
      <c r="O644" s="154"/>
      <c r="P644" s="154"/>
      <c r="Q644" s="154"/>
      <c r="R644" s="154"/>
      <c r="S644" s="154"/>
      <c r="T644" s="154"/>
      <c r="U644" s="154"/>
      <c r="V644" s="154"/>
      <c r="W644" s="154"/>
    </row>
    <row r="645" spans="1:23" ht="12.75" customHeight="1" collapsed="1">
      <c r="A645" s="151" t="s">
        <v>12565</v>
      </c>
      <c r="B645" s="190" t="s">
        <v>12566</v>
      </c>
      <c r="P645" s="143">
        <v>44</v>
      </c>
      <c r="Q645" s="143" t="s">
        <v>863</v>
      </c>
      <c r="R645" s="143" t="s">
        <v>853</v>
      </c>
      <c r="S645" s="143" t="s">
        <v>62</v>
      </c>
      <c r="T645" s="143" t="s">
        <v>35</v>
      </c>
      <c r="U645" s="143" t="s">
        <v>12136</v>
      </c>
      <c r="V645" s="143" t="s">
        <v>12567</v>
      </c>
      <c r="W645" s="143" t="s">
        <v>51</v>
      </c>
    </row>
    <row r="646" spans="1:23" ht="12.75" hidden="1" customHeight="1" outlineLevel="1">
      <c r="A646" s="153" t="s">
        <v>12565</v>
      </c>
      <c r="B646" s="190" t="s">
        <v>12568</v>
      </c>
      <c r="P646" s="143">
        <v>55</v>
      </c>
      <c r="Q646" s="143" t="s">
        <v>396</v>
      </c>
      <c r="R646" s="143" t="s">
        <v>55</v>
      </c>
      <c r="S646" s="143" t="s">
        <v>34</v>
      </c>
      <c r="T646" s="143" t="s">
        <v>35</v>
      </c>
      <c r="U646" s="143" t="s">
        <v>12045</v>
      </c>
      <c r="V646" s="143" t="s">
        <v>12569</v>
      </c>
      <c r="W646" s="143" t="s">
        <v>51</v>
      </c>
    </row>
    <row r="647" spans="1:23" ht="12.75" hidden="1" customHeight="1" outlineLevel="1">
      <c r="A647" s="153" t="s">
        <v>12565</v>
      </c>
      <c r="B647" s="190" t="s">
        <v>12570</v>
      </c>
      <c r="P647" s="143">
        <v>64</v>
      </c>
      <c r="Q647" s="143" t="s">
        <v>2071</v>
      </c>
      <c r="R647" s="143" t="s">
        <v>55</v>
      </c>
      <c r="S647" s="143" t="s">
        <v>34</v>
      </c>
      <c r="T647" s="143" t="s">
        <v>35</v>
      </c>
      <c r="U647" s="143" t="s">
        <v>12571</v>
      </c>
      <c r="V647" s="143" t="s">
        <v>12572</v>
      </c>
      <c r="W647" s="143" t="s">
        <v>51</v>
      </c>
    </row>
    <row r="648" spans="1:23" ht="12.75" hidden="1" customHeight="1" outlineLevel="1">
      <c r="A648" s="153" t="s">
        <v>12565</v>
      </c>
      <c r="B648" s="190" t="s">
        <v>12573</v>
      </c>
      <c r="P648" s="143">
        <v>73</v>
      </c>
      <c r="Q648" s="143" t="s">
        <v>385</v>
      </c>
      <c r="R648" s="143" t="s">
        <v>55</v>
      </c>
      <c r="S648" s="143" t="s">
        <v>34</v>
      </c>
      <c r="T648" s="143" t="s">
        <v>35</v>
      </c>
      <c r="U648" s="143" t="s">
        <v>12045</v>
      </c>
      <c r="V648" s="143" t="s">
        <v>12574</v>
      </c>
      <c r="W648" s="143" t="s">
        <v>51</v>
      </c>
    </row>
    <row r="649" spans="1:23" ht="12.75" hidden="1" customHeight="1" outlineLevel="1">
      <c r="A649" s="153" t="s">
        <v>12565</v>
      </c>
      <c r="B649" s="190" t="s">
        <v>12575</v>
      </c>
      <c r="P649" s="143">
        <v>89</v>
      </c>
      <c r="Q649" s="143" t="s">
        <v>865</v>
      </c>
      <c r="R649" s="143" t="s">
        <v>866</v>
      </c>
      <c r="S649" s="143" t="s">
        <v>34</v>
      </c>
      <c r="T649" s="143" t="s">
        <v>35</v>
      </c>
      <c r="U649" s="143" t="s">
        <v>12045</v>
      </c>
      <c r="V649" s="143" t="s">
        <v>12576</v>
      </c>
      <c r="W649" s="143" t="s">
        <v>51</v>
      </c>
    </row>
    <row r="650" spans="1:23" ht="12.75" hidden="1" customHeight="1" outlineLevel="1">
      <c r="A650" s="153" t="s">
        <v>12565</v>
      </c>
      <c r="B650" s="190" t="s">
        <v>12577</v>
      </c>
      <c r="P650" s="143">
        <v>28</v>
      </c>
      <c r="Q650" s="143" t="s">
        <v>842</v>
      </c>
      <c r="R650" s="143" t="s">
        <v>818</v>
      </c>
      <c r="S650" s="143" t="s">
        <v>34</v>
      </c>
      <c r="T650" s="143" t="s">
        <v>35</v>
      </c>
      <c r="U650" s="143" t="s">
        <v>12136</v>
      </c>
      <c r="V650" s="143" t="s">
        <v>12137</v>
      </c>
      <c r="W650" s="143" t="s">
        <v>51</v>
      </c>
    </row>
    <row r="651" spans="1:23" ht="12.75" hidden="1" customHeight="1" outlineLevel="1">
      <c r="A651" s="153" t="s">
        <v>12565</v>
      </c>
      <c r="B651" s="190" t="s">
        <v>12578</v>
      </c>
      <c r="P651" s="143">
        <v>56</v>
      </c>
      <c r="Q651" s="143" t="s">
        <v>855</v>
      </c>
      <c r="R651" s="143" t="s">
        <v>853</v>
      </c>
      <c r="S651" s="143" t="s">
        <v>34</v>
      </c>
      <c r="T651" s="143" t="s">
        <v>35</v>
      </c>
      <c r="U651" s="143" t="s">
        <v>12045</v>
      </c>
      <c r="V651" s="143" t="s">
        <v>12157</v>
      </c>
      <c r="W651" s="143" t="s">
        <v>51</v>
      </c>
    </row>
    <row r="652" spans="1:23" ht="12.75" hidden="1" customHeight="1" outlineLevel="1">
      <c r="A652" s="153" t="s">
        <v>12565</v>
      </c>
      <c r="B652" s="190" t="s">
        <v>12579</v>
      </c>
      <c r="P652" s="143">
        <v>57</v>
      </c>
      <c r="Q652" s="143" t="s">
        <v>850</v>
      </c>
      <c r="R652" s="143" t="s">
        <v>49</v>
      </c>
      <c r="S652" s="143" t="s">
        <v>34</v>
      </c>
      <c r="T652" s="143" t="s">
        <v>35</v>
      </c>
      <c r="U652" s="143" t="s">
        <v>12045</v>
      </c>
      <c r="V652" s="143" t="s">
        <v>12151</v>
      </c>
      <c r="W652" s="143" t="s">
        <v>38</v>
      </c>
    </row>
    <row r="653" spans="1:23" ht="12.75" hidden="1" customHeight="1" outlineLevel="1">
      <c r="A653" s="153" t="s">
        <v>12565</v>
      </c>
      <c r="B653" s="190" t="s">
        <v>12561</v>
      </c>
      <c r="P653" s="143">
        <v>58</v>
      </c>
      <c r="Q653" s="143" t="s">
        <v>834</v>
      </c>
      <c r="R653" s="143" t="s">
        <v>49</v>
      </c>
      <c r="S653" s="143" t="s">
        <v>62</v>
      </c>
      <c r="T653" s="143" t="s">
        <v>35</v>
      </c>
      <c r="V653" s="143" t="s">
        <v>12562</v>
      </c>
      <c r="W653" s="143" t="s">
        <v>51</v>
      </c>
    </row>
    <row r="654" spans="1:23" ht="12.75" hidden="1" customHeight="1" outlineLevel="1">
      <c r="A654" s="153" t="s">
        <v>12565</v>
      </c>
      <c r="B654" s="190" t="s">
        <v>12580</v>
      </c>
      <c r="P654" s="143">
        <v>62</v>
      </c>
      <c r="Q654" s="143" t="s">
        <v>1158</v>
      </c>
      <c r="R654" s="143" t="s">
        <v>853</v>
      </c>
      <c r="S654" s="143" t="s">
        <v>34</v>
      </c>
      <c r="T654" s="143" t="s">
        <v>35</v>
      </c>
      <c r="U654" s="143" t="s">
        <v>12045</v>
      </c>
      <c r="V654" s="143" t="s">
        <v>12046</v>
      </c>
      <c r="W654" s="143" t="s">
        <v>51</v>
      </c>
    </row>
    <row r="655" spans="1:23" ht="12.75" hidden="1" customHeight="1" outlineLevel="1">
      <c r="A655" s="153" t="s">
        <v>12565</v>
      </c>
      <c r="B655" s="190" t="s">
        <v>12581</v>
      </c>
      <c r="P655" s="143">
        <v>66</v>
      </c>
      <c r="Q655" s="143" t="s">
        <v>1170</v>
      </c>
      <c r="R655" s="143" t="s">
        <v>55</v>
      </c>
      <c r="S655" s="143" t="s">
        <v>34</v>
      </c>
      <c r="T655" s="143" t="s">
        <v>35</v>
      </c>
      <c r="U655" s="143" t="s">
        <v>12045</v>
      </c>
      <c r="V655" s="143" t="s">
        <v>12160</v>
      </c>
      <c r="W655" s="143" t="s">
        <v>51</v>
      </c>
    </row>
    <row r="656" spans="1:23" ht="12.75" hidden="1" customHeight="1" outlineLevel="1">
      <c r="A656" s="153" t="s">
        <v>12565</v>
      </c>
      <c r="B656" s="190" t="s">
        <v>12582</v>
      </c>
      <c r="P656" s="143">
        <v>68</v>
      </c>
      <c r="Q656" s="143" t="s">
        <v>1173</v>
      </c>
      <c r="R656" s="143" t="s">
        <v>55</v>
      </c>
      <c r="S656" s="143" t="s">
        <v>34</v>
      </c>
      <c r="T656" s="143" t="s">
        <v>35</v>
      </c>
      <c r="U656" s="143" t="s">
        <v>12045</v>
      </c>
      <c r="V656" s="143" t="s">
        <v>12159</v>
      </c>
      <c r="W656" s="143" t="s">
        <v>51</v>
      </c>
    </row>
    <row r="657" spans="1:23" ht="12.75" hidden="1" customHeight="1" outlineLevel="1">
      <c r="A657" s="153" t="s">
        <v>12565</v>
      </c>
      <c r="B657" s="190" t="s">
        <v>12583</v>
      </c>
      <c r="P657" s="143">
        <v>70</v>
      </c>
      <c r="Q657" s="143" t="s">
        <v>879</v>
      </c>
      <c r="R657" s="143" t="s">
        <v>55</v>
      </c>
      <c r="S657" s="143" t="s">
        <v>34</v>
      </c>
      <c r="T657" s="143" t="s">
        <v>35</v>
      </c>
      <c r="U657" s="143" t="s">
        <v>12045</v>
      </c>
      <c r="V657" s="143" t="s">
        <v>12161</v>
      </c>
      <c r="W657" s="143" t="s">
        <v>51</v>
      </c>
    </row>
    <row r="658" spans="1:23" ht="12.75" hidden="1" customHeight="1" outlineLevel="1">
      <c r="A658" s="153" t="s">
        <v>12565</v>
      </c>
      <c r="B658" s="190" t="s">
        <v>12584</v>
      </c>
      <c r="P658" s="143">
        <v>88</v>
      </c>
      <c r="Q658" s="143" t="s">
        <v>846</v>
      </c>
      <c r="R658" s="143" t="s">
        <v>49</v>
      </c>
      <c r="S658" s="143" t="s">
        <v>34</v>
      </c>
      <c r="T658" s="143" t="s">
        <v>35</v>
      </c>
      <c r="V658" s="143" t="s">
        <v>12152</v>
      </c>
      <c r="W658" s="143" t="s">
        <v>51</v>
      </c>
    </row>
    <row r="659" spans="1:23" ht="12.75" hidden="1" customHeight="1" outlineLevel="1">
      <c r="A659" s="153" t="s">
        <v>12565</v>
      </c>
      <c r="B659" s="190" t="s">
        <v>12585</v>
      </c>
      <c r="P659" s="143">
        <v>100</v>
      </c>
      <c r="Q659" s="143" t="s">
        <v>4519</v>
      </c>
      <c r="R659" s="143" t="s">
        <v>49</v>
      </c>
      <c r="S659" s="143" t="s">
        <v>34</v>
      </c>
      <c r="T659" s="143" t="s">
        <v>35</v>
      </c>
      <c r="V659" s="143" t="s">
        <v>12207</v>
      </c>
      <c r="W659" s="143" t="s">
        <v>38</v>
      </c>
    </row>
    <row r="660" spans="1:23" ht="12.75" hidden="1" customHeight="1" outlineLevel="1">
      <c r="A660" s="153" t="s">
        <v>12565</v>
      </c>
      <c r="B660" s="190" t="s">
        <v>12563</v>
      </c>
      <c r="P660" s="143">
        <v>102</v>
      </c>
      <c r="Q660" s="143" t="s">
        <v>824</v>
      </c>
      <c r="R660" s="143" t="s">
        <v>405</v>
      </c>
      <c r="S660" s="143" t="s">
        <v>34</v>
      </c>
      <c r="T660" s="143" t="s">
        <v>35</v>
      </c>
      <c r="U660" s="143" t="s">
        <v>397</v>
      </c>
      <c r="V660" s="143" t="s">
        <v>12096</v>
      </c>
      <c r="W660" s="143" t="s">
        <v>38</v>
      </c>
    </row>
    <row r="661" spans="1:23" ht="12.75" hidden="1" customHeight="1" outlineLevel="1">
      <c r="A661" s="153" t="s">
        <v>12565</v>
      </c>
      <c r="B661" s="190" t="s">
        <v>12586</v>
      </c>
      <c r="P661" s="143">
        <v>121</v>
      </c>
      <c r="Q661" s="143" t="s">
        <v>859</v>
      </c>
      <c r="R661" s="143" t="s">
        <v>49</v>
      </c>
      <c r="S661" s="143" t="s">
        <v>34</v>
      </c>
      <c r="T661" s="143" t="s">
        <v>35</v>
      </c>
      <c r="U661" s="143" t="s">
        <v>12082</v>
      </c>
      <c r="W661" s="143" t="s">
        <v>38</v>
      </c>
    </row>
    <row r="662" spans="1:23" ht="12.75" hidden="1" customHeight="1" outlineLevel="1">
      <c r="A662" s="153" t="s">
        <v>12565</v>
      </c>
      <c r="B662" s="190" t="s">
        <v>12587</v>
      </c>
      <c r="P662" s="143">
        <v>151</v>
      </c>
      <c r="Q662" s="143" t="s">
        <v>877</v>
      </c>
      <c r="R662" s="143" t="s">
        <v>875</v>
      </c>
      <c r="S662" s="143" t="s">
        <v>34</v>
      </c>
      <c r="T662" s="143" t="s">
        <v>35</v>
      </c>
      <c r="U662" s="143" t="s">
        <v>12571</v>
      </c>
      <c r="V662" s="143" t="s">
        <v>12588</v>
      </c>
      <c r="W662" s="143" t="s">
        <v>51</v>
      </c>
    </row>
    <row r="663" spans="1:23" ht="12.75" hidden="1" customHeight="1" outlineLevel="1">
      <c r="A663" s="154"/>
      <c r="B663" s="154"/>
      <c r="C663" s="154"/>
      <c r="D663" s="154"/>
      <c r="E663" s="154"/>
      <c r="F663" s="154"/>
      <c r="G663" s="154"/>
      <c r="H663" s="154"/>
      <c r="I663" s="154"/>
      <c r="J663" s="154"/>
      <c r="K663" s="154"/>
      <c r="L663" s="154"/>
      <c r="M663" s="154"/>
      <c r="N663" s="154"/>
      <c r="O663" s="154"/>
      <c r="P663" s="154"/>
      <c r="Q663" s="154"/>
      <c r="R663" s="154"/>
      <c r="S663" s="154"/>
      <c r="T663" s="154"/>
      <c r="U663" s="154"/>
      <c r="V663" s="154"/>
      <c r="W663" s="154"/>
    </row>
    <row r="664" spans="1:23" ht="12.75" customHeight="1" collapsed="1">
      <c r="A664" s="151" t="s">
        <v>927</v>
      </c>
      <c r="B664" s="190" t="s">
        <v>928</v>
      </c>
      <c r="P664" s="143">
        <v>42</v>
      </c>
      <c r="Q664" s="143" t="s">
        <v>931</v>
      </c>
      <c r="R664" s="143" t="s">
        <v>49</v>
      </c>
      <c r="S664" s="143" t="s">
        <v>62</v>
      </c>
      <c r="T664" s="143" t="s">
        <v>35</v>
      </c>
      <c r="V664" s="143" t="s">
        <v>12589</v>
      </c>
      <c r="W664" s="143" t="s">
        <v>70</v>
      </c>
    </row>
    <row r="665" spans="1:23" ht="12.75" hidden="1" customHeight="1" outlineLevel="1">
      <c r="A665" s="154"/>
      <c r="B665" s="154"/>
      <c r="C665" s="154"/>
      <c r="D665" s="154"/>
      <c r="E665" s="154"/>
      <c r="F665" s="154"/>
      <c r="G665" s="154"/>
      <c r="H665" s="154"/>
      <c r="I665" s="154"/>
      <c r="J665" s="154"/>
      <c r="K665" s="154"/>
      <c r="L665" s="154"/>
      <c r="M665" s="154"/>
      <c r="N665" s="154"/>
      <c r="O665" s="154"/>
      <c r="P665" s="154"/>
      <c r="Q665" s="154"/>
      <c r="R665" s="154"/>
      <c r="S665" s="154"/>
      <c r="T665" s="154"/>
      <c r="U665" s="154"/>
      <c r="V665" s="154"/>
      <c r="W665" s="154"/>
    </row>
    <row r="666" spans="1:23" ht="12.75" customHeight="1">
      <c r="A666" s="151" t="s">
        <v>4410</v>
      </c>
      <c r="B666" s="186" t="s">
        <v>12590</v>
      </c>
      <c r="C666" s="143" t="s">
        <v>12591</v>
      </c>
      <c r="H666" s="143" t="s">
        <v>6923</v>
      </c>
      <c r="I666" s="143" t="s">
        <v>2239</v>
      </c>
      <c r="J666" s="143" t="s">
        <v>6921</v>
      </c>
      <c r="K666" s="143" t="s">
        <v>6907</v>
      </c>
      <c r="L666" s="143" t="s">
        <v>6924</v>
      </c>
      <c r="M666" s="143" t="s">
        <v>6907</v>
      </c>
      <c r="N666" s="143" t="s">
        <v>6907</v>
      </c>
      <c r="O666" s="143" t="s">
        <v>43</v>
      </c>
      <c r="P666" s="143">
        <v>15</v>
      </c>
      <c r="Q666" s="143" t="s">
        <v>45</v>
      </c>
      <c r="R666" s="143" t="s">
        <v>1942</v>
      </c>
      <c r="S666" s="187" t="s">
        <v>42</v>
      </c>
      <c r="T666" s="189" t="s">
        <v>35</v>
      </c>
      <c r="U666" s="187" t="s">
        <v>12592</v>
      </c>
      <c r="V666" s="186"/>
      <c r="W666" s="189" t="s">
        <v>38</v>
      </c>
    </row>
    <row r="667" spans="1:23" ht="12.75" customHeight="1" outlineLevel="1">
      <c r="A667" s="153" t="s">
        <v>4410</v>
      </c>
      <c r="B667" s="186" t="s">
        <v>12593</v>
      </c>
      <c r="C667" s="143" t="s">
        <v>12594</v>
      </c>
      <c r="H667" s="143" t="s">
        <v>6920</v>
      </c>
      <c r="I667" s="143" t="s">
        <v>2239</v>
      </c>
      <c r="J667" s="143" t="s">
        <v>6921</v>
      </c>
      <c r="K667" s="143" t="s">
        <v>6907</v>
      </c>
      <c r="L667" s="143" t="s">
        <v>6908</v>
      </c>
      <c r="M667" s="143" t="s">
        <v>6907</v>
      </c>
      <c r="N667" s="143" t="s">
        <v>6907</v>
      </c>
      <c r="O667" s="143" t="s">
        <v>43</v>
      </c>
      <c r="P667" s="143">
        <v>16</v>
      </c>
      <c r="Q667" s="143" t="s">
        <v>39</v>
      </c>
      <c r="R667" s="143" t="s">
        <v>1942</v>
      </c>
      <c r="S667" s="187" t="s">
        <v>34</v>
      </c>
      <c r="T667" s="189" t="s">
        <v>35</v>
      </c>
      <c r="U667" s="187" t="s">
        <v>12592</v>
      </c>
      <c r="V667" s="186"/>
      <c r="W667" s="189" t="s">
        <v>38</v>
      </c>
    </row>
    <row r="668" spans="1:23" ht="12.75" customHeight="1" outlineLevel="1">
      <c r="A668" s="153" t="s">
        <v>4410</v>
      </c>
      <c r="B668" s="188" t="s">
        <v>12595</v>
      </c>
      <c r="C668" s="143" t="s">
        <v>12591</v>
      </c>
      <c r="H668" s="143" t="s">
        <v>6923</v>
      </c>
      <c r="I668" s="143" t="s">
        <v>2239</v>
      </c>
      <c r="J668" s="143" t="s">
        <v>6921</v>
      </c>
      <c r="K668" s="143" t="s">
        <v>6907</v>
      </c>
      <c r="L668" s="143" t="s">
        <v>6924</v>
      </c>
      <c r="M668" s="143" t="s">
        <v>6907</v>
      </c>
      <c r="N668" s="143" t="s">
        <v>6907</v>
      </c>
      <c r="O668" s="143" t="s">
        <v>43</v>
      </c>
    </row>
    <row r="669" spans="1:23" ht="12.75" customHeight="1" outlineLevel="1">
      <c r="A669" s="153" t="s">
        <v>4410</v>
      </c>
      <c r="B669" s="188" t="s">
        <v>12596</v>
      </c>
      <c r="C669" s="143" t="s">
        <v>12594</v>
      </c>
      <c r="H669" s="143" t="s">
        <v>6920</v>
      </c>
      <c r="I669" s="143" t="s">
        <v>2239</v>
      </c>
      <c r="J669" s="143" t="s">
        <v>6921</v>
      </c>
      <c r="K669" s="143" t="s">
        <v>6907</v>
      </c>
      <c r="L669" s="143" t="s">
        <v>6908</v>
      </c>
      <c r="M669" s="143" t="s">
        <v>6907</v>
      </c>
      <c r="N669" s="143" t="s">
        <v>6907</v>
      </c>
      <c r="O669" s="143" t="s">
        <v>43</v>
      </c>
    </row>
    <row r="670" spans="1:23" ht="12.75" customHeight="1" outlineLevel="1">
      <c r="A670" s="154"/>
      <c r="B670" s="154"/>
      <c r="C670" s="154"/>
      <c r="D670" s="154"/>
      <c r="E670" s="154"/>
      <c r="F670" s="154"/>
      <c r="G670" s="154"/>
      <c r="H670" s="154"/>
      <c r="I670" s="154"/>
      <c r="J670" s="154"/>
      <c r="K670" s="154"/>
      <c r="L670" s="154"/>
      <c r="M670" s="154"/>
      <c r="N670" s="154"/>
      <c r="O670" s="154"/>
      <c r="P670" s="154"/>
      <c r="Q670" s="154"/>
      <c r="R670" s="154"/>
      <c r="S670" s="154"/>
      <c r="T670" s="154"/>
      <c r="U670" s="154"/>
      <c r="V670" s="154"/>
      <c r="W670" s="154"/>
    </row>
    <row r="671" spans="1:23" ht="12.75" customHeight="1">
      <c r="A671" s="151" t="s">
        <v>12597</v>
      </c>
      <c r="B671" s="186" t="s">
        <v>12598</v>
      </c>
      <c r="C671" s="143" t="s">
        <v>12599</v>
      </c>
      <c r="H671" s="143" t="s">
        <v>6907</v>
      </c>
      <c r="I671" s="143" t="s">
        <v>2239</v>
      </c>
      <c r="J671" s="143" t="s">
        <v>55</v>
      </c>
      <c r="K671" s="143" t="s">
        <v>7844</v>
      </c>
      <c r="L671" s="143" t="s">
        <v>6908</v>
      </c>
      <c r="M671" s="143" t="s">
        <v>7018</v>
      </c>
      <c r="P671" s="143">
        <v>14</v>
      </c>
      <c r="Q671" s="143" t="s">
        <v>3221</v>
      </c>
      <c r="R671" s="143" t="s">
        <v>49</v>
      </c>
      <c r="S671" s="187" t="s">
        <v>34</v>
      </c>
      <c r="T671" s="187" t="s">
        <v>35</v>
      </c>
      <c r="U671" s="187"/>
      <c r="V671" s="189"/>
      <c r="W671" s="186" t="s">
        <v>38</v>
      </c>
    </row>
    <row r="672" spans="1:23" ht="12.75" customHeight="1" outlineLevel="1">
      <c r="A672" s="153" t="s">
        <v>12597</v>
      </c>
      <c r="B672" s="188" t="s">
        <v>12600</v>
      </c>
      <c r="C672" s="143" t="s">
        <v>12599</v>
      </c>
      <c r="H672" s="143" t="s">
        <v>6907</v>
      </c>
      <c r="I672" s="143" t="s">
        <v>2239</v>
      </c>
      <c r="J672" s="143" t="s">
        <v>55</v>
      </c>
      <c r="K672" s="143" t="s">
        <v>7844</v>
      </c>
      <c r="L672" s="143" t="s">
        <v>6908</v>
      </c>
      <c r="M672" s="143" t="s">
        <v>7018</v>
      </c>
    </row>
    <row r="673" spans="1:23" ht="12.75" customHeight="1" outlineLevel="1">
      <c r="A673" s="154"/>
      <c r="B673" s="154"/>
      <c r="C673" s="154"/>
      <c r="D673" s="154"/>
      <c r="E673" s="154"/>
      <c r="F673" s="154"/>
      <c r="G673" s="154"/>
      <c r="H673" s="154"/>
      <c r="I673" s="154"/>
      <c r="J673" s="154"/>
      <c r="K673" s="154"/>
      <c r="L673" s="154"/>
      <c r="M673" s="154"/>
      <c r="N673" s="154"/>
      <c r="O673" s="154"/>
      <c r="P673" s="154"/>
      <c r="Q673" s="154"/>
      <c r="R673" s="154"/>
      <c r="S673" s="154"/>
      <c r="T673" s="154"/>
      <c r="U673" s="154"/>
      <c r="V673" s="154"/>
      <c r="W673" s="154"/>
    </row>
    <row r="674" spans="1:23" ht="12.75" customHeight="1">
      <c r="A674" s="151" t="s">
        <v>12601</v>
      </c>
      <c r="B674" s="186" t="s">
        <v>4628</v>
      </c>
      <c r="C674" s="143" t="s">
        <v>12599</v>
      </c>
      <c r="H674" s="143" t="s">
        <v>6907</v>
      </c>
      <c r="I674" s="143" t="s">
        <v>2239</v>
      </c>
      <c r="J674" s="143" t="s">
        <v>55</v>
      </c>
      <c r="K674" s="143" t="s">
        <v>8923</v>
      </c>
      <c r="L674" s="143" t="s">
        <v>6912</v>
      </c>
      <c r="M674" s="143" t="s">
        <v>7018</v>
      </c>
      <c r="P674" s="143">
        <v>13</v>
      </c>
      <c r="Q674" s="143" t="s">
        <v>3201</v>
      </c>
      <c r="R674" s="143" t="s">
        <v>55</v>
      </c>
      <c r="S674" s="187" t="s">
        <v>62</v>
      </c>
      <c r="T674" s="187" t="s">
        <v>870</v>
      </c>
      <c r="U674" s="186" t="s">
        <v>75</v>
      </c>
      <c r="V674" s="189"/>
      <c r="W674" s="186" t="s">
        <v>38</v>
      </c>
    </row>
    <row r="675" spans="1:23" ht="12.75" customHeight="1" outlineLevel="1">
      <c r="A675" s="153" t="s">
        <v>12601</v>
      </c>
      <c r="B675" s="188" t="s">
        <v>9085</v>
      </c>
      <c r="C675" s="143" t="s">
        <v>12599</v>
      </c>
      <c r="H675" s="143" t="s">
        <v>6907</v>
      </c>
      <c r="I675" s="143" t="s">
        <v>2239</v>
      </c>
      <c r="J675" s="143" t="s">
        <v>55</v>
      </c>
      <c r="K675" s="143" t="s">
        <v>8923</v>
      </c>
      <c r="L675" s="143" t="s">
        <v>6912</v>
      </c>
      <c r="M675" s="143" t="s">
        <v>7018</v>
      </c>
    </row>
    <row r="676" spans="1:23" ht="12.75" customHeight="1" outlineLevel="1">
      <c r="A676" s="154"/>
      <c r="B676" s="154"/>
      <c r="C676" s="154"/>
      <c r="D676" s="154"/>
      <c r="E676" s="154"/>
      <c r="F676" s="154"/>
      <c r="G676" s="154"/>
      <c r="H676" s="154"/>
      <c r="I676" s="154"/>
      <c r="J676" s="154"/>
      <c r="K676" s="154"/>
      <c r="L676" s="154"/>
      <c r="M676" s="154"/>
      <c r="N676" s="154"/>
      <c r="O676" s="154"/>
      <c r="P676" s="154"/>
      <c r="Q676" s="154"/>
      <c r="R676" s="154"/>
      <c r="S676" s="154"/>
      <c r="T676" s="154"/>
      <c r="U676" s="154"/>
      <c r="V676" s="154"/>
      <c r="W676" s="154"/>
    </row>
    <row r="677" spans="1:23" ht="12.75" customHeight="1">
      <c r="A677" s="151" t="s">
        <v>12602</v>
      </c>
      <c r="B677" s="186" t="s">
        <v>7685</v>
      </c>
      <c r="C677" s="143" t="s">
        <v>7687</v>
      </c>
      <c r="L677" s="143" t="s">
        <v>6908</v>
      </c>
      <c r="P677" s="143">
        <v>135</v>
      </c>
      <c r="Q677" s="143" t="s">
        <v>4956</v>
      </c>
      <c r="R677" s="143" t="s">
        <v>1058</v>
      </c>
      <c r="S677" s="187" t="s">
        <v>34</v>
      </c>
      <c r="T677" s="186" t="s">
        <v>35</v>
      </c>
      <c r="U677" s="187"/>
      <c r="V677" s="187"/>
      <c r="W677" s="186" t="s">
        <v>38</v>
      </c>
    </row>
    <row r="678" spans="1:23" ht="12.75" customHeight="1" outlineLevel="1">
      <c r="A678" s="153" t="s">
        <v>12602</v>
      </c>
      <c r="B678" s="186" t="s">
        <v>380</v>
      </c>
      <c r="C678" s="143" t="s">
        <v>7691</v>
      </c>
      <c r="G678" s="143" t="s">
        <v>12603</v>
      </c>
      <c r="H678" s="143" t="s">
        <v>6907</v>
      </c>
      <c r="I678" s="143" t="s">
        <v>6987</v>
      </c>
      <c r="J678" s="143" t="s">
        <v>55</v>
      </c>
      <c r="K678" s="143" t="s">
        <v>6907</v>
      </c>
      <c r="L678" s="143" t="s">
        <v>6908</v>
      </c>
      <c r="O678" s="143" t="s">
        <v>7616</v>
      </c>
      <c r="P678" s="143">
        <v>133</v>
      </c>
      <c r="Q678" s="143" t="s">
        <v>39</v>
      </c>
      <c r="R678" s="143" t="s">
        <v>4933</v>
      </c>
      <c r="S678" s="186" t="s">
        <v>62</v>
      </c>
      <c r="T678" s="189" t="s">
        <v>35</v>
      </c>
      <c r="U678" s="186"/>
      <c r="V678" s="189"/>
      <c r="W678" s="186" t="s">
        <v>38</v>
      </c>
    </row>
    <row r="679" spans="1:23" ht="12.75" customHeight="1" outlineLevel="1">
      <c r="A679" s="153" t="s">
        <v>12602</v>
      </c>
      <c r="B679" s="188" t="s">
        <v>7696</v>
      </c>
      <c r="C679" s="143" t="s">
        <v>7691</v>
      </c>
      <c r="G679" s="143" t="s">
        <v>12603</v>
      </c>
      <c r="H679" s="143" t="s">
        <v>6907</v>
      </c>
      <c r="I679" s="143" t="s">
        <v>6987</v>
      </c>
      <c r="J679" s="143" t="s">
        <v>55</v>
      </c>
      <c r="K679" s="143" t="s">
        <v>6907</v>
      </c>
      <c r="L679" s="143" t="s">
        <v>6908</v>
      </c>
      <c r="O679" s="143" t="s">
        <v>7616</v>
      </c>
    </row>
    <row r="680" spans="1:23" ht="12.75" customHeight="1" outlineLevel="1">
      <c r="A680" s="153" t="s">
        <v>12602</v>
      </c>
      <c r="B680" s="188" t="s">
        <v>7710</v>
      </c>
      <c r="C680" s="143" t="s">
        <v>7712</v>
      </c>
      <c r="L680" s="143" t="s">
        <v>6908</v>
      </c>
    </row>
    <row r="681" spans="1:23" ht="12.75" customHeight="1" outlineLevel="1">
      <c r="A681" s="154"/>
      <c r="B681" s="154"/>
      <c r="C681" s="154"/>
      <c r="D681" s="154"/>
      <c r="E681" s="154"/>
      <c r="F681" s="154"/>
      <c r="G681" s="154"/>
      <c r="H681" s="154"/>
      <c r="I681" s="154"/>
      <c r="J681" s="154"/>
      <c r="K681" s="154"/>
      <c r="L681" s="154"/>
      <c r="M681" s="154"/>
      <c r="N681" s="154"/>
      <c r="O681" s="154"/>
      <c r="P681" s="154"/>
      <c r="Q681" s="154"/>
      <c r="R681" s="154"/>
      <c r="S681" s="154"/>
      <c r="T681" s="154"/>
      <c r="U681" s="154"/>
      <c r="V681" s="154"/>
      <c r="W681" s="154"/>
    </row>
    <row r="682" spans="1:23" ht="12.75" customHeight="1">
      <c r="A682" s="151" t="s">
        <v>12604</v>
      </c>
      <c r="B682" s="186" t="s">
        <v>7792</v>
      </c>
      <c r="C682" s="143" t="s">
        <v>7705</v>
      </c>
      <c r="L682" s="143" t="s">
        <v>6908</v>
      </c>
      <c r="P682" s="143">
        <v>134</v>
      </c>
      <c r="Q682" s="143" t="s">
        <v>4948</v>
      </c>
      <c r="R682" s="143" t="s">
        <v>1058</v>
      </c>
      <c r="S682" s="187" t="s">
        <v>34</v>
      </c>
      <c r="T682" s="186" t="s">
        <v>35</v>
      </c>
      <c r="U682" s="187"/>
      <c r="V682" s="187"/>
      <c r="W682" s="186" t="s">
        <v>38</v>
      </c>
    </row>
    <row r="683" spans="1:23" ht="12.75" customHeight="1" outlineLevel="1">
      <c r="A683" s="154"/>
      <c r="B683" s="154"/>
      <c r="C683" s="154"/>
      <c r="D683" s="154"/>
      <c r="E683" s="154"/>
      <c r="F683" s="154"/>
      <c r="G683" s="154"/>
      <c r="H683" s="154"/>
      <c r="I683" s="154"/>
      <c r="J683" s="154"/>
      <c r="K683" s="154"/>
      <c r="L683" s="154"/>
      <c r="M683" s="154"/>
      <c r="N683" s="154"/>
      <c r="O683" s="154"/>
      <c r="P683" s="154"/>
      <c r="Q683" s="154"/>
      <c r="R683" s="154"/>
      <c r="S683" s="154"/>
      <c r="T683" s="154"/>
      <c r="U683" s="154"/>
      <c r="V683" s="154"/>
      <c r="W683" s="154"/>
    </row>
    <row r="684" spans="1:23" ht="12.75" customHeight="1">
      <c r="A684" s="151" t="s">
        <v>2063</v>
      </c>
      <c r="B684" s="186" t="s">
        <v>2064</v>
      </c>
      <c r="G684" s="143" t="s">
        <v>12605</v>
      </c>
      <c r="H684" s="143" t="s">
        <v>7306</v>
      </c>
      <c r="J684" s="143" t="s">
        <v>12606</v>
      </c>
      <c r="K684" s="143" t="s">
        <v>6907</v>
      </c>
      <c r="L684" s="143" t="s">
        <v>6907</v>
      </c>
      <c r="M684" s="143" t="s">
        <v>6907</v>
      </c>
      <c r="N684" s="143" t="s">
        <v>6907</v>
      </c>
      <c r="O684" s="143" t="s">
        <v>6907</v>
      </c>
      <c r="P684" s="143">
        <v>65</v>
      </c>
      <c r="Q684" s="143" t="s">
        <v>2065</v>
      </c>
      <c r="R684" s="143" t="s">
        <v>55</v>
      </c>
      <c r="S684" s="189" t="s">
        <v>34</v>
      </c>
      <c r="T684" s="189" t="s">
        <v>35</v>
      </c>
      <c r="U684" s="189"/>
      <c r="V684" s="186"/>
      <c r="W684" s="189" t="s">
        <v>38</v>
      </c>
    </row>
    <row r="685" spans="1:23" ht="12.75" customHeight="1" outlineLevel="1">
      <c r="A685" s="153" t="s">
        <v>2063</v>
      </c>
      <c r="B685" s="186" t="s">
        <v>12607</v>
      </c>
      <c r="G685" s="143" t="s">
        <v>12605</v>
      </c>
      <c r="H685" s="143" t="s">
        <v>12608</v>
      </c>
      <c r="J685" s="143" t="s">
        <v>12606</v>
      </c>
      <c r="K685" s="143" t="s">
        <v>6907</v>
      </c>
      <c r="L685" s="143" t="s">
        <v>6907</v>
      </c>
      <c r="M685" s="143" t="s">
        <v>6907</v>
      </c>
      <c r="N685" s="143" t="s">
        <v>6907</v>
      </c>
      <c r="O685" s="143" t="s">
        <v>6907</v>
      </c>
      <c r="P685" s="143">
        <v>69</v>
      </c>
      <c r="Q685" s="143" t="s">
        <v>1164</v>
      </c>
      <c r="R685" s="143" t="s">
        <v>55</v>
      </c>
      <c r="S685" s="189" t="s">
        <v>34</v>
      </c>
      <c r="T685" s="189" t="s">
        <v>35</v>
      </c>
      <c r="U685" s="189"/>
      <c r="V685" s="186"/>
      <c r="W685" s="189" t="s">
        <v>38</v>
      </c>
    </row>
    <row r="686" spans="1:23" ht="12.75" customHeight="1" outlineLevel="1">
      <c r="A686" s="153" t="s">
        <v>2063</v>
      </c>
      <c r="B686" s="186" t="s">
        <v>12609</v>
      </c>
      <c r="G686" s="143" t="s">
        <v>12605</v>
      </c>
      <c r="H686" s="143" t="s">
        <v>12610</v>
      </c>
      <c r="J686" s="143" t="s">
        <v>12606</v>
      </c>
      <c r="K686" s="143" t="s">
        <v>6907</v>
      </c>
      <c r="L686" s="143" t="s">
        <v>6907</v>
      </c>
      <c r="M686" s="143" t="s">
        <v>6907</v>
      </c>
      <c r="N686" s="143" t="s">
        <v>6907</v>
      </c>
      <c r="O686" s="143" t="s">
        <v>6907</v>
      </c>
      <c r="P686" s="143">
        <v>85</v>
      </c>
      <c r="Q686" s="143" t="s">
        <v>2101</v>
      </c>
      <c r="R686" s="143" t="s">
        <v>866</v>
      </c>
      <c r="S686" s="189" t="s">
        <v>34</v>
      </c>
      <c r="T686" s="189" t="s">
        <v>35</v>
      </c>
      <c r="U686" s="189"/>
      <c r="V686" s="186"/>
      <c r="W686" s="189" t="s">
        <v>38</v>
      </c>
    </row>
    <row r="687" spans="1:23" ht="12.75" customHeight="1" outlineLevel="1">
      <c r="A687" s="153" t="s">
        <v>2063</v>
      </c>
      <c r="B687" s="188" t="s">
        <v>12611</v>
      </c>
      <c r="G687" s="143" t="s">
        <v>12605</v>
      </c>
      <c r="H687" s="143" t="s">
        <v>7306</v>
      </c>
      <c r="J687" s="143" t="s">
        <v>12606</v>
      </c>
      <c r="K687" s="143" t="s">
        <v>6907</v>
      </c>
      <c r="L687" s="143" t="s">
        <v>6907</v>
      </c>
      <c r="M687" s="143" t="s">
        <v>6907</v>
      </c>
      <c r="N687" s="143" t="s">
        <v>6907</v>
      </c>
      <c r="O687" s="143" t="s">
        <v>6907</v>
      </c>
    </row>
    <row r="688" spans="1:23" ht="12.75" customHeight="1" outlineLevel="1">
      <c r="A688" s="153" t="s">
        <v>2063</v>
      </c>
      <c r="B688" s="188" t="s">
        <v>12612</v>
      </c>
      <c r="G688" s="143" t="s">
        <v>12605</v>
      </c>
      <c r="H688" s="143" t="s">
        <v>12608</v>
      </c>
      <c r="J688" s="143" t="s">
        <v>12606</v>
      </c>
      <c r="K688" s="143" t="s">
        <v>6907</v>
      </c>
      <c r="L688" s="143" t="s">
        <v>6907</v>
      </c>
      <c r="M688" s="143" t="s">
        <v>6907</v>
      </c>
      <c r="N688" s="143" t="s">
        <v>6907</v>
      </c>
      <c r="O688" s="143" t="s">
        <v>6907</v>
      </c>
    </row>
    <row r="689" spans="1:23" ht="12.75" customHeight="1" outlineLevel="1">
      <c r="A689" s="153" t="s">
        <v>2063</v>
      </c>
      <c r="B689" s="188" t="s">
        <v>12613</v>
      </c>
      <c r="G689" s="143" t="s">
        <v>12605</v>
      </c>
      <c r="H689" s="143" t="s">
        <v>12610</v>
      </c>
      <c r="J689" s="143" t="s">
        <v>12606</v>
      </c>
      <c r="K689" s="143" t="s">
        <v>6907</v>
      </c>
      <c r="L689" s="143" t="s">
        <v>6907</v>
      </c>
      <c r="M689" s="143" t="s">
        <v>6907</v>
      </c>
      <c r="N689" s="143" t="s">
        <v>6907</v>
      </c>
      <c r="O689" s="143" t="s">
        <v>6907</v>
      </c>
    </row>
    <row r="690" spans="1:23" ht="12.75" customHeight="1" outlineLevel="1">
      <c r="A690" s="154"/>
      <c r="B690" s="154"/>
      <c r="C690" s="154"/>
      <c r="D690" s="154"/>
      <c r="E690" s="154"/>
      <c r="F690" s="154"/>
      <c r="G690" s="154"/>
      <c r="H690" s="154"/>
      <c r="I690" s="154"/>
      <c r="J690" s="154"/>
      <c r="K690" s="154"/>
      <c r="L690" s="154"/>
      <c r="M690" s="154"/>
      <c r="N690" s="154"/>
      <c r="O690" s="154"/>
      <c r="P690" s="154"/>
      <c r="Q690" s="154"/>
      <c r="R690" s="154"/>
      <c r="S690" s="154"/>
      <c r="T690" s="154"/>
      <c r="U690" s="154"/>
      <c r="V690" s="154"/>
      <c r="W690" s="154"/>
    </row>
    <row r="691" spans="1:23" ht="12.75" customHeight="1">
      <c r="A691" s="151" t="s">
        <v>4629</v>
      </c>
      <c r="B691" s="186" t="s">
        <v>5190</v>
      </c>
      <c r="G691" s="143" t="s">
        <v>12614</v>
      </c>
      <c r="H691" s="143" t="s">
        <v>12615</v>
      </c>
      <c r="I691" s="143" t="s">
        <v>2239</v>
      </c>
      <c r="J691" s="143" t="s">
        <v>1182</v>
      </c>
      <c r="K691" s="143" t="s">
        <v>6907</v>
      </c>
      <c r="L691" s="143" t="s">
        <v>6907</v>
      </c>
      <c r="M691" s="143" t="s">
        <v>6907</v>
      </c>
      <c r="N691" s="143" t="s">
        <v>6907</v>
      </c>
      <c r="O691" s="143" t="s">
        <v>6907</v>
      </c>
      <c r="P691" s="143">
        <v>200</v>
      </c>
      <c r="Q691" s="143" t="s">
        <v>1188</v>
      </c>
      <c r="R691" s="143" t="s">
        <v>1182</v>
      </c>
      <c r="S691" s="189" t="s">
        <v>6908</v>
      </c>
      <c r="T691" s="189"/>
      <c r="U691" s="189"/>
      <c r="V691" s="186"/>
      <c r="W691" s="189"/>
    </row>
    <row r="692" spans="1:23" ht="12.75" customHeight="1" outlineLevel="1">
      <c r="A692" s="153" t="s">
        <v>4629</v>
      </c>
      <c r="B692" s="186" t="s">
        <v>5186</v>
      </c>
      <c r="G692" s="143" t="s">
        <v>12614</v>
      </c>
      <c r="H692" s="143" t="s">
        <v>12616</v>
      </c>
      <c r="I692" s="143" t="s">
        <v>2239</v>
      </c>
      <c r="J692" s="143" t="s">
        <v>1182</v>
      </c>
      <c r="K692" s="143" t="s">
        <v>6907</v>
      </c>
      <c r="L692" s="143" t="s">
        <v>6907</v>
      </c>
      <c r="M692" s="143" t="s">
        <v>6907</v>
      </c>
      <c r="N692" s="143" t="s">
        <v>6907</v>
      </c>
      <c r="O692" s="143" t="s">
        <v>6907</v>
      </c>
      <c r="P692" s="143">
        <v>199</v>
      </c>
      <c r="Q692" s="143" t="s">
        <v>1185</v>
      </c>
      <c r="R692" s="143" t="s">
        <v>1182</v>
      </c>
      <c r="S692" s="189" t="s">
        <v>6908</v>
      </c>
      <c r="T692" s="189"/>
      <c r="U692" s="189"/>
      <c r="V692" s="186"/>
      <c r="W692" s="189"/>
    </row>
    <row r="693" spans="1:23" ht="12.75" customHeight="1" outlineLevel="1">
      <c r="A693" s="153" t="s">
        <v>4629</v>
      </c>
      <c r="B693" s="186" t="s">
        <v>5198</v>
      </c>
      <c r="G693" s="143" t="s">
        <v>12614</v>
      </c>
      <c r="H693" s="143" t="s">
        <v>12617</v>
      </c>
      <c r="I693" s="143" t="s">
        <v>2239</v>
      </c>
      <c r="J693" s="143" t="s">
        <v>1182</v>
      </c>
      <c r="K693" s="143" t="s">
        <v>6907</v>
      </c>
      <c r="L693" s="143" t="s">
        <v>6907</v>
      </c>
      <c r="M693" s="143" t="s">
        <v>6907</v>
      </c>
      <c r="N693" s="143" t="s">
        <v>6907</v>
      </c>
      <c r="O693" s="143" t="s">
        <v>6907</v>
      </c>
      <c r="P693" s="143">
        <v>202</v>
      </c>
      <c r="Q693" s="143" t="s">
        <v>1194</v>
      </c>
      <c r="R693" s="143" t="s">
        <v>1182</v>
      </c>
      <c r="S693" s="189" t="s">
        <v>6908</v>
      </c>
      <c r="T693" s="189"/>
      <c r="U693" s="189"/>
      <c r="V693" s="186"/>
      <c r="W693" s="189"/>
    </row>
    <row r="694" spans="1:23" ht="12.75" customHeight="1" outlineLevel="1">
      <c r="A694" s="153" t="s">
        <v>4629</v>
      </c>
      <c r="B694" s="186" t="s">
        <v>5194</v>
      </c>
      <c r="G694" s="143" t="s">
        <v>12614</v>
      </c>
      <c r="H694" s="143" t="s">
        <v>12618</v>
      </c>
      <c r="I694" s="143" t="s">
        <v>2239</v>
      </c>
      <c r="J694" s="143" t="s">
        <v>1182</v>
      </c>
      <c r="K694" s="143" t="s">
        <v>6907</v>
      </c>
      <c r="L694" s="143" t="s">
        <v>6907</v>
      </c>
      <c r="M694" s="143" t="s">
        <v>6907</v>
      </c>
      <c r="N694" s="143" t="s">
        <v>6907</v>
      </c>
      <c r="O694" s="143" t="s">
        <v>6907</v>
      </c>
      <c r="P694" s="143">
        <v>201</v>
      </c>
      <c r="Q694" s="143" t="s">
        <v>1191</v>
      </c>
      <c r="R694" s="143" t="s">
        <v>1182</v>
      </c>
      <c r="S694" s="189" t="s">
        <v>6908</v>
      </c>
      <c r="T694" s="189"/>
      <c r="U694" s="189"/>
      <c r="V694" s="186"/>
      <c r="W694" s="189"/>
    </row>
    <row r="695" spans="1:23" ht="12.75" customHeight="1" outlineLevel="1">
      <c r="A695" s="153" t="s">
        <v>4629</v>
      </c>
      <c r="B695" s="186" t="s">
        <v>12619</v>
      </c>
      <c r="G695" s="143" t="s">
        <v>12614</v>
      </c>
      <c r="H695" s="143" t="s">
        <v>12620</v>
      </c>
      <c r="I695" s="143" t="s">
        <v>2239</v>
      </c>
      <c r="J695" s="143" t="s">
        <v>1182</v>
      </c>
      <c r="K695" s="143" t="s">
        <v>6907</v>
      </c>
      <c r="L695" s="143" t="s">
        <v>6907</v>
      </c>
      <c r="M695" s="143" t="s">
        <v>6907</v>
      </c>
      <c r="N695" s="143" t="s">
        <v>6907</v>
      </c>
      <c r="O695" s="143" t="s">
        <v>6907</v>
      </c>
      <c r="P695" s="143">
        <v>204</v>
      </c>
      <c r="Q695" s="143" t="s">
        <v>1200</v>
      </c>
      <c r="R695" s="143" t="s">
        <v>1182</v>
      </c>
      <c r="S695" s="189" t="s">
        <v>6908</v>
      </c>
      <c r="T695" s="189"/>
      <c r="U695" s="189"/>
      <c r="V695" s="186"/>
      <c r="W695" s="189"/>
    </row>
    <row r="696" spans="1:23" ht="12.75" customHeight="1" outlineLevel="1">
      <c r="A696" s="153" t="s">
        <v>4629</v>
      </c>
      <c r="B696" s="186" t="s">
        <v>12621</v>
      </c>
      <c r="G696" s="143" t="s">
        <v>12614</v>
      </c>
      <c r="H696" s="143" t="s">
        <v>12622</v>
      </c>
      <c r="I696" s="143" t="s">
        <v>2239</v>
      </c>
      <c r="J696" s="143" t="s">
        <v>1182</v>
      </c>
      <c r="K696" s="143" t="s">
        <v>6907</v>
      </c>
      <c r="L696" s="143" t="s">
        <v>6907</v>
      </c>
      <c r="M696" s="143" t="s">
        <v>6907</v>
      </c>
      <c r="N696" s="143" t="s">
        <v>6907</v>
      </c>
      <c r="O696" s="143" t="s">
        <v>6907</v>
      </c>
      <c r="P696" s="143">
        <v>203</v>
      </c>
      <c r="Q696" s="143" t="s">
        <v>1197</v>
      </c>
      <c r="R696" s="143" t="s">
        <v>1182</v>
      </c>
      <c r="S696" s="189" t="s">
        <v>6908</v>
      </c>
      <c r="T696" s="189"/>
      <c r="U696" s="189"/>
      <c r="V696" s="186"/>
      <c r="W696" s="189"/>
    </row>
    <row r="697" spans="1:23" ht="12.75" customHeight="1" outlineLevel="1">
      <c r="A697" s="153" t="s">
        <v>4629</v>
      </c>
      <c r="B697" s="186" t="s">
        <v>12623</v>
      </c>
      <c r="D697" s="143" t="s">
        <v>12624</v>
      </c>
      <c r="G697" s="143" t="s">
        <v>12614</v>
      </c>
      <c r="H697" s="143" t="s">
        <v>12625</v>
      </c>
      <c r="I697" s="143" t="s">
        <v>2239</v>
      </c>
      <c r="J697" s="143" t="s">
        <v>1182</v>
      </c>
      <c r="K697" s="143" t="s">
        <v>6907</v>
      </c>
      <c r="L697" s="143" t="s">
        <v>6907</v>
      </c>
      <c r="M697" s="143" t="s">
        <v>6907</v>
      </c>
      <c r="N697" s="143" t="s">
        <v>6907</v>
      </c>
      <c r="O697" s="143" t="s">
        <v>6907</v>
      </c>
      <c r="P697" s="143">
        <v>206</v>
      </c>
      <c r="Q697" s="143" t="s">
        <v>1206</v>
      </c>
      <c r="R697" s="143" t="s">
        <v>1182</v>
      </c>
      <c r="S697" s="189" t="s">
        <v>6908</v>
      </c>
      <c r="T697" s="189"/>
      <c r="U697" s="189"/>
      <c r="V697" s="186"/>
      <c r="W697" s="189"/>
    </row>
    <row r="698" spans="1:23" ht="12.75" customHeight="1" outlineLevel="1">
      <c r="A698" s="153" t="s">
        <v>4629</v>
      </c>
      <c r="B698" s="186" t="s">
        <v>12626</v>
      </c>
      <c r="G698" s="143" t="s">
        <v>12614</v>
      </c>
      <c r="H698" s="143" t="s">
        <v>12627</v>
      </c>
      <c r="I698" s="143" t="s">
        <v>2239</v>
      </c>
      <c r="J698" s="143" t="s">
        <v>1182</v>
      </c>
      <c r="K698" s="143" t="s">
        <v>6907</v>
      </c>
      <c r="L698" s="143" t="s">
        <v>6907</v>
      </c>
      <c r="M698" s="143" t="s">
        <v>6907</v>
      </c>
      <c r="N698" s="143" t="s">
        <v>6907</v>
      </c>
      <c r="O698" s="143" t="s">
        <v>6907</v>
      </c>
      <c r="P698" s="143">
        <v>205</v>
      </c>
      <c r="Q698" s="143" t="s">
        <v>1203</v>
      </c>
      <c r="R698" s="143" t="s">
        <v>1182</v>
      </c>
      <c r="S698" s="189" t="s">
        <v>6908</v>
      </c>
      <c r="T698" s="189"/>
      <c r="U698" s="189"/>
      <c r="V698" s="186"/>
      <c r="W698" s="189"/>
    </row>
    <row r="699" spans="1:23" ht="12.75" customHeight="1" outlineLevel="1">
      <c r="A699" s="153" t="s">
        <v>4629</v>
      </c>
      <c r="B699" s="186" t="s">
        <v>5181</v>
      </c>
      <c r="G699" s="143" t="s">
        <v>12614</v>
      </c>
      <c r="H699" s="143" t="s">
        <v>12628</v>
      </c>
      <c r="I699" s="143" t="s">
        <v>2239</v>
      </c>
      <c r="J699" s="143" t="s">
        <v>1182</v>
      </c>
      <c r="K699" s="143" t="s">
        <v>6907</v>
      </c>
      <c r="L699" s="143" t="s">
        <v>6907</v>
      </c>
      <c r="M699" s="143" t="s">
        <v>6907</v>
      </c>
      <c r="N699" s="143" t="s">
        <v>6907</v>
      </c>
      <c r="O699" s="143" t="s">
        <v>6907</v>
      </c>
      <c r="P699" s="143">
        <v>198</v>
      </c>
      <c r="Q699" s="143" t="s">
        <v>1181</v>
      </c>
      <c r="R699" s="143" t="s">
        <v>1182</v>
      </c>
      <c r="S699" s="189" t="s">
        <v>6908</v>
      </c>
      <c r="T699" s="189"/>
      <c r="U699" s="189"/>
      <c r="V699" s="186"/>
      <c r="W699" s="189"/>
    </row>
    <row r="700" spans="1:23" ht="12.75" customHeight="1" outlineLevel="1">
      <c r="A700" s="153" t="s">
        <v>4629</v>
      </c>
      <c r="B700" s="186" t="s">
        <v>5175</v>
      </c>
      <c r="G700" s="143" t="s">
        <v>12614</v>
      </c>
      <c r="H700" s="143" t="s">
        <v>12629</v>
      </c>
      <c r="I700" s="143" t="s">
        <v>2239</v>
      </c>
      <c r="J700" s="143" t="s">
        <v>1182</v>
      </c>
      <c r="K700" s="143" t="s">
        <v>6907</v>
      </c>
      <c r="L700" s="143" t="s">
        <v>6907</v>
      </c>
      <c r="M700" s="143" t="s">
        <v>6907</v>
      </c>
      <c r="N700" s="143" t="s">
        <v>6907</v>
      </c>
      <c r="O700" s="143" t="s">
        <v>6907</v>
      </c>
      <c r="P700" s="143">
        <v>197</v>
      </c>
      <c r="Q700" s="143" t="s">
        <v>1216</v>
      </c>
      <c r="R700" s="143" t="s">
        <v>1182</v>
      </c>
      <c r="S700" s="189" t="s">
        <v>6908</v>
      </c>
      <c r="T700" s="189"/>
      <c r="U700" s="189"/>
      <c r="V700" s="186"/>
      <c r="W700" s="189"/>
    </row>
    <row r="701" spans="1:23" ht="12.75" customHeight="1" outlineLevel="1">
      <c r="A701" s="153" t="s">
        <v>4629</v>
      </c>
      <c r="B701" s="186" t="s">
        <v>4320</v>
      </c>
      <c r="C701" s="128" t="s">
        <v>12630</v>
      </c>
      <c r="D701" s="143" t="s">
        <v>12631</v>
      </c>
      <c r="G701" s="143" t="s">
        <v>12614</v>
      </c>
      <c r="H701" s="143" t="s">
        <v>12632</v>
      </c>
      <c r="I701" s="143" t="s">
        <v>2239</v>
      </c>
      <c r="J701" s="143" t="s">
        <v>55</v>
      </c>
      <c r="K701" s="143" t="s">
        <v>6907</v>
      </c>
      <c r="L701" s="143" t="s">
        <v>6908</v>
      </c>
      <c r="M701" s="143" t="s">
        <v>6907</v>
      </c>
      <c r="N701" s="143" t="s">
        <v>2723</v>
      </c>
      <c r="O701" s="143" t="s">
        <v>6907</v>
      </c>
      <c r="P701" s="143">
        <v>87</v>
      </c>
      <c r="Q701" s="143" t="s">
        <v>4315</v>
      </c>
      <c r="R701" s="143" t="s">
        <v>49</v>
      </c>
      <c r="S701" s="186" t="s">
        <v>62</v>
      </c>
      <c r="T701" s="189" t="s">
        <v>35</v>
      </c>
      <c r="U701" s="189"/>
      <c r="V701" s="186"/>
      <c r="W701" s="186" t="s">
        <v>38</v>
      </c>
    </row>
    <row r="702" spans="1:23" ht="12.75" customHeight="1" outlineLevel="1">
      <c r="A702" s="153" t="s">
        <v>4629</v>
      </c>
      <c r="B702" s="186" t="s">
        <v>4363</v>
      </c>
      <c r="D702" s="143" t="s">
        <v>12631</v>
      </c>
      <c r="G702" s="143" t="s">
        <v>12614</v>
      </c>
      <c r="H702" s="143" t="s">
        <v>12633</v>
      </c>
      <c r="I702" s="143" t="s">
        <v>2239</v>
      </c>
      <c r="J702" s="143" t="s">
        <v>55</v>
      </c>
      <c r="K702" s="143" t="s">
        <v>8923</v>
      </c>
      <c r="L702" s="143" t="s">
        <v>6908</v>
      </c>
      <c r="M702" s="143" t="s">
        <v>6931</v>
      </c>
      <c r="N702" s="143" t="s">
        <v>2723</v>
      </c>
      <c r="O702" s="143" t="s">
        <v>43</v>
      </c>
      <c r="P702" s="143">
        <v>90</v>
      </c>
      <c r="Q702" s="143" t="s">
        <v>4359</v>
      </c>
      <c r="R702" s="143" t="s">
        <v>49</v>
      </c>
      <c r="S702" s="187" t="s">
        <v>34</v>
      </c>
      <c r="T702" s="186" t="s">
        <v>35</v>
      </c>
      <c r="U702" s="186"/>
      <c r="V702" s="186"/>
      <c r="W702" s="186" t="s">
        <v>38</v>
      </c>
    </row>
    <row r="703" spans="1:23" ht="12.75" customHeight="1" outlineLevel="1">
      <c r="A703" s="153" t="s">
        <v>4629</v>
      </c>
      <c r="B703" s="186" t="s">
        <v>4612</v>
      </c>
      <c r="D703" s="143" t="s">
        <v>12631</v>
      </c>
      <c r="G703" s="143" t="s">
        <v>12614</v>
      </c>
      <c r="H703" s="143" t="s">
        <v>12634</v>
      </c>
      <c r="I703" s="143" t="s">
        <v>2239</v>
      </c>
      <c r="J703" s="143" t="s">
        <v>1182</v>
      </c>
      <c r="K703" s="143" t="s">
        <v>6907</v>
      </c>
      <c r="L703" s="143" t="s">
        <v>6912</v>
      </c>
      <c r="M703" s="143" t="s">
        <v>6931</v>
      </c>
      <c r="N703" s="143" t="s">
        <v>6907</v>
      </c>
      <c r="O703" s="143" t="s">
        <v>8411</v>
      </c>
      <c r="P703" s="143">
        <v>86</v>
      </c>
      <c r="Q703" s="143" t="s">
        <v>4300</v>
      </c>
      <c r="R703" s="143" t="s">
        <v>49</v>
      </c>
      <c r="S703" s="187" t="s">
        <v>62</v>
      </c>
      <c r="T703" s="189" t="s">
        <v>35</v>
      </c>
      <c r="U703" s="186"/>
      <c r="V703" s="186"/>
      <c r="W703" s="189" t="s">
        <v>38</v>
      </c>
    </row>
    <row r="704" spans="1:23" ht="12.75" customHeight="1" outlineLevel="1">
      <c r="A704" s="153" t="s">
        <v>4629</v>
      </c>
      <c r="B704" s="188" t="s">
        <v>12635</v>
      </c>
      <c r="C704" s="128" t="s">
        <v>12630</v>
      </c>
      <c r="D704" s="143" t="s">
        <v>12631</v>
      </c>
      <c r="G704" s="143" t="s">
        <v>12614</v>
      </c>
      <c r="H704" s="143" t="s">
        <v>12632</v>
      </c>
      <c r="I704" s="143" t="s">
        <v>2239</v>
      </c>
      <c r="J704" s="143" t="s">
        <v>55</v>
      </c>
      <c r="K704" s="143" t="s">
        <v>6907</v>
      </c>
      <c r="L704" s="143" t="s">
        <v>6908</v>
      </c>
      <c r="M704" s="143" t="s">
        <v>6907</v>
      </c>
      <c r="N704" s="143" t="s">
        <v>2723</v>
      </c>
      <c r="O704" s="143" t="s">
        <v>6907</v>
      </c>
    </row>
    <row r="705" spans="1:23" ht="12.75" customHeight="1" outlineLevel="1">
      <c r="A705" s="153" t="s">
        <v>4629</v>
      </c>
      <c r="B705" s="188" t="s">
        <v>12636</v>
      </c>
      <c r="D705" s="143" t="s">
        <v>12631</v>
      </c>
      <c r="G705" s="143" t="s">
        <v>12614</v>
      </c>
      <c r="H705" s="143" t="s">
        <v>12633</v>
      </c>
      <c r="I705" s="143" t="s">
        <v>2239</v>
      </c>
      <c r="J705" s="143" t="s">
        <v>55</v>
      </c>
      <c r="K705" s="143" t="s">
        <v>8923</v>
      </c>
      <c r="L705" s="143" t="s">
        <v>6908</v>
      </c>
      <c r="M705" s="143" t="s">
        <v>6931</v>
      </c>
      <c r="N705" s="143" t="s">
        <v>2723</v>
      </c>
      <c r="O705" s="143" t="s">
        <v>43</v>
      </c>
    </row>
    <row r="706" spans="1:23" ht="12.75" customHeight="1" outlineLevel="1">
      <c r="A706" s="153" t="s">
        <v>4629</v>
      </c>
      <c r="B706" s="188" t="s">
        <v>12637</v>
      </c>
      <c r="D706" s="143" t="s">
        <v>12631</v>
      </c>
      <c r="G706" s="143" t="s">
        <v>12614</v>
      </c>
      <c r="H706" s="143" t="s">
        <v>12634</v>
      </c>
      <c r="I706" s="143" t="s">
        <v>2239</v>
      </c>
      <c r="J706" s="143" t="s">
        <v>1182</v>
      </c>
      <c r="K706" s="143" t="s">
        <v>6907</v>
      </c>
      <c r="L706" s="143" t="s">
        <v>6912</v>
      </c>
      <c r="M706" s="143" t="s">
        <v>6931</v>
      </c>
      <c r="N706" s="143" t="s">
        <v>6907</v>
      </c>
      <c r="O706" s="143" t="s">
        <v>8411</v>
      </c>
    </row>
    <row r="707" spans="1:23" ht="12.75" customHeight="1" outlineLevel="1">
      <c r="A707" s="153" t="s">
        <v>4629</v>
      </c>
      <c r="B707" s="186" t="s">
        <v>12638</v>
      </c>
      <c r="C707" s="143" t="s">
        <v>12639</v>
      </c>
      <c r="D707" s="143" t="s">
        <v>12640</v>
      </c>
      <c r="G707" s="143" t="s">
        <v>12614</v>
      </c>
      <c r="H707" s="143" t="s">
        <v>12641</v>
      </c>
      <c r="I707" s="143" t="s">
        <v>2239</v>
      </c>
      <c r="J707" s="143" t="s">
        <v>6921</v>
      </c>
      <c r="K707" s="143" t="s">
        <v>6907</v>
      </c>
      <c r="L707" s="143" t="s">
        <v>6924</v>
      </c>
      <c r="M707" s="143" t="s">
        <v>6907</v>
      </c>
      <c r="N707" s="143" t="s">
        <v>75</v>
      </c>
      <c r="O707" s="143" t="s">
        <v>43</v>
      </c>
      <c r="P707" s="143">
        <v>6</v>
      </c>
      <c r="Q707" s="143" t="s">
        <v>39</v>
      </c>
      <c r="R707" s="143" t="s">
        <v>1150</v>
      </c>
      <c r="S707" s="186" t="s">
        <v>34</v>
      </c>
      <c r="T707" s="189" t="s">
        <v>35</v>
      </c>
      <c r="U707" s="186"/>
      <c r="V707" s="186"/>
      <c r="W707" s="187" t="s">
        <v>38</v>
      </c>
    </row>
    <row r="708" spans="1:23" ht="12.75" customHeight="1" outlineLevel="1">
      <c r="A708" s="153" t="s">
        <v>4629</v>
      </c>
      <c r="B708" s="186" t="s">
        <v>12642</v>
      </c>
      <c r="C708" s="143" t="s">
        <v>12639</v>
      </c>
      <c r="D708" s="143" t="s">
        <v>12640</v>
      </c>
      <c r="G708" s="143" t="s">
        <v>12614</v>
      </c>
      <c r="H708" s="143" t="s">
        <v>12643</v>
      </c>
      <c r="I708" s="143" t="s">
        <v>2239</v>
      </c>
      <c r="J708" s="143" t="s">
        <v>6921</v>
      </c>
      <c r="K708" s="143" t="s">
        <v>6907</v>
      </c>
      <c r="L708" s="143" t="s">
        <v>6924</v>
      </c>
      <c r="M708" s="143" t="s">
        <v>6907</v>
      </c>
      <c r="N708" s="143" t="s">
        <v>75</v>
      </c>
      <c r="O708" s="143" t="s">
        <v>43</v>
      </c>
      <c r="P708" s="143">
        <v>5</v>
      </c>
      <c r="Q708" s="143" t="s">
        <v>45</v>
      </c>
      <c r="R708" s="143" t="s">
        <v>1150</v>
      </c>
      <c r="S708" s="187" t="s">
        <v>42</v>
      </c>
      <c r="T708" s="189" t="s">
        <v>35</v>
      </c>
      <c r="U708" s="186"/>
      <c r="V708" s="186"/>
      <c r="W708" s="187" t="s">
        <v>38</v>
      </c>
    </row>
    <row r="709" spans="1:23" ht="12.75" customHeight="1" outlineLevel="1">
      <c r="A709" s="153" t="s">
        <v>4629</v>
      </c>
      <c r="B709" s="188" t="s">
        <v>12644</v>
      </c>
      <c r="C709" s="143" t="s">
        <v>12639</v>
      </c>
      <c r="D709" s="143" t="s">
        <v>12640</v>
      </c>
      <c r="G709" s="143" t="s">
        <v>12614</v>
      </c>
      <c r="H709" s="143" t="s">
        <v>12641</v>
      </c>
      <c r="I709" s="143" t="s">
        <v>2239</v>
      </c>
      <c r="J709" s="143" t="s">
        <v>6921</v>
      </c>
      <c r="K709" s="143" t="s">
        <v>6907</v>
      </c>
      <c r="L709" s="143" t="s">
        <v>6924</v>
      </c>
      <c r="M709" s="143" t="s">
        <v>6907</v>
      </c>
      <c r="N709" s="143" t="s">
        <v>75</v>
      </c>
      <c r="O709" s="143" t="s">
        <v>43</v>
      </c>
    </row>
    <row r="710" spans="1:23" ht="12.75" customHeight="1" outlineLevel="1">
      <c r="A710" s="153" t="s">
        <v>4629</v>
      </c>
      <c r="B710" s="188" t="s">
        <v>12645</v>
      </c>
      <c r="C710" s="143" t="s">
        <v>12639</v>
      </c>
      <c r="D710" s="143" t="s">
        <v>12640</v>
      </c>
      <c r="G710" s="143" t="s">
        <v>12614</v>
      </c>
      <c r="H710" s="143" t="s">
        <v>12643</v>
      </c>
      <c r="I710" s="143" t="s">
        <v>2239</v>
      </c>
      <c r="J710" s="143" t="s">
        <v>6921</v>
      </c>
      <c r="K710" s="143" t="s">
        <v>6907</v>
      </c>
      <c r="L710" s="143" t="s">
        <v>6924</v>
      </c>
      <c r="M710" s="143" t="s">
        <v>6907</v>
      </c>
      <c r="N710" s="143" t="s">
        <v>75</v>
      </c>
      <c r="O710" s="143" t="s">
        <v>43</v>
      </c>
    </row>
    <row r="711" spans="1:23" ht="12.75" customHeight="1" outlineLevel="1">
      <c r="A711" s="154"/>
      <c r="B711" s="154"/>
      <c r="C711" s="154"/>
      <c r="D711" s="154"/>
      <c r="E711" s="154"/>
      <c r="F711" s="154"/>
      <c r="G711" s="154"/>
      <c r="H711" s="154"/>
      <c r="I711" s="154"/>
      <c r="J711" s="154"/>
      <c r="K711" s="154"/>
      <c r="L711" s="154"/>
      <c r="M711" s="154"/>
      <c r="N711" s="154"/>
      <c r="O711" s="154"/>
      <c r="P711" s="154"/>
      <c r="Q711" s="154"/>
      <c r="R711" s="154"/>
      <c r="S711" s="154"/>
      <c r="T711" s="154"/>
      <c r="U711" s="154"/>
      <c r="V711" s="154"/>
      <c r="W711" s="154"/>
    </row>
    <row r="712" spans="1:23" ht="12.75" customHeight="1">
      <c r="A712" s="151" t="s">
        <v>2075</v>
      </c>
      <c r="B712" s="186" t="s">
        <v>2079</v>
      </c>
      <c r="C712" s="143" t="s">
        <v>12646</v>
      </c>
      <c r="G712" s="143" t="s">
        <v>12647</v>
      </c>
      <c r="H712" s="143" t="s">
        <v>12648</v>
      </c>
      <c r="I712" s="143" t="s">
        <v>2239</v>
      </c>
      <c r="J712" s="143" t="s">
        <v>9554</v>
      </c>
      <c r="K712" s="143" t="s">
        <v>6907</v>
      </c>
      <c r="L712" s="143" t="s">
        <v>6907</v>
      </c>
      <c r="M712" s="143" t="s">
        <v>6907</v>
      </c>
      <c r="N712" s="143" t="s">
        <v>6907</v>
      </c>
      <c r="O712" s="143" t="s">
        <v>6907</v>
      </c>
      <c r="P712" s="143">
        <v>209</v>
      </c>
      <c r="Q712" s="143" t="s">
        <v>2080</v>
      </c>
      <c r="R712" s="143" t="s">
        <v>2078</v>
      </c>
      <c r="S712" s="189" t="s">
        <v>6908</v>
      </c>
      <c r="T712" s="189"/>
      <c r="U712" s="189"/>
      <c r="V712" s="186"/>
      <c r="W712" s="189"/>
    </row>
    <row r="713" spans="1:23" ht="12.75" customHeight="1" outlineLevel="1">
      <c r="A713" s="153" t="s">
        <v>2075</v>
      </c>
      <c r="B713" s="186" t="s">
        <v>2076</v>
      </c>
      <c r="C713" s="143" t="s">
        <v>12646</v>
      </c>
      <c r="G713" s="143" t="s">
        <v>12647</v>
      </c>
      <c r="H713" s="143" t="s">
        <v>12649</v>
      </c>
      <c r="I713" s="143" t="s">
        <v>2239</v>
      </c>
      <c r="J713" s="143" t="s">
        <v>9554</v>
      </c>
      <c r="K713" s="143" t="s">
        <v>6907</v>
      </c>
      <c r="L713" s="143" t="s">
        <v>6907</v>
      </c>
      <c r="M713" s="143" t="s">
        <v>6907</v>
      </c>
      <c r="N713" s="143" t="s">
        <v>6907</v>
      </c>
      <c r="O713" s="143" t="s">
        <v>6907</v>
      </c>
      <c r="P713" s="143">
        <v>208</v>
      </c>
      <c r="Q713" s="143" t="s">
        <v>2077</v>
      </c>
      <c r="R713" s="143" t="s">
        <v>2078</v>
      </c>
      <c r="S713" s="189" t="s">
        <v>6908</v>
      </c>
      <c r="T713" s="189"/>
      <c r="U713" s="189"/>
      <c r="V713" s="186"/>
      <c r="W713" s="189"/>
    </row>
    <row r="714" spans="1:23" ht="12.75" customHeight="1" outlineLevel="1">
      <c r="A714" s="153" t="s">
        <v>2075</v>
      </c>
      <c r="B714" s="186" t="s">
        <v>2083</v>
      </c>
      <c r="C714" s="143" t="s">
        <v>12650</v>
      </c>
      <c r="G714" s="143" t="s">
        <v>12647</v>
      </c>
      <c r="H714" s="143" t="s">
        <v>12651</v>
      </c>
      <c r="I714" s="143" t="s">
        <v>2239</v>
      </c>
      <c r="J714" s="143" t="s">
        <v>9554</v>
      </c>
      <c r="K714" s="143" t="s">
        <v>6907</v>
      </c>
      <c r="L714" s="143" t="s">
        <v>6907</v>
      </c>
      <c r="M714" s="143" t="s">
        <v>6907</v>
      </c>
      <c r="N714" s="143" t="s">
        <v>6907</v>
      </c>
      <c r="O714" s="143" t="s">
        <v>6907</v>
      </c>
      <c r="P714" s="143">
        <v>211</v>
      </c>
      <c r="Q714" s="143" t="s">
        <v>2084</v>
      </c>
      <c r="R714" s="143" t="s">
        <v>2078</v>
      </c>
      <c r="S714" s="189" t="s">
        <v>6908</v>
      </c>
      <c r="T714" s="189"/>
      <c r="U714" s="189"/>
      <c r="V714" s="186"/>
      <c r="W714" s="189"/>
    </row>
    <row r="715" spans="1:23" ht="12.75" customHeight="1" outlineLevel="1">
      <c r="A715" s="153" t="s">
        <v>2075</v>
      </c>
      <c r="B715" s="186" t="s">
        <v>2081</v>
      </c>
      <c r="G715" s="143" t="s">
        <v>12647</v>
      </c>
      <c r="P715" s="143">
        <v>210</v>
      </c>
      <c r="Q715" s="143" t="s">
        <v>2082</v>
      </c>
      <c r="R715" s="143" t="s">
        <v>2078</v>
      </c>
      <c r="S715" s="186" t="s">
        <v>6908</v>
      </c>
      <c r="T715" s="187"/>
      <c r="U715" s="187"/>
      <c r="V715" s="187"/>
      <c r="W715" s="187"/>
    </row>
    <row r="716" spans="1:23" ht="12.75" customHeight="1" outlineLevel="1">
      <c r="A716" s="153" t="s">
        <v>2075</v>
      </c>
      <c r="B716" s="186" t="s">
        <v>2087</v>
      </c>
      <c r="G716" s="143" t="s">
        <v>12647</v>
      </c>
      <c r="P716" s="143">
        <v>213</v>
      </c>
      <c r="Q716" s="143" t="s">
        <v>2088</v>
      </c>
      <c r="R716" s="143" t="s">
        <v>2078</v>
      </c>
      <c r="S716" s="186" t="s">
        <v>6908</v>
      </c>
      <c r="T716" s="187"/>
      <c r="U716" s="187"/>
      <c r="V716" s="187"/>
      <c r="W716" s="187"/>
    </row>
    <row r="717" spans="1:23" ht="12.75" customHeight="1" outlineLevel="1">
      <c r="A717" s="153" t="s">
        <v>2075</v>
      </c>
      <c r="B717" s="186" t="s">
        <v>2085</v>
      </c>
      <c r="G717" s="143" t="s">
        <v>12647</v>
      </c>
      <c r="P717" s="143">
        <v>212</v>
      </c>
      <c r="Q717" s="143" t="s">
        <v>2086</v>
      </c>
      <c r="R717" s="143" t="s">
        <v>2078</v>
      </c>
      <c r="S717" s="186" t="s">
        <v>6908</v>
      </c>
      <c r="T717" s="187"/>
      <c r="U717" s="187"/>
      <c r="V717" s="187"/>
      <c r="W717" s="187"/>
    </row>
    <row r="718" spans="1:23" ht="12.75" customHeight="1" outlineLevel="1">
      <c r="A718" s="153" t="s">
        <v>2075</v>
      </c>
      <c r="B718" s="186" t="s">
        <v>2091</v>
      </c>
      <c r="G718" s="143" t="s">
        <v>12647</v>
      </c>
      <c r="P718" s="143">
        <v>215</v>
      </c>
      <c r="Q718" s="143" t="s">
        <v>2092</v>
      </c>
      <c r="R718" s="143" t="s">
        <v>2078</v>
      </c>
      <c r="S718" s="186" t="s">
        <v>6908</v>
      </c>
      <c r="T718" s="187"/>
      <c r="U718" s="187"/>
      <c r="V718" s="187"/>
      <c r="W718" s="187"/>
    </row>
    <row r="719" spans="1:23" ht="12.75" customHeight="1" outlineLevel="1">
      <c r="A719" s="153" t="s">
        <v>2075</v>
      </c>
      <c r="B719" s="186" t="s">
        <v>2089</v>
      </c>
      <c r="G719" s="143" t="s">
        <v>12647</v>
      </c>
      <c r="P719" s="143">
        <v>214</v>
      </c>
      <c r="Q719" s="143" t="s">
        <v>2090</v>
      </c>
      <c r="R719" s="143" t="s">
        <v>2078</v>
      </c>
      <c r="S719" s="186" t="s">
        <v>6908</v>
      </c>
      <c r="T719" s="187"/>
      <c r="U719" s="187"/>
      <c r="V719" s="187"/>
      <c r="W719" s="187"/>
    </row>
    <row r="720" spans="1:23" ht="12.75" customHeight="1" outlineLevel="1">
      <c r="A720" s="153" t="s">
        <v>2075</v>
      </c>
      <c r="B720" s="186" t="s">
        <v>2095</v>
      </c>
      <c r="G720" s="143" t="s">
        <v>12647</v>
      </c>
      <c r="P720" s="143">
        <v>217</v>
      </c>
      <c r="Q720" s="143" t="s">
        <v>2096</v>
      </c>
      <c r="R720" s="143" t="s">
        <v>2078</v>
      </c>
      <c r="S720" s="186" t="s">
        <v>6908</v>
      </c>
      <c r="T720" s="187"/>
      <c r="U720" s="187"/>
      <c r="V720" s="187"/>
      <c r="W720" s="187"/>
    </row>
    <row r="721" spans="1:23" ht="12.75" customHeight="1" outlineLevel="1">
      <c r="A721" s="153" t="s">
        <v>2075</v>
      </c>
      <c r="B721" s="186" t="s">
        <v>2093</v>
      </c>
      <c r="G721" s="143" t="s">
        <v>12647</v>
      </c>
      <c r="P721" s="143">
        <v>216</v>
      </c>
      <c r="Q721" s="143" t="s">
        <v>2094</v>
      </c>
      <c r="R721" s="143" t="s">
        <v>2078</v>
      </c>
      <c r="S721" s="186" t="s">
        <v>6908</v>
      </c>
      <c r="T721" s="187"/>
      <c r="U721" s="187"/>
      <c r="V721" s="187"/>
      <c r="W721" s="187"/>
    </row>
    <row r="722" spans="1:23" ht="12.75" customHeight="1" outlineLevel="1">
      <c r="A722" s="153" t="s">
        <v>2075</v>
      </c>
      <c r="B722" s="186" t="s">
        <v>2100</v>
      </c>
      <c r="C722" s="143" t="s">
        <v>12652</v>
      </c>
      <c r="G722" s="143" t="s">
        <v>12647</v>
      </c>
      <c r="H722" s="143" t="s">
        <v>8537</v>
      </c>
      <c r="I722" s="143" t="s">
        <v>2239</v>
      </c>
      <c r="J722" s="143" t="s">
        <v>55</v>
      </c>
      <c r="K722" s="143" t="s">
        <v>6907</v>
      </c>
      <c r="L722" s="143" t="s">
        <v>6912</v>
      </c>
      <c r="M722" s="143" t="s">
        <v>6907</v>
      </c>
      <c r="N722" s="143" t="s">
        <v>6907</v>
      </c>
      <c r="O722" s="143" t="s">
        <v>6907</v>
      </c>
      <c r="P722" s="143">
        <v>154</v>
      </c>
      <c r="Q722" s="143" t="s">
        <v>1074</v>
      </c>
      <c r="R722" s="143" t="s">
        <v>875</v>
      </c>
      <c r="S722" s="187" t="s">
        <v>62</v>
      </c>
      <c r="T722" s="189" t="s">
        <v>35</v>
      </c>
      <c r="U722" s="189"/>
      <c r="V722" s="186"/>
      <c r="W722" s="189" t="s">
        <v>38</v>
      </c>
    </row>
    <row r="723" spans="1:23" ht="12.75" customHeight="1" outlineLevel="1">
      <c r="A723" s="153" t="s">
        <v>2075</v>
      </c>
      <c r="B723" s="186" t="s">
        <v>12653</v>
      </c>
      <c r="C723" s="143" t="s">
        <v>12654</v>
      </c>
      <c r="G723" s="143" t="s">
        <v>12647</v>
      </c>
      <c r="H723" s="143" t="s">
        <v>7306</v>
      </c>
      <c r="I723" s="143" t="s">
        <v>2239</v>
      </c>
      <c r="J723" s="143" t="s">
        <v>55</v>
      </c>
      <c r="K723" s="143" t="s">
        <v>6907</v>
      </c>
      <c r="L723" s="143" t="s">
        <v>6908</v>
      </c>
      <c r="M723" s="143" t="s">
        <v>6907</v>
      </c>
      <c r="N723" s="143" t="s">
        <v>6907</v>
      </c>
      <c r="O723" s="143" t="s">
        <v>6907</v>
      </c>
      <c r="P723" s="143">
        <v>155</v>
      </c>
      <c r="Q723" s="143" t="s">
        <v>1076</v>
      </c>
      <c r="R723" s="143" t="s">
        <v>1058</v>
      </c>
      <c r="S723" s="187" t="s">
        <v>34</v>
      </c>
      <c r="T723" s="189" t="s">
        <v>35</v>
      </c>
      <c r="U723" s="189"/>
      <c r="V723" s="186"/>
      <c r="W723" s="189" t="s">
        <v>38</v>
      </c>
    </row>
    <row r="724" spans="1:23" ht="12.75" customHeight="1" outlineLevel="1">
      <c r="A724" s="153" t="s">
        <v>2075</v>
      </c>
      <c r="B724" s="186" t="s">
        <v>12655</v>
      </c>
      <c r="C724" s="143" t="s">
        <v>12591</v>
      </c>
      <c r="G724" s="143" t="s">
        <v>12647</v>
      </c>
      <c r="H724" s="143" t="s">
        <v>6923</v>
      </c>
      <c r="I724" s="143" t="s">
        <v>2239</v>
      </c>
      <c r="J724" s="143" t="s">
        <v>6921</v>
      </c>
      <c r="K724" s="143" t="s">
        <v>6907</v>
      </c>
      <c r="L724" s="143" t="s">
        <v>6924</v>
      </c>
      <c r="M724" s="143" t="s">
        <v>6907</v>
      </c>
      <c r="N724" s="143" t="s">
        <v>6907</v>
      </c>
      <c r="O724" s="143" t="s">
        <v>43</v>
      </c>
      <c r="P724" s="143">
        <v>19</v>
      </c>
      <c r="Q724" s="143" t="s">
        <v>45</v>
      </c>
      <c r="R724" s="143" t="s">
        <v>33</v>
      </c>
      <c r="S724" s="187" t="s">
        <v>42</v>
      </c>
      <c r="T724" s="189" t="s">
        <v>35</v>
      </c>
      <c r="U724" s="186"/>
      <c r="V724" s="186"/>
      <c r="W724" s="189" t="s">
        <v>38</v>
      </c>
    </row>
    <row r="725" spans="1:23" ht="12.75" customHeight="1" outlineLevel="1">
      <c r="A725" s="153" t="s">
        <v>2075</v>
      </c>
      <c r="B725" s="186" t="s">
        <v>12656</v>
      </c>
      <c r="C725" s="143" t="s">
        <v>12594</v>
      </c>
      <c r="G725" s="143" t="s">
        <v>12647</v>
      </c>
      <c r="H725" s="143" t="s">
        <v>6920</v>
      </c>
      <c r="I725" s="143" t="s">
        <v>2239</v>
      </c>
      <c r="J725" s="143" t="s">
        <v>6921</v>
      </c>
      <c r="K725" s="143" t="s">
        <v>6907</v>
      </c>
      <c r="L725" s="143" t="s">
        <v>6908</v>
      </c>
      <c r="M725" s="143" t="s">
        <v>6907</v>
      </c>
      <c r="N725" s="143" t="s">
        <v>6907</v>
      </c>
      <c r="O725" s="143" t="s">
        <v>43</v>
      </c>
      <c r="P725" s="143">
        <v>20</v>
      </c>
      <c r="Q725" s="143" t="s">
        <v>39</v>
      </c>
      <c r="R725" s="143" t="s">
        <v>33</v>
      </c>
      <c r="S725" s="187" t="s">
        <v>34</v>
      </c>
      <c r="T725" s="189" t="s">
        <v>35</v>
      </c>
      <c r="U725" s="186"/>
      <c r="V725" s="186"/>
      <c r="W725" s="189" t="s">
        <v>38</v>
      </c>
    </row>
    <row r="726" spans="1:23" ht="12.75" customHeight="1" outlineLevel="1">
      <c r="A726" s="154"/>
      <c r="B726" s="154"/>
      <c r="C726" s="154"/>
      <c r="D726" s="154"/>
      <c r="E726" s="154"/>
      <c r="F726" s="154"/>
      <c r="G726" s="154"/>
      <c r="H726" s="154"/>
      <c r="I726" s="154"/>
      <c r="J726" s="154"/>
      <c r="K726" s="154"/>
      <c r="L726" s="154"/>
      <c r="M726" s="154"/>
      <c r="N726" s="154"/>
      <c r="O726" s="154"/>
      <c r="P726" s="154"/>
      <c r="Q726" s="154"/>
      <c r="R726" s="154"/>
      <c r="S726" s="154"/>
      <c r="T726" s="154"/>
      <c r="U726" s="154"/>
      <c r="V726" s="154"/>
      <c r="W726" s="154"/>
    </row>
    <row r="727" spans="1:23" ht="12.75" customHeight="1">
      <c r="A727" s="151" t="s">
        <v>1955</v>
      </c>
      <c r="B727" s="186" t="s">
        <v>5190</v>
      </c>
      <c r="G727" s="143" t="s">
        <v>12657</v>
      </c>
      <c r="H727" s="143" t="s">
        <v>9404</v>
      </c>
      <c r="I727" s="143" t="s">
        <v>2239</v>
      </c>
      <c r="J727" s="143" t="s">
        <v>1182</v>
      </c>
      <c r="K727" s="143" t="s">
        <v>6907</v>
      </c>
      <c r="L727" s="143" t="s">
        <v>6907</v>
      </c>
      <c r="M727" s="143" t="s">
        <v>6907</v>
      </c>
      <c r="N727" s="143" t="s">
        <v>6907</v>
      </c>
      <c r="O727" s="143" t="s">
        <v>6907</v>
      </c>
      <c r="P727" s="143">
        <v>200</v>
      </c>
      <c r="Q727" s="143" t="s">
        <v>1188</v>
      </c>
      <c r="R727" s="143" t="s">
        <v>1182</v>
      </c>
      <c r="S727" s="189" t="s">
        <v>6908</v>
      </c>
      <c r="T727" s="189"/>
      <c r="U727" s="189"/>
      <c r="V727" s="186"/>
      <c r="W727" s="189"/>
    </row>
    <row r="728" spans="1:23" ht="12.75" customHeight="1" outlineLevel="1">
      <c r="A728" s="153" t="s">
        <v>1955</v>
      </c>
      <c r="B728" s="186" t="s">
        <v>5186</v>
      </c>
      <c r="G728" s="143" t="s">
        <v>12657</v>
      </c>
      <c r="H728" s="143" t="s">
        <v>9406</v>
      </c>
      <c r="I728" s="143" t="s">
        <v>2239</v>
      </c>
      <c r="J728" s="143" t="s">
        <v>1182</v>
      </c>
      <c r="K728" s="143" t="s">
        <v>6907</v>
      </c>
      <c r="L728" s="143" t="s">
        <v>6907</v>
      </c>
      <c r="M728" s="143" t="s">
        <v>6907</v>
      </c>
      <c r="N728" s="143" t="s">
        <v>6907</v>
      </c>
      <c r="O728" s="143" t="s">
        <v>6907</v>
      </c>
      <c r="P728" s="143">
        <v>199</v>
      </c>
      <c r="Q728" s="143" t="s">
        <v>1185</v>
      </c>
      <c r="R728" s="143" t="s">
        <v>1182</v>
      </c>
      <c r="S728" s="189" t="s">
        <v>6908</v>
      </c>
      <c r="T728" s="189"/>
      <c r="U728" s="189"/>
      <c r="V728" s="186"/>
      <c r="W728" s="189"/>
    </row>
    <row r="729" spans="1:23" ht="12.75" customHeight="1" outlineLevel="1">
      <c r="A729" s="153" t="s">
        <v>1955</v>
      </c>
      <c r="B729" s="186" t="s">
        <v>5198</v>
      </c>
      <c r="G729" s="143" t="s">
        <v>12657</v>
      </c>
      <c r="H729" s="143" t="s">
        <v>9408</v>
      </c>
      <c r="I729" s="143" t="s">
        <v>2239</v>
      </c>
      <c r="J729" s="143" t="s">
        <v>1182</v>
      </c>
      <c r="K729" s="143" t="s">
        <v>6907</v>
      </c>
      <c r="L729" s="143" t="s">
        <v>6907</v>
      </c>
      <c r="M729" s="143" t="s">
        <v>6907</v>
      </c>
      <c r="N729" s="143" t="s">
        <v>6907</v>
      </c>
      <c r="O729" s="143" t="s">
        <v>6907</v>
      </c>
      <c r="P729" s="143">
        <v>202</v>
      </c>
      <c r="Q729" s="143" t="s">
        <v>1194</v>
      </c>
      <c r="R729" s="143" t="s">
        <v>1182</v>
      </c>
      <c r="S729" s="189" t="s">
        <v>6908</v>
      </c>
      <c r="T729" s="189"/>
      <c r="U729" s="189"/>
      <c r="V729" s="186"/>
      <c r="W729" s="189"/>
    </row>
    <row r="730" spans="1:23" ht="12.75" customHeight="1" outlineLevel="1">
      <c r="A730" s="153" t="s">
        <v>1955</v>
      </c>
      <c r="B730" s="186" t="s">
        <v>5194</v>
      </c>
      <c r="G730" s="143" t="s">
        <v>12657</v>
      </c>
      <c r="H730" s="143" t="s">
        <v>9410</v>
      </c>
      <c r="I730" s="143" t="s">
        <v>2239</v>
      </c>
      <c r="J730" s="143" t="s">
        <v>1182</v>
      </c>
      <c r="K730" s="143" t="s">
        <v>6907</v>
      </c>
      <c r="L730" s="143" t="s">
        <v>6907</v>
      </c>
      <c r="M730" s="143" t="s">
        <v>6907</v>
      </c>
      <c r="N730" s="143" t="s">
        <v>6907</v>
      </c>
      <c r="O730" s="143" t="s">
        <v>6907</v>
      </c>
      <c r="P730" s="143">
        <v>201</v>
      </c>
      <c r="Q730" s="143" t="s">
        <v>1191</v>
      </c>
      <c r="R730" s="143" t="s">
        <v>1182</v>
      </c>
      <c r="S730" s="189" t="s">
        <v>6908</v>
      </c>
      <c r="T730" s="189"/>
      <c r="U730" s="189"/>
      <c r="V730" s="186"/>
      <c r="W730" s="189"/>
    </row>
    <row r="731" spans="1:23" ht="12.75" customHeight="1" outlineLevel="1">
      <c r="A731" s="153" t="s">
        <v>1955</v>
      </c>
      <c r="B731" s="186" t="s">
        <v>5181</v>
      </c>
      <c r="G731" s="143" t="s">
        <v>12657</v>
      </c>
      <c r="H731" s="143" t="s">
        <v>9420</v>
      </c>
      <c r="I731" s="143" t="s">
        <v>2239</v>
      </c>
      <c r="J731" s="143" t="s">
        <v>1182</v>
      </c>
      <c r="K731" s="143" t="s">
        <v>6907</v>
      </c>
      <c r="L731" s="143" t="s">
        <v>6907</v>
      </c>
      <c r="M731" s="143" t="s">
        <v>6907</v>
      </c>
      <c r="N731" s="143" t="s">
        <v>6907</v>
      </c>
      <c r="O731" s="143" t="s">
        <v>6907</v>
      </c>
      <c r="P731" s="143">
        <v>198</v>
      </c>
      <c r="Q731" s="143" t="s">
        <v>1181</v>
      </c>
      <c r="R731" s="143" t="s">
        <v>1182</v>
      </c>
      <c r="S731" s="189" t="s">
        <v>6908</v>
      </c>
      <c r="T731" s="189"/>
      <c r="U731" s="189"/>
      <c r="V731" s="186"/>
      <c r="W731" s="189"/>
    </row>
    <row r="732" spans="1:23" ht="12.75" customHeight="1" outlineLevel="1">
      <c r="A732" s="153" t="s">
        <v>1955</v>
      </c>
      <c r="B732" s="186" t="s">
        <v>5175</v>
      </c>
      <c r="G732" s="143" t="s">
        <v>12657</v>
      </c>
      <c r="H732" s="143" t="s">
        <v>9423</v>
      </c>
      <c r="I732" s="143" t="s">
        <v>2239</v>
      </c>
      <c r="J732" s="143" t="s">
        <v>1182</v>
      </c>
      <c r="K732" s="143" t="s">
        <v>6907</v>
      </c>
      <c r="L732" s="143" t="s">
        <v>6907</v>
      </c>
      <c r="M732" s="143" t="s">
        <v>6907</v>
      </c>
      <c r="N732" s="143" t="s">
        <v>6907</v>
      </c>
      <c r="O732" s="143" t="s">
        <v>6907</v>
      </c>
      <c r="P732" s="143">
        <v>197</v>
      </c>
      <c r="Q732" s="143" t="s">
        <v>1216</v>
      </c>
      <c r="R732" s="143" t="s">
        <v>1182</v>
      </c>
      <c r="S732" s="189" t="s">
        <v>6908</v>
      </c>
      <c r="T732" s="189"/>
      <c r="U732" s="189"/>
      <c r="V732" s="186"/>
      <c r="W732" s="189"/>
    </row>
    <row r="733" spans="1:23" ht="12.75" customHeight="1" outlineLevel="1">
      <c r="A733" s="153" t="s">
        <v>1955</v>
      </c>
      <c r="B733" s="186" t="s">
        <v>4320</v>
      </c>
      <c r="G733" s="143" t="s">
        <v>12657</v>
      </c>
      <c r="H733" s="143" t="s">
        <v>9427</v>
      </c>
      <c r="I733" s="143" t="s">
        <v>2239</v>
      </c>
      <c r="J733" s="143" t="s">
        <v>55</v>
      </c>
      <c r="K733" s="143" t="s">
        <v>6907</v>
      </c>
      <c r="L733" s="143" t="s">
        <v>6907</v>
      </c>
      <c r="M733" s="143" t="s">
        <v>6931</v>
      </c>
      <c r="N733" s="143" t="s">
        <v>6907</v>
      </c>
      <c r="O733" s="143" t="s">
        <v>6907</v>
      </c>
      <c r="P733" s="143">
        <v>87</v>
      </c>
      <c r="Q733" s="143" t="s">
        <v>4315</v>
      </c>
      <c r="R733" s="143" t="s">
        <v>49</v>
      </c>
      <c r="S733" s="189" t="s">
        <v>62</v>
      </c>
      <c r="T733" s="189" t="s">
        <v>35</v>
      </c>
      <c r="U733" s="189"/>
      <c r="V733" s="186"/>
      <c r="W733" s="189" t="s">
        <v>38</v>
      </c>
    </row>
    <row r="734" spans="1:23" ht="12.75" customHeight="1" outlineLevel="1">
      <c r="A734" s="193" t="s">
        <v>1955</v>
      </c>
      <c r="B734" s="186" t="s">
        <v>4363</v>
      </c>
      <c r="G734" s="143" t="s">
        <v>12657</v>
      </c>
      <c r="H734" s="143" t="s">
        <v>9158</v>
      </c>
      <c r="I734" s="143" t="s">
        <v>2239</v>
      </c>
      <c r="J734" s="143" t="s">
        <v>55</v>
      </c>
      <c r="K734" s="143" t="s">
        <v>6931</v>
      </c>
      <c r="L734" s="143" t="s">
        <v>6907</v>
      </c>
      <c r="M734" s="143" t="s">
        <v>6931</v>
      </c>
      <c r="N734" s="143" t="s">
        <v>6907</v>
      </c>
      <c r="O734" s="143" t="s">
        <v>3009</v>
      </c>
      <c r="P734" s="143">
        <v>90</v>
      </c>
      <c r="Q734" s="143" t="s">
        <v>4359</v>
      </c>
      <c r="R734" s="143" t="s">
        <v>49</v>
      </c>
      <c r="S734" s="189" t="s">
        <v>34</v>
      </c>
      <c r="T734" s="187" t="s">
        <v>35</v>
      </c>
      <c r="U734" s="186"/>
      <c r="V734" s="186"/>
      <c r="W734" s="189" t="s">
        <v>38</v>
      </c>
    </row>
    <row r="735" spans="1:23" ht="12.75" customHeight="1" outlineLevel="1" thickBot="1">
      <c r="A735" s="194" t="s">
        <v>1955</v>
      </c>
      <c r="B735" s="186" t="s">
        <v>4363</v>
      </c>
      <c r="G735" s="143" t="s">
        <v>12657</v>
      </c>
      <c r="H735" s="143" t="s">
        <v>9158</v>
      </c>
      <c r="I735" s="143" t="s">
        <v>2239</v>
      </c>
      <c r="J735" s="143" t="s">
        <v>55</v>
      </c>
      <c r="K735" s="143" t="s">
        <v>6931</v>
      </c>
      <c r="L735" s="143" t="s">
        <v>6907</v>
      </c>
      <c r="M735" s="143" t="s">
        <v>6931</v>
      </c>
      <c r="N735" s="143" t="s">
        <v>6907</v>
      </c>
      <c r="O735" s="143" t="s">
        <v>3009</v>
      </c>
      <c r="P735" s="143">
        <v>151</v>
      </c>
      <c r="Q735" s="143" t="s">
        <v>877</v>
      </c>
      <c r="R735" s="143" t="s">
        <v>875</v>
      </c>
      <c r="S735" s="189" t="s">
        <v>34</v>
      </c>
      <c r="T735" s="187" t="s">
        <v>35</v>
      </c>
      <c r="U735" s="187" t="s">
        <v>12571</v>
      </c>
      <c r="V735" s="186" t="s">
        <v>12588</v>
      </c>
      <c r="W735" s="189" t="s">
        <v>51</v>
      </c>
    </row>
    <row r="736" spans="1:23" ht="12.75" customHeight="1" outlineLevel="1" thickTop="1">
      <c r="A736" s="153" t="s">
        <v>1955</v>
      </c>
      <c r="B736" s="186" t="s">
        <v>4612</v>
      </c>
      <c r="G736" s="143" t="s">
        <v>12657</v>
      </c>
      <c r="H736" s="143" t="s">
        <v>9431</v>
      </c>
      <c r="I736" s="143" t="s">
        <v>2239</v>
      </c>
      <c r="J736" s="143" t="s">
        <v>1182</v>
      </c>
      <c r="K736" s="143" t="s">
        <v>6907</v>
      </c>
      <c r="L736" s="143" t="s">
        <v>6907</v>
      </c>
      <c r="M736" s="143" t="s">
        <v>6907</v>
      </c>
      <c r="N736" s="143" t="s">
        <v>6907</v>
      </c>
      <c r="O736" s="143" t="s">
        <v>6907</v>
      </c>
      <c r="P736" s="143">
        <v>86</v>
      </c>
      <c r="Q736" s="143" t="s">
        <v>4300</v>
      </c>
      <c r="R736" s="143" t="s">
        <v>49</v>
      </c>
      <c r="S736" s="189" t="s">
        <v>62</v>
      </c>
      <c r="T736" s="189" t="s">
        <v>35</v>
      </c>
      <c r="U736" s="189"/>
      <c r="V736" s="186"/>
      <c r="W736" s="189" t="s">
        <v>38</v>
      </c>
    </row>
    <row r="737" spans="1:23" ht="12.75" customHeight="1" outlineLevel="1">
      <c r="A737" s="153" t="s">
        <v>1955</v>
      </c>
      <c r="B737" s="186" t="s">
        <v>12658</v>
      </c>
      <c r="G737" s="143" t="s">
        <v>12657</v>
      </c>
      <c r="H737" s="143" t="s">
        <v>9433</v>
      </c>
      <c r="I737" s="143" t="s">
        <v>2239</v>
      </c>
      <c r="J737" s="143" t="s">
        <v>55</v>
      </c>
      <c r="K737" s="143" t="s">
        <v>6907</v>
      </c>
      <c r="L737" s="143" t="s">
        <v>6907</v>
      </c>
      <c r="M737" s="143" t="s">
        <v>6907</v>
      </c>
      <c r="N737" s="143" t="s">
        <v>6907</v>
      </c>
      <c r="O737" s="143" t="s">
        <v>6907</v>
      </c>
      <c r="P737" s="143">
        <v>99</v>
      </c>
      <c r="Q737" s="143" t="s">
        <v>4502</v>
      </c>
      <c r="R737" s="143" t="s">
        <v>49</v>
      </c>
      <c r="S737" s="189" t="s">
        <v>34</v>
      </c>
      <c r="T737" s="189" t="s">
        <v>35</v>
      </c>
      <c r="U737" s="189"/>
      <c r="V737" s="186"/>
      <c r="W737" s="189" t="s">
        <v>38</v>
      </c>
    </row>
    <row r="738" spans="1:23" ht="12.75" customHeight="1" outlineLevel="1">
      <c r="A738" s="153" t="s">
        <v>1955</v>
      </c>
      <c r="B738" s="186" t="s">
        <v>12659</v>
      </c>
      <c r="G738" s="143" t="s">
        <v>12657</v>
      </c>
      <c r="H738" s="143" t="s">
        <v>9435</v>
      </c>
      <c r="I738" s="143" t="s">
        <v>2239</v>
      </c>
      <c r="J738" s="143" t="s">
        <v>55</v>
      </c>
      <c r="K738" s="143" t="s">
        <v>6907</v>
      </c>
      <c r="L738" s="143" t="s">
        <v>6907</v>
      </c>
      <c r="M738" s="143" t="s">
        <v>6907</v>
      </c>
      <c r="N738" s="143" t="s">
        <v>6907</v>
      </c>
      <c r="O738" s="143" t="s">
        <v>6907</v>
      </c>
      <c r="P738" s="143">
        <v>105</v>
      </c>
      <c r="Q738" s="143" t="s">
        <v>1162</v>
      </c>
      <c r="R738" s="143" t="s">
        <v>49</v>
      </c>
      <c r="S738" s="189" t="s">
        <v>62</v>
      </c>
      <c r="T738" s="189" t="s">
        <v>35</v>
      </c>
      <c r="U738" s="189"/>
      <c r="V738" s="186"/>
      <c r="W738" s="189" t="s">
        <v>38</v>
      </c>
    </row>
    <row r="739" spans="1:23" ht="12.75" customHeight="1" outlineLevel="1">
      <c r="A739" s="153" t="s">
        <v>1955</v>
      </c>
      <c r="B739" s="186" t="s">
        <v>12638</v>
      </c>
      <c r="D739" s="143" t="s">
        <v>12193</v>
      </c>
      <c r="G739" s="143" t="s">
        <v>12657</v>
      </c>
      <c r="H739" s="143" t="s">
        <v>9447</v>
      </c>
      <c r="I739" s="143" t="s">
        <v>2239</v>
      </c>
      <c r="J739" s="143" t="s">
        <v>6921</v>
      </c>
      <c r="K739" s="143" t="s">
        <v>6907</v>
      </c>
      <c r="L739" s="143" t="s">
        <v>6907</v>
      </c>
      <c r="M739" s="143" t="s">
        <v>6907</v>
      </c>
      <c r="N739" s="143" t="s">
        <v>6907</v>
      </c>
      <c r="O739" s="143" t="s">
        <v>43</v>
      </c>
      <c r="P739" s="143">
        <v>139</v>
      </c>
      <c r="Q739" s="143" t="s">
        <v>39</v>
      </c>
      <c r="R739" s="143" t="s">
        <v>4977</v>
      </c>
      <c r="S739" s="189" t="s">
        <v>34</v>
      </c>
      <c r="T739" s="189" t="s">
        <v>70</v>
      </c>
      <c r="U739" s="187" t="s">
        <v>75</v>
      </c>
      <c r="V739" s="186"/>
      <c r="W739" s="189" t="s">
        <v>38</v>
      </c>
    </row>
    <row r="740" spans="1:23" ht="12.75" customHeight="1" outlineLevel="1">
      <c r="A740" s="153" t="s">
        <v>1955</v>
      </c>
      <c r="B740" s="186" t="s">
        <v>12642</v>
      </c>
      <c r="D740" s="143" t="s">
        <v>12193</v>
      </c>
      <c r="G740" s="143" t="s">
        <v>12657</v>
      </c>
      <c r="H740" s="143" t="s">
        <v>9450</v>
      </c>
      <c r="I740" s="143" t="s">
        <v>2239</v>
      </c>
      <c r="J740" s="143" t="s">
        <v>6921</v>
      </c>
      <c r="K740" s="143" t="s">
        <v>6907</v>
      </c>
      <c r="L740" s="143" t="s">
        <v>6907</v>
      </c>
      <c r="M740" s="143" t="s">
        <v>6907</v>
      </c>
      <c r="N740" s="143" t="s">
        <v>6907</v>
      </c>
      <c r="O740" s="143" t="s">
        <v>43</v>
      </c>
      <c r="P740" s="143">
        <v>138</v>
      </c>
      <c r="Q740" s="143" t="s">
        <v>45</v>
      </c>
      <c r="R740" s="143" t="s">
        <v>4977</v>
      </c>
      <c r="S740" s="189" t="s">
        <v>42</v>
      </c>
      <c r="T740" s="189" t="s">
        <v>38</v>
      </c>
      <c r="U740" s="187" t="s">
        <v>75</v>
      </c>
      <c r="V740" s="186"/>
      <c r="W740" s="189" t="s">
        <v>38</v>
      </c>
    </row>
    <row r="741" spans="1:23" ht="12.75" customHeight="1" outlineLevel="1">
      <c r="A741" s="153" t="s">
        <v>1955</v>
      </c>
      <c r="B741" s="186" t="s">
        <v>1956</v>
      </c>
      <c r="G741" s="143" t="s">
        <v>12657</v>
      </c>
      <c r="H741" s="143" t="s">
        <v>9452</v>
      </c>
      <c r="I741" s="143" t="s">
        <v>2239</v>
      </c>
      <c r="J741" s="143" t="s">
        <v>6921</v>
      </c>
      <c r="K741" s="143" t="s">
        <v>6907</v>
      </c>
      <c r="L741" s="143" t="s">
        <v>6907</v>
      </c>
      <c r="M741" s="143" t="s">
        <v>6907</v>
      </c>
      <c r="N741" s="143" t="s">
        <v>6907</v>
      </c>
      <c r="O741" s="143" t="s">
        <v>43</v>
      </c>
      <c r="P741" s="143">
        <v>125</v>
      </c>
      <c r="Q741" s="143" t="s">
        <v>39</v>
      </c>
      <c r="R741" s="143" t="s">
        <v>1210</v>
      </c>
      <c r="S741" s="189" t="s">
        <v>34</v>
      </c>
      <c r="T741" s="189" t="s">
        <v>35</v>
      </c>
      <c r="U741" s="187" t="s">
        <v>75</v>
      </c>
      <c r="V741" s="186"/>
      <c r="W741" s="189" t="s">
        <v>38</v>
      </c>
    </row>
    <row r="742" spans="1:23" ht="12.75" customHeight="1" outlineLevel="1">
      <c r="A742" s="153" t="s">
        <v>1955</v>
      </c>
      <c r="B742" s="186" t="s">
        <v>1954</v>
      </c>
      <c r="G742" s="143" t="s">
        <v>12657</v>
      </c>
      <c r="H742" s="143" t="s">
        <v>9454</v>
      </c>
      <c r="I742" s="143" t="s">
        <v>2239</v>
      </c>
      <c r="J742" s="143" t="s">
        <v>6921</v>
      </c>
      <c r="K742" s="143" t="s">
        <v>6907</v>
      </c>
      <c r="L742" s="143" t="s">
        <v>6907</v>
      </c>
      <c r="M742" s="143" t="s">
        <v>6907</v>
      </c>
      <c r="N742" s="143" t="s">
        <v>6907</v>
      </c>
      <c r="O742" s="143" t="s">
        <v>43</v>
      </c>
      <c r="P742" s="143">
        <v>124</v>
      </c>
      <c r="Q742" s="143" t="s">
        <v>45</v>
      </c>
      <c r="R742" s="143" t="s">
        <v>1210</v>
      </c>
      <c r="S742" s="189" t="s">
        <v>42</v>
      </c>
      <c r="T742" s="189" t="s">
        <v>35</v>
      </c>
      <c r="U742" s="187" t="s">
        <v>75</v>
      </c>
      <c r="V742" s="186"/>
      <c r="W742" s="189" t="s">
        <v>38</v>
      </c>
    </row>
    <row r="743" spans="1:23" ht="12.75" customHeight="1" outlineLevel="1">
      <c r="A743" s="154"/>
      <c r="B743" s="154"/>
      <c r="C743" s="154"/>
      <c r="D743" s="154"/>
      <c r="E743" s="154"/>
      <c r="F743" s="154"/>
      <c r="G743" s="154"/>
      <c r="H743" s="154"/>
      <c r="I743" s="154"/>
      <c r="J743" s="154"/>
      <c r="K743" s="154"/>
      <c r="L743" s="154"/>
      <c r="M743" s="154"/>
      <c r="N743" s="154"/>
      <c r="O743" s="154"/>
      <c r="P743" s="154"/>
      <c r="Q743" s="154"/>
      <c r="R743" s="154"/>
      <c r="S743" s="154"/>
      <c r="T743" s="154"/>
      <c r="U743" s="154"/>
      <c r="V743" s="154"/>
      <c r="W743" s="154"/>
    </row>
    <row r="744" spans="1:23" ht="12.75" customHeight="1">
      <c r="A744" s="151" t="s">
        <v>1944</v>
      </c>
      <c r="B744" s="186" t="s">
        <v>6899</v>
      </c>
      <c r="G744" s="143" t="s">
        <v>6904</v>
      </c>
      <c r="H744" s="143" t="s">
        <v>6905</v>
      </c>
      <c r="I744" s="143" t="s">
        <v>2239</v>
      </c>
      <c r="J744" s="143" t="s">
        <v>6906</v>
      </c>
      <c r="K744" s="143" t="s">
        <v>6907</v>
      </c>
      <c r="L744" s="143" t="s">
        <v>6908</v>
      </c>
      <c r="M744" s="143" t="s">
        <v>6907</v>
      </c>
      <c r="N744" s="143" t="s">
        <v>75</v>
      </c>
      <c r="O744" s="143" t="s">
        <v>75</v>
      </c>
      <c r="P744" s="143">
        <v>128</v>
      </c>
      <c r="Q744" s="143" t="s">
        <v>81</v>
      </c>
      <c r="R744" s="143" t="s">
        <v>4886</v>
      </c>
      <c r="S744" s="187" t="s">
        <v>34</v>
      </c>
      <c r="T744" s="189" t="s">
        <v>35</v>
      </c>
      <c r="U744" s="186"/>
      <c r="V744" s="186"/>
      <c r="W744" s="187" t="s">
        <v>38</v>
      </c>
    </row>
    <row r="745" spans="1:23" ht="12.75" customHeight="1" outlineLevel="1">
      <c r="A745" s="153" t="s">
        <v>1944</v>
      </c>
      <c r="B745" s="186" t="s">
        <v>6909</v>
      </c>
      <c r="G745" s="143" t="s">
        <v>6904</v>
      </c>
      <c r="H745" s="143" t="s">
        <v>6911</v>
      </c>
      <c r="I745" s="143" t="s">
        <v>2239</v>
      </c>
      <c r="J745" s="143" t="s">
        <v>6906</v>
      </c>
      <c r="K745" s="143" t="s">
        <v>6907</v>
      </c>
      <c r="L745" s="143" t="s">
        <v>6912</v>
      </c>
      <c r="M745" s="143" t="s">
        <v>6907</v>
      </c>
      <c r="N745" s="143" t="s">
        <v>75</v>
      </c>
      <c r="O745" s="143" t="s">
        <v>75</v>
      </c>
      <c r="P745" s="143">
        <v>126</v>
      </c>
      <c r="Q745" s="143" t="s">
        <v>85</v>
      </c>
      <c r="R745" s="143" t="s">
        <v>4886</v>
      </c>
      <c r="S745" s="187" t="s">
        <v>62</v>
      </c>
      <c r="T745" s="189" t="s">
        <v>35</v>
      </c>
      <c r="U745" s="186"/>
      <c r="V745" s="186"/>
      <c r="W745" s="187" t="s">
        <v>38</v>
      </c>
    </row>
    <row r="746" spans="1:23" ht="12.75" customHeight="1" outlineLevel="1">
      <c r="A746" s="153" t="s">
        <v>1944</v>
      </c>
      <c r="B746" s="186" t="s">
        <v>6913</v>
      </c>
      <c r="G746" s="143" t="s">
        <v>6904</v>
      </c>
      <c r="H746" s="143" t="s">
        <v>6915</v>
      </c>
      <c r="I746" s="143" t="s">
        <v>2239</v>
      </c>
      <c r="J746" s="143" t="s">
        <v>6906</v>
      </c>
      <c r="K746" s="143" t="s">
        <v>6907</v>
      </c>
      <c r="L746" s="143" t="s">
        <v>6908</v>
      </c>
      <c r="M746" s="143" t="s">
        <v>6907</v>
      </c>
      <c r="N746" s="143" t="s">
        <v>75</v>
      </c>
      <c r="O746" s="143" t="s">
        <v>75</v>
      </c>
      <c r="P746" s="143">
        <v>127</v>
      </c>
      <c r="Q746" s="143" t="s">
        <v>89</v>
      </c>
      <c r="R746" s="143" t="s">
        <v>4886</v>
      </c>
      <c r="S746" s="187" t="s">
        <v>34</v>
      </c>
      <c r="T746" s="189" t="s">
        <v>35</v>
      </c>
      <c r="U746" s="186"/>
      <c r="V746" s="186"/>
      <c r="W746" s="187" t="s">
        <v>38</v>
      </c>
    </row>
    <row r="747" spans="1:23" ht="12.75" customHeight="1" outlineLevel="1">
      <c r="A747" s="153" t="s">
        <v>1944</v>
      </c>
      <c r="B747" s="186" t="s">
        <v>6927</v>
      </c>
      <c r="G747" s="143" t="s">
        <v>6904</v>
      </c>
      <c r="H747" s="143" t="s">
        <v>6929</v>
      </c>
      <c r="I747" s="143" t="s">
        <v>2239</v>
      </c>
      <c r="J747" s="143" t="s">
        <v>55</v>
      </c>
      <c r="K747" s="143" t="s">
        <v>6930</v>
      </c>
      <c r="L747" s="143" t="s">
        <v>6908</v>
      </c>
      <c r="M747" s="143" t="s">
        <v>6931</v>
      </c>
      <c r="N747" s="143" t="s">
        <v>75</v>
      </c>
      <c r="O747" s="143" t="s">
        <v>75</v>
      </c>
      <c r="P747" s="143">
        <v>129</v>
      </c>
      <c r="Q747" s="143" t="s">
        <v>77</v>
      </c>
      <c r="R747" s="143" t="s">
        <v>4886</v>
      </c>
      <c r="S747" s="186" t="s">
        <v>62</v>
      </c>
      <c r="T747" s="186" t="s">
        <v>35</v>
      </c>
      <c r="U747" s="187" t="s">
        <v>75</v>
      </c>
      <c r="V747" s="186"/>
      <c r="W747" s="187" t="s">
        <v>38</v>
      </c>
    </row>
    <row r="748" spans="1:23" ht="12.75" customHeight="1" outlineLevel="1">
      <c r="A748" s="153" t="s">
        <v>1944</v>
      </c>
      <c r="B748" s="186" t="s">
        <v>6932</v>
      </c>
      <c r="G748" s="143" t="s">
        <v>6904</v>
      </c>
      <c r="H748" s="143" t="s">
        <v>6934</v>
      </c>
      <c r="I748" s="143" t="s">
        <v>2239</v>
      </c>
      <c r="J748" s="143" t="s">
        <v>55</v>
      </c>
      <c r="K748" s="143" t="s">
        <v>6930</v>
      </c>
      <c r="L748" s="143" t="s">
        <v>6908</v>
      </c>
      <c r="M748" s="143" t="s">
        <v>6931</v>
      </c>
      <c r="N748" s="143" t="s">
        <v>75</v>
      </c>
      <c r="O748" s="143" t="s">
        <v>75</v>
      </c>
      <c r="P748" s="143">
        <v>130</v>
      </c>
      <c r="Q748" s="143" t="s">
        <v>1958</v>
      </c>
      <c r="R748" s="143" t="s">
        <v>4886</v>
      </c>
      <c r="S748" s="186" t="s">
        <v>62</v>
      </c>
      <c r="T748" s="186" t="s">
        <v>35</v>
      </c>
      <c r="U748" s="187" t="s">
        <v>75</v>
      </c>
      <c r="V748" s="186"/>
      <c r="W748" s="187" t="s">
        <v>38</v>
      </c>
    </row>
    <row r="749" spans="1:23" ht="12.75" customHeight="1" outlineLevel="1">
      <c r="A749" s="153" t="s">
        <v>1944</v>
      </c>
      <c r="B749" s="186" t="s">
        <v>4849</v>
      </c>
      <c r="C749" s="143" t="s">
        <v>6936</v>
      </c>
      <c r="E749" s="143" t="s">
        <v>6937</v>
      </c>
      <c r="G749" s="143" t="s">
        <v>6904</v>
      </c>
      <c r="H749" s="143" t="s">
        <v>6938</v>
      </c>
      <c r="I749" s="143" t="s">
        <v>2239</v>
      </c>
      <c r="J749" s="143" t="s">
        <v>55</v>
      </c>
      <c r="K749" s="143" t="s">
        <v>6930</v>
      </c>
      <c r="L749" s="143" t="s">
        <v>6912</v>
      </c>
      <c r="M749" s="143" t="s">
        <v>6931</v>
      </c>
      <c r="N749" s="143" t="s">
        <v>75</v>
      </c>
      <c r="O749" s="143" t="s">
        <v>75</v>
      </c>
      <c r="P749" s="143">
        <v>122</v>
      </c>
      <c r="Q749" s="143" t="s">
        <v>4844</v>
      </c>
      <c r="R749" s="143" t="s">
        <v>49</v>
      </c>
      <c r="S749" s="187" t="s">
        <v>62</v>
      </c>
      <c r="T749" s="186" t="s">
        <v>35</v>
      </c>
      <c r="U749" s="186"/>
      <c r="V749" s="186"/>
      <c r="W749" s="187" t="s">
        <v>38</v>
      </c>
    </row>
    <row r="750" spans="1:23" ht="12.75" customHeight="1" outlineLevel="1">
      <c r="A750" s="153" t="s">
        <v>1944</v>
      </c>
      <c r="B750" s="186" t="s">
        <v>4813</v>
      </c>
      <c r="C750" s="143" t="s">
        <v>6940</v>
      </c>
      <c r="E750" s="143" t="s">
        <v>6937</v>
      </c>
      <c r="G750" s="143" t="s">
        <v>6904</v>
      </c>
      <c r="H750" s="143" t="s">
        <v>6941</v>
      </c>
      <c r="I750" s="143" t="s">
        <v>2239</v>
      </c>
      <c r="J750" s="143" t="s">
        <v>55</v>
      </c>
      <c r="K750" s="143" t="s">
        <v>6930</v>
      </c>
      <c r="L750" s="143" t="s">
        <v>6912</v>
      </c>
      <c r="M750" s="143" t="s">
        <v>6931</v>
      </c>
      <c r="N750" s="143" t="s">
        <v>75</v>
      </c>
      <c r="O750" s="143" t="s">
        <v>75</v>
      </c>
      <c r="P750" s="143">
        <v>120</v>
      </c>
      <c r="Q750" s="143" t="s">
        <v>4809</v>
      </c>
      <c r="R750" s="143" t="s">
        <v>49</v>
      </c>
      <c r="S750" s="187" t="s">
        <v>62</v>
      </c>
      <c r="T750" s="186" t="s">
        <v>35</v>
      </c>
      <c r="U750" s="186"/>
      <c r="V750" s="186"/>
      <c r="W750" s="187" t="s">
        <v>38</v>
      </c>
    </row>
    <row r="751" spans="1:23" ht="12.75" customHeight="1" outlineLevel="1">
      <c r="A751" s="154"/>
      <c r="B751" s="154"/>
      <c r="C751" s="154"/>
      <c r="D751" s="154"/>
      <c r="E751" s="154"/>
      <c r="F751" s="154"/>
      <c r="G751" s="154"/>
      <c r="H751" s="154"/>
      <c r="I751" s="154"/>
      <c r="J751" s="154"/>
      <c r="K751" s="154"/>
      <c r="L751" s="154"/>
      <c r="M751" s="154"/>
      <c r="N751" s="154"/>
      <c r="O751" s="154"/>
      <c r="P751" s="154"/>
      <c r="Q751" s="154"/>
      <c r="R751" s="154"/>
      <c r="S751" s="154"/>
      <c r="T751" s="154"/>
      <c r="U751" s="154"/>
      <c r="V751" s="154"/>
      <c r="W751" s="154"/>
    </row>
    <row r="752" spans="1:23" ht="12.75" customHeight="1">
      <c r="A752" s="151" t="s">
        <v>12660</v>
      </c>
      <c r="B752" s="190"/>
      <c r="P752" s="143">
        <v>207</v>
      </c>
      <c r="Q752" s="143" t="s">
        <v>409</v>
      </c>
      <c r="R752" s="143">
        <v>0</v>
      </c>
    </row>
    <row r="753" spans="1:23" ht="12.75" customHeight="1" outlineLevel="1">
      <c r="A753" s="154"/>
      <c r="B753" s="154"/>
      <c r="C753" s="154"/>
      <c r="D753" s="154"/>
      <c r="E753" s="154"/>
      <c r="F753" s="154"/>
      <c r="G753" s="154"/>
      <c r="H753" s="154"/>
      <c r="I753" s="154"/>
      <c r="J753" s="154"/>
      <c r="K753" s="154"/>
      <c r="L753" s="154"/>
      <c r="M753" s="154"/>
      <c r="N753" s="154"/>
      <c r="O753" s="154"/>
      <c r="P753" s="154"/>
      <c r="Q753" s="154"/>
      <c r="R753" s="154"/>
      <c r="S753" s="154"/>
      <c r="T753" s="154"/>
      <c r="U753" s="154"/>
      <c r="V753" s="154"/>
      <c r="W753" s="154"/>
    </row>
  </sheetData>
  <pageMargins left="0.78740157499999996" right="0.78740157499999996" top="0.984251969" bottom="0.984251969" header="0.4921259845" footer="0.4921259845"/>
  <pageSetup paperSize="9" orientation="portrait" horizontalDpi="200" verticalDpi="200" r:id="rId1"/>
  <headerFooter alignWithMargins="0"/>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91FBD-6862-4669-B257-A9D38431EA39}">
  <sheetPr codeName="Tabelle6">
    <tabColor rgb="FF92D050"/>
  </sheetPr>
  <dimension ref="B1:F35"/>
  <sheetViews>
    <sheetView workbookViewId="0">
      <selection activeCell="B17" sqref="B17"/>
    </sheetView>
  </sheetViews>
  <sheetFormatPr defaultColWidth="11.44140625" defaultRowHeight="12.75" customHeight="1"/>
  <cols>
    <col min="1" max="1" width="2.88671875" customWidth="1"/>
    <col min="2" max="2" width="19.44140625" customWidth="1"/>
    <col min="3" max="3" width="68.33203125" bestFit="1" customWidth="1"/>
    <col min="4" max="4" width="11.44140625" customWidth="1"/>
    <col min="5" max="5" width="87.6640625" bestFit="1" customWidth="1"/>
    <col min="6" max="6" width="73.109375" customWidth="1"/>
  </cols>
  <sheetData>
    <row r="1" spans="2:6" ht="13.2"/>
    <row r="2" spans="2:6" ht="52.8">
      <c r="B2" s="7" t="s">
        <v>12661</v>
      </c>
      <c r="C2" s="7"/>
      <c r="E2" s="7" t="s">
        <v>12662</v>
      </c>
      <c r="F2" s="7" t="s">
        <v>12663</v>
      </c>
    </row>
    <row r="3" spans="2:6" ht="13.2">
      <c r="B3" s="78"/>
      <c r="C3" s="2" t="s">
        <v>12664</v>
      </c>
      <c r="E3" s="4" t="s">
        <v>12665</v>
      </c>
      <c r="F3" t="s">
        <v>12666</v>
      </c>
    </row>
    <row r="4" spans="2:6" ht="13.2">
      <c r="B4" s="79" t="s">
        <v>12667</v>
      </c>
      <c r="C4" s="2" t="s">
        <v>12668</v>
      </c>
      <c r="E4" t="s">
        <v>12669</v>
      </c>
      <c r="F4" s="4" t="s">
        <v>12670</v>
      </c>
    </row>
    <row r="5" spans="2:6" ht="13.2">
      <c r="B5" s="80"/>
      <c r="C5" s="2" t="s">
        <v>12671</v>
      </c>
      <c r="E5" t="s">
        <v>12672</v>
      </c>
      <c r="F5" t="s">
        <v>12673</v>
      </c>
    </row>
    <row r="6" spans="2:6" ht="13.2">
      <c r="B6" s="81"/>
      <c r="C6" s="2" t="s">
        <v>12674</v>
      </c>
      <c r="E6" t="s">
        <v>12675</v>
      </c>
      <c r="F6" t="s">
        <v>12676</v>
      </c>
    </row>
    <row r="7" spans="2:6" ht="66">
      <c r="B7" s="82"/>
      <c r="C7" s="2" t="s">
        <v>12677</v>
      </c>
      <c r="E7" s="4" t="s">
        <v>12678</v>
      </c>
      <c r="F7" s="5" t="s">
        <v>12679</v>
      </c>
    </row>
    <row r="8" spans="2:6" ht="13.2">
      <c r="B8" s="83"/>
      <c r="C8" s="2" t="s">
        <v>12680</v>
      </c>
      <c r="E8" t="s">
        <v>12681</v>
      </c>
      <c r="F8" t="s">
        <v>12682</v>
      </c>
    </row>
    <row r="9" spans="2:6" ht="52.8">
      <c r="B9" s="85"/>
      <c r="C9" s="2" t="s">
        <v>12683</v>
      </c>
    </row>
    <row r="10" spans="2:6" ht="13.2">
      <c r="B10" s="2" t="s">
        <v>12684</v>
      </c>
      <c r="C10" s="2" t="s">
        <v>12685</v>
      </c>
    </row>
    <row r="11" spans="2:6" ht="13.2">
      <c r="B11" s="2"/>
      <c r="C11" s="2"/>
    </row>
    <row r="12" spans="2:6" ht="13.2"/>
    <row r="13" spans="2:6" ht="26.4">
      <c r="B13" s="7" t="s">
        <v>12686</v>
      </c>
      <c r="C13" s="7"/>
      <c r="E13" s="7" t="s">
        <v>12687</v>
      </c>
      <c r="F13" s="7" t="s">
        <v>12663</v>
      </c>
    </row>
    <row r="14" spans="2:6" ht="39.6">
      <c r="B14" s="84"/>
      <c r="C14" t="s">
        <v>12688</v>
      </c>
      <c r="E14" s="4" t="s">
        <v>12689</v>
      </c>
      <c r="F14" s="5" t="s">
        <v>12690</v>
      </c>
    </row>
    <row r="15" spans="2:6" ht="66">
      <c r="B15" s="72"/>
      <c r="C15" s="2" t="s">
        <v>12691</v>
      </c>
      <c r="E15" s="5" t="s">
        <v>12692</v>
      </c>
      <c r="F15" s="5" t="s">
        <v>12693</v>
      </c>
    </row>
    <row r="16" spans="2:6" ht="39.6">
      <c r="B16" s="73"/>
      <c r="C16" s="2" t="s">
        <v>12694</v>
      </c>
      <c r="E16" s="4" t="s">
        <v>12695</v>
      </c>
      <c r="F16" s="5" t="s">
        <v>12696</v>
      </c>
    </row>
    <row r="17" spans="2:6" ht="26.4">
      <c r="B17" s="85"/>
      <c r="C17" t="s">
        <v>12697</v>
      </c>
      <c r="E17" s="4" t="s">
        <v>12698</v>
      </c>
      <c r="F17" s="5" t="s">
        <v>12699</v>
      </c>
    </row>
    <row r="18" spans="2:6" ht="13.2">
      <c r="B18" s="86"/>
      <c r="C18" t="s">
        <v>12700</v>
      </c>
      <c r="F18" s="2"/>
    </row>
    <row r="19" spans="2:6" ht="13.2">
      <c r="B19" s="87"/>
      <c r="C19" t="s">
        <v>12701</v>
      </c>
      <c r="F19" s="2"/>
    </row>
    <row r="20" spans="2:6" ht="13.2">
      <c r="B20" s="88"/>
      <c r="C20" t="s">
        <v>12702</v>
      </c>
      <c r="F20" s="2"/>
    </row>
    <row r="21" spans="2:6" ht="23.25" customHeight="1">
      <c r="E21" s="7" t="s">
        <v>12703</v>
      </c>
      <c r="F21" s="2"/>
    </row>
    <row r="22" spans="2:6" ht="39.6">
      <c r="B22" s="7" t="s">
        <v>12704</v>
      </c>
      <c r="C22" s="7"/>
      <c r="E22" s="4" t="s">
        <v>12705</v>
      </c>
      <c r="F22" s="2"/>
    </row>
    <row r="23" spans="2:6" ht="39.6">
      <c r="B23" s="89" t="s">
        <v>12706</v>
      </c>
      <c r="C23" s="2" t="s">
        <v>12707</v>
      </c>
      <c r="E23" s="2"/>
    </row>
    <row r="24" spans="2:6" ht="24.75" customHeight="1">
      <c r="B24" s="90"/>
      <c r="C24" t="s">
        <v>12708</v>
      </c>
      <c r="E24" s="2"/>
    </row>
    <row r="25" spans="2:6" ht="12.75" customHeight="1">
      <c r="B25" s="91"/>
      <c r="C25" t="s">
        <v>12709</v>
      </c>
      <c r="E25" s="2"/>
    </row>
    <row r="26" spans="2:6" ht="12.75" customHeight="1">
      <c r="B26" s="92"/>
      <c r="C26" t="s">
        <v>12710</v>
      </c>
      <c r="E26" s="2"/>
    </row>
    <row r="28" spans="2:6" ht="39.6">
      <c r="B28" s="7" t="s">
        <v>12711</v>
      </c>
      <c r="C28" s="7"/>
    </row>
    <row r="29" spans="2:6" ht="13.2">
      <c r="B29" s="93"/>
      <c r="C29" t="s">
        <v>12712</v>
      </c>
    </row>
    <row r="30" spans="2:6" ht="13.2">
      <c r="B30" s="94"/>
      <c r="C30" t="s">
        <v>12713</v>
      </c>
    </row>
    <row r="31" spans="2:6" ht="13.2">
      <c r="B31" s="77"/>
      <c r="C31" t="s">
        <v>12714</v>
      </c>
    </row>
    <row r="32" spans="2:6" ht="13.2">
      <c r="B32" s="75"/>
      <c r="C32" t="s">
        <v>12715</v>
      </c>
    </row>
    <row r="33" spans="2:3" ht="13.2">
      <c r="B33" s="76"/>
      <c r="C33" t="s">
        <v>12716</v>
      </c>
    </row>
    <row r="34" spans="2:3" ht="12.75" customHeight="1">
      <c r="B34" s="87"/>
      <c r="C34" t="s">
        <v>12717</v>
      </c>
    </row>
    <row r="35" spans="2:3" ht="12.75" customHeight="1">
      <c r="B35" t="s">
        <v>12718</v>
      </c>
      <c r="C35" t="s">
        <v>12719</v>
      </c>
    </row>
  </sheetDat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39651-BA32-4E49-8F83-9A244A034567}">
  <sheetPr codeName="Tabelle32">
    <tabColor rgb="FF0000FF"/>
    <outlinePr summaryBelow="0" summaryRight="0"/>
  </sheetPr>
  <dimension ref="A1:G49"/>
  <sheetViews>
    <sheetView showZeros="0" workbookViewId="0"/>
  </sheetViews>
  <sheetFormatPr defaultColWidth="11.44140625" defaultRowHeight="13.2" outlineLevelRow="1" outlineLevelCol="1"/>
  <cols>
    <col min="1" max="1" width="21.88671875" style="200" bestFit="1" customWidth="1"/>
    <col min="2" max="2" width="54.44140625" style="200" bestFit="1" customWidth="1"/>
    <col min="3" max="3" width="12.44140625" style="200" bestFit="1" customWidth="1"/>
    <col min="4" max="4" width="18.44140625" style="200" customWidth="1" outlineLevel="1"/>
    <col min="5" max="5" width="25.5546875" style="200" customWidth="1" outlineLevel="1"/>
    <col min="6" max="6" width="38.6640625" style="200" customWidth="1" outlineLevel="1"/>
    <col min="7" max="7" width="21.6640625" style="200" customWidth="1" outlineLevel="1"/>
    <col min="8" max="16384" width="11.44140625" style="200"/>
  </cols>
  <sheetData>
    <row r="1" spans="1:7" ht="26.4">
      <c r="A1" s="196" t="s">
        <v>14</v>
      </c>
      <c r="B1" s="197" t="s">
        <v>15</v>
      </c>
      <c r="C1" s="197" t="s">
        <v>16</v>
      </c>
      <c r="D1" s="197" t="s">
        <v>17</v>
      </c>
      <c r="E1" s="198">
        <v>46203.46466435185</v>
      </c>
      <c r="F1" s="199" t="s">
        <v>1991</v>
      </c>
      <c r="G1" s="199" t="s">
        <v>12720</v>
      </c>
    </row>
    <row r="2" spans="1:7">
      <c r="A2" s="201" t="s">
        <v>16</v>
      </c>
      <c r="B2" s="201" t="s">
        <v>20</v>
      </c>
      <c r="C2" s="202" t="s">
        <v>21</v>
      </c>
      <c r="D2" s="203" t="s">
        <v>29</v>
      </c>
      <c r="E2" s="203" t="s">
        <v>23</v>
      </c>
      <c r="F2" s="204" t="s">
        <v>1219</v>
      </c>
      <c r="G2" s="204" t="s">
        <v>1220</v>
      </c>
    </row>
    <row r="3" spans="1:7">
      <c r="A3" s="205" t="s">
        <v>1077</v>
      </c>
      <c r="B3" s="210" t="s">
        <v>1091</v>
      </c>
      <c r="C3" s="200">
        <v>230</v>
      </c>
      <c r="D3" s="200" t="s">
        <v>1092</v>
      </c>
      <c r="E3" s="200" t="s">
        <v>1089</v>
      </c>
      <c r="F3" s="200" t="s">
        <v>1091</v>
      </c>
      <c r="G3" s="200" t="s">
        <v>1077</v>
      </c>
    </row>
    <row r="4" spans="1:7" outlineLevel="1">
      <c r="A4" s="207" t="s">
        <v>1077</v>
      </c>
      <c r="B4" s="210" t="s">
        <v>1087</v>
      </c>
      <c r="C4" s="200">
        <v>221</v>
      </c>
      <c r="D4" s="200" t="s">
        <v>1088</v>
      </c>
      <c r="E4" s="200" t="s">
        <v>1089</v>
      </c>
      <c r="F4" s="200" t="s">
        <v>1087</v>
      </c>
      <c r="G4" s="200" t="s">
        <v>1077</v>
      </c>
    </row>
    <row r="5" spans="1:7" outlineLevel="1">
      <c r="A5" s="207" t="s">
        <v>1077</v>
      </c>
      <c r="B5" s="210" t="s">
        <v>1097</v>
      </c>
      <c r="C5" s="200">
        <v>224</v>
      </c>
      <c r="D5" s="200" t="s">
        <v>1098</v>
      </c>
      <c r="E5" s="200" t="s">
        <v>1089</v>
      </c>
      <c r="F5" s="200" t="s">
        <v>1097</v>
      </c>
      <c r="G5" s="200" t="s">
        <v>1077</v>
      </c>
    </row>
    <row r="6" spans="1:7" outlineLevel="1">
      <c r="A6" s="207" t="s">
        <v>1077</v>
      </c>
      <c r="B6" s="210" t="s">
        <v>1094</v>
      </c>
      <c r="C6" s="200">
        <v>227</v>
      </c>
      <c r="D6" s="200" t="s">
        <v>1095</v>
      </c>
      <c r="E6" s="200" t="s">
        <v>1089</v>
      </c>
      <c r="F6" s="200" t="s">
        <v>1094</v>
      </c>
      <c r="G6" s="200" t="s">
        <v>1077</v>
      </c>
    </row>
    <row r="7" spans="1:7" outlineLevel="1">
      <c r="A7" s="207" t="s">
        <v>1077</v>
      </c>
      <c r="B7" s="210" t="s">
        <v>1103</v>
      </c>
      <c r="C7" s="200">
        <v>222</v>
      </c>
      <c r="D7" s="200" t="s">
        <v>1104</v>
      </c>
      <c r="E7" s="200" t="s">
        <v>1089</v>
      </c>
      <c r="F7" s="200" t="s">
        <v>1103</v>
      </c>
      <c r="G7" s="200" t="s">
        <v>1077</v>
      </c>
    </row>
    <row r="8" spans="1:7" outlineLevel="1">
      <c r="A8" s="207" t="s">
        <v>1077</v>
      </c>
      <c r="B8" s="210" t="s">
        <v>1100</v>
      </c>
      <c r="C8" s="200">
        <v>225</v>
      </c>
      <c r="D8" s="200" t="s">
        <v>1101</v>
      </c>
      <c r="E8" s="200" t="s">
        <v>1089</v>
      </c>
      <c r="F8" s="200" t="s">
        <v>1100</v>
      </c>
      <c r="G8" s="200" t="s">
        <v>1077</v>
      </c>
    </row>
    <row r="9" spans="1:7" outlineLevel="1">
      <c r="A9" s="207" t="s">
        <v>1077</v>
      </c>
      <c r="B9" s="210" t="s">
        <v>1109</v>
      </c>
      <c r="C9" s="200">
        <v>228</v>
      </c>
      <c r="D9" s="200" t="s">
        <v>1110</v>
      </c>
      <c r="E9" s="200" t="s">
        <v>1089</v>
      </c>
      <c r="F9" s="200" t="s">
        <v>1109</v>
      </c>
      <c r="G9" s="200" t="s">
        <v>1077</v>
      </c>
    </row>
    <row r="10" spans="1:7" outlineLevel="1">
      <c r="A10" s="207" t="s">
        <v>1077</v>
      </c>
      <c r="B10" s="210" t="s">
        <v>1106</v>
      </c>
      <c r="C10" s="200">
        <v>223</v>
      </c>
      <c r="D10" s="200" t="s">
        <v>1107</v>
      </c>
      <c r="E10" s="200" t="s">
        <v>1089</v>
      </c>
      <c r="F10" s="200" t="s">
        <v>1106</v>
      </c>
      <c r="G10" s="200" t="s">
        <v>1077</v>
      </c>
    </row>
    <row r="11" spans="1:7" outlineLevel="1">
      <c r="A11" s="207" t="s">
        <v>1077</v>
      </c>
      <c r="B11" s="210" t="s">
        <v>1115</v>
      </c>
      <c r="C11" s="200">
        <v>226</v>
      </c>
      <c r="D11" s="200" t="s">
        <v>1116</v>
      </c>
      <c r="E11" s="200" t="s">
        <v>1089</v>
      </c>
      <c r="F11" s="200" t="s">
        <v>1115</v>
      </c>
      <c r="G11" s="200" t="s">
        <v>1077</v>
      </c>
    </row>
    <row r="12" spans="1:7" outlineLevel="1">
      <c r="A12" s="207" t="s">
        <v>1077</v>
      </c>
      <c r="B12" s="210" t="s">
        <v>1112</v>
      </c>
      <c r="C12" s="200">
        <v>229</v>
      </c>
      <c r="D12" s="200" t="s">
        <v>1113</v>
      </c>
      <c r="E12" s="200" t="s">
        <v>1089</v>
      </c>
      <c r="F12" s="200" t="s">
        <v>1112</v>
      </c>
      <c r="G12" s="200" t="s">
        <v>1077</v>
      </c>
    </row>
    <row r="13" spans="1:7" outlineLevel="1">
      <c r="A13" s="207" t="s">
        <v>1077</v>
      </c>
      <c r="B13" s="210" t="s">
        <v>1141</v>
      </c>
      <c r="C13" s="200">
        <v>32</v>
      </c>
      <c r="D13" s="200" t="s">
        <v>1142</v>
      </c>
      <c r="E13" s="200" t="s">
        <v>55</v>
      </c>
      <c r="F13" s="200" t="s">
        <v>1141</v>
      </c>
      <c r="G13" s="200" t="s">
        <v>1077</v>
      </c>
    </row>
    <row r="14" spans="1:7" outlineLevel="1">
      <c r="A14" s="207" t="s">
        <v>1077</v>
      </c>
      <c r="B14" s="210" t="s">
        <v>1144</v>
      </c>
      <c r="C14" s="200">
        <v>41</v>
      </c>
      <c r="D14" s="200" t="s">
        <v>1145</v>
      </c>
      <c r="E14" s="200" t="s">
        <v>55</v>
      </c>
      <c r="F14" s="200" t="s">
        <v>1144</v>
      </c>
      <c r="G14" s="200" t="s">
        <v>1077</v>
      </c>
    </row>
    <row r="15" spans="1:7" outlineLevel="1">
      <c r="A15" s="207" t="s">
        <v>1077</v>
      </c>
      <c r="B15" s="210" t="s">
        <v>1137</v>
      </c>
      <c r="C15" s="200">
        <v>82</v>
      </c>
      <c r="D15" s="200" t="s">
        <v>1140</v>
      </c>
      <c r="E15" s="200" t="s">
        <v>49</v>
      </c>
      <c r="F15" s="200" t="s">
        <v>1137</v>
      </c>
      <c r="G15" s="200" t="s">
        <v>1077</v>
      </c>
    </row>
    <row r="16" spans="1:7" outlineLevel="1">
      <c r="A16" s="207" t="s">
        <v>1077</v>
      </c>
      <c r="B16" s="210" t="s">
        <v>1134</v>
      </c>
      <c r="C16" s="200">
        <v>67</v>
      </c>
      <c r="D16" s="200" t="s">
        <v>1135</v>
      </c>
      <c r="E16" s="200" t="s">
        <v>55</v>
      </c>
      <c r="F16" s="200" t="s">
        <v>1134</v>
      </c>
      <c r="G16" s="200" t="s">
        <v>1077</v>
      </c>
    </row>
    <row r="17" spans="1:7" outlineLevel="1">
      <c r="A17" s="207" t="s">
        <v>1077</v>
      </c>
      <c r="B17" s="210" t="s">
        <v>1118</v>
      </c>
      <c r="C17" s="200">
        <v>95</v>
      </c>
      <c r="D17" s="200" t="s">
        <v>1121</v>
      </c>
      <c r="E17" s="200" t="s">
        <v>49</v>
      </c>
      <c r="F17" s="200" t="s">
        <v>1118</v>
      </c>
      <c r="G17" s="200" t="s">
        <v>1077</v>
      </c>
    </row>
    <row r="18" spans="1:7" outlineLevel="1">
      <c r="A18" s="207" t="s">
        <v>1077</v>
      </c>
      <c r="B18" s="210" t="s">
        <v>1122</v>
      </c>
      <c r="C18" s="200">
        <v>96</v>
      </c>
      <c r="D18" s="200" t="s">
        <v>1125</v>
      </c>
      <c r="E18" s="200" t="s">
        <v>49</v>
      </c>
      <c r="F18" s="200" t="s">
        <v>1122</v>
      </c>
      <c r="G18" s="200" t="s">
        <v>1077</v>
      </c>
    </row>
    <row r="19" spans="1:7" outlineLevel="1">
      <c r="A19" s="207" t="s">
        <v>1077</v>
      </c>
      <c r="B19" s="210" t="s">
        <v>1126</v>
      </c>
      <c r="C19" s="200">
        <v>97</v>
      </c>
      <c r="D19" s="200" t="s">
        <v>1129</v>
      </c>
      <c r="E19" s="200" t="s">
        <v>49</v>
      </c>
      <c r="F19" s="200" t="s">
        <v>1126</v>
      </c>
      <c r="G19" s="200" t="s">
        <v>1077</v>
      </c>
    </row>
    <row r="20" spans="1:7" outlineLevel="1">
      <c r="A20" s="207" t="s">
        <v>1077</v>
      </c>
      <c r="B20" s="210" t="s">
        <v>1130</v>
      </c>
      <c r="C20" s="200">
        <v>98</v>
      </c>
      <c r="D20" s="200" t="s">
        <v>1133</v>
      </c>
      <c r="E20" s="200" t="s">
        <v>49</v>
      </c>
      <c r="F20" s="200" t="s">
        <v>1130</v>
      </c>
      <c r="G20" s="200" t="s">
        <v>1077</v>
      </c>
    </row>
    <row r="21" spans="1:7" ht="26.4" outlineLevel="1">
      <c r="A21" s="207" t="s">
        <v>1077</v>
      </c>
      <c r="B21" s="210" t="s">
        <v>1078</v>
      </c>
      <c r="C21" s="200">
        <v>34</v>
      </c>
      <c r="D21" s="200" t="s">
        <v>1082</v>
      </c>
      <c r="E21" s="200" t="s">
        <v>1080</v>
      </c>
      <c r="F21" s="200" t="s">
        <v>1078</v>
      </c>
      <c r="G21" s="208" t="s">
        <v>1982</v>
      </c>
    </row>
    <row r="22" spans="1:7" outlineLevel="1">
      <c r="A22" s="207" t="s">
        <v>1077</v>
      </c>
      <c r="B22" s="210" t="s">
        <v>1083</v>
      </c>
      <c r="C22" s="200">
        <v>33</v>
      </c>
      <c r="D22" s="200" t="s">
        <v>1086</v>
      </c>
      <c r="E22" s="200" t="s">
        <v>1080</v>
      </c>
      <c r="F22" s="200" t="s">
        <v>1083</v>
      </c>
      <c r="G22" s="200" t="s">
        <v>1077</v>
      </c>
    </row>
    <row r="23" spans="1:7" outlineLevel="1">
      <c r="A23" s="209"/>
      <c r="B23" s="209"/>
      <c r="C23" s="209"/>
      <c r="D23" s="209"/>
      <c r="E23" s="209"/>
      <c r="F23" s="209"/>
      <c r="G23" s="209"/>
    </row>
    <row r="24" spans="1:7">
      <c r="A24" s="205" t="s">
        <v>1147</v>
      </c>
      <c r="B24" s="210" t="s">
        <v>1187</v>
      </c>
      <c r="C24" s="200">
        <v>200</v>
      </c>
      <c r="D24" s="200" t="s">
        <v>1188</v>
      </c>
      <c r="E24" s="200" t="s">
        <v>1182</v>
      </c>
      <c r="F24" s="200" t="s">
        <v>1187</v>
      </c>
      <c r="G24" s="200" t="s">
        <v>1147</v>
      </c>
    </row>
    <row r="25" spans="1:7" outlineLevel="1">
      <c r="A25" s="207" t="s">
        <v>1147</v>
      </c>
      <c r="B25" s="210" t="s">
        <v>1184</v>
      </c>
      <c r="C25" s="200">
        <v>199</v>
      </c>
      <c r="D25" s="200" t="s">
        <v>1185</v>
      </c>
      <c r="E25" s="200" t="s">
        <v>1182</v>
      </c>
      <c r="F25" s="200" t="s">
        <v>1184</v>
      </c>
      <c r="G25" s="200" t="s">
        <v>1147</v>
      </c>
    </row>
    <row r="26" spans="1:7" outlineLevel="1">
      <c r="A26" s="207" t="s">
        <v>1147</v>
      </c>
      <c r="B26" s="210" t="s">
        <v>1193</v>
      </c>
      <c r="C26" s="200">
        <v>202</v>
      </c>
      <c r="D26" s="200" t="s">
        <v>1194</v>
      </c>
      <c r="E26" s="200" t="s">
        <v>1182</v>
      </c>
      <c r="F26" s="200" t="s">
        <v>1193</v>
      </c>
      <c r="G26" s="200" t="s">
        <v>1147</v>
      </c>
    </row>
    <row r="27" spans="1:7" outlineLevel="1">
      <c r="A27" s="207" t="s">
        <v>1147</v>
      </c>
      <c r="B27" s="210" t="s">
        <v>1190</v>
      </c>
      <c r="C27" s="200">
        <v>201</v>
      </c>
      <c r="D27" s="200" t="s">
        <v>1191</v>
      </c>
      <c r="E27" s="200" t="s">
        <v>1182</v>
      </c>
      <c r="F27" s="200" t="s">
        <v>1190</v>
      </c>
      <c r="G27" s="200" t="s">
        <v>1147</v>
      </c>
    </row>
    <row r="28" spans="1:7" outlineLevel="1">
      <c r="A28" s="207" t="s">
        <v>1147</v>
      </c>
      <c r="B28" s="210" t="s">
        <v>1199</v>
      </c>
      <c r="C28" s="200">
        <v>203</v>
      </c>
      <c r="D28" s="200" t="s">
        <v>1197</v>
      </c>
      <c r="E28" s="200" t="s">
        <v>1182</v>
      </c>
      <c r="F28" s="200" t="s">
        <v>1199</v>
      </c>
      <c r="G28" s="200" t="s">
        <v>1147</v>
      </c>
    </row>
    <row r="29" spans="1:7" outlineLevel="1">
      <c r="A29" s="207" t="s">
        <v>1147</v>
      </c>
      <c r="B29" s="210" t="s">
        <v>1196</v>
      </c>
      <c r="C29" s="200">
        <v>204</v>
      </c>
      <c r="D29" s="200" t="s">
        <v>1200</v>
      </c>
      <c r="E29" s="200" t="s">
        <v>1182</v>
      </c>
      <c r="F29" s="200" t="s">
        <v>1196</v>
      </c>
      <c r="G29" s="200" t="s">
        <v>1147</v>
      </c>
    </row>
    <row r="30" spans="1:7" outlineLevel="1">
      <c r="A30" s="207" t="s">
        <v>1147</v>
      </c>
      <c r="B30" s="210" t="s">
        <v>1205</v>
      </c>
      <c r="C30" s="200">
        <v>205</v>
      </c>
      <c r="D30" s="200" t="s">
        <v>1203</v>
      </c>
      <c r="E30" s="200" t="s">
        <v>1182</v>
      </c>
      <c r="F30" s="200" t="s">
        <v>1205</v>
      </c>
      <c r="G30" s="200" t="s">
        <v>1147</v>
      </c>
    </row>
    <row r="31" spans="1:7" outlineLevel="1">
      <c r="A31" s="207" t="s">
        <v>1147</v>
      </c>
      <c r="B31" s="210" t="s">
        <v>1202</v>
      </c>
      <c r="C31" s="200">
        <v>206</v>
      </c>
      <c r="D31" s="200" t="s">
        <v>1206</v>
      </c>
      <c r="E31" s="200" t="s">
        <v>1182</v>
      </c>
      <c r="F31" s="200" t="s">
        <v>1202</v>
      </c>
      <c r="G31" s="200" t="s">
        <v>1147</v>
      </c>
    </row>
    <row r="32" spans="1:7" outlineLevel="1">
      <c r="A32" s="207" t="s">
        <v>1147</v>
      </c>
      <c r="B32" s="210" t="s">
        <v>1180</v>
      </c>
      <c r="C32" s="200">
        <v>198</v>
      </c>
      <c r="D32" s="200" t="s">
        <v>1181</v>
      </c>
      <c r="E32" s="200" t="s">
        <v>1182</v>
      </c>
      <c r="F32" s="200" t="s">
        <v>1180</v>
      </c>
      <c r="G32" s="200" t="s">
        <v>1147</v>
      </c>
    </row>
    <row r="33" spans="1:7" outlineLevel="1">
      <c r="A33" s="207" t="s">
        <v>1147</v>
      </c>
      <c r="B33" s="211" t="s">
        <v>9421</v>
      </c>
    </row>
    <row r="34" spans="1:7" outlineLevel="1">
      <c r="A34" s="207" t="s">
        <v>1147</v>
      </c>
      <c r="B34" s="210" t="s">
        <v>1166</v>
      </c>
      <c r="C34" s="200">
        <v>78</v>
      </c>
      <c r="D34" s="200" t="s">
        <v>1167</v>
      </c>
      <c r="E34" s="200" t="s">
        <v>55</v>
      </c>
      <c r="F34" s="200" t="s">
        <v>1166</v>
      </c>
      <c r="G34" s="200" t="s">
        <v>1147</v>
      </c>
    </row>
    <row r="35" spans="1:7" ht="26.4" outlineLevel="1">
      <c r="A35" s="207" t="s">
        <v>1147</v>
      </c>
      <c r="B35" s="210" t="s">
        <v>9428</v>
      </c>
      <c r="C35" s="200">
        <v>68</v>
      </c>
      <c r="D35" s="200" t="s">
        <v>1173</v>
      </c>
      <c r="E35" s="200" t="s">
        <v>55</v>
      </c>
      <c r="F35" s="208" t="s">
        <v>2074</v>
      </c>
      <c r="G35" s="200" t="s">
        <v>1147</v>
      </c>
    </row>
    <row r="36" spans="1:7" ht="26.4" outlineLevel="1">
      <c r="A36" s="207" t="s">
        <v>1147</v>
      </c>
      <c r="B36" s="210" t="s">
        <v>1159</v>
      </c>
      <c r="C36" s="200">
        <v>64</v>
      </c>
      <c r="D36" s="200" t="s">
        <v>2071</v>
      </c>
      <c r="E36" s="200" t="s">
        <v>55</v>
      </c>
      <c r="F36" s="208" t="s">
        <v>2072</v>
      </c>
      <c r="G36" s="200" t="s">
        <v>1147</v>
      </c>
    </row>
    <row r="37" spans="1:7" outlineLevel="1">
      <c r="A37" s="207" t="s">
        <v>1147</v>
      </c>
      <c r="B37" s="210" t="s">
        <v>1163</v>
      </c>
      <c r="C37" s="200">
        <v>69</v>
      </c>
      <c r="D37" s="200" t="s">
        <v>1164</v>
      </c>
      <c r="E37" s="200" t="s">
        <v>55</v>
      </c>
      <c r="F37" s="200" t="s">
        <v>1163</v>
      </c>
      <c r="G37" s="200" t="s">
        <v>1147</v>
      </c>
    </row>
    <row r="38" spans="1:7" outlineLevel="1">
      <c r="A38" s="207" t="s">
        <v>1147</v>
      </c>
      <c r="B38" s="210" t="s">
        <v>1175</v>
      </c>
      <c r="C38" s="200">
        <v>77</v>
      </c>
      <c r="D38" s="200" t="s">
        <v>1179</v>
      </c>
      <c r="E38" s="200" t="s">
        <v>1177</v>
      </c>
      <c r="F38" s="200" t="s">
        <v>1175</v>
      </c>
      <c r="G38" s="200" t="s">
        <v>1147</v>
      </c>
    </row>
    <row r="39" spans="1:7" outlineLevel="1">
      <c r="A39" s="207" t="s">
        <v>1147</v>
      </c>
      <c r="B39" s="211" t="s">
        <v>9436</v>
      </c>
    </row>
    <row r="40" spans="1:7" ht="26.4" outlineLevel="1">
      <c r="A40" s="207" t="s">
        <v>1147</v>
      </c>
      <c r="B40" s="210" t="s">
        <v>9439</v>
      </c>
      <c r="C40" s="200">
        <v>66</v>
      </c>
      <c r="D40" s="200" t="s">
        <v>1170</v>
      </c>
      <c r="E40" s="200" t="s">
        <v>55</v>
      </c>
      <c r="F40" s="208" t="s">
        <v>2073</v>
      </c>
      <c r="G40" s="200" t="s">
        <v>1147</v>
      </c>
    </row>
    <row r="41" spans="1:7" ht="37.950000000000003" customHeight="1" outlineLevel="1">
      <c r="A41" s="207" t="s">
        <v>1147</v>
      </c>
      <c r="B41" s="210" t="s">
        <v>1041</v>
      </c>
      <c r="C41" s="200">
        <v>127</v>
      </c>
      <c r="D41" s="200" t="s">
        <v>39</v>
      </c>
      <c r="E41" s="200" t="s">
        <v>1043</v>
      </c>
      <c r="F41" s="200" t="s">
        <v>1041</v>
      </c>
      <c r="G41" s="208" t="s">
        <v>1960</v>
      </c>
    </row>
    <row r="42" spans="1:7" ht="37.950000000000003" customHeight="1" outlineLevel="1">
      <c r="A42" s="207" t="s">
        <v>1147</v>
      </c>
      <c r="B42" s="210" t="s">
        <v>1045</v>
      </c>
      <c r="C42" s="200">
        <v>126</v>
      </c>
      <c r="D42" s="200" t="s">
        <v>45</v>
      </c>
      <c r="E42" s="200" t="s">
        <v>1043</v>
      </c>
      <c r="F42" s="200" t="s">
        <v>1045</v>
      </c>
      <c r="G42" s="208" t="s">
        <v>1960</v>
      </c>
    </row>
    <row r="43" spans="1:7" outlineLevel="1">
      <c r="A43" s="207" t="s">
        <v>1147</v>
      </c>
      <c r="B43" s="210" t="s">
        <v>1208</v>
      </c>
      <c r="C43" s="200">
        <v>125</v>
      </c>
      <c r="D43" s="200" t="s">
        <v>39</v>
      </c>
      <c r="E43" s="200" t="s">
        <v>1210</v>
      </c>
      <c r="F43" s="200" t="s">
        <v>1208</v>
      </c>
      <c r="G43" s="200" t="s">
        <v>1147</v>
      </c>
    </row>
    <row r="44" spans="1:7" outlineLevel="1">
      <c r="A44" s="207" t="s">
        <v>1147</v>
      </c>
      <c r="B44" s="210" t="s">
        <v>1212</v>
      </c>
      <c r="C44" s="200">
        <v>124</v>
      </c>
      <c r="D44" s="200" t="s">
        <v>45</v>
      </c>
      <c r="E44" s="200" t="s">
        <v>1210</v>
      </c>
      <c r="F44" s="200" t="s">
        <v>1212</v>
      </c>
      <c r="G44" s="200" t="s">
        <v>1147</v>
      </c>
    </row>
    <row r="45" spans="1:7" ht="26.4" outlineLevel="1">
      <c r="A45" s="207" t="s">
        <v>1147</v>
      </c>
      <c r="B45" s="210" t="s">
        <v>1148</v>
      </c>
      <c r="C45" s="200">
        <v>6</v>
      </c>
      <c r="D45" s="200" t="s">
        <v>39</v>
      </c>
      <c r="E45" s="200" t="s">
        <v>1150</v>
      </c>
      <c r="F45" s="200" t="s">
        <v>1148</v>
      </c>
      <c r="G45" s="208" t="s">
        <v>1933</v>
      </c>
    </row>
    <row r="46" spans="1:7" ht="26.4" outlineLevel="1">
      <c r="A46" s="207" t="s">
        <v>1147</v>
      </c>
      <c r="B46" s="210" t="s">
        <v>1152</v>
      </c>
      <c r="C46" s="200">
        <v>5</v>
      </c>
      <c r="D46" s="200" t="s">
        <v>45</v>
      </c>
      <c r="E46" s="200" t="s">
        <v>1150</v>
      </c>
      <c r="F46" s="200" t="s">
        <v>1152</v>
      </c>
      <c r="G46" s="208" t="s">
        <v>1933</v>
      </c>
    </row>
    <row r="47" spans="1:7" ht="26.4" outlineLevel="1">
      <c r="A47" s="207" t="s">
        <v>1147</v>
      </c>
      <c r="B47" s="206" t="s">
        <v>1155</v>
      </c>
      <c r="C47" s="200">
        <v>62</v>
      </c>
      <c r="D47" s="200" t="s">
        <v>1158</v>
      </c>
      <c r="E47" s="200" t="s">
        <v>853</v>
      </c>
      <c r="F47" s="208" t="s">
        <v>2069</v>
      </c>
      <c r="G47" s="200" t="s">
        <v>1147</v>
      </c>
    </row>
    <row r="48" spans="1:7" outlineLevel="1">
      <c r="A48" s="207" t="s">
        <v>1147</v>
      </c>
      <c r="B48" s="206" t="s">
        <v>1215</v>
      </c>
      <c r="C48" s="200">
        <v>197</v>
      </c>
      <c r="D48" s="200" t="s">
        <v>1216</v>
      </c>
      <c r="E48" s="200" t="s">
        <v>1182</v>
      </c>
      <c r="F48" s="200" t="s">
        <v>1215</v>
      </c>
      <c r="G48" s="200" t="s">
        <v>1147</v>
      </c>
    </row>
    <row r="49" spans="1:7" outlineLevel="1">
      <c r="A49" s="209"/>
      <c r="B49" s="209"/>
      <c r="C49" s="209"/>
      <c r="D49" s="209"/>
      <c r="E49" s="209"/>
      <c r="F49" s="209"/>
      <c r="G49" s="209"/>
    </row>
  </sheetData>
  <autoFilter ref="A2:G49" xr:uid="{1C239651-BA32-4E49-8F83-9A244A034567}"/>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8086E-D016-45C3-BE03-DDDE14A93390}">
  <sheetPr codeName="Tabelle22">
    <tabColor rgb="FF0000FF"/>
    <outlinePr summaryBelow="0" summaryRight="0"/>
  </sheetPr>
  <dimension ref="A1:F25"/>
  <sheetViews>
    <sheetView showZeros="0" zoomScale="115" zoomScaleNormal="115" workbookViewId="0">
      <pane xSplit="5" ySplit="2" topLeftCell="F3" activePane="bottomRight" state="frozen"/>
      <selection pane="topRight" activeCell="F1" sqref="F1"/>
      <selection pane="bottomLeft" activeCell="A3" sqref="A3"/>
      <selection pane="bottomRight"/>
    </sheetView>
  </sheetViews>
  <sheetFormatPr defaultColWidth="11.44140625" defaultRowHeight="12.75" customHeight="1" outlineLevelRow="1" outlineLevelCol="1"/>
  <cols>
    <col min="1" max="1" width="16.88671875" style="95" bestFit="1" customWidth="1"/>
    <col min="2" max="2" width="12.44140625" style="95" customWidth="1" outlineLevel="1"/>
    <col min="3" max="3" width="45" style="95" customWidth="1" outlineLevel="1"/>
    <col min="4" max="4" width="46.5546875" style="95" customWidth="1" outlineLevel="1"/>
    <col min="5" max="5" width="46.88671875" style="95" customWidth="1" outlineLevel="1"/>
    <col min="6" max="16384" width="11.44140625" style="95"/>
  </cols>
  <sheetData>
    <row r="1" spans="1:6" ht="26.4">
      <c r="A1" s="96" t="s">
        <v>14</v>
      </c>
      <c r="B1" s="97" t="s">
        <v>15</v>
      </c>
      <c r="C1" s="97" t="s">
        <v>1218</v>
      </c>
      <c r="D1" s="97" t="s">
        <v>12721</v>
      </c>
      <c r="E1" s="98">
        <v>45175.910439814812</v>
      </c>
      <c r="F1" s="99" t="s">
        <v>12722</v>
      </c>
    </row>
    <row r="2" spans="1:6" ht="12.75" customHeight="1">
      <c r="A2" s="100" t="s">
        <v>1218</v>
      </c>
      <c r="B2" s="101" t="s">
        <v>21</v>
      </c>
      <c r="C2" s="102" t="s">
        <v>12723</v>
      </c>
      <c r="D2" s="102" t="s">
        <v>12724</v>
      </c>
      <c r="E2" s="103" t="s">
        <v>12725</v>
      </c>
    </row>
    <row r="3" spans="1:6" ht="12.75" customHeight="1">
      <c r="A3" s="104" t="s">
        <v>2830</v>
      </c>
      <c r="B3" s="95">
        <v>82</v>
      </c>
      <c r="C3" s="95" t="s">
        <v>1140</v>
      </c>
      <c r="D3" s="95" t="s">
        <v>49</v>
      </c>
      <c r="E3" s="95" t="s">
        <v>1137</v>
      </c>
    </row>
    <row r="4" spans="1:6" ht="12.75" customHeight="1" outlineLevel="1">
      <c r="A4" s="106" t="s">
        <v>2830</v>
      </c>
      <c r="B4" s="95">
        <v>83</v>
      </c>
      <c r="C4" s="95" t="s">
        <v>383</v>
      </c>
      <c r="D4" s="95" t="s">
        <v>49</v>
      </c>
      <c r="E4" s="95" t="s">
        <v>380</v>
      </c>
    </row>
    <row r="5" spans="1:6" ht="12.75" customHeight="1" outlineLevel="1">
      <c r="A5" s="106" t="s">
        <v>2830</v>
      </c>
      <c r="B5" s="95">
        <v>84</v>
      </c>
      <c r="C5" s="95" t="s">
        <v>1055</v>
      </c>
      <c r="D5" s="95" t="s">
        <v>49</v>
      </c>
      <c r="E5" s="95" t="s">
        <v>1052</v>
      </c>
    </row>
    <row r="6" spans="1:6" ht="12.75" customHeight="1" outlineLevel="1">
      <c r="A6" s="106" t="s">
        <v>2830</v>
      </c>
      <c r="B6" s="95">
        <v>93</v>
      </c>
      <c r="C6" s="95" t="s">
        <v>907</v>
      </c>
      <c r="D6" s="95" t="s">
        <v>49</v>
      </c>
      <c r="E6" s="95" t="s">
        <v>2831</v>
      </c>
    </row>
    <row r="7" spans="1:6" ht="12.75" customHeight="1" outlineLevel="1">
      <c r="A7" s="106" t="s">
        <v>2830</v>
      </c>
      <c r="B7" s="95">
        <v>94</v>
      </c>
      <c r="C7" s="95" t="s">
        <v>2832</v>
      </c>
      <c r="D7" s="95" t="s">
        <v>49</v>
      </c>
      <c r="E7" s="95" t="s">
        <v>2833</v>
      </c>
    </row>
    <row r="8" spans="1:6" ht="12.75" customHeight="1" outlineLevel="1">
      <c r="A8" s="106" t="s">
        <v>2830</v>
      </c>
      <c r="B8" s="95">
        <v>95</v>
      </c>
      <c r="C8" s="95" t="s">
        <v>1121</v>
      </c>
      <c r="D8" s="95" t="s">
        <v>49</v>
      </c>
      <c r="E8" s="95" t="s">
        <v>1118</v>
      </c>
    </row>
    <row r="9" spans="1:6" ht="12.75" customHeight="1" outlineLevel="1">
      <c r="A9" s="106" t="s">
        <v>2830</v>
      </c>
      <c r="B9" s="95">
        <v>96</v>
      </c>
      <c r="C9" s="95" t="s">
        <v>1125</v>
      </c>
      <c r="D9" s="95" t="s">
        <v>49</v>
      </c>
      <c r="E9" s="95" t="s">
        <v>1122</v>
      </c>
    </row>
    <row r="10" spans="1:6" ht="12.75" customHeight="1" outlineLevel="1">
      <c r="A10" s="106" t="s">
        <v>2830</v>
      </c>
      <c r="B10" s="95">
        <v>97</v>
      </c>
      <c r="C10" s="95" t="s">
        <v>1129</v>
      </c>
      <c r="D10" s="95" t="s">
        <v>49</v>
      </c>
      <c r="E10" s="95" t="s">
        <v>1126</v>
      </c>
    </row>
    <row r="11" spans="1:6" ht="12.75" customHeight="1" outlineLevel="1">
      <c r="A11" s="106" t="s">
        <v>2830</v>
      </c>
      <c r="B11" s="95">
        <v>98</v>
      </c>
      <c r="C11" s="95" t="s">
        <v>1133</v>
      </c>
      <c r="D11" s="95" t="s">
        <v>49</v>
      </c>
      <c r="E11" s="95" t="s">
        <v>1130</v>
      </c>
    </row>
    <row r="12" spans="1:6" ht="12.75" customHeight="1" outlineLevel="1">
      <c r="A12" s="106" t="s">
        <v>2830</v>
      </c>
      <c r="B12" s="95">
        <v>103</v>
      </c>
      <c r="C12" s="95" t="s">
        <v>872</v>
      </c>
      <c r="D12" s="95" t="s">
        <v>49</v>
      </c>
      <c r="E12" s="107" t="s">
        <v>2067</v>
      </c>
    </row>
    <row r="13" spans="1:6" ht="12.75" customHeight="1" outlineLevel="1">
      <c r="A13" s="106" t="s">
        <v>2830</v>
      </c>
      <c r="B13" s="95">
        <v>104</v>
      </c>
      <c r="C13" s="95" t="s">
        <v>2824</v>
      </c>
      <c r="D13" s="95" t="s">
        <v>49</v>
      </c>
      <c r="E13" s="95" t="s">
        <v>2836</v>
      </c>
    </row>
    <row r="14" spans="1:6" ht="12.75" customHeight="1" outlineLevel="1">
      <c r="A14" s="106" t="s">
        <v>2830</v>
      </c>
      <c r="B14" s="95">
        <v>113</v>
      </c>
      <c r="C14" s="95" t="s">
        <v>2837</v>
      </c>
      <c r="D14" s="95" t="s">
        <v>49</v>
      </c>
      <c r="E14" s="95" t="s">
        <v>2838</v>
      </c>
    </row>
    <row r="15" spans="1:6" ht="12.75" customHeight="1" outlineLevel="1">
      <c r="A15" s="106" t="s">
        <v>2830</v>
      </c>
      <c r="B15" s="95">
        <v>114</v>
      </c>
      <c r="C15" s="95" t="s">
        <v>2035</v>
      </c>
      <c r="D15" s="95" t="s">
        <v>49</v>
      </c>
      <c r="E15" s="95" t="s">
        <v>2034</v>
      </c>
    </row>
    <row r="16" spans="1:6" ht="12.75" customHeight="1" outlineLevel="1">
      <c r="A16" s="106" t="s">
        <v>2830</v>
      </c>
      <c r="B16" s="95">
        <v>115</v>
      </c>
      <c r="C16" s="95" t="s">
        <v>2033</v>
      </c>
      <c r="D16" s="95" t="s">
        <v>55</v>
      </c>
      <c r="E16" s="95" t="s">
        <v>2032</v>
      </c>
    </row>
    <row r="17" spans="1:5" ht="12.75" customHeight="1" outlineLevel="1">
      <c r="A17" s="108"/>
      <c r="B17" s="108"/>
      <c r="C17" s="108"/>
      <c r="D17" s="108"/>
      <c r="E17" s="108"/>
    </row>
    <row r="18" spans="1:5" ht="12.75" customHeight="1">
      <c r="A18" s="104" t="s">
        <v>2839</v>
      </c>
      <c r="B18" s="95">
        <v>45</v>
      </c>
      <c r="C18" s="95" t="s">
        <v>2840</v>
      </c>
      <c r="D18" s="95" t="s">
        <v>1177</v>
      </c>
      <c r="E18" s="95" t="s">
        <v>2841</v>
      </c>
    </row>
    <row r="19" spans="1:5" ht="12.75" customHeight="1" outlineLevel="1">
      <c r="A19" s="106" t="s">
        <v>2839</v>
      </c>
      <c r="B19" s="95">
        <v>46</v>
      </c>
      <c r="C19" s="95" t="s">
        <v>61</v>
      </c>
      <c r="D19" s="95" t="s">
        <v>55</v>
      </c>
      <c r="E19" s="95" t="s">
        <v>60</v>
      </c>
    </row>
    <row r="20" spans="1:5" ht="12.75" customHeight="1" outlineLevel="1">
      <c r="A20" s="106" t="s">
        <v>2839</v>
      </c>
      <c r="B20" s="95">
        <v>47</v>
      </c>
      <c r="C20" s="95" t="s">
        <v>58</v>
      </c>
      <c r="D20" s="95" t="s">
        <v>55</v>
      </c>
      <c r="E20" s="95" t="s">
        <v>57</v>
      </c>
    </row>
    <row r="21" spans="1:5" ht="12.75" customHeight="1" outlineLevel="1">
      <c r="A21" s="106" t="s">
        <v>2839</v>
      </c>
      <c r="B21" s="95">
        <v>48</v>
      </c>
      <c r="C21" s="95" t="s">
        <v>150</v>
      </c>
      <c r="D21" s="95" t="s">
        <v>49</v>
      </c>
      <c r="E21" s="95" t="s">
        <v>147</v>
      </c>
    </row>
    <row r="22" spans="1:5" ht="12.75" customHeight="1" outlineLevel="1">
      <c r="A22" s="106" t="s">
        <v>2839</v>
      </c>
      <c r="B22" s="95">
        <v>49</v>
      </c>
      <c r="C22" s="95" t="s">
        <v>2842</v>
      </c>
      <c r="D22" s="95" t="s">
        <v>49</v>
      </c>
      <c r="E22" s="95" t="s">
        <v>2843</v>
      </c>
    </row>
    <row r="23" spans="1:5" ht="12.75" customHeight="1" outlineLevel="1">
      <c r="A23" s="106" t="s">
        <v>2839</v>
      </c>
      <c r="B23" s="95">
        <v>50</v>
      </c>
      <c r="C23" s="95" t="s">
        <v>2844</v>
      </c>
      <c r="D23" s="95" t="s">
        <v>55</v>
      </c>
      <c r="E23" s="95" t="s">
        <v>2845</v>
      </c>
    </row>
    <row r="24" spans="1:5" ht="12.75" customHeight="1" outlineLevel="1">
      <c r="A24" s="106" t="s">
        <v>2839</v>
      </c>
      <c r="B24" s="95">
        <v>51</v>
      </c>
      <c r="C24" s="95" t="s">
        <v>2846</v>
      </c>
      <c r="D24" s="95" t="s">
        <v>49</v>
      </c>
      <c r="E24" s="95" t="s">
        <v>2847</v>
      </c>
    </row>
    <row r="25" spans="1:5" ht="12.75" customHeight="1" outlineLevel="1">
      <c r="A25" s="108"/>
      <c r="B25" s="108"/>
      <c r="C25" s="108"/>
      <c r="D25" s="108"/>
      <c r="E25" s="108"/>
    </row>
  </sheetDat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F3FE8-2E2B-4165-9ADE-6D974E1497AB}">
  <sheetPr codeName="Tabelle15">
    <tabColor rgb="FF0000FF"/>
    <outlinePr summaryBelow="0" summaryRight="0"/>
  </sheetPr>
  <dimension ref="A1:F59"/>
  <sheetViews>
    <sheetView showZeros="0" zoomScaleNormal="100" workbookViewId="0">
      <pane xSplit="5" ySplit="2" topLeftCell="F3" activePane="bottomRight" state="frozen"/>
      <selection pane="topRight" activeCell="F1" sqref="F1"/>
      <selection pane="bottomLeft" activeCell="A3" sqref="A3"/>
      <selection pane="bottomRight"/>
    </sheetView>
  </sheetViews>
  <sheetFormatPr defaultColWidth="11.44140625" defaultRowHeight="12.75" customHeight="1" outlineLevelRow="1" outlineLevelCol="1"/>
  <cols>
    <col min="1" max="1" width="10.5546875" style="143" bestFit="1" customWidth="1"/>
    <col min="2" max="2" width="12.44140625" style="143" customWidth="1" outlineLevel="1"/>
    <col min="3" max="3" width="34.6640625" style="143" customWidth="1" outlineLevel="1"/>
    <col min="4" max="4" width="36.33203125" style="143" customWidth="1" outlineLevel="1"/>
    <col min="5" max="5" width="34.33203125" style="143" customWidth="1" outlineLevel="1"/>
    <col min="6" max="16384" width="11.44140625" style="143"/>
  </cols>
  <sheetData>
    <row r="1" spans="1:6" ht="39.6">
      <c r="A1" s="144" t="s">
        <v>14</v>
      </c>
      <c r="B1" s="145" t="s">
        <v>15</v>
      </c>
      <c r="C1" s="145" t="s">
        <v>1218</v>
      </c>
      <c r="D1" s="145" t="s">
        <v>12726</v>
      </c>
      <c r="E1" s="146">
        <v>44993.622233796297</v>
      </c>
      <c r="F1" s="147" t="s">
        <v>12727</v>
      </c>
    </row>
    <row r="2" spans="1:6" ht="12.75" customHeight="1">
      <c r="A2" s="148" t="s">
        <v>1218</v>
      </c>
      <c r="B2" s="149" t="s">
        <v>21</v>
      </c>
      <c r="C2" s="150" t="s">
        <v>12035</v>
      </c>
      <c r="D2" s="150" t="s">
        <v>12036</v>
      </c>
      <c r="E2" s="155" t="s">
        <v>12728</v>
      </c>
    </row>
    <row r="3" spans="1:6" ht="12.75" customHeight="1">
      <c r="A3" s="151" t="s">
        <v>1089</v>
      </c>
      <c r="B3" s="143">
        <v>221</v>
      </c>
      <c r="C3" s="143" t="e">
        <f>Database!#REF!</f>
        <v>#REF!</v>
      </c>
      <c r="D3" s="152" t="e">
        <f>Database!#REF!</f>
        <v>#REF!</v>
      </c>
      <c r="E3" s="143" t="e">
        <f>Database!#REF!</f>
        <v>#REF!</v>
      </c>
    </row>
    <row r="4" spans="1:6" ht="12.75" customHeight="1" outlineLevel="1">
      <c r="A4" s="153" t="s">
        <v>1089</v>
      </c>
      <c r="B4" s="143">
        <v>222</v>
      </c>
      <c r="C4" s="143" t="e">
        <f>Database!#REF!</f>
        <v>#REF!</v>
      </c>
      <c r="D4" s="152" t="e">
        <f>Database!#REF!</f>
        <v>#REF!</v>
      </c>
      <c r="E4" s="143" t="e">
        <f>Database!#REF!</f>
        <v>#REF!</v>
      </c>
    </row>
    <row r="5" spans="1:6" ht="12.75" customHeight="1" outlineLevel="1">
      <c r="A5" s="153" t="s">
        <v>1089</v>
      </c>
      <c r="B5" s="143">
        <v>223</v>
      </c>
      <c r="C5" s="143" t="e">
        <f>Database!#REF!</f>
        <v>#REF!</v>
      </c>
      <c r="D5" s="152" t="e">
        <f>Database!#REF!</f>
        <v>#REF!</v>
      </c>
      <c r="E5" s="143" t="e">
        <f>Database!#REF!</f>
        <v>#REF!</v>
      </c>
    </row>
    <row r="6" spans="1:6" ht="12.75" customHeight="1" outlineLevel="1">
      <c r="A6" s="153" t="s">
        <v>1089</v>
      </c>
      <c r="B6" s="143">
        <v>224</v>
      </c>
      <c r="C6" s="143" t="e">
        <f>Database!#REF!</f>
        <v>#REF!</v>
      </c>
      <c r="D6" s="152" t="e">
        <f>Database!#REF!</f>
        <v>#REF!</v>
      </c>
      <c r="E6" s="143" t="e">
        <f>Database!#REF!</f>
        <v>#REF!</v>
      </c>
    </row>
    <row r="7" spans="1:6" ht="12.75" customHeight="1" outlineLevel="1">
      <c r="A7" s="153" t="s">
        <v>1089</v>
      </c>
      <c r="B7" s="143">
        <v>225</v>
      </c>
      <c r="C7" s="143" t="e">
        <f>Database!#REF!</f>
        <v>#REF!</v>
      </c>
      <c r="D7" s="152" t="e">
        <f>Database!#REF!</f>
        <v>#REF!</v>
      </c>
      <c r="E7" s="143" t="e">
        <f>Database!#REF!</f>
        <v>#REF!</v>
      </c>
    </row>
    <row r="8" spans="1:6" ht="12.75" customHeight="1" outlineLevel="1">
      <c r="A8" s="153" t="s">
        <v>1089</v>
      </c>
      <c r="B8" s="143">
        <v>226</v>
      </c>
      <c r="C8" s="143" t="e">
        <f>Database!#REF!</f>
        <v>#REF!</v>
      </c>
      <c r="D8" s="152" t="e">
        <f>Database!#REF!</f>
        <v>#REF!</v>
      </c>
      <c r="E8" s="143" t="e">
        <f>Database!#REF!</f>
        <v>#REF!</v>
      </c>
    </row>
    <row r="9" spans="1:6" ht="12.75" customHeight="1" outlineLevel="1">
      <c r="A9" s="153" t="s">
        <v>1089</v>
      </c>
      <c r="B9" s="143">
        <v>227</v>
      </c>
      <c r="C9" s="143" t="e">
        <f>Database!#REF!</f>
        <v>#REF!</v>
      </c>
      <c r="D9" s="152" t="e">
        <f>Database!#REF!</f>
        <v>#REF!</v>
      </c>
      <c r="E9" s="143" t="e">
        <f>Database!#REF!</f>
        <v>#REF!</v>
      </c>
    </row>
    <row r="10" spans="1:6" ht="12.75" customHeight="1" outlineLevel="1">
      <c r="A10" s="153" t="s">
        <v>1089</v>
      </c>
      <c r="B10" s="143">
        <v>228</v>
      </c>
      <c r="C10" s="143" t="e">
        <f>Database!#REF!</f>
        <v>#REF!</v>
      </c>
      <c r="D10" s="152" t="e">
        <f>Database!#REF!</f>
        <v>#REF!</v>
      </c>
      <c r="E10" s="143" t="e">
        <f>Database!#REF!</f>
        <v>#REF!</v>
      </c>
    </row>
    <row r="11" spans="1:6" ht="12.75" customHeight="1" outlineLevel="1">
      <c r="A11" s="153" t="s">
        <v>1089</v>
      </c>
      <c r="B11" s="143">
        <v>229</v>
      </c>
      <c r="C11" s="143" t="e">
        <f>Database!#REF!</f>
        <v>#REF!</v>
      </c>
      <c r="D11" s="152" t="e">
        <f>Database!#REF!</f>
        <v>#REF!</v>
      </c>
      <c r="E11" s="143" t="e">
        <f>Database!#REF!</f>
        <v>#REF!</v>
      </c>
    </row>
    <row r="12" spans="1:6" ht="12.75" customHeight="1" outlineLevel="1">
      <c r="A12" s="153" t="s">
        <v>1089</v>
      </c>
      <c r="B12" s="143">
        <v>230</v>
      </c>
      <c r="C12" s="143" t="e">
        <f>Database!#REF!</f>
        <v>#REF!</v>
      </c>
      <c r="D12" s="152" t="e">
        <f>Database!#REF!</f>
        <v>#REF!</v>
      </c>
      <c r="E12" s="143" t="e">
        <f>Database!#REF!</f>
        <v>#REF!</v>
      </c>
    </row>
    <row r="13" spans="1:6" ht="12.75" customHeight="1" outlineLevel="1">
      <c r="A13" s="154"/>
      <c r="B13" s="154"/>
      <c r="C13" s="154"/>
      <c r="D13" s="154"/>
      <c r="E13" s="154"/>
    </row>
    <row r="14" spans="1:6" ht="12.75" customHeight="1">
      <c r="A14" s="151" t="s">
        <v>2040</v>
      </c>
      <c r="B14" s="143">
        <v>231</v>
      </c>
      <c r="C14" s="143" t="e">
        <f>Database!#REF!</f>
        <v>#REF!</v>
      </c>
      <c r="D14" s="152" t="e">
        <f>Database!#REF!</f>
        <v>#REF!</v>
      </c>
      <c r="E14" s="143" t="e">
        <f>Database!#REF!</f>
        <v>#REF!</v>
      </c>
    </row>
    <row r="15" spans="1:6" ht="12.75" customHeight="1" outlineLevel="1">
      <c r="A15" s="153" t="s">
        <v>2040</v>
      </c>
      <c r="B15" s="143">
        <v>232</v>
      </c>
      <c r="C15" s="143" t="e">
        <f>Database!#REF!</f>
        <v>#REF!</v>
      </c>
      <c r="D15" s="152" t="e">
        <f>Database!#REF!</f>
        <v>#REF!</v>
      </c>
      <c r="E15" s="143" t="e">
        <f>Database!#REF!</f>
        <v>#REF!</v>
      </c>
    </row>
    <row r="16" spans="1:6" ht="12.75" customHeight="1" outlineLevel="1">
      <c r="A16" s="153" t="s">
        <v>2040</v>
      </c>
      <c r="B16" s="143">
        <v>233</v>
      </c>
      <c r="C16" s="143" t="e">
        <f>Database!#REF!</f>
        <v>#REF!</v>
      </c>
      <c r="D16" s="152" t="e">
        <f>Database!#REF!</f>
        <v>#REF!</v>
      </c>
      <c r="E16" s="143" t="e">
        <f>Database!#REF!</f>
        <v>#REF!</v>
      </c>
    </row>
    <row r="17" spans="1:5" ht="12.75" customHeight="1" outlineLevel="1">
      <c r="A17" s="153" t="s">
        <v>2040</v>
      </c>
      <c r="B17" s="143">
        <v>234</v>
      </c>
      <c r="C17" s="143" t="e">
        <f>Database!#REF!</f>
        <v>#REF!</v>
      </c>
      <c r="D17" s="152" t="e">
        <f>Database!#REF!</f>
        <v>#REF!</v>
      </c>
      <c r="E17" s="143" t="e">
        <f>Database!#REF!</f>
        <v>#REF!</v>
      </c>
    </row>
    <row r="18" spans="1:5" ht="12.75" customHeight="1" outlineLevel="1">
      <c r="A18" s="153" t="s">
        <v>2040</v>
      </c>
      <c r="B18" s="143">
        <v>235</v>
      </c>
      <c r="C18" s="143" t="e">
        <f>Database!#REF!</f>
        <v>#REF!</v>
      </c>
      <c r="D18" s="152" t="e">
        <f>Database!#REF!</f>
        <v>#REF!</v>
      </c>
      <c r="E18" s="143" t="e">
        <f>Database!#REF!</f>
        <v>#REF!</v>
      </c>
    </row>
    <row r="19" spans="1:5" ht="12.75" customHeight="1" outlineLevel="1">
      <c r="A19" s="153" t="s">
        <v>2040</v>
      </c>
      <c r="B19" s="143">
        <v>236</v>
      </c>
      <c r="C19" s="143" t="e">
        <f>Database!#REF!</f>
        <v>#REF!</v>
      </c>
      <c r="D19" s="152" t="e">
        <f>Database!#REF!</f>
        <v>#REF!</v>
      </c>
      <c r="E19" s="143" t="e">
        <f>Database!#REF!</f>
        <v>#REF!</v>
      </c>
    </row>
    <row r="20" spans="1:5" ht="12.75" customHeight="1" outlineLevel="1">
      <c r="A20" s="153" t="s">
        <v>2040</v>
      </c>
      <c r="B20" s="143">
        <v>237</v>
      </c>
      <c r="C20" s="143" t="e">
        <f>Database!#REF!</f>
        <v>#REF!</v>
      </c>
      <c r="D20" s="152" t="e">
        <f>Database!#REF!</f>
        <v>#REF!</v>
      </c>
      <c r="E20" s="143" t="e">
        <f>Database!#REF!</f>
        <v>#REF!</v>
      </c>
    </row>
    <row r="21" spans="1:5" ht="12.75" customHeight="1" outlineLevel="1">
      <c r="A21" s="153" t="s">
        <v>2040</v>
      </c>
      <c r="B21" s="143">
        <v>238</v>
      </c>
      <c r="C21" s="143" t="e">
        <f>Database!#REF!</f>
        <v>#REF!</v>
      </c>
      <c r="D21" s="152" t="e">
        <f>Database!#REF!</f>
        <v>#REF!</v>
      </c>
      <c r="E21" s="143" t="e">
        <f>Database!#REF!</f>
        <v>#REF!</v>
      </c>
    </row>
    <row r="22" spans="1:5" ht="12.75" customHeight="1" outlineLevel="1">
      <c r="A22" s="153" t="s">
        <v>2040</v>
      </c>
      <c r="B22" s="143">
        <v>239</v>
      </c>
      <c r="C22" s="143" t="e">
        <f>Database!#REF!</f>
        <v>#REF!</v>
      </c>
      <c r="D22" s="152" t="e">
        <f>Database!#REF!</f>
        <v>#REF!</v>
      </c>
      <c r="E22" s="143" t="e">
        <f>Database!#REF!</f>
        <v>#REF!</v>
      </c>
    </row>
    <row r="23" spans="1:5" ht="12.75" customHeight="1" outlineLevel="1">
      <c r="A23" s="153" t="s">
        <v>2040</v>
      </c>
      <c r="B23" s="143">
        <v>240</v>
      </c>
      <c r="C23" s="143" t="e">
        <f>Database!#REF!</f>
        <v>#REF!</v>
      </c>
      <c r="D23" s="152" t="e">
        <f>Database!#REF!</f>
        <v>#REF!</v>
      </c>
      <c r="E23" s="143" t="e">
        <f>Database!#REF!</f>
        <v>#REF!</v>
      </c>
    </row>
    <row r="24" spans="1:5" ht="12.75" customHeight="1" outlineLevel="1">
      <c r="A24" s="154"/>
      <c r="B24" s="154"/>
      <c r="C24" s="154"/>
      <c r="D24" s="154"/>
      <c r="E24" s="154"/>
    </row>
    <row r="25" spans="1:5" ht="12.75" customHeight="1">
      <c r="A25" s="151" t="s">
        <v>1995</v>
      </c>
      <c r="B25" s="143">
        <v>241</v>
      </c>
      <c r="C25" s="143" t="e">
        <f>Database!#REF!</f>
        <v>#REF!</v>
      </c>
      <c r="D25" s="152" t="e">
        <f>Database!#REF!</f>
        <v>#REF!</v>
      </c>
      <c r="E25" s="143" t="e">
        <f>Database!#REF!</f>
        <v>#REF!</v>
      </c>
    </row>
    <row r="26" spans="1:5" ht="12.75" customHeight="1" outlineLevel="1">
      <c r="A26" s="153" t="s">
        <v>1995</v>
      </c>
      <c r="B26" s="143">
        <v>242</v>
      </c>
      <c r="C26" s="143" t="e">
        <f>Database!#REF!</f>
        <v>#REF!</v>
      </c>
      <c r="D26" s="152" t="e">
        <f>Database!#REF!</f>
        <v>#REF!</v>
      </c>
      <c r="E26" s="143" t="e">
        <f>Database!#REF!</f>
        <v>#REF!</v>
      </c>
    </row>
    <row r="27" spans="1:5" ht="12.75" customHeight="1" outlineLevel="1">
      <c r="A27" s="153" t="s">
        <v>1995</v>
      </c>
      <c r="B27" s="143">
        <v>243</v>
      </c>
      <c r="C27" s="143" t="e">
        <f>Database!#REF!</f>
        <v>#REF!</v>
      </c>
      <c r="D27" s="152" t="e">
        <f>Database!#REF!</f>
        <v>#REF!</v>
      </c>
      <c r="E27" s="143" t="e">
        <f>Database!#REF!</f>
        <v>#REF!</v>
      </c>
    </row>
    <row r="28" spans="1:5" ht="12.75" customHeight="1" outlineLevel="1">
      <c r="A28" s="153" t="s">
        <v>1995</v>
      </c>
      <c r="B28" s="143">
        <v>244</v>
      </c>
      <c r="C28" s="143" t="e">
        <f>Database!#REF!</f>
        <v>#REF!</v>
      </c>
      <c r="D28" s="152" t="e">
        <f>Database!#REF!</f>
        <v>#REF!</v>
      </c>
      <c r="E28" s="143" t="e">
        <f>Database!#REF!</f>
        <v>#REF!</v>
      </c>
    </row>
    <row r="29" spans="1:5" ht="12.75" customHeight="1" outlineLevel="1">
      <c r="A29" s="153" t="s">
        <v>1995</v>
      </c>
      <c r="B29" s="143">
        <v>245</v>
      </c>
      <c r="C29" s="143" t="e">
        <f>Database!#REF!</f>
        <v>#REF!</v>
      </c>
      <c r="D29" s="152" t="e">
        <f>Database!#REF!</f>
        <v>#REF!</v>
      </c>
      <c r="E29" s="143" t="e">
        <f>Database!#REF!</f>
        <v>#REF!</v>
      </c>
    </row>
    <row r="30" spans="1:5" ht="12.75" customHeight="1" outlineLevel="1">
      <c r="A30" s="153" t="s">
        <v>1995</v>
      </c>
      <c r="B30" s="143">
        <v>246</v>
      </c>
      <c r="C30" s="143" t="e">
        <f>Database!#REF!</f>
        <v>#REF!</v>
      </c>
      <c r="D30" s="152" t="e">
        <f>Database!#REF!</f>
        <v>#REF!</v>
      </c>
      <c r="E30" s="143" t="e">
        <f>Database!#REF!</f>
        <v>#REF!</v>
      </c>
    </row>
    <row r="31" spans="1:5" ht="12.75" customHeight="1" outlineLevel="1">
      <c r="A31" s="153" t="s">
        <v>1995</v>
      </c>
      <c r="B31" s="143">
        <v>247</v>
      </c>
      <c r="C31" s="143" t="e">
        <f>Database!#REF!</f>
        <v>#REF!</v>
      </c>
      <c r="D31" s="152" t="e">
        <f>Database!#REF!</f>
        <v>#REF!</v>
      </c>
      <c r="E31" s="143" t="e">
        <f>Database!#REF!</f>
        <v>#REF!</v>
      </c>
    </row>
    <row r="32" spans="1:5" ht="12.75" customHeight="1" outlineLevel="1">
      <c r="A32" s="153" t="s">
        <v>1995</v>
      </c>
      <c r="B32" s="143">
        <v>248</v>
      </c>
      <c r="C32" s="143" t="e">
        <f>Database!#REF!</f>
        <v>#REF!</v>
      </c>
      <c r="D32" s="152" t="e">
        <f>Database!#REF!</f>
        <v>#REF!</v>
      </c>
      <c r="E32" s="143" t="e">
        <f>Database!#REF!</f>
        <v>#REF!</v>
      </c>
    </row>
    <row r="33" spans="1:5" ht="12.75" customHeight="1" outlineLevel="1">
      <c r="A33" s="153" t="s">
        <v>1995</v>
      </c>
      <c r="B33" s="143">
        <v>249</v>
      </c>
      <c r="C33" s="143" t="e">
        <f>Database!#REF!</f>
        <v>#REF!</v>
      </c>
      <c r="D33" s="152" t="e">
        <f>Database!#REF!</f>
        <v>#REF!</v>
      </c>
      <c r="E33" s="143" t="e">
        <f>Database!#REF!</f>
        <v>#REF!</v>
      </c>
    </row>
    <row r="34" spans="1:5" ht="12.75" customHeight="1" outlineLevel="1">
      <c r="A34" s="153" t="s">
        <v>1995</v>
      </c>
      <c r="B34" s="143">
        <v>250</v>
      </c>
      <c r="C34" s="143" t="e">
        <f>Database!#REF!</f>
        <v>#REF!</v>
      </c>
      <c r="D34" s="152" t="e">
        <f>Database!#REF!</f>
        <v>#REF!</v>
      </c>
      <c r="E34" s="143" t="e">
        <f>Database!#REF!</f>
        <v>#REF!</v>
      </c>
    </row>
    <row r="35" spans="1:5" ht="12.75" customHeight="1" outlineLevel="1">
      <c r="A35" s="154"/>
      <c r="B35" s="154"/>
      <c r="C35" s="154"/>
      <c r="D35" s="154"/>
      <c r="E35" s="154"/>
    </row>
    <row r="36" spans="1:5" ht="12.75" customHeight="1">
      <c r="A36" s="151" t="s">
        <v>1182</v>
      </c>
      <c r="B36" s="143">
        <v>104</v>
      </c>
      <c r="C36" s="143" t="e">
        <f>Database!#REF!</f>
        <v>#REF!</v>
      </c>
      <c r="D36" s="143" t="e">
        <f>Database!#REF!</f>
        <v>#REF!</v>
      </c>
      <c r="E36" s="143" t="e">
        <f>Database!#REF!</f>
        <v>#REF!</v>
      </c>
    </row>
    <row r="37" spans="1:5" ht="12.75" customHeight="1" outlineLevel="1">
      <c r="A37" s="153" t="s">
        <v>1182</v>
      </c>
      <c r="B37" s="143">
        <v>105</v>
      </c>
      <c r="C37" s="143" t="e">
        <f>Database!#REF!</f>
        <v>#REF!</v>
      </c>
      <c r="D37" s="143" t="e">
        <f>Database!#REF!</f>
        <v>#REF!</v>
      </c>
      <c r="E37" s="143" t="e">
        <f>Database!#REF!</f>
        <v>#REF!</v>
      </c>
    </row>
    <row r="38" spans="1:5" ht="12.75" customHeight="1" outlineLevel="1">
      <c r="A38" s="153" t="s">
        <v>1182</v>
      </c>
      <c r="B38" s="143">
        <v>197</v>
      </c>
      <c r="C38" s="143" t="e">
        <f>Database!#REF!</f>
        <v>#REF!</v>
      </c>
      <c r="D38" s="152" t="e">
        <f>Database!#REF!</f>
        <v>#REF!</v>
      </c>
      <c r="E38" s="143" t="e">
        <f>Database!#REF!</f>
        <v>#REF!</v>
      </c>
    </row>
    <row r="39" spans="1:5" ht="12.75" customHeight="1" outlineLevel="1">
      <c r="A39" s="153" t="s">
        <v>1182</v>
      </c>
      <c r="B39" s="143">
        <v>198</v>
      </c>
      <c r="C39" s="143" t="e">
        <f>Database!#REF!</f>
        <v>#REF!</v>
      </c>
      <c r="D39" s="152" t="e">
        <f>Database!#REF!</f>
        <v>#REF!</v>
      </c>
      <c r="E39" s="143" t="e">
        <f>Database!#REF!</f>
        <v>#REF!</v>
      </c>
    </row>
    <row r="40" spans="1:5" ht="12.75" customHeight="1" outlineLevel="1">
      <c r="A40" s="153" t="s">
        <v>1182</v>
      </c>
      <c r="B40" s="143">
        <v>199</v>
      </c>
      <c r="C40" s="143" t="e">
        <f>Database!#REF!</f>
        <v>#REF!</v>
      </c>
      <c r="D40" s="152" t="e">
        <f>Database!#REF!</f>
        <v>#REF!</v>
      </c>
      <c r="E40" s="143" t="e">
        <f>Database!#REF!</f>
        <v>#REF!</v>
      </c>
    </row>
    <row r="41" spans="1:5" ht="12.75" customHeight="1" outlineLevel="1">
      <c r="A41" s="153" t="s">
        <v>1182</v>
      </c>
      <c r="B41" s="143">
        <v>200</v>
      </c>
      <c r="C41" s="143" t="e">
        <f>Database!#REF!</f>
        <v>#REF!</v>
      </c>
      <c r="D41" s="152" t="e">
        <f>Database!#REF!</f>
        <v>#REF!</v>
      </c>
      <c r="E41" s="143" t="e">
        <f>Database!#REF!</f>
        <v>#REF!</v>
      </c>
    </row>
    <row r="42" spans="1:5" ht="12.75" customHeight="1" outlineLevel="1">
      <c r="A42" s="153" t="s">
        <v>1182</v>
      </c>
      <c r="B42" s="143">
        <v>201</v>
      </c>
      <c r="C42" s="143" t="e">
        <f>Database!#REF!</f>
        <v>#REF!</v>
      </c>
      <c r="D42" s="152" t="e">
        <f>Database!#REF!</f>
        <v>#REF!</v>
      </c>
      <c r="E42" s="143" t="e">
        <f>Database!#REF!</f>
        <v>#REF!</v>
      </c>
    </row>
    <row r="43" spans="1:5" ht="12.75" customHeight="1" outlineLevel="1">
      <c r="A43" s="153" t="s">
        <v>1182</v>
      </c>
      <c r="B43" s="143">
        <v>202</v>
      </c>
      <c r="C43" s="143" t="e">
        <f>Database!#REF!</f>
        <v>#REF!</v>
      </c>
      <c r="D43" s="152" t="e">
        <f>Database!#REF!</f>
        <v>#REF!</v>
      </c>
      <c r="E43" s="143" t="e">
        <f>Database!#REF!</f>
        <v>#REF!</v>
      </c>
    </row>
    <row r="44" spans="1:5" ht="12.75" customHeight="1" outlineLevel="1">
      <c r="A44" s="153" t="s">
        <v>1182</v>
      </c>
      <c r="B44" s="143">
        <v>203</v>
      </c>
      <c r="C44" s="143" t="e">
        <f>Database!#REF!</f>
        <v>#REF!</v>
      </c>
      <c r="D44" s="152" t="e">
        <f>Database!#REF!</f>
        <v>#REF!</v>
      </c>
      <c r="E44" s="143" t="e">
        <f>Database!#REF!</f>
        <v>#REF!</v>
      </c>
    </row>
    <row r="45" spans="1:5" ht="12.75" customHeight="1" outlineLevel="1">
      <c r="A45" s="153" t="s">
        <v>1182</v>
      </c>
      <c r="B45" s="143">
        <v>204</v>
      </c>
      <c r="C45" s="143" t="e">
        <f>Database!#REF!</f>
        <v>#REF!</v>
      </c>
      <c r="D45" s="152" t="e">
        <f>Database!#REF!</f>
        <v>#REF!</v>
      </c>
      <c r="E45" s="143" t="e">
        <f>Database!#REF!</f>
        <v>#REF!</v>
      </c>
    </row>
    <row r="46" spans="1:5" ht="12.75" customHeight="1" outlineLevel="1">
      <c r="A46" s="153" t="s">
        <v>1182</v>
      </c>
      <c r="B46" s="143">
        <v>205</v>
      </c>
      <c r="C46" s="143" t="e">
        <f>Database!#REF!</f>
        <v>#REF!</v>
      </c>
      <c r="D46" s="152" t="e">
        <f>Database!#REF!</f>
        <v>#REF!</v>
      </c>
      <c r="E46" s="143" t="e">
        <f>Database!#REF!</f>
        <v>#REF!</v>
      </c>
    </row>
    <row r="47" spans="1:5" ht="12.75" customHeight="1" outlineLevel="1">
      <c r="A47" s="153" t="s">
        <v>1182</v>
      </c>
      <c r="B47" s="143">
        <v>206</v>
      </c>
      <c r="C47" s="143" t="e">
        <f>Database!#REF!</f>
        <v>#REF!</v>
      </c>
      <c r="D47" s="152" t="e">
        <f>Database!#REF!</f>
        <v>#REF!</v>
      </c>
      <c r="E47" s="143" t="e">
        <f>Database!#REF!</f>
        <v>#REF!</v>
      </c>
    </row>
    <row r="48" spans="1:5" ht="12.75" customHeight="1" outlineLevel="1">
      <c r="A48" s="154"/>
      <c r="B48" s="154"/>
      <c r="C48" s="154"/>
      <c r="D48" s="154"/>
      <c r="E48" s="154"/>
    </row>
    <row r="49" spans="1:5" ht="12.75" customHeight="1">
      <c r="A49" s="151" t="s">
        <v>2078</v>
      </c>
      <c r="B49" s="143">
        <v>208</v>
      </c>
      <c r="C49" s="143" t="e">
        <f>Database!#REF!</f>
        <v>#REF!</v>
      </c>
      <c r="D49" s="152" t="e">
        <f>Database!#REF!</f>
        <v>#REF!</v>
      </c>
      <c r="E49" s="143" t="e">
        <f>Database!#REF!</f>
        <v>#REF!</v>
      </c>
    </row>
    <row r="50" spans="1:5" ht="12.75" customHeight="1" outlineLevel="1">
      <c r="A50" s="153" t="s">
        <v>2078</v>
      </c>
      <c r="B50" s="143">
        <v>209</v>
      </c>
      <c r="C50" s="143" t="e">
        <f>Database!#REF!</f>
        <v>#REF!</v>
      </c>
      <c r="D50" s="152" t="e">
        <f>Database!#REF!</f>
        <v>#REF!</v>
      </c>
      <c r="E50" s="143" t="e">
        <f>Database!#REF!</f>
        <v>#REF!</v>
      </c>
    </row>
    <row r="51" spans="1:5" ht="12.75" customHeight="1" outlineLevel="1">
      <c r="A51" s="153" t="s">
        <v>2078</v>
      </c>
      <c r="B51" s="143">
        <v>210</v>
      </c>
      <c r="C51" s="143" t="e">
        <f>Database!#REF!</f>
        <v>#REF!</v>
      </c>
      <c r="D51" s="152" t="e">
        <f>Database!#REF!</f>
        <v>#REF!</v>
      </c>
      <c r="E51" s="143" t="e">
        <f>Database!#REF!</f>
        <v>#REF!</v>
      </c>
    </row>
    <row r="52" spans="1:5" ht="12.75" customHeight="1" outlineLevel="1">
      <c r="A52" s="153" t="s">
        <v>2078</v>
      </c>
      <c r="B52" s="143">
        <v>211</v>
      </c>
      <c r="C52" s="143" t="e">
        <f>Database!#REF!</f>
        <v>#REF!</v>
      </c>
      <c r="D52" s="152" t="e">
        <f>Database!#REF!</f>
        <v>#REF!</v>
      </c>
      <c r="E52" s="143" t="e">
        <f>Database!#REF!</f>
        <v>#REF!</v>
      </c>
    </row>
    <row r="53" spans="1:5" ht="12.75" customHeight="1" outlineLevel="1">
      <c r="A53" s="153" t="s">
        <v>2078</v>
      </c>
      <c r="B53" s="143">
        <v>212</v>
      </c>
      <c r="C53" s="143" t="e">
        <f>Database!#REF!</f>
        <v>#REF!</v>
      </c>
      <c r="D53" s="152" t="e">
        <f>Database!#REF!</f>
        <v>#REF!</v>
      </c>
      <c r="E53" s="143" t="e">
        <f>Database!#REF!</f>
        <v>#REF!</v>
      </c>
    </row>
    <row r="54" spans="1:5" ht="12.75" customHeight="1" outlineLevel="1">
      <c r="A54" s="153" t="s">
        <v>2078</v>
      </c>
      <c r="B54" s="143">
        <v>213</v>
      </c>
      <c r="C54" s="143" t="e">
        <f>Database!#REF!</f>
        <v>#REF!</v>
      </c>
      <c r="D54" s="152" t="e">
        <f>Database!#REF!</f>
        <v>#REF!</v>
      </c>
      <c r="E54" s="143" t="e">
        <f>Database!#REF!</f>
        <v>#REF!</v>
      </c>
    </row>
    <row r="55" spans="1:5" ht="12.75" customHeight="1" outlineLevel="1">
      <c r="A55" s="153" t="s">
        <v>2078</v>
      </c>
      <c r="B55" s="143">
        <v>214</v>
      </c>
      <c r="C55" s="143" t="e">
        <f>Database!#REF!</f>
        <v>#REF!</v>
      </c>
      <c r="D55" s="152" t="e">
        <f>Database!#REF!</f>
        <v>#REF!</v>
      </c>
      <c r="E55" s="143" t="e">
        <f>Database!#REF!</f>
        <v>#REF!</v>
      </c>
    </row>
    <row r="56" spans="1:5" ht="12.75" customHeight="1" outlineLevel="1">
      <c r="A56" s="153" t="s">
        <v>2078</v>
      </c>
      <c r="B56" s="143">
        <v>215</v>
      </c>
      <c r="C56" s="143" t="e">
        <f>Database!#REF!</f>
        <v>#REF!</v>
      </c>
      <c r="D56" s="152" t="e">
        <f>Database!#REF!</f>
        <v>#REF!</v>
      </c>
      <c r="E56" s="143" t="e">
        <f>Database!#REF!</f>
        <v>#REF!</v>
      </c>
    </row>
    <row r="57" spans="1:5" ht="12.75" customHeight="1" outlineLevel="1">
      <c r="A57" s="153" t="s">
        <v>2078</v>
      </c>
      <c r="B57" s="143">
        <v>216</v>
      </c>
      <c r="C57" s="143" t="e">
        <f>Database!#REF!</f>
        <v>#REF!</v>
      </c>
      <c r="D57" s="152" t="e">
        <f>Database!#REF!</f>
        <v>#REF!</v>
      </c>
      <c r="E57" s="143" t="e">
        <f>Database!#REF!</f>
        <v>#REF!</v>
      </c>
    </row>
    <row r="58" spans="1:5" ht="12.75" customHeight="1" outlineLevel="1">
      <c r="A58" s="153" t="s">
        <v>2078</v>
      </c>
      <c r="B58" s="143">
        <v>217</v>
      </c>
      <c r="C58" s="143" t="e">
        <f>Database!#REF!</f>
        <v>#REF!</v>
      </c>
      <c r="D58" s="152" t="e">
        <f>Database!#REF!</f>
        <v>#REF!</v>
      </c>
      <c r="E58" s="143" t="e">
        <f>Database!#REF!</f>
        <v>#REF!</v>
      </c>
    </row>
    <row r="59" spans="1:5" ht="12.75" customHeight="1" outlineLevel="1">
      <c r="A59" s="154"/>
      <c r="B59" s="154"/>
      <c r="C59" s="154"/>
      <c r="D59" s="154"/>
      <c r="E59" s="154"/>
    </row>
  </sheetDat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C3D12-95A1-4AC3-B255-85EA5D563405}">
  <sheetPr codeName="Tabelle19">
    <tabColor rgb="FF0000FF"/>
    <outlinePr summaryBelow="0" summaryRight="0"/>
  </sheetPr>
  <dimension ref="A1:F12"/>
  <sheetViews>
    <sheetView showZeros="0" workbookViewId="0">
      <pane xSplit="4" ySplit="2" topLeftCell="E3" activePane="bottomRight" state="frozen"/>
      <selection pane="topRight" activeCell="E1" sqref="E1"/>
      <selection pane="bottomLeft" activeCell="A3" sqref="A3"/>
      <selection pane="bottomRight"/>
    </sheetView>
  </sheetViews>
  <sheetFormatPr defaultColWidth="11.44140625" defaultRowHeight="12.75" customHeight="1" outlineLevelRow="1" outlineLevelCol="1"/>
  <cols>
    <col min="1" max="1" width="16.88671875" style="143" bestFit="1" customWidth="1"/>
    <col min="2" max="2" width="12.44140625" style="143" customWidth="1" outlineLevel="1"/>
    <col min="3" max="3" width="34.6640625" style="143" customWidth="1" outlineLevel="1"/>
    <col min="4" max="4" width="36.33203125" style="143" customWidth="1" outlineLevel="1"/>
    <col min="5" max="16384" width="11.44140625" style="143"/>
  </cols>
  <sheetData>
    <row r="1" spans="1:6" ht="26.4">
      <c r="A1" s="144" t="s">
        <v>14</v>
      </c>
      <c r="B1" s="145" t="s">
        <v>15</v>
      </c>
      <c r="C1" s="145" t="s">
        <v>1218</v>
      </c>
      <c r="D1" s="145" t="s">
        <v>12729</v>
      </c>
      <c r="E1" s="146">
        <v>44997.005520833336</v>
      </c>
      <c r="F1" s="147" t="s">
        <v>12722</v>
      </c>
    </row>
    <row r="2" spans="1:6" ht="12.75" customHeight="1">
      <c r="A2" s="148" t="s">
        <v>1218</v>
      </c>
      <c r="B2" s="149" t="s">
        <v>21</v>
      </c>
      <c r="C2" s="150" t="s">
        <v>12035</v>
      </c>
      <c r="D2" s="150" t="s">
        <v>12036</v>
      </c>
    </row>
    <row r="3" spans="1:6" ht="12.75" customHeight="1">
      <c r="A3" s="151" t="s">
        <v>910</v>
      </c>
      <c r="B3" s="143">
        <v>37</v>
      </c>
      <c r="C3" s="143" t="s">
        <v>912</v>
      </c>
      <c r="D3" s="152" t="s">
        <v>910</v>
      </c>
    </row>
    <row r="4" spans="1:6" ht="12.75" customHeight="1" outlineLevel="1">
      <c r="A4" s="153" t="s">
        <v>910</v>
      </c>
      <c r="B4" s="143">
        <v>38</v>
      </c>
      <c r="C4" s="143" t="s">
        <v>915</v>
      </c>
      <c r="D4" s="152" t="s">
        <v>910</v>
      </c>
    </row>
    <row r="5" spans="1:6" ht="12.75" customHeight="1" outlineLevel="1">
      <c r="A5" s="153" t="s">
        <v>910</v>
      </c>
      <c r="B5" s="143">
        <v>39</v>
      </c>
      <c r="C5" s="143" t="s">
        <v>919</v>
      </c>
      <c r="D5" s="152" t="s">
        <v>910</v>
      </c>
    </row>
    <row r="6" spans="1:6" ht="12.75" customHeight="1" outlineLevel="1">
      <c r="A6" s="153" t="s">
        <v>910</v>
      </c>
      <c r="B6" s="143">
        <v>40</v>
      </c>
      <c r="C6" s="143" t="s">
        <v>923</v>
      </c>
      <c r="D6" s="152" t="s">
        <v>910</v>
      </c>
    </row>
    <row r="7" spans="1:6" ht="12.75" customHeight="1" outlineLevel="1">
      <c r="A7" s="154"/>
      <c r="B7" s="154"/>
      <c r="C7" s="154"/>
      <c r="D7" s="154"/>
    </row>
    <row r="8" spans="1:6" ht="12.75" customHeight="1">
      <c r="A8" s="151" t="s">
        <v>818</v>
      </c>
      <c r="B8" s="143">
        <v>25</v>
      </c>
      <c r="C8" s="143" t="s">
        <v>889</v>
      </c>
      <c r="D8" s="152" t="s">
        <v>818</v>
      </c>
    </row>
    <row r="9" spans="1:6" ht="12.75" customHeight="1" outlineLevel="1">
      <c r="A9" s="153" t="s">
        <v>818</v>
      </c>
      <c r="B9" s="143">
        <v>26</v>
      </c>
      <c r="C9" s="143" t="s">
        <v>893</v>
      </c>
      <c r="D9" s="152" t="s">
        <v>818</v>
      </c>
    </row>
    <row r="10" spans="1:6" ht="12.75" customHeight="1" outlineLevel="1">
      <c r="A10" s="153" t="s">
        <v>818</v>
      </c>
      <c r="B10" s="143">
        <v>27</v>
      </c>
      <c r="C10" s="143" t="s">
        <v>820</v>
      </c>
      <c r="D10" s="152" t="s">
        <v>818</v>
      </c>
    </row>
    <row r="11" spans="1:6" ht="12.75" customHeight="1" outlineLevel="1">
      <c r="A11" s="153" t="s">
        <v>818</v>
      </c>
      <c r="B11" s="143">
        <v>28</v>
      </c>
      <c r="C11" s="143" t="s">
        <v>842</v>
      </c>
      <c r="D11" s="152" t="s">
        <v>818</v>
      </c>
    </row>
    <row r="12" spans="1:6" ht="12.75" customHeight="1" outlineLevel="1">
      <c r="A12" s="154"/>
      <c r="B12" s="154"/>
      <c r="C12" s="154"/>
      <c r="D12" s="154"/>
    </row>
  </sheetDat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EDF44-55FA-44DA-8DE6-92B47718ED46}">
  <sheetPr codeName="Tabelle30">
    <tabColor rgb="FF0000FF"/>
    <outlinePr summaryBelow="0" summaryRight="0"/>
  </sheetPr>
  <dimension ref="A1:G76"/>
  <sheetViews>
    <sheetView showZeros="0" workbookViewId="0">
      <pane xSplit="2" ySplit="2" topLeftCell="C21" activePane="bottomRight" state="frozen"/>
      <selection pane="topRight" activeCell="C1" sqref="C1"/>
      <selection pane="bottomLeft" activeCell="A3" sqref="A3"/>
      <selection pane="bottomRight"/>
    </sheetView>
  </sheetViews>
  <sheetFormatPr defaultColWidth="11.44140625" defaultRowHeight="12.75" customHeight="1" outlineLevelRow="1" outlineLevelCol="1"/>
  <cols>
    <col min="1" max="1" width="22.33203125" style="95" bestFit="1" customWidth="1"/>
    <col min="2" max="2" width="57.88671875" style="95" bestFit="1" customWidth="1"/>
    <col min="3" max="3" width="12.33203125" style="95" bestFit="1" customWidth="1"/>
    <col min="4" max="4" width="39.33203125" style="95" customWidth="1" outlineLevel="1"/>
    <col min="5" max="5" width="20.109375" style="95" customWidth="1" outlineLevel="1"/>
    <col min="6" max="6" width="38.5546875" style="95" customWidth="1" outlineLevel="1"/>
    <col min="7" max="7" width="21.88671875" style="95" customWidth="1" outlineLevel="1"/>
    <col min="8" max="16384" width="11.44140625" style="95"/>
  </cols>
  <sheetData>
    <row r="1" spans="1:7" ht="26.4">
      <c r="A1" s="96" t="s">
        <v>14</v>
      </c>
      <c r="B1" s="97" t="s">
        <v>15</v>
      </c>
      <c r="C1" s="97" t="s">
        <v>16</v>
      </c>
      <c r="D1" s="97" t="s">
        <v>17</v>
      </c>
      <c r="E1" s="98">
        <v>46183.359768518516</v>
      </c>
      <c r="F1" s="99" t="s">
        <v>1991</v>
      </c>
      <c r="G1" s="99" t="s">
        <v>12730</v>
      </c>
    </row>
    <row r="2" spans="1:7" ht="12.75" customHeight="1">
      <c r="A2" s="100" t="s">
        <v>16</v>
      </c>
      <c r="B2" s="100" t="s">
        <v>20</v>
      </c>
      <c r="C2" s="101" t="s">
        <v>21</v>
      </c>
      <c r="D2" s="102" t="s">
        <v>29</v>
      </c>
      <c r="E2" s="102" t="s">
        <v>23</v>
      </c>
      <c r="F2" s="103" t="s">
        <v>1219</v>
      </c>
      <c r="G2" s="103" t="s">
        <v>1220</v>
      </c>
    </row>
    <row r="3" spans="1:7" ht="12.75" customHeight="1">
      <c r="A3" s="104" t="s">
        <v>1992</v>
      </c>
      <c r="B3" s="105" t="s">
        <v>1141</v>
      </c>
      <c r="C3" s="95">
        <v>32</v>
      </c>
      <c r="D3" s="95" t="s">
        <v>1142</v>
      </c>
      <c r="E3" s="95" t="s">
        <v>55</v>
      </c>
      <c r="F3" s="95" t="s">
        <v>1141</v>
      </c>
      <c r="G3" s="95" t="s">
        <v>1992</v>
      </c>
    </row>
    <row r="4" spans="1:7" ht="12.75" customHeight="1" outlineLevel="1">
      <c r="A4" s="106" t="s">
        <v>1992</v>
      </c>
      <c r="B4" s="105" t="s">
        <v>1083</v>
      </c>
      <c r="C4" s="95">
        <v>33</v>
      </c>
      <c r="D4" s="95" t="s">
        <v>1086</v>
      </c>
      <c r="E4" s="95" t="s">
        <v>1080</v>
      </c>
      <c r="F4" s="95" t="s">
        <v>1083</v>
      </c>
      <c r="G4" s="107" t="s">
        <v>1981</v>
      </c>
    </row>
    <row r="5" spans="1:7" ht="12.75" customHeight="1" outlineLevel="1">
      <c r="A5" s="106" t="s">
        <v>1992</v>
      </c>
      <c r="B5" s="105" t="s">
        <v>1078</v>
      </c>
      <c r="C5" s="95">
        <v>34</v>
      </c>
      <c r="D5" s="95" t="s">
        <v>1082</v>
      </c>
      <c r="E5" s="95" t="s">
        <v>1080</v>
      </c>
      <c r="F5" s="95" t="s">
        <v>1078</v>
      </c>
      <c r="G5" s="107" t="s">
        <v>1981</v>
      </c>
    </row>
    <row r="6" spans="1:7" ht="12.75" customHeight="1" outlineLevel="1">
      <c r="A6" s="106" t="s">
        <v>1992</v>
      </c>
      <c r="B6" s="105" t="s">
        <v>1144</v>
      </c>
      <c r="C6" s="95">
        <v>41</v>
      </c>
      <c r="D6" s="95" t="s">
        <v>1145</v>
      </c>
      <c r="E6" s="95" t="s">
        <v>55</v>
      </c>
      <c r="F6" s="95" t="s">
        <v>1144</v>
      </c>
      <c r="G6" s="95" t="s">
        <v>1992</v>
      </c>
    </row>
    <row r="7" spans="1:7" ht="12.75" customHeight="1" outlineLevel="1">
      <c r="A7" s="106" t="s">
        <v>1992</v>
      </c>
      <c r="B7" s="105" t="s">
        <v>1134</v>
      </c>
      <c r="C7" s="95">
        <v>67</v>
      </c>
      <c r="D7" s="95" t="s">
        <v>1135</v>
      </c>
      <c r="E7" s="95" t="s">
        <v>55</v>
      </c>
      <c r="F7" s="95" t="s">
        <v>1134</v>
      </c>
      <c r="G7" s="95" t="s">
        <v>1992</v>
      </c>
    </row>
    <row r="8" spans="1:7" ht="12.75" customHeight="1" outlineLevel="1">
      <c r="A8" s="106" t="s">
        <v>1992</v>
      </c>
      <c r="B8" s="105" t="s">
        <v>1137</v>
      </c>
      <c r="C8" s="95">
        <v>82</v>
      </c>
      <c r="D8" s="95" t="s">
        <v>1140</v>
      </c>
      <c r="E8" s="95" t="s">
        <v>49</v>
      </c>
      <c r="F8" s="95" t="s">
        <v>1137</v>
      </c>
      <c r="G8" s="95" t="s">
        <v>1992</v>
      </c>
    </row>
    <row r="9" spans="1:7" ht="12.75" customHeight="1" outlineLevel="1">
      <c r="A9" s="106" t="s">
        <v>1992</v>
      </c>
      <c r="B9" s="105" t="s">
        <v>1118</v>
      </c>
      <c r="C9" s="95">
        <v>95</v>
      </c>
      <c r="D9" s="95" t="s">
        <v>1121</v>
      </c>
      <c r="E9" s="95" t="s">
        <v>49</v>
      </c>
      <c r="F9" s="95" t="s">
        <v>1118</v>
      </c>
      <c r="G9" s="95" t="s">
        <v>1992</v>
      </c>
    </row>
    <row r="10" spans="1:7" ht="12.75" customHeight="1" outlineLevel="1">
      <c r="A10" s="106" t="s">
        <v>1992</v>
      </c>
      <c r="B10" s="105" t="s">
        <v>1122</v>
      </c>
      <c r="C10" s="95">
        <v>96</v>
      </c>
      <c r="D10" s="95" t="s">
        <v>1125</v>
      </c>
      <c r="E10" s="95" t="s">
        <v>49</v>
      </c>
      <c r="F10" s="95" t="s">
        <v>1122</v>
      </c>
      <c r="G10" s="95" t="s">
        <v>1992</v>
      </c>
    </row>
    <row r="11" spans="1:7" ht="12.75" customHeight="1" outlineLevel="1">
      <c r="A11" s="106" t="s">
        <v>1992</v>
      </c>
      <c r="B11" s="105" t="s">
        <v>1126</v>
      </c>
      <c r="C11" s="95">
        <v>97</v>
      </c>
      <c r="D11" s="95" t="s">
        <v>1129</v>
      </c>
      <c r="E11" s="95" t="s">
        <v>49</v>
      </c>
      <c r="F11" s="95" t="s">
        <v>1126</v>
      </c>
      <c r="G11" s="95" t="s">
        <v>1992</v>
      </c>
    </row>
    <row r="12" spans="1:7" ht="12.75" customHeight="1" outlineLevel="1">
      <c r="A12" s="106" t="s">
        <v>1992</v>
      </c>
      <c r="B12" s="105" t="s">
        <v>1130</v>
      </c>
      <c r="C12" s="95">
        <v>98</v>
      </c>
      <c r="D12" s="95" t="s">
        <v>1133</v>
      </c>
      <c r="E12" s="95" t="s">
        <v>49</v>
      </c>
      <c r="F12" s="95" t="s">
        <v>1130</v>
      </c>
      <c r="G12" s="95" t="s">
        <v>1992</v>
      </c>
    </row>
    <row r="13" spans="1:7" ht="12.75" customHeight="1" outlineLevel="1">
      <c r="A13" s="106" t="s">
        <v>1992</v>
      </c>
      <c r="B13" s="105" t="s">
        <v>1087</v>
      </c>
      <c r="C13" s="95">
        <v>221</v>
      </c>
      <c r="D13" s="95" t="s">
        <v>1088</v>
      </c>
      <c r="E13" s="95" t="s">
        <v>1089</v>
      </c>
      <c r="F13" s="95" t="s">
        <v>1087</v>
      </c>
      <c r="G13" s="95" t="s">
        <v>1992</v>
      </c>
    </row>
    <row r="14" spans="1:7" ht="12.75" customHeight="1" outlineLevel="1">
      <c r="A14" s="106" t="s">
        <v>1992</v>
      </c>
      <c r="B14" s="105" t="s">
        <v>1103</v>
      </c>
      <c r="C14" s="95">
        <v>222</v>
      </c>
      <c r="D14" s="95" t="s">
        <v>1104</v>
      </c>
      <c r="E14" s="95" t="s">
        <v>1089</v>
      </c>
      <c r="F14" s="95" t="s">
        <v>1103</v>
      </c>
      <c r="G14" s="95" t="s">
        <v>1992</v>
      </c>
    </row>
    <row r="15" spans="1:7" ht="12.75" customHeight="1" outlineLevel="1">
      <c r="A15" s="106" t="s">
        <v>1992</v>
      </c>
      <c r="B15" s="105" t="s">
        <v>1106</v>
      </c>
      <c r="C15" s="95">
        <v>223</v>
      </c>
      <c r="D15" s="95" t="s">
        <v>1107</v>
      </c>
      <c r="E15" s="95" t="s">
        <v>1089</v>
      </c>
      <c r="F15" s="95" t="s">
        <v>1106</v>
      </c>
      <c r="G15" s="95" t="s">
        <v>1992</v>
      </c>
    </row>
    <row r="16" spans="1:7" ht="12.75" customHeight="1" outlineLevel="1">
      <c r="A16" s="106" t="s">
        <v>1992</v>
      </c>
      <c r="B16" s="105" t="s">
        <v>1097</v>
      </c>
      <c r="C16" s="95">
        <v>224</v>
      </c>
      <c r="D16" s="95" t="s">
        <v>1098</v>
      </c>
      <c r="E16" s="95" t="s">
        <v>1089</v>
      </c>
      <c r="F16" s="95" t="s">
        <v>1097</v>
      </c>
      <c r="G16" s="95" t="s">
        <v>1992</v>
      </c>
    </row>
    <row r="17" spans="1:7" ht="12.75" customHeight="1" outlineLevel="1">
      <c r="A17" s="106" t="s">
        <v>1992</v>
      </c>
      <c r="B17" s="105" t="s">
        <v>1100</v>
      </c>
      <c r="C17" s="95">
        <v>225</v>
      </c>
      <c r="D17" s="95" t="s">
        <v>1101</v>
      </c>
      <c r="E17" s="95" t="s">
        <v>1089</v>
      </c>
      <c r="F17" s="95" t="s">
        <v>1100</v>
      </c>
      <c r="G17" s="95" t="s">
        <v>1992</v>
      </c>
    </row>
    <row r="18" spans="1:7" ht="12.75" customHeight="1" outlineLevel="1">
      <c r="A18" s="106" t="s">
        <v>1992</v>
      </c>
      <c r="B18" s="105" t="s">
        <v>1115</v>
      </c>
      <c r="C18" s="95">
        <v>226</v>
      </c>
      <c r="D18" s="95" t="s">
        <v>1116</v>
      </c>
      <c r="E18" s="95" t="s">
        <v>1089</v>
      </c>
      <c r="F18" s="95" t="s">
        <v>1115</v>
      </c>
      <c r="G18" s="95" t="s">
        <v>1992</v>
      </c>
    </row>
    <row r="19" spans="1:7" ht="12.75" customHeight="1" outlineLevel="1">
      <c r="A19" s="106" t="s">
        <v>1992</v>
      </c>
      <c r="B19" s="105" t="s">
        <v>1094</v>
      </c>
      <c r="C19" s="95">
        <v>227</v>
      </c>
      <c r="D19" s="95" t="s">
        <v>1095</v>
      </c>
      <c r="E19" s="95" t="s">
        <v>1089</v>
      </c>
      <c r="F19" s="95" t="s">
        <v>1094</v>
      </c>
      <c r="G19" s="95" t="s">
        <v>1992</v>
      </c>
    </row>
    <row r="20" spans="1:7" ht="12.75" customHeight="1" outlineLevel="1">
      <c r="A20" s="106" t="s">
        <v>1992</v>
      </c>
      <c r="B20" s="105" t="s">
        <v>1109</v>
      </c>
      <c r="C20" s="95">
        <v>228</v>
      </c>
      <c r="D20" s="95" t="s">
        <v>1110</v>
      </c>
      <c r="E20" s="95" t="s">
        <v>1089</v>
      </c>
      <c r="F20" s="95" t="s">
        <v>1109</v>
      </c>
      <c r="G20" s="95" t="s">
        <v>1992</v>
      </c>
    </row>
    <row r="21" spans="1:7" ht="12.75" customHeight="1" outlineLevel="1">
      <c r="A21" s="106" t="s">
        <v>1992</v>
      </c>
      <c r="B21" s="105" t="s">
        <v>1112</v>
      </c>
      <c r="C21" s="95">
        <v>229</v>
      </c>
      <c r="D21" s="95" t="s">
        <v>1113</v>
      </c>
      <c r="E21" s="95" t="s">
        <v>1089</v>
      </c>
      <c r="F21" s="95" t="s">
        <v>1112</v>
      </c>
      <c r="G21" s="95" t="s">
        <v>1992</v>
      </c>
    </row>
    <row r="22" spans="1:7" ht="12.75" customHeight="1" outlineLevel="1">
      <c r="A22" s="106" t="s">
        <v>1992</v>
      </c>
      <c r="B22" s="105" t="s">
        <v>1091</v>
      </c>
      <c r="C22" s="95">
        <v>230</v>
      </c>
      <c r="D22" s="95" t="s">
        <v>1092</v>
      </c>
      <c r="E22" s="95" t="s">
        <v>1089</v>
      </c>
      <c r="F22" s="95" t="s">
        <v>1091</v>
      </c>
      <c r="G22" s="95" t="s">
        <v>1992</v>
      </c>
    </row>
    <row r="23" spans="1:7" ht="12.75" customHeight="1" outlineLevel="1">
      <c r="A23" s="108"/>
      <c r="B23" s="108"/>
      <c r="C23" s="108"/>
      <c r="D23" s="108"/>
      <c r="E23" s="108"/>
      <c r="F23" s="108"/>
      <c r="G23" s="108"/>
    </row>
    <row r="24" spans="1:7" ht="12.75" customHeight="1">
      <c r="A24" s="104" t="s">
        <v>1240</v>
      </c>
      <c r="B24" s="105" t="s">
        <v>1083</v>
      </c>
      <c r="C24" s="95">
        <v>33</v>
      </c>
      <c r="D24" s="95" t="s">
        <v>1086</v>
      </c>
      <c r="E24" s="95" t="s">
        <v>1080</v>
      </c>
      <c r="F24" s="95" t="s">
        <v>1083</v>
      </c>
      <c r="G24" s="107" t="s">
        <v>1981</v>
      </c>
    </row>
    <row r="25" spans="1:7" ht="12.75" customHeight="1" outlineLevel="1">
      <c r="A25" s="106" t="s">
        <v>1240</v>
      </c>
      <c r="B25" s="105" t="s">
        <v>1078</v>
      </c>
      <c r="C25" s="95">
        <v>34</v>
      </c>
      <c r="D25" s="95" t="s">
        <v>1082</v>
      </c>
      <c r="E25" s="95" t="s">
        <v>1080</v>
      </c>
      <c r="F25" s="95" t="s">
        <v>1078</v>
      </c>
      <c r="G25" s="107" t="s">
        <v>1981</v>
      </c>
    </row>
    <row r="26" spans="1:7" ht="12.75" customHeight="1" outlineLevel="1">
      <c r="A26" s="106" t="s">
        <v>1240</v>
      </c>
      <c r="B26" s="105" t="s">
        <v>1990</v>
      </c>
      <c r="C26" s="95">
        <v>43</v>
      </c>
      <c r="D26" s="95" t="s">
        <v>1988</v>
      </c>
      <c r="E26" s="95" t="s">
        <v>55</v>
      </c>
      <c r="F26" s="95" t="s">
        <v>1990</v>
      </c>
      <c r="G26" s="95" t="s">
        <v>1240</v>
      </c>
    </row>
    <row r="27" spans="1:7" ht="12.75" customHeight="1" outlineLevel="1">
      <c r="A27" s="106" t="s">
        <v>1240</v>
      </c>
      <c r="B27" s="105" t="s">
        <v>2010</v>
      </c>
      <c r="C27" s="95">
        <v>69</v>
      </c>
      <c r="D27" s="95" t="s">
        <v>1164</v>
      </c>
      <c r="E27" s="95" t="s">
        <v>55</v>
      </c>
      <c r="F27" s="95" t="s">
        <v>2010</v>
      </c>
      <c r="G27" s="95" t="s">
        <v>1240</v>
      </c>
    </row>
    <row r="28" spans="1:7" ht="12.75" customHeight="1" outlineLevel="1">
      <c r="A28" s="106" t="s">
        <v>1240</v>
      </c>
      <c r="B28" s="105" t="s">
        <v>2009</v>
      </c>
      <c r="C28" s="95">
        <v>78</v>
      </c>
      <c r="D28" s="95" t="s">
        <v>1167</v>
      </c>
      <c r="E28" s="95" t="s">
        <v>55</v>
      </c>
      <c r="F28" s="95" t="s">
        <v>2009</v>
      </c>
      <c r="G28" s="95" t="s">
        <v>1240</v>
      </c>
    </row>
    <row r="29" spans="1:7" ht="12.75" customHeight="1" outlineLevel="1">
      <c r="A29" s="106" t="s">
        <v>1240</v>
      </c>
      <c r="B29" s="105" t="s">
        <v>1239</v>
      </c>
      <c r="C29" s="95">
        <v>112</v>
      </c>
      <c r="D29" s="95" t="s">
        <v>1238</v>
      </c>
      <c r="E29" s="95" t="s">
        <v>55</v>
      </c>
      <c r="F29" s="95" t="s">
        <v>1239</v>
      </c>
      <c r="G29" s="95" t="s">
        <v>1240</v>
      </c>
    </row>
    <row r="30" spans="1:7" ht="12.75" customHeight="1" outlineLevel="1">
      <c r="A30" s="106" t="s">
        <v>1240</v>
      </c>
      <c r="B30" s="105" t="s">
        <v>1993</v>
      </c>
      <c r="C30" s="95">
        <v>241</v>
      </c>
      <c r="D30" s="95" t="s">
        <v>1994</v>
      </c>
      <c r="E30" s="95" t="s">
        <v>1995</v>
      </c>
      <c r="F30" s="95" t="s">
        <v>1993</v>
      </c>
      <c r="G30" s="95" t="s">
        <v>1240</v>
      </c>
    </row>
    <row r="31" spans="1:7" ht="12.75" customHeight="1" outlineLevel="1">
      <c r="A31" s="106" t="s">
        <v>1240</v>
      </c>
      <c r="B31" s="105" t="s">
        <v>2004</v>
      </c>
      <c r="C31" s="95">
        <v>242</v>
      </c>
      <c r="D31" s="95" t="s">
        <v>2005</v>
      </c>
      <c r="E31" s="95" t="s">
        <v>1995</v>
      </c>
      <c r="F31" s="95" t="s">
        <v>2004</v>
      </c>
      <c r="G31" s="95" t="s">
        <v>1240</v>
      </c>
    </row>
    <row r="32" spans="1:7" ht="12.75" customHeight="1" outlineLevel="1">
      <c r="A32" s="106" t="s">
        <v>1240</v>
      </c>
      <c r="B32" s="105" t="s">
        <v>2000</v>
      </c>
      <c r="C32" s="95">
        <v>244</v>
      </c>
      <c r="D32" s="95" t="s">
        <v>2001</v>
      </c>
      <c r="E32" s="95" t="s">
        <v>1995</v>
      </c>
      <c r="F32" s="95" t="s">
        <v>2000</v>
      </c>
      <c r="G32" s="95" t="s">
        <v>1240</v>
      </c>
    </row>
    <row r="33" spans="1:7" ht="12.75" customHeight="1" outlineLevel="1">
      <c r="A33" s="106" t="s">
        <v>1240</v>
      </c>
      <c r="B33" s="105" t="s">
        <v>2002</v>
      </c>
      <c r="C33" s="95">
        <v>245</v>
      </c>
      <c r="D33" s="95" t="s">
        <v>2003</v>
      </c>
      <c r="E33" s="95" t="s">
        <v>1995</v>
      </c>
      <c r="F33" s="95" t="s">
        <v>2002</v>
      </c>
      <c r="G33" s="95" t="s">
        <v>1240</v>
      </c>
    </row>
    <row r="34" spans="1:7" ht="12.75" customHeight="1" outlineLevel="1">
      <c r="A34" s="106" t="s">
        <v>1240</v>
      </c>
      <c r="B34" s="105" t="s">
        <v>1998</v>
      </c>
      <c r="C34" s="95">
        <v>247</v>
      </c>
      <c r="D34" s="95" t="s">
        <v>1999</v>
      </c>
      <c r="E34" s="95" t="s">
        <v>1995</v>
      </c>
      <c r="F34" s="95" t="s">
        <v>1998</v>
      </c>
      <c r="G34" s="95" t="s">
        <v>1240</v>
      </c>
    </row>
    <row r="35" spans="1:7" ht="12.75" customHeight="1" outlineLevel="1">
      <c r="A35" s="106" t="s">
        <v>1240</v>
      </c>
      <c r="B35" s="105" t="s">
        <v>1996</v>
      </c>
      <c r="C35" s="95">
        <v>250</v>
      </c>
      <c r="D35" s="95" t="s">
        <v>1997</v>
      </c>
      <c r="E35" s="95" t="s">
        <v>1995</v>
      </c>
      <c r="F35" s="95" t="s">
        <v>1996</v>
      </c>
      <c r="G35" s="95" t="s">
        <v>1240</v>
      </c>
    </row>
    <row r="36" spans="1:7" ht="12.75" customHeight="1" outlineLevel="1">
      <c r="A36" s="106" t="s">
        <v>1240</v>
      </c>
      <c r="B36" s="105" t="s">
        <v>2011</v>
      </c>
      <c r="C36" s="95">
        <v>62</v>
      </c>
      <c r="D36" s="95" t="s">
        <v>1158</v>
      </c>
      <c r="E36" s="95" t="s">
        <v>853</v>
      </c>
      <c r="F36" s="107" t="s">
        <v>2012</v>
      </c>
      <c r="G36" s="107" t="s">
        <v>2008</v>
      </c>
    </row>
    <row r="37" spans="1:7" ht="12.75" customHeight="1" outlineLevel="1">
      <c r="A37" s="106" t="s">
        <v>1240</v>
      </c>
      <c r="B37" s="105" t="s">
        <v>2006</v>
      </c>
      <c r="C37" s="95">
        <v>66</v>
      </c>
      <c r="D37" s="95" t="s">
        <v>1170</v>
      </c>
      <c r="E37" s="95" t="s">
        <v>55</v>
      </c>
      <c r="F37" s="107" t="s">
        <v>2007</v>
      </c>
      <c r="G37" s="107" t="s">
        <v>2008</v>
      </c>
    </row>
    <row r="38" spans="1:7" ht="12.75" customHeight="1" outlineLevel="1">
      <c r="A38" s="108"/>
      <c r="B38" s="108"/>
      <c r="C38" s="108"/>
      <c r="D38" s="108"/>
      <c r="E38" s="108"/>
      <c r="F38" s="108"/>
      <c r="G38" s="108"/>
    </row>
    <row r="39" spans="1:7" ht="12.75" customHeight="1">
      <c r="A39" s="104" t="s">
        <v>2013</v>
      </c>
      <c r="B39" s="109" t="s">
        <v>1987</v>
      </c>
      <c r="C39" s="95">
        <v>36</v>
      </c>
      <c r="D39" s="95" t="s">
        <v>1986</v>
      </c>
      <c r="E39" s="95" t="s">
        <v>1080</v>
      </c>
      <c r="F39" s="95" t="s">
        <v>1987</v>
      </c>
      <c r="G39" s="107" t="s">
        <v>1985</v>
      </c>
    </row>
    <row r="40" spans="1:7" ht="12.75" customHeight="1" outlineLevel="1">
      <c r="A40" s="106" t="s">
        <v>2013</v>
      </c>
      <c r="B40" s="109" t="s">
        <v>1984</v>
      </c>
      <c r="C40" s="95">
        <v>35</v>
      </c>
      <c r="D40" s="95" t="s">
        <v>1983</v>
      </c>
      <c r="E40" s="95" t="s">
        <v>1080</v>
      </c>
      <c r="F40" s="95" t="s">
        <v>1984</v>
      </c>
      <c r="G40" s="107" t="s">
        <v>1985</v>
      </c>
    </row>
    <row r="41" spans="1:7" ht="12.75" customHeight="1" outlineLevel="1">
      <c r="A41" s="106" t="s">
        <v>2013</v>
      </c>
      <c r="B41" s="110" t="s">
        <v>9229</v>
      </c>
    </row>
    <row r="42" spans="1:7" ht="12.75" customHeight="1" outlineLevel="1">
      <c r="A42" s="106" t="s">
        <v>2013</v>
      </c>
      <c r="B42" s="110" t="s">
        <v>9230</v>
      </c>
    </row>
    <row r="43" spans="1:7" ht="12.75" customHeight="1" outlineLevel="1">
      <c r="A43" s="106" t="s">
        <v>2013</v>
      </c>
      <c r="B43" s="109" t="s">
        <v>2026</v>
      </c>
      <c r="C43" s="95">
        <v>246</v>
      </c>
      <c r="D43" s="95" t="s">
        <v>2027</v>
      </c>
      <c r="E43" s="95" t="s">
        <v>1995</v>
      </c>
      <c r="F43" s="95" t="s">
        <v>2026</v>
      </c>
      <c r="G43" s="95" t="s">
        <v>2013</v>
      </c>
    </row>
    <row r="44" spans="1:7" ht="12.75" customHeight="1" outlineLevel="1">
      <c r="A44" s="106" t="s">
        <v>2013</v>
      </c>
      <c r="B44" s="109" t="s">
        <v>2024</v>
      </c>
      <c r="C44" s="95">
        <v>249</v>
      </c>
      <c r="D44" s="95" t="s">
        <v>2025</v>
      </c>
      <c r="E44" s="95" t="s">
        <v>1995</v>
      </c>
      <c r="F44" s="95" t="s">
        <v>2024</v>
      </c>
      <c r="G44" s="95" t="s">
        <v>2013</v>
      </c>
    </row>
    <row r="45" spans="1:7" ht="12.75" customHeight="1" outlineLevel="1">
      <c r="A45" s="106" t="s">
        <v>2013</v>
      </c>
      <c r="B45" s="109" t="s">
        <v>2029</v>
      </c>
      <c r="C45" s="95">
        <v>248</v>
      </c>
      <c r="D45" s="95" t="s">
        <v>2023</v>
      </c>
      <c r="E45" s="95" t="s">
        <v>1995</v>
      </c>
      <c r="F45" s="95" t="s">
        <v>2029</v>
      </c>
      <c r="G45" s="95" t="s">
        <v>2013</v>
      </c>
    </row>
    <row r="46" spans="1:7" ht="12.75" customHeight="1" outlineLevel="1">
      <c r="A46" s="106" t="s">
        <v>2013</v>
      </c>
      <c r="B46" s="109" t="s">
        <v>2028</v>
      </c>
      <c r="C46" s="95">
        <v>243</v>
      </c>
      <c r="D46" s="95" t="s">
        <v>2021</v>
      </c>
      <c r="E46" s="95" t="s">
        <v>1995</v>
      </c>
      <c r="F46" s="95" t="s">
        <v>2028</v>
      </c>
      <c r="G46" s="95" t="s">
        <v>2013</v>
      </c>
    </row>
    <row r="47" spans="1:7" ht="12.75" customHeight="1" outlineLevel="1">
      <c r="A47" s="106" t="s">
        <v>2013</v>
      </c>
      <c r="B47" s="109" t="s">
        <v>2034</v>
      </c>
      <c r="C47" s="95">
        <v>114</v>
      </c>
      <c r="D47" s="95" t="s">
        <v>2035</v>
      </c>
      <c r="E47" s="95" t="s">
        <v>49</v>
      </c>
      <c r="F47" s="95" t="s">
        <v>2034</v>
      </c>
      <c r="G47" s="95" t="s">
        <v>2013</v>
      </c>
    </row>
    <row r="48" spans="1:7" ht="12.75" customHeight="1" outlineLevel="1">
      <c r="A48" s="106" t="s">
        <v>2013</v>
      </c>
      <c r="B48" s="109" t="s">
        <v>2032</v>
      </c>
      <c r="C48" s="95">
        <v>115</v>
      </c>
      <c r="D48" s="95" t="s">
        <v>2033</v>
      </c>
      <c r="E48" s="95" t="s">
        <v>55</v>
      </c>
      <c r="F48" s="95" t="s">
        <v>2032</v>
      </c>
      <c r="G48" s="95" t="s">
        <v>2013</v>
      </c>
    </row>
    <row r="49" spans="1:7" ht="12.75" customHeight="1" outlineLevel="1">
      <c r="A49" s="106" t="s">
        <v>2013</v>
      </c>
      <c r="B49" s="109" t="s">
        <v>2030</v>
      </c>
      <c r="C49" s="95">
        <v>52</v>
      </c>
      <c r="D49" s="95" t="s">
        <v>2031</v>
      </c>
      <c r="E49" s="95" t="s">
        <v>49</v>
      </c>
      <c r="F49" s="95" t="s">
        <v>2030</v>
      </c>
      <c r="G49" s="95" t="s">
        <v>2013</v>
      </c>
    </row>
    <row r="50" spans="1:7" ht="12.75" customHeight="1" outlineLevel="1">
      <c r="A50" s="106" t="s">
        <v>2013</v>
      </c>
      <c r="B50" s="110" t="s">
        <v>9261</v>
      </c>
    </row>
    <row r="51" spans="1:7" ht="12.75" customHeight="1" outlineLevel="1">
      <c r="A51" s="106" t="s">
        <v>2013</v>
      </c>
      <c r="B51" s="110" t="s">
        <v>9262</v>
      </c>
    </row>
    <row r="52" spans="1:7" ht="12.75" customHeight="1" outlineLevel="1">
      <c r="A52" s="106" t="s">
        <v>2013</v>
      </c>
      <c r="B52" s="110" t="s">
        <v>9263</v>
      </c>
    </row>
    <row r="53" spans="1:7" ht="12.75" customHeight="1" outlineLevel="1">
      <c r="A53" s="108"/>
      <c r="B53" s="108"/>
      <c r="C53" s="108"/>
      <c r="D53" s="108"/>
      <c r="E53" s="108"/>
      <c r="F53" s="108"/>
      <c r="G53" s="108"/>
    </row>
    <row r="54" spans="1:7" ht="12.75" customHeight="1">
      <c r="A54" s="104" t="s">
        <v>1272</v>
      </c>
      <c r="B54" s="105" t="s">
        <v>1984</v>
      </c>
      <c r="C54" s="95">
        <v>35</v>
      </c>
      <c r="D54" s="95" t="s">
        <v>1983</v>
      </c>
      <c r="E54" s="95" t="s">
        <v>1080</v>
      </c>
      <c r="F54" s="95" t="s">
        <v>1984</v>
      </c>
      <c r="G54" s="107" t="s">
        <v>1985</v>
      </c>
    </row>
    <row r="55" spans="1:7" ht="12.75" customHeight="1" outlineLevel="1">
      <c r="A55" s="106" t="s">
        <v>1272</v>
      </c>
      <c r="B55" s="105" t="s">
        <v>1987</v>
      </c>
      <c r="C55" s="95">
        <v>36</v>
      </c>
      <c r="D55" s="95" t="s">
        <v>1986</v>
      </c>
      <c r="E55" s="95" t="s">
        <v>1080</v>
      </c>
      <c r="F55" s="95" t="s">
        <v>1987</v>
      </c>
      <c r="G55" s="107" t="s">
        <v>1985</v>
      </c>
    </row>
    <row r="56" spans="1:7" ht="12.75" customHeight="1" outlineLevel="1">
      <c r="A56" s="106" t="s">
        <v>1272</v>
      </c>
      <c r="B56" s="105" t="s">
        <v>2036</v>
      </c>
      <c r="C56" s="95">
        <v>79</v>
      </c>
      <c r="D56" s="95" t="s">
        <v>2037</v>
      </c>
      <c r="E56" s="95" t="s">
        <v>55</v>
      </c>
      <c r="F56" s="95" t="s">
        <v>2036</v>
      </c>
      <c r="G56" s="95" t="s">
        <v>1272</v>
      </c>
    </row>
    <row r="57" spans="1:7" ht="12.75" customHeight="1" outlineLevel="1">
      <c r="A57" s="106" t="s">
        <v>1272</v>
      </c>
      <c r="B57" s="105" t="s">
        <v>2059</v>
      </c>
      <c r="C57" s="95">
        <v>92</v>
      </c>
      <c r="D57" s="95" t="s">
        <v>2060</v>
      </c>
      <c r="E57" s="95" t="s">
        <v>55</v>
      </c>
      <c r="F57" s="95" t="s">
        <v>2059</v>
      </c>
      <c r="G57" s="95" t="s">
        <v>1272</v>
      </c>
    </row>
    <row r="58" spans="1:7" ht="12.75" customHeight="1" outlineLevel="1">
      <c r="A58" s="106" t="s">
        <v>1272</v>
      </c>
      <c r="B58" s="105" t="s">
        <v>2061</v>
      </c>
      <c r="C58" s="95">
        <v>108</v>
      </c>
      <c r="D58" s="95" t="s">
        <v>2062</v>
      </c>
      <c r="E58" s="95" t="s">
        <v>49</v>
      </c>
      <c r="F58" s="95" t="s">
        <v>2061</v>
      </c>
      <c r="G58" s="95" t="s">
        <v>1272</v>
      </c>
    </row>
    <row r="59" spans="1:7" ht="12.75" customHeight="1" outlineLevel="1">
      <c r="A59" s="106" t="s">
        <v>1272</v>
      </c>
      <c r="B59" s="105" t="s">
        <v>1271</v>
      </c>
      <c r="C59" s="95">
        <v>142</v>
      </c>
      <c r="D59" s="95" t="s">
        <v>1270</v>
      </c>
      <c r="E59" s="95" t="s">
        <v>1269</v>
      </c>
      <c r="F59" s="95" t="s">
        <v>1271</v>
      </c>
      <c r="G59" s="95" t="s">
        <v>1272</v>
      </c>
    </row>
    <row r="60" spans="1:7" ht="12.75" customHeight="1" outlineLevel="1">
      <c r="A60" s="106" t="s">
        <v>1272</v>
      </c>
      <c r="B60" s="105" t="s">
        <v>1274</v>
      </c>
      <c r="C60" s="95">
        <v>143</v>
      </c>
      <c r="D60" s="95" t="s">
        <v>1273</v>
      </c>
      <c r="E60" s="95" t="s">
        <v>1269</v>
      </c>
      <c r="F60" s="95" t="s">
        <v>1274</v>
      </c>
      <c r="G60" s="95" t="s">
        <v>1272</v>
      </c>
    </row>
    <row r="61" spans="1:7" ht="12.75" customHeight="1" outlineLevel="1">
      <c r="A61" s="106" t="s">
        <v>1272</v>
      </c>
      <c r="B61" s="105" t="s">
        <v>1276</v>
      </c>
      <c r="C61" s="95">
        <v>144</v>
      </c>
      <c r="D61" s="95" t="s">
        <v>1275</v>
      </c>
      <c r="E61" s="95" t="s">
        <v>1269</v>
      </c>
      <c r="F61" s="95" t="s">
        <v>1276</v>
      </c>
      <c r="G61" s="95" t="s">
        <v>1272</v>
      </c>
    </row>
    <row r="62" spans="1:7" ht="12.75" customHeight="1" outlineLevel="1">
      <c r="A62" s="106" t="s">
        <v>1272</v>
      </c>
      <c r="B62" s="105" t="s">
        <v>1278</v>
      </c>
      <c r="C62" s="95">
        <v>145</v>
      </c>
      <c r="D62" s="95" t="s">
        <v>1277</v>
      </c>
      <c r="E62" s="95" t="s">
        <v>1269</v>
      </c>
      <c r="F62" s="95" t="s">
        <v>1278</v>
      </c>
      <c r="G62" s="95" t="s">
        <v>1272</v>
      </c>
    </row>
    <row r="63" spans="1:7" ht="12.75" customHeight="1" outlineLevel="1">
      <c r="A63" s="106" t="s">
        <v>1272</v>
      </c>
      <c r="B63" s="105" t="s">
        <v>2038</v>
      </c>
      <c r="C63" s="95">
        <v>231</v>
      </c>
      <c r="D63" s="95" t="s">
        <v>2039</v>
      </c>
      <c r="E63" s="95" t="s">
        <v>2040</v>
      </c>
      <c r="F63" s="95" t="s">
        <v>2038</v>
      </c>
      <c r="G63" s="95" t="s">
        <v>1272</v>
      </c>
    </row>
    <row r="64" spans="1:7" ht="12.75" customHeight="1" outlineLevel="1">
      <c r="A64" s="106" t="s">
        <v>1272</v>
      </c>
      <c r="B64" s="105" t="s">
        <v>2049</v>
      </c>
      <c r="C64" s="95">
        <v>232</v>
      </c>
      <c r="D64" s="95" t="s">
        <v>2050</v>
      </c>
      <c r="E64" s="95" t="s">
        <v>2040</v>
      </c>
      <c r="F64" s="95" t="s">
        <v>2049</v>
      </c>
      <c r="G64" s="95" t="s">
        <v>1272</v>
      </c>
    </row>
    <row r="65" spans="1:7" ht="12.75" customHeight="1" outlineLevel="1">
      <c r="A65" s="106" t="s">
        <v>1272</v>
      </c>
      <c r="B65" s="105" t="s">
        <v>2051</v>
      </c>
      <c r="C65" s="95">
        <v>233</v>
      </c>
      <c r="D65" s="95" t="s">
        <v>2052</v>
      </c>
      <c r="E65" s="95" t="s">
        <v>2040</v>
      </c>
      <c r="F65" s="95" t="s">
        <v>2051</v>
      </c>
      <c r="G65" s="95" t="s">
        <v>1272</v>
      </c>
    </row>
    <row r="66" spans="1:7" ht="12.75" customHeight="1" outlineLevel="1">
      <c r="A66" s="106" t="s">
        <v>1272</v>
      </c>
      <c r="B66" s="105" t="s">
        <v>2045</v>
      </c>
      <c r="C66" s="95">
        <v>234</v>
      </c>
      <c r="D66" s="95" t="s">
        <v>2046</v>
      </c>
      <c r="E66" s="95" t="s">
        <v>2040</v>
      </c>
      <c r="F66" s="95" t="s">
        <v>2045</v>
      </c>
      <c r="G66" s="95" t="s">
        <v>1272</v>
      </c>
    </row>
    <row r="67" spans="1:7" ht="12.75" customHeight="1" outlineLevel="1">
      <c r="A67" s="106" t="s">
        <v>1272</v>
      </c>
      <c r="B67" s="105" t="s">
        <v>2047</v>
      </c>
      <c r="C67" s="95">
        <v>235</v>
      </c>
      <c r="D67" s="95" t="s">
        <v>2048</v>
      </c>
      <c r="E67" s="95" t="s">
        <v>2040</v>
      </c>
      <c r="F67" s="95" t="s">
        <v>2047</v>
      </c>
      <c r="G67" s="95" t="s">
        <v>1272</v>
      </c>
    </row>
    <row r="68" spans="1:7" ht="12.75" customHeight="1" outlineLevel="1">
      <c r="A68" s="106" t="s">
        <v>1272</v>
      </c>
      <c r="B68" s="105" t="s">
        <v>2057</v>
      </c>
      <c r="C68" s="95">
        <v>236</v>
      </c>
      <c r="D68" s="95" t="s">
        <v>2058</v>
      </c>
      <c r="E68" s="95" t="s">
        <v>2040</v>
      </c>
      <c r="F68" s="95" t="s">
        <v>2057</v>
      </c>
      <c r="G68" s="95" t="s">
        <v>1272</v>
      </c>
    </row>
    <row r="69" spans="1:7" ht="12.75" customHeight="1" outlineLevel="1">
      <c r="A69" s="106" t="s">
        <v>1272</v>
      </c>
      <c r="B69" s="105" t="s">
        <v>2043</v>
      </c>
      <c r="C69" s="95">
        <v>237</v>
      </c>
      <c r="D69" s="95" t="s">
        <v>2044</v>
      </c>
      <c r="E69" s="95" t="s">
        <v>2040</v>
      </c>
      <c r="F69" s="95" t="s">
        <v>2043</v>
      </c>
      <c r="G69" s="95" t="s">
        <v>1272</v>
      </c>
    </row>
    <row r="70" spans="1:7" ht="12.75" customHeight="1" outlineLevel="1">
      <c r="A70" s="106" t="s">
        <v>1272</v>
      </c>
      <c r="B70" s="105" t="s">
        <v>2053</v>
      </c>
      <c r="C70" s="95">
        <v>238</v>
      </c>
      <c r="D70" s="95" t="s">
        <v>2054</v>
      </c>
      <c r="E70" s="95" t="s">
        <v>2040</v>
      </c>
      <c r="F70" s="95" t="s">
        <v>2053</v>
      </c>
      <c r="G70" s="95" t="s">
        <v>1272</v>
      </c>
    </row>
    <row r="71" spans="1:7" ht="12.75" customHeight="1" outlineLevel="1">
      <c r="A71" s="106" t="s">
        <v>1272</v>
      </c>
      <c r="B71" s="105" t="s">
        <v>2055</v>
      </c>
      <c r="C71" s="95">
        <v>239</v>
      </c>
      <c r="D71" s="95" t="s">
        <v>2056</v>
      </c>
      <c r="E71" s="95" t="s">
        <v>2040</v>
      </c>
      <c r="F71" s="95" t="s">
        <v>2055</v>
      </c>
      <c r="G71" s="95" t="s">
        <v>1272</v>
      </c>
    </row>
    <row r="72" spans="1:7" ht="12.75" customHeight="1" outlineLevel="1">
      <c r="A72" s="106" t="s">
        <v>1272</v>
      </c>
      <c r="B72" s="105" t="s">
        <v>2041</v>
      </c>
      <c r="C72" s="95">
        <v>240</v>
      </c>
      <c r="D72" s="95" t="s">
        <v>2042</v>
      </c>
      <c r="E72" s="95" t="s">
        <v>2040</v>
      </c>
      <c r="F72" s="95" t="s">
        <v>2041</v>
      </c>
      <c r="G72" s="95" t="s">
        <v>1272</v>
      </c>
    </row>
    <row r="73" spans="1:7" ht="12.75" customHeight="1" outlineLevel="1">
      <c r="A73" s="108"/>
      <c r="B73" s="108"/>
      <c r="C73" s="108"/>
      <c r="D73" s="108"/>
      <c r="E73" s="108"/>
      <c r="F73" s="108"/>
      <c r="G73" s="108"/>
    </row>
    <row r="74" spans="1:7" ht="12.75" customHeight="1">
      <c r="A74" s="104" t="s">
        <v>2063</v>
      </c>
      <c r="B74" s="105" t="s">
        <v>2064</v>
      </c>
      <c r="C74" s="95">
        <v>65</v>
      </c>
      <c r="D74" s="95" t="s">
        <v>2065</v>
      </c>
      <c r="E74" s="95" t="s">
        <v>55</v>
      </c>
      <c r="F74" s="95" t="s">
        <v>2064</v>
      </c>
      <c r="G74" s="95" t="s">
        <v>2063</v>
      </c>
    </row>
    <row r="75" spans="1:7" ht="12.75" customHeight="1" outlineLevel="1">
      <c r="A75" s="106" t="s">
        <v>2063</v>
      </c>
      <c r="B75" s="105" t="s">
        <v>2066</v>
      </c>
      <c r="C75" s="95">
        <v>103</v>
      </c>
      <c r="D75" s="95" t="s">
        <v>872</v>
      </c>
      <c r="E75" s="95" t="s">
        <v>49</v>
      </c>
      <c r="F75" s="107" t="s">
        <v>2067</v>
      </c>
      <c r="G75" s="107" t="s">
        <v>2068</v>
      </c>
    </row>
    <row r="76" spans="1:7" ht="12.75" customHeight="1" outlineLevel="1">
      <c r="A76" s="108"/>
      <c r="B76" s="108"/>
      <c r="C76" s="108"/>
      <c r="D76" s="108"/>
      <c r="E76" s="108"/>
      <c r="F76" s="108"/>
      <c r="G76" s="108"/>
    </row>
  </sheetDat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54BEE-05B0-44D4-AA8D-8E289F09589B}">
  <sheetPr codeName="Tabelle35">
    <tabColor rgb="FF0000FF"/>
    <outlinePr summaryBelow="0" summaryRight="0"/>
  </sheetPr>
  <dimension ref="A1:R79"/>
  <sheetViews>
    <sheetView showZeros="0" workbookViewId="0"/>
  </sheetViews>
  <sheetFormatPr defaultColWidth="11.44140625" defaultRowHeight="13.2" outlineLevelRow="1" outlineLevelCol="1"/>
  <cols>
    <col min="1" max="1" width="16.88671875" style="200" bestFit="1" customWidth="1"/>
    <col min="2" max="2" width="12.44140625" style="200" bestFit="1" customWidth="1" collapsed="1"/>
    <col min="3" max="10" width="19.109375" style="200" hidden="1" customWidth="1" outlineLevel="1"/>
    <col min="11" max="11" width="18.44140625" style="200" bestFit="1" customWidth="1"/>
    <col min="12" max="12" width="27.44140625" style="200" customWidth="1" outlineLevel="1"/>
    <col min="13" max="13" width="45" style="200" customWidth="1" outlineLevel="1"/>
    <col min="14" max="14" width="20.33203125" style="200" customWidth="1" outlineLevel="1"/>
    <col min="15" max="15" width="34.6640625" style="200" bestFit="1" customWidth="1"/>
    <col min="16" max="16" width="36.33203125" style="200" customWidth="1" outlineLevel="1"/>
    <col min="17" max="17" width="45" style="200" customWidth="1" outlineLevel="1"/>
    <col min="18" max="18" width="34.33203125" style="200" customWidth="1" outlineLevel="1"/>
    <col min="19" max="16384" width="11.44140625" style="200"/>
  </cols>
  <sheetData>
    <row r="1" spans="1:18" ht="26.4">
      <c r="A1" s="196" t="s">
        <v>14</v>
      </c>
      <c r="B1" s="197" t="s">
        <v>15</v>
      </c>
      <c r="C1" s="197" t="s">
        <v>1218</v>
      </c>
      <c r="D1" s="197" t="s">
        <v>17</v>
      </c>
      <c r="E1" s="198">
        <v>46203.467372685183</v>
      </c>
      <c r="F1" s="199" t="s">
        <v>19</v>
      </c>
    </row>
    <row r="2" spans="1:18">
      <c r="A2" s="201" t="s">
        <v>1218</v>
      </c>
      <c r="B2" s="202" t="s">
        <v>21</v>
      </c>
      <c r="C2" s="202" t="s">
        <v>1923</v>
      </c>
      <c r="D2" s="202" t="s">
        <v>1924</v>
      </c>
      <c r="E2" s="202" t="s">
        <v>1925</v>
      </c>
      <c r="F2" s="202" t="s">
        <v>1926</v>
      </c>
      <c r="G2" s="202" t="s">
        <v>1927</v>
      </c>
      <c r="H2" s="202" t="s">
        <v>1928</v>
      </c>
      <c r="I2" s="202" t="s">
        <v>1929</v>
      </c>
      <c r="J2" s="202" t="s">
        <v>1930</v>
      </c>
      <c r="K2" s="203" t="s">
        <v>29</v>
      </c>
      <c r="L2" s="203" t="s">
        <v>23</v>
      </c>
      <c r="M2" s="204" t="s">
        <v>1219</v>
      </c>
      <c r="N2" s="204" t="s">
        <v>1220</v>
      </c>
      <c r="O2" s="203" t="s">
        <v>1221</v>
      </c>
      <c r="P2" s="203" t="s">
        <v>1222</v>
      </c>
      <c r="Q2" s="204" t="s">
        <v>1223</v>
      </c>
      <c r="R2" s="204" t="s">
        <v>1224</v>
      </c>
    </row>
    <row r="3" spans="1:18">
      <c r="A3" s="205" t="s">
        <v>1931</v>
      </c>
      <c r="B3" s="200">
        <v>17</v>
      </c>
      <c r="C3" s="232" t="s">
        <v>146</v>
      </c>
      <c r="K3" s="200" t="s">
        <v>146</v>
      </c>
      <c r="L3" s="233" t="s">
        <v>140</v>
      </c>
      <c r="M3" s="200" t="s">
        <v>143</v>
      </c>
      <c r="N3" s="200" t="s">
        <v>114</v>
      </c>
      <c r="O3" s="200" t="s">
        <v>146</v>
      </c>
      <c r="P3" s="233" t="s">
        <v>140</v>
      </c>
      <c r="Q3" s="200" t="s">
        <v>143</v>
      </c>
      <c r="R3" s="200" t="s">
        <v>114</v>
      </c>
    </row>
    <row r="4" spans="1:18" outlineLevel="1">
      <c r="A4" s="234" t="s">
        <v>1931</v>
      </c>
      <c r="B4" s="200">
        <v>18</v>
      </c>
      <c r="C4" s="232" t="s">
        <v>142</v>
      </c>
      <c r="K4" s="200" t="s">
        <v>142</v>
      </c>
      <c r="L4" s="233" t="s">
        <v>140</v>
      </c>
      <c r="M4" s="200" t="s">
        <v>138</v>
      </c>
      <c r="N4" s="200" t="s">
        <v>114</v>
      </c>
      <c r="O4" s="200" t="s">
        <v>142</v>
      </c>
      <c r="P4" s="233" t="s">
        <v>140</v>
      </c>
      <c r="Q4" s="200" t="s">
        <v>138</v>
      </c>
      <c r="R4" s="200" t="s">
        <v>114</v>
      </c>
    </row>
    <row r="5" spans="1:18" outlineLevel="1">
      <c r="A5" s="209"/>
      <c r="B5" s="209"/>
      <c r="C5" s="209"/>
      <c r="D5" s="209"/>
      <c r="E5" s="209"/>
      <c r="F5" s="209"/>
      <c r="G5" s="209"/>
      <c r="H5" s="209"/>
      <c r="I5" s="209"/>
      <c r="J5" s="209"/>
      <c r="K5" s="209"/>
      <c r="L5" s="209"/>
      <c r="M5" s="209"/>
      <c r="N5" s="209"/>
      <c r="O5" s="209"/>
      <c r="P5" s="209"/>
      <c r="Q5" s="209"/>
      <c r="R5" s="209"/>
    </row>
    <row r="6" spans="1:18" ht="37.950000000000003" customHeight="1">
      <c r="A6" s="205" t="s">
        <v>1932</v>
      </c>
      <c r="B6" s="200">
        <v>5</v>
      </c>
      <c r="C6" s="232" t="s">
        <v>45</v>
      </c>
      <c r="K6" s="200" t="s">
        <v>45</v>
      </c>
      <c r="L6" s="233" t="s">
        <v>1150</v>
      </c>
      <c r="M6" s="200" t="s">
        <v>1152</v>
      </c>
      <c r="N6" s="208" t="s">
        <v>1933</v>
      </c>
      <c r="O6" s="200" t="s">
        <v>45</v>
      </c>
      <c r="P6" s="233" t="s">
        <v>1150</v>
      </c>
      <c r="Q6" s="200" t="s">
        <v>1152</v>
      </c>
      <c r="R6" s="208" t="s">
        <v>1934</v>
      </c>
    </row>
    <row r="7" spans="1:18" ht="37.950000000000003" customHeight="1" outlineLevel="1">
      <c r="A7" s="234" t="s">
        <v>1932</v>
      </c>
      <c r="B7" s="200">
        <v>6</v>
      </c>
      <c r="C7" s="232" t="s">
        <v>39</v>
      </c>
      <c r="K7" s="200" t="s">
        <v>39</v>
      </c>
      <c r="L7" s="233" t="s">
        <v>1150</v>
      </c>
      <c r="M7" s="200" t="s">
        <v>1148</v>
      </c>
      <c r="N7" s="208" t="s">
        <v>1933</v>
      </c>
      <c r="O7" s="200" t="s">
        <v>39</v>
      </c>
      <c r="P7" s="233" t="s">
        <v>1150</v>
      </c>
      <c r="Q7" s="200" t="s">
        <v>1148</v>
      </c>
      <c r="R7" s="208" t="s">
        <v>1934</v>
      </c>
    </row>
    <row r="8" spans="1:18" outlineLevel="1">
      <c r="A8" s="209"/>
      <c r="B8" s="209"/>
      <c r="C8" s="209"/>
      <c r="D8" s="209"/>
      <c r="E8" s="209"/>
      <c r="F8" s="209"/>
      <c r="G8" s="209"/>
      <c r="H8" s="209"/>
      <c r="I8" s="209"/>
      <c r="J8" s="209"/>
      <c r="K8" s="209"/>
      <c r="L8" s="209"/>
      <c r="M8" s="209"/>
      <c r="N8" s="209"/>
      <c r="O8" s="209"/>
      <c r="P8" s="209"/>
      <c r="Q8" s="209"/>
      <c r="R8" s="209"/>
    </row>
    <row r="9" spans="1:18">
      <c r="A9" s="205" t="s">
        <v>1935</v>
      </c>
      <c r="B9" s="200">
        <v>1</v>
      </c>
      <c r="C9" s="232" t="s">
        <v>1936</v>
      </c>
      <c r="D9" s="232" t="s">
        <v>45</v>
      </c>
      <c r="E9" s="232" t="s">
        <v>85</v>
      </c>
      <c r="F9" s="232" t="s">
        <v>109</v>
      </c>
      <c r="K9" s="200" t="s">
        <v>85</v>
      </c>
      <c r="L9" s="233" t="s">
        <v>74</v>
      </c>
      <c r="M9" s="200" t="s">
        <v>82</v>
      </c>
      <c r="N9" s="200" t="s">
        <v>71</v>
      </c>
      <c r="O9" s="200" t="s">
        <v>85</v>
      </c>
      <c r="P9" s="233" t="s">
        <v>74</v>
      </c>
      <c r="Q9" s="200" t="s">
        <v>82</v>
      </c>
      <c r="R9" s="200" t="s">
        <v>71</v>
      </c>
    </row>
    <row r="10" spans="1:18" outlineLevel="1">
      <c r="A10" s="234" t="s">
        <v>1935</v>
      </c>
      <c r="B10" s="200">
        <v>2</v>
      </c>
      <c r="C10" s="232" t="s">
        <v>1937</v>
      </c>
      <c r="D10" s="232" t="s">
        <v>39</v>
      </c>
      <c r="E10" s="232" t="s">
        <v>89</v>
      </c>
      <c r="F10" s="232" t="s">
        <v>105</v>
      </c>
      <c r="K10" s="200" t="s">
        <v>89</v>
      </c>
      <c r="L10" s="233" t="s">
        <v>74</v>
      </c>
      <c r="M10" s="200" t="s">
        <v>86</v>
      </c>
      <c r="N10" s="200" t="s">
        <v>71</v>
      </c>
      <c r="O10" s="200" t="s">
        <v>89</v>
      </c>
      <c r="P10" s="233" t="s">
        <v>74</v>
      </c>
      <c r="Q10" s="200" t="s">
        <v>86</v>
      </c>
      <c r="R10" s="200" t="s">
        <v>71</v>
      </c>
    </row>
    <row r="11" spans="1:18" outlineLevel="1">
      <c r="A11" s="234" t="s">
        <v>1935</v>
      </c>
      <c r="B11" s="200">
        <v>3</v>
      </c>
      <c r="C11" s="232" t="s">
        <v>146</v>
      </c>
      <c r="D11" s="232" t="s">
        <v>81</v>
      </c>
      <c r="E11" s="232" t="s">
        <v>101</v>
      </c>
      <c r="K11" s="200" t="s">
        <v>81</v>
      </c>
      <c r="L11" s="233" t="s">
        <v>74</v>
      </c>
      <c r="M11" s="200" t="s">
        <v>78</v>
      </c>
      <c r="N11" s="200" t="s">
        <v>71</v>
      </c>
      <c r="O11" s="200" t="s">
        <v>81</v>
      </c>
      <c r="P11" s="233" t="s">
        <v>74</v>
      </c>
      <c r="Q11" s="200" t="s">
        <v>78</v>
      </c>
      <c r="R11" s="200" t="s">
        <v>71</v>
      </c>
    </row>
    <row r="12" spans="1:18" outlineLevel="1">
      <c r="A12" s="234" t="s">
        <v>1935</v>
      </c>
      <c r="B12" s="200">
        <v>4</v>
      </c>
      <c r="C12" s="232" t="s">
        <v>142</v>
      </c>
      <c r="D12" s="232" t="s">
        <v>77</v>
      </c>
      <c r="E12" s="232" t="s">
        <v>97</v>
      </c>
      <c r="K12" s="200" t="s">
        <v>77</v>
      </c>
      <c r="L12" s="233" t="s">
        <v>74</v>
      </c>
      <c r="M12" s="200" t="s">
        <v>72</v>
      </c>
      <c r="N12" s="200" t="s">
        <v>71</v>
      </c>
      <c r="O12" s="200" t="s">
        <v>77</v>
      </c>
      <c r="P12" s="233" t="s">
        <v>74</v>
      </c>
      <c r="Q12" s="200" t="s">
        <v>72</v>
      </c>
      <c r="R12" s="200" t="s">
        <v>71</v>
      </c>
    </row>
    <row r="13" spans="1:18" outlineLevel="1">
      <c r="A13" s="209"/>
      <c r="B13" s="209"/>
      <c r="C13" s="209"/>
      <c r="D13" s="209"/>
      <c r="E13" s="209"/>
      <c r="F13" s="209"/>
      <c r="G13" s="209"/>
      <c r="H13" s="209"/>
      <c r="I13" s="209"/>
      <c r="J13" s="209"/>
      <c r="K13" s="209"/>
      <c r="L13" s="209"/>
      <c r="M13" s="209"/>
      <c r="N13" s="209"/>
      <c r="O13" s="209"/>
      <c r="P13" s="209"/>
      <c r="Q13" s="209"/>
      <c r="R13" s="209"/>
    </row>
    <row r="14" spans="1:18">
      <c r="A14" s="205" t="s">
        <v>1938</v>
      </c>
      <c r="B14" s="200">
        <v>19</v>
      </c>
      <c r="C14" s="232" t="s">
        <v>45</v>
      </c>
      <c r="K14" s="200" t="s">
        <v>45</v>
      </c>
      <c r="L14" s="233" t="s">
        <v>33</v>
      </c>
      <c r="M14" s="200" t="s">
        <v>40</v>
      </c>
      <c r="N14" s="200" t="s">
        <v>30</v>
      </c>
      <c r="O14" s="200" t="s">
        <v>45</v>
      </c>
      <c r="P14" s="233" t="s">
        <v>33</v>
      </c>
      <c r="Q14" s="200" t="s">
        <v>40</v>
      </c>
      <c r="R14" s="200" t="s">
        <v>30</v>
      </c>
    </row>
    <row r="15" spans="1:18" outlineLevel="1">
      <c r="A15" s="234" t="s">
        <v>1938</v>
      </c>
      <c r="B15" s="200">
        <v>20</v>
      </c>
      <c r="C15" s="232" t="s">
        <v>39</v>
      </c>
      <c r="K15" s="200" t="s">
        <v>39</v>
      </c>
      <c r="L15" s="233" t="s">
        <v>33</v>
      </c>
      <c r="M15" s="200" t="s">
        <v>31</v>
      </c>
      <c r="N15" s="200" t="s">
        <v>30</v>
      </c>
      <c r="O15" s="200" t="s">
        <v>39</v>
      </c>
      <c r="P15" s="233" t="s">
        <v>33</v>
      </c>
      <c r="Q15" s="200" t="s">
        <v>31</v>
      </c>
      <c r="R15" s="200" t="s">
        <v>30</v>
      </c>
    </row>
    <row r="16" spans="1:18" outlineLevel="1">
      <c r="A16" s="209"/>
      <c r="B16" s="209"/>
      <c r="C16" s="209"/>
      <c r="D16" s="209"/>
      <c r="E16" s="209"/>
      <c r="F16" s="209"/>
      <c r="G16" s="209"/>
      <c r="H16" s="209"/>
      <c r="I16" s="209"/>
      <c r="J16" s="209"/>
      <c r="K16" s="209"/>
      <c r="L16" s="209"/>
      <c r="M16" s="209"/>
      <c r="N16" s="209"/>
      <c r="O16" s="209"/>
      <c r="P16" s="209"/>
      <c r="Q16" s="209"/>
      <c r="R16" s="209"/>
    </row>
    <row r="17" spans="1:18" ht="37.950000000000003" customHeight="1">
      <c r="A17" s="205" t="s">
        <v>1939</v>
      </c>
      <c r="B17" s="200">
        <v>21</v>
      </c>
      <c r="C17" s="232" t="s">
        <v>1936</v>
      </c>
      <c r="D17" s="232" t="s">
        <v>45</v>
      </c>
      <c r="E17" s="232" t="s">
        <v>85</v>
      </c>
      <c r="K17" s="200" t="s">
        <v>85</v>
      </c>
      <c r="L17" s="233" t="s">
        <v>896</v>
      </c>
      <c r="M17" s="200" t="s">
        <v>898</v>
      </c>
      <c r="N17" s="208" t="s">
        <v>1940</v>
      </c>
      <c r="O17" s="200" t="s">
        <v>85</v>
      </c>
      <c r="P17" s="233" t="s">
        <v>896</v>
      </c>
      <c r="Q17" s="200" t="s">
        <v>898</v>
      </c>
      <c r="R17" s="208" t="s">
        <v>1940</v>
      </c>
    </row>
    <row r="18" spans="1:18" ht="37.950000000000003" customHeight="1" outlineLevel="1">
      <c r="A18" s="234" t="s">
        <v>1939</v>
      </c>
      <c r="B18" s="200">
        <v>22</v>
      </c>
      <c r="C18" s="232" t="s">
        <v>1937</v>
      </c>
      <c r="D18" s="232" t="s">
        <v>39</v>
      </c>
      <c r="E18" s="232" t="s">
        <v>89</v>
      </c>
      <c r="K18" s="200" t="s">
        <v>89</v>
      </c>
      <c r="L18" s="233" t="s">
        <v>896</v>
      </c>
      <c r="M18" s="200" t="s">
        <v>901</v>
      </c>
      <c r="N18" s="208" t="s">
        <v>1940</v>
      </c>
      <c r="O18" s="200" t="s">
        <v>89</v>
      </c>
      <c r="P18" s="233" t="s">
        <v>896</v>
      </c>
      <c r="Q18" s="200" t="s">
        <v>901</v>
      </c>
      <c r="R18" s="208" t="s">
        <v>1940</v>
      </c>
    </row>
    <row r="19" spans="1:18" ht="37.950000000000003" customHeight="1" outlineLevel="1">
      <c r="A19" s="234" t="s">
        <v>1939</v>
      </c>
      <c r="B19" s="200">
        <v>23</v>
      </c>
      <c r="C19" s="232" t="s">
        <v>146</v>
      </c>
      <c r="D19" s="232" t="s">
        <v>81</v>
      </c>
      <c r="K19" s="200" t="s">
        <v>81</v>
      </c>
      <c r="L19" s="233" t="s">
        <v>896</v>
      </c>
      <c r="M19" s="200" t="s">
        <v>894</v>
      </c>
      <c r="N19" s="208" t="s">
        <v>1940</v>
      </c>
      <c r="O19" s="200" t="s">
        <v>81</v>
      </c>
      <c r="P19" s="233" t="s">
        <v>896</v>
      </c>
      <c r="Q19" s="200" t="s">
        <v>894</v>
      </c>
      <c r="R19" s="208" t="s">
        <v>1940</v>
      </c>
    </row>
    <row r="20" spans="1:18" outlineLevel="1">
      <c r="A20" s="234" t="s">
        <v>1939</v>
      </c>
      <c r="B20" s="200">
        <v>24</v>
      </c>
      <c r="C20" s="232" t="s">
        <v>142</v>
      </c>
      <c r="D20" s="232" t="s">
        <v>77</v>
      </c>
      <c r="K20" s="200" t="s">
        <v>77</v>
      </c>
      <c r="L20" s="233" t="s">
        <v>896</v>
      </c>
      <c r="M20" s="200" t="s">
        <v>924</v>
      </c>
      <c r="N20" s="200" t="s">
        <v>908</v>
      </c>
      <c r="O20" s="200" t="s">
        <v>77</v>
      </c>
      <c r="P20" s="233" t="s">
        <v>896</v>
      </c>
      <c r="Q20" s="200" t="s">
        <v>924</v>
      </c>
      <c r="R20" s="200" t="s">
        <v>908</v>
      </c>
    </row>
    <row r="21" spans="1:18" outlineLevel="1">
      <c r="A21" s="209"/>
      <c r="B21" s="209"/>
      <c r="C21" s="209"/>
      <c r="D21" s="209"/>
      <c r="E21" s="209"/>
      <c r="F21" s="209"/>
      <c r="G21" s="209"/>
      <c r="H21" s="209"/>
      <c r="I21" s="209"/>
      <c r="J21" s="209"/>
      <c r="K21" s="209"/>
      <c r="L21" s="209"/>
      <c r="M21" s="209"/>
      <c r="N21" s="209"/>
      <c r="O21" s="209"/>
      <c r="P21" s="209"/>
      <c r="Q21" s="209"/>
      <c r="R21" s="209"/>
    </row>
    <row r="22" spans="1:18">
      <c r="A22" s="205" t="s">
        <v>1941</v>
      </c>
      <c r="B22" s="200">
        <v>15</v>
      </c>
      <c r="C22" s="232" t="s">
        <v>45</v>
      </c>
      <c r="K22" s="200" t="s">
        <v>45</v>
      </c>
      <c r="L22" s="233" t="s">
        <v>1942</v>
      </c>
      <c r="M22" s="200" t="s">
        <v>1943</v>
      </c>
      <c r="N22" s="200" t="s">
        <v>1944</v>
      </c>
      <c r="O22" s="200" t="s">
        <v>45</v>
      </c>
      <c r="P22" s="233" t="s">
        <v>1942</v>
      </c>
      <c r="Q22" s="200" t="s">
        <v>1943</v>
      </c>
      <c r="R22" s="200" t="s">
        <v>1944</v>
      </c>
    </row>
    <row r="23" spans="1:18" outlineLevel="1">
      <c r="A23" s="234" t="s">
        <v>1941</v>
      </c>
      <c r="B23" s="200">
        <v>16</v>
      </c>
      <c r="C23" s="232" t="s">
        <v>39</v>
      </c>
      <c r="K23" s="200" t="s">
        <v>39</v>
      </c>
      <c r="L23" s="233" t="s">
        <v>1942</v>
      </c>
      <c r="M23" s="200" t="s">
        <v>1945</v>
      </c>
      <c r="N23" s="200" t="s">
        <v>1944</v>
      </c>
      <c r="O23" s="200" t="s">
        <v>39</v>
      </c>
      <c r="P23" s="233" t="s">
        <v>1942</v>
      </c>
      <c r="Q23" s="200" t="s">
        <v>1945</v>
      </c>
      <c r="R23" s="200" t="s">
        <v>1944</v>
      </c>
    </row>
    <row r="24" spans="1:18" outlineLevel="1">
      <c r="A24" s="209"/>
      <c r="B24" s="209"/>
      <c r="C24" s="209"/>
      <c r="D24" s="209"/>
      <c r="E24" s="209"/>
      <c r="F24" s="209"/>
      <c r="G24" s="209"/>
      <c r="H24" s="209"/>
      <c r="I24" s="209"/>
      <c r="J24" s="209"/>
      <c r="K24" s="209"/>
      <c r="L24" s="209"/>
      <c r="M24" s="209"/>
      <c r="N24" s="209"/>
      <c r="O24" s="209"/>
      <c r="P24" s="209"/>
      <c r="Q24" s="209"/>
      <c r="R24" s="209"/>
    </row>
    <row r="25" spans="1:18">
      <c r="A25" s="205" t="s">
        <v>1946</v>
      </c>
      <c r="B25" s="200">
        <v>7</v>
      </c>
      <c r="C25" s="232" t="s">
        <v>85</v>
      </c>
      <c r="D25" s="232" t="s">
        <v>109</v>
      </c>
      <c r="K25" s="200" t="s">
        <v>109</v>
      </c>
      <c r="L25" s="233" t="s">
        <v>95</v>
      </c>
      <c r="M25" s="200" t="s">
        <v>106</v>
      </c>
      <c r="N25" s="200" t="s">
        <v>71</v>
      </c>
      <c r="O25" s="200" t="s">
        <v>109</v>
      </c>
      <c r="P25" s="233" t="s">
        <v>95</v>
      </c>
      <c r="Q25" s="200" t="s">
        <v>106</v>
      </c>
      <c r="R25" s="200" t="s">
        <v>71</v>
      </c>
    </row>
    <row r="26" spans="1:18" outlineLevel="1">
      <c r="A26" s="234" t="s">
        <v>1946</v>
      </c>
      <c r="B26" s="200">
        <v>8</v>
      </c>
      <c r="C26" s="232" t="s">
        <v>89</v>
      </c>
      <c r="D26" s="232" t="s">
        <v>105</v>
      </c>
      <c r="K26" s="200" t="s">
        <v>105</v>
      </c>
      <c r="L26" s="233" t="s">
        <v>95</v>
      </c>
      <c r="M26" s="200" t="s">
        <v>102</v>
      </c>
      <c r="N26" s="200" t="s">
        <v>71</v>
      </c>
      <c r="O26" s="200" t="s">
        <v>105</v>
      </c>
      <c r="P26" s="233" t="s">
        <v>95</v>
      </c>
      <c r="Q26" s="200" t="s">
        <v>102</v>
      </c>
      <c r="R26" s="200" t="s">
        <v>71</v>
      </c>
    </row>
    <row r="27" spans="1:18" outlineLevel="1">
      <c r="A27" s="234" t="s">
        <v>1946</v>
      </c>
      <c r="B27" s="200">
        <v>9</v>
      </c>
      <c r="C27" s="232" t="s">
        <v>81</v>
      </c>
      <c r="D27" s="232" t="s">
        <v>101</v>
      </c>
      <c r="K27" s="200" t="s">
        <v>101</v>
      </c>
      <c r="L27" s="233" t="s">
        <v>95</v>
      </c>
      <c r="M27" s="200" t="s">
        <v>98</v>
      </c>
      <c r="N27" s="200" t="s">
        <v>71</v>
      </c>
      <c r="O27" s="200" t="s">
        <v>101</v>
      </c>
      <c r="P27" s="233" t="s">
        <v>95</v>
      </c>
      <c r="Q27" s="200" t="s">
        <v>98</v>
      </c>
      <c r="R27" s="200" t="s">
        <v>71</v>
      </c>
    </row>
    <row r="28" spans="1:18" outlineLevel="1">
      <c r="A28" s="234" t="s">
        <v>1946</v>
      </c>
      <c r="B28" s="200">
        <v>10</v>
      </c>
      <c r="C28" s="232" t="s">
        <v>77</v>
      </c>
      <c r="D28" s="232" t="s">
        <v>97</v>
      </c>
      <c r="K28" s="200" t="s">
        <v>97</v>
      </c>
      <c r="L28" s="233" t="s">
        <v>95</v>
      </c>
      <c r="M28" s="200" t="s">
        <v>93</v>
      </c>
      <c r="N28" s="200" t="s">
        <v>71</v>
      </c>
      <c r="O28" s="200" t="s">
        <v>97</v>
      </c>
      <c r="P28" s="233" t="s">
        <v>95</v>
      </c>
      <c r="Q28" s="200" t="s">
        <v>93</v>
      </c>
      <c r="R28" s="200" t="s">
        <v>71</v>
      </c>
    </row>
    <row r="29" spans="1:18" outlineLevel="1">
      <c r="A29" s="209"/>
      <c r="B29" s="209"/>
      <c r="C29" s="209"/>
      <c r="D29" s="209"/>
      <c r="E29" s="209"/>
      <c r="F29" s="209"/>
      <c r="G29" s="209"/>
      <c r="H29" s="209"/>
      <c r="I29" s="209"/>
      <c r="J29" s="209"/>
      <c r="K29" s="209"/>
      <c r="L29" s="209"/>
      <c r="M29" s="209"/>
      <c r="N29" s="209"/>
      <c r="O29" s="209"/>
      <c r="P29" s="209"/>
      <c r="Q29" s="209"/>
      <c r="R29" s="209"/>
    </row>
    <row r="30" spans="1:18">
      <c r="A30" s="205" t="s">
        <v>1947</v>
      </c>
      <c r="B30" s="200">
        <v>11</v>
      </c>
      <c r="C30" s="232" t="s">
        <v>1936</v>
      </c>
      <c r="D30" s="232" t="s">
        <v>45</v>
      </c>
      <c r="E30" s="232" t="s">
        <v>85</v>
      </c>
      <c r="K30" s="200" t="s">
        <v>1936</v>
      </c>
      <c r="L30" s="233" t="s">
        <v>1948</v>
      </c>
      <c r="M30" s="200" t="s">
        <v>1949</v>
      </c>
      <c r="N30" s="200" t="s">
        <v>1250</v>
      </c>
      <c r="O30" s="200" t="s">
        <v>1936</v>
      </c>
      <c r="P30" s="233" t="s">
        <v>1948</v>
      </c>
      <c r="Q30" s="200" t="s">
        <v>1949</v>
      </c>
      <c r="R30" s="200" t="s">
        <v>1251</v>
      </c>
    </row>
    <row r="31" spans="1:18" outlineLevel="1">
      <c r="A31" s="234" t="s">
        <v>1947</v>
      </c>
      <c r="B31" s="200">
        <v>12</v>
      </c>
      <c r="C31" s="232" t="s">
        <v>1937</v>
      </c>
      <c r="D31" s="232" t="s">
        <v>39</v>
      </c>
      <c r="E31" s="232" t="s">
        <v>89</v>
      </c>
      <c r="K31" s="200" t="s">
        <v>1937</v>
      </c>
      <c r="L31" s="233" t="s">
        <v>1948</v>
      </c>
      <c r="M31" s="200" t="s">
        <v>1950</v>
      </c>
      <c r="N31" s="200" t="s">
        <v>1250</v>
      </c>
      <c r="O31" s="200" t="s">
        <v>1937</v>
      </c>
      <c r="P31" s="233" t="s">
        <v>1948</v>
      </c>
      <c r="Q31" s="200" t="s">
        <v>1950</v>
      </c>
      <c r="R31" s="200" t="s">
        <v>1251</v>
      </c>
    </row>
    <row r="32" spans="1:18" outlineLevel="1">
      <c r="A32" s="234" t="s">
        <v>1947</v>
      </c>
      <c r="B32" s="200">
        <v>13</v>
      </c>
      <c r="C32" s="232" t="s">
        <v>146</v>
      </c>
      <c r="D32" s="232" t="s">
        <v>81</v>
      </c>
      <c r="K32" s="200" t="s">
        <v>146</v>
      </c>
      <c r="L32" s="233" t="s">
        <v>1948</v>
      </c>
      <c r="M32" s="200" t="s">
        <v>1951</v>
      </c>
      <c r="N32" s="200" t="s">
        <v>1250</v>
      </c>
      <c r="O32" s="200" t="s">
        <v>146</v>
      </c>
      <c r="P32" s="233" t="s">
        <v>1948</v>
      </c>
      <c r="Q32" s="200" t="s">
        <v>1951</v>
      </c>
      <c r="R32" s="200" t="s">
        <v>1251</v>
      </c>
    </row>
    <row r="33" spans="1:18" outlineLevel="1">
      <c r="A33" s="234" t="s">
        <v>1947</v>
      </c>
      <c r="B33" s="200">
        <v>14</v>
      </c>
      <c r="C33" s="232" t="s">
        <v>142</v>
      </c>
      <c r="D33" s="232" t="s">
        <v>77</v>
      </c>
      <c r="K33" s="200" t="s">
        <v>142</v>
      </c>
      <c r="L33" s="233" t="s">
        <v>1948</v>
      </c>
      <c r="M33" s="200" t="s">
        <v>1952</v>
      </c>
      <c r="N33" s="200" t="s">
        <v>1250</v>
      </c>
      <c r="O33" s="200" t="s">
        <v>142</v>
      </c>
      <c r="P33" s="233" t="s">
        <v>1948</v>
      </c>
      <c r="Q33" s="200" t="s">
        <v>1952</v>
      </c>
      <c r="R33" s="200" t="s">
        <v>1251</v>
      </c>
    </row>
    <row r="34" spans="1:18" outlineLevel="1">
      <c r="A34" s="209"/>
      <c r="B34" s="209"/>
      <c r="C34" s="209"/>
      <c r="D34" s="209"/>
      <c r="E34" s="209"/>
      <c r="F34" s="209"/>
      <c r="G34" s="209"/>
      <c r="H34" s="209"/>
      <c r="I34" s="209"/>
      <c r="J34" s="209"/>
      <c r="K34" s="209"/>
      <c r="L34" s="209"/>
      <c r="M34" s="209"/>
      <c r="N34" s="209"/>
      <c r="O34" s="209"/>
      <c r="P34" s="209"/>
      <c r="Q34" s="209"/>
      <c r="R34" s="209"/>
    </row>
    <row r="35" spans="1:18">
      <c r="A35" s="205" t="s">
        <v>1953</v>
      </c>
      <c r="B35" s="200">
        <v>124</v>
      </c>
      <c r="C35" s="232" t="s">
        <v>1936</v>
      </c>
      <c r="D35" s="232" t="s">
        <v>45</v>
      </c>
      <c r="E35" s="232" t="s">
        <v>85</v>
      </c>
      <c r="K35" s="200" t="s">
        <v>45</v>
      </c>
      <c r="L35" s="233" t="s">
        <v>1210</v>
      </c>
      <c r="M35" s="200" t="s">
        <v>1212</v>
      </c>
      <c r="N35" s="200" t="s">
        <v>1147</v>
      </c>
      <c r="O35" s="200" t="s">
        <v>45</v>
      </c>
      <c r="P35" s="233" t="s">
        <v>1210</v>
      </c>
      <c r="Q35" s="200" t="s">
        <v>1954</v>
      </c>
      <c r="R35" s="200" t="s">
        <v>1955</v>
      </c>
    </row>
    <row r="36" spans="1:18" outlineLevel="1">
      <c r="A36" s="234" t="s">
        <v>1953</v>
      </c>
      <c r="B36" s="200">
        <v>125</v>
      </c>
      <c r="C36" s="232" t="s">
        <v>1937</v>
      </c>
      <c r="D36" s="232" t="s">
        <v>39</v>
      </c>
      <c r="E36" s="232" t="s">
        <v>89</v>
      </c>
      <c r="K36" s="200" t="s">
        <v>39</v>
      </c>
      <c r="L36" s="233" t="s">
        <v>1210</v>
      </c>
      <c r="M36" s="200" t="s">
        <v>1208</v>
      </c>
      <c r="N36" s="200" t="s">
        <v>1147</v>
      </c>
      <c r="O36" s="200" t="s">
        <v>39</v>
      </c>
      <c r="P36" s="233" t="s">
        <v>1210</v>
      </c>
      <c r="Q36" s="200" t="s">
        <v>1956</v>
      </c>
      <c r="R36" s="200" t="s">
        <v>1955</v>
      </c>
    </row>
    <row r="37" spans="1:18" outlineLevel="1">
      <c r="A37" s="234" t="s">
        <v>1953</v>
      </c>
      <c r="B37" s="200">
        <v>129</v>
      </c>
      <c r="C37" s="232" t="s">
        <v>142</v>
      </c>
      <c r="D37" s="232" t="s">
        <v>77</v>
      </c>
      <c r="E37" s="200" t="s">
        <v>142</v>
      </c>
      <c r="F37" s="200" t="s">
        <v>77</v>
      </c>
      <c r="G37" s="200" t="s">
        <v>1957</v>
      </c>
      <c r="K37" s="200" t="s">
        <v>1061</v>
      </c>
      <c r="L37" s="200" t="s">
        <v>1058</v>
      </c>
      <c r="N37" s="200" t="s">
        <v>1056</v>
      </c>
      <c r="O37" s="200" t="s">
        <v>1061</v>
      </c>
      <c r="P37" s="200" t="s">
        <v>1058</v>
      </c>
      <c r="R37" s="200" t="s">
        <v>1056</v>
      </c>
    </row>
    <row r="38" spans="1:18" outlineLevel="1">
      <c r="A38" s="234" t="s">
        <v>1953</v>
      </c>
      <c r="B38" s="200">
        <v>130</v>
      </c>
      <c r="C38" s="232" t="s">
        <v>146</v>
      </c>
      <c r="D38" s="232" t="s">
        <v>81</v>
      </c>
      <c r="E38" s="200" t="s">
        <v>1958</v>
      </c>
      <c r="F38" s="200" t="s">
        <v>1958</v>
      </c>
      <c r="G38" s="200" t="s">
        <v>1936</v>
      </c>
      <c r="H38" s="200" t="s">
        <v>45</v>
      </c>
      <c r="I38" s="200" t="s">
        <v>85</v>
      </c>
      <c r="J38" s="200" t="s">
        <v>1958</v>
      </c>
      <c r="K38" s="200" t="s">
        <v>1063</v>
      </c>
      <c r="L38" s="200" t="s">
        <v>1058</v>
      </c>
      <c r="N38" s="200" t="s">
        <v>1056</v>
      </c>
      <c r="O38" s="200" t="s">
        <v>1063</v>
      </c>
      <c r="P38" s="200" t="s">
        <v>1058</v>
      </c>
      <c r="R38" s="200" t="s">
        <v>1056</v>
      </c>
    </row>
    <row r="39" spans="1:18" outlineLevel="1">
      <c r="A39" s="234" t="s">
        <v>1953</v>
      </c>
      <c r="B39" s="200">
        <v>132</v>
      </c>
      <c r="C39" s="232" t="s">
        <v>1958</v>
      </c>
      <c r="D39" s="200" t="s">
        <v>1936</v>
      </c>
      <c r="E39" s="200" t="s">
        <v>45</v>
      </c>
      <c r="F39" s="200" t="s">
        <v>85</v>
      </c>
      <c r="K39" s="200" t="s">
        <v>1242</v>
      </c>
      <c r="L39" s="200" t="s">
        <v>1058</v>
      </c>
      <c r="M39" s="200" t="s">
        <v>1243</v>
      </c>
      <c r="N39" s="200" t="s">
        <v>1244</v>
      </c>
      <c r="O39" s="200" t="s">
        <v>1242</v>
      </c>
      <c r="P39" s="200" t="s">
        <v>1058</v>
      </c>
      <c r="Q39" s="200" t="s">
        <v>1243</v>
      </c>
      <c r="R39" s="200" t="s">
        <v>1244</v>
      </c>
    </row>
    <row r="40" spans="1:18" outlineLevel="1">
      <c r="A40" s="209"/>
      <c r="B40" s="209"/>
      <c r="C40" s="209"/>
      <c r="D40" s="209"/>
      <c r="E40" s="209"/>
      <c r="F40" s="209"/>
      <c r="G40" s="209"/>
      <c r="H40" s="209"/>
      <c r="I40" s="209"/>
      <c r="J40" s="209"/>
      <c r="K40" s="209"/>
      <c r="L40" s="209"/>
      <c r="M40" s="209"/>
      <c r="N40" s="209"/>
      <c r="O40" s="209"/>
      <c r="P40" s="209"/>
      <c r="Q40" s="209"/>
      <c r="R40" s="209"/>
    </row>
    <row r="41" spans="1:18" ht="37.950000000000003" customHeight="1">
      <c r="A41" s="205" t="s">
        <v>1959</v>
      </c>
      <c r="B41" s="200">
        <v>126</v>
      </c>
      <c r="C41" s="232" t="s">
        <v>1936</v>
      </c>
      <c r="D41" s="232" t="s">
        <v>45</v>
      </c>
      <c r="E41" s="232" t="s">
        <v>85</v>
      </c>
      <c r="K41" s="200" t="s">
        <v>45</v>
      </c>
      <c r="L41" s="233" t="s">
        <v>1043</v>
      </c>
      <c r="M41" s="200" t="s">
        <v>1045</v>
      </c>
      <c r="N41" s="208" t="s">
        <v>1960</v>
      </c>
      <c r="O41" s="200" t="s">
        <v>45</v>
      </c>
      <c r="P41" s="233" t="s">
        <v>1043</v>
      </c>
      <c r="Q41" s="200" t="s">
        <v>1045</v>
      </c>
      <c r="R41" s="208" t="s">
        <v>1961</v>
      </c>
    </row>
    <row r="42" spans="1:18" ht="37.950000000000003" customHeight="1" outlineLevel="1">
      <c r="A42" s="234" t="s">
        <v>1959</v>
      </c>
      <c r="B42" s="200">
        <v>127</v>
      </c>
      <c r="C42" s="232" t="s">
        <v>1937</v>
      </c>
      <c r="D42" s="232" t="s">
        <v>39</v>
      </c>
      <c r="E42" s="232" t="s">
        <v>89</v>
      </c>
      <c r="K42" s="200" t="s">
        <v>39</v>
      </c>
      <c r="L42" s="233" t="s">
        <v>1043</v>
      </c>
      <c r="M42" s="200" t="s">
        <v>1041</v>
      </c>
      <c r="N42" s="208" t="s">
        <v>1960</v>
      </c>
      <c r="O42" s="200" t="s">
        <v>39</v>
      </c>
      <c r="P42" s="233" t="s">
        <v>1043</v>
      </c>
      <c r="Q42" s="200" t="s">
        <v>1041</v>
      </c>
      <c r="R42" s="208" t="s">
        <v>1961</v>
      </c>
    </row>
    <row r="43" spans="1:18" outlineLevel="1">
      <c r="A43" s="234" t="s">
        <v>1959</v>
      </c>
      <c r="B43" s="200">
        <v>128</v>
      </c>
      <c r="C43" s="232" t="s">
        <v>146</v>
      </c>
      <c r="D43" s="232" t="s">
        <v>81</v>
      </c>
      <c r="E43" s="200" t="s">
        <v>1958</v>
      </c>
      <c r="F43" s="200" t="s">
        <v>1957</v>
      </c>
      <c r="K43" s="200" t="s">
        <v>1059</v>
      </c>
      <c r="L43" s="200" t="s">
        <v>1058</v>
      </c>
      <c r="N43" s="200" t="s">
        <v>1056</v>
      </c>
      <c r="O43" s="200" t="s">
        <v>1059</v>
      </c>
      <c r="P43" s="200" t="s">
        <v>1058</v>
      </c>
      <c r="R43" s="200" t="s">
        <v>1056</v>
      </c>
    </row>
    <row r="44" spans="1:18" outlineLevel="1">
      <c r="A44" s="234" t="s">
        <v>1959</v>
      </c>
      <c r="B44" s="200">
        <v>129</v>
      </c>
      <c r="C44" s="200" t="s">
        <v>142</v>
      </c>
      <c r="D44" s="200" t="s">
        <v>77</v>
      </c>
      <c r="E44" s="232" t="s">
        <v>142</v>
      </c>
      <c r="F44" s="232" t="s">
        <v>77</v>
      </c>
      <c r="G44" s="200" t="s">
        <v>1957</v>
      </c>
      <c r="K44" s="200" t="s">
        <v>1061</v>
      </c>
      <c r="L44" s="200" t="s">
        <v>1058</v>
      </c>
      <c r="N44" s="200" t="s">
        <v>1056</v>
      </c>
      <c r="O44" s="200" t="s">
        <v>1061</v>
      </c>
      <c r="P44" s="200" t="s">
        <v>1058</v>
      </c>
      <c r="R44" s="200" t="s">
        <v>1056</v>
      </c>
    </row>
    <row r="45" spans="1:18" outlineLevel="1">
      <c r="A45" s="234" t="s">
        <v>1959</v>
      </c>
      <c r="B45" s="200">
        <v>130</v>
      </c>
      <c r="C45" s="200" t="s">
        <v>146</v>
      </c>
      <c r="D45" s="200" t="s">
        <v>81</v>
      </c>
      <c r="E45" s="232" t="s">
        <v>1958</v>
      </c>
      <c r="F45" s="200" t="s">
        <v>1958</v>
      </c>
      <c r="G45" s="200" t="s">
        <v>1936</v>
      </c>
      <c r="H45" s="200" t="s">
        <v>45</v>
      </c>
      <c r="I45" s="200" t="s">
        <v>85</v>
      </c>
      <c r="J45" s="200" t="s">
        <v>1958</v>
      </c>
      <c r="K45" s="200" t="s">
        <v>1063</v>
      </c>
      <c r="L45" s="200" t="s">
        <v>1058</v>
      </c>
      <c r="N45" s="200" t="s">
        <v>1056</v>
      </c>
      <c r="O45" s="200" t="s">
        <v>1063</v>
      </c>
      <c r="P45" s="200" t="s">
        <v>1058</v>
      </c>
      <c r="R45" s="200" t="s">
        <v>1056</v>
      </c>
    </row>
    <row r="46" spans="1:18" outlineLevel="1">
      <c r="A46" s="234" t="s">
        <v>1959</v>
      </c>
      <c r="B46" s="200">
        <v>131</v>
      </c>
      <c r="C46" s="232" t="s">
        <v>1962</v>
      </c>
      <c r="D46" s="200" t="s">
        <v>1962</v>
      </c>
      <c r="E46" s="200" t="s">
        <v>1962</v>
      </c>
      <c r="F46" s="200" t="s">
        <v>1937</v>
      </c>
      <c r="G46" s="200" t="s">
        <v>39</v>
      </c>
      <c r="H46" s="200" t="s">
        <v>89</v>
      </c>
      <c r="K46" s="200" t="s">
        <v>1963</v>
      </c>
      <c r="L46" s="200" t="s">
        <v>1058</v>
      </c>
      <c r="M46" s="200" t="s">
        <v>1964</v>
      </c>
      <c r="N46" s="200" t="s">
        <v>1244</v>
      </c>
      <c r="O46" s="200" t="s">
        <v>1963</v>
      </c>
      <c r="P46" s="200" t="s">
        <v>1058</v>
      </c>
      <c r="Q46" s="200" t="s">
        <v>1964</v>
      </c>
      <c r="R46" s="200" t="s">
        <v>1244</v>
      </c>
    </row>
    <row r="47" spans="1:18" outlineLevel="1">
      <c r="A47" s="234" t="s">
        <v>1959</v>
      </c>
      <c r="B47" s="200">
        <v>133</v>
      </c>
      <c r="C47" s="232" t="s">
        <v>1957</v>
      </c>
      <c r="D47" s="200" t="s">
        <v>1937</v>
      </c>
      <c r="E47" s="200" t="s">
        <v>39</v>
      </c>
      <c r="F47" s="200" t="s">
        <v>89</v>
      </c>
      <c r="K47" s="200" t="s">
        <v>1245</v>
      </c>
      <c r="L47" s="200" t="s">
        <v>1058</v>
      </c>
      <c r="M47" s="200" t="s">
        <v>1246</v>
      </c>
      <c r="N47" s="200" t="s">
        <v>1244</v>
      </c>
      <c r="O47" s="200" t="s">
        <v>1245</v>
      </c>
      <c r="P47" s="200" t="s">
        <v>1058</v>
      </c>
      <c r="Q47" s="200" t="s">
        <v>1246</v>
      </c>
      <c r="R47" s="200" t="s">
        <v>1244</v>
      </c>
    </row>
    <row r="48" spans="1:18" outlineLevel="1">
      <c r="A48" s="209"/>
      <c r="B48" s="209"/>
      <c r="C48" s="209"/>
      <c r="D48" s="209"/>
      <c r="E48" s="209"/>
      <c r="F48" s="209"/>
      <c r="G48" s="209"/>
      <c r="H48" s="209"/>
      <c r="I48" s="209"/>
      <c r="J48" s="209"/>
      <c r="K48" s="209"/>
      <c r="L48" s="209"/>
      <c r="M48" s="209"/>
      <c r="N48" s="209"/>
      <c r="O48" s="209"/>
      <c r="P48" s="209"/>
      <c r="Q48" s="209"/>
      <c r="R48" s="209"/>
    </row>
    <row r="49" spans="1:18">
      <c r="A49" s="205" t="s">
        <v>1965</v>
      </c>
      <c r="B49" s="200">
        <v>129</v>
      </c>
      <c r="C49" s="200" t="s">
        <v>142</v>
      </c>
      <c r="D49" s="200" t="s">
        <v>77</v>
      </c>
      <c r="E49" s="200" t="s">
        <v>142</v>
      </c>
      <c r="F49" s="200" t="s">
        <v>77</v>
      </c>
      <c r="G49" s="232" t="s">
        <v>1957</v>
      </c>
      <c r="K49" s="200" t="s">
        <v>1061</v>
      </c>
      <c r="L49" s="200" t="s">
        <v>1058</v>
      </c>
      <c r="N49" s="200" t="s">
        <v>1056</v>
      </c>
      <c r="O49" s="200" t="s">
        <v>1061</v>
      </c>
      <c r="P49" s="200" t="s">
        <v>1058</v>
      </c>
      <c r="R49" s="200" t="s">
        <v>1056</v>
      </c>
    </row>
    <row r="50" spans="1:18" outlineLevel="1">
      <c r="A50" s="234" t="s">
        <v>1965</v>
      </c>
      <c r="B50" s="200">
        <v>130</v>
      </c>
      <c r="C50" s="200" t="s">
        <v>146</v>
      </c>
      <c r="D50" s="200" t="s">
        <v>81</v>
      </c>
      <c r="E50" s="200" t="s">
        <v>1958</v>
      </c>
      <c r="F50" s="232" t="s">
        <v>1958</v>
      </c>
      <c r="G50" s="200" t="s">
        <v>1936</v>
      </c>
      <c r="H50" s="200" t="s">
        <v>45</v>
      </c>
      <c r="I50" s="200" t="s">
        <v>85</v>
      </c>
      <c r="J50" s="200" t="s">
        <v>1958</v>
      </c>
      <c r="K50" s="200" t="s">
        <v>1063</v>
      </c>
      <c r="L50" s="200" t="s">
        <v>1058</v>
      </c>
      <c r="N50" s="200" t="s">
        <v>1056</v>
      </c>
      <c r="O50" s="200" t="s">
        <v>1063</v>
      </c>
      <c r="P50" s="200" t="s">
        <v>1058</v>
      </c>
      <c r="R50" s="200" t="s">
        <v>1056</v>
      </c>
    </row>
    <row r="51" spans="1:18" outlineLevel="1">
      <c r="A51" s="234" t="s">
        <v>1965</v>
      </c>
      <c r="B51" s="200">
        <v>131</v>
      </c>
      <c r="C51" s="200" t="s">
        <v>1962</v>
      </c>
      <c r="D51" s="232" t="s">
        <v>1962</v>
      </c>
      <c r="E51" s="200" t="s">
        <v>1962</v>
      </c>
      <c r="F51" s="200" t="s">
        <v>1937</v>
      </c>
      <c r="G51" s="200" t="s">
        <v>39</v>
      </c>
      <c r="H51" s="200" t="s">
        <v>89</v>
      </c>
      <c r="K51" s="200" t="s">
        <v>1963</v>
      </c>
      <c r="L51" s="200" t="s">
        <v>1058</v>
      </c>
      <c r="M51" s="200" t="s">
        <v>1964</v>
      </c>
      <c r="N51" s="200" t="s">
        <v>1244</v>
      </c>
      <c r="O51" s="200" t="s">
        <v>1963</v>
      </c>
      <c r="P51" s="200" t="s">
        <v>1058</v>
      </c>
      <c r="Q51" s="200" t="s">
        <v>1964</v>
      </c>
      <c r="R51" s="200" t="s">
        <v>1244</v>
      </c>
    </row>
    <row r="52" spans="1:18" outlineLevel="1">
      <c r="A52" s="234" t="s">
        <v>1965</v>
      </c>
      <c r="B52" s="200">
        <v>132</v>
      </c>
      <c r="C52" s="200" t="s">
        <v>1958</v>
      </c>
      <c r="D52" s="232" t="s">
        <v>1936</v>
      </c>
      <c r="E52" s="232" t="s">
        <v>45</v>
      </c>
      <c r="F52" s="232" t="s">
        <v>85</v>
      </c>
      <c r="K52" s="200" t="s">
        <v>1242</v>
      </c>
      <c r="L52" s="200" t="s">
        <v>1058</v>
      </c>
      <c r="M52" s="200" t="s">
        <v>1243</v>
      </c>
      <c r="N52" s="200" t="s">
        <v>1244</v>
      </c>
      <c r="O52" s="200" t="s">
        <v>1242</v>
      </c>
      <c r="P52" s="200" t="s">
        <v>1058</v>
      </c>
      <c r="Q52" s="200" t="s">
        <v>1243</v>
      </c>
      <c r="R52" s="200" t="s">
        <v>1244</v>
      </c>
    </row>
    <row r="53" spans="1:18" outlineLevel="1">
      <c r="A53" s="234" t="s">
        <v>1965</v>
      </c>
      <c r="B53" s="200">
        <v>133</v>
      </c>
      <c r="C53" s="200" t="s">
        <v>1957</v>
      </c>
      <c r="D53" s="232" t="s">
        <v>1937</v>
      </c>
      <c r="E53" s="232" t="s">
        <v>39</v>
      </c>
      <c r="F53" s="232" t="s">
        <v>89</v>
      </c>
      <c r="K53" s="200" t="s">
        <v>1245</v>
      </c>
      <c r="L53" s="200" t="s">
        <v>1058</v>
      </c>
      <c r="M53" s="200" t="s">
        <v>1246</v>
      </c>
      <c r="N53" s="200" t="s">
        <v>1244</v>
      </c>
      <c r="O53" s="200" t="s">
        <v>1245</v>
      </c>
      <c r="P53" s="200" t="s">
        <v>1058</v>
      </c>
      <c r="Q53" s="200" t="s">
        <v>1246</v>
      </c>
      <c r="R53" s="200" t="s">
        <v>1244</v>
      </c>
    </row>
    <row r="54" spans="1:18" outlineLevel="1">
      <c r="A54" s="234" t="s">
        <v>1965</v>
      </c>
      <c r="B54" s="200">
        <v>134</v>
      </c>
      <c r="C54" s="232" t="s">
        <v>146</v>
      </c>
      <c r="D54" s="232" t="s">
        <v>81</v>
      </c>
      <c r="E54" s="200" t="s">
        <v>1957</v>
      </c>
      <c r="F54" s="200" t="s">
        <v>1957</v>
      </c>
      <c r="K54" s="200" t="s">
        <v>146</v>
      </c>
      <c r="L54" s="233" t="s">
        <v>389</v>
      </c>
      <c r="M54" s="200" t="s">
        <v>387</v>
      </c>
      <c r="N54" s="200" t="s">
        <v>379</v>
      </c>
      <c r="O54" s="200" t="s">
        <v>146</v>
      </c>
      <c r="P54" s="233" t="s">
        <v>389</v>
      </c>
      <c r="Q54" s="200" t="s">
        <v>387</v>
      </c>
      <c r="R54" s="200" t="s">
        <v>379</v>
      </c>
    </row>
    <row r="55" spans="1:18" outlineLevel="1">
      <c r="A55" s="234" t="s">
        <v>1965</v>
      </c>
      <c r="B55" s="200">
        <v>135</v>
      </c>
      <c r="C55" s="232" t="s">
        <v>142</v>
      </c>
      <c r="D55" s="232" t="s">
        <v>77</v>
      </c>
      <c r="K55" s="200" t="s">
        <v>142</v>
      </c>
      <c r="L55" s="233" t="s">
        <v>389</v>
      </c>
      <c r="M55" s="200" t="s">
        <v>391</v>
      </c>
      <c r="N55" s="200" t="s">
        <v>379</v>
      </c>
      <c r="O55" s="200" t="s">
        <v>142</v>
      </c>
      <c r="P55" s="233" t="s">
        <v>389</v>
      </c>
      <c r="Q55" s="200" t="s">
        <v>391</v>
      </c>
      <c r="R55" s="200" t="s">
        <v>379</v>
      </c>
    </row>
    <row r="56" spans="1:18" outlineLevel="1">
      <c r="A56" s="209"/>
      <c r="B56" s="209"/>
      <c r="C56" s="209"/>
      <c r="D56" s="209"/>
      <c r="E56" s="209"/>
      <c r="F56" s="209"/>
      <c r="G56" s="209"/>
      <c r="H56" s="209"/>
      <c r="I56" s="209"/>
      <c r="J56" s="209"/>
      <c r="K56" s="209"/>
      <c r="L56" s="209"/>
      <c r="M56" s="209"/>
      <c r="N56" s="209"/>
      <c r="O56" s="209"/>
      <c r="P56" s="209"/>
      <c r="Q56" s="209"/>
      <c r="R56" s="209"/>
    </row>
    <row r="57" spans="1:18">
      <c r="A57" s="205" t="s">
        <v>1966</v>
      </c>
      <c r="B57" s="200">
        <v>128</v>
      </c>
      <c r="C57" s="200" t="s">
        <v>146</v>
      </c>
      <c r="D57" s="200" t="s">
        <v>81</v>
      </c>
      <c r="E57" s="232" t="s">
        <v>1958</v>
      </c>
      <c r="F57" s="232" t="s">
        <v>1957</v>
      </c>
      <c r="K57" s="200" t="s">
        <v>1059</v>
      </c>
      <c r="L57" s="200" t="s">
        <v>1058</v>
      </c>
      <c r="N57" s="200" t="s">
        <v>1056</v>
      </c>
      <c r="O57" s="200" t="s">
        <v>1059</v>
      </c>
      <c r="P57" s="200" t="s">
        <v>1058</v>
      </c>
      <c r="R57" s="200" t="s">
        <v>1056</v>
      </c>
    </row>
    <row r="58" spans="1:18" outlineLevel="1">
      <c r="A58" s="234" t="s">
        <v>1966</v>
      </c>
      <c r="B58" s="200">
        <v>131</v>
      </c>
      <c r="C58" s="200" t="s">
        <v>1962</v>
      </c>
      <c r="D58" s="200" t="s">
        <v>1962</v>
      </c>
      <c r="E58" s="232" t="s">
        <v>1962</v>
      </c>
      <c r="F58" s="200" t="s">
        <v>1937</v>
      </c>
      <c r="G58" s="200" t="s">
        <v>39</v>
      </c>
      <c r="H58" s="200" t="s">
        <v>89</v>
      </c>
      <c r="K58" s="200" t="s">
        <v>1963</v>
      </c>
      <c r="L58" s="200" t="s">
        <v>1058</v>
      </c>
      <c r="M58" s="200" t="s">
        <v>1964</v>
      </c>
      <c r="N58" s="200" t="s">
        <v>1244</v>
      </c>
      <c r="O58" s="200" t="s">
        <v>1963</v>
      </c>
      <c r="P58" s="200" t="s">
        <v>1058</v>
      </c>
      <c r="Q58" s="200" t="s">
        <v>1964</v>
      </c>
      <c r="R58" s="200" t="s">
        <v>1244</v>
      </c>
    </row>
    <row r="59" spans="1:18" outlineLevel="1">
      <c r="A59" s="234" t="s">
        <v>1966</v>
      </c>
      <c r="B59" s="200">
        <v>136</v>
      </c>
      <c r="C59" s="232" t="s">
        <v>146</v>
      </c>
      <c r="D59" s="232" t="s">
        <v>81</v>
      </c>
      <c r="K59" s="200" t="s">
        <v>146</v>
      </c>
      <c r="L59" s="233" t="s">
        <v>1065</v>
      </c>
      <c r="N59" s="200" t="s">
        <v>1056</v>
      </c>
      <c r="O59" s="200" t="s">
        <v>146</v>
      </c>
      <c r="P59" s="233" t="s">
        <v>1065</v>
      </c>
      <c r="Q59" s="200" t="s">
        <v>1967</v>
      </c>
      <c r="R59" s="200" t="s">
        <v>1968</v>
      </c>
    </row>
    <row r="60" spans="1:18" outlineLevel="1">
      <c r="A60" s="234" t="s">
        <v>1966</v>
      </c>
      <c r="B60" s="200">
        <v>137</v>
      </c>
      <c r="C60" s="232" t="s">
        <v>142</v>
      </c>
      <c r="D60" s="232" t="s">
        <v>77</v>
      </c>
      <c r="E60" s="200" t="s">
        <v>1958</v>
      </c>
      <c r="K60" s="200" t="s">
        <v>142</v>
      </c>
      <c r="L60" s="233" t="s">
        <v>1065</v>
      </c>
      <c r="N60" s="200" t="s">
        <v>1056</v>
      </c>
      <c r="O60" s="200" t="s">
        <v>142</v>
      </c>
      <c r="P60" s="233" t="s">
        <v>1065</v>
      </c>
      <c r="Q60" s="200" t="s">
        <v>1969</v>
      </c>
      <c r="R60" s="200" t="s">
        <v>1968</v>
      </c>
    </row>
    <row r="61" spans="1:18" outlineLevel="1">
      <c r="A61" s="234" t="s">
        <v>1966</v>
      </c>
      <c r="B61" s="200">
        <v>140</v>
      </c>
      <c r="C61" s="232" t="s">
        <v>1936</v>
      </c>
      <c r="D61" s="232" t="s">
        <v>45</v>
      </c>
      <c r="E61" s="232" t="s">
        <v>85</v>
      </c>
      <c r="F61" s="200" t="s">
        <v>1936</v>
      </c>
      <c r="G61" s="200" t="s">
        <v>45</v>
      </c>
      <c r="H61" s="200" t="s">
        <v>85</v>
      </c>
      <c r="I61" s="200" t="s">
        <v>146</v>
      </c>
      <c r="J61" s="200" t="s">
        <v>81</v>
      </c>
      <c r="K61" s="200" t="s">
        <v>146</v>
      </c>
      <c r="L61" s="200" t="s">
        <v>1970</v>
      </c>
      <c r="M61" s="200" t="s">
        <v>1971</v>
      </c>
      <c r="N61" s="200" t="s">
        <v>1972</v>
      </c>
      <c r="O61" s="200" t="s">
        <v>146</v>
      </c>
      <c r="P61" s="200" t="s">
        <v>1970</v>
      </c>
      <c r="Q61" s="200" t="s">
        <v>1971</v>
      </c>
      <c r="R61" s="200" t="s">
        <v>1972</v>
      </c>
    </row>
    <row r="62" spans="1:18" outlineLevel="1">
      <c r="A62" s="234" t="s">
        <v>1966</v>
      </c>
      <c r="B62" s="200">
        <v>141</v>
      </c>
      <c r="C62" s="232" t="s">
        <v>1937</v>
      </c>
      <c r="D62" s="232" t="s">
        <v>39</v>
      </c>
      <c r="E62" s="232" t="s">
        <v>89</v>
      </c>
      <c r="F62" s="200" t="s">
        <v>1937</v>
      </c>
      <c r="G62" s="200" t="s">
        <v>39</v>
      </c>
      <c r="H62" s="200" t="s">
        <v>89</v>
      </c>
      <c r="I62" s="200" t="s">
        <v>142</v>
      </c>
      <c r="J62" s="200" t="s">
        <v>77</v>
      </c>
      <c r="K62" s="200" t="s">
        <v>142</v>
      </c>
      <c r="L62" s="200" t="s">
        <v>1970</v>
      </c>
      <c r="M62" s="200" t="s">
        <v>1973</v>
      </c>
      <c r="N62" s="200" t="s">
        <v>1972</v>
      </c>
      <c r="O62" s="200" t="s">
        <v>142</v>
      </c>
      <c r="P62" s="200" t="s">
        <v>1970</v>
      </c>
      <c r="Q62" s="200" t="s">
        <v>1973</v>
      </c>
      <c r="R62" s="200" t="s">
        <v>1972</v>
      </c>
    </row>
    <row r="63" spans="1:18" outlineLevel="1">
      <c r="A63" s="209"/>
      <c r="B63" s="209"/>
      <c r="C63" s="209"/>
      <c r="D63" s="209"/>
      <c r="E63" s="209"/>
      <c r="F63" s="209"/>
      <c r="G63" s="209"/>
      <c r="H63" s="209"/>
      <c r="I63" s="209"/>
      <c r="J63" s="209"/>
      <c r="K63" s="209"/>
      <c r="L63" s="209"/>
      <c r="M63" s="209"/>
      <c r="N63" s="209"/>
      <c r="O63" s="209"/>
      <c r="P63" s="209"/>
      <c r="Q63" s="209"/>
      <c r="R63" s="209"/>
    </row>
    <row r="64" spans="1:18">
      <c r="A64" s="205" t="s">
        <v>1974</v>
      </c>
      <c r="B64" s="200">
        <v>130</v>
      </c>
      <c r="C64" s="200" t="s">
        <v>146</v>
      </c>
      <c r="D64" s="200" t="s">
        <v>81</v>
      </c>
      <c r="E64" s="200" t="s">
        <v>1958</v>
      </c>
      <c r="F64" s="200" t="s">
        <v>1958</v>
      </c>
      <c r="G64" s="232" t="s">
        <v>1936</v>
      </c>
      <c r="H64" s="232" t="s">
        <v>45</v>
      </c>
      <c r="I64" s="232" t="s">
        <v>85</v>
      </c>
      <c r="J64" s="200" t="s">
        <v>1958</v>
      </c>
      <c r="K64" s="200" t="s">
        <v>1063</v>
      </c>
      <c r="L64" s="200" t="s">
        <v>1058</v>
      </c>
      <c r="N64" s="200" t="s">
        <v>1056</v>
      </c>
      <c r="O64" s="200" t="s">
        <v>1063</v>
      </c>
      <c r="P64" s="200" t="s">
        <v>1058</v>
      </c>
      <c r="R64" s="200" t="s">
        <v>1056</v>
      </c>
    </row>
    <row r="65" spans="1:18" outlineLevel="1">
      <c r="A65" s="234" t="s">
        <v>1974</v>
      </c>
      <c r="B65" s="200">
        <v>131</v>
      </c>
      <c r="C65" s="200" t="s">
        <v>1962</v>
      </c>
      <c r="D65" s="200" t="s">
        <v>1962</v>
      </c>
      <c r="E65" s="200" t="s">
        <v>1962</v>
      </c>
      <c r="F65" s="232" t="s">
        <v>1937</v>
      </c>
      <c r="G65" s="232" t="s">
        <v>39</v>
      </c>
      <c r="H65" s="232" t="s">
        <v>89</v>
      </c>
      <c r="K65" s="200" t="s">
        <v>1963</v>
      </c>
      <c r="L65" s="200" t="s">
        <v>1058</v>
      </c>
      <c r="M65" s="200" t="s">
        <v>1964</v>
      </c>
      <c r="N65" s="200" t="s">
        <v>1244</v>
      </c>
      <c r="O65" s="200" t="s">
        <v>1963</v>
      </c>
      <c r="P65" s="200" t="s">
        <v>1058</v>
      </c>
      <c r="Q65" s="200" t="s">
        <v>1964</v>
      </c>
      <c r="R65" s="200" t="s">
        <v>1244</v>
      </c>
    </row>
    <row r="66" spans="1:18" outlineLevel="1">
      <c r="A66" s="234" t="s">
        <v>1974</v>
      </c>
      <c r="B66" s="200">
        <v>134</v>
      </c>
      <c r="C66" s="200" t="s">
        <v>146</v>
      </c>
      <c r="D66" s="200" t="s">
        <v>81</v>
      </c>
      <c r="E66" s="232" t="s">
        <v>1957</v>
      </c>
      <c r="F66" s="200" t="s">
        <v>1957</v>
      </c>
      <c r="K66" s="200" t="s">
        <v>146</v>
      </c>
      <c r="L66" s="200" t="s">
        <v>389</v>
      </c>
      <c r="M66" s="200" t="s">
        <v>387</v>
      </c>
      <c r="N66" s="200" t="s">
        <v>379</v>
      </c>
      <c r="O66" s="200" t="s">
        <v>146</v>
      </c>
      <c r="P66" s="200" t="s">
        <v>389</v>
      </c>
      <c r="Q66" s="200" t="s">
        <v>387</v>
      </c>
      <c r="R66" s="200" t="s">
        <v>379</v>
      </c>
    </row>
    <row r="67" spans="1:18" outlineLevel="1">
      <c r="A67" s="234" t="s">
        <v>1974</v>
      </c>
      <c r="B67" s="200">
        <v>138</v>
      </c>
      <c r="C67" s="232" t="s">
        <v>146</v>
      </c>
      <c r="D67" s="232" t="s">
        <v>81</v>
      </c>
      <c r="E67" s="200" t="s">
        <v>1936</v>
      </c>
      <c r="F67" s="200" t="s">
        <v>45</v>
      </c>
      <c r="G67" s="200" t="s">
        <v>85</v>
      </c>
      <c r="K67" s="200" t="s">
        <v>146</v>
      </c>
      <c r="L67" s="233" t="s">
        <v>1975</v>
      </c>
      <c r="M67" s="200" t="s">
        <v>1976</v>
      </c>
      <c r="N67" s="200" t="s">
        <v>1244</v>
      </c>
      <c r="O67" s="200" t="s">
        <v>146</v>
      </c>
      <c r="P67" s="233" t="s">
        <v>1975</v>
      </c>
      <c r="Q67" s="200" t="s">
        <v>1976</v>
      </c>
      <c r="R67" s="200" t="s">
        <v>1244</v>
      </c>
    </row>
    <row r="68" spans="1:18" outlineLevel="1">
      <c r="A68" s="234" t="s">
        <v>1974</v>
      </c>
      <c r="B68" s="200">
        <v>139</v>
      </c>
      <c r="C68" s="232" t="s">
        <v>142</v>
      </c>
      <c r="D68" s="232" t="s">
        <v>77</v>
      </c>
      <c r="E68" s="200" t="s">
        <v>1937</v>
      </c>
      <c r="F68" s="200" t="s">
        <v>39</v>
      </c>
      <c r="G68" s="200" t="s">
        <v>89</v>
      </c>
      <c r="K68" s="200" t="s">
        <v>142</v>
      </c>
      <c r="L68" s="233" t="s">
        <v>1975</v>
      </c>
      <c r="M68" s="200" t="s">
        <v>1977</v>
      </c>
      <c r="N68" s="200" t="s">
        <v>1244</v>
      </c>
      <c r="O68" s="200" t="s">
        <v>142</v>
      </c>
      <c r="P68" s="233" t="s">
        <v>1975</v>
      </c>
      <c r="Q68" s="200" t="s">
        <v>1977</v>
      </c>
      <c r="R68" s="200" t="s">
        <v>1244</v>
      </c>
    </row>
    <row r="69" spans="1:18" outlineLevel="1">
      <c r="A69" s="234" t="s">
        <v>1974</v>
      </c>
      <c r="B69" s="200">
        <v>140</v>
      </c>
      <c r="C69" s="200" t="s">
        <v>1936</v>
      </c>
      <c r="D69" s="200" t="s">
        <v>45</v>
      </c>
      <c r="E69" s="200" t="s">
        <v>85</v>
      </c>
      <c r="F69" s="232" t="s">
        <v>1936</v>
      </c>
      <c r="G69" s="232" t="s">
        <v>45</v>
      </c>
      <c r="H69" s="232" t="s">
        <v>85</v>
      </c>
      <c r="I69" s="200" t="s">
        <v>146</v>
      </c>
      <c r="J69" s="200" t="s">
        <v>81</v>
      </c>
      <c r="K69" s="200" t="s">
        <v>146</v>
      </c>
      <c r="L69" s="200" t="s">
        <v>1970</v>
      </c>
      <c r="M69" s="200" t="s">
        <v>1971</v>
      </c>
      <c r="N69" s="200" t="s">
        <v>1972</v>
      </c>
      <c r="O69" s="200" t="s">
        <v>146</v>
      </c>
      <c r="P69" s="200" t="s">
        <v>1970</v>
      </c>
      <c r="Q69" s="200" t="s">
        <v>1971</v>
      </c>
      <c r="R69" s="200" t="s">
        <v>1972</v>
      </c>
    </row>
    <row r="70" spans="1:18" outlineLevel="1">
      <c r="A70" s="234" t="s">
        <v>1974</v>
      </c>
      <c r="B70" s="200">
        <v>141</v>
      </c>
      <c r="C70" s="200" t="s">
        <v>1937</v>
      </c>
      <c r="D70" s="200" t="s">
        <v>39</v>
      </c>
      <c r="E70" s="200" t="s">
        <v>89</v>
      </c>
      <c r="F70" s="232" t="s">
        <v>1937</v>
      </c>
      <c r="G70" s="232" t="s">
        <v>39</v>
      </c>
      <c r="H70" s="232" t="s">
        <v>89</v>
      </c>
      <c r="I70" s="200" t="s">
        <v>142</v>
      </c>
      <c r="J70" s="200" t="s">
        <v>77</v>
      </c>
      <c r="K70" s="200" t="s">
        <v>142</v>
      </c>
      <c r="L70" s="200" t="s">
        <v>1970</v>
      </c>
      <c r="M70" s="200" t="s">
        <v>1973</v>
      </c>
      <c r="N70" s="200" t="s">
        <v>1972</v>
      </c>
      <c r="O70" s="200" t="s">
        <v>142</v>
      </c>
      <c r="P70" s="200" t="s">
        <v>1970</v>
      </c>
      <c r="Q70" s="200" t="s">
        <v>1973</v>
      </c>
      <c r="R70" s="200" t="s">
        <v>1972</v>
      </c>
    </row>
    <row r="71" spans="1:18" outlineLevel="1">
      <c r="A71" s="209"/>
      <c r="B71" s="209"/>
      <c r="C71" s="209"/>
      <c r="D71" s="209"/>
      <c r="E71" s="209"/>
      <c r="F71" s="209"/>
      <c r="G71" s="209"/>
      <c r="H71" s="209"/>
      <c r="I71" s="209"/>
      <c r="J71" s="209"/>
      <c r="K71" s="209"/>
      <c r="L71" s="209"/>
      <c r="M71" s="209"/>
      <c r="N71" s="209"/>
      <c r="O71" s="209"/>
      <c r="P71" s="209"/>
      <c r="Q71" s="209"/>
      <c r="R71" s="209"/>
    </row>
    <row r="72" spans="1:18">
      <c r="A72" s="205" t="s">
        <v>1978</v>
      </c>
      <c r="B72" s="200">
        <v>130</v>
      </c>
      <c r="C72" s="200" t="s">
        <v>146</v>
      </c>
      <c r="D72" s="200" t="s">
        <v>81</v>
      </c>
      <c r="E72" s="200" t="s">
        <v>1958</v>
      </c>
      <c r="F72" s="200" t="s">
        <v>1958</v>
      </c>
      <c r="G72" s="200" t="s">
        <v>1936</v>
      </c>
      <c r="H72" s="200" t="s">
        <v>45</v>
      </c>
      <c r="I72" s="200" t="s">
        <v>85</v>
      </c>
      <c r="J72" s="232" t="s">
        <v>1958</v>
      </c>
      <c r="K72" s="200" t="s">
        <v>1063</v>
      </c>
      <c r="L72" s="200" t="s">
        <v>1058</v>
      </c>
      <c r="N72" s="200" t="s">
        <v>1056</v>
      </c>
      <c r="O72" s="200" t="s">
        <v>1063</v>
      </c>
      <c r="P72" s="200" t="s">
        <v>1058</v>
      </c>
      <c r="R72" s="200" t="s">
        <v>1056</v>
      </c>
    </row>
    <row r="73" spans="1:18" outlineLevel="1">
      <c r="A73" s="234" t="s">
        <v>1978</v>
      </c>
      <c r="B73" s="200">
        <v>134</v>
      </c>
      <c r="C73" s="200" t="s">
        <v>146</v>
      </c>
      <c r="D73" s="200" t="s">
        <v>81</v>
      </c>
      <c r="E73" s="200" t="s">
        <v>1957</v>
      </c>
      <c r="F73" s="232" t="s">
        <v>1957</v>
      </c>
      <c r="K73" s="200" t="s">
        <v>146</v>
      </c>
      <c r="L73" s="200" t="s">
        <v>389</v>
      </c>
      <c r="M73" s="200" t="s">
        <v>387</v>
      </c>
      <c r="N73" s="200" t="s">
        <v>379</v>
      </c>
      <c r="O73" s="200" t="s">
        <v>146</v>
      </c>
      <c r="P73" s="200" t="s">
        <v>389</v>
      </c>
      <c r="Q73" s="200" t="s">
        <v>387</v>
      </c>
      <c r="R73" s="200" t="s">
        <v>379</v>
      </c>
    </row>
    <row r="74" spans="1:18" outlineLevel="1">
      <c r="A74" s="234" t="s">
        <v>1978</v>
      </c>
      <c r="B74" s="200">
        <v>137</v>
      </c>
      <c r="C74" s="200" t="s">
        <v>142</v>
      </c>
      <c r="D74" s="200" t="s">
        <v>77</v>
      </c>
      <c r="E74" s="232" t="s">
        <v>1958</v>
      </c>
      <c r="K74" s="200" t="s">
        <v>142</v>
      </c>
      <c r="L74" s="200" t="s">
        <v>1065</v>
      </c>
      <c r="N74" s="200" t="s">
        <v>1056</v>
      </c>
      <c r="O74" s="200" t="s">
        <v>142</v>
      </c>
      <c r="P74" s="200" t="s">
        <v>1065</v>
      </c>
      <c r="Q74" s="200" t="s">
        <v>1969</v>
      </c>
      <c r="R74" s="200" t="s">
        <v>1968</v>
      </c>
    </row>
    <row r="75" spans="1:18" outlineLevel="1">
      <c r="A75" s="234" t="s">
        <v>1978</v>
      </c>
      <c r="B75" s="200">
        <v>138</v>
      </c>
      <c r="C75" s="200" t="s">
        <v>146</v>
      </c>
      <c r="D75" s="200" t="s">
        <v>81</v>
      </c>
      <c r="E75" s="232" t="s">
        <v>1936</v>
      </c>
      <c r="F75" s="232" t="s">
        <v>45</v>
      </c>
      <c r="G75" s="232" t="s">
        <v>85</v>
      </c>
      <c r="K75" s="200" t="s">
        <v>146</v>
      </c>
      <c r="L75" s="200" t="s">
        <v>1975</v>
      </c>
      <c r="M75" s="200" t="s">
        <v>1976</v>
      </c>
      <c r="N75" s="200" t="s">
        <v>1244</v>
      </c>
      <c r="O75" s="200" t="s">
        <v>146</v>
      </c>
      <c r="P75" s="200" t="s">
        <v>1975</v>
      </c>
      <c r="Q75" s="200" t="s">
        <v>1976</v>
      </c>
      <c r="R75" s="200" t="s">
        <v>1244</v>
      </c>
    </row>
    <row r="76" spans="1:18" outlineLevel="1">
      <c r="A76" s="234" t="s">
        <v>1978</v>
      </c>
      <c r="B76" s="200">
        <v>139</v>
      </c>
      <c r="C76" s="200" t="s">
        <v>142</v>
      </c>
      <c r="D76" s="200" t="s">
        <v>77</v>
      </c>
      <c r="E76" s="232" t="s">
        <v>1937</v>
      </c>
      <c r="F76" s="232" t="s">
        <v>39</v>
      </c>
      <c r="G76" s="232" t="s">
        <v>89</v>
      </c>
      <c r="K76" s="200" t="s">
        <v>142</v>
      </c>
      <c r="L76" s="200" t="s">
        <v>1975</v>
      </c>
      <c r="M76" s="200" t="s">
        <v>1977</v>
      </c>
      <c r="N76" s="200" t="s">
        <v>1244</v>
      </c>
      <c r="O76" s="200" t="s">
        <v>142</v>
      </c>
      <c r="P76" s="200" t="s">
        <v>1975</v>
      </c>
      <c r="Q76" s="200" t="s">
        <v>1977</v>
      </c>
      <c r="R76" s="200" t="s">
        <v>1244</v>
      </c>
    </row>
    <row r="77" spans="1:18" outlineLevel="1">
      <c r="A77" s="234" t="s">
        <v>1978</v>
      </c>
      <c r="B77" s="200">
        <v>140</v>
      </c>
      <c r="C77" s="200" t="s">
        <v>1936</v>
      </c>
      <c r="D77" s="200" t="s">
        <v>45</v>
      </c>
      <c r="E77" s="200" t="s">
        <v>85</v>
      </c>
      <c r="F77" s="200" t="s">
        <v>1936</v>
      </c>
      <c r="G77" s="200" t="s">
        <v>45</v>
      </c>
      <c r="H77" s="200" t="s">
        <v>85</v>
      </c>
      <c r="I77" s="232" t="s">
        <v>146</v>
      </c>
      <c r="J77" s="232" t="s">
        <v>81</v>
      </c>
      <c r="K77" s="200" t="s">
        <v>146</v>
      </c>
      <c r="L77" s="233" t="s">
        <v>1970</v>
      </c>
      <c r="M77" s="200" t="s">
        <v>1971</v>
      </c>
      <c r="N77" s="200" t="s">
        <v>1972</v>
      </c>
      <c r="O77" s="200" t="s">
        <v>146</v>
      </c>
      <c r="P77" s="233" t="s">
        <v>1970</v>
      </c>
      <c r="Q77" s="200" t="s">
        <v>1971</v>
      </c>
      <c r="R77" s="200" t="s">
        <v>1972</v>
      </c>
    </row>
    <row r="78" spans="1:18" outlineLevel="1">
      <c r="A78" s="234" t="s">
        <v>1978</v>
      </c>
      <c r="B78" s="200">
        <v>141</v>
      </c>
      <c r="C78" s="200" t="s">
        <v>1937</v>
      </c>
      <c r="D78" s="200" t="s">
        <v>39</v>
      </c>
      <c r="E78" s="200" t="s">
        <v>89</v>
      </c>
      <c r="F78" s="200" t="s">
        <v>1937</v>
      </c>
      <c r="G78" s="200" t="s">
        <v>39</v>
      </c>
      <c r="H78" s="200" t="s">
        <v>89</v>
      </c>
      <c r="I78" s="232" t="s">
        <v>142</v>
      </c>
      <c r="J78" s="232" t="s">
        <v>77</v>
      </c>
      <c r="K78" s="200" t="s">
        <v>142</v>
      </c>
      <c r="L78" s="233" t="s">
        <v>1970</v>
      </c>
      <c r="M78" s="200" t="s">
        <v>1973</v>
      </c>
      <c r="N78" s="200" t="s">
        <v>1972</v>
      </c>
      <c r="O78" s="200" t="s">
        <v>142</v>
      </c>
      <c r="P78" s="233" t="s">
        <v>1970</v>
      </c>
      <c r="Q78" s="200" t="s">
        <v>1973</v>
      </c>
      <c r="R78" s="200" t="s">
        <v>1972</v>
      </c>
    </row>
    <row r="79" spans="1:18" outlineLevel="1">
      <c r="A79" s="209"/>
      <c r="B79" s="209"/>
      <c r="C79" s="209"/>
      <c r="D79" s="209"/>
      <c r="E79" s="209"/>
      <c r="F79" s="209"/>
      <c r="G79" s="209"/>
      <c r="H79" s="209"/>
      <c r="I79" s="209"/>
      <c r="J79" s="209"/>
      <c r="K79" s="209"/>
      <c r="L79" s="209"/>
      <c r="M79" s="209"/>
      <c r="N79" s="209"/>
      <c r="O79" s="209"/>
      <c r="P79" s="209"/>
      <c r="Q79" s="209"/>
      <c r="R79" s="209"/>
    </row>
  </sheetData>
  <autoFilter ref="A2:R79" xr:uid="{60954BEE-05B0-44D4-AA8D-8E289F09589B}"/>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936F7-DB53-472C-97F0-3807C1A4F45A}">
  <sheetPr codeName="Tabelle20">
    <tabColor rgb="FF0000FF"/>
    <outlinePr summaryBelow="0" summaryRight="0"/>
  </sheetPr>
  <dimension ref="A1:J31"/>
  <sheetViews>
    <sheetView showZeros="0" workbookViewId="0"/>
  </sheetViews>
  <sheetFormatPr defaultColWidth="11.44140625" defaultRowHeight="13.2" outlineLevelRow="1" outlineLevelCol="1"/>
  <cols>
    <col min="1" max="1" width="16.88671875" style="200" bestFit="1" customWidth="1"/>
    <col min="2" max="2" width="12.44140625" style="200" customWidth="1" outlineLevel="1"/>
    <col min="3" max="3" width="41.109375" style="200" customWidth="1" outlineLevel="1"/>
    <col min="4" max="4" width="27.44140625" style="200" customWidth="1" outlineLevel="1"/>
    <col min="5" max="5" width="45" style="200" customWidth="1" outlineLevel="1"/>
    <col min="6" max="6" width="19.6640625" style="200" customWidth="1" outlineLevel="1"/>
    <col min="7" max="7" width="41.109375" style="200" bestFit="1" customWidth="1"/>
    <col min="8" max="8" width="36.33203125" style="200" customWidth="1" outlineLevel="1"/>
    <col min="9" max="9" width="45" style="200" customWidth="1" outlineLevel="1"/>
    <col min="10" max="10" width="34.33203125" style="200" customWidth="1" outlineLevel="1"/>
    <col min="11" max="16384" width="11.44140625" style="200"/>
  </cols>
  <sheetData>
    <row r="1" spans="1:10" ht="26.4">
      <c r="A1" s="196" t="s">
        <v>14</v>
      </c>
      <c r="B1" s="197" t="s">
        <v>15</v>
      </c>
      <c r="C1" s="197" t="s">
        <v>1218</v>
      </c>
      <c r="D1" s="197" t="s">
        <v>17</v>
      </c>
      <c r="E1" s="198">
        <v>46209.76017361111</v>
      </c>
      <c r="F1" s="199" t="s">
        <v>19</v>
      </c>
    </row>
    <row r="2" spans="1:10">
      <c r="A2" s="201" t="s">
        <v>1218</v>
      </c>
      <c r="B2" s="202" t="s">
        <v>21</v>
      </c>
      <c r="C2" s="203" t="s">
        <v>29</v>
      </c>
      <c r="D2" s="203" t="s">
        <v>23</v>
      </c>
      <c r="E2" s="204" t="s">
        <v>1219</v>
      </c>
      <c r="F2" s="204" t="s">
        <v>1220</v>
      </c>
      <c r="G2" s="203" t="s">
        <v>1221</v>
      </c>
      <c r="H2" s="203" t="s">
        <v>1222</v>
      </c>
      <c r="I2" s="204" t="s">
        <v>1223</v>
      </c>
      <c r="J2" s="204" t="s">
        <v>1224</v>
      </c>
    </row>
    <row r="3" spans="1:10">
      <c r="A3" s="205" t="s">
        <v>1225</v>
      </c>
      <c r="B3" s="200">
        <v>109</v>
      </c>
      <c r="C3" s="200" t="s">
        <v>1226</v>
      </c>
      <c r="D3" s="233" t="s">
        <v>1225</v>
      </c>
      <c r="E3" s="218" t="s">
        <v>1227</v>
      </c>
      <c r="F3" s="200" t="s">
        <v>1228</v>
      </c>
      <c r="G3" s="200" t="s">
        <v>1229</v>
      </c>
      <c r="H3" s="200" t="s">
        <v>49</v>
      </c>
      <c r="I3" s="200" t="s">
        <v>924</v>
      </c>
      <c r="J3" s="200" t="s">
        <v>908</v>
      </c>
    </row>
    <row r="4" spans="1:10" outlineLevel="1">
      <c r="A4" s="234" t="s">
        <v>1225</v>
      </c>
      <c r="B4" s="200">
        <v>110</v>
      </c>
      <c r="C4" s="200" t="s">
        <v>1230</v>
      </c>
      <c r="D4" s="233" t="s">
        <v>1225</v>
      </c>
      <c r="E4" s="218" t="s">
        <v>1231</v>
      </c>
      <c r="F4" s="200" t="s">
        <v>1228</v>
      </c>
      <c r="G4" s="200" t="s">
        <v>1232</v>
      </c>
      <c r="H4" s="200" t="s">
        <v>55</v>
      </c>
      <c r="I4" s="200" t="s">
        <v>115</v>
      </c>
      <c r="J4" s="200" t="s">
        <v>114</v>
      </c>
    </row>
    <row r="5" spans="1:10" outlineLevel="1">
      <c r="A5" s="234" t="s">
        <v>1225</v>
      </c>
      <c r="B5" s="200">
        <v>111</v>
      </c>
      <c r="C5" s="200" t="s">
        <v>1235</v>
      </c>
      <c r="D5" s="200" t="s">
        <v>1177</v>
      </c>
      <c r="E5" s="200" t="s">
        <v>904</v>
      </c>
      <c r="F5" s="200" t="s">
        <v>881</v>
      </c>
      <c r="G5" s="200" t="s">
        <v>1235</v>
      </c>
      <c r="H5" s="200" t="s">
        <v>1177</v>
      </c>
      <c r="I5" s="200" t="s">
        <v>904</v>
      </c>
      <c r="J5" s="200" t="s">
        <v>881</v>
      </c>
    </row>
    <row r="6" spans="1:10" outlineLevel="1">
      <c r="A6" s="234" t="s">
        <v>1225</v>
      </c>
      <c r="B6" s="200">
        <v>112</v>
      </c>
      <c r="C6" s="200" t="s">
        <v>1236</v>
      </c>
      <c r="D6" s="233" t="s">
        <v>1225</v>
      </c>
      <c r="E6" s="218" t="s">
        <v>1237</v>
      </c>
      <c r="F6" s="200" t="s">
        <v>1228</v>
      </c>
      <c r="G6" s="200" t="s">
        <v>1238</v>
      </c>
      <c r="H6" s="200" t="s">
        <v>55</v>
      </c>
      <c r="I6" s="200" t="s">
        <v>1239</v>
      </c>
      <c r="J6" s="200" t="s">
        <v>1240</v>
      </c>
    </row>
    <row r="7" spans="1:10" outlineLevel="1">
      <c r="A7" s="209"/>
      <c r="B7" s="209"/>
      <c r="C7" s="209"/>
      <c r="D7" s="209"/>
      <c r="E7" s="209"/>
      <c r="F7" s="209"/>
      <c r="G7" s="209"/>
      <c r="H7" s="209"/>
      <c r="I7" s="209"/>
      <c r="J7" s="209"/>
    </row>
    <row r="8" spans="1:10">
      <c r="A8" s="205" t="s">
        <v>1241</v>
      </c>
      <c r="B8" s="200">
        <v>132</v>
      </c>
      <c r="C8" s="200" t="s">
        <v>1242</v>
      </c>
      <c r="D8" s="200" t="s">
        <v>1058</v>
      </c>
      <c r="E8" s="200" t="s">
        <v>1243</v>
      </c>
      <c r="F8" s="200" t="s">
        <v>1244</v>
      </c>
      <c r="G8" s="200" t="s">
        <v>1242</v>
      </c>
      <c r="H8" s="200" t="s">
        <v>1058</v>
      </c>
      <c r="I8" s="200" t="s">
        <v>1243</v>
      </c>
      <c r="J8" s="200" t="s">
        <v>1244</v>
      </c>
    </row>
    <row r="9" spans="1:10" outlineLevel="1">
      <c r="A9" s="234" t="s">
        <v>1241</v>
      </c>
      <c r="B9" s="200">
        <v>133</v>
      </c>
      <c r="C9" s="200" t="s">
        <v>1245</v>
      </c>
      <c r="D9" s="200" t="s">
        <v>1058</v>
      </c>
      <c r="E9" s="200" t="s">
        <v>1246</v>
      </c>
      <c r="F9" s="200" t="s">
        <v>1244</v>
      </c>
      <c r="G9" s="200" t="s">
        <v>1245</v>
      </c>
      <c r="H9" s="200" t="s">
        <v>1058</v>
      </c>
      <c r="I9" s="200" t="s">
        <v>1246</v>
      </c>
      <c r="J9" s="200" t="s">
        <v>1244</v>
      </c>
    </row>
    <row r="10" spans="1:10" outlineLevel="1">
      <c r="A10" s="234" t="s">
        <v>1241</v>
      </c>
      <c r="B10" s="200">
        <v>134</v>
      </c>
      <c r="C10" s="200" t="s">
        <v>146</v>
      </c>
      <c r="D10" s="200" t="s">
        <v>389</v>
      </c>
      <c r="E10" s="200" t="s">
        <v>387</v>
      </c>
      <c r="F10" s="200" t="s">
        <v>379</v>
      </c>
      <c r="G10" s="200" t="s">
        <v>146</v>
      </c>
      <c r="H10" s="200" t="s">
        <v>389</v>
      </c>
      <c r="I10" s="200" t="s">
        <v>387</v>
      </c>
      <c r="J10" s="200" t="s">
        <v>379</v>
      </c>
    </row>
    <row r="11" spans="1:10" outlineLevel="1">
      <c r="A11" s="234" t="s">
        <v>1241</v>
      </c>
      <c r="B11" s="200">
        <v>135</v>
      </c>
      <c r="C11" s="200" t="s">
        <v>142</v>
      </c>
      <c r="D11" s="200" t="s">
        <v>389</v>
      </c>
      <c r="E11" s="200" t="s">
        <v>391</v>
      </c>
      <c r="F11" s="200" t="s">
        <v>379</v>
      </c>
      <c r="G11" s="200" t="s">
        <v>142</v>
      </c>
      <c r="H11" s="200" t="s">
        <v>389</v>
      </c>
      <c r="I11" s="200" t="s">
        <v>391</v>
      </c>
      <c r="J11" s="200" t="s">
        <v>379</v>
      </c>
    </row>
    <row r="12" spans="1:10" outlineLevel="1">
      <c r="A12" s="209"/>
      <c r="B12" s="209"/>
      <c r="C12" s="209"/>
      <c r="D12" s="209"/>
      <c r="E12" s="209"/>
      <c r="F12" s="209"/>
      <c r="G12" s="209"/>
      <c r="H12" s="209"/>
      <c r="I12" s="209"/>
      <c r="J12" s="209"/>
    </row>
    <row r="13" spans="1:10">
      <c r="A13" s="205" t="s">
        <v>1247</v>
      </c>
      <c r="B13" s="200">
        <v>116</v>
      </c>
      <c r="C13" s="200" t="s">
        <v>1248</v>
      </c>
      <c r="D13" s="233" t="s">
        <v>1247</v>
      </c>
      <c r="E13" s="200" t="s">
        <v>1249</v>
      </c>
      <c r="F13" s="200" t="s">
        <v>1250</v>
      </c>
      <c r="G13" s="200" t="s">
        <v>1248</v>
      </c>
      <c r="H13" s="233" t="s">
        <v>1247</v>
      </c>
      <c r="I13" s="200" t="s">
        <v>1249</v>
      </c>
      <c r="J13" s="200" t="s">
        <v>1251</v>
      </c>
    </row>
    <row r="14" spans="1:10" outlineLevel="1">
      <c r="A14" s="234" t="s">
        <v>1247</v>
      </c>
      <c r="B14" s="200">
        <v>117</v>
      </c>
      <c r="C14" s="200" t="s">
        <v>1252</v>
      </c>
      <c r="D14" s="233" t="s">
        <v>1247</v>
      </c>
      <c r="E14" s="200" t="s">
        <v>1253</v>
      </c>
      <c r="F14" s="200" t="s">
        <v>1250</v>
      </c>
      <c r="G14" s="200" t="s">
        <v>1252</v>
      </c>
      <c r="H14" s="233" t="s">
        <v>1247</v>
      </c>
      <c r="I14" s="200" t="s">
        <v>1253</v>
      </c>
      <c r="J14" s="200" t="s">
        <v>1251</v>
      </c>
    </row>
    <row r="15" spans="1:10" outlineLevel="1">
      <c r="A15" s="234" t="s">
        <v>1247</v>
      </c>
      <c r="B15" s="200">
        <v>118</v>
      </c>
      <c r="C15" s="200" t="s">
        <v>1254</v>
      </c>
      <c r="D15" s="233" t="s">
        <v>1247</v>
      </c>
      <c r="E15" s="200" t="s">
        <v>1255</v>
      </c>
      <c r="F15" s="200" t="s">
        <v>1250</v>
      </c>
      <c r="G15" s="200" t="s">
        <v>1254</v>
      </c>
      <c r="H15" s="233" t="s">
        <v>1247</v>
      </c>
      <c r="I15" s="200" t="s">
        <v>1255</v>
      </c>
      <c r="J15" s="200" t="s">
        <v>1251</v>
      </c>
    </row>
    <row r="16" spans="1:10" outlineLevel="1">
      <c r="A16" s="234" t="s">
        <v>1247</v>
      </c>
      <c r="B16" s="200">
        <v>119</v>
      </c>
      <c r="C16" s="200" t="s">
        <v>1256</v>
      </c>
      <c r="D16" s="233" t="s">
        <v>1247</v>
      </c>
      <c r="E16" s="200" t="s">
        <v>1257</v>
      </c>
      <c r="F16" s="200" t="s">
        <v>1250</v>
      </c>
      <c r="G16" s="200" t="s">
        <v>1256</v>
      </c>
      <c r="H16" s="233" t="s">
        <v>1247</v>
      </c>
      <c r="I16" s="200" t="s">
        <v>1257</v>
      </c>
      <c r="J16" s="200" t="s">
        <v>1251</v>
      </c>
    </row>
    <row r="17" spans="1:10" outlineLevel="1">
      <c r="A17" s="209"/>
      <c r="B17" s="209"/>
      <c r="C17" s="209"/>
      <c r="D17" s="209"/>
      <c r="E17" s="209"/>
      <c r="F17" s="209"/>
      <c r="G17" s="209"/>
      <c r="H17" s="209"/>
      <c r="I17" s="209"/>
      <c r="J17" s="209"/>
    </row>
    <row r="18" spans="1:10">
      <c r="A18" s="205" t="s">
        <v>1258</v>
      </c>
      <c r="B18" s="200">
        <v>147</v>
      </c>
      <c r="C18" s="200" t="s">
        <v>1259</v>
      </c>
      <c r="D18" s="233" t="s">
        <v>1258</v>
      </c>
      <c r="E18" s="200" t="s">
        <v>1260</v>
      </c>
      <c r="F18" s="200" t="s">
        <v>1261</v>
      </c>
      <c r="G18" s="200" t="s">
        <v>1259</v>
      </c>
      <c r="H18" s="233" t="s">
        <v>1258</v>
      </c>
      <c r="I18" s="200" t="s">
        <v>1260</v>
      </c>
      <c r="J18" s="200" t="s">
        <v>1261</v>
      </c>
    </row>
    <row r="19" spans="1:10" outlineLevel="1">
      <c r="A19" s="234" t="s">
        <v>1258</v>
      </c>
      <c r="B19" s="200">
        <v>148</v>
      </c>
      <c r="C19" s="200" t="s">
        <v>1262</v>
      </c>
      <c r="D19" s="233" t="s">
        <v>1258</v>
      </c>
      <c r="E19" s="200" t="s">
        <v>1263</v>
      </c>
      <c r="F19" s="200" t="s">
        <v>1261</v>
      </c>
      <c r="G19" s="200" t="s">
        <v>1262</v>
      </c>
      <c r="H19" s="233" t="s">
        <v>1258</v>
      </c>
      <c r="I19" s="200" t="s">
        <v>1263</v>
      </c>
      <c r="J19" s="200" t="s">
        <v>1261</v>
      </c>
    </row>
    <row r="20" spans="1:10" outlineLevel="1">
      <c r="A20" s="234" t="s">
        <v>1258</v>
      </c>
      <c r="B20" s="200">
        <v>149</v>
      </c>
      <c r="C20" s="200" t="s">
        <v>1264</v>
      </c>
      <c r="D20" s="233" t="s">
        <v>1258</v>
      </c>
      <c r="E20" s="200" t="s">
        <v>1265</v>
      </c>
      <c r="F20" s="200" t="s">
        <v>1261</v>
      </c>
      <c r="G20" s="200" t="s">
        <v>1264</v>
      </c>
      <c r="H20" s="233" t="s">
        <v>1258</v>
      </c>
      <c r="I20" s="200" t="s">
        <v>1265</v>
      </c>
      <c r="J20" s="200" t="s">
        <v>1261</v>
      </c>
    </row>
    <row r="21" spans="1:10" outlineLevel="1">
      <c r="A21" s="234" t="s">
        <v>1258</v>
      </c>
      <c r="B21" s="200">
        <v>150</v>
      </c>
      <c r="C21" s="200" t="s">
        <v>1266</v>
      </c>
      <c r="D21" s="233" t="s">
        <v>1258</v>
      </c>
      <c r="E21" s="200" t="s">
        <v>1267</v>
      </c>
      <c r="F21" s="200" t="s">
        <v>1261</v>
      </c>
      <c r="G21" s="200" t="s">
        <v>1266</v>
      </c>
      <c r="H21" s="233" t="s">
        <v>1258</v>
      </c>
      <c r="I21" s="200" t="s">
        <v>1267</v>
      </c>
      <c r="J21" s="200" t="s">
        <v>1261</v>
      </c>
    </row>
    <row r="22" spans="1:10" ht="26.4" outlineLevel="1">
      <c r="A22" s="234" t="s">
        <v>1258</v>
      </c>
      <c r="B22" s="200">
        <v>151</v>
      </c>
      <c r="C22" s="200" t="s">
        <v>877</v>
      </c>
      <c r="D22" s="200" t="s">
        <v>875</v>
      </c>
      <c r="E22" s="208" t="s">
        <v>1268</v>
      </c>
      <c r="F22" s="200" t="s">
        <v>838</v>
      </c>
      <c r="G22" s="200" t="s">
        <v>877</v>
      </c>
      <c r="H22" s="200" t="s">
        <v>875</v>
      </c>
      <c r="I22" s="208" t="s">
        <v>1268</v>
      </c>
      <c r="J22" s="200" t="s">
        <v>838</v>
      </c>
    </row>
    <row r="23" spans="1:10" outlineLevel="1">
      <c r="A23" s="234" t="s">
        <v>1258</v>
      </c>
      <c r="B23" s="200">
        <v>152</v>
      </c>
      <c r="C23" s="200" t="s">
        <v>1070</v>
      </c>
      <c r="D23" s="200" t="s">
        <v>875</v>
      </c>
      <c r="F23" s="200" t="s">
        <v>1056</v>
      </c>
      <c r="G23" s="200" t="s">
        <v>1070</v>
      </c>
      <c r="H23" s="200" t="s">
        <v>875</v>
      </c>
      <c r="J23" s="200" t="s">
        <v>1056</v>
      </c>
    </row>
    <row r="24" spans="1:10" outlineLevel="1">
      <c r="A24" s="209"/>
      <c r="B24" s="209"/>
      <c r="C24" s="209"/>
      <c r="D24" s="209"/>
      <c r="E24" s="209"/>
      <c r="F24" s="209"/>
      <c r="G24" s="209"/>
      <c r="H24" s="209"/>
      <c r="I24" s="209"/>
      <c r="J24" s="209"/>
    </row>
    <row r="25" spans="1:10">
      <c r="A25" s="205" t="s">
        <v>1269</v>
      </c>
      <c r="B25" s="200">
        <v>142</v>
      </c>
      <c r="C25" s="200" t="s">
        <v>1270</v>
      </c>
      <c r="D25" s="233" t="s">
        <v>1269</v>
      </c>
      <c r="E25" s="200" t="s">
        <v>1271</v>
      </c>
      <c r="F25" s="200" t="s">
        <v>1272</v>
      </c>
      <c r="G25" s="200" t="s">
        <v>1270</v>
      </c>
      <c r="H25" s="233" t="s">
        <v>1269</v>
      </c>
      <c r="I25" s="200" t="s">
        <v>1271</v>
      </c>
      <c r="J25" s="200" t="s">
        <v>1272</v>
      </c>
    </row>
    <row r="26" spans="1:10" outlineLevel="1">
      <c r="A26" s="234" t="s">
        <v>1269</v>
      </c>
      <c r="B26" s="200">
        <v>143</v>
      </c>
      <c r="C26" s="200" t="s">
        <v>1273</v>
      </c>
      <c r="D26" s="233" t="s">
        <v>1269</v>
      </c>
      <c r="E26" s="200" t="s">
        <v>1274</v>
      </c>
      <c r="F26" s="200" t="s">
        <v>1272</v>
      </c>
      <c r="G26" s="200" t="s">
        <v>1273</v>
      </c>
      <c r="H26" s="233" t="s">
        <v>1269</v>
      </c>
      <c r="I26" s="200" t="s">
        <v>1274</v>
      </c>
      <c r="J26" s="200" t="s">
        <v>1272</v>
      </c>
    </row>
    <row r="27" spans="1:10" outlineLevel="1">
      <c r="A27" s="234" t="s">
        <v>1269</v>
      </c>
      <c r="B27" s="200">
        <v>144</v>
      </c>
      <c r="C27" s="200" t="s">
        <v>1275</v>
      </c>
      <c r="D27" s="233" t="s">
        <v>1269</v>
      </c>
      <c r="E27" s="200" t="s">
        <v>1276</v>
      </c>
      <c r="F27" s="200" t="s">
        <v>1272</v>
      </c>
      <c r="G27" s="200" t="s">
        <v>1275</v>
      </c>
      <c r="H27" s="233" t="s">
        <v>1269</v>
      </c>
      <c r="I27" s="200" t="s">
        <v>1276</v>
      </c>
      <c r="J27" s="200" t="s">
        <v>1272</v>
      </c>
    </row>
    <row r="28" spans="1:10" outlineLevel="1">
      <c r="A28" s="234" t="s">
        <v>1269</v>
      </c>
      <c r="B28" s="200">
        <v>145</v>
      </c>
      <c r="C28" s="200" t="s">
        <v>1277</v>
      </c>
      <c r="D28" s="233" t="s">
        <v>1269</v>
      </c>
      <c r="E28" s="200" t="s">
        <v>1278</v>
      </c>
      <c r="F28" s="200" t="s">
        <v>1272</v>
      </c>
      <c r="G28" s="200" t="s">
        <v>1277</v>
      </c>
      <c r="H28" s="233" t="s">
        <v>1269</v>
      </c>
      <c r="I28" s="200" t="s">
        <v>1278</v>
      </c>
      <c r="J28" s="200" t="s">
        <v>1272</v>
      </c>
    </row>
    <row r="29" spans="1:10" outlineLevel="1">
      <c r="A29" s="234" t="s">
        <v>1269</v>
      </c>
      <c r="B29" s="200">
        <v>146</v>
      </c>
      <c r="C29" s="200" t="s">
        <v>1068</v>
      </c>
      <c r="D29" s="200" t="s">
        <v>875</v>
      </c>
      <c r="F29" s="200" t="s">
        <v>1056</v>
      </c>
      <c r="G29" s="200" t="s">
        <v>1068</v>
      </c>
      <c r="H29" s="200" t="s">
        <v>875</v>
      </c>
      <c r="J29" s="200" t="s">
        <v>1056</v>
      </c>
    </row>
    <row r="30" spans="1:10" outlineLevel="1">
      <c r="A30" s="234" t="s">
        <v>1269</v>
      </c>
      <c r="B30" s="200">
        <v>152</v>
      </c>
      <c r="C30" s="200" t="s">
        <v>1070</v>
      </c>
      <c r="D30" s="200" t="s">
        <v>875</v>
      </c>
      <c r="F30" s="200" t="s">
        <v>1056</v>
      </c>
      <c r="G30" s="200" t="s">
        <v>1070</v>
      </c>
      <c r="H30" s="200" t="s">
        <v>875</v>
      </c>
      <c r="J30" s="200" t="s">
        <v>1056</v>
      </c>
    </row>
    <row r="31" spans="1:10" outlineLevel="1">
      <c r="A31" s="209"/>
      <c r="B31" s="209"/>
      <c r="C31" s="209"/>
      <c r="D31" s="209"/>
      <c r="E31" s="209"/>
      <c r="F31" s="209"/>
      <c r="G31" s="209"/>
      <c r="H31" s="209"/>
      <c r="I31" s="209"/>
      <c r="J31" s="209"/>
    </row>
  </sheetData>
  <autoFilter ref="A2:J31" xr:uid="{A63936F7-DB53-472C-97F0-3807C1A4F45A}"/>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C11BA-46D9-4600-A0A1-650FC3E018D9}">
  <sheetPr codeName="Tabelle18">
    <tabColor rgb="FF0000FF"/>
    <outlinePr summaryBelow="0" summaryRight="0"/>
  </sheetPr>
  <dimension ref="A1:T760"/>
  <sheetViews>
    <sheetView showZeros="0" workbookViewId="0"/>
  </sheetViews>
  <sheetFormatPr defaultColWidth="11.44140625" defaultRowHeight="13.2" outlineLevelRow="1" outlineLevelCol="1"/>
  <cols>
    <col min="1" max="1" width="21.88671875" style="200" bestFit="1" customWidth="1"/>
    <col min="2" max="2" width="100.6640625" style="200" customWidth="1"/>
    <col min="3" max="3" width="12.44140625" style="200" bestFit="1" customWidth="1"/>
    <col min="4" max="4" width="28.33203125" style="200" customWidth="1" outlineLevel="1"/>
    <col min="5" max="5" width="27.44140625" style="200" customWidth="1" outlineLevel="1"/>
    <col min="6" max="6" width="12.44140625" style="200" customWidth="1" outlineLevel="1"/>
    <col min="7" max="7" width="14.33203125" style="200" customWidth="1" outlineLevel="1"/>
    <col min="8" max="8" width="21.88671875" style="200" customWidth="1" outlineLevel="1"/>
    <col min="9" max="9" width="100.6640625" style="200" customWidth="1" outlineLevel="1"/>
    <col min="10" max="10" width="18.109375" style="200" customWidth="1" outlineLevel="1"/>
    <col min="11" max="11" width="41.109375" style="200" customWidth="1" outlineLevel="1"/>
    <col min="12" max="12" width="12.44140625" style="200" bestFit="1" customWidth="1"/>
    <col min="13" max="13" width="28.33203125" style="200" customWidth="1" outlineLevel="1"/>
    <col min="14" max="14" width="36.33203125" style="200" customWidth="1" outlineLevel="1"/>
    <col min="15" max="15" width="28.6640625" style="200" customWidth="1" outlineLevel="1"/>
    <col min="16" max="16" width="30.5546875" style="200" customWidth="1" outlineLevel="1"/>
    <col min="17" max="17" width="38.109375" style="200" customWidth="1" outlineLevel="1"/>
    <col min="18" max="18" width="100.6640625" style="200" customWidth="1" outlineLevel="1"/>
    <col min="19" max="19" width="34.33203125" style="200" customWidth="1" outlineLevel="1"/>
    <col min="20" max="20" width="41.109375" style="200" customWidth="1" outlineLevel="1"/>
    <col min="21" max="16384" width="11.44140625" style="200"/>
  </cols>
  <sheetData>
    <row r="1" spans="1:20" ht="26.4">
      <c r="A1" s="196" t="s">
        <v>14</v>
      </c>
      <c r="B1" s="197" t="s">
        <v>15</v>
      </c>
      <c r="C1" s="197" t="s">
        <v>16</v>
      </c>
      <c r="D1" s="197" t="s">
        <v>17</v>
      </c>
      <c r="E1" s="198">
        <v>46203.469606481478</v>
      </c>
      <c r="F1" s="199" t="s">
        <v>18</v>
      </c>
      <c r="G1" s="199" t="s">
        <v>19</v>
      </c>
    </row>
    <row r="2" spans="1:20">
      <c r="A2" s="201" t="s">
        <v>16</v>
      </c>
      <c r="B2" s="201" t="s">
        <v>20</v>
      </c>
      <c r="C2" s="202" t="s">
        <v>21</v>
      </c>
      <c r="D2" s="202" t="s">
        <v>22</v>
      </c>
      <c r="E2" s="203" t="s">
        <v>23</v>
      </c>
      <c r="F2" s="204" t="s">
        <v>24</v>
      </c>
      <c r="G2" s="204" t="s">
        <v>25</v>
      </c>
      <c r="H2" s="204" t="s">
        <v>26</v>
      </c>
      <c r="I2" s="204" t="s">
        <v>27</v>
      </c>
      <c r="J2" s="204" t="s">
        <v>28</v>
      </c>
      <c r="K2" s="203" t="s">
        <v>29</v>
      </c>
      <c r="L2" s="202" t="s">
        <v>21</v>
      </c>
      <c r="M2" s="202" t="s">
        <v>22</v>
      </c>
      <c r="N2" s="203" t="s">
        <v>1222</v>
      </c>
      <c r="O2" s="204" t="s">
        <v>2995</v>
      </c>
      <c r="P2" s="204" t="s">
        <v>2996</v>
      </c>
      <c r="Q2" s="204" t="s">
        <v>2997</v>
      </c>
      <c r="R2" s="204" t="s">
        <v>3002</v>
      </c>
      <c r="S2" s="204" t="s">
        <v>2999</v>
      </c>
      <c r="T2" s="203" t="s">
        <v>1221</v>
      </c>
    </row>
    <row r="3" spans="1:20">
      <c r="A3" s="205" t="s">
        <v>30</v>
      </c>
      <c r="B3" s="206" t="s">
        <v>31</v>
      </c>
      <c r="C3" s="200">
        <v>20</v>
      </c>
      <c r="D3" s="200" t="s">
        <v>32</v>
      </c>
      <c r="E3" s="200" t="s">
        <v>33</v>
      </c>
      <c r="F3" s="200" t="s">
        <v>34</v>
      </c>
      <c r="G3" s="200" t="s">
        <v>35</v>
      </c>
      <c r="H3" s="200" t="s">
        <v>36</v>
      </c>
      <c r="I3" s="200" t="s">
        <v>12731</v>
      </c>
      <c r="J3" s="200" t="s">
        <v>38</v>
      </c>
      <c r="K3" s="200" t="s">
        <v>39</v>
      </c>
      <c r="L3" s="200">
        <v>20</v>
      </c>
      <c r="M3" s="200" t="s">
        <v>32</v>
      </c>
      <c r="N3" s="200" t="s">
        <v>33</v>
      </c>
      <c r="O3" s="200" t="s">
        <v>34</v>
      </c>
      <c r="P3" s="200" t="s">
        <v>35</v>
      </c>
      <c r="Q3" s="200" t="s">
        <v>36</v>
      </c>
      <c r="R3" s="200" t="s">
        <v>12731</v>
      </c>
      <c r="S3" s="200" t="s">
        <v>38</v>
      </c>
      <c r="T3" s="200" t="s">
        <v>39</v>
      </c>
    </row>
    <row r="4" spans="1:20" outlineLevel="1">
      <c r="A4" s="207" t="s">
        <v>30</v>
      </c>
      <c r="B4" s="206" t="s">
        <v>40</v>
      </c>
      <c r="C4" s="200">
        <v>19</v>
      </c>
      <c r="D4" s="200" t="s">
        <v>41</v>
      </c>
      <c r="E4" s="200" t="s">
        <v>33</v>
      </c>
      <c r="F4" s="200" t="s">
        <v>42</v>
      </c>
      <c r="G4" s="200" t="s">
        <v>35</v>
      </c>
      <c r="H4" s="200" t="s">
        <v>43</v>
      </c>
      <c r="I4" s="200" t="s">
        <v>12732</v>
      </c>
      <c r="J4" s="200" t="s">
        <v>38</v>
      </c>
      <c r="K4" s="200" t="s">
        <v>45</v>
      </c>
      <c r="L4" s="200">
        <v>19</v>
      </c>
      <c r="M4" s="200" t="s">
        <v>41</v>
      </c>
      <c r="N4" s="200" t="s">
        <v>33</v>
      </c>
      <c r="O4" s="200" t="s">
        <v>42</v>
      </c>
      <c r="P4" s="200" t="s">
        <v>35</v>
      </c>
      <c r="Q4" s="200" t="s">
        <v>43</v>
      </c>
      <c r="R4" s="200" t="s">
        <v>12732</v>
      </c>
      <c r="S4" s="200" t="s">
        <v>38</v>
      </c>
      <c r="T4" s="200" t="s">
        <v>45</v>
      </c>
    </row>
    <row r="5" spans="1:20" outlineLevel="1">
      <c r="A5" s="209"/>
      <c r="B5" s="209"/>
      <c r="C5" s="209"/>
      <c r="D5" s="209"/>
      <c r="E5" s="209"/>
      <c r="F5" s="209"/>
      <c r="G5" s="209"/>
      <c r="H5" s="209"/>
      <c r="I5" s="209"/>
      <c r="J5" s="209"/>
      <c r="K5" s="209"/>
      <c r="L5" s="209"/>
      <c r="M5" s="209"/>
      <c r="N5" s="209"/>
      <c r="O5" s="209"/>
      <c r="P5" s="209"/>
      <c r="Q5" s="209"/>
      <c r="R5" s="209"/>
      <c r="S5" s="209"/>
      <c r="T5" s="209"/>
    </row>
    <row r="6" spans="1:20">
      <c r="A6" s="205" t="s">
        <v>1261</v>
      </c>
      <c r="B6" s="206" t="s">
        <v>1267</v>
      </c>
      <c r="C6" s="200">
        <v>150</v>
      </c>
      <c r="D6" s="200" t="s">
        <v>5054</v>
      </c>
      <c r="E6" s="200" t="s">
        <v>1258</v>
      </c>
      <c r="F6" s="200" t="s">
        <v>34</v>
      </c>
      <c r="G6" s="200" t="s">
        <v>35</v>
      </c>
      <c r="I6" s="200" t="s">
        <v>12733</v>
      </c>
      <c r="J6" s="200" t="s">
        <v>38</v>
      </c>
      <c r="K6" s="200" t="s">
        <v>1266</v>
      </c>
      <c r="L6" s="200">
        <v>150</v>
      </c>
      <c r="M6" s="200" t="s">
        <v>5054</v>
      </c>
      <c r="N6" s="200" t="s">
        <v>1258</v>
      </c>
      <c r="O6" s="200" t="s">
        <v>34</v>
      </c>
      <c r="P6" s="200" t="s">
        <v>35</v>
      </c>
      <c r="R6" s="200" t="s">
        <v>12733</v>
      </c>
      <c r="S6" s="200" t="s">
        <v>38</v>
      </c>
      <c r="T6" s="200" t="s">
        <v>1266</v>
      </c>
    </row>
    <row r="7" spans="1:20" outlineLevel="1">
      <c r="A7" s="207" t="s">
        <v>1261</v>
      </c>
      <c r="B7" s="206" t="s">
        <v>1265</v>
      </c>
      <c r="C7" s="200">
        <v>149</v>
      </c>
      <c r="D7" s="200" t="s">
        <v>5048</v>
      </c>
      <c r="E7" s="200" t="s">
        <v>1258</v>
      </c>
      <c r="F7" s="200" t="s">
        <v>62</v>
      </c>
      <c r="G7" s="200" t="s">
        <v>35</v>
      </c>
      <c r="I7" s="200" t="s">
        <v>12734</v>
      </c>
      <c r="J7" s="200" t="s">
        <v>38</v>
      </c>
      <c r="K7" s="200" t="s">
        <v>1264</v>
      </c>
      <c r="L7" s="200">
        <v>149</v>
      </c>
      <c r="M7" s="200" t="s">
        <v>5048</v>
      </c>
      <c r="N7" s="200" t="s">
        <v>1258</v>
      </c>
      <c r="O7" s="200" t="s">
        <v>62</v>
      </c>
      <c r="P7" s="200" t="s">
        <v>35</v>
      </c>
      <c r="R7" s="200" t="s">
        <v>12734</v>
      </c>
      <c r="S7" s="200" t="s">
        <v>38</v>
      </c>
      <c r="T7" s="200" t="s">
        <v>1264</v>
      </c>
    </row>
    <row r="8" spans="1:20" outlineLevel="1">
      <c r="A8" s="207" t="s">
        <v>1261</v>
      </c>
      <c r="B8" s="206" t="s">
        <v>1260</v>
      </c>
      <c r="C8" s="200">
        <v>147</v>
      </c>
      <c r="D8" s="200" t="s">
        <v>5038</v>
      </c>
      <c r="E8" s="200" t="s">
        <v>1258</v>
      </c>
      <c r="F8" s="200" t="s">
        <v>34</v>
      </c>
      <c r="G8" s="200" t="s">
        <v>35</v>
      </c>
      <c r="I8" s="200" t="s">
        <v>12735</v>
      </c>
      <c r="J8" s="200" t="s">
        <v>38</v>
      </c>
      <c r="K8" s="200" t="s">
        <v>1259</v>
      </c>
      <c r="L8" s="200">
        <v>147</v>
      </c>
      <c r="M8" s="200" t="s">
        <v>5038</v>
      </c>
      <c r="N8" s="200" t="s">
        <v>1258</v>
      </c>
      <c r="O8" s="200" t="s">
        <v>34</v>
      </c>
      <c r="P8" s="200" t="s">
        <v>35</v>
      </c>
      <c r="R8" s="200" t="s">
        <v>12735</v>
      </c>
      <c r="S8" s="200" t="s">
        <v>38</v>
      </c>
      <c r="T8" s="200" t="s">
        <v>1259</v>
      </c>
    </row>
    <row r="9" spans="1:20" outlineLevel="1">
      <c r="A9" s="207" t="s">
        <v>1261</v>
      </c>
      <c r="B9" s="206" t="s">
        <v>1263</v>
      </c>
      <c r="C9" s="200">
        <v>148</v>
      </c>
      <c r="D9" s="200" t="s">
        <v>5043</v>
      </c>
      <c r="E9" s="200" t="s">
        <v>1258</v>
      </c>
      <c r="F9" s="200" t="s">
        <v>34</v>
      </c>
      <c r="G9" s="200" t="s">
        <v>35</v>
      </c>
      <c r="I9" s="200" t="s">
        <v>12736</v>
      </c>
      <c r="J9" s="200" t="s">
        <v>38</v>
      </c>
      <c r="K9" s="200" t="s">
        <v>1262</v>
      </c>
      <c r="L9" s="200">
        <v>148</v>
      </c>
      <c r="M9" s="200" t="s">
        <v>5043</v>
      </c>
      <c r="N9" s="200" t="s">
        <v>1258</v>
      </c>
      <c r="O9" s="200" t="s">
        <v>34</v>
      </c>
      <c r="P9" s="200" t="s">
        <v>35</v>
      </c>
      <c r="R9" s="200" t="s">
        <v>12736</v>
      </c>
      <c r="S9" s="200" t="s">
        <v>38</v>
      </c>
      <c r="T9" s="200" t="s">
        <v>1262</v>
      </c>
    </row>
    <row r="10" spans="1:20" outlineLevel="1">
      <c r="A10" s="209"/>
      <c r="B10" s="209"/>
      <c r="C10" s="209"/>
      <c r="D10" s="209"/>
      <c r="E10" s="209"/>
      <c r="F10" s="209"/>
      <c r="G10" s="209"/>
      <c r="H10" s="209"/>
      <c r="I10" s="209"/>
      <c r="J10" s="209"/>
      <c r="K10" s="209"/>
      <c r="L10" s="209"/>
      <c r="M10" s="209"/>
      <c r="N10" s="209"/>
      <c r="O10" s="209"/>
      <c r="P10" s="209"/>
      <c r="Q10" s="209"/>
      <c r="R10" s="209"/>
      <c r="S10" s="209"/>
      <c r="T10" s="209"/>
    </row>
    <row r="11" spans="1:20">
      <c r="A11" s="205" t="s">
        <v>1251</v>
      </c>
      <c r="B11" s="76" t="s">
        <v>1249</v>
      </c>
      <c r="L11" s="200">
        <v>116</v>
      </c>
      <c r="M11" s="200" t="s">
        <v>4749</v>
      </c>
      <c r="N11" s="200" t="s">
        <v>1247</v>
      </c>
      <c r="O11" s="200" t="s">
        <v>34</v>
      </c>
      <c r="P11" s="200" t="s">
        <v>35</v>
      </c>
      <c r="R11" s="200" t="s">
        <v>12737</v>
      </c>
      <c r="S11" s="200" t="s">
        <v>51</v>
      </c>
      <c r="T11" s="200" t="s">
        <v>1248</v>
      </c>
    </row>
    <row r="12" spans="1:20" outlineLevel="1">
      <c r="A12" s="207" t="s">
        <v>1251</v>
      </c>
      <c r="B12" s="76" t="s">
        <v>1253</v>
      </c>
      <c r="L12" s="200">
        <v>117</v>
      </c>
      <c r="M12" s="200" t="s">
        <v>4761</v>
      </c>
      <c r="N12" s="200" t="s">
        <v>1247</v>
      </c>
      <c r="O12" s="200" t="s">
        <v>34</v>
      </c>
      <c r="P12" s="200" t="s">
        <v>35</v>
      </c>
      <c r="R12" s="200" t="s">
        <v>12738</v>
      </c>
      <c r="S12" s="200" t="s">
        <v>51</v>
      </c>
      <c r="T12" s="200" t="s">
        <v>1252</v>
      </c>
    </row>
    <row r="13" spans="1:20" outlineLevel="1">
      <c r="A13" s="207" t="s">
        <v>1251</v>
      </c>
      <c r="B13" s="76" t="s">
        <v>1257</v>
      </c>
      <c r="L13" s="200">
        <v>119</v>
      </c>
      <c r="M13" s="200" t="s">
        <v>4788</v>
      </c>
      <c r="N13" s="200" t="s">
        <v>1247</v>
      </c>
      <c r="O13" s="200" t="s">
        <v>34</v>
      </c>
      <c r="P13" s="200" t="s">
        <v>35</v>
      </c>
      <c r="Q13" s="200" t="s">
        <v>3721</v>
      </c>
      <c r="R13" s="200" t="s">
        <v>12739</v>
      </c>
      <c r="S13" s="200" t="s">
        <v>38</v>
      </c>
      <c r="T13" s="200" t="s">
        <v>1256</v>
      </c>
    </row>
    <row r="14" spans="1:20" outlineLevel="1">
      <c r="A14" s="207" t="s">
        <v>1251</v>
      </c>
      <c r="B14" s="76" t="s">
        <v>1255</v>
      </c>
      <c r="L14" s="200">
        <v>118</v>
      </c>
      <c r="M14" s="200" t="s">
        <v>4773</v>
      </c>
      <c r="N14" s="200" t="s">
        <v>1247</v>
      </c>
      <c r="O14" s="200" t="s">
        <v>62</v>
      </c>
      <c r="P14" s="200" t="s">
        <v>35</v>
      </c>
      <c r="Q14" s="200" t="s">
        <v>4785</v>
      </c>
      <c r="R14" s="200" t="s">
        <v>12740</v>
      </c>
      <c r="S14" s="200" t="s">
        <v>70</v>
      </c>
      <c r="T14" s="200" t="s">
        <v>1254</v>
      </c>
    </row>
    <row r="15" spans="1:20" outlineLevel="1">
      <c r="A15" s="207" t="s">
        <v>1251</v>
      </c>
      <c r="B15" s="76" t="s">
        <v>1950</v>
      </c>
      <c r="L15" s="200">
        <v>12</v>
      </c>
      <c r="M15" s="200" t="s">
        <v>3186</v>
      </c>
      <c r="N15" s="200" t="s">
        <v>1948</v>
      </c>
      <c r="O15" s="200" t="s">
        <v>34</v>
      </c>
      <c r="P15" s="200" t="s">
        <v>35</v>
      </c>
      <c r="R15" s="200" t="s">
        <v>12741</v>
      </c>
      <c r="S15" s="200" t="s">
        <v>38</v>
      </c>
      <c r="T15" s="200" t="s">
        <v>1937</v>
      </c>
    </row>
    <row r="16" spans="1:20" outlineLevel="1">
      <c r="A16" s="207" t="s">
        <v>1251</v>
      </c>
      <c r="B16" s="76" t="s">
        <v>1949</v>
      </c>
      <c r="L16" s="200">
        <v>11</v>
      </c>
      <c r="M16" s="200" t="s">
        <v>3171</v>
      </c>
      <c r="N16" s="200" t="s">
        <v>1948</v>
      </c>
      <c r="O16" s="200" t="s">
        <v>62</v>
      </c>
      <c r="P16" s="200" t="s">
        <v>35</v>
      </c>
      <c r="R16" s="200" t="s">
        <v>12742</v>
      </c>
      <c r="S16" s="200" t="s">
        <v>38</v>
      </c>
      <c r="T16" s="200" t="s">
        <v>1936</v>
      </c>
    </row>
    <row r="17" spans="1:20" outlineLevel="1">
      <c r="A17" s="207" t="s">
        <v>1251</v>
      </c>
      <c r="B17" s="76" t="s">
        <v>1951</v>
      </c>
      <c r="L17" s="200">
        <v>13</v>
      </c>
      <c r="M17" s="200" t="s">
        <v>3201</v>
      </c>
      <c r="N17" s="200" t="s">
        <v>1948</v>
      </c>
      <c r="O17" s="200" t="s">
        <v>34</v>
      </c>
      <c r="P17" s="200" t="s">
        <v>35</v>
      </c>
      <c r="R17" s="200" t="s">
        <v>12743</v>
      </c>
      <c r="S17" s="200" t="s">
        <v>38</v>
      </c>
      <c r="T17" s="200" t="s">
        <v>146</v>
      </c>
    </row>
    <row r="18" spans="1:20" outlineLevel="1">
      <c r="A18" s="207" t="s">
        <v>1251</v>
      </c>
      <c r="B18" s="76" t="s">
        <v>1952</v>
      </c>
      <c r="L18" s="200">
        <v>14</v>
      </c>
      <c r="M18" s="200" t="s">
        <v>3214</v>
      </c>
      <c r="N18" s="200" t="s">
        <v>1948</v>
      </c>
      <c r="O18" s="200" t="s">
        <v>62</v>
      </c>
      <c r="P18" s="200" t="s">
        <v>35</v>
      </c>
      <c r="R18" s="200" t="s">
        <v>12744</v>
      </c>
      <c r="S18" s="200" t="s">
        <v>38</v>
      </c>
      <c r="T18" s="200" t="s">
        <v>142</v>
      </c>
    </row>
    <row r="19" spans="1:20" outlineLevel="1">
      <c r="A19" s="207" t="s">
        <v>1251</v>
      </c>
      <c r="B19" s="76" t="s">
        <v>2845</v>
      </c>
      <c r="L19" s="200">
        <v>50</v>
      </c>
      <c r="M19" s="200" t="s">
        <v>2844</v>
      </c>
      <c r="N19" s="200" t="s">
        <v>55</v>
      </c>
      <c r="O19" s="200" t="s">
        <v>34</v>
      </c>
      <c r="P19" s="200" t="s">
        <v>35</v>
      </c>
      <c r="Q19" s="200" t="s">
        <v>3721</v>
      </c>
      <c r="R19" s="200" t="s">
        <v>12745</v>
      </c>
      <c r="S19" s="200" t="s">
        <v>38</v>
      </c>
      <c r="T19" s="200" t="s">
        <v>2844</v>
      </c>
    </row>
    <row r="20" spans="1:20" outlineLevel="1">
      <c r="A20" s="207" t="s">
        <v>1251</v>
      </c>
      <c r="B20" s="76" t="s">
        <v>798</v>
      </c>
      <c r="L20" s="200">
        <v>362</v>
      </c>
      <c r="M20" s="200" t="s">
        <v>799</v>
      </c>
      <c r="N20" s="200" t="s">
        <v>420</v>
      </c>
      <c r="O20" s="200" t="s">
        <v>62</v>
      </c>
      <c r="P20" s="200" t="s">
        <v>35</v>
      </c>
      <c r="R20" s="200" t="s">
        <v>12746</v>
      </c>
      <c r="S20" s="200" t="s">
        <v>38</v>
      </c>
      <c r="T20" s="200" t="s">
        <v>799</v>
      </c>
    </row>
    <row r="21" spans="1:20" outlineLevel="1">
      <c r="A21" s="207" t="s">
        <v>1251</v>
      </c>
      <c r="B21" s="76" t="s">
        <v>3924</v>
      </c>
      <c r="L21" s="200">
        <v>61</v>
      </c>
      <c r="M21" s="200" t="s">
        <v>3911</v>
      </c>
      <c r="N21" s="200" t="s">
        <v>49</v>
      </c>
      <c r="O21" s="200" t="s">
        <v>62</v>
      </c>
      <c r="P21" s="200" t="s">
        <v>35</v>
      </c>
      <c r="R21" s="200" t="s">
        <v>12747</v>
      </c>
      <c r="S21" s="200" t="s">
        <v>51</v>
      </c>
      <c r="T21" s="200" t="s">
        <v>3918</v>
      </c>
    </row>
    <row r="22" spans="1:20" outlineLevel="1">
      <c r="A22" s="207" t="s">
        <v>1251</v>
      </c>
      <c r="B22" s="76" t="s">
        <v>2847</v>
      </c>
      <c r="L22" s="200">
        <v>51</v>
      </c>
      <c r="M22" s="200" t="s">
        <v>3740</v>
      </c>
      <c r="N22" s="200" t="s">
        <v>49</v>
      </c>
      <c r="O22" s="200" t="s">
        <v>34</v>
      </c>
      <c r="P22" s="200" t="s">
        <v>35</v>
      </c>
      <c r="R22" s="200" t="s">
        <v>12748</v>
      </c>
      <c r="S22" s="200" t="s">
        <v>38</v>
      </c>
      <c r="T22" s="200" t="s">
        <v>2846</v>
      </c>
    </row>
    <row r="23" spans="1:20" outlineLevel="1">
      <c r="A23" s="207" t="s">
        <v>1251</v>
      </c>
      <c r="B23" s="76" t="s">
        <v>3950</v>
      </c>
      <c r="L23" s="200">
        <v>63</v>
      </c>
      <c r="M23" s="200" t="s">
        <v>3941</v>
      </c>
      <c r="N23" s="200" t="s">
        <v>55</v>
      </c>
      <c r="O23" s="200" t="s">
        <v>62</v>
      </c>
      <c r="P23" s="200" t="s">
        <v>35</v>
      </c>
      <c r="R23" s="200" t="s">
        <v>12749</v>
      </c>
      <c r="S23" s="200" t="s">
        <v>51</v>
      </c>
      <c r="T23" s="200" t="s">
        <v>3941</v>
      </c>
    </row>
    <row r="24" spans="1:20" outlineLevel="1">
      <c r="A24" s="207" t="s">
        <v>1251</v>
      </c>
      <c r="B24" s="76" t="s">
        <v>3776</v>
      </c>
      <c r="L24" s="200">
        <v>53</v>
      </c>
      <c r="M24" s="200" t="s">
        <v>3767</v>
      </c>
      <c r="N24" s="200" t="s">
        <v>55</v>
      </c>
      <c r="O24" s="200" t="s">
        <v>34</v>
      </c>
      <c r="P24" s="200" t="s">
        <v>35</v>
      </c>
      <c r="R24" s="200" t="s">
        <v>12750</v>
      </c>
      <c r="S24" s="200" t="s">
        <v>38</v>
      </c>
      <c r="T24" s="200" t="s">
        <v>3767</v>
      </c>
    </row>
    <row r="25" spans="1:20" outlineLevel="1">
      <c r="A25" s="207" t="s">
        <v>1251</v>
      </c>
      <c r="B25" s="76" t="s">
        <v>2841</v>
      </c>
      <c r="L25" s="200">
        <v>45</v>
      </c>
      <c r="M25" s="200" t="s">
        <v>3651</v>
      </c>
      <c r="N25" s="200" t="s">
        <v>1177</v>
      </c>
      <c r="O25" s="200" t="s">
        <v>34</v>
      </c>
      <c r="P25" s="200" t="s">
        <v>35</v>
      </c>
      <c r="R25" s="200" t="s">
        <v>12751</v>
      </c>
      <c r="S25" s="200" t="s">
        <v>51</v>
      </c>
      <c r="T25" s="200" t="s">
        <v>2840</v>
      </c>
    </row>
    <row r="26" spans="1:20" outlineLevel="1">
      <c r="A26" s="207" t="s">
        <v>1251</v>
      </c>
      <c r="B26" s="76" t="s">
        <v>2843</v>
      </c>
      <c r="L26" s="200">
        <v>49</v>
      </c>
      <c r="M26" s="200" t="s">
        <v>3710</v>
      </c>
      <c r="N26" s="200" t="s">
        <v>49</v>
      </c>
      <c r="O26" s="200" t="s">
        <v>34</v>
      </c>
      <c r="P26" s="200" t="s">
        <v>35</v>
      </c>
      <c r="Q26" s="200" t="s">
        <v>3721</v>
      </c>
      <c r="R26" s="200" t="s">
        <v>12752</v>
      </c>
      <c r="S26" s="200" t="s">
        <v>38</v>
      </c>
      <c r="T26" s="200" t="s">
        <v>2842</v>
      </c>
    </row>
    <row r="27" spans="1:20" outlineLevel="1">
      <c r="A27" s="207" t="s">
        <v>1251</v>
      </c>
      <c r="B27" s="76" t="s">
        <v>5082</v>
      </c>
      <c r="L27" s="200">
        <v>156</v>
      </c>
      <c r="M27" s="200" t="s">
        <v>5079</v>
      </c>
      <c r="N27" s="200" t="s">
        <v>405</v>
      </c>
      <c r="O27" s="200" t="s">
        <v>34</v>
      </c>
      <c r="P27" s="200" t="s">
        <v>35</v>
      </c>
      <c r="R27" s="200" t="s">
        <v>12753</v>
      </c>
      <c r="S27" s="200" t="s">
        <v>38</v>
      </c>
      <c r="T27" s="200" t="s">
        <v>5079</v>
      </c>
    </row>
    <row r="28" spans="1:20" outlineLevel="1">
      <c r="A28" s="207" t="s">
        <v>1251</v>
      </c>
      <c r="B28" s="76" t="s">
        <v>5087</v>
      </c>
      <c r="L28" s="200">
        <v>157</v>
      </c>
      <c r="M28" s="200" t="s">
        <v>5085</v>
      </c>
      <c r="N28" s="200" t="s">
        <v>405</v>
      </c>
      <c r="O28" s="200" t="s">
        <v>34</v>
      </c>
      <c r="P28" s="200" t="s">
        <v>35</v>
      </c>
      <c r="R28" s="200" t="s">
        <v>12754</v>
      </c>
      <c r="S28" s="200" t="s">
        <v>38</v>
      </c>
      <c r="T28" s="200" t="s">
        <v>5085</v>
      </c>
    </row>
    <row r="29" spans="1:20" outlineLevel="1">
      <c r="A29" s="207" t="s">
        <v>1251</v>
      </c>
      <c r="B29" s="76" t="s">
        <v>5109</v>
      </c>
      <c r="L29" s="200">
        <v>161</v>
      </c>
      <c r="M29" s="200" t="s">
        <v>5107</v>
      </c>
      <c r="N29" s="200" t="s">
        <v>405</v>
      </c>
      <c r="O29" s="200" t="s">
        <v>34</v>
      </c>
      <c r="P29" s="200" t="s">
        <v>35</v>
      </c>
      <c r="R29" s="200" t="s">
        <v>12755</v>
      </c>
      <c r="S29" s="200" t="s">
        <v>38</v>
      </c>
      <c r="T29" s="200" t="s">
        <v>5107</v>
      </c>
    </row>
    <row r="30" spans="1:20" outlineLevel="1">
      <c r="A30" s="207" t="s">
        <v>1251</v>
      </c>
      <c r="B30" s="76" t="s">
        <v>5114</v>
      </c>
      <c r="L30" s="200">
        <v>162</v>
      </c>
      <c r="M30" s="200" t="s">
        <v>5112</v>
      </c>
      <c r="N30" s="200" t="s">
        <v>405</v>
      </c>
      <c r="O30" s="200" t="s">
        <v>34</v>
      </c>
      <c r="P30" s="200" t="s">
        <v>35</v>
      </c>
      <c r="R30" s="200" t="s">
        <v>12756</v>
      </c>
      <c r="S30" s="200" t="s">
        <v>38</v>
      </c>
      <c r="T30" s="200" t="s">
        <v>5112</v>
      </c>
    </row>
    <row r="31" spans="1:20" outlineLevel="1">
      <c r="A31" s="207" t="s">
        <v>1251</v>
      </c>
      <c r="B31" s="76" t="s">
        <v>5099</v>
      </c>
      <c r="L31" s="200">
        <v>159</v>
      </c>
      <c r="M31" s="200" t="s">
        <v>5097</v>
      </c>
      <c r="N31" s="200" t="s">
        <v>405</v>
      </c>
      <c r="O31" s="200" t="s">
        <v>62</v>
      </c>
      <c r="P31" s="200" t="s">
        <v>35</v>
      </c>
      <c r="R31" s="200" t="s">
        <v>12757</v>
      </c>
      <c r="S31" s="200" t="s">
        <v>38</v>
      </c>
      <c r="T31" s="200" t="s">
        <v>5097</v>
      </c>
    </row>
    <row r="32" spans="1:20" outlineLevel="1">
      <c r="A32" s="207" t="s">
        <v>1251</v>
      </c>
      <c r="B32" s="76" t="s">
        <v>5104</v>
      </c>
      <c r="L32" s="200">
        <v>160</v>
      </c>
      <c r="M32" s="200" t="s">
        <v>5102</v>
      </c>
      <c r="N32" s="200" t="s">
        <v>405</v>
      </c>
      <c r="O32" s="200" t="s">
        <v>62</v>
      </c>
      <c r="P32" s="200" t="s">
        <v>35</v>
      </c>
      <c r="R32" s="200" t="s">
        <v>12758</v>
      </c>
      <c r="S32" s="200" t="s">
        <v>38</v>
      </c>
      <c r="T32" s="200" t="s">
        <v>5102</v>
      </c>
    </row>
    <row r="33" spans="1:20" outlineLevel="1">
      <c r="A33" s="207" t="s">
        <v>1251</v>
      </c>
      <c r="B33" s="76" t="s">
        <v>4379</v>
      </c>
      <c r="L33" s="200">
        <v>91</v>
      </c>
      <c r="M33" s="200" t="s">
        <v>4366</v>
      </c>
      <c r="N33" s="200" t="s">
        <v>405</v>
      </c>
      <c r="O33" s="200" t="s">
        <v>62</v>
      </c>
      <c r="P33" s="200" t="s">
        <v>35</v>
      </c>
      <c r="Q33" s="200" t="s">
        <v>4381</v>
      </c>
      <c r="R33" s="200" t="s">
        <v>12759</v>
      </c>
      <c r="S33" s="200" t="s">
        <v>70</v>
      </c>
      <c r="T33" s="200" t="s">
        <v>4375</v>
      </c>
    </row>
    <row r="34" spans="1:20" outlineLevel="1">
      <c r="A34" s="207" t="s">
        <v>1251</v>
      </c>
      <c r="B34" s="76" t="s">
        <v>821</v>
      </c>
      <c r="L34" s="200">
        <v>102</v>
      </c>
      <c r="M34" s="200" t="s">
        <v>822</v>
      </c>
      <c r="N34" s="200" t="s">
        <v>405</v>
      </c>
      <c r="O34" s="200" t="s">
        <v>34</v>
      </c>
      <c r="P34" s="200" t="s">
        <v>35</v>
      </c>
      <c r="R34" s="200" t="s">
        <v>12760</v>
      </c>
      <c r="S34" s="200" t="s">
        <v>51</v>
      </c>
      <c r="T34" s="200" t="s">
        <v>824</v>
      </c>
    </row>
    <row r="35" spans="1:20" outlineLevel="1">
      <c r="A35" s="207" t="s">
        <v>1251</v>
      </c>
      <c r="B35" s="76" t="s">
        <v>4537</v>
      </c>
      <c r="L35" s="200">
        <v>101</v>
      </c>
      <c r="M35" s="200" t="s">
        <v>4526</v>
      </c>
      <c r="N35" s="200" t="s">
        <v>405</v>
      </c>
      <c r="O35" s="200" t="s">
        <v>62</v>
      </c>
      <c r="P35" s="200" t="s">
        <v>35</v>
      </c>
      <c r="R35" s="200" t="s">
        <v>12761</v>
      </c>
      <c r="S35" s="200" t="s">
        <v>38</v>
      </c>
      <c r="T35" s="200" t="s">
        <v>4535</v>
      </c>
    </row>
    <row r="36" spans="1:20" outlineLevel="1">
      <c r="A36" s="209"/>
      <c r="B36" s="209"/>
      <c r="C36" s="209"/>
      <c r="D36" s="209"/>
      <c r="E36" s="209"/>
      <c r="F36" s="209"/>
      <c r="G36" s="209"/>
      <c r="H36" s="209"/>
      <c r="I36" s="209"/>
      <c r="J36" s="209"/>
      <c r="K36" s="209"/>
      <c r="L36" s="209"/>
      <c r="M36" s="209"/>
      <c r="N36" s="209"/>
      <c r="O36" s="209"/>
      <c r="P36" s="209"/>
      <c r="Q36" s="209"/>
      <c r="R36" s="209"/>
      <c r="S36" s="209"/>
      <c r="T36" s="209"/>
    </row>
    <row r="37" spans="1:20">
      <c r="A37" s="205" t="s">
        <v>46</v>
      </c>
      <c r="B37" s="206" t="s">
        <v>47</v>
      </c>
      <c r="C37" s="200">
        <v>72</v>
      </c>
      <c r="D37" s="200" t="s">
        <v>48</v>
      </c>
      <c r="E37" s="200" t="s">
        <v>49</v>
      </c>
      <c r="F37" s="200" t="s">
        <v>34</v>
      </c>
      <c r="G37" s="200" t="s">
        <v>35</v>
      </c>
      <c r="I37" s="200" t="s">
        <v>12762</v>
      </c>
      <c r="J37" s="200" t="s">
        <v>51</v>
      </c>
      <c r="K37" s="200" t="s">
        <v>52</v>
      </c>
      <c r="L37" s="200">
        <v>72</v>
      </c>
      <c r="M37" s="200" t="s">
        <v>48</v>
      </c>
      <c r="N37" s="200" t="s">
        <v>49</v>
      </c>
      <c r="O37" s="200" t="s">
        <v>34</v>
      </c>
      <c r="P37" s="200" t="s">
        <v>35</v>
      </c>
      <c r="R37" s="200" t="s">
        <v>12762</v>
      </c>
      <c r="S37" s="200" t="s">
        <v>51</v>
      </c>
      <c r="T37" s="200" t="s">
        <v>52</v>
      </c>
    </row>
    <row r="38" spans="1:20" outlineLevel="1">
      <c r="A38" s="207" t="s">
        <v>46</v>
      </c>
      <c r="B38" s="206" t="s">
        <v>53</v>
      </c>
      <c r="C38" s="200">
        <v>54</v>
      </c>
      <c r="D38" s="200" t="s">
        <v>54</v>
      </c>
      <c r="E38" s="200" t="s">
        <v>55</v>
      </c>
      <c r="F38" s="200" t="s">
        <v>34</v>
      </c>
      <c r="G38" s="200" t="s">
        <v>35</v>
      </c>
      <c r="I38" s="200" t="s">
        <v>12763</v>
      </c>
      <c r="J38" s="200" t="s">
        <v>51</v>
      </c>
      <c r="K38" s="200" t="s">
        <v>54</v>
      </c>
      <c r="L38" s="200">
        <v>54</v>
      </c>
      <c r="M38" s="200" t="s">
        <v>54</v>
      </c>
      <c r="N38" s="200" t="s">
        <v>55</v>
      </c>
      <c r="O38" s="200" t="s">
        <v>34</v>
      </c>
      <c r="P38" s="200" t="s">
        <v>35</v>
      </c>
      <c r="R38" s="200" t="s">
        <v>12763</v>
      </c>
      <c r="S38" s="200" t="s">
        <v>51</v>
      </c>
      <c r="T38" s="200" t="s">
        <v>54</v>
      </c>
    </row>
    <row r="39" spans="1:20" outlineLevel="1">
      <c r="A39" s="207" t="s">
        <v>46</v>
      </c>
      <c r="B39" s="206" t="s">
        <v>57</v>
      </c>
      <c r="C39" s="200">
        <v>47</v>
      </c>
      <c r="D39" s="200" t="s">
        <v>58</v>
      </c>
      <c r="E39" s="200" t="s">
        <v>55</v>
      </c>
      <c r="F39" s="200" t="s">
        <v>34</v>
      </c>
      <c r="G39" s="200" t="s">
        <v>35</v>
      </c>
      <c r="I39" s="200" t="s">
        <v>12764</v>
      </c>
      <c r="J39" s="200" t="s">
        <v>38</v>
      </c>
      <c r="K39" s="200" t="s">
        <v>58</v>
      </c>
      <c r="L39" s="200">
        <v>47</v>
      </c>
      <c r="M39" s="200" t="s">
        <v>58</v>
      </c>
      <c r="N39" s="200" t="s">
        <v>55</v>
      </c>
      <c r="O39" s="200" t="s">
        <v>34</v>
      </c>
      <c r="P39" s="200" t="s">
        <v>35</v>
      </c>
      <c r="R39" s="200" t="s">
        <v>12764</v>
      </c>
      <c r="S39" s="200" t="s">
        <v>38</v>
      </c>
      <c r="T39" s="200" t="s">
        <v>58</v>
      </c>
    </row>
    <row r="40" spans="1:20" outlineLevel="1">
      <c r="A40" s="207" t="s">
        <v>46</v>
      </c>
      <c r="B40" s="206" t="s">
        <v>60</v>
      </c>
      <c r="C40" s="200">
        <v>46</v>
      </c>
      <c r="D40" s="200" t="s">
        <v>61</v>
      </c>
      <c r="E40" s="200" t="s">
        <v>55</v>
      </c>
      <c r="F40" s="200" t="s">
        <v>62</v>
      </c>
      <c r="G40" s="200" t="s">
        <v>35</v>
      </c>
      <c r="I40" s="200" t="s">
        <v>12765</v>
      </c>
      <c r="J40" s="200" t="s">
        <v>51</v>
      </c>
      <c r="K40" s="200" t="s">
        <v>61</v>
      </c>
      <c r="L40" s="200">
        <v>46</v>
      </c>
      <c r="M40" s="200" t="s">
        <v>61</v>
      </c>
      <c r="N40" s="200" t="s">
        <v>55</v>
      </c>
      <c r="O40" s="200" t="s">
        <v>62</v>
      </c>
      <c r="P40" s="200" t="s">
        <v>35</v>
      </c>
      <c r="R40" s="200" t="s">
        <v>12765</v>
      </c>
      <c r="S40" s="200" t="s">
        <v>51</v>
      </c>
      <c r="T40" s="200" t="s">
        <v>61</v>
      </c>
    </row>
    <row r="41" spans="1:20" outlineLevel="1">
      <c r="A41" s="207" t="s">
        <v>46</v>
      </c>
      <c r="B41" s="206" t="s">
        <v>64</v>
      </c>
      <c r="C41" s="200">
        <v>71</v>
      </c>
      <c r="D41" s="200" t="s">
        <v>65</v>
      </c>
      <c r="E41" s="200" t="s">
        <v>55</v>
      </c>
      <c r="F41" s="200" t="s">
        <v>62</v>
      </c>
      <c r="G41" s="200" t="s">
        <v>35</v>
      </c>
      <c r="I41" s="200" t="s">
        <v>12766</v>
      </c>
      <c r="J41" s="200" t="s">
        <v>51</v>
      </c>
      <c r="K41" s="200" t="s">
        <v>65</v>
      </c>
      <c r="L41" s="200">
        <v>71</v>
      </c>
      <c r="M41" s="200" t="s">
        <v>65</v>
      </c>
      <c r="N41" s="200" t="s">
        <v>55</v>
      </c>
      <c r="O41" s="200" t="s">
        <v>62</v>
      </c>
      <c r="P41" s="200" t="s">
        <v>35</v>
      </c>
      <c r="R41" s="200" t="s">
        <v>12766</v>
      </c>
      <c r="S41" s="200" t="s">
        <v>51</v>
      </c>
      <c r="T41" s="200" t="s">
        <v>65</v>
      </c>
    </row>
    <row r="42" spans="1:20" outlineLevel="1">
      <c r="A42" s="207" t="s">
        <v>46</v>
      </c>
      <c r="B42" s="206" t="s">
        <v>67</v>
      </c>
      <c r="C42" s="200">
        <v>31</v>
      </c>
      <c r="D42" s="200" t="s">
        <v>68</v>
      </c>
      <c r="E42" s="200" t="s">
        <v>55</v>
      </c>
      <c r="F42" s="200" t="s">
        <v>62</v>
      </c>
      <c r="G42" s="200" t="s">
        <v>35</v>
      </c>
      <c r="I42" s="200" t="s">
        <v>12767</v>
      </c>
      <c r="J42" s="200" t="s">
        <v>70</v>
      </c>
      <c r="K42" s="200" t="s">
        <v>68</v>
      </c>
      <c r="L42" s="200">
        <v>31</v>
      </c>
      <c r="M42" s="200" t="s">
        <v>68</v>
      </c>
      <c r="N42" s="200" t="s">
        <v>55</v>
      </c>
      <c r="O42" s="200" t="s">
        <v>62</v>
      </c>
      <c r="P42" s="200" t="s">
        <v>35</v>
      </c>
      <c r="R42" s="200" t="s">
        <v>12767</v>
      </c>
      <c r="S42" s="200" t="s">
        <v>70</v>
      </c>
      <c r="T42" s="200" t="s">
        <v>68</v>
      </c>
    </row>
    <row r="43" spans="1:20" outlineLevel="1">
      <c r="A43" s="209"/>
      <c r="B43" s="209"/>
      <c r="C43" s="209"/>
      <c r="D43" s="209"/>
      <c r="E43" s="209"/>
      <c r="F43" s="209"/>
      <c r="G43" s="209"/>
      <c r="H43" s="209"/>
      <c r="I43" s="209"/>
      <c r="J43" s="209"/>
      <c r="K43" s="209"/>
      <c r="L43" s="209"/>
      <c r="M43" s="209"/>
      <c r="N43" s="209"/>
      <c r="O43" s="209"/>
      <c r="P43" s="209"/>
      <c r="Q43" s="209"/>
      <c r="R43" s="209"/>
      <c r="S43" s="209"/>
      <c r="T43" s="209"/>
    </row>
    <row r="44" spans="1:20">
      <c r="A44" s="205" t="s">
        <v>71</v>
      </c>
      <c r="B44" s="206" t="s">
        <v>72</v>
      </c>
      <c r="C44" s="200">
        <v>4</v>
      </c>
      <c r="D44" s="200" t="s">
        <v>73</v>
      </c>
      <c r="E44" s="200" t="s">
        <v>74</v>
      </c>
      <c r="F44" s="200" t="s">
        <v>34</v>
      </c>
      <c r="G44" s="200" t="s">
        <v>35</v>
      </c>
      <c r="H44" s="200" t="s">
        <v>75</v>
      </c>
      <c r="I44" s="200" t="s">
        <v>12768</v>
      </c>
      <c r="J44" s="200" t="s">
        <v>38</v>
      </c>
      <c r="K44" s="200" t="s">
        <v>77</v>
      </c>
      <c r="L44" s="200">
        <v>4</v>
      </c>
      <c r="M44" s="200" t="s">
        <v>73</v>
      </c>
      <c r="N44" s="200" t="s">
        <v>74</v>
      </c>
      <c r="O44" s="200" t="s">
        <v>34</v>
      </c>
      <c r="P44" s="200" t="s">
        <v>35</v>
      </c>
      <c r="Q44" s="200" t="s">
        <v>75</v>
      </c>
      <c r="R44" s="200" t="s">
        <v>12768</v>
      </c>
      <c r="S44" s="200" t="s">
        <v>38</v>
      </c>
      <c r="T44" s="200" t="s">
        <v>77</v>
      </c>
    </row>
    <row r="45" spans="1:20" outlineLevel="1">
      <c r="A45" s="207" t="s">
        <v>71</v>
      </c>
      <c r="B45" s="206" t="s">
        <v>78</v>
      </c>
      <c r="C45" s="200">
        <v>3</v>
      </c>
      <c r="D45" s="200" t="s">
        <v>79</v>
      </c>
      <c r="E45" s="200" t="s">
        <v>74</v>
      </c>
      <c r="F45" s="200" t="s">
        <v>34</v>
      </c>
      <c r="G45" s="200" t="s">
        <v>35</v>
      </c>
      <c r="H45" s="200" t="s">
        <v>75</v>
      </c>
      <c r="I45" s="200" t="s">
        <v>12769</v>
      </c>
      <c r="J45" s="200" t="s">
        <v>38</v>
      </c>
      <c r="K45" s="200" t="s">
        <v>81</v>
      </c>
      <c r="L45" s="200">
        <v>3</v>
      </c>
      <c r="M45" s="200" t="s">
        <v>79</v>
      </c>
      <c r="N45" s="200" t="s">
        <v>74</v>
      </c>
      <c r="O45" s="200" t="s">
        <v>34</v>
      </c>
      <c r="P45" s="200" t="s">
        <v>35</v>
      </c>
      <c r="Q45" s="200" t="s">
        <v>75</v>
      </c>
      <c r="R45" s="200" t="s">
        <v>12769</v>
      </c>
      <c r="S45" s="200" t="s">
        <v>38</v>
      </c>
      <c r="T45" s="200" t="s">
        <v>81</v>
      </c>
    </row>
    <row r="46" spans="1:20" outlineLevel="1">
      <c r="A46" s="207" t="s">
        <v>71</v>
      </c>
      <c r="B46" s="206" t="s">
        <v>82</v>
      </c>
      <c r="C46" s="200">
        <v>1</v>
      </c>
      <c r="D46" s="200" t="s">
        <v>83</v>
      </c>
      <c r="E46" s="200" t="s">
        <v>74</v>
      </c>
      <c r="F46" s="200" t="s">
        <v>62</v>
      </c>
      <c r="G46" s="200" t="s">
        <v>35</v>
      </c>
      <c r="H46" s="200" t="s">
        <v>75</v>
      </c>
      <c r="I46" s="200" t="s">
        <v>12770</v>
      </c>
      <c r="J46" s="200" t="s">
        <v>38</v>
      </c>
      <c r="K46" s="200" t="s">
        <v>85</v>
      </c>
      <c r="L46" s="200">
        <v>1</v>
      </c>
      <c r="M46" s="200" t="s">
        <v>83</v>
      </c>
      <c r="N46" s="200" t="s">
        <v>74</v>
      </c>
      <c r="O46" s="200" t="s">
        <v>62</v>
      </c>
      <c r="P46" s="200" t="s">
        <v>35</v>
      </c>
      <c r="Q46" s="200" t="s">
        <v>75</v>
      </c>
      <c r="R46" s="200" t="s">
        <v>12770</v>
      </c>
      <c r="S46" s="200" t="s">
        <v>38</v>
      </c>
      <c r="T46" s="200" t="s">
        <v>85</v>
      </c>
    </row>
    <row r="47" spans="1:20" outlineLevel="1">
      <c r="A47" s="207" t="s">
        <v>71</v>
      </c>
      <c r="B47" s="206" t="s">
        <v>86</v>
      </c>
      <c r="C47" s="200">
        <v>2</v>
      </c>
      <c r="D47" s="200" t="s">
        <v>87</v>
      </c>
      <c r="E47" s="200" t="s">
        <v>74</v>
      </c>
      <c r="F47" s="200" t="s">
        <v>34</v>
      </c>
      <c r="G47" s="200" t="s">
        <v>35</v>
      </c>
      <c r="H47" s="200" t="s">
        <v>75</v>
      </c>
      <c r="I47" s="200" t="s">
        <v>12771</v>
      </c>
      <c r="J47" s="200" t="s">
        <v>38</v>
      </c>
      <c r="K47" s="200" t="s">
        <v>89</v>
      </c>
      <c r="L47" s="200">
        <v>2</v>
      </c>
      <c r="M47" s="200" t="s">
        <v>87</v>
      </c>
      <c r="N47" s="200" t="s">
        <v>74</v>
      </c>
      <c r="O47" s="200" t="s">
        <v>34</v>
      </c>
      <c r="P47" s="200" t="s">
        <v>35</v>
      </c>
      <c r="Q47" s="200" t="s">
        <v>75</v>
      </c>
      <c r="R47" s="200" t="s">
        <v>12771</v>
      </c>
      <c r="S47" s="200" t="s">
        <v>38</v>
      </c>
      <c r="T47" s="200" t="s">
        <v>89</v>
      </c>
    </row>
    <row r="48" spans="1:20" outlineLevel="1">
      <c r="A48" s="207" t="s">
        <v>71</v>
      </c>
      <c r="B48" s="206" t="s">
        <v>90</v>
      </c>
      <c r="C48" s="200">
        <v>74</v>
      </c>
      <c r="D48" s="200" t="s">
        <v>91</v>
      </c>
      <c r="E48" s="200" t="s">
        <v>55</v>
      </c>
      <c r="F48" s="200" t="s">
        <v>62</v>
      </c>
      <c r="G48" s="200" t="s">
        <v>35</v>
      </c>
      <c r="I48" s="200" t="s">
        <v>12772</v>
      </c>
      <c r="J48" s="200" t="s">
        <v>70</v>
      </c>
      <c r="K48" s="200" t="s">
        <v>91</v>
      </c>
      <c r="L48" s="200">
        <v>74</v>
      </c>
      <c r="M48" s="200" t="s">
        <v>91</v>
      </c>
      <c r="N48" s="200" t="s">
        <v>55</v>
      </c>
      <c r="O48" s="200" t="s">
        <v>62</v>
      </c>
      <c r="P48" s="200" t="s">
        <v>35</v>
      </c>
      <c r="R48" s="200" t="s">
        <v>12772</v>
      </c>
      <c r="S48" s="200" t="s">
        <v>70</v>
      </c>
      <c r="T48" s="200" t="s">
        <v>91</v>
      </c>
    </row>
    <row r="49" spans="1:20" outlineLevel="1">
      <c r="A49" s="207" t="s">
        <v>71</v>
      </c>
      <c r="B49" s="206" t="s">
        <v>93</v>
      </c>
      <c r="C49" s="200">
        <v>10</v>
      </c>
      <c r="D49" s="200" t="s">
        <v>94</v>
      </c>
      <c r="E49" s="200" t="s">
        <v>95</v>
      </c>
      <c r="F49" s="200" t="s">
        <v>62</v>
      </c>
      <c r="G49" s="200" t="s">
        <v>35</v>
      </c>
      <c r="I49" s="200" t="s">
        <v>12773</v>
      </c>
      <c r="J49" s="200" t="s">
        <v>38</v>
      </c>
      <c r="K49" s="200" t="s">
        <v>97</v>
      </c>
      <c r="L49" s="200">
        <v>10</v>
      </c>
      <c r="M49" s="200" t="s">
        <v>94</v>
      </c>
      <c r="N49" s="200" t="s">
        <v>95</v>
      </c>
      <c r="O49" s="200" t="s">
        <v>62</v>
      </c>
      <c r="P49" s="200" t="s">
        <v>35</v>
      </c>
      <c r="R49" s="200" t="s">
        <v>12773</v>
      </c>
      <c r="S49" s="200" t="s">
        <v>38</v>
      </c>
      <c r="T49" s="200" t="s">
        <v>97</v>
      </c>
    </row>
    <row r="50" spans="1:20" outlineLevel="1">
      <c r="A50" s="207" t="s">
        <v>71</v>
      </c>
      <c r="B50" s="206" t="s">
        <v>98</v>
      </c>
      <c r="C50" s="200">
        <v>9</v>
      </c>
      <c r="D50" s="200" t="s">
        <v>99</v>
      </c>
      <c r="E50" s="200" t="s">
        <v>95</v>
      </c>
      <c r="F50" s="200" t="s">
        <v>62</v>
      </c>
      <c r="G50" s="200" t="s">
        <v>35</v>
      </c>
      <c r="I50" s="200" t="s">
        <v>12774</v>
      </c>
      <c r="J50" s="200" t="s">
        <v>38</v>
      </c>
      <c r="K50" s="200" t="s">
        <v>101</v>
      </c>
      <c r="L50" s="200">
        <v>9</v>
      </c>
      <c r="M50" s="200" t="s">
        <v>99</v>
      </c>
      <c r="N50" s="200" t="s">
        <v>95</v>
      </c>
      <c r="O50" s="200" t="s">
        <v>62</v>
      </c>
      <c r="P50" s="200" t="s">
        <v>35</v>
      </c>
      <c r="R50" s="200" t="s">
        <v>12774</v>
      </c>
      <c r="S50" s="200" t="s">
        <v>38</v>
      </c>
      <c r="T50" s="200" t="s">
        <v>101</v>
      </c>
    </row>
    <row r="51" spans="1:20" outlineLevel="1">
      <c r="A51" s="207" t="s">
        <v>71</v>
      </c>
      <c r="B51" s="206" t="s">
        <v>102</v>
      </c>
      <c r="C51" s="200">
        <v>8</v>
      </c>
      <c r="D51" s="200" t="s">
        <v>103</v>
      </c>
      <c r="E51" s="200" t="s">
        <v>95</v>
      </c>
      <c r="F51" s="200" t="s">
        <v>34</v>
      </c>
      <c r="G51" s="200" t="s">
        <v>35</v>
      </c>
      <c r="I51" s="200" t="s">
        <v>12775</v>
      </c>
      <c r="J51" s="200" t="s">
        <v>38</v>
      </c>
      <c r="K51" s="200" t="s">
        <v>105</v>
      </c>
      <c r="L51" s="200">
        <v>8</v>
      </c>
      <c r="M51" s="200" t="s">
        <v>103</v>
      </c>
      <c r="N51" s="200" t="s">
        <v>95</v>
      </c>
      <c r="O51" s="200" t="s">
        <v>34</v>
      </c>
      <c r="P51" s="200" t="s">
        <v>35</v>
      </c>
      <c r="R51" s="200" t="s">
        <v>12775</v>
      </c>
      <c r="S51" s="200" t="s">
        <v>38</v>
      </c>
      <c r="T51" s="200" t="s">
        <v>105</v>
      </c>
    </row>
    <row r="52" spans="1:20" outlineLevel="1">
      <c r="A52" s="207" t="s">
        <v>71</v>
      </c>
      <c r="B52" s="206" t="s">
        <v>106</v>
      </c>
      <c r="C52" s="200">
        <v>7</v>
      </c>
      <c r="D52" s="200" t="s">
        <v>107</v>
      </c>
      <c r="E52" s="200" t="s">
        <v>95</v>
      </c>
      <c r="F52" s="200" t="s">
        <v>62</v>
      </c>
      <c r="G52" s="200" t="s">
        <v>35</v>
      </c>
      <c r="I52" s="200" t="s">
        <v>12776</v>
      </c>
      <c r="J52" s="200" t="s">
        <v>38</v>
      </c>
      <c r="K52" s="200" t="s">
        <v>109</v>
      </c>
      <c r="L52" s="200">
        <v>7</v>
      </c>
      <c r="M52" s="200" t="s">
        <v>107</v>
      </c>
      <c r="N52" s="200" t="s">
        <v>95</v>
      </c>
      <c r="O52" s="200" t="s">
        <v>62</v>
      </c>
      <c r="P52" s="200" t="s">
        <v>35</v>
      </c>
      <c r="R52" s="200" t="s">
        <v>12776</v>
      </c>
      <c r="S52" s="200" t="s">
        <v>38</v>
      </c>
      <c r="T52" s="200" t="s">
        <v>109</v>
      </c>
    </row>
    <row r="53" spans="1:20" outlineLevel="1">
      <c r="A53" s="207" t="s">
        <v>71</v>
      </c>
      <c r="B53" s="206" t="s">
        <v>110</v>
      </c>
      <c r="C53" s="200">
        <v>123</v>
      </c>
      <c r="D53" s="200" t="s">
        <v>111</v>
      </c>
      <c r="E53" s="200" t="s">
        <v>49</v>
      </c>
      <c r="F53" s="200" t="s">
        <v>34</v>
      </c>
      <c r="G53" s="200" t="s">
        <v>35</v>
      </c>
      <c r="I53" s="200" t="s">
        <v>12777</v>
      </c>
      <c r="J53" s="200" t="s">
        <v>38</v>
      </c>
      <c r="K53" s="200" t="s">
        <v>113</v>
      </c>
      <c r="L53" s="200">
        <v>123</v>
      </c>
      <c r="M53" s="200" t="s">
        <v>111</v>
      </c>
      <c r="N53" s="200" t="s">
        <v>49</v>
      </c>
      <c r="O53" s="200" t="s">
        <v>34</v>
      </c>
      <c r="P53" s="200" t="s">
        <v>35</v>
      </c>
      <c r="R53" s="200" t="s">
        <v>12777</v>
      </c>
      <c r="S53" s="200" t="s">
        <v>38</v>
      </c>
      <c r="T53" s="200" t="s">
        <v>113</v>
      </c>
    </row>
    <row r="54" spans="1:20" outlineLevel="1">
      <c r="A54" s="209"/>
      <c r="B54" s="209"/>
      <c r="C54" s="209"/>
      <c r="D54" s="209"/>
      <c r="E54" s="209"/>
      <c r="F54" s="209"/>
      <c r="G54" s="209"/>
      <c r="H54" s="209"/>
      <c r="I54" s="209"/>
      <c r="J54" s="209"/>
      <c r="K54" s="209"/>
      <c r="L54" s="209"/>
      <c r="M54" s="209"/>
      <c r="N54" s="209"/>
      <c r="O54" s="209"/>
      <c r="P54" s="209"/>
      <c r="Q54" s="209"/>
      <c r="R54" s="209"/>
      <c r="S54" s="209"/>
      <c r="T54" s="209"/>
    </row>
    <row r="55" spans="1:20">
      <c r="A55" s="205" t="s">
        <v>114</v>
      </c>
      <c r="B55" s="206" t="s">
        <v>115</v>
      </c>
      <c r="C55" s="200">
        <v>110</v>
      </c>
      <c r="D55" s="200" t="s">
        <v>1232</v>
      </c>
      <c r="E55" s="200" t="s">
        <v>55</v>
      </c>
      <c r="F55" s="200" t="s">
        <v>34</v>
      </c>
      <c r="G55" s="200" t="s">
        <v>35</v>
      </c>
      <c r="I55" s="200" t="s">
        <v>12778</v>
      </c>
      <c r="J55" s="200" t="s">
        <v>38</v>
      </c>
      <c r="K55" s="200" t="s">
        <v>1232</v>
      </c>
      <c r="L55" s="200">
        <v>110</v>
      </c>
      <c r="M55" s="200" t="s">
        <v>1232</v>
      </c>
      <c r="N55" s="200" t="s">
        <v>55</v>
      </c>
      <c r="O55" s="200" t="s">
        <v>34</v>
      </c>
      <c r="P55" s="200" t="s">
        <v>35</v>
      </c>
      <c r="R55" s="200" t="s">
        <v>12778</v>
      </c>
      <c r="S55" s="200" t="s">
        <v>38</v>
      </c>
      <c r="T55" s="200" t="s">
        <v>1232</v>
      </c>
    </row>
    <row r="56" spans="1:20" outlineLevel="1">
      <c r="A56" s="207" t="s">
        <v>114</v>
      </c>
      <c r="B56" s="206" t="s">
        <v>119</v>
      </c>
      <c r="C56" s="200">
        <v>363</v>
      </c>
      <c r="D56" s="200" t="s">
        <v>120</v>
      </c>
      <c r="E56" s="200" t="s">
        <v>121</v>
      </c>
      <c r="F56" s="200" t="s">
        <v>62</v>
      </c>
      <c r="G56" s="200" t="s">
        <v>35</v>
      </c>
      <c r="I56" s="200" t="s">
        <v>12779</v>
      </c>
      <c r="J56" s="200" t="s">
        <v>38</v>
      </c>
      <c r="K56" s="200" t="s">
        <v>120</v>
      </c>
      <c r="L56" s="200">
        <v>363</v>
      </c>
      <c r="M56" s="200" t="s">
        <v>120</v>
      </c>
      <c r="N56" s="200" t="s">
        <v>121</v>
      </c>
      <c r="O56" s="200" t="s">
        <v>62</v>
      </c>
      <c r="P56" s="200" t="s">
        <v>35</v>
      </c>
      <c r="R56" s="200" t="s">
        <v>12779</v>
      </c>
      <c r="S56" s="200" t="s">
        <v>38</v>
      </c>
      <c r="T56" s="200" t="s">
        <v>120</v>
      </c>
    </row>
    <row r="57" spans="1:20" outlineLevel="1">
      <c r="A57" s="207" t="s">
        <v>114</v>
      </c>
      <c r="B57" s="206" t="s">
        <v>123</v>
      </c>
      <c r="C57" s="200">
        <v>364</v>
      </c>
      <c r="D57" s="200" t="s">
        <v>124</v>
      </c>
      <c r="E57" s="200" t="s">
        <v>121</v>
      </c>
      <c r="F57" s="200" t="s">
        <v>62</v>
      </c>
      <c r="G57" s="200" t="s">
        <v>35</v>
      </c>
      <c r="I57" s="200" t="s">
        <v>12780</v>
      </c>
      <c r="J57" s="200" t="s">
        <v>38</v>
      </c>
      <c r="K57" s="200" t="s">
        <v>124</v>
      </c>
      <c r="L57" s="200">
        <v>364</v>
      </c>
      <c r="M57" s="200" t="s">
        <v>124</v>
      </c>
      <c r="N57" s="200" t="s">
        <v>121</v>
      </c>
      <c r="O57" s="200" t="s">
        <v>62</v>
      </c>
      <c r="P57" s="200" t="s">
        <v>35</v>
      </c>
      <c r="R57" s="200" t="s">
        <v>12780</v>
      </c>
      <c r="S57" s="200" t="s">
        <v>38</v>
      </c>
      <c r="T57" s="200" t="s">
        <v>124</v>
      </c>
    </row>
    <row r="58" spans="1:20" outlineLevel="1">
      <c r="A58" s="207" t="s">
        <v>114</v>
      </c>
      <c r="B58" s="206" t="s">
        <v>126</v>
      </c>
      <c r="C58" s="200">
        <v>365</v>
      </c>
      <c r="D58" s="200" t="s">
        <v>127</v>
      </c>
      <c r="E58" s="200" t="s">
        <v>121</v>
      </c>
      <c r="F58" s="200" t="s">
        <v>62</v>
      </c>
      <c r="G58" s="200" t="s">
        <v>35</v>
      </c>
      <c r="I58" s="200" t="s">
        <v>12781</v>
      </c>
      <c r="J58" s="200" t="s">
        <v>38</v>
      </c>
      <c r="K58" s="200" t="s">
        <v>127</v>
      </c>
      <c r="L58" s="200">
        <v>365</v>
      </c>
      <c r="M58" s="200" t="s">
        <v>127</v>
      </c>
      <c r="N58" s="200" t="s">
        <v>121</v>
      </c>
      <c r="O58" s="200" t="s">
        <v>62</v>
      </c>
      <c r="P58" s="200" t="s">
        <v>35</v>
      </c>
      <c r="R58" s="200" t="s">
        <v>12781</v>
      </c>
      <c r="S58" s="200" t="s">
        <v>38</v>
      </c>
      <c r="T58" s="200" t="s">
        <v>127</v>
      </c>
    </row>
    <row r="59" spans="1:20" outlineLevel="1">
      <c r="A59" s="207" t="s">
        <v>114</v>
      </c>
      <c r="B59" s="206" t="s">
        <v>129</v>
      </c>
      <c r="C59" s="200">
        <v>366</v>
      </c>
      <c r="D59" s="200" t="s">
        <v>130</v>
      </c>
      <c r="E59" s="200" t="s">
        <v>121</v>
      </c>
      <c r="F59" s="200" t="s">
        <v>34</v>
      </c>
      <c r="G59" s="200" t="s">
        <v>35</v>
      </c>
      <c r="I59" s="200" t="s">
        <v>12782</v>
      </c>
      <c r="J59" s="200" t="s">
        <v>38</v>
      </c>
      <c r="K59" s="200" t="s">
        <v>130</v>
      </c>
      <c r="L59" s="200">
        <v>366</v>
      </c>
      <c r="M59" s="200" t="s">
        <v>130</v>
      </c>
      <c r="N59" s="200" t="s">
        <v>121</v>
      </c>
      <c r="O59" s="200" t="s">
        <v>34</v>
      </c>
      <c r="P59" s="200" t="s">
        <v>35</v>
      </c>
      <c r="R59" s="200" t="s">
        <v>12782</v>
      </c>
      <c r="S59" s="200" t="s">
        <v>38</v>
      </c>
      <c r="T59" s="200" t="s">
        <v>130</v>
      </c>
    </row>
    <row r="60" spans="1:20" outlineLevel="1">
      <c r="A60" s="207" t="s">
        <v>114</v>
      </c>
      <c r="B60" s="206" t="s">
        <v>132</v>
      </c>
      <c r="C60" s="200">
        <v>367</v>
      </c>
      <c r="D60" s="200" t="s">
        <v>133</v>
      </c>
      <c r="E60" s="200" t="s">
        <v>121</v>
      </c>
      <c r="F60" s="200" t="s">
        <v>62</v>
      </c>
      <c r="G60" s="200" t="s">
        <v>35</v>
      </c>
      <c r="I60" s="200" t="s">
        <v>12783</v>
      </c>
      <c r="J60" s="200" t="s">
        <v>38</v>
      </c>
      <c r="K60" s="200" t="s">
        <v>133</v>
      </c>
      <c r="L60" s="200">
        <v>367</v>
      </c>
      <c r="M60" s="200" t="s">
        <v>133</v>
      </c>
      <c r="N60" s="200" t="s">
        <v>121</v>
      </c>
      <c r="O60" s="200" t="s">
        <v>62</v>
      </c>
      <c r="P60" s="200" t="s">
        <v>35</v>
      </c>
      <c r="R60" s="200" t="s">
        <v>12783</v>
      </c>
      <c r="S60" s="200" t="s">
        <v>38</v>
      </c>
      <c r="T60" s="200" t="s">
        <v>133</v>
      </c>
    </row>
    <row r="61" spans="1:20" outlineLevel="1">
      <c r="A61" s="207" t="s">
        <v>114</v>
      </c>
      <c r="B61" s="206" t="s">
        <v>135</v>
      </c>
      <c r="C61" s="200">
        <v>368</v>
      </c>
      <c r="D61" s="200" t="s">
        <v>136</v>
      </c>
      <c r="E61" s="200" t="s">
        <v>121</v>
      </c>
      <c r="F61" s="200" t="s">
        <v>62</v>
      </c>
      <c r="G61" s="200" t="s">
        <v>35</v>
      </c>
      <c r="I61" s="200" t="s">
        <v>12784</v>
      </c>
      <c r="J61" s="200" t="s">
        <v>38</v>
      </c>
      <c r="K61" s="200" t="s">
        <v>136</v>
      </c>
      <c r="L61" s="200">
        <v>368</v>
      </c>
      <c r="M61" s="200" t="s">
        <v>136</v>
      </c>
      <c r="N61" s="200" t="s">
        <v>121</v>
      </c>
      <c r="O61" s="200" t="s">
        <v>62</v>
      </c>
      <c r="P61" s="200" t="s">
        <v>35</v>
      </c>
      <c r="R61" s="200" t="s">
        <v>12784</v>
      </c>
      <c r="S61" s="200" t="s">
        <v>38</v>
      </c>
      <c r="T61" s="200" t="s">
        <v>136</v>
      </c>
    </row>
    <row r="62" spans="1:20" outlineLevel="1">
      <c r="A62" s="207" t="s">
        <v>114</v>
      </c>
      <c r="B62" s="206" t="s">
        <v>138</v>
      </c>
      <c r="C62" s="200">
        <v>18</v>
      </c>
      <c r="D62" s="200" t="s">
        <v>139</v>
      </c>
      <c r="E62" s="200" t="s">
        <v>140</v>
      </c>
      <c r="F62" s="200" t="s">
        <v>62</v>
      </c>
      <c r="G62" s="200" t="s">
        <v>35</v>
      </c>
      <c r="I62" s="200" t="s">
        <v>12785</v>
      </c>
      <c r="J62" s="200" t="s">
        <v>70</v>
      </c>
      <c r="K62" s="200" t="s">
        <v>142</v>
      </c>
      <c r="L62" s="200">
        <v>18</v>
      </c>
      <c r="M62" s="200" t="s">
        <v>139</v>
      </c>
      <c r="N62" s="200" t="s">
        <v>140</v>
      </c>
      <c r="O62" s="200" t="s">
        <v>62</v>
      </c>
      <c r="P62" s="200" t="s">
        <v>35</v>
      </c>
      <c r="R62" s="200" t="s">
        <v>12785</v>
      </c>
      <c r="S62" s="200" t="s">
        <v>70</v>
      </c>
      <c r="T62" s="200" t="s">
        <v>142</v>
      </c>
    </row>
    <row r="63" spans="1:20" outlineLevel="1">
      <c r="A63" s="207" t="s">
        <v>114</v>
      </c>
      <c r="B63" s="206" t="s">
        <v>143</v>
      </c>
      <c r="C63" s="200">
        <v>17</v>
      </c>
      <c r="D63" s="200" t="s">
        <v>144</v>
      </c>
      <c r="E63" s="200" t="s">
        <v>140</v>
      </c>
      <c r="F63" s="200" t="s">
        <v>34</v>
      </c>
      <c r="G63" s="200" t="s">
        <v>35</v>
      </c>
      <c r="I63" s="200" t="s">
        <v>12786</v>
      </c>
      <c r="J63" s="200" t="s">
        <v>70</v>
      </c>
      <c r="K63" s="200" t="s">
        <v>146</v>
      </c>
      <c r="L63" s="200">
        <v>17</v>
      </c>
      <c r="M63" s="200" t="s">
        <v>144</v>
      </c>
      <c r="N63" s="200" t="s">
        <v>140</v>
      </c>
      <c r="O63" s="200" t="s">
        <v>34</v>
      </c>
      <c r="P63" s="200" t="s">
        <v>35</v>
      </c>
      <c r="R63" s="200" t="s">
        <v>12786</v>
      </c>
      <c r="S63" s="200" t="s">
        <v>70</v>
      </c>
      <c r="T63" s="200" t="s">
        <v>146</v>
      </c>
    </row>
    <row r="64" spans="1:20" outlineLevel="1">
      <c r="A64" s="207" t="s">
        <v>114</v>
      </c>
      <c r="B64" s="206" t="s">
        <v>147</v>
      </c>
      <c r="C64" s="200">
        <v>48</v>
      </c>
      <c r="D64" s="200" t="s">
        <v>148</v>
      </c>
      <c r="E64" s="200" t="s">
        <v>49</v>
      </c>
      <c r="F64" s="200" t="s">
        <v>34</v>
      </c>
      <c r="G64" s="200" t="s">
        <v>35</v>
      </c>
      <c r="I64" s="200" t="s">
        <v>12787</v>
      </c>
      <c r="J64" s="200" t="s">
        <v>38</v>
      </c>
      <c r="K64" s="200" t="s">
        <v>150</v>
      </c>
      <c r="L64" s="200">
        <v>48</v>
      </c>
      <c r="M64" s="200" t="s">
        <v>148</v>
      </c>
      <c r="N64" s="200" t="s">
        <v>49</v>
      </c>
      <c r="O64" s="200" t="s">
        <v>34</v>
      </c>
      <c r="P64" s="200" t="s">
        <v>35</v>
      </c>
      <c r="R64" s="200" t="s">
        <v>12787</v>
      </c>
      <c r="S64" s="200" t="s">
        <v>38</v>
      </c>
      <c r="T64" s="200" t="s">
        <v>150</v>
      </c>
    </row>
    <row r="65" spans="1:20" outlineLevel="1">
      <c r="A65" s="209"/>
      <c r="B65" s="209"/>
      <c r="C65" s="209"/>
      <c r="D65" s="209"/>
      <c r="E65" s="209"/>
      <c r="F65" s="209"/>
      <c r="G65" s="209"/>
      <c r="H65" s="209"/>
      <c r="I65" s="209"/>
      <c r="J65" s="209"/>
      <c r="K65" s="209"/>
      <c r="L65" s="209"/>
      <c r="M65" s="209"/>
      <c r="N65" s="209"/>
      <c r="O65" s="209"/>
      <c r="P65" s="209"/>
      <c r="Q65" s="209"/>
      <c r="R65" s="209"/>
      <c r="S65" s="209"/>
      <c r="T65" s="209"/>
    </row>
    <row r="66" spans="1:20">
      <c r="A66" s="205" t="s">
        <v>2826</v>
      </c>
      <c r="B66" s="76" t="s">
        <v>2838</v>
      </c>
      <c r="L66" s="200">
        <v>113</v>
      </c>
      <c r="M66" s="200" t="s">
        <v>4705</v>
      </c>
      <c r="N66" s="200" t="s">
        <v>49</v>
      </c>
      <c r="O66" s="200" t="s">
        <v>34</v>
      </c>
      <c r="P66" s="200" t="s">
        <v>35</v>
      </c>
      <c r="R66" s="200" t="s">
        <v>12788</v>
      </c>
      <c r="S66" s="200" t="s">
        <v>38</v>
      </c>
      <c r="T66" s="200" t="s">
        <v>2837</v>
      </c>
    </row>
    <row r="67" spans="1:20" outlineLevel="1">
      <c r="A67" s="207" t="s">
        <v>2826</v>
      </c>
      <c r="B67" s="76" t="s">
        <v>4213</v>
      </c>
      <c r="L67" s="200">
        <v>80</v>
      </c>
      <c r="M67" s="200" t="s">
        <v>4201</v>
      </c>
      <c r="N67" s="200" t="s">
        <v>55</v>
      </c>
      <c r="O67" s="200" t="s">
        <v>34</v>
      </c>
      <c r="P67" s="200" t="s">
        <v>35</v>
      </c>
      <c r="R67" s="200" t="s">
        <v>12789</v>
      </c>
      <c r="S67" s="200" t="s">
        <v>38</v>
      </c>
      <c r="T67" s="200" t="s">
        <v>4201</v>
      </c>
    </row>
    <row r="68" spans="1:20" outlineLevel="1">
      <c r="A68" s="207" t="s">
        <v>2826</v>
      </c>
      <c r="B68" s="76" t="s">
        <v>2836</v>
      </c>
      <c r="L68" s="200">
        <v>104</v>
      </c>
      <c r="M68" s="200" t="s">
        <v>4579</v>
      </c>
      <c r="N68" s="200" t="s">
        <v>49</v>
      </c>
      <c r="O68" s="200" t="s">
        <v>34</v>
      </c>
      <c r="P68" s="200" t="s">
        <v>35</v>
      </c>
      <c r="R68" s="200" t="s">
        <v>12790</v>
      </c>
      <c r="S68" s="200" t="s">
        <v>38</v>
      </c>
      <c r="T68" s="200" t="s">
        <v>2824</v>
      </c>
    </row>
    <row r="69" spans="1:20" outlineLevel="1">
      <c r="A69" s="207" t="s">
        <v>2826</v>
      </c>
      <c r="B69" s="76" t="s">
        <v>4171</v>
      </c>
      <c r="L69" s="200">
        <v>77</v>
      </c>
      <c r="M69" s="200" t="s">
        <v>1176</v>
      </c>
      <c r="N69" s="200" t="s">
        <v>1177</v>
      </c>
      <c r="O69" s="200" t="s">
        <v>62</v>
      </c>
      <c r="P69" s="200" t="s">
        <v>35</v>
      </c>
      <c r="R69" s="200" t="s">
        <v>12791</v>
      </c>
      <c r="S69" s="200" t="s">
        <v>38</v>
      </c>
      <c r="T69" s="200" t="s">
        <v>1179</v>
      </c>
    </row>
    <row r="70" spans="1:20" outlineLevel="1">
      <c r="A70" s="207" t="s">
        <v>2826</v>
      </c>
      <c r="B70" s="76" t="s">
        <v>4524</v>
      </c>
      <c r="L70" s="200">
        <v>100</v>
      </c>
      <c r="M70" s="200" t="s">
        <v>4512</v>
      </c>
      <c r="N70" s="200" t="s">
        <v>49</v>
      </c>
      <c r="O70" s="200" t="s">
        <v>34</v>
      </c>
      <c r="P70" s="200" t="s">
        <v>35</v>
      </c>
      <c r="R70" s="200" t="s">
        <v>12792</v>
      </c>
      <c r="S70" s="200" t="s">
        <v>38</v>
      </c>
      <c r="T70" s="200" t="s">
        <v>4519</v>
      </c>
    </row>
    <row r="71" spans="1:20" outlineLevel="1">
      <c r="A71" s="209"/>
      <c r="B71" s="209"/>
      <c r="C71" s="209"/>
      <c r="D71" s="209"/>
      <c r="E71" s="209"/>
      <c r="F71" s="209"/>
      <c r="G71" s="209"/>
      <c r="H71" s="209"/>
      <c r="I71" s="209"/>
      <c r="J71" s="209"/>
      <c r="K71" s="209"/>
      <c r="L71" s="209"/>
      <c r="M71" s="209"/>
      <c r="N71" s="209"/>
      <c r="O71" s="209"/>
      <c r="P71" s="209"/>
      <c r="Q71" s="209"/>
      <c r="R71" s="209"/>
      <c r="S71" s="209"/>
      <c r="T71" s="209"/>
    </row>
    <row r="72" spans="1:20">
      <c r="A72" s="235" t="s">
        <v>151</v>
      </c>
      <c r="B72" s="206"/>
      <c r="C72" s="200">
        <v>753</v>
      </c>
      <c r="D72" s="200" t="s">
        <v>151</v>
      </c>
      <c r="E72" s="200">
        <v>0</v>
      </c>
      <c r="K72" s="200" t="s">
        <v>151</v>
      </c>
      <c r="L72" s="200">
        <v>753</v>
      </c>
      <c r="M72" s="200" t="s">
        <v>151</v>
      </c>
      <c r="N72" s="200">
        <v>0</v>
      </c>
      <c r="T72" s="200" t="s">
        <v>151</v>
      </c>
    </row>
    <row r="73" spans="1:20" outlineLevel="1">
      <c r="A73" s="236" t="s">
        <v>151</v>
      </c>
      <c r="B73" s="206"/>
      <c r="C73" s="200">
        <v>754</v>
      </c>
      <c r="D73" s="200" t="s">
        <v>151</v>
      </c>
      <c r="E73" s="200">
        <v>0</v>
      </c>
      <c r="K73" s="200" t="s">
        <v>151</v>
      </c>
      <c r="L73" s="200">
        <v>754</v>
      </c>
      <c r="M73" s="200" t="s">
        <v>151</v>
      </c>
      <c r="N73" s="200">
        <v>0</v>
      </c>
      <c r="T73" s="200" t="s">
        <v>151</v>
      </c>
    </row>
    <row r="74" spans="1:20" outlineLevel="1">
      <c r="A74" s="236" t="s">
        <v>151</v>
      </c>
      <c r="B74" s="206"/>
      <c r="C74" s="200">
        <v>755</v>
      </c>
      <c r="D74" s="200" t="s">
        <v>151</v>
      </c>
      <c r="E74" s="200">
        <v>0</v>
      </c>
      <c r="K74" s="200" t="s">
        <v>151</v>
      </c>
      <c r="L74" s="200">
        <v>755</v>
      </c>
      <c r="M74" s="200" t="s">
        <v>151</v>
      </c>
      <c r="N74" s="200">
        <v>0</v>
      </c>
      <c r="T74" s="200" t="s">
        <v>151</v>
      </c>
    </row>
    <row r="75" spans="1:20" outlineLevel="1">
      <c r="A75" s="236" t="s">
        <v>151</v>
      </c>
      <c r="B75" s="206"/>
      <c r="C75" s="200">
        <v>756</v>
      </c>
      <c r="D75" s="200" t="s">
        <v>151</v>
      </c>
      <c r="E75" s="200">
        <v>0</v>
      </c>
      <c r="K75" s="200" t="s">
        <v>151</v>
      </c>
      <c r="L75" s="200">
        <v>756</v>
      </c>
      <c r="M75" s="200" t="s">
        <v>151</v>
      </c>
      <c r="N75" s="200">
        <v>0</v>
      </c>
      <c r="T75" s="200" t="s">
        <v>151</v>
      </c>
    </row>
    <row r="76" spans="1:20" outlineLevel="1">
      <c r="A76" s="236" t="s">
        <v>151</v>
      </c>
      <c r="B76" s="206"/>
      <c r="C76" s="200">
        <v>757</v>
      </c>
      <c r="D76" s="200" t="s">
        <v>151</v>
      </c>
      <c r="E76" s="200">
        <v>0</v>
      </c>
      <c r="K76" s="200" t="s">
        <v>151</v>
      </c>
      <c r="L76" s="200">
        <v>757</v>
      </c>
      <c r="M76" s="200" t="s">
        <v>151</v>
      </c>
      <c r="N76" s="200">
        <v>0</v>
      </c>
      <c r="T76" s="200" t="s">
        <v>151</v>
      </c>
    </row>
    <row r="77" spans="1:20" outlineLevel="1">
      <c r="A77" s="236" t="s">
        <v>151</v>
      </c>
      <c r="B77" s="206"/>
      <c r="C77" s="200">
        <v>758</v>
      </c>
      <c r="D77" s="200" t="s">
        <v>152</v>
      </c>
      <c r="E77" s="200">
        <v>0</v>
      </c>
      <c r="K77" s="200" t="s">
        <v>152</v>
      </c>
      <c r="L77" s="200">
        <v>758</v>
      </c>
      <c r="M77" s="200" t="s">
        <v>152</v>
      </c>
      <c r="N77" s="200">
        <v>0</v>
      </c>
      <c r="T77" s="200" t="s">
        <v>152</v>
      </c>
    </row>
    <row r="78" spans="1:20" outlineLevel="1">
      <c r="A78" s="236" t="s">
        <v>151</v>
      </c>
      <c r="B78" s="206"/>
      <c r="C78" s="200">
        <v>759</v>
      </c>
      <c r="D78" s="200" t="s">
        <v>153</v>
      </c>
      <c r="E78" s="200">
        <v>0</v>
      </c>
      <c r="K78" s="200" t="s">
        <v>153</v>
      </c>
      <c r="L78" s="200">
        <v>759</v>
      </c>
      <c r="M78" s="200" t="s">
        <v>153</v>
      </c>
      <c r="N78" s="200">
        <v>0</v>
      </c>
      <c r="T78" s="200" t="s">
        <v>153</v>
      </c>
    </row>
    <row r="79" spans="1:20" outlineLevel="1">
      <c r="A79" s="236" t="s">
        <v>151</v>
      </c>
      <c r="B79" s="206"/>
      <c r="C79" s="200">
        <v>760</v>
      </c>
      <c r="D79" s="200" t="s">
        <v>154</v>
      </c>
      <c r="E79" s="200">
        <v>0</v>
      </c>
      <c r="K79" s="200" t="s">
        <v>154</v>
      </c>
      <c r="L79" s="200">
        <v>760</v>
      </c>
      <c r="M79" s="200" t="s">
        <v>154</v>
      </c>
      <c r="N79" s="200">
        <v>0</v>
      </c>
      <c r="T79" s="200" t="s">
        <v>154</v>
      </c>
    </row>
    <row r="80" spans="1:20" ht="13.8" outlineLevel="1" thickBot="1">
      <c r="A80" s="237" t="s">
        <v>151</v>
      </c>
      <c r="B80" s="206"/>
      <c r="C80" s="200">
        <v>761</v>
      </c>
      <c r="D80" s="200" t="s">
        <v>155</v>
      </c>
      <c r="E80" s="200">
        <v>0</v>
      </c>
      <c r="K80" s="200" t="s">
        <v>155</v>
      </c>
      <c r="L80" s="200">
        <v>761</v>
      </c>
      <c r="M80" s="200" t="s">
        <v>155</v>
      </c>
      <c r="N80" s="200">
        <v>0</v>
      </c>
      <c r="T80" s="200" t="s">
        <v>155</v>
      </c>
    </row>
    <row r="81" spans="1:20" ht="13.8" outlineLevel="1" thickTop="1">
      <c r="A81" s="209"/>
      <c r="B81" s="209"/>
      <c r="C81" s="209"/>
      <c r="D81" s="209"/>
      <c r="E81" s="209"/>
      <c r="F81" s="209"/>
      <c r="G81" s="209"/>
      <c r="H81" s="209"/>
      <c r="I81" s="209"/>
      <c r="J81" s="209"/>
      <c r="K81" s="209"/>
      <c r="L81" s="209"/>
      <c r="M81" s="209"/>
      <c r="N81" s="209"/>
      <c r="O81" s="209"/>
      <c r="P81" s="209"/>
      <c r="Q81" s="209"/>
      <c r="R81" s="209"/>
      <c r="S81" s="209"/>
      <c r="T81" s="209"/>
    </row>
    <row r="82" spans="1:20">
      <c r="A82" s="235" t="s">
        <v>156</v>
      </c>
      <c r="B82" s="206" t="s">
        <v>156</v>
      </c>
      <c r="C82" s="200">
        <v>438</v>
      </c>
      <c r="D82" s="200" t="s">
        <v>157</v>
      </c>
      <c r="E82" s="200">
        <v>0</v>
      </c>
      <c r="I82" s="200" t="s">
        <v>12248</v>
      </c>
      <c r="K82" s="200" t="s">
        <v>157</v>
      </c>
      <c r="L82" s="200">
        <v>438</v>
      </c>
      <c r="M82" s="200" t="s">
        <v>157</v>
      </c>
      <c r="N82" s="200">
        <v>0</v>
      </c>
      <c r="R82" s="200" t="s">
        <v>12248</v>
      </c>
      <c r="T82" s="200" t="s">
        <v>157</v>
      </c>
    </row>
    <row r="83" spans="1:20" outlineLevel="1">
      <c r="A83" s="236" t="s">
        <v>156</v>
      </c>
      <c r="B83" s="206" t="s">
        <v>156</v>
      </c>
      <c r="C83" s="200">
        <v>439</v>
      </c>
      <c r="D83" s="200" t="s">
        <v>157</v>
      </c>
      <c r="E83" s="200">
        <v>0</v>
      </c>
      <c r="I83" s="200" t="s">
        <v>12249</v>
      </c>
      <c r="K83" s="200" t="s">
        <v>157</v>
      </c>
      <c r="L83" s="200">
        <v>439</v>
      </c>
      <c r="M83" s="200" t="s">
        <v>157</v>
      </c>
      <c r="N83" s="200">
        <v>0</v>
      </c>
      <c r="R83" s="200" t="s">
        <v>12249</v>
      </c>
      <c r="T83" s="200" t="s">
        <v>157</v>
      </c>
    </row>
    <row r="84" spans="1:20" outlineLevel="1">
      <c r="A84" s="236" t="s">
        <v>156</v>
      </c>
      <c r="B84" s="206" t="s">
        <v>156</v>
      </c>
      <c r="C84" s="200">
        <v>440</v>
      </c>
      <c r="D84" s="200" t="s">
        <v>157</v>
      </c>
      <c r="E84" s="200">
        <v>0</v>
      </c>
      <c r="I84" s="200" t="s">
        <v>12250</v>
      </c>
      <c r="K84" s="200" t="s">
        <v>157</v>
      </c>
      <c r="L84" s="200">
        <v>440</v>
      </c>
      <c r="M84" s="200" t="s">
        <v>157</v>
      </c>
      <c r="N84" s="200">
        <v>0</v>
      </c>
      <c r="R84" s="200" t="s">
        <v>12250</v>
      </c>
      <c r="T84" s="200" t="s">
        <v>157</v>
      </c>
    </row>
    <row r="85" spans="1:20" outlineLevel="1">
      <c r="A85" s="236" t="s">
        <v>156</v>
      </c>
      <c r="B85" s="206" t="s">
        <v>156</v>
      </c>
      <c r="C85" s="200">
        <v>441</v>
      </c>
      <c r="D85" s="200" t="s">
        <v>157</v>
      </c>
      <c r="E85" s="200">
        <v>0</v>
      </c>
      <c r="I85" s="200" t="s">
        <v>12251</v>
      </c>
      <c r="K85" s="200" t="s">
        <v>157</v>
      </c>
      <c r="L85" s="200">
        <v>441</v>
      </c>
      <c r="M85" s="200" t="s">
        <v>157</v>
      </c>
      <c r="N85" s="200">
        <v>0</v>
      </c>
      <c r="R85" s="200" t="s">
        <v>12251</v>
      </c>
      <c r="T85" s="200" t="s">
        <v>157</v>
      </c>
    </row>
    <row r="86" spans="1:20" outlineLevel="1">
      <c r="A86" s="236" t="s">
        <v>156</v>
      </c>
      <c r="B86" s="206" t="s">
        <v>156</v>
      </c>
      <c r="C86" s="200">
        <v>474</v>
      </c>
      <c r="D86" s="200" t="s">
        <v>162</v>
      </c>
      <c r="E86" s="200">
        <v>0</v>
      </c>
      <c r="I86" s="200" t="s">
        <v>12252</v>
      </c>
      <c r="K86" s="200" t="s">
        <v>162</v>
      </c>
      <c r="L86" s="200">
        <v>474</v>
      </c>
      <c r="M86" s="200" t="s">
        <v>162</v>
      </c>
      <c r="N86" s="200">
        <v>0</v>
      </c>
      <c r="R86" s="200" t="s">
        <v>12252</v>
      </c>
      <c r="T86" s="200" t="s">
        <v>162</v>
      </c>
    </row>
    <row r="87" spans="1:20" outlineLevel="1">
      <c r="A87" s="236" t="s">
        <v>156</v>
      </c>
      <c r="B87" s="206" t="s">
        <v>156</v>
      </c>
      <c r="C87" s="200">
        <v>475</v>
      </c>
      <c r="D87" s="200" t="s">
        <v>162</v>
      </c>
      <c r="E87" s="200">
        <v>0</v>
      </c>
      <c r="I87" s="200" t="s">
        <v>12253</v>
      </c>
      <c r="K87" s="200" t="s">
        <v>162</v>
      </c>
      <c r="L87" s="200">
        <v>475</v>
      </c>
      <c r="M87" s="200" t="s">
        <v>162</v>
      </c>
      <c r="N87" s="200">
        <v>0</v>
      </c>
      <c r="R87" s="200" t="s">
        <v>12253</v>
      </c>
      <c r="T87" s="200" t="s">
        <v>162</v>
      </c>
    </row>
    <row r="88" spans="1:20" outlineLevel="1">
      <c r="A88" s="236" t="s">
        <v>156</v>
      </c>
      <c r="B88" s="206" t="s">
        <v>156</v>
      </c>
      <c r="C88" s="200">
        <v>476</v>
      </c>
      <c r="D88" s="200" t="s">
        <v>165</v>
      </c>
      <c r="E88" s="200">
        <v>0</v>
      </c>
      <c r="I88" s="200" t="s">
        <v>12254</v>
      </c>
      <c r="K88" s="200" t="s">
        <v>165</v>
      </c>
      <c r="L88" s="200">
        <v>476</v>
      </c>
      <c r="M88" s="200" t="s">
        <v>165</v>
      </c>
      <c r="N88" s="200">
        <v>0</v>
      </c>
      <c r="R88" s="200" t="s">
        <v>12254</v>
      </c>
      <c r="T88" s="200" t="s">
        <v>165</v>
      </c>
    </row>
    <row r="89" spans="1:20" outlineLevel="1">
      <c r="A89" s="236" t="s">
        <v>156</v>
      </c>
      <c r="B89" s="206" t="s">
        <v>156</v>
      </c>
      <c r="C89" s="200">
        <v>541</v>
      </c>
      <c r="D89" s="200" t="s">
        <v>156</v>
      </c>
      <c r="E89" s="200">
        <v>0</v>
      </c>
      <c r="I89" s="200" t="s">
        <v>12255</v>
      </c>
      <c r="K89" s="200" t="s">
        <v>156</v>
      </c>
      <c r="L89" s="200">
        <v>541</v>
      </c>
      <c r="M89" s="200" t="s">
        <v>156</v>
      </c>
      <c r="N89" s="200">
        <v>0</v>
      </c>
      <c r="R89" s="200" t="s">
        <v>12255</v>
      </c>
      <c r="T89" s="200" t="s">
        <v>156</v>
      </c>
    </row>
    <row r="90" spans="1:20" outlineLevel="1">
      <c r="A90" s="236" t="s">
        <v>156</v>
      </c>
      <c r="B90" s="206" t="s">
        <v>156</v>
      </c>
      <c r="C90" s="200">
        <v>542</v>
      </c>
      <c r="D90" s="200" t="s">
        <v>156</v>
      </c>
      <c r="E90" s="200">
        <v>0</v>
      </c>
      <c r="I90" s="200" t="s">
        <v>12256</v>
      </c>
      <c r="K90" s="200" t="s">
        <v>156</v>
      </c>
      <c r="L90" s="200">
        <v>542</v>
      </c>
      <c r="M90" s="200" t="s">
        <v>156</v>
      </c>
      <c r="N90" s="200">
        <v>0</v>
      </c>
      <c r="R90" s="200" t="s">
        <v>12256</v>
      </c>
      <c r="T90" s="200" t="s">
        <v>156</v>
      </c>
    </row>
    <row r="91" spans="1:20" outlineLevel="1">
      <c r="A91" s="236" t="s">
        <v>156</v>
      </c>
      <c r="B91" s="206" t="s">
        <v>156</v>
      </c>
      <c r="C91" s="200">
        <v>543</v>
      </c>
      <c r="D91" s="200" t="s">
        <v>156</v>
      </c>
      <c r="E91" s="200">
        <v>0</v>
      </c>
      <c r="I91" s="200" t="s">
        <v>12257</v>
      </c>
      <c r="K91" s="200" t="s">
        <v>156</v>
      </c>
      <c r="L91" s="200">
        <v>543</v>
      </c>
      <c r="M91" s="200" t="s">
        <v>156</v>
      </c>
      <c r="N91" s="200">
        <v>0</v>
      </c>
      <c r="R91" s="200" t="s">
        <v>12257</v>
      </c>
      <c r="T91" s="200" t="s">
        <v>156</v>
      </c>
    </row>
    <row r="92" spans="1:20" outlineLevel="1">
      <c r="A92" s="236" t="s">
        <v>156</v>
      </c>
      <c r="B92" s="206" t="s">
        <v>156</v>
      </c>
      <c r="C92" s="200">
        <v>544</v>
      </c>
      <c r="D92" s="200" t="s">
        <v>156</v>
      </c>
      <c r="E92" s="200">
        <v>0</v>
      </c>
      <c r="I92" s="200" t="s">
        <v>12258</v>
      </c>
      <c r="K92" s="200" t="s">
        <v>156</v>
      </c>
      <c r="L92" s="200">
        <v>544</v>
      </c>
      <c r="M92" s="200" t="s">
        <v>156</v>
      </c>
      <c r="N92" s="200">
        <v>0</v>
      </c>
      <c r="R92" s="200" t="s">
        <v>12258</v>
      </c>
      <c r="T92" s="200" t="s">
        <v>156</v>
      </c>
    </row>
    <row r="93" spans="1:20" outlineLevel="1">
      <c r="A93" s="236" t="s">
        <v>156</v>
      </c>
      <c r="B93" s="206" t="s">
        <v>156</v>
      </c>
      <c r="C93" s="200">
        <v>545</v>
      </c>
      <c r="D93" s="200" t="s">
        <v>156</v>
      </c>
      <c r="E93" s="200">
        <v>0</v>
      </c>
      <c r="I93" s="200" t="s">
        <v>12259</v>
      </c>
      <c r="K93" s="200" t="s">
        <v>156</v>
      </c>
      <c r="L93" s="200">
        <v>545</v>
      </c>
      <c r="M93" s="200" t="s">
        <v>156</v>
      </c>
      <c r="N93" s="200">
        <v>0</v>
      </c>
      <c r="R93" s="200" t="s">
        <v>12259</v>
      </c>
      <c r="T93" s="200" t="s">
        <v>156</v>
      </c>
    </row>
    <row r="94" spans="1:20" outlineLevel="1">
      <c r="A94" s="236" t="s">
        <v>156</v>
      </c>
      <c r="B94" s="206" t="s">
        <v>156</v>
      </c>
      <c r="C94" s="200">
        <v>546</v>
      </c>
      <c r="D94" s="200" t="s">
        <v>156</v>
      </c>
      <c r="E94" s="200">
        <v>0</v>
      </c>
      <c r="I94" s="200" t="s">
        <v>12260</v>
      </c>
      <c r="K94" s="200" t="s">
        <v>156</v>
      </c>
      <c r="L94" s="200">
        <v>546</v>
      </c>
      <c r="M94" s="200" t="s">
        <v>156</v>
      </c>
      <c r="N94" s="200">
        <v>0</v>
      </c>
      <c r="R94" s="200" t="s">
        <v>12260</v>
      </c>
      <c r="T94" s="200" t="s">
        <v>156</v>
      </c>
    </row>
    <row r="95" spans="1:20" outlineLevel="1">
      <c r="A95" s="236" t="s">
        <v>156</v>
      </c>
      <c r="B95" s="206" t="s">
        <v>156</v>
      </c>
      <c r="C95" s="200">
        <v>547</v>
      </c>
      <c r="D95" s="200" t="s">
        <v>156</v>
      </c>
      <c r="E95" s="200">
        <v>0</v>
      </c>
      <c r="I95" s="200" t="s">
        <v>12261</v>
      </c>
      <c r="K95" s="200" t="s">
        <v>156</v>
      </c>
      <c r="L95" s="200">
        <v>547</v>
      </c>
      <c r="M95" s="200" t="s">
        <v>156</v>
      </c>
      <c r="N95" s="200">
        <v>0</v>
      </c>
      <c r="R95" s="200" t="s">
        <v>12261</v>
      </c>
      <c r="T95" s="200" t="s">
        <v>156</v>
      </c>
    </row>
    <row r="96" spans="1:20" outlineLevel="1">
      <c r="A96" s="236" t="s">
        <v>156</v>
      </c>
      <c r="B96" s="206" t="s">
        <v>156</v>
      </c>
      <c r="C96" s="200">
        <v>548</v>
      </c>
      <c r="D96" s="200" t="s">
        <v>156</v>
      </c>
      <c r="E96" s="200">
        <v>0</v>
      </c>
      <c r="I96" s="200" t="s">
        <v>12262</v>
      </c>
      <c r="K96" s="200" t="s">
        <v>156</v>
      </c>
      <c r="L96" s="200">
        <v>548</v>
      </c>
      <c r="M96" s="200" t="s">
        <v>156</v>
      </c>
      <c r="N96" s="200">
        <v>0</v>
      </c>
      <c r="R96" s="200" t="s">
        <v>12262</v>
      </c>
      <c r="T96" s="200" t="s">
        <v>156</v>
      </c>
    </row>
    <row r="97" spans="1:20" outlineLevel="1">
      <c r="A97" s="236" t="s">
        <v>156</v>
      </c>
      <c r="B97" s="206" t="s">
        <v>156</v>
      </c>
      <c r="C97" s="200">
        <v>549</v>
      </c>
      <c r="D97" s="200" t="s">
        <v>156</v>
      </c>
      <c r="E97" s="200">
        <v>0</v>
      </c>
      <c r="I97" s="200" t="s">
        <v>12263</v>
      </c>
      <c r="K97" s="200" t="s">
        <v>156</v>
      </c>
      <c r="L97" s="200">
        <v>549</v>
      </c>
      <c r="M97" s="200" t="s">
        <v>156</v>
      </c>
      <c r="N97" s="200">
        <v>0</v>
      </c>
      <c r="R97" s="200" t="s">
        <v>12263</v>
      </c>
      <c r="T97" s="200" t="s">
        <v>156</v>
      </c>
    </row>
    <row r="98" spans="1:20" outlineLevel="1">
      <c r="A98" s="236" t="s">
        <v>156</v>
      </c>
      <c r="B98" s="206" t="s">
        <v>156</v>
      </c>
      <c r="C98" s="200">
        <v>550</v>
      </c>
      <c r="D98" s="200" t="s">
        <v>156</v>
      </c>
      <c r="E98" s="200">
        <v>0</v>
      </c>
      <c r="I98" s="200" t="s">
        <v>12264</v>
      </c>
      <c r="K98" s="200" t="s">
        <v>156</v>
      </c>
      <c r="L98" s="200">
        <v>550</v>
      </c>
      <c r="M98" s="200" t="s">
        <v>156</v>
      </c>
      <c r="N98" s="200">
        <v>0</v>
      </c>
      <c r="R98" s="200" t="s">
        <v>12264</v>
      </c>
      <c r="T98" s="200" t="s">
        <v>156</v>
      </c>
    </row>
    <row r="99" spans="1:20" outlineLevel="1">
      <c r="A99" s="236" t="s">
        <v>156</v>
      </c>
      <c r="B99" s="206" t="s">
        <v>156</v>
      </c>
      <c r="C99" s="200">
        <v>551</v>
      </c>
      <c r="D99" s="200" t="s">
        <v>156</v>
      </c>
      <c r="E99" s="200">
        <v>0</v>
      </c>
      <c r="I99" s="200" t="s">
        <v>12265</v>
      </c>
      <c r="K99" s="200" t="s">
        <v>156</v>
      </c>
      <c r="L99" s="200">
        <v>551</v>
      </c>
      <c r="M99" s="200" t="s">
        <v>156</v>
      </c>
      <c r="N99" s="200">
        <v>0</v>
      </c>
      <c r="R99" s="200" t="s">
        <v>12265</v>
      </c>
      <c r="T99" s="200" t="s">
        <v>156</v>
      </c>
    </row>
    <row r="100" spans="1:20" outlineLevel="1">
      <c r="A100" s="236" t="s">
        <v>156</v>
      </c>
      <c r="B100" s="206" t="s">
        <v>156</v>
      </c>
      <c r="C100" s="200">
        <v>552</v>
      </c>
      <c r="D100" s="200" t="s">
        <v>156</v>
      </c>
      <c r="E100" s="200">
        <v>0</v>
      </c>
      <c r="I100" s="200" t="s">
        <v>12266</v>
      </c>
      <c r="K100" s="200" t="s">
        <v>156</v>
      </c>
      <c r="L100" s="200">
        <v>552</v>
      </c>
      <c r="M100" s="200" t="s">
        <v>156</v>
      </c>
      <c r="N100" s="200">
        <v>0</v>
      </c>
      <c r="R100" s="200" t="s">
        <v>12266</v>
      </c>
      <c r="T100" s="200" t="s">
        <v>156</v>
      </c>
    </row>
    <row r="101" spans="1:20" outlineLevel="1">
      <c r="A101" s="236" t="s">
        <v>156</v>
      </c>
      <c r="B101" s="206" t="s">
        <v>156</v>
      </c>
      <c r="C101" s="200">
        <v>553</v>
      </c>
      <c r="D101" s="200" t="s">
        <v>156</v>
      </c>
      <c r="E101" s="200">
        <v>0</v>
      </c>
      <c r="I101" s="200" t="s">
        <v>12267</v>
      </c>
      <c r="K101" s="200" t="s">
        <v>156</v>
      </c>
      <c r="L101" s="200">
        <v>553</v>
      </c>
      <c r="M101" s="200" t="s">
        <v>156</v>
      </c>
      <c r="N101" s="200">
        <v>0</v>
      </c>
      <c r="R101" s="200" t="s">
        <v>12267</v>
      </c>
      <c r="T101" s="200" t="s">
        <v>156</v>
      </c>
    </row>
    <row r="102" spans="1:20" outlineLevel="1">
      <c r="A102" s="236" t="s">
        <v>156</v>
      </c>
      <c r="B102" s="206" t="s">
        <v>156</v>
      </c>
      <c r="C102" s="200">
        <v>554</v>
      </c>
      <c r="D102" s="200" t="s">
        <v>156</v>
      </c>
      <c r="E102" s="200">
        <v>0</v>
      </c>
      <c r="I102" s="200" t="s">
        <v>12268</v>
      </c>
      <c r="K102" s="200" t="s">
        <v>156</v>
      </c>
      <c r="L102" s="200">
        <v>554</v>
      </c>
      <c r="M102" s="200" t="s">
        <v>156</v>
      </c>
      <c r="N102" s="200">
        <v>0</v>
      </c>
      <c r="R102" s="200" t="s">
        <v>12268</v>
      </c>
      <c r="T102" s="200" t="s">
        <v>156</v>
      </c>
    </row>
    <row r="103" spans="1:20" outlineLevel="1">
      <c r="A103" s="236" t="s">
        <v>156</v>
      </c>
      <c r="B103" s="206" t="s">
        <v>156</v>
      </c>
      <c r="C103" s="200">
        <v>555</v>
      </c>
      <c r="D103" s="200" t="s">
        <v>156</v>
      </c>
      <c r="E103" s="200">
        <v>0</v>
      </c>
      <c r="I103" s="200" t="s">
        <v>12269</v>
      </c>
      <c r="K103" s="200" t="s">
        <v>156</v>
      </c>
      <c r="L103" s="200">
        <v>555</v>
      </c>
      <c r="M103" s="200" t="s">
        <v>156</v>
      </c>
      <c r="N103" s="200">
        <v>0</v>
      </c>
      <c r="R103" s="200" t="s">
        <v>12269</v>
      </c>
      <c r="T103" s="200" t="s">
        <v>156</v>
      </c>
    </row>
    <row r="104" spans="1:20" outlineLevel="1">
      <c r="A104" s="236" t="s">
        <v>156</v>
      </c>
      <c r="B104" s="206" t="s">
        <v>156</v>
      </c>
      <c r="C104" s="200">
        <v>556</v>
      </c>
      <c r="D104" s="200" t="s">
        <v>156</v>
      </c>
      <c r="E104" s="200">
        <v>0</v>
      </c>
      <c r="I104" s="200" t="s">
        <v>12270</v>
      </c>
      <c r="K104" s="200" t="s">
        <v>156</v>
      </c>
      <c r="L104" s="200">
        <v>556</v>
      </c>
      <c r="M104" s="200" t="s">
        <v>156</v>
      </c>
      <c r="N104" s="200">
        <v>0</v>
      </c>
      <c r="R104" s="200" t="s">
        <v>12270</v>
      </c>
      <c r="T104" s="200" t="s">
        <v>156</v>
      </c>
    </row>
    <row r="105" spans="1:20" outlineLevel="1">
      <c r="A105" s="236" t="s">
        <v>156</v>
      </c>
      <c r="B105" s="206" t="s">
        <v>156</v>
      </c>
      <c r="C105" s="200">
        <v>557</v>
      </c>
      <c r="D105" s="200" t="s">
        <v>156</v>
      </c>
      <c r="E105" s="200">
        <v>0</v>
      </c>
      <c r="I105" s="200" t="s">
        <v>12271</v>
      </c>
      <c r="K105" s="200" t="s">
        <v>156</v>
      </c>
      <c r="L105" s="200">
        <v>557</v>
      </c>
      <c r="M105" s="200" t="s">
        <v>156</v>
      </c>
      <c r="N105" s="200">
        <v>0</v>
      </c>
      <c r="R105" s="200" t="s">
        <v>12271</v>
      </c>
      <c r="T105" s="200" t="s">
        <v>156</v>
      </c>
    </row>
    <row r="106" spans="1:20" outlineLevel="1">
      <c r="A106" s="236" t="s">
        <v>156</v>
      </c>
      <c r="B106" s="206" t="s">
        <v>156</v>
      </c>
      <c r="C106" s="200">
        <v>558</v>
      </c>
      <c r="D106" s="200" t="s">
        <v>156</v>
      </c>
      <c r="E106" s="200">
        <v>0</v>
      </c>
      <c r="I106" s="200" t="s">
        <v>12272</v>
      </c>
      <c r="K106" s="200" t="s">
        <v>156</v>
      </c>
      <c r="L106" s="200">
        <v>558</v>
      </c>
      <c r="M106" s="200" t="s">
        <v>156</v>
      </c>
      <c r="N106" s="200">
        <v>0</v>
      </c>
      <c r="R106" s="200" t="s">
        <v>12272</v>
      </c>
      <c r="T106" s="200" t="s">
        <v>156</v>
      </c>
    </row>
    <row r="107" spans="1:20" outlineLevel="1">
      <c r="A107" s="236" t="s">
        <v>156</v>
      </c>
      <c r="B107" s="206" t="s">
        <v>156</v>
      </c>
      <c r="C107" s="200">
        <v>559</v>
      </c>
      <c r="D107" s="200" t="s">
        <v>156</v>
      </c>
      <c r="E107" s="200">
        <v>0</v>
      </c>
      <c r="I107" s="200" t="s">
        <v>12273</v>
      </c>
      <c r="K107" s="200" t="s">
        <v>156</v>
      </c>
      <c r="L107" s="200">
        <v>559</v>
      </c>
      <c r="M107" s="200" t="s">
        <v>156</v>
      </c>
      <c r="N107" s="200">
        <v>0</v>
      </c>
      <c r="R107" s="200" t="s">
        <v>12273</v>
      </c>
      <c r="T107" s="200" t="s">
        <v>156</v>
      </c>
    </row>
    <row r="108" spans="1:20" outlineLevel="1">
      <c r="A108" s="236" t="s">
        <v>156</v>
      </c>
      <c r="B108" s="206" t="s">
        <v>156</v>
      </c>
      <c r="C108" s="200">
        <v>560</v>
      </c>
      <c r="D108" s="200" t="s">
        <v>156</v>
      </c>
      <c r="E108" s="200">
        <v>0</v>
      </c>
      <c r="I108" s="200" t="s">
        <v>12274</v>
      </c>
      <c r="K108" s="200" t="s">
        <v>156</v>
      </c>
      <c r="L108" s="200">
        <v>560</v>
      </c>
      <c r="M108" s="200" t="s">
        <v>156</v>
      </c>
      <c r="N108" s="200">
        <v>0</v>
      </c>
      <c r="R108" s="200" t="s">
        <v>12274</v>
      </c>
      <c r="T108" s="200" t="s">
        <v>156</v>
      </c>
    </row>
    <row r="109" spans="1:20" outlineLevel="1">
      <c r="A109" s="236" t="s">
        <v>156</v>
      </c>
      <c r="B109" s="206" t="s">
        <v>156</v>
      </c>
      <c r="C109" s="200">
        <v>561</v>
      </c>
      <c r="D109" s="200" t="s">
        <v>156</v>
      </c>
      <c r="E109" s="200">
        <v>0</v>
      </c>
      <c r="I109" s="200" t="s">
        <v>12275</v>
      </c>
      <c r="K109" s="200" t="s">
        <v>156</v>
      </c>
      <c r="L109" s="200">
        <v>561</v>
      </c>
      <c r="M109" s="200" t="s">
        <v>156</v>
      </c>
      <c r="N109" s="200">
        <v>0</v>
      </c>
      <c r="R109" s="200" t="s">
        <v>12275</v>
      </c>
      <c r="T109" s="200" t="s">
        <v>156</v>
      </c>
    </row>
    <row r="110" spans="1:20" outlineLevel="1">
      <c r="A110" s="236" t="s">
        <v>156</v>
      </c>
      <c r="B110" s="206" t="s">
        <v>156</v>
      </c>
      <c r="C110" s="200">
        <v>562</v>
      </c>
      <c r="D110" s="200" t="s">
        <v>156</v>
      </c>
      <c r="E110" s="200">
        <v>0</v>
      </c>
      <c r="I110" s="200" t="s">
        <v>12276</v>
      </c>
      <c r="K110" s="200" t="s">
        <v>156</v>
      </c>
      <c r="L110" s="200">
        <v>562</v>
      </c>
      <c r="M110" s="200" t="s">
        <v>156</v>
      </c>
      <c r="N110" s="200">
        <v>0</v>
      </c>
      <c r="R110" s="200" t="s">
        <v>12276</v>
      </c>
      <c r="T110" s="200" t="s">
        <v>156</v>
      </c>
    </row>
    <row r="111" spans="1:20" outlineLevel="1">
      <c r="A111" s="236" t="s">
        <v>156</v>
      </c>
      <c r="B111" s="206" t="s">
        <v>156</v>
      </c>
      <c r="C111" s="200">
        <v>563</v>
      </c>
      <c r="D111" s="200" t="s">
        <v>156</v>
      </c>
      <c r="E111" s="200">
        <v>0</v>
      </c>
      <c r="I111" s="200" t="s">
        <v>12277</v>
      </c>
      <c r="K111" s="200" t="s">
        <v>156</v>
      </c>
      <c r="L111" s="200">
        <v>563</v>
      </c>
      <c r="M111" s="200" t="s">
        <v>156</v>
      </c>
      <c r="N111" s="200">
        <v>0</v>
      </c>
      <c r="R111" s="200" t="s">
        <v>12277</v>
      </c>
      <c r="T111" s="200" t="s">
        <v>156</v>
      </c>
    </row>
    <row r="112" spans="1:20" outlineLevel="1">
      <c r="A112" s="236" t="s">
        <v>156</v>
      </c>
      <c r="B112" s="206" t="s">
        <v>156</v>
      </c>
      <c r="C112" s="200">
        <v>564</v>
      </c>
      <c r="D112" s="200" t="s">
        <v>156</v>
      </c>
      <c r="E112" s="200">
        <v>0</v>
      </c>
      <c r="I112" s="200" t="s">
        <v>12278</v>
      </c>
      <c r="K112" s="200" t="s">
        <v>156</v>
      </c>
      <c r="L112" s="200">
        <v>564</v>
      </c>
      <c r="M112" s="200" t="s">
        <v>156</v>
      </c>
      <c r="N112" s="200">
        <v>0</v>
      </c>
      <c r="R112" s="200" t="s">
        <v>12278</v>
      </c>
      <c r="T112" s="200" t="s">
        <v>156</v>
      </c>
    </row>
    <row r="113" spans="1:20" outlineLevel="1">
      <c r="A113" s="236" t="s">
        <v>156</v>
      </c>
      <c r="B113" s="206" t="s">
        <v>156</v>
      </c>
      <c r="C113" s="200">
        <v>565</v>
      </c>
      <c r="D113" s="200" t="s">
        <v>156</v>
      </c>
      <c r="E113" s="200">
        <v>0</v>
      </c>
      <c r="I113" s="200" t="s">
        <v>12279</v>
      </c>
      <c r="K113" s="200" t="s">
        <v>156</v>
      </c>
      <c r="L113" s="200">
        <v>565</v>
      </c>
      <c r="M113" s="200" t="s">
        <v>156</v>
      </c>
      <c r="N113" s="200">
        <v>0</v>
      </c>
      <c r="R113" s="200" t="s">
        <v>12279</v>
      </c>
      <c r="T113" s="200" t="s">
        <v>156</v>
      </c>
    </row>
    <row r="114" spans="1:20" outlineLevel="1">
      <c r="A114" s="236" t="s">
        <v>156</v>
      </c>
      <c r="B114" s="206" t="s">
        <v>156</v>
      </c>
      <c r="C114" s="200">
        <v>566</v>
      </c>
      <c r="D114" s="200" t="s">
        <v>156</v>
      </c>
      <c r="E114" s="200">
        <v>0</v>
      </c>
      <c r="I114" s="200" t="s">
        <v>12280</v>
      </c>
      <c r="K114" s="200" t="s">
        <v>156</v>
      </c>
      <c r="L114" s="200">
        <v>566</v>
      </c>
      <c r="M114" s="200" t="s">
        <v>156</v>
      </c>
      <c r="N114" s="200">
        <v>0</v>
      </c>
      <c r="R114" s="200" t="s">
        <v>12280</v>
      </c>
      <c r="T114" s="200" t="s">
        <v>156</v>
      </c>
    </row>
    <row r="115" spans="1:20" outlineLevel="1">
      <c r="A115" s="236" t="s">
        <v>156</v>
      </c>
      <c r="B115" s="206" t="s">
        <v>156</v>
      </c>
      <c r="C115" s="200">
        <v>567</v>
      </c>
      <c r="D115" s="200" t="s">
        <v>156</v>
      </c>
      <c r="E115" s="200">
        <v>0</v>
      </c>
      <c r="I115" s="200" t="s">
        <v>12281</v>
      </c>
      <c r="K115" s="200" t="s">
        <v>156</v>
      </c>
      <c r="L115" s="200">
        <v>567</v>
      </c>
      <c r="M115" s="200" t="s">
        <v>156</v>
      </c>
      <c r="N115" s="200">
        <v>0</v>
      </c>
      <c r="R115" s="200" t="s">
        <v>12281</v>
      </c>
      <c r="T115" s="200" t="s">
        <v>156</v>
      </c>
    </row>
    <row r="116" spans="1:20" outlineLevel="1">
      <c r="A116" s="236" t="s">
        <v>156</v>
      </c>
      <c r="B116" s="206" t="s">
        <v>156</v>
      </c>
      <c r="C116" s="200">
        <v>568</v>
      </c>
      <c r="D116" s="200" t="s">
        <v>156</v>
      </c>
      <c r="E116" s="200">
        <v>0</v>
      </c>
      <c r="I116" s="200" t="s">
        <v>12282</v>
      </c>
      <c r="K116" s="200" t="s">
        <v>156</v>
      </c>
      <c r="L116" s="200">
        <v>568</v>
      </c>
      <c r="M116" s="200" t="s">
        <v>156</v>
      </c>
      <c r="N116" s="200">
        <v>0</v>
      </c>
      <c r="R116" s="200" t="s">
        <v>12282</v>
      </c>
      <c r="T116" s="200" t="s">
        <v>156</v>
      </c>
    </row>
    <row r="117" spans="1:20" outlineLevel="1">
      <c r="A117" s="236" t="s">
        <v>156</v>
      </c>
      <c r="B117" s="206" t="s">
        <v>156</v>
      </c>
      <c r="C117" s="200">
        <v>569</v>
      </c>
      <c r="D117" s="200" t="s">
        <v>156</v>
      </c>
      <c r="E117" s="200">
        <v>0</v>
      </c>
      <c r="I117" s="200" t="s">
        <v>12283</v>
      </c>
      <c r="K117" s="200" t="s">
        <v>156</v>
      </c>
      <c r="L117" s="200">
        <v>569</v>
      </c>
      <c r="M117" s="200" t="s">
        <v>156</v>
      </c>
      <c r="N117" s="200">
        <v>0</v>
      </c>
      <c r="R117" s="200" t="s">
        <v>12283</v>
      </c>
      <c r="T117" s="200" t="s">
        <v>156</v>
      </c>
    </row>
    <row r="118" spans="1:20" outlineLevel="1">
      <c r="A118" s="236" t="s">
        <v>156</v>
      </c>
      <c r="B118" s="206" t="s">
        <v>156</v>
      </c>
      <c r="C118" s="200">
        <v>570</v>
      </c>
      <c r="D118" s="200" t="s">
        <v>156</v>
      </c>
      <c r="E118" s="200">
        <v>0</v>
      </c>
      <c r="I118" s="200" t="s">
        <v>12284</v>
      </c>
      <c r="K118" s="200" t="s">
        <v>156</v>
      </c>
      <c r="L118" s="200">
        <v>570</v>
      </c>
      <c r="M118" s="200" t="s">
        <v>156</v>
      </c>
      <c r="N118" s="200">
        <v>0</v>
      </c>
      <c r="R118" s="200" t="s">
        <v>12284</v>
      </c>
      <c r="T118" s="200" t="s">
        <v>156</v>
      </c>
    </row>
    <row r="119" spans="1:20" outlineLevel="1">
      <c r="A119" s="236" t="s">
        <v>156</v>
      </c>
      <c r="B119" s="206" t="s">
        <v>156</v>
      </c>
      <c r="C119" s="200">
        <v>571</v>
      </c>
      <c r="D119" s="200" t="s">
        <v>156</v>
      </c>
      <c r="E119" s="200">
        <v>0</v>
      </c>
      <c r="I119" s="200" t="s">
        <v>12285</v>
      </c>
      <c r="K119" s="200" t="s">
        <v>156</v>
      </c>
      <c r="L119" s="200">
        <v>571</v>
      </c>
      <c r="M119" s="200" t="s">
        <v>156</v>
      </c>
      <c r="N119" s="200">
        <v>0</v>
      </c>
      <c r="R119" s="200" t="s">
        <v>12285</v>
      </c>
      <c r="T119" s="200" t="s">
        <v>156</v>
      </c>
    </row>
    <row r="120" spans="1:20" outlineLevel="1">
      <c r="A120" s="236" t="s">
        <v>156</v>
      </c>
      <c r="B120" s="206" t="s">
        <v>156</v>
      </c>
      <c r="C120" s="200">
        <v>572</v>
      </c>
      <c r="D120" s="200" t="s">
        <v>156</v>
      </c>
      <c r="E120" s="200">
        <v>0</v>
      </c>
      <c r="I120" s="200" t="s">
        <v>12286</v>
      </c>
      <c r="K120" s="200" t="s">
        <v>156</v>
      </c>
      <c r="L120" s="200">
        <v>572</v>
      </c>
      <c r="M120" s="200" t="s">
        <v>156</v>
      </c>
      <c r="N120" s="200">
        <v>0</v>
      </c>
      <c r="R120" s="200" t="s">
        <v>12286</v>
      </c>
      <c r="T120" s="200" t="s">
        <v>156</v>
      </c>
    </row>
    <row r="121" spans="1:20" outlineLevel="1">
      <c r="A121" s="236" t="s">
        <v>156</v>
      </c>
      <c r="B121" s="206" t="s">
        <v>156</v>
      </c>
      <c r="C121" s="200">
        <v>573</v>
      </c>
      <c r="D121" s="200" t="s">
        <v>156</v>
      </c>
      <c r="E121" s="200">
        <v>0</v>
      </c>
      <c r="I121" s="200" t="s">
        <v>12287</v>
      </c>
      <c r="K121" s="200" t="s">
        <v>156</v>
      </c>
      <c r="L121" s="200">
        <v>573</v>
      </c>
      <c r="M121" s="200" t="s">
        <v>156</v>
      </c>
      <c r="N121" s="200">
        <v>0</v>
      </c>
      <c r="R121" s="200" t="s">
        <v>12287</v>
      </c>
      <c r="T121" s="200" t="s">
        <v>156</v>
      </c>
    </row>
    <row r="122" spans="1:20" outlineLevel="1">
      <c r="A122" s="236" t="s">
        <v>156</v>
      </c>
      <c r="B122" s="206" t="s">
        <v>156</v>
      </c>
      <c r="C122" s="200">
        <v>574</v>
      </c>
      <c r="D122" s="200" t="s">
        <v>156</v>
      </c>
      <c r="E122" s="200">
        <v>0</v>
      </c>
      <c r="I122" s="200" t="s">
        <v>12288</v>
      </c>
      <c r="K122" s="200" t="s">
        <v>156</v>
      </c>
      <c r="L122" s="200">
        <v>574</v>
      </c>
      <c r="M122" s="200" t="s">
        <v>156</v>
      </c>
      <c r="N122" s="200">
        <v>0</v>
      </c>
      <c r="R122" s="200" t="s">
        <v>12288</v>
      </c>
      <c r="T122" s="200" t="s">
        <v>156</v>
      </c>
    </row>
    <row r="123" spans="1:20" outlineLevel="1">
      <c r="A123" s="236" t="s">
        <v>156</v>
      </c>
      <c r="B123" s="206" t="s">
        <v>156</v>
      </c>
      <c r="C123" s="200">
        <v>575</v>
      </c>
      <c r="D123" s="200" t="s">
        <v>156</v>
      </c>
      <c r="E123" s="200">
        <v>0</v>
      </c>
      <c r="I123" s="200" t="s">
        <v>12289</v>
      </c>
      <c r="K123" s="200" t="s">
        <v>156</v>
      </c>
      <c r="L123" s="200">
        <v>575</v>
      </c>
      <c r="M123" s="200" t="s">
        <v>156</v>
      </c>
      <c r="N123" s="200">
        <v>0</v>
      </c>
      <c r="R123" s="200" t="s">
        <v>12289</v>
      </c>
      <c r="T123" s="200" t="s">
        <v>156</v>
      </c>
    </row>
    <row r="124" spans="1:20" outlineLevel="1">
      <c r="A124" s="236" t="s">
        <v>156</v>
      </c>
      <c r="B124" s="206" t="s">
        <v>156</v>
      </c>
      <c r="C124" s="200">
        <v>576</v>
      </c>
      <c r="D124" s="200" t="s">
        <v>156</v>
      </c>
      <c r="E124" s="200">
        <v>0</v>
      </c>
      <c r="I124" s="200" t="s">
        <v>12290</v>
      </c>
      <c r="K124" s="200" t="s">
        <v>156</v>
      </c>
      <c r="L124" s="200">
        <v>576</v>
      </c>
      <c r="M124" s="200" t="s">
        <v>156</v>
      </c>
      <c r="N124" s="200">
        <v>0</v>
      </c>
      <c r="R124" s="200" t="s">
        <v>12290</v>
      </c>
      <c r="T124" s="200" t="s">
        <v>156</v>
      </c>
    </row>
    <row r="125" spans="1:20" outlineLevel="1">
      <c r="A125" s="236" t="s">
        <v>156</v>
      </c>
      <c r="B125" s="206" t="s">
        <v>156</v>
      </c>
      <c r="C125" s="200">
        <v>577</v>
      </c>
      <c r="D125" s="200" t="s">
        <v>156</v>
      </c>
      <c r="E125" s="200">
        <v>0</v>
      </c>
      <c r="I125" s="200" t="s">
        <v>12291</v>
      </c>
      <c r="K125" s="200" t="s">
        <v>156</v>
      </c>
      <c r="L125" s="200">
        <v>577</v>
      </c>
      <c r="M125" s="200" t="s">
        <v>156</v>
      </c>
      <c r="N125" s="200">
        <v>0</v>
      </c>
      <c r="R125" s="200" t="s">
        <v>12291</v>
      </c>
      <c r="T125" s="200" t="s">
        <v>156</v>
      </c>
    </row>
    <row r="126" spans="1:20" outlineLevel="1">
      <c r="A126" s="236" t="s">
        <v>156</v>
      </c>
      <c r="B126" s="206" t="s">
        <v>156</v>
      </c>
      <c r="C126" s="200">
        <v>578</v>
      </c>
      <c r="D126" s="200" t="s">
        <v>156</v>
      </c>
      <c r="E126" s="200">
        <v>0</v>
      </c>
      <c r="I126" s="200" t="s">
        <v>12292</v>
      </c>
      <c r="K126" s="200" t="s">
        <v>156</v>
      </c>
      <c r="L126" s="200">
        <v>578</v>
      </c>
      <c r="M126" s="200" t="s">
        <v>156</v>
      </c>
      <c r="N126" s="200">
        <v>0</v>
      </c>
      <c r="R126" s="200" t="s">
        <v>12292</v>
      </c>
      <c r="T126" s="200" t="s">
        <v>156</v>
      </c>
    </row>
    <row r="127" spans="1:20" outlineLevel="1">
      <c r="A127" s="236" t="s">
        <v>156</v>
      </c>
      <c r="B127" s="206" t="s">
        <v>156</v>
      </c>
      <c r="C127" s="200">
        <v>579</v>
      </c>
      <c r="D127" s="200" t="s">
        <v>156</v>
      </c>
      <c r="E127" s="200">
        <v>0</v>
      </c>
      <c r="I127" s="200" t="s">
        <v>12293</v>
      </c>
      <c r="K127" s="200" t="s">
        <v>156</v>
      </c>
      <c r="L127" s="200">
        <v>579</v>
      </c>
      <c r="M127" s="200" t="s">
        <v>156</v>
      </c>
      <c r="N127" s="200">
        <v>0</v>
      </c>
      <c r="R127" s="200" t="s">
        <v>12293</v>
      </c>
      <c r="T127" s="200" t="s">
        <v>156</v>
      </c>
    </row>
    <row r="128" spans="1:20" outlineLevel="1">
      <c r="A128" s="236" t="s">
        <v>156</v>
      </c>
      <c r="B128" s="206" t="s">
        <v>156</v>
      </c>
      <c r="C128" s="200">
        <v>580</v>
      </c>
      <c r="D128" s="200" t="s">
        <v>156</v>
      </c>
      <c r="E128" s="200">
        <v>0</v>
      </c>
      <c r="I128" s="200" t="s">
        <v>12294</v>
      </c>
      <c r="K128" s="200" t="s">
        <v>156</v>
      </c>
      <c r="L128" s="200">
        <v>580</v>
      </c>
      <c r="M128" s="200" t="s">
        <v>156</v>
      </c>
      <c r="N128" s="200">
        <v>0</v>
      </c>
      <c r="R128" s="200" t="s">
        <v>12294</v>
      </c>
      <c r="T128" s="200" t="s">
        <v>156</v>
      </c>
    </row>
    <row r="129" spans="1:20" outlineLevel="1">
      <c r="A129" s="236" t="s">
        <v>156</v>
      </c>
      <c r="B129" s="206" t="s">
        <v>156</v>
      </c>
      <c r="C129" s="200">
        <v>581</v>
      </c>
      <c r="D129" s="200" t="s">
        <v>156</v>
      </c>
      <c r="E129" s="200">
        <v>0</v>
      </c>
      <c r="I129" s="200" t="s">
        <v>12295</v>
      </c>
      <c r="K129" s="200" t="s">
        <v>156</v>
      </c>
      <c r="L129" s="200">
        <v>581</v>
      </c>
      <c r="M129" s="200" t="s">
        <v>156</v>
      </c>
      <c r="N129" s="200">
        <v>0</v>
      </c>
      <c r="R129" s="200" t="s">
        <v>12295</v>
      </c>
      <c r="T129" s="200" t="s">
        <v>156</v>
      </c>
    </row>
    <row r="130" spans="1:20" outlineLevel="1">
      <c r="A130" s="236" t="s">
        <v>156</v>
      </c>
      <c r="B130" s="206" t="s">
        <v>156</v>
      </c>
      <c r="C130" s="200">
        <v>582</v>
      </c>
      <c r="D130" s="200" t="s">
        <v>156</v>
      </c>
      <c r="E130" s="200">
        <v>0</v>
      </c>
      <c r="I130" s="200" t="s">
        <v>12296</v>
      </c>
      <c r="K130" s="200" t="s">
        <v>156</v>
      </c>
      <c r="L130" s="200">
        <v>582</v>
      </c>
      <c r="M130" s="200" t="s">
        <v>156</v>
      </c>
      <c r="N130" s="200">
        <v>0</v>
      </c>
      <c r="R130" s="200" t="s">
        <v>12296</v>
      </c>
      <c r="T130" s="200" t="s">
        <v>156</v>
      </c>
    </row>
    <row r="131" spans="1:20" outlineLevel="1">
      <c r="A131" s="236" t="s">
        <v>156</v>
      </c>
      <c r="B131" s="206" t="s">
        <v>156</v>
      </c>
      <c r="C131" s="200">
        <v>583</v>
      </c>
      <c r="D131" s="200" t="s">
        <v>156</v>
      </c>
      <c r="E131" s="200">
        <v>0</v>
      </c>
      <c r="I131" s="200" t="s">
        <v>12297</v>
      </c>
      <c r="K131" s="200" t="s">
        <v>156</v>
      </c>
      <c r="L131" s="200">
        <v>583</v>
      </c>
      <c r="M131" s="200" t="s">
        <v>156</v>
      </c>
      <c r="N131" s="200">
        <v>0</v>
      </c>
      <c r="R131" s="200" t="s">
        <v>12297</v>
      </c>
      <c r="T131" s="200" t="s">
        <v>156</v>
      </c>
    </row>
    <row r="132" spans="1:20" outlineLevel="1">
      <c r="A132" s="236" t="s">
        <v>156</v>
      </c>
      <c r="B132" s="206" t="s">
        <v>156</v>
      </c>
      <c r="C132" s="200">
        <v>584</v>
      </c>
      <c r="D132" s="200" t="s">
        <v>156</v>
      </c>
      <c r="E132" s="200">
        <v>0</v>
      </c>
      <c r="I132" s="200" t="s">
        <v>12298</v>
      </c>
      <c r="K132" s="200" t="s">
        <v>156</v>
      </c>
      <c r="L132" s="200">
        <v>584</v>
      </c>
      <c r="M132" s="200" t="s">
        <v>156</v>
      </c>
      <c r="N132" s="200">
        <v>0</v>
      </c>
      <c r="R132" s="200" t="s">
        <v>12298</v>
      </c>
      <c r="T132" s="200" t="s">
        <v>156</v>
      </c>
    </row>
    <row r="133" spans="1:20" outlineLevel="1">
      <c r="A133" s="236" t="s">
        <v>156</v>
      </c>
      <c r="B133" s="206" t="s">
        <v>156</v>
      </c>
      <c r="C133" s="200">
        <v>585</v>
      </c>
      <c r="D133" s="200" t="s">
        <v>156</v>
      </c>
      <c r="E133" s="200">
        <v>0</v>
      </c>
      <c r="I133" s="200" t="s">
        <v>12299</v>
      </c>
      <c r="K133" s="200" t="s">
        <v>156</v>
      </c>
      <c r="L133" s="200">
        <v>585</v>
      </c>
      <c r="M133" s="200" t="s">
        <v>156</v>
      </c>
      <c r="N133" s="200">
        <v>0</v>
      </c>
      <c r="R133" s="200" t="s">
        <v>12299</v>
      </c>
      <c r="T133" s="200" t="s">
        <v>156</v>
      </c>
    </row>
    <row r="134" spans="1:20" outlineLevel="1">
      <c r="A134" s="236" t="s">
        <v>156</v>
      </c>
      <c r="B134" s="206" t="s">
        <v>156</v>
      </c>
      <c r="C134" s="200">
        <v>586</v>
      </c>
      <c r="D134" s="200" t="s">
        <v>156</v>
      </c>
      <c r="E134" s="200">
        <v>0</v>
      </c>
      <c r="I134" s="200" t="s">
        <v>12300</v>
      </c>
      <c r="K134" s="200" t="s">
        <v>156</v>
      </c>
      <c r="L134" s="200">
        <v>586</v>
      </c>
      <c r="M134" s="200" t="s">
        <v>156</v>
      </c>
      <c r="N134" s="200">
        <v>0</v>
      </c>
      <c r="R134" s="200" t="s">
        <v>12300</v>
      </c>
      <c r="T134" s="200" t="s">
        <v>156</v>
      </c>
    </row>
    <row r="135" spans="1:20" outlineLevel="1">
      <c r="A135" s="236" t="s">
        <v>156</v>
      </c>
      <c r="B135" s="206" t="s">
        <v>156</v>
      </c>
      <c r="C135" s="200">
        <v>587</v>
      </c>
      <c r="D135" s="200" t="s">
        <v>156</v>
      </c>
      <c r="E135" s="200">
        <v>0</v>
      </c>
      <c r="I135" s="200" t="s">
        <v>12301</v>
      </c>
      <c r="K135" s="200" t="s">
        <v>156</v>
      </c>
      <c r="L135" s="200">
        <v>587</v>
      </c>
      <c r="M135" s="200" t="s">
        <v>156</v>
      </c>
      <c r="N135" s="200">
        <v>0</v>
      </c>
      <c r="R135" s="200" t="s">
        <v>12301</v>
      </c>
      <c r="T135" s="200" t="s">
        <v>156</v>
      </c>
    </row>
    <row r="136" spans="1:20" outlineLevel="1">
      <c r="A136" s="236" t="s">
        <v>156</v>
      </c>
      <c r="B136" s="206" t="s">
        <v>156</v>
      </c>
      <c r="C136" s="200">
        <v>588</v>
      </c>
      <c r="D136" s="200" t="s">
        <v>156</v>
      </c>
      <c r="E136" s="200">
        <v>0</v>
      </c>
      <c r="I136" s="200" t="s">
        <v>12302</v>
      </c>
      <c r="K136" s="200" t="s">
        <v>156</v>
      </c>
      <c r="L136" s="200">
        <v>588</v>
      </c>
      <c r="M136" s="200" t="s">
        <v>156</v>
      </c>
      <c r="N136" s="200">
        <v>0</v>
      </c>
      <c r="R136" s="200" t="s">
        <v>12302</v>
      </c>
      <c r="T136" s="200" t="s">
        <v>156</v>
      </c>
    </row>
    <row r="137" spans="1:20" outlineLevel="1">
      <c r="A137" s="236" t="s">
        <v>156</v>
      </c>
      <c r="B137" s="206" t="s">
        <v>156</v>
      </c>
      <c r="C137" s="200">
        <v>589</v>
      </c>
      <c r="D137" s="200" t="s">
        <v>156</v>
      </c>
      <c r="E137" s="200">
        <v>0</v>
      </c>
      <c r="I137" s="200" t="s">
        <v>12303</v>
      </c>
      <c r="K137" s="200" t="s">
        <v>156</v>
      </c>
      <c r="L137" s="200">
        <v>589</v>
      </c>
      <c r="M137" s="200" t="s">
        <v>156</v>
      </c>
      <c r="N137" s="200">
        <v>0</v>
      </c>
      <c r="R137" s="200" t="s">
        <v>12303</v>
      </c>
      <c r="T137" s="200" t="s">
        <v>156</v>
      </c>
    </row>
    <row r="138" spans="1:20" outlineLevel="1">
      <c r="A138" s="236" t="s">
        <v>156</v>
      </c>
      <c r="B138" s="206" t="s">
        <v>156</v>
      </c>
      <c r="C138" s="200">
        <v>590</v>
      </c>
      <c r="D138" s="200" t="s">
        <v>156</v>
      </c>
      <c r="E138" s="200">
        <v>0</v>
      </c>
      <c r="I138" s="200" t="s">
        <v>12304</v>
      </c>
      <c r="K138" s="200" t="s">
        <v>156</v>
      </c>
      <c r="L138" s="200">
        <v>590</v>
      </c>
      <c r="M138" s="200" t="s">
        <v>156</v>
      </c>
      <c r="N138" s="200">
        <v>0</v>
      </c>
      <c r="R138" s="200" t="s">
        <v>12304</v>
      </c>
      <c r="T138" s="200" t="s">
        <v>156</v>
      </c>
    </row>
    <row r="139" spans="1:20" outlineLevel="1">
      <c r="A139" s="236" t="s">
        <v>156</v>
      </c>
      <c r="B139" s="206" t="s">
        <v>156</v>
      </c>
      <c r="C139" s="200">
        <v>591</v>
      </c>
      <c r="D139" s="200" t="s">
        <v>156</v>
      </c>
      <c r="E139" s="200">
        <v>0</v>
      </c>
      <c r="I139" s="200" t="s">
        <v>12305</v>
      </c>
      <c r="K139" s="200" t="s">
        <v>156</v>
      </c>
      <c r="L139" s="200">
        <v>591</v>
      </c>
      <c r="M139" s="200" t="s">
        <v>156</v>
      </c>
      <c r="N139" s="200">
        <v>0</v>
      </c>
      <c r="R139" s="200" t="s">
        <v>12305</v>
      </c>
      <c r="T139" s="200" t="s">
        <v>156</v>
      </c>
    </row>
    <row r="140" spans="1:20" outlineLevel="1">
      <c r="A140" s="236" t="s">
        <v>156</v>
      </c>
      <c r="B140" s="206" t="s">
        <v>156</v>
      </c>
      <c r="C140" s="200">
        <v>592</v>
      </c>
      <c r="D140" s="200" t="s">
        <v>156</v>
      </c>
      <c r="E140" s="200">
        <v>0</v>
      </c>
      <c r="I140" s="200" t="s">
        <v>12306</v>
      </c>
      <c r="K140" s="200" t="s">
        <v>156</v>
      </c>
      <c r="L140" s="200">
        <v>592</v>
      </c>
      <c r="M140" s="200" t="s">
        <v>156</v>
      </c>
      <c r="N140" s="200">
        <v>0</v>
      </c>
      <c r="R140" s="200" t="s">
        <v>12306</v>
      </c>
      <c r="T140" s="200" t="s">
        <v>156</v>
      </c>
    </row>
    <row r="141" spans="1:20" outlineLevel="1">
      <c r="A141" s="236" t="s">
        <v>156</v>
      </c>
      <c r="B141" s="206" t="s">
        <v>156</v>
      </c>
      <c r="C141" s="200">
        <v>593</v>
      </c>
      <c r="D141" s="200" t="s">
        <v>156</v>
      </c>
      <c r="E141" s="200">
        <v>0</v>
      </c>
      <c r="I141" s="200" t="s">
        <v>12307</v>
      </c>
      <c r="K141" s="200" t="s">
        <v>156</v>
      </c>
      <c r="L141" s="200">
        <v>593</v>
      </c>
      <c r="M141" s="200" t="s">
        <v>156</v>
      </c>
      <c r="N141" s="200">
        <v>0</v>
      </c>
      <c r="R141" s="200" t="s">
        <v>12307</v>
      </c>
      <c r="T141" s="200" t="s">
        <v>156</v>
      </c>
    </row>
    <row r="142" spans="1:20" outlineLevel="1">
      <c r="A142" s="236" t="s">
        <v>156</v>
      </c>
      <c r="B142" s="206" t="s">
        <v>156</v>
      </c>
      <c r="C142" s="200">
        <v>594</v>
      </c>
      <c r="D142" s="200" t="s">
        <v>156</v>
      </c>
      <c r="E142" s="200">
        <v>0</v>
      </c>
      <c r="I142" s="200" t="s">
        <v>12308</v>
      </c>
      <c r="K142" s="200" t="s">
        <v>156</v>
      </c>
      <c r="L142" s="200">
        <v>594</v>
      </c>
      <c r="M142" s="200" t="s">
        <v>156</v>
      </c>
      <c r="N142" s="200">
        <v>0</v>
      </c>
      <c r="R142" s="200" t="s">
        <v>12308</v>
      </c>
      <c r="T142" s="200" t="s">
        <v>156</v>
      </c>
    </row>
    <row r="143" spans="1:20" outlineLevel="1">
      <c r="A143" s="236" t="s">
        <v>156</v>
      </c>
      <c r="B143" s="206" t="s">
        <v>156</v>
      </c>
      <c r="C143" s="200">
        <v>595</v>
      </c>
      <c r="D143" s="200" t="s">
        <v>156</v>
      </c>
      <c r="E143" s="200">
        <v>0</v>
      </c>
      <c r="I143" s="200" t="s">
        <v>12309</v>
      </c>
      <c r="K143" s="200" t="s">
        <v>156</v>
      </c>
      <c r="L143" s="200">
        <v>595</v>
      </c>
      <c r="M143" s="200" t="s">
        <v>156</v>
      </c>
      <c r="N143" s="200">
        <v>0</v>
      </c>
      <c r="R143" s="200" t="s">
        <v>12309</v>
      </c>
      <c r="T143" s="200" t="s">
        <v>156</v>
      </c>
    </row>
    <row r="144" spans="1:20" outlineLevel="1">
      <c r="A144" s="236" t="s">
        <v>156</v>
      </c>
      <c r="B144" s="206" t="s">
        <v>156</v>
      </c>
      <c r="C144" s="200">
        <v>596</v>
      </c>
      <c r="D144" s="200" t="s">
        <v>156</v>
      </c>
      <c r="E144" s="200">
        <v>0</v>
      </c>
      <c r="I144" s="200" t="s">
        <v>12310</v>
      </c>
      <c r="K144" s="200" t="s">
        <v>156</v>
      </c>
      <c r="L144" s="200">
        <v>596</v>
      </c>
      <c r="M144" s="200" t="s">
        <v>156</v>
      </c>
      <c r="N144" s="200">
        <v>0</v>
      </c>
      <c r="R144" s="200" t="s">
        <v>12310</v>
      </c>
      <c r="T144" s="200" t="s">
        <v>156</v>
      </c>
    </row>
    <row r="145" spans="1:20" outlineLevel="1">
      <c r="A145" s="236" t="s">
        <v>156</v>
      </c>
      <c r="B145" s="206" t="s">
        <v>156</v>
      </c>
      <c r="C145" s="200">
        <v>597</v>
      </c>
      <c r="D145" s="200" t="s">
        <v>156</v>
      </c>
      <c r="E145" s="200">
        <v>0</v>
      </c>
      <c r="I145" s="200" t="s">
        <v>12311</v>
      </c>
      <c r="K145" s="200" t="s">
        <v>156</v>
      </c>
      <c r="L145" s="200">
        <v>597</v>
      </c>
      <c r="M145" s="200" t="s">
        <v>156</v>
      </c>
      <c r="N145" s="200">
        <v>0</v>
      </c>
      <c r="R145" s="200" t="s">
        <v>12311</v>
      </c>
      <c r="T145" s="200" t="s">
        <v>156</v>
      </c>
    </row>
    <row r="146" spans="1:20" outlineLevel="1">
      <c r="A146" s="236" t="s">
        <v>156</v>
      </c>
      <c r="B146" s="206" t="s">
        <v>156</v>
      </c>
      <c r="C146" s="200">
        <v>598</v>
      </c>
      <c r="D146" s="200" t="s">
        <v>156</v>
      </c>
      <c r="E146" s="200">
        <v>0</v>
      </c>
      <c r="I146" s="200" t="s">
        <v>12312</v>
      </c>
      <c r="K146" s="200" t="s">
        <v>156</v>
      </c>
      <c r="L146" s="200">
        <v>598</v>
      </c>
      <c r="M146" s="200" t="s">
        <v>156</v>
      </c>
      <c r="N146" s="200">
        <v>0</v>
      </c>
      <c r="R146" s="200" t="s">
        <v>12312</v>
      </c>
      <c r="T146" s="200" t="s">
        <v>156</v>
      </c>
    </row>
    <row r="147" spans="1:20" outlineLevel="1">
      <c r="A147" s="236" t="s">
        <v>156</v>
      </c>
      <c r="B147" s="206" t="s">
        <v>156</v>
      </c>
      <c r="C147" s="200">
        <v>599</v>
      </c>
      <c r="D147" s="200" t="s">
        <v>156</v>
      </c>
      <c r="E147" s="200">
        <v>0</v>
      </c>
      <c r="I147" s="200" t="s">
        <v>12313</v>
      </c>
      <c r="K147" s="200" t="s">
        <v>156</v>
      </c>
      <c r="L147" s="200">
        <v>599</v>
      </c>
      <c r="M147" s="200" t="s">
        <v>156</v>
      </c>
      <c r="N147" s="200">
        <v>0</v>
      </c>
      <c r="R147" s="200" t="s">
        <v>12313</v>
      </c>
      <c r="T147" s="200" t="s">
        <v>156</v>
      </c>
    </row>
    <row r="148" spans="1:20" outlineLevel="1">
      <c r="A148" s="236" t="s">
        <v>156</v>
      </c>
      <c r="B148" s="206" t="s">
        <v>156</v>
      </c>
      <c r="C148" s="200">
        <v>600</v>
      </c>
      <c r="D148" s="200" t="s">
        <v>156</v>
      </c>
      <c r="E148" s="200">
        <v>0</v>
      </c>
      <c r="I148" s="200" t="s">
        <v>12314</v>
      </c>
      <c r="K148" s="200" t="s">
        <v>156</v>
      </c>
      <c r="L148" s="200">
        <v>600</v>
      </c>
      <c r="M148" s="200" t="s">
        <v>156</v>
      </c>
      <c r="N148" s="200">
        <v>0</v>
      </c>
      <c r="R148" s="200" t="s">
        <v>12314</v>
      </c>
      <c r="T148" s="200" t="s">
        <v>156</v>
      </c>
    </row>
    <row r="149" spans="1:20" outlineLevel="1">
      <c r="A149" s="236" t="s">
        <v>156</v>
      </c>
      <c r="B149" s="206" t="s">
        <v>156</v>
      </c>
      <c r="C149" s="200">
        <v>601</v>
      </c>
      <c r="D149" s="200" t="s">
        <v>156</v>
      </c>
      <c r="E149" s="200">
        <v>0</v>
      </c>
      <c r="I149" s="200" t="s">
        <v>12315</v>
      </c>
      <c r="K149" s="200" t="s">
        <v>156</v>
      </c>
      <c r="L149" s="200">
        <v>601</v>
      </c>
      <c r="M149" s="200" t="s">
        <v>156</v>
      </c>
      <c r="N149" s="200">
        <v>0</v>
      </c>
      <c r="R149" s="200" t="s">
        <v>12315</v>
      </c>
      <c r="T149" s="200" t="s">
        <v>156</v>
      </c>
    </row>
    <row r="150" spans="1:20" outlineLevel="1">
      <c r="A150" s="236" t="s">
        <v>156</v>
      </c>
      <c r="B150" s="206" t="s">
        <v>156</v>
      </c>
      <c r="C150" s="200">
        <v>602</v>
      </c>
      <c r="D150" s="200" t="s">
        <v>156</v>
      </c>
      <c r="E150" s="200">
        <v>0</v>
      </c>
      <c r="I150" s="200" t="s">
        <v>12316</v>
      </c>
      <c r="K150" s="200" t="s">
        <v>156</v>
      </c>
      <c r="L150" s="200">
        <v>602</v>
      </c>
      <c r="M150" s="200" t="s">
        <v>156</v>
      </c>
      <c r="N150" s="200">
        <v>0</v>
      </c>
      <c r="R150" s="200" t="s">
        <v>12316</v>
      </c>
      <c r="T150" s="200" t="s">
        <v>156</v>
      </c>
    </row>
    <row r="151" spans="1:20" outlineLevel="1">
      <c r="A151" s="236" t="s">
        <v>156</v>
      </c>
      <c r="B151" s="206" t="s">
        <v>156</v>
      </c>
      <c r="C151" s="200">
        <v>603</v>
      </c>
      <c r="D151" s="200" t="s">
        <v>156</v>
      </c>
      <c r="E151" s="200">
        <v>0</v>
      </c>
      <c r="I151" s="200" t="s">
        <v>12317</v>
      </c>
      <c r="K151" s="200" t="s">
        <v>156</v>
      </c>
      <c r="L151" s="200">
        <v>603</v>
      </c>
      <c r="M151" s="200" t="s">
        <v>156</v>
      </c>
      <c r="N151" s="200">
        <v>0</v>
      </c>
      <c r="R151" s="200" t="s">
        <v>12317</v>
      </c>
      <c r="T151" s="200" t="s">
        <v>156</v>
      </c>
    </row>
    <row r="152" spans="1:20" outlineLevel="1">
      <c r="A152" s="236" t="s">
        <v>156</v>
      </c>
      <c r="B152" s="206" t="s">
        <v>156</v>
      </c>
      <c r="C152" s="200">
        <v>604</v>
      </c>
      <c r="D152" s="200" t="s">
        <v>156</v>
      </c>
      <c r="E152" s="200">
        <v>0</v>
      </c>
      <c r="I152" s="200" t="s">
        <v>12318</v>
      </c>
      <c r="K152" s="200" t="s">
        <v>156</v>
      </c>
      <c r="L152" s="200">
        <v>604</v>
      </c>
      <c r="M152" s="200" t="s">
        <v>156</v>
      </c>
      <c r="N152" s="200">
        <v>0</v>
      </c>
      <c r="R152" s="200" t="s">
        <v>12318</v>
      </c>
      <c r="T152" s="200" t="s">
        <v>156</v>
      </c>
    </row>
    <row r="153" spans="1:20" outlineLevel="1">
      <c r="A153" s="236" t="s">
        <v>156</v>
      </c>
      <c r="B153" s="206" t="s">
        <v>156</v>
      </c>
      <c r="C153" s="200">
        <v>605</v>
      </c>
      <c r="D153" s="200" t="s">
        <v>156</v>
      </c>
      <c r="E153" s="200">
        <v>0</v>
      </c>
      <c r="I153" s="200" t="s">
        <v>12319</v>
      </c>
      <c r="K153" s="200" t="s">
        <v>156</v>
      </c>
      <c r="L153" s="200">
        <v>605</v>
      </c>
      <c r="M153" s="200" t="s">
        <v>156</v>
      </c>
      <c r="N153" s="200">
        <v>0</v>
      </c>
      <c r="R153" s="200" t="s">
        <v>12319</v>
      </c>
      <c r="T153" s="200" t="s">
        <v>156</v>
      </c>
    </row>
    <row r="154" spans="1:20" outlineLevel="1">
      <c r="A154" s="236" t="s">
        <v>156</v>
      </c>
      <c r="B154" s="206" t="s">
        <v>156</v>
      </c>
      <c r="C154" s="200">
        <v>606</v>
      </c>
      <c r="D154" s="200" t="s">
        <v>156</v>
      </c>
      <c r="E154" s="200">
        <v>0</v>
      </c>
      <c r="I154" s="200" t="s">
        <v>12320</v>
      </c>
      <c r="K154" s="200" t="s">
        <v>156</v>
      </c>
      <c r="L154" s="200">
        <v>606</v>
      </c>
      <c r="M154" s="200" t="s">
        <v>156</v>
      </c>
      <c r="N154" s="200">
        <v>0</v>
      </c>
      <c r="R154" s="200" t="s">
        <v>12320</v>
      </c>
      <c r="T154" s="200" t="s">
        <v>156</v>
      </c>
    </row>
    <row r="155" spans="1:20" outlineLevel="1">
      <c r="A155" s="236" t="s">
        <v>156</v>
      </c>
      <c r="B155" s="206" t="s">
        <v>156</v>
      </c>
      <c r="C155" s="200">
        <v>607</v>
      </c>
      <c r="D155" s="200" t="s">
        <v>156</v>
      </c>
      <c r="E155" s="200">
        <v>0</v>
      </c>
      <c r="I155" s="200" t="s">
        <v>12321</v>
      </c>
      <c r="K155" s="200" t="s">
        <v>156</v>
      </c>
      <c r="L155" s="200">
        <v>607</v>
      </c>
      <c r="M155" s="200" t="s">
        <v>156</v>
      </c>
      <c r="N155" s="200">
        <v>0</v>
      </c>
      <c r="R155" s="200" t="s">
        <v>12321</v>
      </c>
      <c r="T155" s="200" t="s">
        <v>156</v>
      </c>
    </row>
    <row r="156" spans="1:20" outlineLevel="1">
      <c r="A156" s="236" t="s">
        <v>156</v>
      </c>
      <c r="B156" s="206" t="s">
        <v>156</v>
      </c>
      <c r="C156" s="200">
        <v>608</v>
      </c>
      <c r="D156" s="200" t="s">
        <v>156</v>
      </c>
      <c r="E156" s="200">
        <v>0</v>
      </c>
      <c r="I156" s="200" t="s">
        <v>12322</v>
      </c>
      <c r="K156" s="200" t="s">
        <v>156</v>
      </c>
      <c r="L156" s="200">
        <v>608</v>
      </c>
      <c r="M156" s="200" t="s">
        <v>156</v>
      </c>
      <c r="N156" s="200">
        <v>0</v>
      </c>
      <c r="R156" s="200" t="s">
        <v>12322</v>
      </c>
      <c r="T156" s="200" t="s">
        <v>156</v>
      </c>
    </row>
    <row r="157" spans="1:20" outlineLevel="1">
      <c r="A157" s="236" t="s">
        <v>156</v>
      </c>
      <c r="B157" s="206" t="s">
        <v>156</v>
      </c>
      <c r="C157" s="200">
        <v>609</v>
      </c>
      <c r="D157" s="200" t="s">
        <v>156</v>
      </c>
      <c r="E157" s="200">
        <v>0</v>
      </c>
      <c r="I157" s="200" t="s">
        <v>12323</v>
      </c>
      <c r="K157" s="200" t="s">
        <v>156</v>
      </c>
      <c r="L157" s="200">
        <v>609</v>
      </c>
      <c r="M157" s="200" t="s">
        <v>156</v>
      </c>
      <c r="N157" s="200">
        <v>0</v>
      </c>
      <c r="R157" s="200" t="s">
        <v>12323</v>
      </c>
      <c r="T157" s="200" t="s">
        <v>156</v>
      </c>
    </row>
    <row r="158" spans="1:20" outlineLevel="1">
      <c r="A158" s="236" t="s">
        <v>156</v>
      </c>
      <c r="B158" s="206" t="s">
        <v>156</v>
      </c>
      <c r="C158" s="200">
        <v>610</v>
      </c>
      <c r="D158" s="200" t="s">
        <v>156</v>
      </c>
      <c r="E158" s="200">
        <v>0</v>
      </c>
      <c r="I158" s="200" t="s">
        <v>12324</v>
      </c>
      <c r="K158" s="200" t="s">
        <v>156</v>
      </c>
      <c r="L158" s="200">
        <v>610</v>
      </c>
      <c r="M158" s="200" t="s">
        <v>156</v>
      </c>
      <c r="N158" s="200">
        <v>0</v>
      </c>
      <c r="R158" s="200" t="s">
        <v>12324</v>
      </c>
      <c r="T158" s="200" t="s">
        <v>156</v>
      </c>
    </row>
    <row r="159" spans="1:20" outlineLevel="1">
      <c r="A159" s="236" t="s">
        <v>156</v>
      </c>
      <c r="B159" s="206" t="s">
        <v>156</v>
      </c>
      <c r="C159" s="200">
        <v>611</v>
      </c>
      <c r="D159" s="200" t="s">
        <v>156</v>
      </c>
      <c r="E159" s="200">
        <v>0</v>
      </c>
      <c r="I159" s="200" t="s">
        <v>12325</v>
      </c>
      <c r="K159" s="200" t="s">
        <v>156</v>
      </c>
      <c r="L159" s="200">
        <v>611</v>
      </c>
      <c r="M159" s="200" t="s">
        <v>156</v>
      </c>
      <c r="N159" s="200">
        <v>0</v>
      </c>
      <c r="R159" s="200" t="s">
        <v>12325</v>
      </c>
      <c r="T159" s="200" t="s">
        <v>156</v>
      </c>
    </row>
    <row r="160" spans="1:20" outlineLevel="1">
      <c r="A160" s="236" t="s">
        <v>156</v>
      </c>
      <c r="B160" s="206" t="s">
        <v>156</v>
      </c>
      <c r="C160" s="200">
        <v>612</v>
      </c>
      <c r="D160" s="200" t="s">
        <v>156</v>
      </c>
      <c r="E160" s="200">
        <v>0</v>
      </c>
      <c r="I160" s="200" t="s">
        <v>12326</v>
      </c>
      <c r="K160" s="200" t="s">
        <v>156</v>
      </c>
      <c r="L160" s="200">
        <v>612</v>
      </c>
      <c r="M160" s="200" t="s">
        <v>156</v>
      </c>
      <c r="N160" s="200">
        <v>0</v>
      </c>
      <c r="R160" s="200" t="s">
        <v>12326</v>
      </c>
      <c r="T160" s="200" t="s">
        <v>156</v>
      </c>
    </row>
    <row r="161" spans="1:20" outlineLevel="1">
      <c r="A161" s="236" t="s">
        <v>156</v>
      </c>
      <c r="B161" s="206" t="s">
        <v>156</v>
      </c>
      <c r="C161" s="200">
        <v>613</v>
      </c>
      <c r="D161" s="200" t="s">
        <v>156</v>
      </c>
      <c r="E161" s="200">
        <v>0</v>
      </c>
      <c r="I161" s="200" t="s">
        <v>12327</v>
      </c>
      <c r="K161" s="200" t="s">
        <v>156</v>
      </c>
      <c r="L161" s="200">
        <v>613</v>
      </c>
      <c r="M161" s="200" t="s">
        <v>156</v>
      </c>
      <c r="N161" s="200">
        <v>0</v>
      </c>
      <c r="R161" s="200" t="s">
        <v>12327</v>
      </c>
      <c r="T161" s="200" t="s">
        <v>156</v>
      </c>
    </row>
    <row r="162" spans="1:20" outlineLevel="1">
      <c r="A162" s="236" t="s">
        <v>156</v>
      </c>
      <c r="B162" s="206" t="s">
        <v>156</v>
      </c>
      <c r="C162" s="200">
        <v>614</v>
      </c>
      <c r="D162" s="200" t="s">
        <v>156</v>
      </c>
      <c r="E162" s="200">
        <v>0</v>
      </c>
      <c r="I162" s="200" t="s">
        <v>12328</v>
      </c>
      <c r="K162" s="200" t="s">
        <v>156</v>
      </c>
      <c r="L162" s="200">
        <v>614</v>
      </c>
      <c r="M162" s="200" t="s">
        <v>156</v>
      </c>
      <c r="N162" s="200">
        <v>0</v>
      </c>
      <c r="R162" s="200" t="s">
        <v>12328</v>
      </c>
      <c r="T162" s="200" t="s">
        <v>156</v>
      </c>
    </row>
    <row r="163" spans="1:20" outlineLevel="1">
      <c r="A163" s="236" t="s">
        <v>156</v>
      </c>
      <c r="B163" s="206" t="s">
        <v>156</v>
      </c>
      <c r="C163" s="200">
        <v>615</v>
      </c>
      <c r="D163" s="200" t="s">
        <v>156</v>
      </c>
      <c r="E163" s="200">
        <v>0</v>
      </c>
      <c r="I163" s="200" t="s">
        <v>12329</v>
      </c>
      <c r="K163" s="200" t="s">
        <v>156</v>
      </c>
      <c r="L163" s="200">
        <v>615</v>
      </c>
      <c r="M163" s="200" t="s">
        <v>156</v>
      </c>
      <c r="N163" s="200">
        <v>0</v>
      </c>
      <c r="R163" s="200" t="s">
        <v>12329</v>
      </c>
      <c r="T163" s="200" t="s">
        <v>156</v>
      </c>
    </row>
    <row r="164" spans="1:20" outlineLevel="1">
      <c r="A164" s="236" t="s">
        <v>156</v>
      </c>
      <c r="B164" s="206" t="s">
        <v>156</v>
      </c>
      <c r="C164" s="200">
        <v>616</v>
      </c>
      <c r="D164" s="200" t="s">
        <v>156</v>
      </c>
      <c r="E164" s="200">
        <v>0</v>
      </c>
      <c r="I164" s="200" t="s">
        <v>12330</v>
      </c>
      <c r="K164" s="200" t="s">
        <v>156</v>
      </c>
      <c r="L164" s="200">
        <v>616</v>
      </c>
      <c r="M164" s="200" t="s">
        <v>156</v>
      </c>
      <c r="N164" s="200">
        <v>0</v>
      </c>
      <c r="R164" s="200" t="s">
        <v>12330</v>
      </c>
      <c r="T164" s="200" t="s">
        <v>156</v>
      </c>
    </row>
    <row r="165" spans="1:20" outlineLevel="1">
      <c r="A165" s="236" t="s">
        <v>156</v>
      </c>
      <c r="B165" s="206" t="s">
        <v>156</v>
      </c>
      <c r="C165" s="200">
        <v>617</v>
      </c>
      <c r="D165" s="200" t="s">
        <v>156</v>
      </c>
      <c r="E165" s="200">
        <v>0</v>
      </c>
      <c r="I165" s="200" t="s">
        <v>12331</v>
      </c>
      <c r="K165" s="200" t="s">
        <v>156</v>
      </c>
      <c r="L165" s="200">
        <v>617</v>
      </c>
      <c r="M165" s="200" t="s">
        <v>156</v>
      </c>
      <c r="N165" s="200">
        <v>0</v>
      </c>
      <c r="R165" s="200" t="s">
        <v>12331</v>
      </c>
      <c r="T165" s="200" t="s">
        <v>156</v>
      </c>
    </row>
    <row r="166" spans="1:20" outlineLevel="1">
      <c r="A166" s="236" t="s">
        <v>156</v>
      </c>
      <c r="B166" s="206" t="s">
        <v>156</v>
      </c>
      <c r="C166" s="200">
        <v>618</v>
      </c>
      <c r="D166" s="200" t="s">
        <v>156</v>
      </c>
      <c r="E166" s="200">
        <v>0</v>
      </c>
      <c r="I166" s="200" t="s">
        <v>12332</v>
      </c>
      <c r="K166" s="200" t="s">
        <v>156</v>
      </c>
      <c r="L166" s="200">
        <v>618</v>
      </c>
      <c r="M166" s="200" t="s">
        <v>156</v>
      </c>
      <c r="N166" s="200">
        <v>0</v>
      </c>
      <c r="R166" s="200" t="s">
        <v>12332</v>
      </c>
      <c r="T166" s="200" t="s">
        <v>156</v>
      </c>
    </row>
    <row r="167" spans="1:20" outlineLevel="1">
      <c r="A167" s="236" t="s">
        <v>156</v>
      </c>
      <c r="B167" s="206" t="s">
        <v>156</v>
      </c>
      <c r="C167" s="200">
        <v>619</v>
      </c>
      <c r="D167" s="200" t="s">
        <v>156</v>
      </c>
      <c r="E167" s="200">
        <v>0</v>
      </c>
      <c r="I167" s="200" t="s">
        <v>12333</v>
      </c>
      <c r="K167" s="200" t="s">
        <v>156</v>
      </c>
      <c r="L167" s="200">
        <v>619</v>
      </c>
      <c r="M167" s="200" t="s">
        <v>156</v>
      </c>
      <c r="N167" s="200">
        <v>0</v>
      </c>
      <c r="R167" s="200" t="s">
        <v>12333</v>
      </c>
      <c r="T167" s="200" t="s">
        <v>156</v>
      </c>
    </row>
    <row r="168" spans="1:20" outlineLevel="1">
      <c r="A168" s="236" t="s">
        <v>156</v>
      </c>
      <c r="B168" s="206" t="s">
        <v>156</v>
      </c>
      <c r="C168" s="200">
        <v>620</v>
      </c>
      <c r="D168" s="200" t="s">
        <v>156</v>
      </c>
      <c r="E168" s="200">
        <v>0</v>
      </c>
      <c r="I168" s="200" t="s">
        <v>12334</v>
      </c>
      <c r="K168" s="200" t="s">
        <v>156</v>
      </c>
      <c r="L168" s="200">
        <v>620</v>
      </c>
      <c r="M168" s="200" t="s">
        <v>156</v>
      </c>
      <c r="N168" s="200">
        <v>0</v>
      </c>
      <c r="R168" s="200" t="s">
        <v>12334</v>
      </c>
      <c r="T168" s="200" t="s">
        <v>156</v>
      </c>
    </row>
    <row r="169" spans="1:20" outlineLevel="1">
      <c r="A169" s="236" t="s">
        <v>156</v>
      </c>
      <c r="B169" s="206" t="s">
        <v>156</v>
      </c>
      <c r="C169" s="200">
        <v>621</v>
      </c>
      <c r="D169" s="200" t="s">
        <v>156</v>
      </c>
      <c r="E169" s="200">
        <v>0</v>
      </c>
      <c r="I169" s="200" t="s">
        <v>12335</v>
      </c>
      <c r="K169" s="200" t="s">
        <v>156</v>
      </c>
      <c r="L169" s="200">
        <v>621</v>
      </c>
      <c r="M169" s="200" t="s">
        <v>156</v>
      </c>
      <c r="N169" s="200">
        <v>0</v>
      </c>
      <c r="R169" s="200" t="s">
        <v>12335</v>
      </c>
      <c r="T169" s="200" t="s">
        <v>156</v>
      </c>
    </row>
    <row r="170" spans="1:20" outlineLevel="1">
      <c r="A170" s="236" t="s">
        <v>156</v>
      </c>
      <c r="B170" s="206" t="s">
        <v>156</v>
      </c>
      <c r="C170" s="200">
        <v>622</v>
      </c>
      <c r="D170" s="200" t="s">
        <v>156</v>
      </c>
      <c r="E170" s="200">
        <v>0</v>
      </c>
      <c r="I170" s="200" t="s">
        <v>12336</v>
      </c>
      <c r="K170" s="200" t="s">
        <v>156</v>
      </c>
      <c r="L170" s="200">
        <v>622</v>
      </c>
      <c r="M170" s="200" t="s">
        <v>156</v>
      </c>
      <c r="N170" s="200">
        <v>0</v>
      </c>
      <c r="R170" s="200" t="s">
        <v>12336</v>
      </c>
      <c r="T170" s="200" t="s">
        <v>156</v>
      </c>
    </row>
    <row r="171" spans="1:20" outlineLevel="1">
      <c r="A171" s="236" t="s">
        <v>156</v>
      </c>
      <c r="B171" s="206" t="s">
        <v>156</v>
      </c>
      <c r="C171" s="200">
        <v>623</v>
      </c>
      <c r="D171" s="200" t="s">
        <v>156</v>
      </c>
      <c r="E171" s="200">
        <v>0</v>
      </c>
      <c r="I171" s="200" t="s">
        <v>12337</v>
      </c>
      <c r="K171" s="200" t="s">
        <v>156</v>
      </c>
      <c r="L171" s="200">
        <v>623</v>
      </c>
      <c r="M171" s="200" t="s">
        <v>156</v>
      </c>
      <c r="N171" s="200">
        <v>0</v>
      </c>
      <c r="R171" s="200" t="s">
        <v>12337</v>
      </c>
      <c r="T171" s="200" t="s">
        <v>156</v>
      </c>
    </row>
    <row r="172" spans="1:20" outlineLevel="1">
      <c r="A172" s="236" t="s">
        <v>156</v>
      </c>
      <c r="B172" s="206" t="s">
        <v>156</v>
      </c>
      <c r="C172" s="200">
        <v>624</v>
      </c>
      <c r="D172" s="200" t="s">
        <v>156</v>
      </c>
      <c r="E172" s="200">
        <v>0</v>
      </c>
      <c r="I172" s="200" t="s">
        <v>12338</v>
      </c>
      <c r="K172" s="200" t="s">
        <v>156</v>
      </c>
      <c r="L172" s="200">
        <v>624</v>
      </c>
      <c r="M172" s="200" t="s">
        <v>156</v>
      </c>
      <c r="N172" s="200">
        <v>0</v>
      </c>
      <c r="R172" s="200" t="s">
        <v>12338</v>
      </c>
      <c r="T172" s="200" t="s">
        <v>156</v>
      </c>
    </row>
    <row r="173" spans="1:20" outlineLevel="1">
      <c r="A173" s="236" t="s">
        <v>156</v>
      </c>
      <c r="B173" s="206" t="s">
        <v>156</v>
      </c>
      <c r="C173" s="200">
        <v>625</v>
      </c>
      <c r="D173" s="200" t="s">
        <v>156</v>
      </c>
      <c r="E173" s="200">
        <v>0</v>
      </c>
      <c r="I173" s="200" t="s">
        <v>12339</v>
      </c>
      <c r="K173" s="200" t="s">
        <v>156</v>
      </c>
      <c r="L173" s="200">
        <v>625</v>
      </c>
      <c r="M173" s="200" t="s">
        <v>156</v>
      </c>
      <c r="N173" s="200">
        <v>0</v>
      </c>
      <c r="R173" s="200" t="s">
        <v>12339</v>
      </c>
      <c r="T173" s="200" t="s">
        <v>156</v>
      </c>
    </row>
    <row r="174" spans="1:20" outlineLevel="1">
      <c r="A174" s="236" t="s">
        <v>156</v>
      </c>
      <c r="B174" s="206" t="s">
        <v>156</v>
      </c>
      <c r="C174" s="200">
        <v>626</v>
      </c>
      <c r="D174" s="200" t="s">
        <v>156</v>
      </c>
      <c r="E174" s="200">
        <v>0</v>
      </c>
      <c r="I174" s="200" t="s">
        <v>12340</v>
      </c>
      <c r="K174" s="200" t="s">
        <v>156</v>
      </c>
      <c r="L174" s="200">
        <v>626</v>
      </c>
      <c r="M174" s="200" t="s">
        <v>156</v>
      </c>
      <c r="N174" s="200">
        <v>0</v>
      </c>
      <c r="R174" s="200" t="s">
        <v>12340</v>
      </c>
      <c r="T174" s="200" t="s">
        <v>156</v>
      </c>
    </row>
    <row r="175" spans="1:20" outlineLevel="1">
      <c r="A175" s="236" t="s">
        <v>156</v>
      </c>
      <c r="B175" s="206" t="s">
        <v>156</v>
      </c>
      <c r="C175" s="200">
        <v>627</v>
      </c>
      <c r="D175" s="200" t="s">
        <v>156</v>
      </c>
      <c r="E175" s="200">
        <v>0</v>
      </c>
      <c r="I175" s="200" t="s">
        <v>12341</v>
      </c>
      <c r="K175" s="200" t="s">
        <v>156</v>
      </c>
      <c r="L175" s="200">
        <v>627</v>
      </c>
      <c r="M175" s="200" t="s">
        <v>156</v>
      </c>
      <c r="N175" s="200">
        <v>0</v>
      </c>
      <c r="R175" s="200" t="s">
        <v>12341</v>
      </c>
      <c r="T175" s="200" t="s">
        <v>156</v>
      </c>
    </row>
    <row r="176" spans="1:20" outlineLevel="1">
      <c r="A176" s="236" t="s">
        <v>156</v>
      </c>
      <c r="B176" s="206" t="s">
        <v>156</v>
      </c>
      <c r="C176" s="200">
        <v>628</v>
      </c>
      <c r="D176" s="200" t="s">
        <v>156</v>
      </c>
      <c r="E176" s="200">
        <v>0</v>
      </c>
      <c r="I176" s="200" t="s">
        <v>12342</v>
      </c>
      <c r="K176" s="200" t="s">
        <v>156</v>
      </c>
      <c r="L176" s="200">
        <v>628</v>
      </c>
      <c r="M176" s="200" t="s">
        <v>156</v>
      </c>
      <c r="N176" s="200">
        <v>0</v>
      </c>
      <c r="R176" s="200" t="s">
        <v>12342</v>
      </c>
      <c r="T176" s="200" t="s">
        <v>156</v>
      </c>
    </row>
    <row r="177" spans="1:20" outlineLevel="1">
      <c r="A177" s="236" t="s">
        <v>156</v>
      </c>
      <c r="B177" s="206" t="s">
        <v>156</v>
      </c>
      <c r="C177" s="200">
        <v>629</v>
      </c>
      <c r="D177" s="200" t="s">
        <v>156</v>
      </c>
      <c r="E177" s="200">
        <v>0</v>
      </c>
      <c r="I177" s="200" t="s">
        <v>12343</v>
      </c>
      <c r="K177" s="200" t="s">
        <v>156</v>
      </c>
      <c r="L177" s="200">
        <v>629</v>
      </c>
      <c r="M177" s="200" t="s">
        <v>156</v>
      </c>
      <c r="N177" s="200">
        <v>0</v>
      </c>
      <c r="R177" s="200" t="s">
        <v>12343</v>
      </c>
      <c r="T177" s="200" t="s">
        <v>156</v>
      </c>
    </row>
    <row r="178" spans="1:20" outlineLevel="1">
      <c r="A178" s="236" t="s">
        <v>156</v>
      </c>
      <c r="B178" s="206" t="s">
        <v>156</v>
      </c>
      <c r="C178" s="200">
        <v>630</v>
      </c>
      <c r="D178" s="200" t="s">
        <v>156</v>
      </c>
      <c r="E178" s="200">
        <v>0</v>
      </c>
      <c r="I178" s="200" t="s">
        <v>12344</v>
      </c>
      <c r="K178" s="200" t="s">
        <v>156</v>
      </c>
      <c r="L178" s="200">
        <v>630</v>
      </c>
      <c r="M178" s="200" t="s">
        <v>156</v>
      </c>
      <c r="N178" s="200">
        <v>0</v>
      </c>
      <c r="R178" s="200" t="s">
        <v>12344</v>
      </c>
      <c r="T178" s="200" t="s">
        <v>156</v>
      </c>
    </row>
    <row r="179" spans="1:20" outlineLevel="1">
      <c r="A179" s="236" t="s">
        <v>156</v>
      </c>
      <c r="B179" s="206" t="s">
        <v>156</v>
      </c>
      <c r="C179" s="200">
        <v>631</v>
      </c>
      <c r="D179" s="200" t="s">
        <v>156</v>
      </c>
      <c r="E179" s="200">
        <v>0</v>
      </c>
      <c r="I179" s="200" t="s">
        <v>12345</v>
      </c>
      <c r="K179" s="200" t="s">
        <v>156</v>
      </c>
      <c r="L179" s="200">
        <v>631</v>
      </c>
      <c r="M179" s="200" t="s">
        <v>156</v>
      </c>
      <c r="N179" s="200">
        <v>0</v>
      </c>
      <c r="R179" s="200" t="s">
        <v>12345</v>
      </c>
      <c r="T179" s="200" t="s">
        <v>156</v>
      </c>
    </row>
    <row r="180" spans="1:20" outlineLevel="1">
      <c r="A180" s="236" t="s">
        <v>156</v>
      </c>
      <c r="B180" s="206" t="s">
        <v>156</v>
      </c>
      <c r="C180" s="200">
        <v>632</v>
      </c>
      <c r="D180" s="200" t="s">
        <v>156</v>
      </c>
      <c r="E180" s="200">
        <v>0</v>
      </c>
      <c r="I180" s="200" t="s">
        <v>12346</v>
      </c>
      <c r="K180" s="200" t="s">
        <v>156</v>
      </c>
      <c r="L180" s="200">
        <v>632</v>
      </c>
      <c r="M180" s="200" t="s">
        <v>156</v>
      </c>
      <c r="N180" s="200">
        <v>0</v>
      </c>
      <c r="R180" s="200" t="s">
        <v>12346</v>
      </c>
      <c r="T180" s="200" t="s">
        <v>156</v>
      </c>
    </row>
    <row r="181" spans="1:20" outlineLevel="1">
      <c r="A181" s="236" t="s">
        <v>156</v>
      </c>
      <c r="B181" s="206" t="s">
        <v>156</v>
      </c>
      <c r="C181" s="200">
        <v>633</v>
      </c>
      <c r="D181" s="200" t="s">
        <v>156</v>
      </c>
      <c r="E181" s="200">
        <v>0</v>
      </c>
      <c r="I181" s="200" t="s">
        <v>12347</v>
      </c>
      <c r="K181" s="200" t="s">
        <v>156</v>
      </c>
      <c r="L181" s="200">
        <v>633</v>
      </c>
      <c r="M181" s="200" t="s">
        <v>156</v>
      </c>
      <c r="N181" s="200">
        <v>0</v>
      </c>
      <c r="R181" s="200" t="s">
        <v>12347</v>
      </c>
      <c r="T181" s="200" t="s">
        <v>156</v>
      </c>
    </row>
    <row r="182" spans="1:20" outlineLevel="1">
      <c r="A182" s="236" t="s">
        <v>156</v>
      </c>
      <c r="B182" s="206" t="s">
        <v>156</v>
      </c>
      <c r="C182" s="200">
        <v>634</v>
      </c>
      <c r="D182" s="200" t="s">
        <v>156</v>
      </c>
      <c r="E182" s="200">
        <v>0</v>
      </c>
      <c r="I182" s="200" t="s">
        <v>12348</v>
      </c>
      <c r="K182" s="200" t="s">
        <v>156</v>
      </c>
      <c r="L182" s="200">
        <v>634</v>
      </c>
      <c r="M182" s="200" t="s">
        <v>156</v>
      </c>
      <c r="N182" s="200">
        <v>0</v>
      </c>
      <c r="R182" s="200" t="s">
        <v>12348</v>
      </c>
      <c r="T182" s="200" t="s">
        <v>156</v>
      </c>
    </row>
    <row r="183" spans="1:20" outlineLevel="1">
      <c r="A183" s="236" t="s">
        <v>156</v>
      </c>
      <c r="B183" s="206" t="s">
        <v>156</v>
      </c>
      <c r="C183" s="200">
        <v>635</v>
      </c>
      <c r="D183" s="200" t="s">
        <v>156</v>
      </c>
      <c r="E183" s="200">
        <v>0</v>
      </c>
      <c r="I183" s="200" t="s">
        <v>12349</v>
      </c>
      <c r="K183" s="200" t="s">
        <v>156</v>
      </c>
      <c r="L183" s="200">
        <v>635</v>
      </c>
      <c r="M183" s="200" t="s">
        <v>156</v>
      </c>
      <c r="N183" s="200">
        <v>0</v>
      </c>
      <c r="R183" s="200" t="s">
        <v>12349</v>
      </c>
      <c r="T183" s="200" t="s">
        <v>156</v>
      </c>
    </row>
    <row r="184" spans="1:20" outlineLevel="1">
      <c r="A184" s="236" t="s">
        <v>156</v>
      </c>
      <c r="B184" s="206" t="s">
        <v>156</v>
      </c>
      <c r="C184" s="200">
        <v>636</v>
      </c>
      <c r="D184" s="200" t="s">
        <v>156</v>
      </c>
      <c r="E184" s="200">
        <v>0</v>
      </c>
      <c r="I184" s="200" t="s">
        <v>12350</v>
      </c>
      <c r="K184" s="200" t="s">
        <v>156</v>
      </c>
      <c r="L184" s="200">
        <v>636</v>
      </c>
      <c r="M184" s="200" t="s">
        <v>156</v>
      </c>
      <c r="N184" s="200">
        <v>0</v>
      </c>
      <c r="R184" s="200" t="s">
        <v>12350</v>
      </c>
      <c r="T184" s="200" t="s">
        <v>156</v>
      </c>
    </row>
    <row r="185" spans="1:20" outlineLevel="1">
      <c r="A185" s="236" t="s">
        <v>156</v>
      </c>
      <c r="B185" s="206" t="s">
        <v>156</v>
      </c>
      <c r="C185" s="200">
        <v>637</v>
      </c>
      <c r="D185" s="200" t="s">
        <v>156</v>
      </c>
      <c r="E185" s="200">
        <v>0</v>
      </c>
      <c r="I185" s="200" t="s">
        <v>12351</v>
      </c>
      <c r="K185" s="200" t="s">
        <v>156</v>
      </c>
      <c r="L185" s="200">
        <v>637</v>
      </c>
      <c r="M185" s="200" t="s">
        <v>156</v>
      </c>
      <c r="N185" s="200">
        <v>0</v>
      </c>
      <c r="R185" s="200" t="s">
        <v>12351</v>
      </c>
      <c r="T185" s="200" t="s">
        <v>156</v>
      </c>
    </row>
    <row r="186" spans="1:20" outlineLevel="1">
      <c r="A186" s="236" t="s">
        <v>156</v>
      </c>
      <c r="B186" s="206" t="s">
        <v>156</v>
      </c>
      <c r="C186" s="200">
        <v>638</v>
      </c>
      <c r="D186" s="200" t="s">
        <v>156</v>
      </c>
      <c r="E186" s="200">
        <v>0</v>
      </c>
      <c r="I186" s="200" t="s">
        <v>12352</v>
      </c>
      <c r="K186" s="200" t="s">
        <v>156</v>
      </c>
      <c r="L186" s="200">
        <v>638</v>
      </c>
      <c r="M186" s="200" t="s">
        <v>156</v>
      </c>
      <c r="N186" s="200">
        <v>0</v>
      </c>
      <c r="R186" s="200" t="s">
        <v>12352</v>
      </c>
      <c r="T186" s="200" t="s">
        <v>156</v>
      </c>
    </row>
    <row r="187" spans="1:20" outlineLevel="1">
      <c r="A187" s="236" t="s">
        <v>156</v>
      </c>
      <c r="B187" s="206" t="s">
        <v>156</v>
      </c>
      <c r="C187" s="200">
        <v>639</v>
      </c>
      <c r="D187" s="200" t="s">
        <v>156</v>
      </c>
      <c r="E187" s="200">
        <v>0</v>
      </c>
      <c r="I187" s="200" t="s">
        <v>12353</v>
      </c>
      <c r="K187" s="200" t="s">
        <v>156</v>
      </c>
      <c r="L187" s="200">
        <v>639</v>
      </c>
      <c r="M187" s="200" t="s">
        <v>156</v>
      </c>
      <c r="N187" s="200">
        <v>0</v>
      </c>
      <c r="R187" s="200" t="s">
        <v>12353</v>
      </c>
      <c r="T187" s="200" t="s">
        <v>156</v>
      </c>
    </row>
    <row r="188" spans="1:20" outlineLevel="1">
      <c r="A188" s="236" t="s">
        <v>156</v>
      </c>
      <c r="B188" s="206" t="s">
        <v>156</v>
      </c>
      <c r="C188" s="200">
        <v>640</v>
      </c>
      <c r="D188" s="200" t="s">
        <v>156</v>
      </c>
      <c r="E188" s="200">
        <v>0</v>
      </c>
      <c r="I188" s="200" t="s">
        <v>12354</v>
      </c>
      <c r="K188" s="200" t="s">
        <v>156</v>
      </c>
      <c r="L188" s="200">
        <v>640</v>
      </c>
      <c r="M188" s="200" t="s">
        <v>156</v>
      </c>
      <c r="N188" s="200">
        <v>0</v>
      </c>
      <c r="R188" s="200" t="s">
        <v>12354</v>
      </c>
      <c r="T188" s="200" t="s">
        <v>156</v>
      </c>
    </row>
    <row r="189" spans="1:20" outlineLevel="1">
      <c r="A189" s="236" t="s">
        <v>156</v>
      </c>
      <c r="B189" s="206" t="s">
        <v>156</v>
      </c>
      <c r="C189" s="200">
        <v>641</v>
      </c>
      <c r="D189" s="200" t="s">
        <v>156</v>
      </c>
      <c r="E189" s="200">
        <v>0</v>
      </c>
      <c r="I189" s="200" t="s">
        <v>12355</v>
      </c>
      <c r="K189" s="200" t="s">
        <v>156</v>
      </c>
      <c r="L189" s="200">
        <v>641</v>
      </c>
      <c r="M189" s="200" t="s">
        <v>156</v>
      </c>
      <c r="N189" s="200">
        <v>0</v>
      </c>
      <c r="R189" s="200" t="s">
        <v>12355</v>
      </c>
      <c r="T189" s="200" t="s">
        <v>156</v>
      </c>
    </row>
    <row r="190" spans="1:20" outlineLevel="1">
      <c r="A190" s="236" t="s">
        <v>156</v>
      </c>
      <c r="B190" s="206" t="s">
        <v>156</v>
      </c>
      <c r="C190" s="200">
        <v>642</v>
      </c>
      <c r="D190" s="200" t="s">
        <v>156</v>
      </c>
      <c r="E190" s="200">
        <v>0</v>
      </c>
      <c r="I190" s="200" t="s">
        <v>12356</v>
      </c>
      <c r="K190" s="200" t="s">
        <v>156</v>
      </c>
      <c r="L190" s="200">
        <v>642</v>
      </c>
      <c r="M190" s="200" t="s">
        <v>156</v>
      </c>
      <c r="N190" s="200">
        <v>0</v>
      </c>
      <c r="R190" s="200" t="s">
        <v>12356</v>
      </c>
      <c r="T190" s="200" t="s">
        <v>156</v>
      </c>
    </row>
    <row r="191" spans="1:20" outlineLevel="1">
      <c r="A191" s="236" t="s">
        <v>156</v>
      </c>
      <c r="B191" s="206" t="s">
        <v>156</v>
      </c>
      <c r="C191" s="200">
        <v>643</v>
      </c>
      <c r="D191" s="200" t="s">
        <v>156</v>
      </c>
      <c r="E191" s="200">
        <v>0</v>
      </c>
      <c r="I191" s="200" t="s">
        <v>12357</v>
      </c>
      <c r="K191" s="200" t="s">
        <v>156</v>
      </c>
      <c r="L191" s="200">
        <v>643</v>
      </c>
      <c r="M191" s="200" t="s">
        <v>156</v>
      </c>
      <c r="N191" s="200">
        <v>0</v>
      </c>
      <c r="R191" s="200" t="s">
        <v>12357</v>
      </c>
      <c r="T191" s="200" t="s">
        <v>156</v>
      </c>
    </row>
    <row r="192" spans="1:20" outlineLevel="1">
      <c r="A192" s="236" t="s">
        <v>156</v>
      </c>
      <c r="B192" s="206" t="s">
        <v>156</v>
      </c>
      <c r="C192" s="200">
        <v>644</v>
      </c>
      <c r="D192" s="200" t="s">
        <v>156</v>
      </c>
      <c r="E192" s="200">
        <v>0</v>
      </c>
      <c r="I192" s="200" t="s">
        <v>12358</v>
      </c>
      <c r="K192" s="200" t="s">
        <v>156</v>
      </c>
      <c r="L192" s="200">
        <v>644</v>
      </c>
      <c r="M192" s="200" t="s">
        <v>156</v>
      </c>
      <c r="N192" s="200">
        <v>0</v>
      </c>
      <c r="R192" s="200" t="s">
        <v>12358</v>
      </c>
      <c r="T192" s="200" t="s">
        <v>156</v>
      </c>
    </row>
    <row r="193" spans="1:20" outlineLevel="1">
      <c r="A193" s="236" t="s">
        <v>156</v>
      </c>
      <c r="B193" s="206" t="s">
        <v>156</v>
      </c>
      <c r="C193" s="200">
        <v>645</v>
      </c>
      <c r="D193" s="200" t="s">
        <v>156</v>
      </c>
      <c r="E193" s="200">
        <v>0</v>
      </c>
      <c r="I193" s="200" t="s">
        <v>12359</v>
      </c>
      <c r="K193" s="200" t="s">
        <v>156</v>
      </c>
      <c r="L193" s="200">
        <v>645</v>
      </c>
      <c r="M193" s="200" t="s">
        <v>156</v>
      </c>
      <c r="N193" s="200">
        <v>0</v>
      </c>
      <c r="R193" s="200" t="s">
        <v>12359</v>
      </c>
      <c r="T193" s="200" t="s">
        <v>156</v>
      </c>
    </row>
    <row r="194" spans="1:20" outlineLevel="1">
      <c r="A194" s="236" t="s">
        <v>156</v>
      </c>
      <c r="B194" s="206" t="s">
        <v>156</v>
      </c>
      <c r="C194" s="200">
        <v>646</v>
      </c>
      <c r="D194" s="200" t="s">
        <v>156</v>
      </c>
      <c r="E194" s="200">
        <v>0</v>
      </c>
      <c r="I194" s="200" t="s">
        <v>12360</v>
      </c>
      <c r="K194" s="200" t="s">
        <v>156</v>
      </c>
      <c r="L194" s="200">
        <v>646</v>
      </c>
      <c r="M194" s="200" t="s">
        <v>156</v>
      </c>
      <c r="N194" s="200">
        <v>0</v>
      </c>
      <c r="R194" s="200" t="s">
        <v>12360</v>
      </c>
      <c r="T194" s="200" t="s">
        <v>156</v>
      </c>
    </row>
    <row r="195" spans="1:20" outlineLevel="1">
      <c r="A195" s="236" t="s">
        <v>156</v>
      </c>
      <c r="B195" s="206" t="s">
        <v>156</v>
      </c>
      <c r="C195" s="200">
        <v>647</v>
      </c>
      <c r="D195" s="200" t="s">
        <v>156</v>
      </c>
      <c r="E195" s="200">
        <v>0</v>
      </c>
      <c r="I195" s="200" t="s">
        <v>12361</v>
      </c>
      <c r="K195" s="200" t="s">
        <v>156</v>
      </c>
      <c r="L195" s="200">
        <v>647</v>
      </c>
      <c r="M195" s="200" t="s">
        <v>156</v>
      </c>
      <c r="N195" s="200">
        <v>0</v>
      </c>
      <c r="R195" s="200" t="s">
        <v>12361</v>
      </c>
      <c r="T195" s="200" t="s">
        <v>156</v>
      </c>
    </row>
    <row r="196" spans="1:20" outlineLevel="1">
      <c r="A196" s="236" t="s">
        <v>156</v>
      </c>
      <c r="B196" s="206" t="s">
        <v>156</v>
      </c>
      <c r="C196" s="200">
        <v>648</v>
      </c>
      <c r="D196" s="200" t="s">
        <v>156</v>
      </c>
      <c r="E196" s="200">
        <v>0</v>
      </c>
      <c r="I196" s="200" t="s">
        <v>12362</v>
      </c>
      <c r="K196" s="200" t="s">
        <v>156</v>
      </c>
      <c r="L196" s="200">
        <v>648</v>
      </c>
      <c r="M196" s="200" t="s">
        <v>156</v>
      </c>
      <c r="N196" s="200">
        <v>0</v>
      </c>
      <c r="R196" s="200" t="s">
        <v>12362</v>
      </c>
      <c r="T196" s="200" t="s">
        <v>156</v>
      </c>
    </row>
    <row r="197" spans="1:20" outlineLevel="1">
      <c r="A197" s="236" t="s">
        <v>156</v>
      </c>
      <c r="B197" s="206" t="s">
        <v>156</v>
      </c>
      <c r="C197" s="200">
        <v>649</v>
      </c>
      <c r="D197" s="200" t="s">
        <v>156</v>
      </c>
      <c r="E197" s="200">
        <v>0</v>
      </c>
      <c r="I197" s="200" t="s">
        <v>12363</v>
      </c>
      <c r="K197" s="200" t="s">
        <v>156</v>
      </c>
      <c r="L197" s="200">
        <v>649</v>
      </c>
      <c r="M197" s="200" t="s">
        <v>156</v>
      </c>
      <c r="N197" s="200">
        <v>0</v>
      </c>
      <c r="R197" s="200" t="s">
        <v>12363</v>
      </c>
      <c r="T197" s="200" t="s">
        <v>156</v>
      </c>
    </row>
    <row r="198" spans="1:20" outlineLevel="1">
      <c r="A198" s="236" t="s">
        <v>156</v>
      </c>
      <c r="B198" s="206" t="s">
        <v>156</v>
      </c>
      <c r="C198" s="200">
        <v>650</v>
      </c>
      <c r="D198" s="200" t="s">
        <v>156</v>
      </c>
      <c r="E198" s="200">
        <v>0</v>
      </c>
      <c r="I198" s="200" t="s">
        <v>12364</v>
      </c>
      <c r="K198" s="200" t="s">
        <v>156</v>
      </c>
      <c r="L198" s="200">
        <v>650</v>
      </c>
      <c r="M198" s="200" t="s">
        <v>156</v>
      </c>
      <c r="N198" s="200">
        <v>0</v>
      </c>
      <c r="R198" s="200" t="s">
        <v>12364</v>
      </c>
      <c r="T198" s="200" t="s">
        <v>156</v>
      </c>
    </row>
    <row r="199" spans="1:20" outlineLevel="1">
      <c r="A199" s="236" t="s">
        <v>156</v>
      </c>
      <c r="B199" s="206" t="s">
        <v>156</v>
      </c>
      <c r="C199" s="200">
        <v>651</v>
      </c>
      <c r="D199" s="200" t="s">
        <v>156</v>
      </c>
      <c r="E199" s="200">
        <v>0</v>
      </c>
      <c r="I199" s="200" t="s">
        <v>12365</v>
      </c>
      <c r="K199" s="200" t="s">
        <v>156</v>
      </c>
      <c r="L199" s="200">
        <v>651</v>
      </c>
      <c r="M199" s="200" t="s">
        <v>156</v>
      </c>
      <c r="N199" s="200">
        <v>0</v>
      </c>
      <c r="R199" s="200" t="s">
        <v>12365</v>
      </c>
      <c r="T199" s="200" t="s">
        <v>156</v>
      </c>
    </row>
    <row r="200" spans="1:20" outlineLevel="1">
      <c r="A200" s="236" t="s">
        <v>156</v>
      </c>
      <c r="B200" s="206" t="s">
        <v>156</v>
      </c>
      <c r="C200" s="200">
        <v>652</v>
      </c>
      <c r="D200" s="200" t="s">
        <v>156</v>
      </c>
      <c r="E200" s="200">
        <v>0</v>
      </c>
      <c r="I200" s="200" t="s">
        <v>12366</v>
      </c>
      <c r="K200" s="200" t="s">
        <v>156</v>
      </c>
      <c r="L200" s="200">
        <v>652</v>
      </c>
      <c r="M200" s="200" t="s">
        <v>156</v>
      </c>
      <c r="N200" s="200">
        <v>0</v>
      </c>
      <c r="R200" s="200" t="s">
        <v>12366</v>
      </c>
      <c r="T200" s="200" t="s">
        <v>156</v>
      </c>
    </row>
    <row r="201" spans="1:20" outlineLevel="1">
      <c r="A201" s="236" t="s">
        <v>156</v>
      </c>
      <c r="B201" s="206" t="s">
        <v>156</v>
      </c>
      <c r="C201" s="200">
        <v>653</v>
      </c>
      <c r="D201" s="200" t="s">
        <v>156</v>
      </c>
      <c r="E201" s="200">
        <v>0</v>
      </c>
      <c r="I201" s="200" t="s">
        <v>12367</v>
      </c>
      <c r="K201" s="200" t="s">
        <v>156</v>
      </c>
      <c r="L201" s="200">
        <v>653</v>
      </c>
      <c r="M201" s="200" t="s">
        <v>156</v>
      </c>
      <c r="N201" s="200">
        <v>0</v>
      </c>
      <c r="R201" s="200" t="s">
        <v>12367</v>
      </c>
      <c r="T201" s="200" t="s">
        <v>156</v>
      </c>
    </row>
    <row r="202" spans="1:20" outlineLevel="1">
      <c r="A202" s="236" t="s">
        <v>156</v>
      </c>
      <c r="B202" s="206" t="s">
        <v>156</v>
      </c>
      <c r="C202" s="200">
        <v>654</v>
      </c>
      <c r="D202" s="200" t="s">
        <v>156</v>
      </c>
      <c r="E202" s="200">
        <v>0</v>
      </c>
      <c r="I202" s="200" t="s">
        <v>12368</v>
      </c>
      <c r="K202" s="200" t="s">
        <v>156</v>
      </c>
      <c r="L202" s="200">
        <v>654</v>
      </c>
      <c r="M202" s="200" t="s">
        <v>156</v>
      </c>
      <c r="N202" s="200">
        <v>0</v>
      </c>
      <c r="R202" s="200" t="s">
        <v>12368</v>
      </c>
      <c r="T202" s="200" t="s">
        <v>156</v>
      </c>
    </row>
    <row r="203" spans="1:20" outlineLevel="1">
      <c r="A203" s="236" t="s">
        <v>156</v>
      </c>
      <c r="B203" s="206" t="s">
        <v>156</v>
      </c>
      <c r="C203" s="200">
        <v>655</v>
      </c>
      <c r="D203" s="200" t="s">
        <v>156</v>
      </c>
      <c r="E203" s="200">
        <v>0</v>
      </c>
      <c r="I203" s="200" t="s">
        <v>12369</v>
      </c>
      <c r="K203" s="200" t="s">
        <v>156</v>
      </c>
      <c r="L203" s="200">
        <v>655</v>
      </c>
      <c r="M203" s="200" t="s">
        <v>156</v>
      </c>
      <c r="N203" s="200">
        <v>0</v>
      </c>
      <c r="R203" s="200" t="s">
        <v>12369</v>
      </c>
      <c r="T203" s="200" t="s">
        <v>156</v>
      </c>
    </row>
    <row r="204" spans="1:20" outlineLevel="1">
      <c r="A204" s="236" t="s">
        <v>156</v>
      </c>
      <c r="B204" s="206" t="s">
        <v>156</v>
      </c>
      <c r="C204" s="200">
        <v>656</v>
      </c>
      <c r="D204" s="200" t="s">
        <v>156</v>
      </c>
      <c r="E204" s="200">
        <v>0</v>
      </c>
      <c r="I204" s="200" t="s">
        <v>12370</v>
      </c>
      <c r="K204" s="200" t="s">
        <v>156</v>
      </c>
      <c r="L204" s="200">
        <v>656</v>
      </c>
      <c r="M204" s="200" t="s">
        <v>156</v>
      </c>
      <c r="N204" s="200">
        <v>0</v>
      </c>
      <c r="R204" s="200" t="s">
        <v>12370</v>
      </c>
      <c r="T204" s="200" t="s">
        <v>156</v>
      </c>
    </row>
    <row r="205" spans="1:20" outlineLevel="1">
      <c r="A205" s="236" t="s">
        <v>156</v>
      </c>
      <c r="B205" s="206" t="s">
        <v>156</v>
      </c>
      <c r="C205" s="200">
        <v>657</v>
      </c>
      <c r="D205" s="200" t="s">
        <v>156</v>
      </c>
      <c r="E205" s="200">
        <v>0</v>
      </c>
      <c r="I205" s="200" t="s">
        <v>12371</v>
      </c>
      <c r="K205" s="200" t="s">
        <v>156</v>
      </c>
      <c r="L205" s="200">
        <v>657</v>
      </c>
      <c r="M205" s="200" t="s">
        <v>156</v>
      </c>
      <c r="N205" s="200">
        <v>0</v>
      </c>
      <c r="R205" s="200" t="s">
        <v>12371</v>
      </c>
      <c r="T205" s="200" t="s">
        <v>156</v>
      </c>
    </row>
    <row r="206" spans="1:20" outlineLevel="1">
      <c r="A206" s="236" t="s">
        <v>156</v>
      </c>
      <c r="B206" s="206" t="s">
        <v>156</v>
      </c>
      <c r="C206" s="200">
        <v>658</v>
      </c>
      <c r="D206" s="200" t="s">
        <v>156</v>
      </c>
      <c r="E206" s="200">
        <v>0</v>
      </c>
      <c r="I206" s="200" t="s">
        <v>12372</v>
      </c>
      <c r="K206" s="200" t="s">
        <v>156</v>
      </c>
      <c r="L206" s="200">
        <v>658</v>
      </c>
      <c r="M206" s="200" t="s">
        <v>156</v>
      </c>
      <c r="N206" s="200">
        <v>0</v>
      </c>
      <c r="R206" s="200" t="s">
        <v>12372</v>
      </c>
      <c r="T206" s="200" t="s">
        <v>156</v>
      </c>
    </row>
    <row r="207" spans="1:20" outlineLevel="1">
      <c r="A207" s="236" t="s">
        <v>156</v>
      </c>
      <c r="B207" s="206" t="s">
        <v>156</v>
      </c>
      <c r="C207" s="200">
        <v>659</v>
      </c>
      <c r="D207" s="200" t="s">
        <v>156</v>
      </c>
      <c r="E207" s="200">
        <v>0</v>
      </c>
      <c r="I207" s="200" t="s">
        <v>12373</v>
      </c>
      <c r="K207" s="200" t="s">
        <v>156</v>
      </c>
      <c r="L207" s="200">
        <v>659</v>
      </c>
      <c r="M207" s="200" t="s">
        <v>156</v>
      </c>
      <c r="N207" s="200">
        <v>0</v>
      </c>
      <c r="R207" s="200" t="s">
        <v>12373</v>
      </c>
      <c r="T207" s="200" t="s">
        <v>156</v>
      </c>
    </row>
    <row r="208" spans="1:20" outlineLevel="1">
      <c r="A208" s="236" t="s">
        <v>156</v>
      </c>
      <c r="B208" s="206" t="s">
        <v>156</v>
      </c>
      <c r="C208" s="200">
        <v>660</v>
      </c>
      <c r="D208" s="200" t="s">
        <v>156</v>
      </c>
      <c r="E208" s="200">
        <v>0</v>
      </c>
      <c r="I208" s="200" t="s">
        <v>12374</v>
      </c>
      <c r="K208" s="200" t="s">
        <v>156</v>
      </c>
      <c r="L208" s="200">
        <v>660</v>
      </c>
      <c r="M208" s="200" t="s">
        <v>156</v>
      </c>
      <c r="N208" s="200">
        <v>0</v>
      </c>
      <c r="R208" s="200" t="s">
        <v>12374</v>
      </c>
      <c r="T208" s="200" t="s">
        <v>156</v>
      </c>
    </row>
    <row r="209" spans="1:20" outlineLevel="1">
      <c r="A209" s="236" t="s">
        <v>156</v>
      </c>
      <c r="B209" s="206" t="s">
        <v>156</v>
      </c>
      <c r="C209" s="200">
        <v>661</v>
      </c>
      <c r="D209" s="200" t="s">
        <v>156</v>
      </c>
      <c r="E209" s="200">
        <v>0</v>
      </c>
      <c r="I209" s="200" t="s">
        <v>12375</v>
      </c>
      <c r="K209" s="200" t="s">
        <v>156</v>
      </c>
      <c r="L209" s="200">
        <v>661</v>
      </c>
      <c r="M209" s="200" t="s">
        <v>156</v>
      </c>
      <c r="N209" s="200">
        <v>0</v>
      </c>
      <c r="R209" s="200" t="s">
        <v>12375</v>
      </c>
      <c r="T209" s="200" t="s">
        <v>156</v>
      </c>
    </row>
    <row r="210" spans="1:20" outlineLevel="1">
      <c r="A210" s="236" t="s">
        <v>156</v>
      </c>
      <c r="B210" s="206" t="s">
        <v>156</v>
      </c>
      <c r="C210" s="200">
        <v>662</v>
      </c>
      <c r="D210" s="200" t="s">
        <v>156</v>
      </c>
      <c r="E210" s="200">
        <v>0</v>
      </c>
      <c r="I210" s="200" t="s">
        <v>12376</v>
      </c>
      <c r="K210" s="200" t="s">
        <v>156</v>
      </c>
      <c r="L210" s="200">
        <v>662</v>
      </c>
      <c r="M210" s="200" t="s">
        <v>156</v>
      </c>
      <c r="N210" s="200">
        <v>0</v>
      </c>
      <c r="R210" s="200" t="s">
        <v>12376</v>
      </c>
      <c r="T210" s="200" t="s">
        <v>156</v>
      </c>
    </row>
    <row r="211" spans="1:20" outlineLevel="1">
      <c r="A211" s="236" t="s">
        <v>156</v>
      </c>
      <c r="B211" s="206" t="s">
        <v>156</v>
      </c>
      <c r="C211" s="200">
        <v>663</v>
      </c>
      <c r="D211" s="200" t="s">
        <v>156</v>
      </c>
      <c r="E211" s="200">
        <v>0</v>
      </c>
      <c r="I211" s="200" t="s">
        <v>12377</v>
      </c>
      <c r="K211" s="200" t="s">
        <v>156</v>
      </c>
      <c r="L211" s="200">
        <v>663</v>
      </c>
      <c r="M211" s="200" t="s">
        <v>156</v>
      </c>
      <c r="N211" s="200">
        <v>0</v>
      </c>
      <c r="R211" s="200" t="s">
        <v>12377</v>
      </c>
      <c r="T211" s="200" t="s">
        <v>156</v>
      </c>
    </row>
    <row r="212" spans="1:20" outlineLevel="1">
      <c r="A212" s="236" t="s">
        <v>156</v>
      </c>
      <c r="B212" s="206" t="s">
        <v>156</v>
      </c>
      <c r="C212" s="200">
        <v>664</v>
      </c>
      <c r="D212" s="200" t="s">
        <v>156</v>
      </c>
      <c r="E212" s="200">
        <v>0</v>
      </c>
      <c r="I212" s="200" t="s">
        <v>12378</v>
      </c>
      <c r="K212" s="200" t="s">
        <v>156</v>
      </c>
      <c r="L212" s="200">
        <v>664</v>
      </c>
      <c r="M212" s="200" t="s">
        <v>156</v>
      </c>
      <c r="N212" s="200">
        <v>0</v>
      </c>
      <c r="R212" s="200" t="s">
        <v>12378</v>
      </c>
      <c r="T212" s="200" t="s">
        <v>156</v>
      </c>
    </row>
    <row r="213" spans="1:20" outlineLevel="1">
      <c r="A213" s="236" t="s">
        <v>156</v>
      </c>
      <c r="B213" s="206" t="s">
        <v>156</v>
      </c>
      <c r="C213" s="200">
        <v>665</v>
      </c>
      <c r="D213" s="200" t="s">
        <v>156</v>
      </c>
      <c r="E213" s="200">
        <v>0</v>
      </c>
      <c r="I213" s="200" t="s">
        <v>12379</v>
      </c>
      <c r="K213" s="200" t="s">
        <v>156</v>
      </c>
      <c r="L213" s="200">
        <v>665</v>
      </c>
      <c r="M213" s="200" t="s">
        <v>156</v>
      </c>
      <c r="N213" s="200">
        <v>0</v>
      </c>
      <c r="R213" s="200" t="s">
        <v>12379</v>
      </c>
      <c r="T213" s="200" t="s">
        <v>156</v>
      </c>
    </row>
    <row r="214" spans="1:20" outlineLevel="1">
      <c r="A214" s="236" t="s">
        <v>156</v>
      </c>
      <c r="B214" s="206" t="s">
        <v>156</v>
      </c>
      <c r="C214" s="200">
        <v>666</v>
      </c>
      <c r="D214" s="200" t="s">
        <v>156</v>
      </c>
      <c r="E214" s="200">
        <v>0</v>
      </c>
      <c r="I214" s="200" t="s">
        <v>12380</v>
      </c>
      <c r="K214" s="200" t="s">
        <v>156</v>
      </c>
      <c r="L214" s="200">
        <v>666</v>
      </c>
      <c r="M214" s="200" t="s">
        <v>156</v>
      </c>
      <c r="N214" s="200">
        <v>0</v>
      </c>
      <c r="R214" s="200" t="s">
        <v>12380</v>
      </c>
      <c r="T214" s="200" t="s">
        <v>156</v>
      </c>
    </row>
    <row r="215" spans="1:20" outlineLevel="1">
      <c r="A215" s="236" t="s">
        <v>156</v>
      </c>
      <c r="B215" s="206" t="s">
        <v>156</v>
      </c>
      <c r="C215" s="200">
        <v>667</v>
      </c>
      <c r="D215" s="200" t="s">
        <v>156</v>
      </c>
      <c r="E215" s="200">
        <v>0</v>
      </c>
      <c r="I215" s="200" t="s">
        <v>12381</v>
      </c>
      <c r="K215" s="200" t="s">
        <v>156</v>
      </c>
      <c r="L215" s="200">
        <v>667</v>
      </c>
      <c r="M215" s="200" t="s">
        <v>156</v>
      </c>
      <c r="N215" s="200">
        <v>0</v>
      </c>
      <c r="R215" s="200" t="s">
        <v>12381</v>
      </c>
      <c r="T215" s="200" t="s">
        <v>156</v>
      </c>
    </row>
    <row r="216" spans="1:20" outlineLevel="1">
      <c r="A216" s="236" t="s">
        <v>156</v>
      </c>
      <c r="B216" s="206" t="s">
        <v>156</v>
      </c>
      <c r="C216" s="200">
        <v>668</v>
      </c>
      <c r="D216" s="200" t="s">
        <v>156</v>
      </c>
      <c r="E216" s="200">
        <v>0</v>
      </c>
      <c r="I216" s="200" t="s">
        <v>12382</v>
      </c>
      <c r="K216" s="200" t="s">
        <v>156</v>
      </c>
      <c r="L216" s="200">
        <v>668</v>
      </c>
      <c r="M216" s="200" t="s">
        <v>156</v>
      </c>
      <c r="N216" s="200">
        <v>0</v>
      </c>
      <c r="R216" s="200" t="s">
        <v>12382</v>
      </c>
      <c r="T216" s="200" t="s">
        <v>156</v>
      </c>
    </row>
    <row r="217" spans="1:20" outlineLevel="1">
      <c r="A217" s="236" t="s">
        <v>156</v>
      </c>
      <c r="B217" s="206" t="s">
        <v>156</v>
      </c>
      <c r="C217" s="200">
        <v>669</v>
      </c>
      <c r="D217" s="200" t="s">
        <v>156</v>
      </c>
      <c r="E217" s="200">
        <v>0</v>
      </c>
      <c r="I217" s="200" t="s">
        <v>12383</v>
      </c>
      <c r="K217" s="200" t="s">
        <v>156</v>
      </c>
      <c r="L217" s="200">
        <v>669</v>
      </c>
      <c r="M217" s="200" t="s">
        <v>156</v>
      </c>
      <c r="N217" s="200">
        <v>0</v>
      </c>
      <c r="R217" s="200" t="s">
        <v>12383</v>
      </c>
      <c r="T217" s="200" t="s">
        <v>156</v>
      </c>
    </row>
    <row r="218" spans="1:20" outlineLevel="1">
      <c r="A218" s="236" t="s">
        <v>156</v>
      </c>
      <c r="B218" s="206" t="s">
        <v>156</v>
      </c>
      <c r="C218" s="200">
        <v>670</v>
      </c>
      <c r="D218" s="200" t="s">
        <v>156</v>
      </c>
      <c r="E218" s="200">
        <v>0</v>
      </c>
      <c r="I218" s="200" t="s">
        <v>12384</v>
      </c>
      <c r="K218" s="200" t="s">
        <v>156</v>
      </c>
      <c r="L218" s="200">
        <v>670</v>
      </c>
      <c r="M218" s="200" t="s">
        <v>156</v>
      </c>
      <c r="N218" s="200">
        <v>0</v>
      </c>
      <c r="R218" s="200" t="s">
        <v>12384</v>
      </c>
      <c r="T218" s="200" t="s">
        <v>156</v>
      </c>
    </row>
    <row r="219" spans="1:20" outlineLevel="1">
      <c r="A219" s="236" t="s">
        <v>156</v>
      </c>
      <c r="B219" s="206" t="s">
        <v>156</v>
      </c>
      <c r="C219" s="200">
        <v>671</v>
      </c>
      <c r="D219" s="200" t="s">
        <v>156</v>
      </c>
      <c r="E219" s="200">
        <v>0</v>
      </c>
      <c r="I219" s="200" t="s">
        <v>12385</v>
      </c>
      <c r="K219" s="200" t="s">
        <v>156</v>
      </c>
      <c r="L219" s="200">
        <v>671</v>
      </c>
      <c r="M219" s="200" t="s">
        <v>156</v>
      </c>
      <c r="N219" s="200">
        <v>0</v>
      </c>
      <c r="R219" s="200" t="s">
        <v>12385</v>
      </c>
      <c r="T219" s="200" t="s">
        <v>156</v>
      </c>
    </row>
    <row r="220" spans="1:20" outlineLevel="1">
      <c r="A220" s="236" t="s">
        <v>156</v>
      </c>
      <c r="B220" s="206" t="s">
        <v>156</v>
      </c>
      <c r="C220" s="200">
        <v>672</v>
      </c>
      <c r="D220" s="200" t="s">
        <v>156</v>
      </c>
      <c r="E220" s="200">
        <v>0</v>
      </c>
      <c r="I220" s="200" t="s">
        <v>12386</v>
      </c>
      <c r="K220" s="200" t="s">
        <v>156</v>
      </c>
      <c r="L220" s="200">
        <v>672</v>
      </c>
      <c r="M220" s="200" t="s">
        <v>156</v>
      </c>
      <c r="N220" s="200">
        <v>0</v>
      </c>
      <c r="R220" s="200" t="s">
        <v>12386</v>
      </c>
      <c r="T220" s="200" t="s">
        <v>156</v>
      </c>
    </row>
    <row r="221" spans="1:20" outlineLevel="1">
      <c r="A221" s="236" t="s">
        <v>156</v>
      </c>
      <c r="B221" s="206" t="s">
        <v>156</v>
      </c>
      <c r="C221" s="200">
        <v>673</v>
      </c>
      <c r="D221" s="200" t="s">
        <v>156</v>
      </c>
      <c r="E221" s="200">
        <v>0</v>
      </c>
      <c r="I221" s="200" t="s">
        <v>12387</v>
      </c>
      <c r="K221" s="200" t="s">
        <v>156</v>
      </c>
      <c r="L221" s="200">
        <v>673</v>
      </c>
      <c r="M221" s="200" t="s">
        <v>156</v>
      </c>
      <c r="N221" s="200">
        <v>0</v>
      </c>
      <c r="R221" s="200" t="s">
        <v>12387</v>
      </c>
      <c r="T221" s="200" t="s">
        <v>156</v>
      </c>
    </row>
    <row r="222" spans="1:20" outlineLevel="1">
      <c r="A222" s="236" t="s">
        <v>156</v>
      </c>
      <c r="B222" s="206" t="s">
        <v>156</v>
      </c>
      <c r="C222" s="200">
        <v>674</v>
      </c>
      <c r="D222" s="200" t="s">
        <v>156</v>
      </c>
      <c r="E222" s="200">
        <v>0</v>
      </c>
      <c r="I222" s="200" t="s">
        <v>12388</v>
      </c>
      <c r="K222" s="200" t="s">
        <v>156</v>
      </c>
      <c r="L222" s="200">
        <v>674</v>
      </c>
      <c r="M222" s="200" t="s">
        <v>156</v>
      </c>
      <c r="N222" s="200">
        <v>0</v>
      </c>
      <c r="R222" s="200" t="s">
        <v>12388</v>
      </c>
      <c r="T222" s="200" t="s">
        <v>156</v>
      </c>
    </row>
    <row r="223" spans="1:20" outlineLevel="1">
      <c r="A223" s="236" t="s">
        <v>156</v>
      </c>
      <c r="B223" s="206" t="s">
        <v>156</v>
      </c>
      <c r="C223" s="200">
        <v>675</v>
      </c>
      <c r="D223" s="200" t="s">
        <v>156</v>
      </c>
      <c r="E223" s="200">
        <v>0</v>
      </c>
      <c r="I223" s="200" t="s">
        <v>12389</v>
      </c>
      <c r="K223" s="200" t="s">
        <v>156</v>
      </c>
      <c r="L223" s="200">
        <v>675</v>
      </c>
      <c r="M223" s="200" t="s">
        <v>156</v>
      </c>
      <c r="N223" s="200">
        <v>0</v>
      </c>
      <c r="R223" s="200" t="s">
        <v>12389</v>
      </c>
      <c r="T223" s="200" t="s">
        <v>156</v>
      </c>
    </row>
    <row r="224" spans="1:20" outlineLevel="1">
      <c r="A224" s="236" t="s">
        <v>156</v>
      </c>
      <c r="B224" s="206" t="s">
        <v>156</v>
      </c>
      <c r="C224" s="200">
        <v>676</v>
      </c>
      <c r="D224" s="200" t="s">
        <v>156</v>
      </c>
      <c r="E224" s="200">
        <v>0</v>
      </c>
      <c r="I224" s="200" t="s">
        <v>12390</v>
      </c>
      <c r="K224" s="200" t="s">
        <v>156</v>
      </c>
      <c r="L224" s="200">
        <v>676</v>
      </c>
      <c r="M224" s="200" t="s">
        <v>156</v>
      </c>
      <c r="N224" s="200">
        <v>0</v>
      </c>
      <c r="R224" s="200" t="s">
        <v>12390</v>
      </c>
      <c r="T224" s="200" t="s">
        <v>156</v>
      </c>
    </row>
    <row r="225" spans="1:20" outlineLevel="1">
      <c r="A225" s="236" t="s">
        <v>156</v>
      </c>
      <c r="B225" s="206" t="s">
        <v>156</v>
      </c>
      <c r="C225" s="200">
        <v>677</v>
      </c>
      <c r="D225" s="200" t="s">
        <v>156</v>
      </c>
      <c r="E225" s="200">
        <v>0</v>
      </c>
      <c r="I225" s="200" t="s">
        <v>12391</v>
      </c>
      <c r="K225" s="200" t="s">
        <v>156</v>
      </c>
      <c r="L225" s="200">
        <v>677</v>
      </c>
      <c r="M225" s="200" t="s">
        <v>156</v>
      </c>
      <c r="N225" s="200">
        <v>0</v>
      </c>
      <c r="R225" s="200" t="s">
        <v>12391</v>
      </c>
      <c r="T225" s="200" t="s">
        <v>156</v>
      </c>
    </row>
    <row r="226" spans="1:20" outlineLevel="1">
      <c r="A226" s="236" t="s">
        <v>156</v>
      </c>
      <c r="B226" s="206" t="s">
        <v>156</v>
      </c>
      <c r="C226" s="200">
        <v>678</v>
      </c>
      <c r="D226" s="200" t="s">
        <v>156</v>
      </c>
      <c r="E226" s="200">
        <v>0</v>
      </c>
      <c r="I226" s="200" t="s">
        <v>12392</v>
      </c>
      <c r="K226" s="200" t="s">
        <v>156</v>
      </c>
      <c r="L226" s="200">
        <v>678</v>
      </c>
      <c r="M226" s="200" t="s">
        <v>156</v>
      </c>
      <c r="N226" s="200">
        <v>0</v>
      </c>
      <c r="R226" s="200" t="s">
        <v>12392</v>
      </c>
      <c r="T226" s="200" t="s">
        <v>156</v>
      </c>
    </row>
    <row r="227" spans="1:20" outlineLevel="1">
      <c r="A227" s="236" t="s">
        <v>156</v>
      </c>
      <c r="B227" s="206" t="s">
        <v>156</v>
      </c>
      <c r="C227" s="200">
        <v>679</v>
      </c>
      <c r="D227" s="200" t="s">
        <v>156</v>
      </c>
      <c r="E227" s="200">
        <v>0</v>
      </c>
      <c r="I227" s="200" t="s">
        <v>12393</v>
      </c>
      <c r="K227" s="200" t="s">
        <v>156</v>
      </c>
      <c r="L227" s="200">
        <v>679</v>
      </c>
      <c r="M227" s="200" t="s">
        <v>156</v>
      </c>
      <c r="N227" s="200">
        <v>0</v>
      </c>
      <c r="R227" s="200" t="s">
        <v>12393</v>
      </c>
      <c r="T227" s="200" t="s">
        <v>156</v>
      </c>
    </row>
    <row r="228" spans="1:20" outlineLevel="1">
      <c r="A228" s="236" t="s">
        <v>156</v>
      </c>
      <c r="B228" s="206" t="s">
        <v>156</v>
      </c>
      <c r="C228" s="200">
        <v>680</v>
      </c>
      <c r="D228" s="200" t="s">
        <v>156</v>
      </c>
      <c r="E228" s="200">
        <v>0</v>
      </c>
      <c r="I228" s="200" t="s">
        <v>12394</v>
      </c>
      <c r="K228" s="200" t="s">
        <v>156</v>
      </c>
      <c r="L228" s="200">
        <v>680</v>
      </c>
      <c r="M228" s="200" t="s">
        <v>156</v>
      </c>
      <c r="N228" s="200">
        <v>0</v>
      </c>
      <c r="R228" s="200" t="s">
        <v>12394</v>
      </c>
      <c r="T228" s="200" t="s">
        <v>156</v>
      </c>
    </row>
    <row r="229" spans="1:20" outlineLevel="1">
      <c r="A229" s="236" t="s">
        <v>156</v>
      </c>
      <c r="B229" s="206" t="s">
        <v>156</v>
      </c>
      <c r="C229" s="200">
        <v>681</v>
      </c>
      <c r="D229" s="200" t="s">
        <v>156</v>
      </c>
      <c r="E229" s="200">
        <v>0</v>
      </c>
      <c r="I229" s="200" t="s">
        <v>12395</v>
      </c>
      <c r="K229" s="200" t="s">
        <v>156</v>
      </c>
      <c r="L229" s="200">
        <v>681</v>
      </c>
      <c r="M229" s="200" t="s">
        <v>156</v>
      </c>
      <c r="N229" s="200">
        <v>0</v>
      </c>
      <c r="R229" s="200" t="s">
        <v>12395</v>
      </c>
      <c r="T229" s="200" t="s">
        <v>156</v>
      </c>
    </row>
    <row r="230" spans="1:20" outlineLevel="1">
      <c r="A230" s="236" t="s">
        <v>156</v>
      </c>
      <c r="B230" s="206" t="s">
        <v>156</v>
      </c>
      <c r="C230" s="200">
        <v>682</v>
      </c>
      <c r="D230" s="200" t="s">
        <v>156</v>
      </c>
      <c r="E230" s="200">
        <v>0</v>
      </c>
      <c r="I230" s="200" t="s">
        <v>12396</v>
      </c>
      <c r="K230" s="200" t="s">
        <v>156</v>
      </c>
      <c r="L230" s="200">
        <v>682</v>
      </c>
      <c r="M230" s="200" t="s">
        <v>156</v>
      </c>
      <c r="N230" s="200">
        <v>0</v>
      </c>
      <c r="R230" s="200" t="s">
        <v>12396</v>
      </c>
      <c r="T230" s="200" t="s">
        <v>156</v>
      </c>
    </row>
    <row r="231" spans="1:20" outlineLevel="1">
      <c r="A231" s="236" t="s">
        <v>156</v>
      </c>
      <c r="B231" s="206" t="s">
        <v>156</v>
      </c>
      <c r="C231" s="200">
        <v>683</v>
      </c>
      <c r="D231" s="200" t="s">
        <v>156</v>
      </c>
      <c r="E231" s="200">
        <v>0</v>
      </c>
      <c r="I231" s="200" t="s">
        <v>12397</v>
      </c>
      <c r="K231" s="200" t="s">
        <v>156</v>
      </c>
      <c r="L231" s="200">
        <v>683</v>
      </c>
      <c r="M231" s="200" t="s">
        <v>156</v>
      </c>
      <c r="N231" s="200">
        <v>0</v>
      </c>
      <c r="R231" s="200" t="s">
        <v>12397</v>
      </c>
      <c r="T231" s="200" t="s">
        <v>156</v>
      </c>
    </row>
    <row r="232" spans="1:20" outlineLevel="1">
      <c r="A232" s="236" t="s">
        <v>156</v>
      </c>
      <c r="B232" s="206" t="s">
        <v>156</v>
      </c>
      <c r="C232" s="200">
        <v>684</v>
      </c>
      <c r="D232" s="200" t="s">
        <v>156</v>
      </c>
      <c r="E232" s="200">
        <v>0</v>
      </c>
      <c r="I232" s="200" t="s">
        <v>12398</v>
      </c>
      <c r="K232" s="200" t="s">
        <v>156</v>
      </c>
      <c r="L232" s="200">
        <v>684</v>
      </c>
      <c r="M232" s="200" t="s">
        <v>156</v>
      </c>
      <c r="N232" s="200">
        <v>0</v>
      </c>
      <c r="R232" s="200" t="s">
        <v>12398</v>
      </c>
      <c r="T232" s="200" t="s">
        <v>156</v>
      </c>
    </row>
    <row r="233" spans="1:20" outlineLevel="1">
      <c r="A233" s="236" t="s">
        <v>156</v>
      </c>
      <c r="B233" s="206" t="s">
        <v>156</v>
      </c>
      <c r="C233" s="200">
        <v>685</v>
      </c>
      <c r="D233" s="200" t="s">
        <v>156</v>
      </c>
      <c r="E233" s="200">
        <v>0</v>
      </c>
      <c r="I233" s="200" t="s">
        <v>12399</v>
      </c>
      <c r="K233" s="200" t="s">
        <v>156</v>
      </c>
      <c r="L233" s="200">
        <v>685</v>
      </c>
      <c r="M233" s="200" t="s">
        <v>156</v>
      </c>
      <c r="N233" s="200">
        <v>0</v>
      </c>
      <c r="R233" s="200" t="s">
        <v>12399</v>
      </c>
      <c r="T233" s="200" t="s">
        <v>156</v>
      </c>
    </row>
    <row r="234" spans="1:20" outlineLevel="1">
      <c r="A234" s="236" t="s">
        <v>156</v>
      </c>
      <c r="B234" s="206" t="s">
        <v>156</v>
      </c>
      <c r="C234" s="200">
        <v>686</v>
      </c>
      <c r="D234" s="200" t="s">
        <v>156</v>
      </c>
      <c r="E234" s="200">
        <v>0</v>
      </c>
      <c r="I234" s="200" t="s">
        <v>12400</v>
      </c>
      <c r="K234" s="200" t="s">
        <v>156</v>
      </c>
      <c r="L234" s="200">
        <v>686</v>
      </c>
      <c r="M234" s="200" t="s">
        <v>156</v>
      </c>
      <c r="N234" s="200">
        <v>0</v>
      </c>
      <c r="R234" s="200" t="s">
        <v>12400</v>
      </c>
      <c r="T234" s="200" t="s">
        <v>156</v>
      </c>
    </row>
    <row r="235" spans="1:20" outlineLevel="1">
      <c r="A235" s="236" t="s">
        <v>156</v>
      </c>
      <c r="B235" s="206" t="s">
        <v>156</v>
      </c>
      <c r="C235" s="200">
        <v>687</v>
      </c>
      <c r="D235" s="200" t="s">
        <v>156</v>
      </c>
      <c r="E235" s="200">
        <v>0</v>
      </c>
      <c r="I235" s="200" t="s">
        <v>12401</v>
      </c>
      <c r="K235" s="200" t="s">
        <v>156</v>
      </c>
      <c r="L235" s="200">
        <v>687</v>
      </c>
      <c r="M235" s="200" t="s">
        <v>156</v>
      </c>
      <c r="N235" s="200">
        <v>0</v>
      </c>
      <c r="R235" s="200" t="s">
        <v>12401</v>
      </c>
      <c r="T235" s="200" t="s">
        <v>156</v>
      </c>
    </row>
    <row r="236" spans="1:20" outlineLevel="1">
      <c r="A236" s="236" t="s">
        <v>156</v>
      </c>
      <c r="B236" s="206" t="s">
        <v>156</v>
      </c>
      <c r="C236" s="200">
        <v>688</v>
      </c>
      <c r="D236" s="200" t="s">
        <v>156</v>
      </c>
      <c r="E236" s="200">
        <v>0</v>
      </c>
      <c r="I236" s="200" t="s">
        <v>12402</v>
      </c>
      <c r="K236" s="200" t="s">
        <v>156</v>
      </c>
      <c r="L236" s="200">
        <v>688</v>
      </c>
      <c r="M236" s="200" t="s">
        <v>156</v>
      </c>
      <c r="N236" s="200">
        <v>0</v>
      </c>
      <c r="R236" s="200" t="s">
        <v>12402</v>
      </c>
      <c r="T236" s="200" t="s">
        <v>156</v>
      </c>
    </row>
    <row r="237" spans="1:20" outlineLevel="1">
      <c r="A237" s="236" t="s">
        <v>156</v>
      </c>
      <c r="B237" s="206" t="s">
        <v>156</v>
      </c>
      <c r="C237" s="200">
        <v>689</v>
      </c>
      <c r="D237" s="200" t="s">
        <v>156</v>
      </c>
      <c r="E237" s="200">
        <v>0</v>
      </c>
      <c r="I237" s="200" t="s">
        <v>12403</v>
      </c>
      <c r="K237" s="200" t="s">
        <v>156</v>
      </c>
      <c r="L237" s="200">
        <v>689</v>
      </c>
      <c r="M237" s="200" t="s">
        <v>156</v>
      </c>
      <c r="N237" s="200">
        <v>0</v>
      </c>
      <c r="R237" s="200" t="s">
        <v>12403</v>
      </c>
      <c r="T237" s="200" t="s">
        <v>156</v>
      </c>
    </row>
    <row r="238" spans="1:20" outlineLevel="1">
      <c r="A238" s="236" t="s">
        <v>156</v>
      </c>
      <c r="B238" s="206" t="s">
        <v>156</v>
      </c>
      <c r="C238" s="200">
        <v>690</v>
      </c>
      <c r="D238" s="200" t="s">
        <v>156</v>
      </c>
      <c r="E238" s="200">
        <v>0</v>
      </c>
      <c r="I238" s="200" t="s">
        <v>12404</v>
      </c>
      <c r="K238" s="200" t="s">
        <v>156</v>
      </c>
      <c r="L238" s="200">
        <v>690</v>
      </c>
      <c r="M238" s="200" t="s">
        <v>156</v>
      </c>
      <c r="N238" s="200">
        <v>0</v>
      </c>
      <c r="R238" s="200" t="s">
        <v>12404</v>
      </c>
      <c r="T238" s="200" t="s">
        <v>156</v>
      </c>
    </row>
    <row r="239" spans="1:20" outlineLevel="1">
      <c r="A239" s="236" t="s">
        <v>156</v>
      </c>
      <c r="B239" s="206" t="s">
        <v>156</v>
      </c>
      <c r="C239" s="200">
        <v>691</v>
      </c>
      <c r="D239" s="200" t="s">
        <v>156</v>
      </c>
      <c r="E239" s="200">
        <v>0</v>
      </c>
      <c r="I239" s="200" t="s">
        <v>12405</v>
      </c>
      <c r="K239" s="200" t="s">
        <v>156</v>
      </c>
      <c r="L239" s="200">
        <v>691</v>
      </c>
      <c r="M239" s="200" t="s">
        <v>156</v>
      </c>
      <c r="N239" s="200">
        <v>0</v>
      </c>
      <c r="R239" s="200" t="s">
        <v>12405</v>
      </c>
      <c r="T239" s="200" t="s">
        <v>156</v>
      </c>
    </row>
    <row r="240" spans="1:20" outlineLevel="1">
      <c r="A240" s="236" t="s">
        <v>156</v>
      </c>
      <c r="B240" s="206" t="s">
        <v>156</v>
      </c>
      <c r="C240" s="200">
        <v>692</v>
      </c>
      <c r="D240" s="200" t="s">
        <v>156</v>
      </c>
      <c r="E240" s="200">
        <v>0</v>
      </c>
      <c r="I240" s="200" t="s">
        <v>12406</v>
      </c>
      <c r="K240" s="200" t="s">
        <v>156</v>
      </c>
      <c r="L240" s="200">
        <v>692</v>
      </c>
      <c r="M240" s="200" t="s">
        <v>156</v>
      </c>
      <c r="N240" s="200">
        <v>0</v>
      </c>
      <c r="R240" s="200" t="s">
        <v>12406</v>
      </c>
      <c r="T240" s="200" t="s">
        <v>156</v>
      </c>
    </row>
    <row r="241" spans="1:20" outlineLevel="1">
      <c r="A241" s="236" t="s">
        <v>156</v>
      </c>
      <c r="B241" s="206" t="s">
        <v>156</v>
      </c>
      <c r="C241" s="200">
        <v>693</v>
      </c>
      <c r="D241" s="200" t="s">
        <v>156</v>
      </c>
      <c r="E241" s="200">
        <v>0</v>
      </c>
      <c r="I241" s="200" t="s">
        <v>12407</v>
      </c>
      <c r="K241" s="200" t="s">
        <v>156</v>
      </c>
      <c r="L241" s="200">
        <v>693</v>
      </c>
      <c r="M241" s="200" t="s">
        <v>156</v>
      </c>
      <c r="N241" s="200">
        <v>0</v>
      </c>
      <c r="R241" s="200" t="s">
        <v>12407</v>
      </c>
      <c r="T241" s="200" t="s">
        <v>156</v>
      </c>
    </row>
    <row r="242" spans="1:20" outlineLevel="1">
      <c r="A242" s="236" t="s">
        <v>156</v>
      </c>
      <c r="B242" s="206" t="s">
        <v>156</v>
      </c>
      <c r="C242" s="200">
        <v>694</v>
      </c>
      <c r="D242" s="200" t="s">
        <v>156</v>
      </c>
      <c r="E242" s="200">
        <v>0</v>
      </c>
      <c r="I242" s="200" t="s">
        <v>12408</v>
      </c>
      <c r="K242" s="200" t="s">
        <v>156</v>
      </c>
      <c r="L242" s="200">
        <v>694</v>
      </c>
      <c r="M242" s="200" t="s">
        <v>156</v>
      </c>
      <c r="N242" s="200">
        <v>0</v>
      </c>
      <c r="R242" s="200" t="s">
        <v>12408</v>
      </c>
      <c r="T242" s="200" t="s">
        <v>156</v>
      </c>
    </row>
    <row r="243" spans="1:20" outlineLevel="1">
      <c r="A243" s="236" t="s">
        <v>156</v>
      </c>
      <c r="B243" s="206" t="s">
        <v>156</v>
      </c>
      <c r="C243" s="200">
        <v>695</v>
      </c>
      <c r="D243" s="200" t="s">
        <v>156</v>
      </c>
      <c r="E243" s="200">
        <v>0</v>
      </c>
      <c r="I243" s="200" t="s">
        <v>12409</v>
      </c>
      <c r="K243" s="200" t="s">
        <v>156</v>
      </c>
      <c r="L243" s="200">
        <v>695</v>
      </c>
      <c r="M243" s="200" t="s">
        <v>156</v>
      </c>
      <c r="N243" s="200">
        <v>0</v>
      </c>
      <c r="R243" s="200" t="s">
        <v>12409</v>
      </c>
      <c r="T243" s="200" t="s">
        <v>156</v>
      </c>
    </row>
    <row r="244" spans="1:20" outlineLevel="1">
      <c r="A244" s="236" t="s">
        <v>156</v>
      </c>
      <c r="B244" s="206" t="s">
        <v>156</v>
      </c>
      <c r="C244" s="200">
        <v>696</v>
      </c>
      <c r="D244" s="200" t="s">
        <v>156</v>
      </c>
      <c r="E244" s="200">
        <v>0</v>
      </c>
      <c r="I244" s="200" t="s">
        <v>12410</v>
      </c>
      <c r="K244" s="200" t="s">
        <v>156</v>
      </c>
      <c r="L244" s="200">
        <v>696</v>
      </c>
      <c r="M244" s="200" t="s">
        <v>156</v>
      </c>
      <c r="N244" s="200">
        <v>0</v>
      </c>
      <c r="R244" s="200" t="s">
        <v>12410</v>
      </c>
      <c r="T244" s="200" t="s">
        <v>156</v>
      </c>
    </row>
    <row r="245" spans="1:20" outlineLevel="1">
      <c r="A245" s="236" t="s">
        <v>156</v>
      </c>
      <c r="B245" s="206" t="s">
        <v>156</v>
      </c>
      <c r="C245" s="200">
        <v>697</v>
      </c>
      <c r="D245" s="200" t="s">
        <v>156</v>
      </c>
      <c r="E245" s="200">
        <v>0</v>
      </c>
      <c r="I245" s="200" t="s">
        <v>12411</v>
      </c>
      <c r="K245" s="200" t="s">
        <v>156</v>
      </c>
      <c r="L245" s="200">
        <v>697</v>
      </c>
      <c r="M245" s="200" t="s">
        <v>156</v>
      </c>
      <c r="N245" s="200">
        <v>0</v>
      </c>
      <c r="R245" s="200" t="s">
        <v>12411</v>
      </c>
      <c r="T245" s="200" t="s">
        <v>156</v>
      </c>
    </row>
    <row r="246" spans="1:20" outlineLevel="1">
      <c r="A246" s="236" t="s">
        <v>156</v>
      </c>
      <c r="B246" s="206" t="s">
        <v>156</v>
      </c>
      <c r="C246" s="200">
        <v>698</v>
      </c>
      <c r="D246" s="200" t="s">
        <v>156</v>
      </c>
      <c r="E246" s="200">
        <v>0</v>
      </c>
      <c r="I246" s="200" t="s">
        <v>12412</v>
      </c>
      <c r="K246" s="200" t="s">
        <v>156</v>
      </c>
      <c r="L246" s="200">
        <v>698</v>
      </c>
      <c r="M246" s="200" t="s">
        <v>156</v>
      </c>
      <c r="N246" s="200">
        <v>0</v>
      </c>
      <c r="R246" s="200" t="s">
        <v>12412</v>
      </c>
      <c r="T246" s="200" t="s">
        <v>156</v>
      </c>
    </row>
    <row r="247" spans="1:20" outlineLevel="1">
      <c r="A247" s="236" t="s">
        <v>156</v>
      </c>
      <c r="B247" s="206" t="s">
        <v>156</v>
      </c>
      <c r="C247" s="200">
        <v>699</v>
      </c>
      <c r="D247" s="200" t="s">
        <v>156</v>
      </c>
      <c r="E247" s="200">
        <v>0</v>
      </c>
      <c r="I247" s="200" t="s">
        <v>12413</v>
      </c>
      <c r="K247" s="200" t="s">
        <v>156</v>
      </c>
      <c r="L247" s="200">
        <v>699</v>
      </c>
      <c r="M247" s="200" t="s">
        <v>156</v>
      </c>
      <c r="N247" s="200">
        <v>0</v>
      </c>
      <c r="R247" s="200" t="s">
        <v>12413</v>
      </c>
      <c r="T247" s="200" t="s">
        <v>156</v>
      </c>
    </row>
    <row r="248" spans="1:20" outlineLevel="1">
      <c r="A248" s="236" t="s">
        <v>156</v>
      </c>
      <c r="B248" s="206" t="s">
        <v>156</v>
      </c>
      <c r="C248" s="200">
        <v>700</v>
      </c>
      <c r="D248" s="200" t="s">
        <v>156</v>
      </c>
      <c r="E248" s="200">
        <v>0</v>
      </c>
      <c r="I248" s="200" t="s">
        <v>12414</v>
      </c>
      <c r="K248" s="200" t="s">
        <v>156</v>
      </c>
      <c r="L248" s="200">
        <v>700</v>
      </c>
      <c r="M248" s="200" t="s">
        <v>156</v>
      </c>
      <c r="N248" s="200">
        <v>0</v>
      </c>
      <c r="R248" s="200" t="s">
        <v>12414</v>
      </c>
      <c r="T248" s="200" t="s">
        <v>156</v>
      </c>
    </row>
    <row r="249" spans="1:20" outlineLevel="1">
      <c r="A249" s="236" t="s">
        <v>156</v>
      </c>
      <c r="B249" s="206" t="s">
        <v>156</v>
      </c>
      <c r="C249" s="200">
        <v>701</v>
      </c>
      <c r="D249" s="200" t="s">
        <v>156</v>
      </c>
      <c r="E249" s="200">
        <v>0</v>
      </c>
      <c r="I249" s="200" t="s">
        <v>12415</v>
      </c>
      <c r="K249" s="200" t="s">
        <v>156</v>
      </c>
      <c r="L249" s="200">
        <v>701</v>
      </c>
      <c r="M249" s="200" t="s">
        <v>156</v>
      </c>
      <c r="N249" s="200">
        <v>0</v>
      </c>
      <c r="R249" s="200" t="s">
        <v>12415</v>
      </c>
      <c r="T249" s="200" t="s">
        <v>156</v>
      </c>
    </row>
    <row r="250" spans="1:20" outlineLevel="1">
      <c r="A250" s="236" t="s">
        <v>156</v>
      </c>
      <c r="B250" s="206" t="s">
        <v>156</v>
      </c>
      <c r="C250" s="200">
        <v>702</v>
      </c>
      <c r="D250" s="200" t="s">
        <v>156</v>
      </c>
      <c r="E250" s="200">
        <v>0</v>
      </c>
      <c r="I250" s="200" t="s">
        <v>12416</v>
      </c>
      <c r="K250" s="200" t="s">
        <v>156</v>
      </c>
      <c r="L250" s="200">
        <v>702</v>
      </c>
      <c r="M250" s="200" t="s">
        <v>156</v>
      </c>
      <c r="N250" s="200">
        <v>0</v>
      </c>
      <c r="R250" s="200" t="s">
        <v>12416</v>
      </c>
      <c r="T250" s="200" t="s">
        <v>156</v>
      </c>
    </row>
    <row r="251" spans="1:20" outlineLevel="1">
      <c r="A251" s="236" t="s">
        <v>156</v>
      </c>
      <c r="B251" s="206" t="s">
        <v>156</v>
      </c>
      <c r="C251" s="200">
        <v>703</v>
      </c>
      <c r="D251" s="200" t="s">
        <v>156</v>
      </c>
      <c r="E251" s="200">
        <v>0</v>
      </c>
      <c r="I251" s="200" t="s">
        <v>12417</v>
      </c>
      <c r="K251" s="200" t="s">
        <v>156</v>
      </c>
      <c r="L251" s="200">
        <v>703</v>
      </c>
      <c r="M251" s="200" t="s">
        <v>156</v>
      </c>
      <c r="N251" s="200">
        <v>0</v>
      </c>
      <c r="R251" s="200" t="s">
        <v>12417</v>
      </c>
      <c r="T251" s="200" t="s">
        <v>156</v>
      </c>
    </row>
    <row r="252" spans="1:20" outlineLevel="1">
      <c r="A252" s="236" t="s">
        <v>156</v>
      </c>
      <c r="B252" s="206" t="s">
        <v>156</v>
      </c>
      <c r="C252" s="200">
        <v>704</v>
      </c>
      <c r="D252" s="200" t="s">
        <v>156</v>
      </c>
      <c r="E252" s="200">
        <v>0</v>
      </c>
      <c r="I252" s="200" t="s">
        <v>12418</v>
      </c>
      <c r="K252" s="200" t="s">
        <v>156</v>
      </c>
      <c r="L252" s="200">
        <v>704</v>
      </c>
      <c r="M252" s="200" t="s">
        <v>156</v>
      </c>
      <c r="N252" s="200">
        <v>0</v>
      </c>
      <c r="R252" s="200" t="s">
        <v>12418</v>
      </c>
      <c r="T252" s="200" t="s">
        <v>156</v>
      </c>
    </row>
    <row r="253" spans="1:20" outlineLevel="1">
      <c r="A253" s="236" t="s">
        <v>156</v>
      </c>
      <c r="B253" s="206" t="s">
        <v>156</v>
      </c>
      <c r="C253" s="200">
        <v>705</v>
      </c>
      <c r="D253" s="200" t="s">
        <v>156</v>
      </c>
      <c r="E253" s="200">
        <v>0</v>
      </c>
      <c r="I253" s="200" t="s">
        <v>12419</v>
      </c>
      <c r="K253" s="200" t="s">
        <v>156</v>
      </c>
      <c r="L253" s="200">
        <v>705</v>
      </c>
      <c r="M253" s="200" t="s">
        <v>156</v>
      </c>
      <c r="N253" s="200">
        <v>0</v>
      </c>
      <c r="R253" s="200" t="s">
        <v>12419</v>
      </c>
      <c r="T253" s="200" t="s">
        <v>156</v>
      </c>
    </row>
    <row r="254" spans="1:20" outlineLevel="1">
      <c r="A254" s="236" t="s">
        <v>156</v>
      </c>
      <c r="B254" s="206" t="s">
        <v>156</v>
      </c>
      <c r="C254" s="200">
        <v>706</v>
      </c>
      <c r="D254" s="200" t="s">
        <v>156</v>
      </c>
      <c r="E254" s="200">
        <v>0</v>
      </c>
      <c r="I254" s="200" t="s">
        <v>12420</v>
      </c>
      <c r="K254" s="200" t="s">
        <v>156</v>
      </c>
      <c r="L254" s="200">
        <v>706</v>
      </c>
      <c r="M254" s="200" t="s">
        <v>156</v>
      </c>
      <c r="N254" s="200">
        <v>0</v>
      </c>
      <c r="R254" s="200" t="s">
        <v>12420</v>
      </c>
      <c r="T254" s="200" t="s">
        <v>156</v>
      </c>
    </row>
    <row r="255" spans="1:20" outlineLevel="1">
      <c r="A255" s="236" t="s">
        <v>156</v>
      </c>
      <c r="B255" s="206" t="s">
        <v>156</v>
      </c>
      <c r="C255" s="200">
        <v>707</v>
      </c>
      <c r="D255" s="200" t="s">
        <v>156</v>
      </c>
      <c r="E255" s="200">
        <v>0</v>
      </c>
      <c r="I255" s="200" t="s">
        <v>12421</v>
      </c>
      <c r="K255" s="200" t="s">
        <v>156</v>
      </c>
      <c r="L255" s="200">
        <v>707</v>
      </c>
      <c r="M255" s="200" t="s">
        <v>156</v>
      </c>
      <c r="N255" s="200">
        <v>0</v>
      </c>
      <c r="R255" s="200" t="s">
        <v>12421</v>
      </c>
      <c r="T255" s="200" t="s">
        <v>156</v>
      </c>
    </row>
    <row r="256" spans="1:20" outlineLevel="1">
      <c r="A256" s="236" t="s">
        <v>156</v>
      </c>
      <c r="B256" s="206" t="s">
        <v>156</v>
      </c>
      <c r="C256" s="200">
        <v>708</v>
      </c>
      <c r="D256" s="200" t="s">
        <v>156</v>
      </c>
      <c r="E256" s="200">
        <v>0</v>
      </c>
      <c r="I256" s="200" t="s">
        <v>12422</v>
      </c>
      <c r="K256" s="200" t="s">
        <v>156</v>
      </c>
      <c r="L256" s="200">
        <v>708</v>
      </c>
      <c r="M256" s="200" t="s">
        <v>156</v>
      </c>
      <c r="N256" s="200">
        <v>0</v>
      </c>
      <c r="R256" s="200" t="s">
        <v>12422</v>
      </c>
      <c r="T256" s="200" t="s">
        <v>156</v>
      </c>
    </row>
    <row r="257" spans="1:20" outlineLevel="1">
      <c r="A257" s="236" t="s">
        <v>156</v>
      </c>
      <c r="B257" s="206" t="s">
        <v>156</v>
      </c>
      <c r="C257" s="200">
        <v>709</v>
      </c>
      <c r="D257" s="200" t="s">
        <v>156</v>
      </c>
      <c r="E257" s="200">
        <v>0</v>
      </c>
      <c r="I257" s="200" t="s">
        <v>12423</v>
      </c>
      <c r="K257" s="200" t="s">
        <v>156</v>
      </c>
      <c r="L257" s="200">
        <v>709</v>
      </c>
      <c r="M257" s="200" t="s">
        <v>156</v>
      </c>
      <c r="N257" s="200">
        <v>0</v>
      </c>
      <c r="R257" s="200" t="s">
        <v>12423</v>
      </c>
      <c r="T257" s="200" t="s">
        <v>156</v>
      </c>
    </row>
    <row r="258" spans="1:20" outlineLevel="1">
      <c r="A258" s="236" t="s">
        <v>156</v>
      </c>
      <c r="B258" s="206" t="s">
        <v>156</v>
      </c>
      <c r="C258" s="200">
        <v>710</v>
      </c>
      <c r="D258" s="200" t="s">
        <v>156</v>
      </c>
      <c r="E258" s="200">
        <v>0</v>
      </c>
      <c r="I258" s="200" t="s">
        <v>12424</v>
      </c>
      <c r="K258" s="200" t="s">
        <v>156</v>
      </c>
      <c r="L258" s="200">
        <v>710</v>
      </c>
      <c r="M258" s="200" t="s">
        <v>156</v>
      </c>
      <c r="N258" s="200">
        <v>0</v>
      </c>
      <c r="R258" s="200" t="s">
        <v>12424</v>
      </c>
      <c r="T258" s="200" t="s">
        <v>156</v>
      </c>
    </row>
    <row r="259" spans="1:20" outlineLevel="1">
      <c r="A259" s="236" t="s">
        <v>156</v>
      </c>
      <c r="B259" s="206" t="s">
        <v>156</v>
      </c>
      <c r="C259" s="200">
        <v>711</v>
      </c>
      <c r="D259" s="200" t="s">
        <v>156</v>
      </c>
      <c r="E259" s="200">
        <v>0</v>
      </c>
      <c r="I259" s="200" t="s">
        <v>12425</v>
      </c>
      <c r="K259" s="200" t="s">
        <v>156</v>
      </c>
      <c r="L259" s="200">
        <v>711</v>
      </c>
      <c r="M259" s="200" t="s">
        <v>156</v>
      </c>
      <c r="N259" s="200">
        <v>0</v>
      </c>
      <c r="R259" s="200" t="s">
        <v>12425</v>
      </c>
      <c r="T259" s="200" t="s">
        <v>156</v>
      </c>
    </row>
    <row r="260" spans="1:20" outlineLevel="1">
      <c r="A260" s="236" t="s">
        <v>156</v>
      </c>
      <c r="B260" s="206" t="s">
        <v>156</v>
      </c>
      <c r="C260" s="200">
        <v>712</v>
      </c>
      <c r="D260" s="200" t="s">
        <v>156</v>
      </c>
      <c r="E260" s="200">
        <v>0</v>
      </c>
      <c r="I260" s="200" t="s">
        <v>12426</v>
      </c>
      <c r="K260" s="200" t="s">
        <v>156</v>
      </c>
      <c r="L260" s="200">
        <v>712</v>
      </c>
      <c r="M260" s="200" t="s">
        <v>156</v>
      </c>
      <c r="N260" s="200">
        <v>0</v>
      </c>
      <c r="R260" s="200" t="s">
        <v>12426</v>
      </c>
      <c r="T260" s="200" t="s">
        <v>156</v>
      </c>
    </row>
    <row r="261" spans="1:20" outlineLevel="1">
      <c r="A261" s="236" t="s">
        <v>156</v>
      </c>
      <c r="B261" s="206" t="s">
        <v>156</v>
      </c>
      <c r="C261" s="200">
        <v>713</v>
      </c>
      <c r="D261" s="200" t="s">
        <v>156</v>
      </c>
      <c r="E261" s="200">
        <v>0</v>
      </c>
      <c r="I261" s="200" t="s">
        <v>12427</v>
      </c>
      <c r="K261" s="200" t="s">
        <v>156</v>
      </c>
      <c r="L261" s="200">
        <v>713</v>
      </c>
      <c r="M261" s="200" t="s">
        <v>156</v>
      </c>
      <c r="N261" s="200">
        <v>0</v>
      </c>
      <c r="R261" s="200" t="s">
        <v>12427</v>
      </c>
      <c r="T261" s="200" t="s">
        <v>156</v>
      </c>
    </row>
    <row r="262" spans="1:20" outlineLevel="1">
      <c r="A262" s="236" t="s">
        <v>156</v>
      </c>
      <c r="B262" s="206" t="s">
        <v>156</v>
      </c>
      <c r="C262" s="200">
        <v>714</v>
      </c>
      <c r="D262" s="200" t="s">
        <v>156</v>
      </c>
      <c r="E262" s="200">
        <v>0</v>
      </c>
      <c r="I262" s="200" t="s">
        <v>12428</v>
      </c>
      <c r="K262" s="200" t="s">
        <v>156</v>
      </c>
      <c r="L262" s="200">
        <v>714</v>
      </c>
      <c r="M262" s="200" t="s">
        <v>156</v>
      </c>
      <c r="N262" s="200">
        <v>0</v>
      </c>
      <c r="R262" s="200" t="s">
        <v>12428</v>
      </c>
      <c r="T262" s="200" t="s">
        <v>156</v>
      </c>
    </row>
    <row r="263" spans="1:20" outlineLevel="1">
      <c r="A263" s="236" t="s">
        <v>156</v>
      </c>
      <c r="B263" s="206" t="s">
        <v>156</v>
      </c>
      <c r="C263" s="200">
        <v>715</v>
      </c>
      <c r="D263" s="200" t="s">
        <v>156</v>
      </c>
      <c r="E263" s="200">
        <v>0</v>
      </c>
      <c r="I263" s="200" t="s">
        <v>12429</v>
      </c>
      <c r="K263" s="200" t="s">
        <v>156</v>
      </c>
      <c r="L263" s="200">
        <v>715</v>
      </c>
      <c r="M263" s="200" t="s">
        <v>156</v>
      </c>
      <c r="N263" s="200">
        <v>0</v>
      </c>
      <c r="R263" s="200" t="s">
        <v>12429</v>
      </c>
      <c r="T263" s="200" t="s">
        <v>156</v>
      </c>
    </row>
    <row r="264" spans="1:20" outlineLevel="1">
      <c r="A264" s="236" t="s">
        <v>156</v>
      </c>
      <c r="B264" s="206" t="s">
        <v>156</v>
      </c>
      <c r="C264" s="200">
        <v>716</v>
      </c>
      <c r="D264" s="200" t="s">
        <v>156</v>
      </c>
      <c r="E264" s="200">
        <v>0</v>
      </c>
      <c r="I264" s="200" t="s">
        <v>12430</v>
      </c>
      <c r="K264" s="200" t="s">
        <v>156</v>
      </c>
      <c r="L264" s="200">
        <v>716</v>
      </c>
      <c r="M264" s="200" t="s">
        <v>156</v>
      </c>
      <c r="N264" s="200">
        <v>0</v>
      </c>
      <c r="R264" s="200" t="s">
        <v>12430</v>
      </c>
      <c r="T264" s="200" t="s">
        <v>156</v>
      </c>
    </row>
    <row r="265" spans="1:20" outlineLevel="1">
      <c r="A265" s="236" t="s">
        <v>156</v>
      </c>
      <c r="B265" s="206" t="s">
        <v>156</v>
      </c>
      <c r="C265" s="200">
        <v>717</v>
      </c>
      <c r="D265" s="200" t="s">
        <v>156</v>
      </c>
      <c r="E265" s="200">
        <v>0</v>
      </c>
      <c r="I265" s="200" t="s">
        <v>12431</v>
      </c>
      <c r="K265" s="200" t="s">
        <v>156</v>
      </c>
      <c r="L265" s="200">
        <v>717</v>
      </c>
      <c r="M265" s="200" t="s">
        <v>156</v>
      </c>
      <c r="N265" s="200">
        <v>0</v>
      </c>
      <c r="R265" s="200" t="s">
        <v>12431</v>
      </c>
      <c r="T265" s="200" t="s">
        <v>156</v>
      </c>
    </row>
    <row r="266" spans="1:20" outlineLevel="1">
      <c r="A266" s="236" t="s">
        <v>156</v>
      </c>
      <c r="B266" s="206" t="s">
        <v>156</v>
      </c>
      <c r="C266" s="200">
        <v>718</v>
      </c>
      <c r="D266" s="200" t="s">
        <v>156</v>
      </c>
      <c r="E266" s="200">
        <v>0</v>
      </c>
      <c r="I266" s="200" t="s">
        <v>12432</v>
      </c>
      <c r="K266" s="200" t="s">
        <v>156</v>
      </c>
      <c r="L266" s="200">
        <v>718</v>
      </c>
      <c r="M266" s="200" t="s">
        <v>156</v>
      </c>
      <c r="N266" s="200">
        <v>0</v>
      </c>
      <c r="R266" s="200" t="s">
        <v>12432</v>
      </c>
      <c r="T266" s="200" t="s">
        <v>156</v>
      </c>
    </row>
    <row r="267" spans="1:20" outlineLevel="1">
      <c r="A267" s="236" t="s">
        <v>156</v>
      </c>
      <c r="B267" s="206" t="s">
        <v>156</v>
      </c>
      <c r="C267" s="200">
        <v>719</v>
      </c>
      <c r="D267" s="200" t="s">
        <v>156</v>
      </c>
      <c r="E267" s="200">
        <v>0</v>
      </c>
      <c r="I267" s="200" t="s">
        <v>12433</v>
      </c>
      <c r="K267" s="200" t="s">
        <v>156</v>
      </c>
      <c r="L267" s="200">
        <v>719</v>
      </c>
      <c r="M267" s="200" t="s">
        <v>156</v>
      </c>
      <c r="N267" s="200">
        <v>0</v>
      </c>
      <c r="R267" s="200" t="s">
        <v>12433</v>
      </c>
      <c r="T267" s="200" t="s">
        <v>156</v>
      </c>
    </row>
    <row r="268" spans="1:20" outlineLevel="1">
      <c r="A268" s="236" t="s">
        <v>156</v>
      </c>
      <c r="B268" s="206" t="s">
        <v>156</v>
      </c>
      <c r="C268" s="200">
        <v>720</v>
      </c>
      <c r="D268" s="200" t="s">
        <v>156</v>
      </c>
      <c r="E268" s="200">
        <v>0</v>
      </c>
      <c r="I268" s="200" t="s">
        <v>12434</v>
      </c>
      <c r="K268" s="200" t="s">
        <v>156</v>
      </c>
      <c r="L268" s="200">
        <v>720</v>
      </c>
      <c r="M268" s="200" t="s">
        <v>156</v>
      </c>
      <c r="N268" s="200">
        <v>0</v>
      </c>
      <c r="R268" s="200" t="s">
        <v>12434</v>
      </c>
      <c r="T268" s="200" t="s">
        <v>156</v>
      </c>
    </row>
    <row r="269" spans="1:20" outlineLevel="1">
      <c r="A269" s="236" t="s">
        <v>156</v>
      </c>
      <c r="B269" s="206" t="s">
        <v>156</v>
      </c>
      <c r="C269" s="200">
        <v>721</v>
      </c>
      <c r="D269" s="200" t="s">
        <v>156</v>
      </c>
      <c r="E269" s="200">
        <v>0</v>
      </c>
      <c r="I269" s="200" t="s">
        <v>12435</v>
      </c>
      <c r="K269" s="200" t="s">
        <v>156</v>
      </c>
      <c r="L269" s="200">
        <v>721</v>
      </c>
      <c r="M269" s="200" t="s">
        <v>156</v>
      </c>
      <c r="N269" s="200">
        <v>0</v>
      </c>
      <c r="R269" s="200" t="s">
        <v>12435</v>
      </c>
      <c r="T269" s="200" t="s">
        <v>156</v>
      </c>
    </row>
    <row r="270" spans="1:20" outlineLevel="1">
      <c r="A270" s="236" t="s">
        <v>156</v>
      </c>
      <c r="B270" s="206" t="s">
        <v>156</v>
      </c>
      <c r="C270" s="200">
        <v>722</v>
      </c>
      <c r="D270" s="200" t="s">
        <v>156</v>
      </c>
      <c r="E270" s="200">
        <v>0</v>
      </c>
      <c r="I270" s="200" t="s">
        <v>12436</v>
      </c>
      <c r="K270" s="200" t="s">
        <v>156</v>
      </c>
      <c r="L270" s="200">
        <v>722</v>
      </c>
      <c r="M270" s="200" t="s">
        <v>156</v>
      </c>
      <c r="N270" s="200">
        <v>0</v>
      </c>
      <c r="R270" s="200" t="s">
        <v>12436</v>
      </c>
      <c r="T270" s="200" t="s">
        <v>156</v>
      </c>
    </row>
    <row r="271" spans="1:20" outlineLevel="1">
      <c r="A271" s="236" t="s">
        <v>156</v>
      </c>
      <c r="B271" s="206" t="s">
        <v>156</v>
      </c>
      <c r="C271" s="200">
        <v>723</v>
      </c>
      <c r="D271" s="200" t="s">
        <v>156</v>
      </c>
      <c r="E271" s="200">
        <v>0</v>
      </c>
      <c r="I271" s="200" t="s">
        <v>12437</v>
      </c>
      <c r="K271" s="200" t="s">
        <v>156</v>
      </c>
      <c r="L271" s="200">
        <v>723</v>
      </c>
      <c r="M271" s="200" t="s">
        <v>156</v>
      </c>
      <c r="N271" s="200">
        <v>0</v>
      </c>
      <c r="R271" s="200" t="s">
        <v>12437</v>
      </c>
      <c r="T271" s="200" t="s">
        <v>156</v>
      </c>
    </row>
    <row r="272" spans="1:20" outlineLevel="1">
      <c r="A272" s="236" t="s">
        <v>156</v>
      </c>
      <c r="B272" s="206" t="s">
        <v>156</v>
      </c>
      <c r="C272" s="200">
        <v>724</v>
      </c>
      <c r="D272" s="200" t="s">
        <v>156</v>
      </c>
      <c r="E272" s="200">
        <v>0</v>
      </c>
      <c r="I272" s="200" t="s">
        <v>12438</v>
      </c>
      <c r="K272" s="200" t="s">
        <v>156</v>
      </c>
      <c r="L272" s="200">
        <v>724</v>
      </c>
      <c r="M272" s="200" t="s">
        <v>156</v>
      </c>
      <c r="N272" s="200">
        <v>0</v>
      </c>
      <c r="R272" s="200" t="s">
        <v>12438</v>
      </c>
      <c r="T272" s="200" t="s">
        <v>156</v>
      </c>
    </row>
    <row r="273" spans="1:20" outlineLevel="1">
      <c r="A273" s="236" t="s">
        <v>156</v>
      </c>
      <c r="B273" s="206" t="s">
        <v>156</v>
      </c>
      <c r="C273" s="200">
        <v>725</v>
      </c>
      <c r="D273" s="200" t="s">
        <v>156</v>
      </c>
      <c r="E273" s="200">
        <v>0</v>
      </c>
      <c r="I273" s="200" t="s">
        <v>12439</v>
      </c>
      <c r="K273" s="200" t="s">
        <v>156</v>
      </c>
      <c r="L273" s="200">
        <v>725</v>
      </c>
      <c r="M273" s="200" t="s">
        <v>156</v>
      </c>
      <c r="N273" s="200">
        <v>0</v>
      </c>
      <c r="R273" s="200" t="s">
        <v>12439</v>
      </c>
      <c r="T273" s="200" t="s">
        <v>156</v>
      </c>
    </row>
    <row r="274" spans="1:20" outlineLevel="1">
      <c r="A274" s="236" t="s">
        <v>156</v>
      </c>
      <c r="B274" s="206" t="s">
        <v>156</v>
      </c>
      <c r="C274" s="200">
        <v>726</v>
      </c>
      <c r="D274" s="200" t="s">
        <v>156</v>
      </c>
      <c r="E274" s="200">
        <v>0</v>
      </c>
      <c r="I274" s="200" t="s">
        <v>12440</v>
      </c>
      <c r="K274" s="200" t="s">
        <v>156</v>
      </c>
      <c r="L274" s="200">
        <v>726</v>
      </c>
      <c r="M274" s="200" t="s">
        <v>156</v>
      </c>
      <c r="N274" s="200">
        <v>0</v>
      </c>
      <c r="R274" s="200" t="s">
        <v>12440</v>
      </c>
      <c r="T274" s="200" t="s">
        <v>156</v>
      </c>
    </row>
    <row r="275" spans="1:20" outlineLevel="1">
      <c r="A275" s="236" t="s">
        <v>156</v>
      </c>
      <c r="B275" s="206" t="s">
        <v>156</v>
      </c>
      <c r="C275" s="200">
        <v>727</v>
      </c>
      <c r="D275" s="200" t="s">
        <v>156</v>
      </c>
      <c r="E275" s="200">
        <v>0</v>
      </c>
      <c r="I275" s="200" t="s">
        <v>12441</v>
      </c>
      <c r="K275" s="200" t="s">
        <v>156</v>
      </c>
      <c r="L275" s="200">
        <v>727</v>
      </c>
      <c r="M275" s="200" t="s">
        <v>156</v>
      </c>
      <c r="N275" s="200">
        <v>0</v>
      </c>
      <c r="R275" s="200" t="s">
        <v>12441</v>
      </c>
      <c r="T275" s="200" t="s">
        <v>156</v>
      </c>
    </row>
    <row r="276" spans="1:20" outlineLevel="1">
      <c r="A276" s="236" t="s">
        <v>156</v>
      </c>
      <c r="B276" s="206" t="s">
        <v>156</v>
      </c>
      <c r="C276" s="200">
        <v>728</v>
      </c>
      <c r="D276" s="200" t="s">
        <v>156</v>
      </c>
      <c r="E276" s="200">
        <v>0</v>
      </c>
      <c r="I276" s="200" t="s">
        <v>12442</v>
      </c>
      <c r="K276" s="200" t="s">
        <v>156</v>
      </c>
      <c r="L276" s="200">
        <v>728</v>
      </c>
      <c r="M276" s="200" t="s">
        <v>156</v>
      </c>
      <c r="N276" s="200">
        <v>0</v>
      </c>
      <c r="R276" s="200" t="s">
        <v>12442</v>
      </c>
      <c r="T276" s="200" t="s">
        <v>156</v>
      </c>
    </row>
    <row r="277" spans="1:20" outlineLevel="1">
      <c r="A277" s="236" t="s">
        <v>156</v>
      </c>
      <c r="B277" s="206" t="s">
        <v>156</v>
      </c>
      <c r="C277" s="200">
        <v>729</v>
      </c>
      <c r="D277" s="200" t="s">
        <v>156</v>
      </c>
      <c r="E277" s="200">
        <v>0</v>
      </c>
      <c r="I277" s="200" t="s">
        <v>12443</v>
      </c>
      <c r="K277" s="200" t="s">
        <v>156</v>
      </c>
      <c r="L277" s="200">
        <v>729</v>
      </c>
      <c r="M277" s="200" t="s">
        <v>156</v>
      </c>
      <c r="N277" s="200">
        <v>0</v>
      </c>
      <c r="R277" s="200" t="s">
        <v>12443</v>
      </c>
      <c r="T277" s="200" t="s">
        <v>156</v>
      </c>
    </row>
    <row r="278" spans="1:20" outlineLevel="1">
      <c r="A278" s="236" t="s">
        <v>156</v>
      </c>
      <c r="B278" s="206" t="s">
        <v>156</v>
      </c>
      <c r="C278" s="200">
        <v>730</v>
      </c>
      <c r="D278" s="200" t="s">
        <v>156</v>
      </c>
      <c r="E278" s="200">
        <v>0</v>
      </c>
      <c r="I278" s="200" t="s">
        <v>12444</v>
      </c>
      <c r="K278" s="200" t="s">
        <v>156</v>
      </c>
      <c r="L278" s="200">
        <v>730</v>
      </c>
      <c r="M278" s="200" t="s">
        <v>156</v>
      </c>
      <c r="N278" s="200">
        <v>0</v>
      </c>
      <c r="R278" s="200" t="s">
        <v>12444</v>
      </c>
      <c r="T278" s="200" t="s">
        <v>156</v>
      </c>
    </row>
    <row r="279" spans="1:20" outlineLevel="1">
      <c r="A279" s="236" t="s">
        <v>156</v>
      </c>
      <c r="B279" s="206" t="s">
        <v>156</v>
      </c>
      <c r="C279" s="200">
        <v>731</v>
      </c>
      <c r="D279" s="200" t="s">
        <v>156</v>
      </c>
      <c r="E279" s="200">
        <v>0</v>
      </c>
      <c r="I279" s="200" t="s">
        <v>12445</v>
      </c>
      <c r="K279" s="200" t="s">
        <v>156</v>
      </c>
      <c r="L279" s="200">
        <v>731</v>
      </c>
      <c r="M279" s="200" t="s">
        <v>156</v>
      </c>
      <c r="N279" s="200">
        <v>0</v>
      </c>
      <c r="R279" s="200" t="s">
        <v>12445</v>
      </c>
      <c r="T279" s="200" t="s">
        <v>156</v>
      </c>
    </row>
    <row r="280" spans="1:20" outlineLevel="1">
      <c r="A280" s="236" t="s">
        <v>156</v>
      </c>
      <c r="B280" s="206" t="s">
        <v>156</v>
      </c>
      <c r="C280" s="200">
        <v>732</v>
      </c>
      <c r="D280" s="200" t="s">
        <v>156</v>
      </c>
      <c r="E280" s="200">
        <v>0</v>
      </c>
      <c r="I280" s="200" t="s">
        <v>12446</v>
      </c>
      <c r="K280" s="200" t="s">
        <v>156</v>
      </c>
      <c r="L280" s="200">
        <v>732</v>
      </c>
      <c r="M280" s="200" t="s">
        <v>156</v>
      </c>
      <c r="N280" s="200">
        <v>0</v>
      </c>
      <c r="R280" s="200" t="s">
        <v>12446</v>
      </c>
      <c r="T280" s="200" t="s">
        <v>156</v>
      </c>
    </row>
    <row r="281" spans="1:20" outlineLevel="1">
      <c r="A281" s="236" t="s">
        <v>156</v>
      </c>
      <c r="B281" s="206" t="s">
        <v>156</v>
      </c>
      <c r="C281" s="200">
        <v>733</v>
      </c>
      <c r="D281" s="200" t="s">
        <v>156</v>
      </c>
      <c r="E281" s="200">
        <v>0</v>
      </c>
      <c r="I281" s="200" t="s">
        <v>12447</v>
      </c>
      <c r="K281" s="200" t="s">
        <v>156</v>
      </c>
      <c r="L281" s="200">
        <v>733</v>
      </c>
      <c r="M281" s="200" t="s">
        <v>156</v>
      </c>
      <c r="N281" s="200">
        <v>0</v>
      </c>
      <c r="R281" s="200" t="s">
        <v>12447</v>
      </c>
      <c r="T281" s="200" t="s">
        <v>156</v>
      </c>
    </row>
    <row r="282" spans="1:20" outlineLevel="1">
      <c r="A282" s="236" t="s">
        <v>156</v>
      </c>
      <c r="B282" s="206" t="s">
        <v>156</v>
      </c>
      <c r="C282" s="200">
        <v>734</v>
      </c>
      <c r="D282" s="200" t="s">
        <v>156</v>
      </c>
      <c r="E282" s="200">
        <v>0</v>
      </c>
      <c r="I282" s="200" t="s">
        <v>12448</v>
      </c>
      <c r="K282" s="200" t="s">
        <v>156</v>
      </c>
      <c r="L282" s="200">
        <v>734</v>
      </c>
      <c r="M282" s="200" t="s">
        <v>156</v>
      </c>
      <c r="N282" s="200">
        <v>0</v>
      </c>
      <c r="R282" s="200" t="s">
        <v>12448</v>
      </c>
      <c r="T282" s="200" t="s">
        <v>156</v>
      </c>
    </row>
    <row r="283" spans="1:20" outlineLevel="1">
      <c r="A283" s="236" t="s">
        <v>156</v>
      </c>
      <c r="B283" s="206" t="s">
        <v>156</v>
      </c>
      <c r="C283" s="200">
        <v>735</v>
      </c>
      <c r="D283" s="200" t="s">
        <v>156</v>
      </c>
      <c r="E283" s="200">
        <v>0</v>
      </c>
      <c r="I283" s="200" t="s">
        <v>12449</v>
      </c>
      <c r="K283" s="200" t="s">
        <v>156</v>
      </c>
      <c r="L283" s="200">
        <v>735</v>
      </c>
      <c r="M283" s="200" t="s">
        <v>156</v>
      </c>
      <c r="N283" s="200">
        <v>0</v>
      </c>
      <c r="R283" s="200" t="s">
        <v>12449</v>
      </c>
      <c r="T283" s="200" t="s">
        <v>156</v>
      </c>
    </row>
    <row r="284" spans="1:20" outlineLevel="1">
      <c r="A284" s="236" t="s">
        <v>156</v>
      </c>
      <c r="B284" s="206" t="s">
        <v>156</v>
      </c>
      <c r="C284" s="200">
        <v>736</v>
      </c>
      <c r="D284" s="200" t="s">
        <v>156</v>
      </c>
      <c r="E284" s="200">
        <v>0</v>
      </c>
      <c r="I284" s="200" t="s">
        <v>12450</v>
      </c>
      <c r="K284" s="200" t="s">
        <v>156</v>
      </c>
      <c r="L284" s="200">
        <v>736</v>
      </c>
      <c r="M284" s="200" t="s">
        <v>156</v>
      </c>
      <c r="N284" s="200">
        <v>0</v>
      </c>
      <c r="R284" s="200" t="s">
        <v>12450</v>
      </c>
      <c r="T284" s="200" t="s">
        <v>156</v>
      </c>
    </row>
    <row r="285" spans="1:20" outlineLevel="1">
      <c r="A285" s="236" t="s">
        <v>156</v>
      </c>
      <c r="B285" s="206" t="s">
        <v>156</v>
      </c>
      <c r="C285" s="200">
        <v>737</v>
      </c>
      <c r="D285" s="200" t="s">
        <v>156</v>
      </c>
      <c r="E285" s="200">
        <v>0</v>
      </c>
      <c r="I285" s="200" t="s">
        <v>12451</v>
      </c>
      <c r="K285" s="200" t="s">
        <v>156</v>
      </c>
      <c r="L285" s="200">
        <v>737</v>
      </c>
      <c r="M285" s="200" t="s">
        <v>156</v>
      </c>
      <c r="N285" s="200">
        <v>0</v>
      </c>
      <c r="R285" s="200" t="s">
        <v>12451</v>
      </c>
      <c r="T285" s="200" t="s">
        <v>156</v>
      </c>
    </row>
    <row r="286" spans="1:20" outlineLevel="1">
      <c r="A286" s="236" t="s">
        <v>156</v>
      </c>
      <c r="B286" s="206" t="s">
        <v>156</v>
      </c>
      <c r="C286" s="200">
        <v>738</v>
      </c>
      <c r="D286" s="200" t="s">
        <v>156</v>
      </c>
      <c r="E286" s="200">
        <v>0</v>
      </c>
      <c r="I286" s="200" t="s">
        <v>12452</v>
      </c>
      <c r="K286" s="200" t="s">
        <v>156</v>
      </c>
      <c r="L286" s="200">
        <v>738</v>
      </c>
      <c r="M286" s="200" t="s">
        <v>156</v>
      </c>
      <c r="N286" s="200">
        <v>0</v>
      </c>
      <c r="R286" s="200" t="s">
        <v>12452</v>
      </c>
      <c r="T286" s="200" t="s">
        <v>156</v>
      </c>
    </row>
    <row r="287" spans="1:20" outlineLevel="1">
      <c r="A287" s="236" t="s">
        <v>156</v>
      </c>
      <c r="B287" s="206" t="s">
        <v>156</v>
      </c>
      <c r="C287" s="200">
        <v>739</v>
      </c>
      <c r="D287" s="200" t="s">
        <v>156</v>
      </c>
      <c r="E287" s="200">
        <v>0</v>
      </c>
      <c r="I287" s="200" t="s">
        <v>12453</v>
      </c>
      <c r="K287" s="200" t="s">
        <v>156</v>
      </c>
      <c r="L287" s="200">
        <v>739</v>
      </c>
      <c r="M287" s="200" t="s">
        <v>156</v>
      </c>
      <c r="N287" s="200">
        <v>0</v>
      </c>
      <c r="R287" s="200" t="s">
        <v>12453</v>
      </c>
      <c r="T287" s="200" t="s">
        <v>156</v>
      </c>
    </row>
    <row r="288" spans="1:20" outlineLevel="1">
      <c r="A288" s="236" t="s">
        <v>156</v>
      </c>
      <c r="B288" s="206" t="s">
        <v>156</v>
      </c>
      <c r="C288" s="200">
        <v>740</v>
      </c>
      <c r="D288" s="200" t="s">
        <v>156</v>
      </c>
      <c r="E288" s="200">
        <v>0</v>
      </c>
      <c r="I288" s="200" t="s">
        <v>12454</v>
      </c>
      <c r="K288" s="200" t="s">
        <v>156</v>
      </c>
      <c r="L288" s="200">
        <v>740</v>
      </c>
      <c r="M288" s="200" t="s">
        <v>156</v>
      </c>
      <c r="N288" s="200">
        <v>0</v>
      </c>
      <c r="R288" s="200" t="s">
        <v>12454</v>
      </c>
      <c r="T288" s="200" t="s">
        <v>156</v>
      </c>
    </row>
    <row r="289" spans="1:20" outlineLevel="1">
      <c r="A289" s="236" t="s">
        <v>156</v>
      </c>
      <c r="B289" s="206" t="s">
        <v>156</v>
      </c>
      <c r="C289" s="200">
        <v>741</v>
      </c>
      <c r="D289" s="200" t="s">
        <v>156</v>
      </c>
      <c r="E289" s="200">
        <v>0</v>
      </c>
      <c r="I289" s="200" t="s">
        <v>12455</v>
      </c>
      <c r="K289" s="200" t="s">
        <v>156</v>
      </c>
      <c r="L289" s="200">
        <v>741</v>
      </c>
      <c r="M289" s="200" t="s">
        <v>156</v>
      </c>
      <c r="N289" s="200">
        <v>0</v>
      </c>
      <c r="R289" s="200" t="s">
        <v>12455</v>
      </c>
      <c r="T289" s="200" t="s">
        <v>156</v>
      </c>
    </row>
    <row r="290" spans="1:20" outlineLevel="1">
      <c r="A290" s="236" t="s">
        <v>156</v>
      </c>
      <c r="B290" s="206" t="s">
        <v>156</v>
      </c>
      <c r="C290" s="200">
        <v>742</v>
      </c>
      <c r="D290" s="200" t="s">
        <v>156</v>
      </c>
      <c r="E290" s="200">
        <v>0</v>
      </c>
      <c r="I290" s="200" t="s">
        <v>12456</v>
      </c>
      <c r="K290" s="200" t="s">
        <v>156</v>
      </c>
      <c r="L290" s="200">
        <v>742</v>
      </c>
      <c r="M290" s="200" t="s">
        <v>156</v>
      </c>
      <c r="N290" s="200">
        <v>0</v>
      </c>
      <c r="R290" s="200" t="s">
        <v>12456</v>
      </c>
      <c r="T290" s="200" t="s">
        <v>156</v>
      </c>
    </row>
    <row r="291" spans="1:20" outlineLevel="1">
      <c r="A291" s="236" t="s">
        <v>156</v>
      </c>
      <c r="B291" s="206" t="s">
        <v>156</v>
      </c>
      <c r="C291" s="200">
        <v>743</v>
      </c>
      <c r="D291" s="200" t="s">
        <v>156</v>
      </c>
      <c r="E291" s="200">
        <v>0</v>
      </c>
      <c r="I291" s="200" t="s">
        <v>12457</v>
      </c>
      <c r="K291" s="200" t="s">
        <v>156</v>
      </c>
      <c r="L291" s="200">
        <v>743</v>
      </c>
      <c r="M291" s="200" t="s">
        <v>156</v>
      </c>
      <c r="N291" s="200">
        <v>0</v>
      </c>
      <c r="R291" s="200" t="s">
        <v>12457</v>
      </c>
      <c r="T291" s="200" t="s">
        <v>156</v>
      </c>
    </row>
    <row r="292" spans="1:20" outlineLevel="1">
      <c r="A292" s="236" t="s">
        <v>156</v>
      </c>
      <c r="B292" s="206" t="s">
        <v>156</v>
      </c>
      <c r="C292" s="200">
        <v>744</v>
      </c>
      <c r="D292" s="200" t="s">
        <v>156</v>
      </c>
      <c r="E292" s="200">
        <v>0</v>
      </c>
      <c r="I292" s="200" t="s">
        <v>12458</v>
      </c>
      <c r="K292" s="200" t="s">
        <v>156</v>
      </c>
      <c r="L292" s="200">
        <v>744</v>
      </c>
      <c r="M292" s="200" t="s">
        <v>156</v>
      </c>
      <c r="N292" s="200">
        <v>0</v>
      </c>
      <c r="R292" s="200" t="s">
        <v>12458</v>
      </c>
      <c r="T292" s="200" t="s">
        <v>156</v>
      </c>
    </row>
    <row r="293" spans="1:20" outlineLevel="1">
      <c r="A293" s="236" t="s">
        <v>156</v>
      </c>
      <c r="B293" s="206" t="s">
        <v>156</v>
      </c>
      <c r="C293" s="200">
        <v>745</v>
      </c>
      <c r="D293" s="200" t="s">
        <v>156</v>
      </c>
      <c r="E293" s="200">
        <v>0</v>
      </c>
      <c r="I293" s="200" t="s">
        <v>12459</v>
      </c>
      <c r="K293" s="200" t="s">
        <v>156</v>
      </c>
      <c r="L293" s="200">
        <v>745</v>
      </c>
      <c r="M293" s="200" t="s">
        <v>156</v>
      </c>
      <c r="N293" s="200">
        <v>0</v>
      </c>
      <c r="R293" s="200" t="s">
        <v>12459</v>
      </c>
      <c r="T293" s="200" t="s">
        <v>156</v>
      </c>
    </row>
    <row r="294" spans="1:20" outlineLevel="1">
      <c r="A294" s="236" t="s">
        <v>156</v>
      </c>
      <c r="B294" s="206" t="s">
        <v>156</v>
      </c>
      <c r="C294" s="200">
        <v>746</v>
      </c>
      <c r="D294" s="200" t="s">
        <v>156</v>
      </c>
      <c r="E294" s="200">
        <v>0</v>
      </c>
      <c r="I294" s="200" t="s">
        <v>12460</v>
      </c>
      <c r="K294" s="200" t="s">
        <v>156</v>
      </c>
      <c r="L294" s="200">
        <v>746</v>
      </c>
      <c r="M294" s="200" t="s">
        <v>156</v>
      </c>
      <c r="N294" s="200">
        <v>0</v>
      </c>
      <c r="R294" s="200" t="s">
        <v>12460</v>
      </c>
      <c r="T294" s="200" t="s">
        <v>156</v>
      </c>
    </row>
    <row r="295" spans="1:20" outlineLevel="1">
      <c r="A295" s="236" t="s">
        <v>156</v>
      </c>
      <c r="B295" s="206" t="s">
        <v>156</v>
      </c>
      <c r="C295" s="200">
        <v>747</v>
      </c>
      <c r="D295" s="200" t="s">
        <v>156</v>
      </c>
      <c r="E295" s="200">
        <v>0</v>
      </c>
      <c r="I295" s="200" t="s">
        <v>12461</v>
      </c>
      <c r="K295" s="200" t="s">
        <v>156</v>
      </c>
      <c r="L295" s="200">
        <v>747</v>
      </c>
      <c r="M295" s="200" t="s">
        <v>156</v>
      </c>
      <c r="N295" s="200">
        <v>0</v>
      </c>
      <c r="R295" s="200" t="s">
        <v>12461</v>
      </c>
      <c r="T295" s="200" t="s">
        <v>156</v>
      </c>
    </row>
    <row r="296" spans="1:20" outlineLevel="1">
      <c r="A296" s="236" t="s">
        <v>156</v>
      </c>
      <c r="B296" s="206" t="s">
        <v>156</v>
      </c>
      <c r="C296" s="200">
        <v>748</v>
      </c>
      <c r="D296" s="200" t="s">
        <v>156</v>
      </c>
      <c r="E296" s="200">
        <v>0</v>
      </c>
      <c r="I296" s="200" t="s">
        <v>12462</v>
      </c>
      <c r="K296" s="200" t="s">
        <v>156</v>
      </c>
      <c r="L296" s="200">
        <v>748</v>
      </c>
      <c r="M296" s="200" t="s">
        <v>156</v>
      </c>
      <c r="N296" s="200">
        <v>0</v>
      </c>
      <c r="R296" s="200" t="s">
        <v>12462</v>
      </c>
      <c r="T296" s="200" t="s">
        <v>156</v>
      </c>
    </row>
    <row r="297" spans="1:20" outlineLevel="1">
      <c r="A297" s="236" t="s">
        <v>156</v>
      </c>
      <c r="B297" s="206" t="s">
        <v>156</v>
      </c>
      <c r="C297" s="200">
        <v>749</v>
      </c>
      <c r="D297" s="200" t="s">
        <v>156</v>
      </c>
      <c r="E297" s="200">
        <v>0</v>
      </c>
      <c r="I297" s="200" t="s">
        <v>12463</v>
      </c>
      <c r="K297" s="200" t="s">
        <v>156</v>
      </c>
      <c r="L297" s="200">
        <v>749</v>
      </c>
      <c r="M297" s="200" t="s">
        <v>156</v>
      </c>
      <c r="N297" s="200">
        <v>0</v>
      </c>
      <c r="R297" s="200" t="s">
        <v>12463</v>
      </c>
      <c r="T297" s="200" t="s">
        <v>156</v>
      </c>
    </row>
    <row r="298" spans="1:20" outlineLevel="1">
      <c r="A298" s="236" t="s">
        <v>156</v>
      </c>
      <c r="B298" s="206" t="s">
        <v>156</v>
      </c>
      <c r="C298" s="200">
        <v>750</v>
      </c>
      <c r="D298" s="200" t="s">
        <v>156</v>
      </c>
      <c r="E298" s="200">
        <v>0</v>
      </c>
      <c r="I298" s="200" t="s">
        <v>12464</v>
      </c>
      <c r="K298" s="200" t="s">
        <v>156</v>
      </c>
      <c r="L298" s="200">
        <v>750</v>
      </c>
      <c r="M298" s="200" t="s">
        <v>156</v>
      </c>
      <c r="N298" s="200">
        <v>0</v>
      </c>
      <c r="R298" s="200" t="s">
        <v>12464</v>
      </c>
      <c r="T298" s="200" t="s">
        <v>156</v>
      </c>
    </row>
    <row r="299" spans="1:20" outlineLevel="1">
      <c r="A299" s="236" t="s">
        <v>156</v>
      </c>
      <c r="B299" s="206" t="s">
        <v>156</v>
      </c>
      <c r="C299" s="200">
        <v>751</v>
      </c>
      <c r="D299" s="200" t="s">
        <v>156</v>
      </c>
      <c r="E299" s="200">
        <v>0</v>
      </c>
      <c r="I299" s="200" t="s">
        <v>12465</v>
      </c>
      <c r="K299" s="200" t="s">
        <v>156</v>
      </c>
      <c r="L299" s="200">
        <v>751</v>
      </c>
      <c r="M299" s="200" t="s">
        <v>156</v>
      </c>
      <c r="N299" s="200">
        <v>0</v>
      </c>
      <c r="R299" s="200" t="s">
        <v>12465</v>
      </c>
      <c r="T299" s="200" t="s">
        <v>156</v>
      </c>
    </row>
    <row r="300" spans="1:20" ht="13.8" outlineLevel="1" thickBot="1">
      <c r="A300" s="237" t="s">
        <v>156</v>
      </c>
      <c r="B300" s="206" t="s">
        <v>156</v>
      </c>
      <c r="C300" s="200">
        <v>752</v>
      </c>
      <c r="D300" s="200" t="s">
        <v>156</v>
      </c>
      <c r="E300" s="200">
        <v>0</v>
      </c>
      <c r="I300" s="200" t="s">
        <v>12466</v>
      </c>
      <c r="K300" s="200" t="s">
        <v>156</v>
      </c>
      <c r="L300" s="200">
        <v>752</v>
      </c>
      <c r="M300" s="200" t="s">
        <v>156</v>
      </c>
      <c r="N300" s="200">
        <v>0</v>
      </c>
      <c r="R300" s="200" t="s">
        <v>12466</v>
      </c>
      <c r="T300" s="200" t="s">
        <v>156</v>
      </c>
    </row>
    <row r="301" spans="1:20" ht="13.8" outlineLevel="1" thickTop="1">
      <c r="A301" s="209"/>
      <c r="B301" s="209"/>
      <c r="C301" s="209"/>
      <c r="D301" s="209"/>
      <c r="E301" s="209"/>
      <c r="F301" s="209"/>
      <c r="G301" s="209"/>
      <c r="H301" s="209"/>
      <c r="I301" s="209"/>
      <c r="J301" s="209"/>
      <c r="K301" s="209"/>
      <c r="L301" s="209"/>
      <c r="M301" s="209"/>
      <c r="N301" s="209"/>
      <c r="O301" s="209"/>
      <c r="P301" s="209"/>
      <c r="Q301" s="209"/>
      <c r="R301" s="209"/>
      <c r="S301" s="209"/>
      <c r="T301" s="209"/>
    </row>
    <row r="302" spans="1:20">
      <c r="A302" s="205" t="s">
        <v>379</v>
      </c>
      <c r="B302" s="206" t="s">
        <v>380</v>
      </c>
      <c r="C302" s="200">
        <v>83</v>
      </c>
      <c r="D302" s="200" t="s">
        <v>381</v>
      </c>
      <c r="E302" s="200" t="s">
        <v>49</v>
      </c>
      <c r="F302" s="200" t="s">
        <v>62</v>
      </c>
      <c r="G302" s="200" t="s">
        <v>35</v>
      </c>
      <c r="I302" s="200" t="s">
        <v>12793</v>
      </c>
      <c r="J302" s="200" t="s">
        <v>51</v>
      </c>
      <c r="K302" s="200" t="s">
        <v>383</v>
      </c>
      <c r="L302" s="200">
        <v>83</v>
      </c>
      <c r="M302" s="200" t="s">
        <v>381</v>
      </c>
      <c r="N302" s="200" t="s">
        <v>49</v>
      </c>
      <c r="O302" s="200" t="s">
        <v>62</v>
      </c>
      <c r="P302" s="200" t="s">
        <v>35</v>
      </c>
      <c r="R302" s="200" t="s">
        <v>12793</v>
      </c>
      <c r="S302" s="200" t="s">
        <v>51</v>
      </c>
      <c r="T302" s="200" t="s">
        <v>383</v>
      </c>
    </row>
    <row r="303" spans="1:20" outlineLevel="1">
      <c r="A303" s="207" t="s">
        <v>379</v>
      </c>
      <c r="B303" s="206" t="s">
        <v>384</v>
      </c>
      <c r="C303" s="200">
        <v>73</v>
      </c>
      <c r="D303" s="200" t="s">
        <v>385</v>
      </c>
      <c r="E303" s="200" t="s">
        <v>55</v>
      </c>
      <c r="F303" s="200" t="s">
        <v>34</v>
      </c>
      <c r="G303" s="200" t="s">
        <v>35</v>
      </c>
      <c r="I303" s="200" t="s">
        <v>12794</v>
      </c>
      <c r="J303" s="200" t="s">
        <v>38</v>
      </c>
      <c r="K303" s="200" t="s">
        <v>385</v>
      </c>
      <c r="L303" s="200">
        <v>73</v>
      </c>
      <c r="M303" s="200" t="s">
        <v>385</v>
      </c>
      <c r="N303" s="200" t="s">
        <v>55</v>
      </c>
      <c r="O303" s="200" t="s">
        <v>34</v>
      </c>
      <c r="P303" s="200" t="s">
        <v>35</v>
      </c>
      <c r="R303" s="200" t="s">
        <v>12794</v>
      </c>
      <c r="S303" s="200" t="s">
        <v>38</v>
      </c>
      <c r="T303" s="200" t="s">
        <v>385</v>
      </c>
    </row>
    <row r="304" spans="1:20" outlineLevel="1">
      <c r="A304" s="207" t="s">
        <v>379</v>
      </c>
      <c r="B304" s="206" t="s">
        <v>387</v>
      </c>
      <c r="C304" s="200">
        <v>134</v>
      </c>
      <c r="D304" s="200" t="s">
        <v>388</v>
      </c>
      <c r="E304" s="200" t="s">
        <v>389</v>
      </c>
      <c r="F304" s="200" t="s">
        <v>34</v>
      </c>
      <c r="G304" s="200" t="s">
        <v>35</v>
      </c>
      <c r="I304" s="200" t="s">
        <v>12795</v>
      </c>
      <c r="J304" s="200" t="s">
        <v>38</v>
      </c>
      <c r="K304" s="200" t="s">
        <v>146</v>
      </c>
      <c r="L304" s="200">
        <v>134</v>
      </c>
      <c r="M304" s="200" t="s">
        <v>388</v>
      </c>
      <c r="N304" s="200" t="s">
        <v>389</v>
      </c>
      <c r="O304" s="200" t="s">
        <v>34</v>
      </c>
      <c r="P304" s="200" t="s">
        <v>35</v>
      </c>
      <c r="R304" s="200" t="s">
        <v>12795</v>
      </c>
      <c r="S304" s="200" t="s">
        <v>38</v>
      </c>
      <c r="T304" s="200" t="s">
        <v>146</v>
      </c>
    </row>
    <row r="305" spans="1:20" outlineLevel="1">
      <c r="A305" s="207" t="s">
        <v>379</v>
      </c>
      <c r="B305" s="206" t="s">
        <v>391</v>
      </c>
      <c r="C305" s="200">
        <v>135</v>
      </c>
      <c r="D305" s="200" t="s">
        <v>392</v>
      </c>
      <c r="E305" s="200" t="s">
        <v>389</v>
      </c>
      <c r="F305" s="200" t="s">
        <v>62</v>
      </c>
      <c r="G305" s="200" t="s">
        <v>35</v>
      </c>
      <c r="I305" s="200" t="s">
        <v>12796</v>
      </c>
      <c r="J305" s="200" t="s">
        <v>70</v>
      </c>
      <c r="K305" s="200" t="s">
        <v>142</v>
      </c>
      <c r="L305" s="200">
        <v>135</v>
      </c>
      <c r="M305" s="200" t="s">
        <v>392</v>
      </c>
      <c r="N305" s="200" t="s">
        <v>389</v>
      </c>
      <c r="O305" s="200" t="s">
        <v>62</v>
      </c>
      <c r="P305" s="200" t="s">
        <v>35</v>
      </c>
      <c r="R305" s="200" t="s">
        <v>12796</v>
      </c>
      <c r="S305" s="200" t="s">
        <v>70</v>
      </c>
      <c r="T305" s="200" t="s">
        <v>142</v>
      </c>
    </row>
    <row r="306" spans="1:20" outlineLevel="1">
      <c r="A306" s="209"/>
      <c r="B306" s="209"/>
      <c r="C306" s="209"/>
      <c r="D306" s="209"/>
      <c r="E306" s="209"/>
      <c r="F306" s="209"/>
      <c r="G306" s="209"/>
      <c r="H306" s="209"/>
      <c r="I306" s="209"/>
      <c r="J306" s="209"/>
      <c r="K306" s="209"/>
      <c r="L306" s="209"/>
      <c r="M306" s="209"/>
      <c r="N306" s="209"/>
      <c r="O306" s="209"/>
      <c r="P306" s="209"/>
      <c r="Q306" s="209"/>
      <c r="R306" s="209"/>
      <c r="S306" s="209"/>
      <c r="T306" s="209"/>
    </row>
    <row r="307" spans="1:20">
      <c r="A307" s="205" t="s">
        <v>394</v>
      </c>
      <c r="B307" s="206" t="s">
        <v>395</v>
      </c>
      <c r="C307" s="200">
        <v>55</v>
      </c>
      <c r="D307" s="200" t="s">
        <v>396</v>
      </c>
      <c r="E307" s="200" t="s">
        <v>55</v>
      </c>
      <c r="F307" s="200" t="s">
        <v>34</v>
      </c>
      <c r="G307" s="200" t="s">
        <v>35</v>
      </c>
      <c r="H307" s="200" t="s">
        <v>397</v>
      </c>
      <c r="I307" s="200" t="s">
        <v>12797</v>
      </c>
      <c r="J307" s="200" t="s">
        <v>38</v>
      </c>
      <c r="K307" s="200" t="s">
        <v>396</v>
      </c>
      <c r="L307" s="200">
        <v>55</v>
      </c>
      <c r="M307" s="200" t="s">
        <v>396</v>
      </c>
      <c r="N307" s="200" t="s">
        <v>55</v>
      </c>
      <c r="O307" s="200" t="s">
        <v>34</v>
      </c>
      <c r="P307" s="200" t="s">
        <v>35</v>
      </c>
      <c r="Q307" s="200" t="s">
        <v>397</v>
      </c>
      <c r="R307" s="200" t="s">
        <v>12797</v>
      </c>
      <c r="S307" s="200" t="s">
        <v>38</v>
      </c>
      <c r="T307" s="200" t="s">
        <v>396</v>
      </c>
    </row>
    <row r="308" spans="1:20" outlineLevel="1">
      <c r="A308" s="209"/>
      <c r="B308" s="209"/>
      <c r="C308" s="209"/>
      <c r="D308" s="209"/>
      <c r="E308" s="209"/>
      <c r="F308" s="209"/>
      <c r="G308" s="209"/>
      <c r="H308" s="209"/>
      <c r="I308" s="209"/>
      <c r="J308" s="209"/>
      <c r="K308" s="209"/>
      <c r="L308" s="209"/>
      <c r="M308" s="209"/>
      <c r="N308" s="209"/>
      <c r="O308" s="209"/>
      <c r="P308" s="209"/>
      <c r="Q308" s="209"/>
      <c r="R308" s="209"/>
      <c r="S308" s="209"/>
      <c r="T308" s="209"/>
    </row>
    <row r="309" spans="1:20">
      <c r="A309" s="205" t="s">
        <v>399</v>
      </c>
      <c r="B309" s="206" t="s">
        <v>400</v>
      </c>
      <c r="C309" s="200">
        <v>218</v>
      </c>
      <c r="D309" s="200" t="s">
        <v>401</v>
      </c>
      <c r="E309" s="200">
        <v>0</v>
      </c>
      <c r="G309" s="200" t="s">
        <v>35</v>
      </c>
      <c r="I309" s="200" t="s">
        <v>5257</v>
      </c>
      <c r="J309" s="200" t="s">
        <v>38</v>
      </c>
      <c r="K309" s="200" t="s">
        <v>401</v>
      </c>
      <c r="L309" s="200">
        <v>218</v>
      </c>
      <c r="M309" s="200" t="s">
        <v>401</v>
      </c>
      <c r="N309" s="200">
        <v>0</v>
      </c>
      <c r="P309" s="200" t="s">
        <v>35</v>
      </c>
      <c r="R309" s="200" t="s">
        <v>5257</v>
      </c>
      <c r="S309" s="200" t="s">
        <v>38</v>
      </c>
      <c r="T309" s="200" t="s">
        <v>401</v>
      </c>
    </row>
    <row r="310" spans="1:20" outlineLevel="1">
      <c r="A310" s="236" t="s">
        <v>399</v>
      </c>
      <c r="B310" s="206" t="s">
        <v>403</v>
      </c>
      <c r="C310" s="200">
        <v>158</v>
      </c>
      <c r="D310" s="200" t="s">
        <v>404</v>
      </c>
      <c r="E310" s="200" t="s">
        <v>405</v>
      </c>
      <c r="G310" s="200" t="s">
        <v>35</v>
      </c>
      <c r="I310" s="200" t="s">
        <v>5095</v>
      </c>
      <c r="J310" s="200" t="s">
        <v>38</v>
      </c>
      <c r="K310" s="200" t="s">
        <v>404</v>
      </c>
      <c r="L310" s="200">
        <v>158</v>
      </c>
      <c r="M310" s="200" t="s">
        <v>404</v>
      </c>
      <c r="N310" s="200" t="s">
        <v>405</v>
      </c>
      <c r="P310" s="200" t="s">
        <v>35</v>
      </c>
      <c r="R310" s="200" t="s">
        <v>5095</v>
      </c>
      <c r="S310" s="200" t="s">
        <v>38</v>
      </c>
      <c r="T310" s="200" t="s">
        <v>404</v>
      </c>
    </row>
    <row r="311" spans="1:20" outlineLevel="1">
      <c r="A311" s="236" t="s">
        <v>399</v>
      </c>
      <c r="B311" s="206" t="s">
        <v>403</v>
      </c>
      <c r="C311" s="200">
        <v>196</v>
      </c>
      <c r="D311" s="200" t="s">
        <v>407</v>
      </c>
      <c r="E311" s="200">
        <v>0</v>
      </c>
      <c r="G311" s="200" t="s">
        <v>35</v>
      </c>
      <c r="I311" s="200" t="s">
        <v>5169</v>
      </c>
      <c r="J311" s="200" t="s">
        <v>38</v>
      </c>
      <c r="K311" s="200" t="s">
        <v>407</v>
      </c>
      <c r="L311" s="200">
        <v>196</v>
      </c>
      <c r="M311" s="200" t="s">
        <v>407</v>
      </c>
      <c r="N311" s="200">
        <v>0</v>
      </c>
      <c r="P311" s="200" t="s">
        <v>35</v>
      </c>
      <c r="R311" s="200" t="s">
        <v>5169</v>
      </c>
      <c r="S311" s="200" t="s">
        <v>38</v>
      </c>
      <c r="T311" s="200" t="s">
        <v>407</v>
      </c>
    </row>
    <row r="312" spans="1:20" ht="13.8" outlineLevel="1" thickBot="1">
      <c r="A312" s="237" t="s">
        <v>399</v>
      </c>
      <c r="B312" s="206" t="s">
        <v>403</v>
      </c>
      <c r="C312" s="200">
        <v>207</v>
      </c>
      <c r="D312" s="200" t="s">
        <v>409</v>
      </c>
      <c r="E312" s="200">
        <v>0</v>
      </c>
      <c r="G312" s="200" t="s">
        <v>35</v>
      </c>
      <c r="I312" s="200" t="s">
        <v>5211</v>
      </c>
      <c r="J312" s="200" t="s">
        <v>38</v>
      </c>
      <c r="K312" s="200" t="s">
        <v>409</v>
      </c>
      <c r="L312" s="200">
        <v>207</v>
      </c>
      <c r="M312" s="200" t="s">
        <v>409</v>
      </c>
      <c r="N312" s="200">
        <v>0</v>
      </c>
      <c r="P312" s="200" t="s">
        <v>35</v>
      </c>
      <c r="R312" s="200" t="s">
        <v>5211</v>
      </c>
      <c r="S312" s="200" t="s">
        <v>38</v>
      </c>
      <c r="T312" s="200" t="s">
        <v>409</v>
      </c>
    </row>
    <row r="313" spans="1:20" ht="13.8" outlineLevel="1" thickTop="1">
      <c r="A313" s="207" t="s">
        <v>399</v>
      </c>
      <c r="B313" s="206" t="s">
        <v>411</v>
      </c>
      <c r="C313" s="200">
        <v>358</v>
      </c>
      <c r="D313" s="200" t="s">
        <v>412</v>
      </c>
      <c r="E313" s="200">
        <v>0</v>
      </c>
      <c r="G313" s="200" t="s">
        <v>35</v>
      </c>
      <c r="I313" s="200" t="s">
        <v>5656</v>
      </c>
      <c r="J313" s="200" t="s">
        <v>38</v>
      </c>
      <c r="K313" s="200" t="s">
        <v>412</v>
      </c>
      <c r="L313" s="200">
        <v>358</v>
      </c>
      <c r="M313" s="200" t="s">
        <v>412</v>
      </c>
      <c r="N313" s="200">
        <v>0</v>
      </c>
      <c r="P313" s="200" t="s">
        <v>35</v>
      </c>
      <c r="R313" s="200" t="s">
        <v>5656</v>
      </c>
      <c r="S313" s="200" t="s">
        <v>38</v>
      </c>
      <c r="T313" s="200" t="s">
        <v>412</v>
      </c>
    </row>
    <row r="314" spans="1:20" outlineLevel="1">
      <c r="A314" s="236" t="s">
        <v>399</v>
      </c>
      <c r="B314" s="206" t="s">
        <v>414</v>
      </c>
      <c r="C314" s="200">
        <v>253</v>
      </c>
      <c r="D314" s="200" t="s">
        <v>415</v>
      </c>
      <c r="E314" s="200">
        <v>0</v>
      </c>
      <c r="G314" s="200" t="s">
        <v>35</v>
      </c>
      <c r="I314" s="200" t="s">
        <v>5361</v>
      </c>
      <c r="J314" s="200" t="s">
        <v>38</v>
      </c>
      <c r="K314" s="200" t="s">
        <v>415</v>
      </c>
      <c r="L314" s="200">
        <v>253</v>
      </c>
      <c r="M314" s="200" t="s">
        <v>415</v>
      </c>
      <c r="N314" s="200">
        <v>0</v>
      </c>
      <c r="P314" s="200" t="s">
        <v>35</v>
      </c>
      <c r="R314" s="200" t="s">
        <v>5361</v>
      </c>
      <c r="S314" s="200" t="s">
        <v>38</v>
      </c>
      <c r="T314" s="200" t="s">
        <v>415</v>
      </c>
    </row>
    <row r="315" spans="1:20" ht="13.8" outlineLevel="1" thickBot="1">
      <c r="A315" s="237" t="s">
        <v>399</v>
      </c>
      <c r="B315" s="206" t="s">
        <v>414</v>
      </c>
      <c r="C315" s="200">
        <v>266</v>
      </c>
      <c r="D315" s="200" t="s">
        <v>417</v>
      </c>
      <c r="E315" s="200">
        <v>0</v>
      </c>
      <c r="G315" s="200" t="s">
        <v>35</v>
      </c>
      <c r="I315" s="200" t="s">
        <v>5384</v>
      </c>
      <c r="J315" s="200" t="s">
        <v>38</v>
      </c>
      <c r="K315" s="200" t="s">
        <v>417</v>
      </c>
      <c r="L315" s="200">
        <v>266</v>
      </c>
      <c r="M315" s="200" t="s">
        <v>417</v>
      </c>
      <c r="N315" s="200">
        <v>0</v>
      </c>
      <c r="P315" s="200" t="s">
        <v>35</v>
      </c>
      <c r="R315" s="200" t="s">
        <v>5384</v>
      </c>
      <c r="S315" s="200" t="s">
        <v>38</v>
      </c>
      <c r="T315" s="200" t="s">
        <v>417</v>
      </c>
    </row>
    <row r="316" spans="1:20" ht="13.8" outlineLevel="1" thickTop="1">
      <c r="A316" s="207" t="s">
        <v>399</v>
      </c>
      <c r="B316" s="206" t="s">
        <v>156</v>
      </c>
      <c r="C316" s="200">
        <v>361</v>
      </c>
      <c r="D316" s="200" t="s">
        <v>419</v>
      </c>
      <c r="E316" s="200" t="s">
        <v>420</v>
      </c>
      <c r="G316" s="200" t="s">
        <v>35</v>
      </c>
      <c r="I316" s="200" t="s">
        <v>5673</v>
      </c>
      <c r="J316" s="200" t="s">
        <v>38</v>
      </c>
      <c r="K316" s="200" t="s">
        <v>419</v>
      </c>
      <c r="L316" s="200">
        <v>361</v>
      </c>
      <c r="M316" s="200" t="s">
        <v>419</v>
      </c>
      <c r="N316" s="200" t="s">
        <v>420</v>
      </c>
      <c r="P316" s="200" t="s">
        <v>35</v>
      </c>
      <c r="R316" s="200" t="s">
        <v>5673</v>
      </c>
      <c r="S316" s="200" t="s">
        <v>38</v>
      </c>
      <c r="T316" s="200" t="s">
        <v>419</v>
      </c>
    </row>
    <row r="317" spans="1:20" outlineLevel="1">
      <c r="A317" s="209"/>
      <c r="B317" s="209"/>
      <c r="C317" s="209"/>
      <c r="D317" s="209"/>
      <c r="E317" s="209"/>
      <c r="F317" s="209"/>
      <c r="G317" s="209"/>
      <c r="H317" s="209"/>
      <c r="I317" s="209"/>
      <c r="J317" s="209"/>
      <c r="K317" s="209"/>
      <c r="L317" s="209"/>
      <c r="M317" s="209"/>
      <c r="N317" s="209"/>
      <c r="O317" s="209"/>
      <c r="P317" s="209"/>
      <c r="Q317" s="209"/>
      <c r="R317" s="209"/>
      <c r="S317" s="209"/>
      <c r="T317" s="209"/>
    </row>
    <row r="318" spans="1:20">
      <c r="A318" s="205" t="s">
        <v>422</v>
      </c>
      <c r="B318" s="206" t="s">
        <v>423</v>
      </c>
      <c r="C318" s="200">
        <v>280</v>
      </c>
      <c r="D318" s="200" t="s">
        <v>424</v>
      </c>
      <c r="E318" s="200">
        <v>0</v>
      </c>
      <c r="G318" s="200" t="s">
        <v>35</v>
      </c>
      <c r="I318" s="200" t="s">
        <v>5426</v>
      </c>
      <c r="J318" s="200" t="s">
        <v>38</v>
      </c>
      <c r="K318" s="200" t="s">
        <v>424</v>
      </c>
      <c r="L318" s="200">
        <v>280</v>
      </c>
      <c r="M318" s="200" t="s">
        <v>424</v>
      </c>
      <c r="N318" s="200">
        <v>0</v>
      </c>
      <c r="P318" s="200" t="s">
        <v>35</v>
      </c>
      <c r="R318" s="200" t="s">
        <v>5426</v>
      </c>
      <c r="S318" s="200" t="s">
        <v>38</v>
      </c>
      <c r="T318" s="200" t="s">
        <v>424</v>
      </c>
    </row>
    <row r="319" spans="1:20" outlineLevel="1">
      <c r="A319" s="207" t="s">
        <v>422</v>
      </c>
      <c r="B319" s="206" t="s">
        <v>426</v>
      </c>
      <c r="C319" s="200">
        <v>352</v>
      </c>
      <c r="D319" s="200" t="s">
        <v>427</v>
      </c>
      <c r="E319" s="200">
        <v>0</v>
      </c>
      <c r="F319" s="200" t="s">
        <v>34</v>
      </c>
      <c r="G319" s="200" t="s">
        <v>35</v>
      </c>
      <c r="I319" s="200" t="s">
        <v>12798</v>
      </c>
      <c r="J319" s="200" t="s">
        <v>38</v>
      </c>
      <c r="K319" s="200" t="s">
        <v>427</v>
      </c>
      <c r="L319" s="200">
        <v>352</v>
      </c>
      <c r="M319" s="200" t="s">
        <v>427</v>
      </c>
      <c r="N319" s="200">
        <v>0</v>
      </c>
      <c r="O319" s="200" t="s">
        <v>34</v>
      </c>
      <c r="P319" s="200" t="s">
        <v>35</v>
      </c>
      <c r="R319" s="200" t="s">
        <v>12798</v>
      </c>
      <c r="S319" s="200" t="s">
        <v>38</v>
      </c>
      <c r="T319" s="200" t="s">
        <v>427</v>
      </c>
    </row>
    <row r="320" spans="1:20" outlineLevel="1">
      <c r="A320" s="207" t="s">
        <v>422</v>
      </c>
      <c r="B320" s="206" t="s">
        <v>429</v>
      </c>
      <c r="C320" s="200">
        <v>268</v>
      </c>
      <c r="D320" s="200" t="s">
        <v>429</v>
      </c>
      <c r="E320" s="200">
        <v>0</v>
      </c>
      <c r="G320" s="200" t="s">
        <v>35</v>
      </c>
      <c r="I320" s="200" t="s">
        <v>12799</v>
      </c>
      <c r="J320" s="200" t="s">
        <v>38</v>
      </c>
      <c r="K320" s="200" t="s">
        <v>429</v>
      </c>
      <c r="L320" s="200">
        <v>268</v>
      </c>
      <c r="M320" s="200" t="s">
        <v>429</v>
      </c>
      <c r="N320" s="200">
        <v>0</v>
      </c>
      <c r="P320" s="200" t="s">
        <v>35</v>
      </c>
      <c r="R320" s="200" t="s">
        <v>12799</v>
      </c>
      <c r="S320" s="200" t="s">
        <v>38</v>
      </c>
      <c r="T320" s="200" t="s">
        <v>429</v>
      </c>
    </row>
    <row r="321" spans="1:20" outlineLevel="1">
      <c r="A321" s="207" t="s">
        <v>422</v>
      </c>
      <c r="B321" s="206" t="s">
        <v>431</v>
      </c>
      <c r="C321" s="200">
        <v>269</v>
      </c>
      <c r="D321" s="200" t="s">
        <v>431</v>
      </c>
      <c r="E321" s="200">
        <v>0</v>
      </c>
      <c r="G321" s="200" t="s">
        <v>35</v>
      </c>
      <c r="I321" s="200" t="s">
        <v>12800</v>
      </c>
      <c r="J321" s="200" t="s">
        <v>38</v>
      </c>
      <c r="K321" s="200" t="s">
        <v>431</v>
      </c>
      <c r="L321" s="200">
        <v>269</v>
      </c>
      <c r="M321" s="200" t="s">
        <v>431</v>
      </c>
      <c r="N321" s="200">
        <v>0</v>
      </c>
      <c r="P321" s="200" t="s">
        <v>35</v>
      </c>
      <c r="R321" s="200" t="s">
        <v>12800</v>
      </c>
      <c r="S321" s="200" t="s">
        <v>38</v>
      </c>
      <c r="T321" s="200" t="s">
        <v>431</v>
      </c>
    </row>
    <row r="322" spans="1:20" outlineLevel="1">
      <c r="A322" s="207" t="s">
        <v>422</v>
      </c>
      <c r="B322" s="206" t="s">
        <v>433</v>
      </c>
      <c r="C322" s="200">
        <v>270</v>
      </c>
      <c r="D322" s="200" t="s">
        <v>433</v>
      </c>
      <c r="E322" s="200">
        <v>0</v>
      </c>
      <c r="G322" s="200" t="s">
        <v>35</v>
      </c>
      <c r="I322" s="200" t="s">
        <v>12801</v>
      </c>
      <c r="J322" s="200" t="s">
        <v>38</v>
      </c>
      <c r="K322" s="200" t="s">
        <v>433</v>
      </c>
      <c r="L322" s="200">
        <v>270</v>
      </c>
      <c r="M322" s="200" t="s">
        <v>433</v>
      </c>
      <c r="N322" s="200">
        <v>0</v>
      </c>
      <c r="P322" s="200" t="s">
        <v>35</v>
      </c>
      <c r="R322" s="200" t="s">
        <v>12801</v>
      </c>
      <c r="S322" s="200" t="s">
        <v>38</v>
      </c>
      <c r="T322" s="200" t="s">
        <v>433</v>
      </c>
    </row>
    <row r="323" spans="1:20" outlineLevel="1">
      <c r="A323" s="207" t="s">
        <v>422</v>
      </c>
      <c r="B323" s="206" t="s">
        <v>435</v>
      </c>
      <c r="C323" s="200">
        <v>271</v>
      </c>
      <c r="D323" s="200" t="s">
        <v>435</v>
      </c>
      <c r="E323" s="200">
        <v>0</v>
      </c>
      <c r="G323" s="200" t="s">
        <v>35</v>
      </c>
      <c r="I323" s="200" t="s">
        <v>12802</v>
      </c>
      <c r="J323" s="200" t="s">
        <v>38</v>
      </c>
      <c r="K323" s="200" t="s">
        <v>435</v>
      </c>
      <c r="L323" s="200">
        <v>271</v>
      </c>
      <c r="M323" s="200" t="s">
        <v>435</v>
      </c>
      <c r="N323" s="200">
        <v>0</v>
      </c>
      <c r="P323" s="200" t="s">
        <v>35</v>
      </c>
      <c r="R323" s="200" t="s">
        <v>12802</v>
      </c>
      <c r="S323" s="200" t="s">
        <v>38</v>
      </c>
      <c r="T323" s="200" t="s">
        <v>435</v>
      </c>
    </row>
    <row r="324" spans="1:20" outlineLevel="1">
      <c r="A324" s="207" t="s">
        <v>422</v>
      </c>
      <c r="B324" s="206" t="s">
        <v>437</v>
      </c>
      <c r="C324" s="200">
        <v>272</v>
      </c>
      <c r="D324" s="200" t="s">
        <v>437</v>
      </c>
      <c r="E324" s="200">
        <v>0</v>
      </c>
      <c r="G324" s="200" t="s">
        <v>35</v>
      </c>
      <c r="I324" s="200" t="s">
        <v>12803</v>
      </c>
      <c r="J324" s="200" t="s">
        <v>38</v>
      </c>
      <c r="K324" s="200" t="s">
        <v>437</v>
      </c>
      <c r="L324" s="200">
        <v>272</v>
      </c>
      <c r="M324" s="200" t="s">
        <v>437</v>
      </c>
      <c r="N324" s="200">
        <v>0</v>
      </c>
      <c r="P324" s="200" t="s">
        <v>35</v>
      </c>
      <c r="R324" s="200" t="s">
        <v>12803</v>
      </c>
      <c r="S324" s="200" t="s">
        <v>38</v>
      </c>
      <c r="T324" s="200" t="s">
        <v>437</v>
      </c>
    </row>
    <row r="325" spans="1:20" outlineLevel="1">
      <c r="A325" s="207" t="s">
        <v>422</v>
      </c>
      <c r="B325" s="206" t="s">
        <v>439</v>
      </c>
      <c r="C325" s="200">
        <v>273</v>
      </c>
      <c r="D325" s="200" t="s">
        <v>439</v>
      </c>
      <c r="E325" s="200">
        <v>0</v>
      </c>
      <c r="G325" s="200" t="s">
        <v>35</v>
      </c>
      <c r="I325" s="200" t="s">
        <v>12804</v>
      </c>
      <c r="J325" s="200" t="s">
        <v>38</v>
      </c>
      <c r="K325" s="200" t="s">
        <v>439</v>
      </c>
      <c r="L325" s="200">
        <v>273</v>
      </c>
      <c r="M325" s="200" t="s">
        <v>439</v>
      </c>
      <c r="N325" s="200">
        <v>0</v>
      </c>
      <c r="P325" s="200" t="s">
        <v>35</v>
      </c>
      <c r="R325" s="200" t="s">
        <v>12804</v>
      </c>
      <c r="S325" s="200" t="s">
        <v>38</v>
      </c>
      <c r="T325" s="200" t="s">
        <v>439</v>
      </c>
    </row>
    <row r="326" spans="1:20" outlineLevel="1">
      <c r="A326" s="207" t="s">
        <v>422</v>
      </c>
      <c r="B326" s="206" t="s">
        <v>441</v>
      </c>
      <c r="C326" s="200">
        <v>274</v>
      </c>
      <c r="D326" s="200" t="s">
        <v>441</v>
      </c>
      <c r="E326" s="200">
        <v>0</v>
      </c>
      <c r="G326" s="200" t="s">
        <v>35</v>
      </c>
      <c r="I326" s="200" t="s">
        <v>12805</v>
      </c>
      <c r="J326" s="200" t="s">
        <v>38</v>
      </c>
      <c r="K326" s="200" t="s">
        <v>441</v>
      </c>
      <c r="L326" s="200">
        <v>274</v>
      </c>
      <c r="M326" s="200" t="s">
        <v>441</v>
      </c>
      <c r="N326" s="200">
        <v>0</v>
      </c>
      <c r="P326" s="200" t="s">
        <v>35</v>
      </c>
      <c r="R326" s="200" t="s">
        <v>12805</v>
      </c>
      <c r="S326" s="200" t="s">
        <v>38</v>
      </c>
      <c r="T326" s="200" t="s">
        <v>441</v>
      </c>
    </row>
    <row r="327" spans="1:20" outlineLevel="1">
      <c r="A327" s="207" t="s">
        <v>422</v>
      </c>
      <c r="B327" s="206" t="s">
        <v>443</v>
      </c>
      <c r="C327" s="200">
        <v>275</v>
      </c>
      <c r="D327" s="200" t="s">
        <v>443</v>
      </c>
      <c r="E327" s="200">
        <v>0</v>
      </c>
      <c r="G327" s="200" t="s">
        <v>35</v>
      </c>
      <c r="I327" s="200" t="s">
        <v>12806</v>
      </c>
      <c r="J327" s="200" t="s">
        <v>38</v>
      </c>
      <c r="K327" s="200" t="s">
        <v>443</v>
      </c>
      <c r="L327" s="200">
        <v>275</v>
      </c>
      <c r="M327" s="200" t="s">
        <v>443</v>
      </c>
      <c r="N327" s="200">
        <v>0</v>
      </c>
      <c r="P327" s="200" t="s">
        <v>35</v>
      </c>
      <c r="R327" s="200" t="s">
        <v>12806</v>
      </c>
      <c r="S327" s="200" t="s">
        <v>38</v>
      </c>
      <c r="T327" s="200" t="s">
        <v>443</v>
      </c>
    </row>
    <row r="328" spans="1:20" outlineLevel="1">
      <c r="A328" s="207" t="s">
        <v>422</v>
      </c>
      <c r="B328" s="206" t="s">
        <v>445</v>
      </c>
      <c r="C328" s="200">
        <v>276</v>
      </c>
      <c r="D328" s="200" t="s">
        <v>445</v>
      </c>
      <c r="E328" s="200">
        <v>0</v>
      </c>
      <c r="G328" s="200" t="s">
        <v>35</v>
      </c>
      <c r="I328" s="200" t="s">
        <v>12807</v>
      </c>
      <c r="J328" s="200" t="s">
        <v>38</v>
      </c>
      <c r="K328" s="200" t="s">
        <v>445</v>
      </c>
      <c r="L328" s="200">
        <v>276</v>
      </c>
      <c r="M328" s="200" t="s">
        <v>445</v>
      </c>
      <c r="N328" s="200">
        <v>0</v>
      </c>
      <c r="P328" s="200" t="s">
        <v>35</v>
      </c>
      <c r="R328" s="200" t="s">
        <v>12807</v>
      </c>
      <c r="S328" s="200" t="s">
        <v>38</v>
      </c>
      <c r="T328" s="200" t="s">
        <v>445</v>
      </c>
    </row>
    <row r="329" spans="1:20" outlineLevel="1">
      <c r="A329" s="207" t="s">
        <v>422</v>
      </c>
      <c r="B329" s="206" t="s">
        <v>447</v>
      </c>
      <c r="C329" s="200">
        <v>277</v>
      </c>
      <c r="D329" s="200" t="s">
        <v>447</v>
      </c>
      <c r="E329" s="200">
        <v>0</v>
      </c>
      <c r="G329" s="200" t="s">
        <v>35</v>
      </c>
      <c r="I329" s="200" t="s">
        <v>12808</v>
      </c>
      <c r="J329" s="200" t="s">
        <v>38</v>
      </c>
      <c r="K329" s="200" t="s">
        <v>447</v>
      </c>
      <c r="L329" s="200">
        <v>277</v>
      </c>
      <c r="M329" s="200" t="s">
        <v>447</v>
      </c>
      <c r="N329" s="200">
        <v>0</v>
      </c>
      <c r="P329" s="200" t="s">
        <v>35</v>
      </c>
      <c r="R329" s="200" t="s">
        <v>12808</v>
      </c>
      <c r="S329" s="200" t="s">
        <v>38</v>
      </c>
      <c r="T329" s="200" t="s">
        <v>447</v>
      </c>
    </row>
    <row r="330" spans="1:20" outlineLevel="1">
      <c r="A330" s="207" t="s">
        <v>422</v>
      </c>
      <c r="B330" s="206" t="s">
        <v>449</v>
      </c>
      <c r="C330" s="200">
        <v>278</v>
      </c>
      <c r="D330" s="200" t="s">
        <v>449</v>
      </c>
      <c r="E330" s="200">
        <v>0</v>
      </c>
      <c r="G330" s="200" t="s">
        <v>35</v>
      </c>
      <c r="I330" s="200" t="s">
        <v>12809</v>
      </c>
      <c r="J330" s="200" t="s">
        <v>38</v>
      </c>
      <c r="K330" s="200" t="s">
        <v>449</v>
      </c>
      <c r="L330" s="200">
        <v>278</v>
      </c>
      <c r="M330" s="200" t="s">
        <v>449</v>
      </c>
      <c r="N330" s="200">
        <v>0</v>
      </c>
      <c r="P330" s="200" t="s">
        <v>35</v>
      </c>
      <c r="R330" s="200" t="s">
        <v>12809</v>
      </c>
      <c r="S330" s="200" t="s">
        <v>38</v>
      </c>
      <c r="T330" s="200" t="s">
        <v>449</v>
      </c>
    </row>
    <row r="331" spans="1:20" outlineLevel="1">
      <c r="A331" s="207" t="s">
        <v>422</v>
      </c>
      <c r="B331" s="206" t="s">
        <v>451</v>
      </c>
      <c r="C331" s="200">
        <v>279</v>
      </c>
      <c r="D331" s="200" t="s">
        <v>451</v>
      </c>
      <c r="E331" s="200">
        <v>0</v>
      </c>
      <c r="G331" s="200" t="s">
        <v>35</v>
      </c>
      <c r="I331" s="200" t="s">
        <v>12810</v>
      </c>
      <c r="J331" s="200" t="s">
        <v>38</v>
      </c>
      <c r="K331" s="200" t="s">
        <v>451</v>
      </c>
      <c r="L331" s="200">
        <v>279</v>
      </c>
      <c r="M331" s="200" t="s">
        <v>451</v>
      </c>
      <c r="N331" s="200">
        <v>0</v>
      </c>
      <c r="P331" s="200" t="s">
        <v>35</v>
      </c>
      <c r="R331" s="200" t="s">
        <v>12810</v>
      </c>
      <c r="S331" s="200" t="s">
        <v>38</v>
      </c>
      <c r="T331" s="200" t="s">
        <v>451</v>
      </c>
    </row>
    <row r="332" spans="1:20" outlineLevel="1">
      <c r="A332" s="207" t="s">
        <v>422</v>
      </c>
      <c r="B332" s="206" t="s">
        <v>453</v>
      </c>
      <c r="C332" s="200">
        <v>281</v>
      </c>
      <c r="D332" s="200" t="s">
        <v>453</v>
      </c>
      <c r="E332" s="200">
        <v>0</v>
      </c>
      <c r="G332" s="200" t="s">
        <v>35</v>
      </c>
      <c r="I332" s="200" t="s">
        <v>12811</v>
      </c>
      <c r="J332" s="200" t="s">
        <v>38</v>
      </c>
      <c r="K332" s="200" t="s">
        <v>453</v>
      </c>
      <c r="L332" s="200">
        <v>281</v>
      </c>
      <c r="M332" s="200" t="s">
        <v>453</v>
      </c>
      <c r="N332" s="200">
        <v>0</v>
      </c>
      <c r="P332" s="200" t="s">
        <v>35</v>
      </c>
      <c r="R332" s="200" t="s">
        <v>12811</v>
      </c>
      <c r="S332" s="200" t="s">
        <v>38</v>
      </c>
      <c r="T332" s="200" t="s">
        <v>453</v>
      </c>
    </row>
    <row r="333" spans="1:20" outlineLevel="1">
      <c r="A333" s="207" t="s">
        <v>422</v>
      </c>
      <c r="B333" s="206" t="s">
        <v>455</v>
      </c>
      <c r="C333" s="200">
        <v>282</v>
      </c>
      <c r="D333" s="200" t="s">
        <v>455</v>
      </c>
      <c r="E333" s="200">
        <v>0</v>
      </c>
      <c r="G333" s="200" t="s">
        <v>35</v>
      </c>
      <c r="I333" s="200" t="s">
        <v>12812</v>
      </c>
      <c r="J333" s="200" t="s">
        <v>38</v>
      </c>
      <c r="K333" s="200" t="s">
        <v>455</v>
      </c>
      <c r="L333" s="200">
        <v>282</v>
      </c>
      <c r="M333" s="200" t="s">
        <v>455</v>
      </c>
      <c r="N333" s="200">
        <v>0</v>
      </c>
      <c r="P333" s="200" t="s">
        <v>35</v>
      </c>
      <c r="R333" s="200" t="s">
        <v>12812</v>
      </c>
      <c r="S333" s="200" t="s">
        <v>38</v>
      </c>
      <c r="T333" s="200" t="s">
        <v>455</v>
      </c>
    </row>
    <row r="334" spans="1:20" outlineLevel="1">
      <c r="A334" s="207" t="s">
        <v>422</v>
      </c>
      <c r="B334" s="206" t="s">
        <v>457</v>
      </c>
      <c r="C334" s="200">
        <v>283</v>
      </c>
      <c r="D334" s="200" t="s">
        <v>457</v>
      </c>
      <c r="E334" s="200">
        <v>0</v>
      </c>
      <c r="G334" s="200" t="s">
        <v>35</v>
      </c>
      <c r="I334" s="200" t="s">
        <v>12813</v>
      </c>
      <c r="J334" s="200" t="s">
        <v>38</v>
      </c>
      <c r="K334" s="200" t="s">
        <v>457</v>
      </c>
      <c r="L334" s="200">
        <v>283</v>
      </c>
      <c r="M334" s="200" t="s">
        <v>457</v>
      </c>
      <c r="N334" s="200">
        <v>0</v>
      </c>
      <c r="P334" s="200" t="s">
        <v>35</v>
      </c>
      <c r="R334" s="200" t="s">
        <v>12813</v>
      </c>
      <c r="S334" s="200" t="s">
        <v>38</v>
      </c>
      <c r="T334" s="200" t="s">
        <v>457</v>
      </c>
    </row>
    <row r="335" spans="1:20" outlineLevel="1">
      <c r="A335" s="207" t="s">
        <v>422</v>
      </c>
      <c r="B335" s="206" t="s">
        <v>459</v>
      </c>
      <c r="C335" s="200">
        <v>284</v>
      </c>
      <c r="D335" s="200" t="s">
        <v>459</v>
      </c>
      <c r="E335" s="200">
        <v>0</v>
      </c>
      <c r="G335" s="200" t="s">
        <v>35</v>
      </c>
      <c r="I335" s="200" t="s">
        <v>12814</v>
      </c>
      <c r="J335" s="200" t="s">
        <v>38</v>
      </c>
      <c r="K335" s="200" t="s">
        <v>459</v>
      </c>
      <c r="L335" s="200">
        <v>284</v>
      </c>
      <c r="M335" s="200" t="s">
        <v>459</v>
      </c>
      <c r="N335" s="200">
        <v>0</v>
      </c>
      <c r="P335" s="200" t="s">
        <v>35</v>
      </c>
      <c r="R335" s="200" t="s">
        <v>12814</v>
      </c>
      <c r="S335" s="200" t="s">
        <v>38</v>
      </c>
      <c r="T335" s="200" t="s">
        <v>459</v>
      </c>
    </row>
    <row r="336" spans="1:20" outlineLevel="1">
      <c r="A336" s="207" t="s">
        <v>422</v>
      </c>
      <c r="B336" s="206" t="s">
        <v>461</v>
      </c>
      <c r="C336" s="200">
        <v>285</v>
      </c>
      <c r="D336" s="200" t="s">
        <v>461</v>
      </c>
      <c r="E336" s="200">
        <v>0</v>
      </c>
      <c r="G336" s="200" t="s">
        <v>35</v>
      </c>
      <c r="I336" s="200" t="s">
        <v>12815</v>
      </c>
      <c r="J336" s="200" t="s">
        <v>38</v>
      </c>
      <c r="K336" s="200" t="s">
        <v>461</v>
      </c>
      <c r="L336" s="200">
        <v>285</v>
      </c>
      <c r="M336" s="200" t="s">
        <v>461</v>
      </c>
      <c r="N336" s="200">
        <v>0</v>
      </c>
      <c r="P336" s="200" t="s">
        <v>35</v>
      </c>
      <c r="R336" s="200" t="s">
        <v>12815</v>
      </c>
      <c r="S336" s="200" t="s">
        <v>38</v>
      </c>
      <c r="T336" s="200" t="s">
        <v>461</v>
      </c>
    </row>
    <row r="337" spans="1:20" outlineLevel="1">
      <c r="A337" s="207" t="s">
        <v>422</v>
      </c>
      <c r="B337" s="206" t="s">
        <v>463</v>
      </c>
      <c r="C337" s="200">
        <v>286</v>
      </c>
      <c r="D337" s="200" t="s">
        <v>463</v>
      </c>
      <c r="E337" s="200">
        <v>0</v>
      </c>
      <c r="G337" s="200" t="s">
        <v>35</v>
      </c>
      <c r="I337" s="200" t="s">
        <v>12816</v>
      </c>
      <c r="J337" s="200" t="s">
        <v>38</v>
      </c>
      <c r="K337" s="200" t="s">
        <v>463</v>
      </c>
      <c r="L337" s="200">
        <v>286</v>
      </c>
      <c r="M337" s="200" t="s">
        <v>463</v>
      </c>
      <c r="N337" s="200">
        <v>0</v>
      </c>
      <c r="P337" s="200" t="s">
        <v>35</v>
      </c>
      <c r="R337" s="200" t="s">
        <v>12816</v>
      </c>
      <c r="S337" s="200" t="s">
        <v>38</v>
      </c>
      <c r="T337" s="200" t="s">
        <v>463</v>
      </c>
    </row>
    <row r="338" spans="1:20" outlineLevel="1">
      <c r="A338" s="207" t="s">
        <v>422</v>
      </c>
      <c r="B338" s="206" t="s">
        <v>465</v>
      </c>
      <c r="C338" s="200">
        <v>287</v>
      </c>
      <c r="D338" s="200" t="s">
        <v>465</v>
      </c>
      <c r="E338" s="200">
        <v>0</v>
      </c>
      <c r="G338" s="200" t="s">
        <v>35</v>
      </c>
      <c r="I338" s="200" t="s">
        <v>12817</v>
      </c>
      <c r="J338" s="200" t="s">
        <v>38</v>
      </c>
      <c r="K338" s="200" t="s">
        <v>465</v>
      </c>
      <c r="L338" s="200">
        <v>287</v>
      </c>
      <c r="M338" s="200" t="s">
        <v>465</v>
      </c>
      <c r="N338" s="200">
        <v>0</v>
      </c>
      <c r="P338" s="200" t="s">
        <v>35</v>
      </c>
      <c r="R338" s="200" t="s">
        <v>12817</v>
      </c>
      <c r="S338" s="200" t="s">
        <v>38</v>
      </c>
      <c r="T338" s="200" t="s">
        <v>465</v>
      </c>
    </row>
    <row r="339" spans="1:20" outlineLevel="1">
      <c r="A339" s="207" t="s">
        <v>422</v>
      </c>
      <c r="B339" s="206" t="s">
        <v>467</v>
      </c>
      <c r="C339" s="200">
        <v>288</v>
      </c>
      <c r="D339" s="200" t="s">
        <v>467</v>
      </c>
      <c r="E339" s="200">
        <v>0</v>
      </c>
      <c r="G339" s="200" t="s">
        <v>35</v>
      </c>
      <c r="I339" s="200" t="s">
        <v>12818</v>
      </c>
      <c r="J339" s="200" t="s">
        <v>38</v>
      </c>
      <c r="K339" s="200" t="s">
        <v>467</v>
      </c>
      <c r="L339" s="200">
        <v>288</v>
      </c>
      <c r="M339" s="200" t="s">
        <v>467</v>
      </c>
      <c r="N339" s="200">
        <v>0</v>
      </c>
      <c r="P339" s="200" t="s">
        <v>35</v>
      </c>
      <c r="R339" s="200" t="s">
        <v>12818</v>
      </c>
      <c r="S339" s="200" t="s">
        <v>38</v>
      </c>
      <c r="T339" s="200" t="s">
        <v>467</v>
      </c>
    </row>
    <row r="340" spans="1:20" outlineLevel="1">
      <c r="A340" s="207" t="s">
        <v>422</v>
      </c>
      <c r="B340" s="206" t="s">
        <v>469</v>
      </c>
      <c r="C340" s="200">
        <v>289</v>
      </c>
      <c r="D340" s="200" t="s">
        <v>469</v>
      </c>
      <c r="E340" s="200">
        <v>0</v>
      </c>
      <c r="G340" s="200" t="s">
        <v>35</v>
      </c>
      <c r="I340" s="200" t="s">
        <v>12819</v>
      </c>
      <c r="J340" s="200" t="s">
        <v>38</v>
      </c>
      <c r="K340" s="200" t="s">
        <v>469</v>
      </c>
      <c r="L340" s="200">
        <v>289</v>
      </c>
      <c r="M340" s="200" t="s">
        <v>469</v>
      </c>
      <c r="N340" s="200">
        <v>0</v>
      </c>
      <c r="P340" s="200" t="s">
        <v>35</v>
      </c>
      <c r="R340" s="200" t="s">
        <v>12819</v>
      </c>
      <c r="S340" s="200" t="s">
        <v>38</v>
      </c>
      <c r="T340" s="200" t="s">
        <v>469</v>
      </c>
    </row>
    <row r="341" spans="1:20" outlineLevel="1">
      <c r="A341" s="207" t="s">
        <v>422</v>
      </c>
      <c r="B341" s="206" t="s">
        <v>471</v>
      </c>
      <c r="C341" s="200">
        <v>290</v>
      </c>
      <c r="D341" s="200" t="s">
        <v>471</v>
      </c>
      <c r="E341" s="200">
        <v>0</v>
      </c>
      <c r="G341" s="200" t="s">
        <v>35</v>
      </c>
      <c r="I341" s="200" t="s">
        <v>12820</v>
      </c>
      <c r="J341" s="200" t="s">
        <v>38</v>
      </c>
      <c r="K341" s="200" t="s">
        <v>471</v>
      </c>
      <c r="L341" s="200">
        <v>290</v>
      </c>
      <c r="M341" s="200" t="s">
        <v>471</v>
      </c>
      <c r="N341" s="200">
        <v>0</v>
      </c>
      <c r="P341" s="200" t="s">
        <v>35</v>
      </c>
      <c r="R341" s="200" t="s">
        <v>12820</v>
      </c>
      <c r="S341" s="200" t="s">
        <v>38</v>
      </c>
      <c r="T341" s="200" t="s">
        <v>471</v>
      </c>
    </row>
    <row r="342" spans="1:20" outlineLevel="1">
      <c r="A342" s="207" t="s">
        <v>422</v>
      </c>
      <c r="B342" s="206" t="s">
        <v>473</v>
      </c>
      <c r="C342" s="200">
        <v>291</v>
      </c>
      <c r="D342" s="200" t="s">
        <v>473</v>
      </c>
      <c r="E342" s="200">
        <v>0</v>
      </c>
      <c r="G342" s="200" t="s">
        <v>35</v>
      </c>
      <c r="I342" s="200" t="s">
        <v>12821</v>
      </c>
      <c r="J342" s="200" t="s">
        <v>38</v>
      </c>
      <c r="K342" s="200" t="s">
        <v>473</v>
      </c>
      <c r="L342" s="200">
        <v>291</v>
      </c>
      <c r="M342" s="200" t="s">
        <v>473</v>
      </c>
      <c r="N342" s="200">
        <v>0</v>
      </c>
      <c r="P342" s="200" t="s">
        <v>35</v>
      </c>
      <c r="R342" s="200" t="s">
        <v>12821</v>
      </c>
      <c r="S342" s="200" t="s">
        <v>38</v>
      </c>
      <c r="T342" s="200" t="s">
        <v>473</v>
      </c>
    </row>
    <row r="343" spans="1:20" outlineLevel="1">
      <c r="A343" s="207" t="s">
        <v>422</v>
      </c>
      <c r="B343" s="206" t="s">
        <v>475</v>
      </c>
      <c r="C343" s="200">
        <v>292</v>
      </c>
      <c r="D343" s="200" t="s">
        <v>475</v>
      </c>
      <c r="E343" s="200">
        <v>0</v>
      </c>
      <c r="G343" s="200" t="s">
        <v>35</v>
      </c>
      <c r="I343" s="200" t="s">
        <v>12822</v>
      </c>
      <c r="J343" s="200" t="s">
        <v>38</v>
      </c>
      <c r="K343" s="200" t="s">
        <v>475</v>
      </c>
      <c r="L343" s="200">
        <v>292</v>
      </c>
      <c r="M343" s="200" t="s">
        <v>475</v>
      </c>
      <c r="N343" s="200">
        <v>0</v>
      </c>
      <c r="P343" s="200" t="s">
        <v>35</v>
      </c>
      <c r="R343" s="200" t="s">
        <v>12822</v>
      </c>
      <c r="S343" s="200" t="s">
        <v>38</v>
      </c>
      <c r="T343" s="200" t="s">
        <v>475</v>
      </c>
    </row>
    <row r="344" spans="1:20" outlineLevel="1">
      <c r="A344" s="207" t="s">
        <v>422</v>
      </c>
      <c r="B344" s="206" t="s">
        <v>477</v>
      </c>
      <c r="C344" s="200">
        <v>293</v>
      </c>
      <c r="D344" s="200" t="s">
        <v>477</v>
      </c>
      <c r="E344" s="200">
        <v>0</v>
      </c>
      <c r="G344" s="200" t="s">
        <v>35</v>
      </c>
      <c r="I344" s="200" t="s">
        <v>12823</v>
      </c>
      <c r="J344" s="200" t="s">
        <v>38</v>
      </c>
      <c r="K344" s="200" t="s">
        <v>477</v>
      </c>
      <c r="L344" s="200">
        <v>293</v>
      </c>
      <c r="M344" s="200" t="s">
        <v>477</v>
      </c>
      <c r="N344" s="200">
        <v>0</v>
      </c>
      <c r="P344" s="200" t="s">
        <v>35</v>
      </c>
      <c r="R344" s="200" t="s">
        <v>12823</v>
      </c>
      <c r="S344" s="200" t="s">
        <v>38</v>
      </c>
      <c r="T344" s="200" t="s">
        <v>477</v>
      </c>
    </row>
    <row r="345" spans="1:20" outlineLevel="1">
      <c r="A345" s="207" t="s">
        <v>422</v>
      </c>
      <c r="B345" s="206" t="s">
        <v>479</v>
      </c>
      <c r="C345" s="200">
        <v>294</v>
      </c>
      <c r="D345" s="200" t="s">
        <v>479</v>
      </c>
      <c r="E345" s="200">
        <v>0</v>
      </c>
      <c r="G345" s="200" t="s">
        <v>35</v>
      </c>
      <c r="I345" s="200" t="s">
        <v>12824</v>
      </c>
      <c r="J345" s="200" t="s">
        <v>38</v>
      </c>
      <c r="K345" s="200" t="s">
        <v>479</v>
      </c>
      <c r="L345" s="200">
        <v>294</v>
      </c>
      <c r="M345" s="200" t="s">
        <v>479</v>
      </c>
      <c r="N345" s="200">
        <v>0</v>
      </c>
      <c r="P345" s="200" t="s">
        <v>35</v>
      </c>
      <c r="R345" s="200" t="s">
        <v>12824</v>
      </c>
      <c r="S345" s="200" t="s">
        <v>38</v>
      </c>
      <c r="T345" s="200" t="s">
        <v>479</v>
      </c>
    </row>
    <row r="346" spans="1:20" outlineLevel="1">
      <c r="A346" s="207" t="s">
        <v>422</v>
      </c>
      <c r="B346" s="206" t="s">
        <v>481</v>
      </c>
      <c r="C346" s="200">
        <v>295</v>
      </c>
      <c r="D346" s="200" t="s">
        <v>481</v>
      </c>
      <c r="E346" s="200">
        <v>0</v>
      </c>
      <c r="G346" s="200" t="s">
        <v>35</v>
      </c>
      <c r="I346" s="200" t="s">
        <v>12825</v>
      </c>
      <c r="J346" s="200" t="s">
        <v>38</v>
      </c>
      <c r="K346" s="200" t="s">
        <v>481</v>
      </c>
      <c r="L346" s="200">
        <v>295</v>
      </c>
      <c r="M346" s="200" t="s">
        <v>481</v>
      </c>
      <c r="N346" s="200">
        <v>0</v>
      </c>
      <c r="P346" s="200" t="s">
        <v>35</v>
      </c>
      <c r="R346" s="200" t="s">
        <v>12825</v>
      </c>
      <c r="S346" s="200" t="s">
        <v>38</v>
      </c>
      <c r="T346" s="200" t="s">
        <v>481</v>
      </c>
    </row>
    <row r="347" spans="1:20" outlineLevel="1">
      <c r="A347" s="207" t="s">
        <v>422</v>
      </c>
      <c r="B347" s="206" t="s">
        <v>483</v>
      </c>
      <c r="C347" s="200">
        <v>296</v>
      </c>
      <c r="D347" s="200" t="s">
        <v>483</v>
      </c>
      <c r="E347" s="200">
        <v>0</v>
      </c>
      <c r="G347" s="200" t="s">
        <v>35</v>
      </c>
      <c r="I347" s="200" t="s">
        <v>12826</v>
      </c>
      <c r="J347" s="200" t="s">
        <v>38</v>
      </c>
      <c r="K347" s="200" t="s">
        <v>483</v>
      </c>
      <c r="L347" s="200">
        <v>296</v>
      </c>
      <c r="M347" s="200" t="s">
        <v>483</v>
      </c>
      <c r="N347" s="200">
        <v>0</v>
      </c>
      <c r="P347" s="200" t="s">
        <v>35</v>
      </c>
      <c r="R347" s="200" t="s">
        <v>12826</v>
      </c>
      <c r="S347" s="200" t="s">
        <v>38</v>
      </c>
      <c r="T347" s="200" t="s">
        <v>483</v>
      </c>
    </row>
    <row r="348" spans="1:20" outlineLevel="1">
      <c r="A348" s="207" t="s">
        <v>422</v>
      </c>
      <c r="B348" s="206" t="s">
        <v>485</v>
      </c>
      <c r="C348" s="200">
        <v>297</v>
      </c>
      <c r="D348" s="200" t="s">
        <v>485</v>
      </c>
      <c r="E348" s="200">
        <v>0</v>
      </c>
      <c r="G348" s="200" t="s">
        <v>35</v>
      </c>
      <c r="I348" s="200" t="s">
        <v>12827</v>
      </c>
      <c r="J348" s="200" t="s">
        <v>38</v>
      </c>
      <c r="K348" s="200" t="s">
        <v>485</v>
      </c>
      <c r="L348" s="200">
        <v>297</v>
      </c>
      <c r="M348" s="200" t="s">
        <v>485</v>
      </c>
      <c r="N348" s="200">
        <v>0</v>
      </c>
      <c r="P348" s="200" t="s">
        <v>35</v>
      </c>
      <c r="R348" s="200" t="s">
        <v>12827</v>
      </c>
      <c r="S348" s="200" t="s">
        <v>38</v>
      </c>
      <c r="T348" s="200" t="s">
        <v>485</v>
      </c>
    </row>
    <row r="349" spans="1:20" outlineLevel="1">
      <c r="A349" s="207" t="s">
        <v>422</v>
      </c>
      <c r="B349" s="206" t="s">
        <v>487</v>
      </c>
      <c r="C349" s="200">
        <v>298</v>
      </c>
      <c r="D349" s="200" t="s">
        <v>487</v>
      </c>
      <c r="E349" s="200">
        <v>0</v>
      </c>
      <c r="G349" s="200" t="s">
        <v>35</v>
      </c>
      <c r="I349" s="200" t="s">
        <v>12828</v>
      </c>
      <c r="J349" s="200" t="s">
        <v>38</v>
      </c>
      <c r="K349" s="200" t="s">
        <v>487</v>
      </c>
      <c r="L349" s="200">
        <v>298</v>
      </c>
      <c r="M349" s="200" t="s">
        <v>487</v>
      </c>
      <c r="N349" s="200">
        <v>0</v>
      </c>
      <c r="P349" s="200" t="s">
        <v>35</v>
      </c>
      <c r="R349" s="200" t="s">
        <v>12828</v>
      </c>
      <c r="S349" s="200" t="s">
        <v>38</v>
      </c>
      <c r="T349" s="200" t="s">
        <v>487</v>
      </c>
    </row>
    <row r="350" spans="1:20" outlineLevel="1">
      <c r="A350" s="207" t="s">
        <v>422</v>
      </c>
      <c r="B350" s="206" t="s">
        <v>489</v>
      </c>
      <c r="C350" s="200">
        <v>299</v>
      </c>
      <c r="D350" s="200" t="s">
        <v>489</v>
      </c>
      <c r="E350" s="200">
        <v>0</v>
      </c>
      <c r="G350" s="200" t="s">
        <v>35</v>
      </c>
      <c r="I350" s="200" t="s">
        <v>12829</v>
      </c>
      <c r="J350" s="200" t="s">
        <v>38</v>
      </c>
      <c r="K350" s="200" t="s">
        <v>489</v>
      </c>
      <c r="L350" s="200">
        <v>299</v>
      </c>
      <c r="M350" s="200" t="s">
        <v>489</v>
      </c>
      <c r="N350" s="200">
        <v>0</v>
      </c>
      <c r="P350" s="200" t="s">
        <v>35</v>
      </c>
      <c r="R350" s="200" t="s">
        <v>12829</v>
      </c>
      <c r="S350" s="200" t="s">
        <v>38</v>
      </c>
      <c r="T350" s="200" t="s">
        <v>489</v>
      </c>
    </row>
    <row r="351" spans="1:20" outlineLevel="1">
      <c r="A351" s="207" t="s">
        <v>422</v>
      </c>
      <c r="B351" s="206" t="s">
        <v>491</v>
      </c>
      <c r="C351" s="200">
        <v>300</v>
      </c>
      <c r="D351" s="200" t="s">
        <v>491</v>
      </c>
      <c r="E351" s="200">
        <v>0</v>
      </c>
      <c r="G351" s="200" t="s">
        <v>35</v>
      </c>
      <c r="I351" s="200" t="s">
        <v>12830</v>
      </c>
      <c r="J351" s="200" t="s">
        <v>38</v>
      </c>
      <c r="K351" s="200" t="s">
        <v>491</v>
      </c>
      <c r="L351" s="200">
        <v>300</v>
      </c>
      <c r="M351" s="200" t="s">
        <v>491</v>
      </c>
      <c r="N351" s="200">
        <v>0</v>
      </c>
      <c r="P351" s="200" t="s">
        <v>35</v>
      </c>
      <c r="R351" s="200" t="s">
        <v>12830</v>
      </c>
      <c r="S351" s="200" t="s">
        <v>38</v>
      </c>
      <c r="T351" s="200" t="s">
        <v>491</v>
      </c>
    </row>
    <row r="352" spans="1:20" outlineLevel="1">
      <c r="A352" s="207" t="s">
        <v>422</v>
      </c>
      <c r="B352" s="206" t="s">
        <v>493</v>
      </c>
      <c r="C352" s="200">
        <v>301</v>
      </c>
      <c r="D352" s="200" t="s">
        <v>493</v>
      </c>
      <c r="E352" s="200">
        <v>0</v>
      </c>
      <c r="G352" s="200" t="s">
        <v>35</v>
      </c>
      <c r="I352" s="200" t="s">
        <v>12831</v>
      </c>
      <c r="J352" s="200" t="s">
        <v>38</v>
      </c>
      <c r="K352" s="200" t="s">
        <v>493</v>
      </c>
      <c r="L352" s="200">
        <v>301</v>
      </c>
      <c r="M352" s="200" t="s">
        <v>493</v>
      </c>
      <c r="N352" s="200">
        <v>0</v>
      </c>
      <c r="P352" s="200" t="s">
        <v>35</v>
      </c>
      <c r="R352" s="200" t="s">
        <v>12831</v>
      </c>
      <c r="S352" s="200" t="s">
        <v>38</v>
      </c>
      <c r="T352" s="200" t="s">
        <v>493</v>
      </c>
    </row>
    <row r="353" spans="1:20" outlineLevel="1">
      <c r="A353" s="207" t="s">
        <v>422</v>
      </c>
      <c r="B353" s="206" t="s">
        <v>495</v>
      </c>
      <c r="C353" s="200">
        <v>302</v>
      </c>
      <c r="D353" s="200" t="s">
        <v>495</v>
      </c>
      <c r="E353" s="200">
        <v>0</v>
      </c>
      <c r="G353" s="200" t="s">
        <v>35</v>
      </c>
      <c r="I353" s="200" t="s">
        <v>12832</v>
      </c>
      <c r="J353" s="200" t="s">
        <v>38</v>
      </c>
      <c r="K353" s="200" t="s">
        <v>495</v>
      </c>
      <c r="L353" s="200">
        <v>302</v>
      </c>
      <c r="M353" s="200" t="s">
        <v>495</v>
      </c>
      <c r="N353" s="200">
        <v>0</v>
      </c>
      <c r="P353" s="200" t="s">
        <v>35</v>
      </c>
      <c r="R353" s="200" t="s">
        <v>12832</v>
      </c>
      <c r="S353" s="200" t="s">
        <v>38</v>
      </c>
      <c r="T353" s="200" t="s">
        <v>495</v>
      </c>
    </row>
    <row r="354" spans="1:20" outlineLevel="1">
      <c r="A354" s="207" t="s">
        <v>422</v>
      </c>
      <c r="B354" s="206" t="s">
        <v>497</v>
      </c>
      <c r="C354" s="200">
        <v>303</v>
      </c>
      <c r="D354" s="200" t="s">
        <v>497</v>
      </c>
      <c r="E354" s="200">
        <v>0</v>
      </c>
      <c r="G354" s="200" t="s">
        <v>35</v>
      </c>
      <c r="I354" s="200" t="s">
        <v>12833</v>
      </c>
      <c r="J354" s="200" t="s">
        <v>38</v>
      </c>
      <c r="K354" s="200" t="s">
        <v>497</v>
      </c>
      <c r="L354" s="200">
        <v>303</v>
      </c>
      <c r="M354" s="200" t="s">
        <v>497</v>
      </c>
      <c r="N354" s="200">
        <v>0</v>
      </c>
      <c r="P354" s="200" t="s">
        <v>35</v>
      </c>
      <c r="R354" s="200" t="s">
        <v>12833</v>
      </c>
      <c r="S354" s="200" t="s">
        <v>38</v>
      </c>
      <c r="T354" s="200" t="s">
        <v>497</v>
      </c>
    </row>
    <row r="355" spans="1:20" outlineLevel="1">
      <c r="A355" s="207" t="s">
        <v>422</v>
      </c>
      <c r="B355" s="206" t="s">
        <v>499</v>
      </c>
      <c r="C355" s="200">
        <v>304</v>
      </c>
      <c r="D355" s="200" t="s">
        <v>499</v>
      </c>
      <c r="E355" s="200">
        <v>0</v>
      </c>
      <c r="G355" s="200" t="s">
        <v>35</v>
      </c>
      <c r="I355" s="200" t="s">
        <v>12834</v>
      </c>
      <c r="J355" s="200" t="s">
        <v>38</v>
      </c>
      <c r="K355" s="200" t="s">
        <v>499</v>
      </c>
      <c r="L355" s="200">
        <v>304</v>
      </c>
      <c r="M355" s="200" t="s">
        <v>499</v>
      </c>
      <c r="N355" s="200">
        <v>0</v>
      </c>
      <c r="P355" s="200" t="s">
        <v>35</v>
      </c>
      <c r="R355" s="200" t="s">
        <v>12834</v>
      </c>
      <c r="S355" s="200" t="s">
        <v>38</v>
      </c>
      <c r="T355" s="200" t="s">
        <v>499</v>
      </c>
    </row>
    <row r="356" spans="1:20" outlineLevel="1">
      <c r="A356" s="207" t="s">
        <v>422</v>
      </c>
      <c r="B356" s="206" t="s">
        <v>501</v>
      </c>
      <c r="C356" s="200">
        <v>305</v>
      </c>
      <c r="D356" s="200" t="s">
        <v>501</v>
      </c>
      <c r="E356" s="200">
        <v>0</v>
      </c>
      <c r="G356" s="200" t="s">
        <v>35</v>
      </c>
      <c r="I356" s="200" t="s">
        <v>12835</v>
      </c>
      <c r="J356" s="200" t="s">
        <v>38</v>
      </c>
      <c r="K356" s="200" t="s">
        <v>501</v>
      </c>
      <c r="L356" s="200">
        <v>305</v>
      </c>
      <c r="M356" s="200" t="s">
        <v>501</v>
      </c>
      <c r="N356" s="200">
        <v>0</v>
      </c>
      <c r="P356" s="200" t="s">
        <v>35</v>
      </c>
      <c r="R356" s="200" t="s">
        <v>12835</v>
      </c>
      <c r="S356" s="200" t="s">
        <v>38</v>
      </c>
      <c r="T356" s="200" t="s">
        <v>501</v>
      </c>
    </row>
    <row r="357" spans="1:20" outlineLevel="1">
      <c r="A357" s="207" t="s">
        <v>422</v>
      </c>
      <c r="B357" s="206" t="s">
        <v>503</v>
      </c>
      <c r="C357" s="200">
        <v>306</v>
      </c>
      <c r="D357" s="200" t="s">
        <v>503</v>
      </c>
      <c r="E357" s="200">
        <v>0</v>
      </c>
      <c r="G357" s="200" t="s">
        <v>35</v>
      </c>
      <c r="I357" s="200" t="s">
        <v>12836</v>
      </c>
      <c r="J357" s="200" t="s">
        <v>38</v>
      </c>
      <c r="K357" s="200" t="s">
        <v>503</v>
      </c>
      <c r="L357" s="200">
        <v>306</v>
      </c>
      <c r="M357" s="200" t="s">
        <v>503</v>
      </c>
      <c r="N357" s="200">
        <v>0</v>
      </c>
      <c r="P357" s="200" t="s">
        <v>35</v>
      </c>
      <c r="R357" s="200" t="s">
        <v>12836</v>
      </c>
      <c r="S357" s="200" t="s">
        <v>38</v>
      </c>
      <c r="T357" s="200" t="s">
        <v>503</v>
      </c>
    </row>
    <row r="358" spans="1:20" outlineLevel="1">
      <c r="A358" s="207" t="s">
        <v>422</v>
      </c>
      <c r="B358" s="206" t="s">
        <v>505</v>
      </c>
      <c r="C358" s="200">
        <v>307</v>
      </c>
      <c r="D358" s="200" t="s">
        <v>505</v>
      </c>
      <c r="E358" s="200">
        <v>0</v>
      </c>
      <c r="G358" s="200" t="s">
        <v>35</v>
      </c>
      <c r="I358" s="200" t="s">
        <v>12837</v>
      </c>
      <c r="J358" s="200" t="s">
        <v>38</v>
      </c>
      <c r="K358" s="200" t="s">
        <v>505</v>
      </c>
      <c r="L358" s="200">
        <v>307</v>
      </c>
      <c r="M358" s="200" t="s">
        <v>505</v>
      </c>
      <c r="N358" s="200">
        <v>0</v>
      </c>
      <c r="P358" s="200" t="s">
        <v>35</v>
      </c>
      <c r="R358" s="200" t="s">
        <v>12837</v>
      </c>
      <c r="S358" s="200" t="s">
        <v>38</v>
      </c>
      <c r="T358" s="200" t="s">
        <v>505</v>
      </c>
    </row>
    <row r="359" spans="1:20" outlineLevel="1">
      <c r="A359" s="207" t="s">
        <v>422</v>
      </c>
      <c r="B359" s="206" t="s">
        <v>507</v>
      </c>
      <c r="C359" s="200">
        <v>308</v>
      </c>
      <c r="D359" s="200" t="s">
        <v>507</v>
      </c>
      <c r="E359" s="200">
        <v>0</v>
      </c>
      <c r="G359" s="200" t="s">
        <v>35</v>
      </c>
      <c r="I359" s="200" t="s">
        <v>12838</v>
      </c>
      <c r="J359" s="200" t="s">
        <v>38</v>
      </c>
      <c r="K359" s="200" t="s">
        <v>507</v>
      </c>
      <c r="L359" s="200">
        <v>308</v>
      </c>
      <c r="M359" s="200" t="s">
        <v>507</v>
      </c>
      <c r="N359" s="200">
        <v>0</v>
      </c>
      <c r="P359" s="200" t="s">
        <v>35</v>
      </c>
      <c r="R359" s="200" t="s">
        <v>12838</v>
      </c>
      <c r="S359" s="200" t="s">
        <v>38</v>
      </c>
      <c r="T359" s="200" t="s">
        <v>507</v>
      </c>
    </row>
    <row r="360" spans="1:20" outlineLevel="1">
      <c r="A360" s="207" t="s">
        <v>422</v>
      </c>
      <c r="B360" s="206" t="s">
        <v>509</v>
      </c>
      <c r="C360" s="200">
        <v>309</v>
      </c>
      <c r="D360" s="200" t="s">
        <v>509</v>
      </c>
      <c r="E360" s="200">
        <v>0</v>
      </c>
      <c r="G360" s="200" t="s">
        <v>35</v>
      </c>
      <c r="I360" s="200" t="s">
        <v>12839</v>
      </c>
      <c r="J360" s="200" t="s">
        <v>38</v>
      </c>
      <c r="K360" s="200" t="s">
        <v>509</v>
      </c>
      <c r="L360" s="200">
        <v>309</v>
      </c>
      <c r="M360" s="200" t="s">
        <v>509</v>
      </c>
      <c r="N360" s="200">
        <v>0</v>
      </c>
      <c r="P360" s="200" t="s">
        <v>35</v>
      </c>
      <c r="R360" s="200" t="s">
        <v>12839</v>
      </c>
      <c r="S360" s="200" t="s">
        <v>38</v>
      </c>
      <c r="T360" s="200" t="s">
        <v>509</v>
      </c>
    </row>
    <row r="361" spans="1:20" outlineLevel="1">
      <c r="A361" s="207" t="s">
        <v>422</v>
      </c>
      <c r="B361" s="206" t="s">
        <v>511</v>
      </c>
      <c r="C361" s="200">
        <v>310</v>
      </c>
      <c r="D361" s="200" t="s">
        <v>511</v>
      </c>
      <c r="E361" s="200">
        <v>0</v>
      </c>
      <c r="G361" s="200" t="s">
        <v>35</v>
      </c>
      <c r="I361" s="200" t="s">
        <v>12840</v>
      </c>
      <c r="J361" s="200" t="s">
        <v>38</v>
      </c>
      <c r="K361" s="200" t="s">
        <v>511</v>
      </c>
      <c r="L361" s="200">
        <v>310</v>
      </c>
      <c r="M361" s="200" t="s">
        <v>511</v>
      </c>
      <c r="N361" s="200">
        <v>0</v>
      </c>
      <c r="P361" s="200" t="s">
        <v>35</v>
      </c>
      <c r="R361" s="200" t="s">
        <v>12840</v>
      </c>
      <c r="S361" s="200" t="s">
        <v>38</v>
      </c>
      <c r="T361" s="200" t="s">
        <v>511</v>
      </c>
    </row>
    <row r="362" spans="1:20" outlineLevel="1">
      <c r="A362" s="207" t="s">
        <v>422</v>
      </c>
      <c r="B362" s="206" t="s">
        <v>513</v>
      </c>
      <c r="C362" s="200">
        <v>311</v>
      </c>
      <c r="D362" s="200" t="s">
        <v>513</v>
      </c>
      <c r="E362" s="200">
        <v>0</v>
      </c>
      <c r="G362" s="200" t="s">
        <v>35</v>
      </c>
      <c r="I362" s="200" t="s">
        <v>12841</v>
      </c>
      <c r="J362" s="200" t="s">
        <v>38</v>
      </c>
      <c r="K362" s="200" t="s">
        <v>513</v>
      </c>
      <c r="L362" s="200">
        <v>311</v>
      </c>
      <c r="M362" s="200" t="s">
        <v>513</v>
      </c>
      <c r="N362" s="200">
        <v>0</v>
      </c>
      <c r="P362" s="200" t="s">
        <v>35</v>
      </c>
      <c r="R362" s="200" t="s">
        <v>12841</v>
      </c>
      <c r="S362" s="200" t="s">
        <v>38</v>
      </c>
      <c r="T362" s="200" t="s">
        <v>513</v>
      </c>
    </row>
    <row r="363" spans="1:20" outlineLevel="1">
      <c r="A363" s="207" t="s">
        <v>422</v>
      </c>
      <c r="B363" s="206" t="s">
        <v>515</v>
      </c>
      <c r="C363" s="200">
        <v>312</v>
      </c>
      <c r="D363" s="200" t="s">
        <v>515</v>
      </c>
      <c r="E363" s="200">
        <v>0</v>
      </c>
      <c r="G363" s="200" t="s">
        <v>35</v>
      </c>
      <c r="I363" s="200" t="s">
        <v>12842</v>
      </c>
      <c r="J363" s="200" t="s">
        <v>38</v>
      </c>
      <c r="K363" s="200" t="s">
        <v>515</v>
      </c>
      <c r="L363" s="200">
        <v>312</v>
      </c>
      <c r="M363" s="200" t="s">
        <v>515</v>
      </c>
      <c r="N363" s="200">
        <v>0</v>
      </c>
      <c r="P363" s="200" t="s">
        <v>35</v>
      </c>
      <c r="R363" s="200" t="s">
        <v>12842</v>
      </c>
      <c r="S363" s="200" t="s">
        <v>38</v>
      </c>
      <c r="T363" s="200" t="s">
        <v>515</v>
      </c>
    </row>
    <row r="364" spans="1:20" outlineLevel="1">
      <c r="A364" s="207" t="s">
        <v>422</v>
      </c>
      <c r="B364" s="206" t="s">
        <v>517</v>
      </c>
      <c r="C364" s="200">
        <v>313</v>
      </c>
      <c r="D364" s="200" t="s">
        <v>517</v>
      </c>
      <c r="E364" s="200">
        <v>0</v>
      </c>
      <c r="G364" s="200" t="s">
        <v>35</v>
      </c>
      <c r="I364" s="200" t="s">
        <v>12843</v>
      </c>
      <c r="J364" s="200" t="s">
        <v>38</v>
      </c>
      <c r="K364" s="200" t="s">
        <v>517</v>
      </c>
      <c r="L364" s="200">
        <v>313</v>
      </c>
      <c r="M364" s="200" t="s">
        <v>517</v>
      </c>
      <c r="N364" s="200">
        <v>0</v>
      </c>
      <c r="P364" s="200" t="s">
        <v>35</v>
      </c>
      <c r="R364" s="200" t="s">
        <v>12843</v>
      </c>
      <c r="S364" s="200" t="s">
        <v>38</v>
      </c>
      <c r="T364" s="200" t="s">
        <v>517</v>
      </c>
    </row>
    <row r="365" spans="1:20" outlineLevel="1">
      <c r="A365" s="207" t="s">
        <v>422</v>
      </c>
      <c r="B365" s="206" t="s">
        <v>519</v>
      </c>
      <c r="C365" s="200">
        <v>314</v>
      </c>
      <c r="D365" s="200" t="s">
        <v>519</v>
      </c>
      <c r="E365" s="200">
        <v>0</v>
      </c>
      <c r="G365" s="200" t="s">
        <v>35</v>
      </c>
      <c r="I365" s="200" t="s">
        <v>12844</v>
      </c>
      <c r="J365" s="200" t="s">
        <v>38</v>
      </c>
      <c r="K365" s="200" t="s">
        <v>519</v>
      </c>
      <c r="L365" s="200">
        <v>314</v>
      </c>
      <c r="M365" s="200" t="s">
        <v>519</v>
      </c>
      <c r="N365" s="200">
        <v>0</v>
      </c>
      <c r="P365" s="200" t="s">
        <v>35</v>
      </c>
      <c r="R365" s="200" t="s">
        <v>12844</v>
      </c>
      <c r="S365" s="200" t="s">
        <v>38</v>
      </c>
      <c r="T365" s="200" t="s">
        <v>519</v>
      </c>
    </row>
    <row r="366" spans="1:20" outlineLevel="1">
      <c r="A366" s="207" t="s">
        <v>422</v>
      </c>
      <c r="B366" s="206" t="s">
        <v>521</v>
      </c>
      <c r="C366" s="200">
        <v>315</v>
      </c>
      <c r="D366" s="200" t="s">
        <v>521</v>
      </c>
      <c r="E366" s="200">
        <v>0</v>
      </c>
      <c r="G366" s="200" t="s">
        <v>35</v>
      </c>
      <c r="I366" s="200" t="s">
        <v>12845</v>
      </c>
      <c r="J366" s="200" t="s">
        <v>38</v>
      </c>
      <c r="K366" s="200" t="s">
        <v>521</v>
      </c>
      <c r="L366" s="200">
        <v>315</v>
      </c>
      <c r="M366" s="200" t="s">
        <v>521</v>
      </c>
      <c r="N366" s="200">
        <v>0</v>
      </c>
      <c r="P366" s="200" t="s">
        <v>35</v>
      </c>
      <c r="R366" s="200" t="s">
        <v>12845</v>
      </c>
      <c r="S366" s="200" t="s">
        <v>38</v>
      </c>
      <c r="T366" s="200" t="s">
        <v>521</v>
      </c>
    </row>
    <row r="367" spans="1:20" outlineLevel="1">
      <c r="A367" s="207" t="s">
        <v>422</v>
      </c>
      <c r="B367" s="206" t="s">
        <v>523</v>
      </c>
      <c r="C367" s="200">
        <v>316</v>
      </c>
      <c r="D367" s="200" t="s">
        <v>523</v>
      </c>
      <c r="E367" s="200">
        <v>0</v>
      </c>
      <c r="G367" s="200" t="s">
        <v>35</v>
      </c>
      <c r="I367" s="200" t="s">
        <v>12846</v>
      </c>
      <c r="J367" s="200" t="s">
        <v>38</v>
      </c>
      <c r="K367" s="200" t="s">
        <v>523</v>
      </c>
      <c r="L367" s="200">
        <v>316</v>
      </c>
      <c r="M367" s="200" t="s">
        <v>523</v>
      </c>
      <c r="N367" s="200">
        <v>0</v>
      </c>
      <c r="P367" s="200" t="s">
        <v>35</v>
      </c>
      <c r="R367" s="200" t="s">
        <v>12846</v>
      </c>
      <c r="S367" s="200" t="s">
        <v>38</v>
      </c>
      <c r="T367" s="200" t="s">
        <v>523</v>
      </c>
    </row>
    <row r="368" spans="1:20" outlineLevel="1">
      <c r="A368" s="207" t="s">
        <v>422</v>
      </c>
      <c r="B368" s="206" t="s">
        <v>525</v>
      </c>
      <c r="C368" s="200">
        <v>317</v>
      </c>
      <c r="D368" s="200" t="s">
        <v>525</v>
      </c>
      <c r="E368" s="200">
        <v>0</v>
      </c>
      <c r="G368" s="200" t="s">
        <v>35</v>
      </c>
      <c r="I368" s="200" t="s">
        <v>12847</v>
      </c>
      <c r="J368" s="200" t="s">
        <v>38</v>
      </c>
      <c r="K368" s="200" t="s">
        <v>525</v>
      </c>
      <c r="L368" s="200">
        <v>317</v>
      </c>
      <c r="M368" s="200" t="s">
        <v>525</v>
      </c>
      <c r="N368" s="200">
        <v>0</v>
      </c>
      <c r="P368" s="200" t="s">
        <v>35</v>
      </c>
      <c r="R368" s="200" t="s">
        <v>12847</v>
      </c>
      <c r="S368" s="200" t="s">
        <v>38</v>
      </c>
      <c r="T368" s="200" t="s">
        <v>525</v>
      </c>
    </row>
    <row r="369" spans="1:20" outlineLevel="1">
      <c r="A369" s="207" t="s">
        <v>422</v>
      </c>
      <c r="B369" s="206" t="s">
        <v>527</v>
      </c>
      <c r="C369" s="200">
        <v>318</v>
      </c>
      <c r="D369" s="200" t="s">
        <v>527</v>
      </c>
      <c r="E369" s="200">
        <v>0</v>
      </c>
      <c r="G369" s="200" t="s">
        <v>35</v>
      </c>
      <c r="I369" s="200" t="s">
        <v>12848</v>
      </c>
      <c r="J369" s="200" t="s">
        <v>38</v>
      </c>
      <c r="K369" s="200" t="s">
        <v>527</v>
      </c>
      <c r="L369" s="200">
        <v>318</v>
      </c>
      <c r="M369" s="200" t="s">
        <v>527</v>
      </c>
      <c r="N369" s="200">
        <v>0</v>
      </c>
      <c r="P369" s="200" t="s">
        <v>35</v>
      </c>
      <c r="R369" s="200" t="s">
        <v>12848</v>
      </c>
      <c r="S369" s="200" t="s">
        <v>38</v>
      </c>
      <c r="T369" s="200" t="s">
        <v>527</v>
      </c>
    </row>
    <row r="370" spans="1:20" outlineLevel="1">
      <c r="A370" s="207" t="s">
        <v>422</v>
      </c>
      <c r="B370" s="206" t="s">
        <v>529</v>
      </c>
      <c r="C370" s="200">
        <v>319</v>
      </c>
      <c r="D370" s="200" t="s">
        <v>529</v>
      </c>
      <c r="E370" s="200">
        <v>0</v>
      </c>
      <c r="G370" s="200" t="s">
        <v>35</v>
      </c>
      <c r="I370" s="200" t="s">
        <v>12849</v>
      </c>
      <c r="J370" s="200" t="s">
        <v>38</v>
      </c>
      <c r="K370" s="200" t="s">
        <v>529</v>
      </c>
      <c r="L370" s="200">
        <v>319</v>
      </c>
      <c r="M370" s="200" t="s">
        <v>529</v>
      </c>
      <c r="N370" s="200">
        <v>0</v>
      </c>
      <c r="P370" s="200" t="s">
        <v>35</v>
      </c>
      <c r="R370" s="200" t="s">
        <v>12849</v>
      </c>
      <c r="S370" s="200" t="s">
        <v>38</v>
      </c>
      <c r="T370" s="200" t="s">
        <v>529</v>
      </c>
    </row>
    <row r="371" spans="1:20" outlineLevel="1">
      <c r="A371" s="207" t="s">
        <v>422</v>
      </c>
      <c r="B371" s="206" t="s">
        <v>531</v>
      </c>
      <c r="C371" s="200">
        <v>320</v>
      </c>
      <c r="D371" s="200" t="s">
        <v>531</v>
      </c>
      <c r="E371" s="200">
        <v>0</v>
      </c>
      <c r="G371" s="200" t="s">
        <v>35</v>
      </c>
      <c r="I371" s="200" t="s">
        <v>12850</v>
      </c>
      <c r="J371" s="200" t="s">
        <v>38</v>
      </c>
      <c r="K371" s="200" t="s">
        <v>531</v>
      </c>
      <c r="L371" s="200">
        <v>320</v>
      </c>
      <c r="M371" s="200" t="s">
        <v>531</v>
      </c>
      <c r="N371" s="200">
        <v>0</v>
      </c>
      <c r="P371" s="200" t="s">
        <v>35</v>
      </c>
      <c r="R371" s="200" t="s">
        <v>12850</v>
      </c>
      <c r="S371" s="200" t="s">
        <v>38</v>
      </c>
      <c r="T371" s="200" t="s">
        <v>531</v>
      </c>
    </row>
    <row r="372" spans="1:20" outlineLevel="1">
      <c r="A372" s="207" t="s">
        <v>422</v>
      </c>
      <c r="B372" s="206" t="s">
        <v>533</v>
      </c>
      <c r="C372" s="200">
        <v>321</v>
      </c>
      <c r="D372" s="200" t="s">
        <v>533</v>
      </c>
      <c r="E372" s="200">
        <v>0</v>
      </c>
      <c r="G372" s="200" t="s">
        <v>35</v>
      </c>
      <c r="I372" s="200" t="s">
        <v>12851</v>
      </c>
      <c r="J372" s="200" t="s">
        <v>38</v>
      </c>
      <c r="K372" s="200" t="s">
        <v>533</v>
      </c>
      <c r="L372" s="200">
        <v>321</v>
      </c>
      <c r="M372" s="200" t="s">
        <v>533</v>
      </c>
      <c r="N372" s="200">
        <v>0</v>
      </c>
      <c r="P372" s="200" t="s">
        <v>35</v>
      </c>
      <c r="R372" s="200" t="s">
        <v>12851</v>
      </c>
      <c r="S372" s="200" t="s">
        <v>38</v>
      </c>
      <c r="T372" s="200" t="s">
        <v>533</v>
      </c>
    </row>
    <row r="373" spans="1:20" outlineLevel="1">
      <c r="A373" s="207" t="s">
        <v>422</v>
      </c>
      <c r="B373" s="206" t="s">
        <v>535</v>
      </c>
      <c r="C373" s="200">
        <v>322</v>
      </c>
      <c r="D373" s="200" t="s">
        <v>535</v>
      </c>
      <c r="E373" s="200">
        <v>0</v>
      </c>
      <c r="G373" s="200" t="s">
        <v>35</v>
      </c>
      <c r="I373" s="200" t="s">
        <v>12852</v>
      </c>
      <c r="J373" s="200" t="s">
        <v>38</v>
      </c>
      <c r="K373" s="200" t="s">
        <v>535</v>
      </c>
      <c r="L373" s="200">
        <v>322</v>
      </c>
      <c r="M373" s="200" t="s">
        <v>535</v>
      </c>
      <c r="N373" s="200">
        <v>0</v>
      </c>
      <c r="P373" s="200" t="s">
        <v>35</v>
      </c>
      <c r="R373" s="200" t="s">
        <v>12852</v>
      </c>
      <c r="S373" s="200" t="s">
        <v>38</v>
      </c>
      <c r="T373" s="200" t="s">
        <v>535</v>
      </c>
    </row>
    <row r="374" spans="1:20" outlineLevel="1">
      <c r="A374" s="207" t="s">
        <v>422</v>
      </c>
      <c r="B374" s="206" t="s">
        <v>537</v>
      </c>
      <c r="C374" s="200">
        <v>323</v>
      </c>
      <c r="D374" s="200" t="s">
        <v>537</v>
      </c>
      <c r="E374" s="200">
        <v>0</v>
      </c>
      <c r="G374" s="200" t="s">
        <v>35</v>
      </c>
      <c r="I374" s="200" t="s">
        <v>12853</v>
      </c>
      <c r="J374" s="200" t="s">
        <v>38</v>
      </c>
      <c r="K374" s="200" t="s">
        <v>537</v>
      </c>
      <c r="L374" s="200">
        <v>323</v>
      </c>
      <c r="M374" s="200" t="s">
        <v>537</v>
      </c>
      <c r="N374" s="200">
        <v>0</v>
      </c>
      <c r="P374" s="200" t="s">
        <v>35</v>
      </c>
      <c r="R374" s="200" t="s">
        <v>12853</v>
      </c>
      <c r="S374" s="200" t="s">
        <v>38</v>
      </c>
      <c r="T374" s="200" t="s">
        <v>537</v>
      </c>
    </row>
    <row r="375" spans="1:20" outlineLevel="1">
      <c r="A375" s="207" t="s">
        <v>422</v>
      </c>
      <c r="B375" s="206" t="s">
        <v>539</v>
      </c>
      <c r="C375" s="200">
        <v>324</v>
      </c>
      <c r="D375" s="200" t="s">
        <v>539</v>
      </c>
      <c r="E375" s="200">
        <v>0</v>
      </c>
      <c r="G375" s="200" t="s">
        <v>35</v>
      </c>
      <c r="I375" s="200" t="s">
        <v>12854</v>
      </c>
      <c r="J375" s="200" t="s">
        <v>38</v>
      </c>
      <c r="K375" s="200" t="s">
        <v>539</v>
      </c>
      <c r="L375" s="200">
        <v>324</v>
      </c>
      <c r="M375" s="200" t="s">
        <v>539</v>
      </c>
      <c r="N375" s="200">
        <v>0</v>
      </c>
      <c r="P375" s="200" t="s">
        <v>35</v>
      </c>
      <c r="R375" s="200" t="s">
        <v>12854</v>
      </c>
      <c r="S375" s="200" t="s">
        <v>38</v>
      </c>
      <c r="T375" s="200" t="s">
        <v>539</v>
      </c>
    </row>
    <row r="376" spans="1:20" outlineLevel="1">
      <c r="A376" s="207" t="s">
        <v>422</v>
      </c>
      <c r="B376" s="206" t="s">
        <v>541</v>
      </c>
      <c r="C376" s="200">
        <v>325</v>
      </c>
      <c r="D376" s="200" t="s">
        <v>541</v>
      </c>
      <c r="E376" s="200">
        <v>0</v>
      </c>
      <c r="G376" s="200" t="s">
        <v>35</v>
      </c>
      <c r="I376" s="200" t="s">
        <v>12855</v>
      </c>
      <c r="J376" s="200" t="s">
        <v>38</v>
      </c>
      <c r="K376" s="200" t="s">
        <v>541</v>
      </c>
      <c r="L376" s="200">
        <v>325</v>
      </c>
      <c r="M376" s="200" t="s">
        <v>541</v>
      </c>
      <c r="N376" s="200">
        <v>0</v>
      </c>
      <c r="P376" s="200" t="s">
        <v>35</v>
      </c>
      <c r="R376" s="200" t="s">
        <v>12855</v>
      </c>
      <c r="S376" s="200" t="s">
        <v>38</v>
      </c>
      <c r="T376" s="200" t="s">
        <v>541</v>
      </c>
    </row>
    <row r="377" spans="1:20" outlineLevel="1">
      <c r="A377" s="207" t="s">
        <v>422</v>
      </c>
      <c r="B377" s="206" t="s">
        <v>543</v>
      </c>
      <c r="C377" s="200">
        <v>326</v>
      </c>
      <c r="D377" s="200" t="s">
        <v>543</v>
      </c>
      <c r="E377" s="200">
        <v>0</v>
      </c>
      <c r="G377" s="200" t="s">
        <v>35</v>
      </c>
      <c r="I377" s="200" t="s">
        <v>12856</v>
      </c>
      <c r="J377" s="200" t="s">
        <v>38</v>
      </c>
      <c r="K377" s="200" t="s">
        <v>543</v>
      </c>
      <c r="L377" s="200">
        <v>326</v>
      </c>
      <c r="M377" s="200" t="s">
        <v>543</v>
      </c>
      <c r="N377" s="200">
        <v>0</v>
      </c>
      <c r="P377" s="200" t="s">
        <v>35</v>
      </c>
      <c r="R377" s="200" t="s">
        <v>12856</v>
      </c>
      <c r="S377" s="200" t="s">
        <v>38</v>
      </c>
      <c r="T377" s="200" t="s">
        <v>543</v>
      </c>
    </row>
    <row r="378" spans="1:20" outlineLevel="1">
      <c r="A378" s="207" t="s">
        <v>422</v>
      </c>
      <c r="B378" s="206" t="s">
        <v>545</v>
      </c>
      <c r="C378" s="200">
        <v>327</v>
      </c>
      <c r="D378" s="200" t="s">
        <v>545</v>
      </c>
      <c r="E378" s="200">
        <v>0</v>
      </c>
      <c r="G378" s="200" t="s">
        <v>35</v>
      </c>
      <c r="I378" s="200" t="s">
        <v>12857</v>
      </c>
      <c r="J378" s="200" t="s">
        <v>38</v>
      </c>
      <c r="K378" s="200" t="s">
        <v>545</v>
      </c>
      <c r="L378" s="200">
        <v>327</v>
      </c>
      <c r="M378" s="200" t="s">
        <v>545</v>
      </c>
      <c r="N378" s="200">
        <v>0</v>
      </c>
      <c r="P378" s="200" t="s">
        <v>35</v>
      </c>
      <c r="R378" s="200" t="s">
        <v>12857</v>
      </c>
      <c r="S378" s="200" t="s">
        <v>38</v>
      </c>
      <c r="T378" s="200" t="s">
        <v>545</v>
      </c>
    </row>
    <row r="379" spans="1:20" outlineLevel="1">
      <c r="A379" s="207" t="s">
        <v>422</v>
      </c>
      <c r="B379" s="206" t="s">
        <v>547</v>
      </c>
      <c r="C379" s="200">
        <v>328</v>
      </c>
      <c r="D379" s="200" t="s">
        <v>547</v>
      </c>
      <c r="E379" s="200">
        <v>0</v>
      </c>
      <c r="G379" s="200" t="s">
        <v>35</v>
      </c>
      <c r="I379" s="200" t="s">
        <v>12858</v>
      </c>
      <c r="J379" s="200" t="s">
        <v>38</v>
      </c>
      <c r="K379" s="200" t="s">
        <v>547</v>
      </c>
      <c r="L379" s="200">
        <v>328</v>
      </c>
      <c r="M379" s="200" t="s">
        <v>547</v>
      </c>
      <c r="N379" s="200">
        <v>0</v>
      </c>
      <c r="P379" s="200" t="s">
        <v>35</v>
      </c>
      <c r="R379" s="200" t="s">
        <v>12858</v>
      </c>
      <c r="S379" s="200" t="s">
        <v>38</v>
      </c>
      <c r="T379" s="200" t="s">
        <v>547</v>
      </c>
    </row>
    <row r="380" spans="1:20" outlineLevel="1">
      <c r="A380" s="207" t="s">
        <v>422</v>
      </c>
      <c r="B380" s="206" t="s">
        <v>549</v>
      </c>
      <c r="C380" s="200">
        <v>329</v>
      </c>
      <c r="D380" s="200" t="s">
        <v>549</v>
      </c>
      <c r="E380" s="200">
        <v>0</v>
      </c>
      <c r="G380" s="200" t="s">
        <v>35</v>
      </c>
      <c r="I380" s="200" t="s">
        <v>12859</v>
      </c>
      <c r="J380" s="200" t="s">
        <v>38</v>
      </c>
      <c r="K380" s="200" t="s">
        <v>549</v>
      </c>
      <c r="L380" s="200">
        <v>329</v>
      </c>
      <c r="M380" s="200" t="s">
        <v>549</v>
      </c>
      <c r="N380" s="200">
        <v>0</v>
      </c>
      <c r="P380" s="200" t="s">
        <v>35</v>
      </c>
      <c r="R380" s="200" t="s">
        <v>12859</v>
      </c>
      <c r="S380" s="200" t="s">
        <v>38</v>
      </c>
      <c r="T380" s="200" t="s">
        <v>549</v>
      </c>
    </row>
    <row r="381" spans="1:20" outlineLevel="1">
      <c r="A381" s="207" t="s">
        <v>422</v>
      </c>
      <c r="B381" s="206" t="s">
        <v>551</v>
      </c>
      <c r="C381" s="200">
        <v>330</v>
      </c>
      <c r="D381" s="200" t="s">
        <v>551</v>
      </c>
      <c r="E381" s="200">
        <v>0</v>
      </c>
      <c r="G381" s="200" t="s">
        <v>35</v>
      </c>
      <c r="I381" s="200" t="s">
        <v>12860</v>
      </c>
      <c r="J381" s="200" t="s">
        <v>38</v>
      </c>
      <c r="K381" s="200" t="s">
        <v>551</v>
      </c>
      <c r="L381" s="200">
        <v>330</v>
      </c>
      <c r="M381" s="200" t="s">
        <v>551</v>
      </c>
      <c r="N381" s="200">
        <v>0</v>
      </c>
      <c r="P381" s="200" t="s">
        <v>35</v>
      </c>
      <c r="R381" s="200" t="s">
        <v>12860</v>
      </c>
      <c r="S381" s="200" t="s">
        <v>38</v>
      </c>
      <c r="T381" s="200" t="s">
        <v>551</v>
      </c>
    </row>
    <row r="382" spans="1:20" outlineLevel="1">
      <c r="A382" s="207" t="s">
        <v>422</v>
      </c>
      <c r="B382" s="206" t="s">
        <v>553</v>
      </c>
      <c r="C382" s="200">
        <v>331</v>
      </c>
      <c r="D382" s="200" t="s">
        <v>553</v>
      </c>
      <c r="E382" s="200">
        <v>0</v>
      </c>
      <c r="G382" s="200" t="s">
        <v>35</v>
      </c>
      <c r="I382" s="200" t="s">
        <v>12861</v>
      </c>
      <c r="J382" s="200" t="s">
        <v>38</v>
      </c>
      <c r="K382" s="200" t="s">
        <v>553</v>
      </c>
      <c r="L382" s="200">
        <v>331</v>
      </c>
      <c r="M382" s="200" t="s">
        <v>553</v>
      </c>
      <c r="N382" s="200">
        <v>0</v>
      </c>
      <c r="P382" s="200" t="s">
        <v>35</v>
      </c>
      <c r="R382" s="200" t="s">
        <v>12861</v>
      </c>
      <c r="S382" s="200" t="s">
        <v>38</v>
      </c>
      <c r="T382" s="200" t="s">
        <v>553</v>
      </c>
    </row>
    <row r="383" spans="1:20" outlineLevel="1">
      <c r="A383" s="207" t="s">
        <v>422</v>
      </c>
      <c r="B383" s="206" t="s">
        <v>555</v>
      </c>
      <c r="C383" s="200">
        <v>332</v>
      </c>
      <c r="D383" s="200" t="s">
        <v>555</v>
      </c>
      <c r="E383" s="200">
        <v>0</v>
      </c>
      <c r="G383" s="200" t="s">
        <v>35</v>
      </c>
      <c r="I383" s="200" t="s">
        <v>12862</v>
      </c>
      <c r="J383" s="200" t="s">
        <v>38</v>
      </c>
      <c r="K383" s="200" t="s">
        <v>555</v>
      </c>
      <c r="L383" s="200">
        <v>332</v>
      </c>
      <c r="M383" s="200" t="s">
        <v>555</v>
      </c>
      <c r="N383" s="200">
        <v>0</v>
      </c>
      <c r="P383" s="200" t="s">
        <v>35</v>
      </c>
      <c r="R383" s="200" t="s">
        <v>12862</v>
      </c>
      <c r="S383" s="200" t="s">
        <v>38</v>
      </c>
      <c r="T383" s="200" t="s">
        <v>555</v>
      </c>
    </row>
    <row r="384" spans="1:20" outlineLevel="1">
      <c r="A384" s="207" t="s">
        <v>422</v>
      </c>
      <c r="B384" s="206" t="s">
        <v>557</v>
      </c>
      <c r="C384" s="200">
        <v>333</v>
      </c>
      <c r="D384" s="200" t="s">
        <v>557</v>
      </c>
      <c r="E384" s="200">
        <v>0</v>
      </c>
      <c r="G384" s="200" t="s">
        <v>35</v>
      </c>
      <c r="I384" s="200" t="s">
        <v>12863</v>
      </c>
      <c r="J384" s="200" t="s">
        <v>38</v>
      </c>
      <c r="K384" s="200" t="s">
        <v>557</v>
      </c>
      <c r="L384" s="200">
        <v>333</v>
      </c>
      <c r="M384" s="200" t="s">
        <v>557</v>
      </c>
      <c r="N384" s="200">
        <v>0</v>
      </c>
      <c r="P384" s="200" t="s">
        <v>35</v>
      </c>
      <c r="R384" s="200" t="s">
        <v>12863</v>
      </c>
      <c r="S384" s="200" t="s">
        <v>38</v>
      </c>
      <c r="T384" s="200" t="s">
        <v>557</v>
      </c>
    </row>
    <row r="385" spans="1:20" outlineLevel="1">
      <c r="A385" s="207" t="s">
        <v>422</v>
      </c>
      <c r="B385" s="206" t="s">
        <v>559</v>
      </c>
      <c r="C385" s="200">
        <v>334</v>
      </c>
      <c r="D385" s="200" t="s">
        <v>559</v>
      </c>
      <c r="E385" s="200">
        <v>0</v>
      </c>
      <c r="G385" s="200" t="s">
        <v>35</v>
      </c>
      <c r="I385" s="200" t="s">
        <v>12864</v>
      </c>
      <c r="J385" s="200" t="s">
        <v>38</v>
      </c>
      <c r="K385" s="200" t="s">
        <v>559</v>
      </c>
      <c r="L385" s="200">
        <v>334</v>
      </c>
      <c r="M385" s="200" t="s">
        <v>559</v>
      </c>
      <c r="N385" s="200">
        <v>0</v>
      </c>
      <c r="P385" s="200" t="s">
        <v>35</v>
      </c>
      <c r="R385" s="200" t="s">
        <v>12864</v>
      </c>
      <c r="S385" s="200" t="s">
        <v>38</v>
      </c>
      <c r="T385" s="200" t="s">
        <v>559</v>
      </c>
    </row>
    <row r="386" spans="1:20" outlineLevel="1">
      <c r="A386" s="207" t="s">
        <v>422</v>
      </c>
      <c r="B386" s="206" t="s">
        <v>561</v>
      </c>
      <c r="C386" s="200">
        <v>335</v>
      </c>
      <c r="D386" s="200" t="s">
        <v>561</v>
      </c>
      <c r="E386" s="200">
        <v>0</v>
      </c>
      <c r="G386" s="200" t="s">
        <v>35</v>
      </c>
      <c r="I386" s="200" t="s">
        <v>12865</v>
      </c>
      <c r="J386" s="200" t="s">
        <v>38</v>
      </c>
      <c r="K386" s="200" t="s">
        <v>561</v>
      </c>
      <c r="L386" s="200">
        <v>335</v>
      </c>
      <c r="M386" s="200" t="s">
        <v>561</v>
      </c>
      <c r="N386" s="200">
        <v>0</v>
      </c>
      <c r="P386" s="200" t="s">
        <v>35</v>
      </c>
      <c r="R386" s="200" t="s">
        <v>12865</v>
      </c>
      <c r="S386" s="200" t="s">
        <v>38</v>
      </c>
      <c r="T386" s="200" t="s">
        <v>561</v>
      </c>
    </row>
    <row r="387" spans="1:20" outlineLevel="1">
      <c r="A387" s="207" t="s">
        <v>422</v>
      </c>
      <c r="B387" s="206" t="s">
        <v>563</v>
      </c>
      <c r="C387" s="200">
        <v>336</v>
      </c>
      <c r="D387" s="200" t="s">
        <v>563</v>
      </c>
      <c r="E387" s="200">
        <v>0</v>
      </c>
      <c r="G387" s="200" t="s">
        <v>35</v>
      </c>
      <c r="I387" s="200" t="s">
        <v>12866</v>
      </c>
      <c r="J387" s="200" t="s">
        <v>38</v>
      </c>
      <c r="K387" s="200" t="s">
        <v>563</v>
      </c>
      <c r="L387" s="200">
        <v>336</v>
      </c>
      <c r="M387" s="200" t="s">
        <v>563</v>
      </c>
      <c r="N387" s="200">
        <v>0</v>
      </c>
      <c r="P387" s="200" t="s">
        <v>35</v>
      </c>
      <c r="R387" s="200" t="s">
        <v>12866</v>
      </c>
      <c r="S387" s="200" t="s">
        <v>38</v>
      </c>
      <c r="T387" s="200" t="s">
        <v>563</v>
      </c>
    </row>
    <row r="388" spans="1:20" outlineLevel="1">
      <c r="A388" s="209"/>
      <c r="B388" s="209"/>
      <c r="C388" s="209"/>
      <c r="D388" s="209"/>
      <c r="E388" s="209"/>
      <c r="F388" s="209"/>
      <c r="G388" s="209"/>
      <c r="H388" s="209"/>
      <c r="I388" s="209"/>
      <c r="J388" s="209"/>
      <c r="K388" s="209"/>
      <c r="L388" s="209"/>
      <c r="M388" s="209"/>
      <c r="N388" s="209"/>
      <c r="O388" s="209"/>
      <c r="P388" s="209"/>
      <c r="Q388" s="209"/>
      <c r="R388" s="209"/>
      <c r="S388" s="209"/>
      <c r="T388" s="209"/>
    </row>
    <row r="389" spans="1:20">
      <c r="A389" s="205" t="s">
        <v>565</v>
      </c>
      <c r="B389" s="206" t="s">
        <v>566</v>
      </c>
      <c r="C389" s="200">
        <v>353</v>
      </c>
      <c r="D389" s="200" t="s">
        <v>567</v>
      </c>
      <c r="E389" s="200" t="s">
        <v>420</v>
      </c>
      <c r="G389" s="200" t="s">
        <v>35</v>
      </c>
      <c r="I389" s="200" t="s">
        <v>5638</v>
      </c>
      <c r="J389" s="200" t="s">
        <v>38</v>
      </c>
      <c r="K389" s="200" t="s">
        <v>567</v>
      </c>
      <c r="L389" s="200">
        <v>353</v>
      </c>
      <c r="M389" s="200" t="s">
        <v>567</v>
      </c>
      <c r="N389" s="200" t="s">
        <v>420</v>
      </c>
      <c r="P389" s="200" t="s">
        <v>35</v>
      </c>
      <c r="R389" s="200" t="s">
        <v>5638</v>
      </c>
      <c r="S389" s="200" t="s">
        <v>38</v>
      </c>
      <c r="T389" s="200" t="s">
        <v>567</v>
      </c>
    </row>
    <row r="390" spans="1:20" outlineLevel="1">
      <c r="A390" s="207" t="s">
        <v>565</v>
      </c>
      <c r="B390" s="206" t="s">
        <v>569</v>
      </c>
      <c r="C390" s="200">
        <v>354</v>
      </c>
      <c r="D390" s="200" t="s">
        <v>570</v>
      </c>
      <c r="E390" s="200" t="s">
        <v>420</v>
      </c>
      <c r="G390" s="200" t="s">
        <v>35</v>
      </c>
      <c r="I390" s="200" t="s">
        <v>5641</v>
      </c>
      <c r="J390" s="200" t="s">
        <v>38</v>
      </c>
      <c r="K390" s="200" t="s">
        <v>570</v>
      </c>
      <c r="L390" s="200">
        <v>354</v>
      </c>
      <c r="M390" s="200" t="s">
        <v>570</v>
      </c>
      <c r="N390" s="200" t="s">
        <v>420</v>
      </c>
      <c r="P390" s="200" t="s">
        <v>35</v>
      </c>
      <c r="R390" s="200" t="s">
        <v>5641</v>
      </c>
      <c r="S390" s="200" t="s">
        <v>38</v>
      </c>
      <c r="T390" s="200" t="s">
        <v>570</v>
      </c>
    </row>
    <row r="391" spans="1:20" outlineLevel="1">
      <c r="A391" s="209"/>
      <c r="B391" s="209"/>
      <c r="C391" s="209"/>
      <c r="D391" s="209"/>
      <c r="E391" s="209"/>
      <c r="F391" s="209"/>
      <c r="G391" s="209"/>
      <c r="H391" s="209"/>
      <c r="I391" s="209"/>
      <c r="J391" s="209"/>
      <c r="K391" s="209"/>
      <c r="L391" s="209"/>
      <c r="M391" s="209"/>
      <c r="N391" s="209"/>
      <c r="O391" s="209"/>
      <c r="P391" s="209"/>
      <c r="Q391" s="209"/>
      <c r="R391" s="209"/>
      <c r="S391" s="209"/>
      <c r="T391" s="209"/>
    </row>
    <row r="392" spans="1:20">
      <c r="A392" s="235" t="s">
        <v>572</v>
      </c>
      <c r="B392" s="206" t="s">
        <v>573</v>
      </c>
      <c r="C392" s="200">
        <v>526</v>
      </c>
      <c r="D392" s="200" t="s">
        <v>574</v>
      </c>
      <c r="E392" s="200">
        <v>0</v>
      </c>
      <c r="I392" s="200" t="s">
        <v>12540</v>
      </c>
      <c r="K392" s="200" t="s">
        <v>574</v>
      </c>
      <c r="L392" s="200">
        <v>526</v>
      </c>
      <c r="M392" s="200" t="s">
        <v>574</v>
      </c>
      <c r="N392" s="200">
        <v>0</v>
      </c>
      <c r="R392" s="200" t="s">
        <v>12540</v>
      </c>
      <c r="T392" s="200" t="s">
        <v>574</v>
      </c>
    </row>
    <row r="393" spans="1:20" outlineLevel="1">
      <c r="A393" s="236" t="s">
        <v>572</v>
      </c>
      <c r="B393" s="206" t="s">
        <v>573</v>
      </c>
      <c r="C393" s="200">
        <v>527</v>
      </c>
      <c r="D393" s="200" t="s">
        <v>574</v>
      </c>
      <c r="E393" s="200">
        <v>0</v>
      </c>
      <c r="I393" s="200" t="s">
        <v>12541</v>
      </c>
      <c r="K393" s="200" t="s">
        <v>574</v>
      </c>
      <c r="L393" s="200">
        <v>527</v>
      </c>
      <c r="M393" s="200" t="s">
        <v>574</v>
      </c>
      <c r="N393" s="200">
        <v>0</v>
      </c>
      <c r="R393" s="200" t="s">
        <v>12541</v>
      </c>
      <c r="T393" s="200" t="s">
        <v>574</v>
      </c>
    </row>
    <row r="394" spans="1:20" outlineLevel="1">
      <c r="A394" s="236" t="s">
        <v>572</v>
      </c>
      <c r="B394" s="206" t="s">
        <v>573</v>
      </c>
      <c r="C394" s="200">
        <v>528</v>
      </c>
      <c r="D394" s="200" t="s">
        <v>574</v>
      </c>
      <c r="E394" s="200">
        <v>0</v>
      </c>
      <c r="I394" s="200" t="s">
        <v>12542</v>
      </c>
      <c r="K394" s="200" t="s">
        <v>574</v>
      </c>
      <c r="L394" s="200">
        <v>528</v>
      </c>
      <c r="M394" s="200" t="s">
        <v>574</v>
      </c>
      <c r="N394" s="200">
        <v>0</v>
      </c>
      <c r="R394" s="200" t="s">
        <v>12542</v>
      </c>
      <c r="T394" s="200" t="s">
        <v>574</v>
      </c>
    </row>
    <row r="395" spans="1:20" outlineLevel="1">
      <c r="A395" s="236" t="s">
        <v>572</v>
      </c>
      <c r="B395" s="206" t="s">
        <v>573</v>
      </c>
      <c r="C395" s="200">
        <v>529</v>
      </c>
      <c r="D395" s="200" t="s">
        <v>574</v>
      </c>
      <c r="E395" s="200">
        <v>0</v>
      </c>
      <c r="I395" s="200" t="s">
        <v>12543</v>
      </c>
      <c r="K395" s="200" t="s">
        <v>574</v>
      </c>
      <c r="L395" s="200">
        <v>529</v>
      </c>
      <c r="M395" s="200" t="s">
        <v>574</v>
      </c>
      <c r="N395" s="200">
        <v>0</v>
      </c>
      <c r="R395" s="200" t="s">
        <v>12543</v>
      </c>
      <c r="T395" s="200" t="s">
        <v>574</v>
      </c>
    </row>
    <row r="396" spans="1:20" outlineLevel="1">
      <c r="A396" s="236" t="s">
        <v>572</v>
      </c>
      <c r="B396" s="206" t="s">
        <v>573</v>
      </c>
      <c r="C396" s="200">
        <v>530</v>
      </c>
      <c r="D396" s="200" t="s">
        <v>574</v>
      </c>
      <c r="E396" s="200">
        <v>0</v>
      </c>
      <c r="I396" s="200" t="s">
        <v>12544</v>
      </c>
      <c r="K396" s="200" t="s">
        <v>574</v>
      </c>
      <c r="L396" s="200">
        <v>530</v>
      </c>
      <c r="M396" s="200" t="s">
        <v>574</v>
      </c>
      <c r="N396" s="200">
        <v>0</v>
      </c>
      <c r="R396" s="200" t="s">
        <v>12544</v>
      </c>
      <c r="T396" s="200" t="s">
        <v>574</v>
      </c>
    </row>
    <row r="397" spans="1:20" outlineLevel="1">
      <c r="A397" s="236" t="s">
        <v>572</v>
      </c>
      <c r="B397" s="206" t="s">
        <v>573</v>
      </c>
      <c r="C397" s="200">
        <v>531</v>
      </c>
      <c r="D397" s="200" t="s">
        <v>574</v>
      </c>
      <c r="E397" s="200">
        <v>0</v>
      </c>
      <c r="I397" s="200" t="s">
        <v>12545</v>
      </c>
      <c r="K397" s="200" t="s">
        <v>574</v>
      </c>
      <c r="L397" s="200">
        <v>531</v>
      </c>
      <c r="M397" s="200" t="s">
        <v>574</v>
      </c>
      <c r="N397" s="200">
        <v>0</v>
      </c>
      <c r="R397" s="200" t="s">
        <v>12545</v>
      </c>
      <c r="T397" s="200" t="s">
        <v>574</v>
      </c>
    </row>
    <row r="398" spans="1:20" outlineLevel="1">
      <c r="A398" s="236" t="s">
        <v>572</v>
      </c>
      <c r="B398" s="206" t="s">
        <v>573</v>
      </c>
      <c r="C398" s="200">
        <v>532</v>
      </c>
      <c r="D398" s="200" t="s">
        <v>574</v>
      </c>
      <c r="E398" s="200">
        <v>0</v>
      </c>
      <c r="I398" s="200" t="s">
        <v>12546</v>
      </c>
      <c r="K398" s="200" t="s">
        <v>574</v>
      </c>
      <c r="L398" s="200">
        <v>532</v>
      </c>
      <c r="M398" s="200" t="s">
        <v>574</v>
      </c>
      <c r="N398" s="200">
        <v>0</v>
      </c>
      <c r="R398" s="200" t="s">
        <v>12546</v>
      </c>
      <c r="T398" s="200" t="s">
        <v>574</v>
      </c>
    </row>
    <row r="399" spans="1:20" outlineLevel="1">
      <c r="A399" s="236" t="s">
        <v>572</v>
      </c>
      <c r="B399" s="206" t="s">
        <v>573</v>
      </c>
      <c r="C399" s="200">
        <v>533</v>
      </c>
      <c r="D399" s="200" t="s">
        <v>574</v>
      </c>
      <c r="E399" s="200">
        <v>0</v>
      </c>
      <c r="I399" s="200" t="s">
        <v>12547</v>
      </c>
      <c r="K399" s="200" t="s">
        <v>574</v>
      </c>
      <c r="L399" s="200">
        <v>533</v>
      </c>
      <c r="M399" s="200" t="s">
        <v>574</v>
      </c>
      <c r="N399" s="200">
        <v>0</v>
      </c>
      <c r="R399" s="200" t="s">
        <v>12547</v>
      </c>
      <c r="T399" s="200" t="s">
        <v>574</v>
      </c>
    </row>
    <row r="400" spans="1:20" outlineLevel="1">
      <c r="A400" s="236" t="s">
        <v>572</v>
      </c>
      <c r="B400" s="206" t="s">
        <v>573</v>
      </c>
      <c r="C400" s="200">
        <v>534</v>
      </c>
      <c r="D400" s="200" t="s">
        <v>574</v>
      </c>
      <c r="E400" s="200">
        <v>0</v>
      </c>
      <c r="I400" s="200" t="s">
        <v>12548</v>
      </c>
      <c r="K400" s="200" t="s">
        <v>574</v>
      </c>
      <c r="L400" s="200">
        <v>534</v>
      </c>
      <c r="M400" s="200" t="s">
        <v>574</v>
      </c>
      <c r="N400" s="200">
        <v>0</v>
      </c>
      <c r="R400" s="200" t="s">
        <v>12548</v>
      </c>
      <c r="T400" s="200" t="s">
        <v>574</v>
      </c>
    </row>
    <row r="401" spans="1:20" outlineLevel="1">
      <c r="A401" s="236" t="s">
        <v>572</v>
      </c>
      <c r="B401" s="206" t="s">
        <v>573</v>
      </c>
      <c r="C401" s="200">
        <v>535</v>
      </c>
      <c r="D401" s="200" t="s">
        <v>574</v>
      </c>
      <c r="E401" s="200">
        <v>0</v>
      </c>
      <c r="I401" s="200" t="s">
        <v>12549</v>
      </c>
      <c r="K401" s="200" t="s">
        <v>574</v>
      </c>
      <c r="L401" s="200">
        <v>535</v>
      </c>
      <c r="M401" s="200" t="s">
        <v>574</v>
      </c>
      <c r="N401" s="200">
        <v>0</v>
      </c>
      <c r="R401" s="200" t="s">
        <v>12549</v>
      </c>
      <c r="T401" s="200" t="s">
        <v>574</v>
      </c>
    </row>
    <row r="402" spans="1:20" outlineLevel="1">
      <c r="A402" s="236" t="s">
        <v>572</v>
      </c>
      <c r="B402" s="206" t="s">
        <v>573</v>
      </c>
      <c r="C402" s="200">
        <v>536</v>
      </c>
      <c r="D402" s="200" t="s">
        <v>585</v>
      </c>
      <c r="E402" s="200">
        <v>0</v>
      </c>
      <c r="I402" s="200" t="s">
        <v>12550</v>
      </c>
      <c r="K402" s="200" t="s">
        <v>585</v>
      </c>
      <c r="L402" s="200">
        <v>536</v>
      </c>
      <c r="M402" s="200" t="s">
        <v>585</v>
      </c>
      <c r="N402" s="200">
        <v>0</v>
      </c>
      <c r="R402" s="200" t="s">
        <v>12550</v>
      </c>
      <c r="T402" s="200" t="s">
        <v>585</v>
      </c>
    </row>
    <row r="403" spans="1:20" outlineLevel="1">
      <c r="A403" s="236" t="s">
        <v>572</v>
      </c>
      <c r="B403" s="206" t="s">
        <v>573</v>
      </c>
      <c r="C403" s="200">
        <v>537</v>
      </c>
      <c r="D403" s="200" t="s">
        <v>587</v>
      </c>
      <c r="E403" s="200">
        <v>0</v>
      </c>
      <c r="I403" s="200" t="s">
        <v>12551</v>
      </c>
      <c r="K403" s="200" t="s">
        <v>587</v>
      </c>
      <c r="L403" s="200">
        <v>537</v>
      </c>
      <c r="M403" s="200" t="s">
        <v>587</v>
      </c>
      <c r="N403" s="200">
        <v>0</v>
      </c>
      <c r="R403" s="200" t="s">
        <v>12551</v>
      </c>
      <c r="T403" s="200" t="s">
        <v>587</v>
      </c>
    </row>
    <row r="404" spans="1:20" ht="13.8" outlineLevel="1" thickBot="1">
      <c r="A404" s="237" t="s">
        <v>572</v>
      </c>
      <c r="B404" s="206" t="s">
        <v>573</v>
      </c>
      <c r="C404" s="200">
        <v>538</v>
      </c>
      <c r="D404" s="200" t="s">
        <v>589</v>
      </c>
      <c r="E404" s="200">
        <v>0</v>
      </c>
      <c r="I404" s="200" t="s">
        <v>12552</v>
      </c>
      <c r="K404" s="200" t="s">
        <v>589</v>
      </c>
      <c r="L404" s="200">
        <v>538</v>
      </c>
      <c r="M404" s="200" t="s">
        <v>589</v>
      </c>
      <c r="N404" s="200">
        <v>0</v>
      </c>
      <c r="R404" s="200" t="s">
        <v>12552</v>
      </c>
      <c r="T404" s="200" t="s">
        <v>589</v>
      </c>
    </row>
    <row r="405" spans="1:20" ht="13.8" outlineLevel="1" thickTop="1">
      <c r="A405" s="209"/>
      <c r="B405" s="209"/>
      <c r="C405" s="209"/>
      <c r="D405" s="209"/>
      <c r="E405" s="209"/>
      <c r="F405" s="209"/>
      <c r="G405" s="209"/>
      <c r="H405" s="209"/>
      <c r="I405" s="209"/>
      <c r="J405" s="209"/>
      <c r="K405" s="209"/>
      <c r="L405" s="209"/>
      <c r="M405" s="209"/>
      <c r="N405" s="209"/>
      <c r="O405" s="209"/>
      <c r="P405" s="209"/>
      <c r="Q405" s="209"/>
      <c r="R405" s="209"/>
      <c r="S405" s="209"/>
      <c r="T405" s="209"/>
    </row>
    <row r="406" spans="1:20">
      <c r="A406" s="235" t="s">
        <v>591</v>
      </c>
      <c r="B406" s="206" t="s">
        <v>592</v>
      </c>
      <c r="C406" s="200">
        <v>511</v>
      </c>
      <c r="D406" s="200" t="s">
        <v>593</v>
      </c>
      <c r="E406" s="200">
        <v>0</v>
      </c>
      <c r="I406" s="200" t="s">
        <v>12867</v>
      </c>
      <c r="K406" s="200" t="s">
        <v>593</v>
      </c>
      <c r="L406" s="200">
        <v>511</v>
      </c>
      <c r="M406" s="200" t="s">
        <v>593</v>
      </c>
      <c r="N406" s="200">
        <v>0</v>
      </c>
      <c r="R406" s="200" t="s">
        <v>12867</v>
      </c>
      <c r="T406" s="200" t="s">
        <v>593</v>
      </c>
    </row>
    <row r="407" spans="1:20" outlineLevel="1">
      <c r="A407" s="236" t="s">
        <v>591</v>
      </c>
      <c r="B407" s="206" t="s">
        <v>592</v>
      </c>
      <c r="C407" s="200">
        <v>512</v>
      </c>
      <c r="D407" s="200" t="s">
        <v>595</v>
      </c>
      <c r="E407" s="200">
        <v>0</v>
      </c>
      <c r="I407" s="200" t="s">
        <v>12868</v>
      </c>
      <c r="K407" s="200" t="s">
        <v>595</v>
      </c>
      <c r="L407" s="200">
        <v>512</v>
      </c>
      <c r="M407" s="200" t="s">
        <v>595</v>
      </c>
      <c r="N407" s="200">
        <v>0</v>
      </c>
      <c r="R407" s="200" t="s">
        <v>12868</v>
      </c>
      <c r="T407" s="200" t="s">
        <v>595</v>
      </c>
    </row>
    <row r="408" spans="1:20" outlineLevel="1">
      <c r="A408" s="236" t="s">
        <v>591</v>
      </c>
      <c r="B408" s="206" t="s">
        <v>592</v>
      </c>
      <c r="C408" s="200">
        <v>513</v>
      </c>
      <c r="D408" s="200" t="s">
        <v>597</v>
      </c>
      <c r="E408" s="200">
        <v>0</v>
      </c>
      <c r="I408" s="200" t="s">
        <v>12869</v>
      </c>
      <c r="K408" s="200" t="s">
        <v>597</v>
      </c>
      <c r="L408" s="200">
        <v>513</v>
      </c>
      <c r="M408" s="200" t="s">
        <v>597</v>
      </c>
      <c r="N408" s="200">
        <v>0</v>
      </c>
      <c r="R408" s="200" t="s">
        <v>12869</v>
      </c>
      <c r="T408" s="200" t="s">
        <v>597</v>
      </c>
    </row>
    <row r="409" spans="1:20" outlineLevel="1">
      <c r="A409" s="236" t="s">
        <v>591</v>
      </c>
      <c r="B409" s="206" t="s">
        <v>592</v>
      </c>
      <c r="C409" s="200">
        <v>514</v>
      </c>
      <c r="D409" s="200" t="s">
        <v>597</v>
      </c>
      <c r="E409" s="200">
        <v>0</v>
      </c>
      <c r="I409" s="200" t="s">
        <v>12870</v>
      </c>
      <c r="K409" s="200" t="s">
        <v>597</v>
      </c>
      <c r="L409" s="200">
        <v>514</v>
      </c>
      <c r="M409" s="200" t="s">
        <v>597</v>
      </c>
      <c r="N409" s="200">
        <v>0</v>
      </c>
      <c r="R409" s="200" t="s">
        <v>12870</v>
      </c>
      <c r="T409" s="200" t="s">
        <v>597</v>
      </c>
    </row>
    <row r="410" spans="1:20" outlineLevel="1">
      <c r="A410" s="236" t="s">
        <v>591</v>
      </c>
      <c r="B410" s="206" t="s">
        <v>592</v>
      </c>
      <c r="C410" s="200">
        <v>515</v>
      </c>
      <c r="D410" s="200" t="s">
        <v>597</v>
      </c>
      <c r="E410" s="200">
        <v>0</v>
      </c>
      <c r="I410" s="200" t="s">
        <v>12871</v>
      </c>
      <c r="K410" s="200" t="s">
        <v>597</v>
      </c>
      <c r="L410" s="200">
        <v>515</v>
      </c>
      <c r="M410" s="200" t="s">
        <v>597</v>
      </c>
      <c r="N410" s="200">
        <v>0</v>
      </c>
      <c r="R410" s="200" t="s">
        <v>12871</v>
      </c>
      <c r="T410" s="200" t="s">
        <v>597</v>
      </c>
    </row>
    <row r="411" spans="1:20" outlineLevel="1">
      <c r="A411" s="236" t="s">
        <v>591</v>
      </c>
      <c r="B411" s="206" t="s">
        <v>592</v>
      </c>
      <c r="C411" s="200">
        <v>516</v>
      </c>
      <c r="D411" s="200" t="s">
        <v>597</v>
      </c>
      <c r="E411" s="200">
        <v>0</v>
      </c>
      <c r="I411" s="200" t="s">
        <v>12872</v>
      </c>
      <c r="K411" s="200" t="s">
        <v>597</v>
      </c>
      <c r="L411" s="200">
        <v>516</v>
      </c>
      <c r="M411" s="200" t="s">
        <v>597</v>
      </c>
      <c r="N411" s="200">
        <v>0</v>
      </c>
      <c r="R411" s="200" t="s">
        <v>12872</v>
      </c>
      <c r="T411" s="200" t="s">
        <v>597</v>
      </c>
    </row>
    <row r="412" spans="1:20" outlineLevel="1">
      <c r="A412" s="236" t="s">
        <v>591</v>
      </c>
      <c r="B412" s="206" t="s">
        <v>592</v>
      </c>
      <c r="C412" s="200">
        <v>517</v>
      </c>
      <c r="D412" s="200" t="s">
        <v>597</v>
      </c>
      <c r="E412" s="200">
        <v>0</v>
      </c>
      <c r="I412" s="200" t="s">
        <v>12873</v>
      </c>
      <c r="K412" s="200" t="s">
        <v>597</v>
      </c>
      <c r="L412" s="200">
        <v>517</v>
      </c>
      <c r="M412" s="200" t="s">
        <v>597</v>
      </c>
      <c r="N412" s="200">
        <v>0</v>
      </c>
      <c r="R412" s="200" t="s">
        <v>12873</v>
      </c>
      <c r="T412" s="200" t="s">
        <v>597</v>
      </c>
    </row>
    <row r="413" spans="1:20" outlineLevel="1">
      <c r="A413" s="236" t="s">
        <v>591</v>
      </c>
      <c r="B413" s="206" t="s">
        <v>592</v>
      </c>
      <c r="C413" s="200">
        <v>518</v>
      </c>
      <c r="D413" s="200" t="s">
        <v>597</v>
      </c>
      <c r="E413" s="200">
        <v>0</v>
      </c>
      <c r="I413" s="200" t="s">
        <v>12874</v>
      </c>
      <c r="K413" s="200" t="s">
        <v>597</v>
      </c>
      <c r="L413" s="200">
        <v>518</v>
      </c>
      <c r="M413" s="200" t="s">
        <v>597</v>
      </c>
      <c r="N413" s="200">
        <v>0</v>
      </c>
      <c r="R413" s="200" t="s">
        <v>12874</v>
      </c>
      <c r="T413" s="200" t="s">
        <v>597</v>
      </c>
    </row>
    <row r="414" spans="1:20" ht="13.8" outlineLevel="1" thickBot="1">
      <c r="A414" s="236" t="s">
        <v>591</v>
      </c>
      <c r="B414" s="206" t="s">
        <v>592</v>
      </c>
      <c r="C414" s="200">
        <v>519</v>
      </c>
      <c r="D414" s="200" t="s">
        <v>597</v>
      </c>
      <c r="E414" s="200">
        <v>0</v>
      </c>
      <c r="I414" s="200" t="s">
        <v>12875</v>
      </c>
      <c r="K414" s="200" t="s">
        <v>597</v>
      </c>
      <c r="L414" s="200">
        <v>519</v>
      </c>
      <c r="M414" s="200" t="s">
        <v>597</v>
      </c>
      <c r="N414" s="200">
        <v>0</v>
      </c>
      <c r="R414" s="200" t="s">
        <v>12875</v>
      </c>
      <c r="T414" s="200" t="s">
        <v>597</v>
      </c>
    </row>
    <row r="415" spans="1:20" ht="13.8" outlineLevel="1" thickTop="1">
      <c r="A415" s="238" t="s">
        <v>591</v>
      </c>
      <c r="B415" s="206" t="s">
        <v>605</v>
      </c>
      <c r="C415" s="200">
        <v>427</v>
      </c>
      <c r="D415" s="200" t="s">
        <v>606</v>
      </c>
      <c r="E415" s="200">
        <v>0</v>
      </c>
      <c r="I415" s="200" t="s">
        <v>12876</v>
      </c>
      <c r="K415" s="200" t="s">
        <v>606</v>
      </c>
      <c r="L415" s="200">
        <v>427</v>
      </c>
      <c r="M415" s="200" t="s">
        <v>606</v>
      </c>
      <c r="N415" s="200">
        <v>0</v>
      </c>
      <c r="R415" s="200" t="s">
        <v>12876</v>
      </c>
      <c r="T415" s="200" t="s">
        <v>606</v>
      </c>
    </row>
    <row r="416" spans="1:20" outlineLevel="1">
      <c r="A416" s="236" t="s">
        <v>591</v>
      </c>
      <c r="B416" s="206" t="s">
        <v>605</v>
      </c>
      <c r="C416" s="200">
        <v>428</v>
      </c>
      <c r="D416" s="200" t="s">
        <v>606</v>
      </c>
      <c r="E416" s="200">
        <v>0</v>
      </c>
      <c r="I416" s="200" t="s">
        <v>12877</v>
      </c>
      <c r="K416" s="200" t="s">
        <v>606</v>
      </c>
      <c r="L416" s="200">
        <v>428</v>
      </c>
      <c r="M416" s="200" t="s">
        <v>606</v>
      </c>
      <c r="N416" s="200">
        <v>0</v>
      </c>
      <c r="R416" s="200" t="s">
        <v>12877</v>
      </c>
      <c r="T416" s="200" t="s">
        <v>606</v>
      </c>
    </row>
    <row r="417" spans="1:20" outlineLevel="1">
      <c r="A417" s="236" t="s">
        <v>591</v>
      </c>
      <c r="B417" s="206" t="s">
        <v>605</v>
      </c>
      <c r="C417" s="200">
        <v>429</v>
      </c>
      <c r="D417" s="200" t="s">
        <v>606</v>
      </c>
      <c r="E417" s="200">
        <v>0</v>
      </c>
      <c r="I417" s="200" t="s">
        <v>12878</v>
      </c>
      <c r="K417" s="200" t="s">
        <v>606</v>
      </c>
      <c r="L417" s="200">
        <v>429</v>
      </c>
      <c r="M417" s="200" t="s">
        <v>606</v>
      </c>
      <c r="N417" s="200">
        <v>0</v>
      </c>
      <c r="R417" s="200" t="s">
        <v>12878</v>
      </c>
      <c r="T417" s="200" t="s">
        <v>606</v>
      </c>
    </row>
    <row r="418" spans="1:20" outlineLevel="1">
      <c r="A418" s="236" t="s">
        <v>591</v>
      </c>
      <c r="B418" s="206" t="s">
        <v>605</v>
      </c>
      <c r="C418" s="200">
        <v>430</v>
      </c>
      <c r="D418" s="200" t="s">
        <v>606</v>
      </c>
      <c r="E418" s="200">
        <v>0</v>
      </c>
      <c r="I418" s="200" t="s">
        <v>12879</v>
      </c>
      <c r="K418" s="200" t="s">
        <v>606</v>
      </c>
      <c r="L418" s="200">
        <v>430</v>
      </c>
      <c r="M418" s="200" t="s">
        <v>606</v>
      </c>
      <c r="N418" s="200">
        <v>0</v>
      </c>
      <c r="R418" s="200" t="s">
        <v>12879</v>
      </c>
      <c r="T418" s="200" t="s">
        <v>606</v>
      </c>
    </row>
    <row r="419" spans="1:20" outlineLevel="1">
      <c r="A419" s="236" t="s">
        <v>591</v>
      </c>
      <c r="B419" s="206" t="s">
        <v>605</v>
      </c>
      <c r="C419" s="200">
        <v>431</v>
      </c>
      <c r="D419" s="200" t="s">
        <v>606</v>
      </c>
      <c r="E419" s="200">
        <v>0</v>
      </c>
      <c r="I419" s="200" t="s">
        <v>12880</v>
      </c>
      <c r="K419" s="200" t="s">
        <v>606</v>
      </c>
      <c r="L419" s="200">
        <v>431</v>
      </c>
      <c r="M419" s="200" t="s">
        <v>606</v>
      </c>
      <c r="N419" s="200">
        <v>0</v>
      </c>
      <c r="R419" s="200" t="s">
        <v>12880</v>
      </c>
      <c r="T419" s="200" t="s">
        <v>606</v>
      </c>
    </row>
    <row r="420" spans="1:20" outlineLevel="1">
      <c r="A420" s="236" t="s">
        <v>591</v>
      </c>
      <c r="B420" s="206" t="s">
        <v>605</v>
      </c>
      <c r="C420" s="200">
        <v>432</v>
      </c>
      <c r="D420" s="200" t="s">
        <v>606</v>
      </c>
      <c r="E420" s="200">
        <v>0</v>
      </c>
      <c r="I420" s="200" t="s">
        <v>12881</v>
      </c>
      <c r="K420" s="200" t="s">
        <v>606</v>
      </c>
      <c r="L420" s="200">
        <v>432</v>
      </c>
      <c r="M420" s="200" t="s">
        <v>606</v>
      </c>
      <c r="N420" s="200">
        <v>0</v>
      </c>
      <c r="R420" s="200" t="s">
        <v>12881</v>
      </c>
      <c r="T420" s="200" t="s">
        <v>606</v>
      </c>
    </row>
    <row r="421" spans="1:20" outlineLevel="1">
      <c r="A421" s="236" t="s">
        <v>591</v>
      </c>
      <c r="B421" s="206" t="s">
        <v>605</v>
      </c>
      <c r="C421" s="200">
        <v>433</v>
      </c>
      <c r="D421" s="200" t="s">
        <v>606</v>
      </c>
      <c r="E421" s="200">
        <v>0</v>
      </c>
      <c r="I421" s="200" t="s">
        <v>12882</v>
      </c>
      <c r="K421" s="200" t="s">
        <v>606</v>
      </c>
      <c r="L421" s="200">
        <v>433</v>
      </c>
      <c r="M421" s="200" t="s">
        <v>606</v>
      </c>
      <c r="N421" s="200">
        <v>0</v>
      </c>
      <c r="R421" s="200" t="s">
        <v>12882</v>
      </c>
      <c r="T421" s="200" t="s">
        <v>606</v>
      </c>
    </row>
    <row r="422" spans="1:20" outlineLevel="1">
      <c r="A422" s="236" t="s">
        <v>591</v>
      </c>
      <c r="B422" s="206" t="s">
        <v>605</v>
      </c>
      <c r="C422" s="200">
        <v>434</v>
      </c>
      <c r="D422" s="200" t="s">
        <v>606</v>
      </c>
      <c r="E422" s="200">
        <v>0</v>
      </c>
      <c r="I422" s="200" t="s">
        <v>12883</v>
      </c>
      <c r="K422" s="200" t="s">
        <v>606</v>
      </c>
      <c r="L422" s="200">
        <v>434</v>
      </c>
      <c r="M422" s="200" t="s">
        <v>606</v>
      </c>
      <c r="N422" s="200">
        <v>0</v>
      </c>
      <c r="R422" s="200" t="s">
        <v>12883</v>
      </c>
      <c r="T422" s="200" t="s">
        <v>606</v>
      </c>
    </row>
    <row r="423" spans="1:20" outlineLevel="1">
      <c r="A423" s="236" t="s">
        <v>591</v>
      </c>
      <c r="B423" s="206" t="s">
        <v>605</v>
      </c>
      <c r="C423" s="200">
        <v>435</v>
      </c>
      <c r="D423" s="200" t="s">
        <v>606</v>
      </c>
      <c r="E423" s="200">
        <v>0</v>
      </c>
      <c r="I423" s="200" t="s">
        <v>12884</v>
      </c>
      <c r="K423" s="200" t="s">
        <v>606</v>
      </c>
      <c r="L423" s="200">
        <v>435</v>
      </c>
      <c r="M423" s="200" t="s">
        <v>606</v>
      </c>
      <c r="N423" s="200">
        <v>0</v>
      </c>
      <c r="R423" s="200" t="s">
        <v>12884</v>
      </c>
      <c r="T423" s="200" t="s">
        <v>606</v>
      </c>
    </row>
    <row r="424" spans="1:20" outlineLevel="1">
      <c r="A424" s="236" t="s">
        <v>591</v>
      </c>
      <c r="B424" s="206" t="s">
        <v>605</v>
      </c>
      <c r="C424" s="200">
        <v>436</v>
      </c>
      <c r="D424" s="200" t="s">
        <v>606</v>
      </c>
      <c r="E424" s="200">
        <v>0</v>
      </c>
      <c r="I424" s="200" t="s">
        <v>12885</v>
      </c>
      <c r="K424" s="200" t="s">
        <v>606</v>
      </c>
      <c r="L424" s="200">
        <v>436</v>
      </c>
      <c r="M424" s="200" t="s">
        <v>606</v>
      </c>
      <c r="N424" s="200">
        <v>0</v>
      </c>
      <c r="R424" s="200" t="s">
        <v>12885</v>
      </c>
      <c r="T424" s="200" t="s">
        <v>606</v>
      </c>
    </row>
    <row r="425" spans="1:20" outlineLevel="1">
      <c r="A425" s="236" t="s">
        <v>591</v>
      </c>
      <c r="B425" s="206" t="s">
        <v>605</v>
      </c>
      <c r="C425" s="200">
        <v>444</v>
      </c>
      <c r="D425" s="200" t="s">
        <v>617</v>
      </c>
      <c r="E425" s="200">
        <v>0</v>
      </c>
      <c r="I425" s="200" t="s">
        <v>12886</v>
      </c>
      <c r="K425" s="200" t="s">
        <v>617</v>
      </c>
      <c r="L425" s="200">
        <v>444</v>
      </c>
      <c r="M425" s="200" t="s">
        <v>617</v>
      </c>
      <c r="N425" s="200">
        <v>0</v>
      </c>
      <c r="R425" s="200" t="s">
        <v>12886</v>
      </c>
      <c r="T425" s="200" t="s">
        <v>617</v>
      </c>
    </row>
    <row r="426" spans="1:20" outlineLevel="1">
      <c r="A426" s="236" t="s">
        <v>591</v>
      </c>
      <c r="B426" s="206" t="s">
        <v>605</v>
      </c>
      <c r="C426" s="200">
        <v>451</v>
      </c>
      <c r="D426" s="200" t="s">
        <v>619</v>
      </c>
      <c r="E426" s="200">
        <v>0</v>
      </c>
      <c r="I426" s="200" t="s">
        <v>12887</v>
      </c>
      <c r="K426" s="200" t="s">
        <v>619</v>
      </c>
      <c r="L426" s="200">
        <v>451</v>
      </c>
      <c r="M426" s="200" t="s">
        <v>619</v>
      </c>
      <c r="N426" s="200">
        <v>0</v>
      </c>
      <c r="R426" s="200" t="s">
        <v>12887</v>
      </c>
      <c r="T426" s="200" t="s">
        <v>619</v>
      </c>
    </row>
    <row r="427" spans="1:20" outlineLevel="1">
      <c r="A427" s="236" t="s">
        <v>591</v>
      </c>
      <c r="B427" s="206" t="s">
        <v>605</v>
      </c>
      <c r="C427" s="200">
        <v>452</v>
      </c>
      <c r="D427" s="200" t="s">
        <v>619</v>
      </c>
      <c r="E427" s="200">
        <v>0</v>
      </c>
      <c r="I427" s="200" t="s">
        <v>12888</v>
      </c>
      <c r="K427" s="200" t="s">
        <v>619</v>
      </c>
      <c r="L427" s="200">
        <v>452</v>
      </c>
      <c r="M427" s="200" t="s">
        <v>619</v>
      </c>
      <c r="N427" s="200">
        <v>0</v>
      </c>
      <c r="R427" s="200" t="s">
        <v>12888</v>
      </c>
      <c r="T427" s="200" t="s">
        <v>619</v>
      </c>
    </row>
    <row r="428" spans="1:20" outlineLevel="1">
      <c r="A428" s="236" t="s">
        <v>591</v>
      </c>
      <c r="B428" s="206" t="s">
        <v>605</v>
      </c>
      <c r="C428" s="200">
        <v>453</v>
      </c>
      <c r="D428" s="200" t="s">
        <v>619</v>
      </c>
      <c r="E428" s="200">
        <v>0</v>
      </c>
      <c r="I428" s="200" t="s">
        <v>12889</v>
      </c>
      <c r="K428" s="200" t="s">
        <v>619</v>
      </c>
      <c r="L428" s="200">
        <v>453</v>
      </c>
      <c r="M428" s="200" t="s">
        <v>619</v>
      </c>
      <c r="N428" s="200">
        <v>0</v>
      </c>
      <c r="R428" s="200" t="s">
        <v>12889</v>
      </c>
      <c r="T428" s="200" t="s">
        <v>619</v>
      </c>
    </row>
    <row r="429" spans="1:20" outlineLevel="1">
      <c r="A429" s="236" t="s">
        <v>591</v>
      </c>
      <c r="B429" s="206" t="s">
        <v>605</v>
      </c>
      <c r="C429" s="200">
        <v>454</v>
      </c>
      <c r="D429" s="200" t="s">
        <v>619</v>
      </c>
      <c r="E429" s="200">
        <v>0</v>
      </c>
      <c r="I429" s="200" t="s">
        <v>12890</v>
      </c>
      <c r="K429" s="200" t="s">
        <v>619</v>
      </c>
      <c r="L429" s="200">
        <v>454</v>
      </c>
      <c r="M429" s="200" t="s">
        <v>619</v>
      </c>
      <c r="N429" s="200">
        <v>0</v>
      </c>
      <c r="R429" s="200" t="s">
        <v>12890</v>
      </c>
      <c r="T429" s="200" t="s">
        <v>619</v>
      </c>
    </row>
    <row r="430" spans="1:20" outlineLevel="1">
      <c r="A430" s="236" t="s">
        <v>591</v>
      </c>
      <c r="B430" s="206" t="s">
        <v>605</v>
      </c>
      <c r="C430" s="200">
        <v>455</v>
      </c>
      <c r="D430" s="200" t="s">
        <v>619</v>
      </c>
      <c r="E430" s="200">
        <v>0</v>
      </c>
      <c r="I430" s="200" t="s">
        <v>12891</v>
      </c>
      <c r="K430" s="200" t="s">
        <v>619</v>
      </c>
      <c r="L430" s="200">
        <v>455</v>
      </c>
      <c r="M430" s="200" t="s">
        <v>619</v>
      </c>
      <c r="N430" s="200">
        <v>0</v>
      </c>
      <c r="R430" s="200" t="s">
        <v>12891</v>
      </c>
      <c r="T430" s="200" t="s">
        <v>619</v>
      </c>
    </row>
    <row r="431" spans="1:20" outlineLevel="1">
      <c r="A431" s="236" t="s">
        <v>591</v>
      </c>
      <c r="B431" s="206" t="s">
        <v>605</v>
      </c>
      <c r="C431" s="200">
        <v>477</v>
      </c>
      <c r="D431" s="200" t="s">
        <v>625</v>
      </c>
      <c r="E431" s="200">
        <v>0</v>
      </c>
      <c r="I431" s="200" t="s">
        <v>12892</v>
      </c>
      <c r="K431" s="200" t="s">
        <v>625</v>
      </c>
      <c r="L431" s="200">
        <v>477</v>
      </c>
      <c r="M431" s="200" t="s">
        <v>625</v>
      </c>
      <c r="N431" s="200">
        <v>0</v>
      </c>
      <c r="R431" s="200" t="s">
        <v>12892</v>
      </c>
      <c r="T431" s="200" t="s">
        <v>625</v>
      </c>
    </row>
    <row r="432" spans="1:20" outlineLevel="1">
      <c r="A432" s="236" t="s">
        <v>591</v>
      </c>
      <c r="B432" s="206" t="s">
        <v>605</v>
      </c>
      <c r="C432" s="200">
        <v>478</v>
      </c>
      <c r="D432" s="200" t="s">
        <v>625</v>
      </c>
      <c r="E432" s="200">
        <v>0</v>
      </c>
      <c r="I432" s="200" t="s">
        <v>12893</v>
      </c>
      <c r="K432" s="200" t="s">
        <v>625</v>
      </c>
      <c r="L432" s="200">
        <v>478</v>
      </c>
      <c r="M432" s="200" t="s">
        <v>625</v>
      </c>
      <c r="N432" s="200">
        <v>0</v>
      </c>
      <c r="R432" s="200" t="s">
        <v>12893</v>
      </c>
      <c r="T432" s="200" t="s">
        <v>625</v>
      </c>
    </row>
    <row r="433" spans="1:20" outlineLevel="1">
      <c r="A433" s="236" t="s">
        <v>591</v>
      </c>
      <c r="B433" s="206" t="s">
        <v>605</v>
      </c>
      <c r="C433" s="200">
        <v>479</v>
      </c>
      <c r="D433" s="200" t="s">
        <v>625</v>
      </c>
      <c r="E433" s="200">
        <v>0</v>
      </c>
      <c r="I433" s="200" t="s">
        <v>12894</v>
      </c>
      <c r="K433" s="200" t="s">
        <v>625</v>
      </c>
      <c r="L433" s="200">
        <v>479</v>
      </c>
      <c r="M433" s="200" t="s">
        <v>625</v>
      </c>
      <c r="N433" s="200">
        <v>0</v>
      </c>
      <c r="R433" s="200" t="s">
        <v>12894</v>
      </c>
      <c r="T433" s="200" t="s">
        <v>625</v>
      </c>
    </row>
    <row r="434" spans="1:20" outlineLevel="1">
      <c r="A434" s="236" t="s">
        <v>591</v>
      </c>
      <c r="B434" s="206" t="s">
        <v>605</v>
      </c>
      <c r="C434" s="200">
        <v>480</v>
      </c>
      <c r="D434" s="200" t="s">
        <v>625</v>
      </c>
      <c r="E434" s="200">
        <v>0</v>
      </c>
      <c r="I434" s="200" t="s">
        <v>12895</v>
      </c>
      <c r="K434" s="200" t="s">
        <v>625</v>
      </c>
      <c r="L434" s="200">
        <v>480</v>
      </c>
      <c r="M434" s="200" t="s">
        <v>625</v>
      </c>
      <c r="N434" s="200">
        <v>0</v>
      </c>
      <c r="R434" s="200" t="s">
        <v>12895</v>
      </c>
      <c r="T434" s="200" t="s">
        <v>625</v>
      </c>
    </row>
    <row r="435" spans="1:20" outlineLevel="1">
      <c r="A435" s="236" t="s">
        <v>591</v>
      </c>
      <c r="B435" s="206" t="s">
        <v>605</v>
      </c>
      <c r="C435" s="200">
        <v>481</v>
      </c>
      <c r="D435" s="200" t="s">
        <v>625</v>
      </c>
      <c r="E435" s="200">
        <v>0</v>
      </c>
      <c r="I435" s="200" t="s">
        <v>12896</v>
      </c>
      <c r="K435" s="200" t="s">
        <v>625</v>
      </c>
      <c r="L435" s="200">
        <v>481</v>
      </c>
      <c r="M435" s="200" t="s">
        <v>625</v>
      </c>
      <c r="N435" s="200">
        <v>0</v>
      </c>
      <c r="R435" s="200" t="s">
        <v>12896</v>
      </c>
      <c r="T435" s="200" t="s">
        <v>625</v>
      </c>
    </row>
    <row r="436" spans="1:20" outlineLevel="1">
      <c r="A436" s="236" t="s">
        <v>591</v>
      </c>
      <c r="B436" s="206" t="s">
        <v>605</v>
      </c>
      <c r="C436" s="200">
        <v>482</v>
      </c>
      <c r="D436" s="200" t="s">
        <v>625</v>
      </c>
      <c r="E436" s="200">
        <v>0</v>
      </c>
      <c r="I436" s="200" t="s">
        <v>12897</v>
      </c>
      <c r="K436" s="200" t="s">
        <v>625</v>
      </c>
      <c r="L436" s="200">
        <v>482</v>
      </c>
      <c r="M436" s="200" t="s">
        <v>625</v>
      </c>
      <c r="N436" s="200">
        <v>0</v>
      </c>
      <c r="R436" s="200" t="s">
        <v>12897</v>
      </c>
      <c r="T436" s="200" t="s">
        <v>625</v>
      </c>
    </row>
    <row r="437" spans="1:20" outlineLevel="1">
      <c r="A437" s="236" t="s">
        <v>591</v>
      </c>
      <c r="B437" s="206" t="s">
        <v>605</v>
      </c>
      <c r="C437" s="200">
        <v>483</v>
      </c>
      <c r="D437" s="200" t="s">
        <v>625</v>
      </c>
      <c r="E437" s="200">
        <v>0</v>
      </c>
      <c r="I437" s="200" t="s">
        <v>12898</v>
      </c>
      <c r="K437" s="200" t="s">
        <v>625</v>
      </c>
      <c r="L437" s="200">
        <v>483</v>
      </c>
      <c r="M437" s="200" t="s">
        <v>625</v>
      </c>
      <c r="N437" s="200">
        <v>0</v>
      </c>
      <c r="R437" s="200" t="s">
        <v>12898</v>
      </c>
      <c r="T437" s="200" t="s">
        <v>625</v>
      </c>
    </row>
    <row r="438" spans="1:20" outlineLevel="1">
      <c r="A438" s="236" t="s">
        <v>591</v>
      </c>
      <c r="B438" s="206" t="s">
        <v>605</v>
      </c>
      <c r="C438" s="200">
        <v>484</v>
      </c>
      <c r="D438" s="200" t="s">
        <v>625</v>
      </c>
      <c r="E438" s="200">
        <v>0</v>
      </c>
      <c r="I438" s="200" t="s">
        <v>12899</v>
      </c>
      <c r="K438" s="200" t="s">
        <v>625</v>
      </c>
      <c r="L438" s="200">
        <v>484</v>
      </c>
      <c r="M438" s="200" t="s">
        <v>625</v>
      </c>
      <c r="N438" s="200">
        <v>0</v>
      </c>
      <c r="R438" s="200" t="s">
        <v>12899</v>
      </c>
      <c r="T438" s="200" t="s">
        <v>625</v>
      </c>
    </row>
    <row r="439" spans="1:20" outlineLevel="1">
      <c r="A439" s="236" t="s">
        <v>591</v>
      </c>
      <c r="B439" s="206" t="s">
        <v>605</v>
      </c>
      <c r="C439" s="200">
        <v>485</v>
      </c>
      <c r="D439" s="200" t="s">
        <v>625</v>
      </c>
      <c r="E439" s="200">
        <v>0</v>
      </c>
      <c r="I439" s="200" t="s">
        <v>12900</v>
      </c>
      <c r="K439" s="200" t="s">
        <v>625</v>
      </c>
      <c r="L439" s="200">
        <v>485</v>
      </c>
      <c r="M439" s="200" t="s">
        <v>625</v>
      </c>
      <c r="N439" s="200">
        <v>0</v>
      </c>
      <c r="R439" s="200" t="s">
        <v>12900</v>
      </c>
      <c r="T439" s="200" t="s">
        <v>625</v>
      </c>
    </row>
    <row r="440" spans="1:20" outlineLevel="1">
      <c r="A440" s="236" t="s">
        <v>591</v>
      </c>
      <c r="B440" s="206" t="s">
        <v>605</v>
      </c>
      <c r="C440" s="200">
        <v>486</v>
      </c>
      <c r="D440" s="200" t="s">
        <v>625</v>
      </c>
      <c r="E440" s="200">
        <v>0</v>
      </c>
      <c r="I440" s="200" t="s">
        <v>12901</v>
      </c>
      <c r="K440" s="200" t="s">
        <v>625</v>
      </c>
      <c r="L440" s="200">
        <v>486</v>
      </c>
      <c r="M440" s="200" t="s">
        <v>625</v>
      </c>
      <c r="N440" s="200">
        <v>0</v>
      </c>
      <c r="R440" s="200" t="s">
        <v>12901</v>
      </c>
      <c r="T440" s="200" t="s">
        <v>625</v>
      </c>
    </row>
    <row r="441" spans="1:20" outlineLevel="1">
      <c r="A441" s="236" t="s">
        <v>591</v>
      </c>
      <c r="B441" s="206" t="s">
        <v>605</v>
      </c>
      <c r="C441" s="200">
        <v>487</v>
      </c>
      <c r="D441" s="200" t="s">
        <v>625</v>
      </c>
      <c r="E441" s="200">
        <v>0</v>
      </c>
      <c r="I441" s="200" t="s">
        <v>12902</v>
      </c>
      <c r="K441" s="200" t="s">
        <v>625</v>
      </c>
      <c r="L441" s="200">
        <v>487</v>
      </c>
      <c r="M441" s="200" t="s">
        <v>625</v>
      </c>
      <c r="N441" s="200">
        <v>0</v>
      </c>
      <c r="R441" s="200" t="s">
        <v>12902</v>
      </c>
      <c r="T441" s="200" t="s">
        <v>625</v>
      </c>
    </row>
    <row r="442" spans="1:20" outlineLevel="1">
      <c r="A442" s="236" t="s">
        <v>591</v>
      </c>
      <c r="B442" s="206" t="s">
        <v>605</v>
      </c>
      <c r="C442" s="200">
        <v>488</v>
      </c>
      <c r="D442" s="200" t="s">
        <v>625</v>
      </c>
      <c r="E442" s="200">
        <v>0</v>
      </c>
      <c r="I442" s="200" t="s">
        <v>12903</v>
      </c>
      <c r="K442" s="200" t="s">
        <v>625</v>
      </c>
      <c r="L442" s="200">
        <v>488</v>
      </c>
      <c r="M442" s="200" t="s">
        <v>625</v>
      </c>
      <c r="N442" s="200">
        <v>0</v>
      </c>
      <c r="R442" s="200" t="s">
        <v>12903</v>
      </c>
      <c r="T442" s="200" t="s">
        <v>625</v>
      </c>
    </row>
    <row r="443" spans="1:20" outlineLevel="1">
      <c r="A443" s="236" t="s">
        <v>591</v>
      </c>
      <c r="B443" s="206" t="s">
        <v>605</v>
      </c>
      <c r="C443" s="200">
        <v>489</v>
      </c>
      <c r="D443" s="200" t="s">
        <v>625</v>
      </c>
      <c r="E443" s="200">
        <v>0</v>
      </c>
      <c r="I443" s="200" t="s">
        <v>12904</v>
      </c>
      <c r="K443" s="200" t="s">
        <v>625</v>
      </c>
      <c r="L443" s="200">
        <v>489</v>
      </c>
      <c r="M443" s="200" t="s">
        <v>625</v>
      </c>
      <c r="N443" s="200">
        <v>0</v>
      </c>
      <c r="R443" s="200" t="s">
        <v>12904</v>
      </c>
      <c r="T443" s="200" t="s">
        <v>625</v>
      </c>
    </row>
    <row r="444" spans="1:20" outlineLevel="1">
      <c r="A444" s="236" t="s">
        <v>591</v>
      </c>
      <c r="B444" s="206" t="s">
        <v>605</v>
      </c>
      <c r="C444" s="200">
        <v>490</v>
      </c>
      <c r="D444" s="200" t="s">
        <v>625</v>
      </c>
      <c r="E444" s="200">
        <v>0</v>
      </c>
      <c r="I444" s="200" t="s">
        <v>12905</v>
      </c>
      <c r="K444" s="200" t="s">
        <v>625</v>
      </c>
      <c r="L444" s="200">
        <v>490</v>
      </c>
      <c r="M444" s="200" t="s">
        <v>625</v>
      </c>
      <c r="N444" s="200">
        <v>0</v>
      </c>
      <c r="R444" s="200" t="s">
        <v>12905</v>
      </c>
      <c r="T444" s="200" t="s">
        <v>625</v>
      </c>
    </row>
    <row r="445" spans="1:20" outlineLevel="1">
      <c r="A445" s="236" t="s">
        <v>591</v>
      </c>
      <c r="B445" s="206" t="s">
        <v>605</v>
      </c>
      <c r="C445" s="200">
        <v>491</v>
      </c>
      <c r="D445" s="200" t="s">
        <v>625</v>
      </c>
      <c r="E445" s="200">
        <v>0</v>
      </c>
      <c r="I445" s="200" t="s">
        <v>12906</v>
      </c>
      <c r="K445" s="200" t="s">
        <v>625</v>
      </c>
      <c r="L445" s="200">
        <v>491</v>
      </c>
      <c r="M445" s="200" t="s">
        <v>625</v>
      </c>
      <c r="N445" s="200">
        <v>0</v>
      </c>
      <c r="R445" s="200" t="s">
        <v>12906</v>
      </c>
      <c r="T445" s="200" t="s">
        <v>625</v>
      </c>
    </row>
    <row r="446" spans="1:20" outlineLevel="1">
      <c r="A446" s="236" t="s">
        <v>591</v>
      </c>
      <c r="B446" s="206" t="s">
        <v>605</v>
      </c>
      <c r="C446" s="200">
        <v>492</v>
      </c>
      <c r="D446" s="200" t="s">
        <v>625</v>
      </c>
      <c r="E446" s="200">
        <v>0</v>
      </c>
      <c r="I446" s="200" t="s">
        <v>12907</v>
      </c>
      <c r="K446" s="200" t="s">
        <v>625</v>
      </c>
      <c r="L446" s="200">
        <v>492</v>
      </c>
      <c r="M446" s="200" t="s">
        <v>625</v>
      </c>
      <c r="N446" s="200">
        <v>0</v>
      </c>
      <c r="R446" s="200" t="s">
        <v>12907</v>
      </c>
      <c r="T446" s="200" t="s">
        <v>625</v>
      </c>
    </row>
    <row r="447" spans="1:20" outlineLevel="1">
      <c r="A447" s="236" t="s">
        <v>591</v>
      </c>
      <c r="B447" s="206" t="s">
        <v>605</v>
      </c>
      <c r="C447" s="200">
        <v>493</v>
      </c>
      <c r="D447" s="200" t="s">
        <v>625</v>
      </c>
      <c r="E447" s="200">
        <v>0</v>
      </c>
      <c r="I447" s="200" t="s">
        <v>12908</v>
      </c>
      <c r="K447" s="200" t="s">
        <v>625</v>
      </c>
      <c r="L447" s="200">
        <v>493</v>
      </c>
      <c r="M447" s="200" t="s">
        <v>625</v>
      </c>
      <c r="N447" s="200">
        <v>0</v>
      </c>
      <c r="R447" s="200" t="s">
        <v>12908</v>
      </c>
      <c r="T447" s="200" t="s">
        <v>625</v>
      </c>
    </row>
    <row r="448" spans="1:20" outlineLevel="1">
      <c r="A448" s="236" t="s">
        <v>591</v>
      </c>
      <c r="B448" s="206" t="s">
        <v>605</v>
      </c>
      <c r="C448" s="200">
        <v>494</v>
      </c>
      <c r="D448" s="200" t="s">
        <v>625</v>
      </c>
      <c r="E448" s="200">
        <v>0</v>
      </c>
      <c r="I448" s="200" t="s">
        <v>12909</v>
      </c>
      <c r="K448" s="200" t="s">
        <v>625</v>
      </c>
      <c r="L448" s="200">
        <v>494</v>
      </c>
      <c r="M448" s="200" t="s">
        <v>625</v>
      </c>
      <c r="N448" s="200">
        <v>0</v>
      </c>
      <c r="R448" s="200" t="s">
        <v>12909</v>
      </c>
      <c r="T448" s="200" t="s">
        <v>625</v>
      </c>
    </row>
    <row r="449" spans="1:20" outlineLevel="1">
      <c r="A449" s="236" t="s">
        <v>591</v>
      </c>
      <c r="B449" s="206" t="s">
        <v>605</v>
      </c>
      <c r="C449" s="200">
        <v>495</v>
      </c>
      <c r="D449" s="200" t="s">
        <v>625</v>
      </c>
      <c r="E449" s="200">
        <v>0</v>
      </c>
      <c r="I449" s="200" t="s">
        <v>12910</v>
      </c>
      <c r="K449" s="200" t="s">
        <v>625</v>
      </c>
      <c r="L449" s="200">
        <v>495</v>
      </c>
      <c r="M449" s="200" t="s">
        <v>625</v>
      </c>
      <c r="N449" s="200">
        <v>0</v>
      </c>
      <c r="R449" s="200" t="s">
        <v>12910</v>
      </c>
      <c r="T449" s="200" t="s">
        <v>625</v>
      </c>
    </row>
    <row r="450" spans="1:20" outlineLevel="1">
      <c r="A450" s="236" t="s">
        <v>591</v>
      </c>
      <c r="B450" s="206" t="s">
        <v>605</v>
      </c>
      <c r="C450" s="200">
        <v>496</v>
      </c>
      <c r="D450" s="200" t="s">
        <v>625</v>
      </c>
      <c r="E450" s="200">
        <v>0</v>
      </c>
      <c r="I450" s="200" t="s">
        <v>12911</v>
      </c>
      <c r="K450" s="200" t="s">
        <v>625</v>
      </c>
      <c r="L450" s="200">
        <v>496</v>
      </c>
      <c r="M450" s="200" t="s">
        <v>625</v>
      </c>
      <c r="N450" s="200">
        <v>0</v>
      </c>
      <c r="R450" s="200" t="s">
        <v>12911</v>
      </c>
      <c r="T450" s="200" t="s">
        <v>625</v>
      </c>
    </row>
    <row r="451" spans="1:20" outlineLevel="1">
      <c r="A451" s="236" t="s">
        <v>591</v>
      </c>
      <c r="B451" s="206" t="s">
        <v>605</v>
      </c>
      <c r="C451" s="200">
        <v>497</v>
      </c>
      <c r="D451" s="200" t="s">
        <v>625</v>
      </c>
      <c r="E451" s="200">
        <v>0</v>
      </c>
      <c r="I451" s="200" t="s">
        <v>12912</v>
      </c>
      <c r="K451" s="200" t="s">
        <v>625</v>
      </c>
      <c r="L451" s="200">
        <v>497</v>
      </c>
      <c r="M451" s="200" t="s">
        <v>625</v>
      </c>
      <c r="N451" s="200">
        <v>0</v>
      </c>
      <c r="R451" s="200" t="s">
        <v>12912</v>
      </c>
      <c r="T451" s="200" t="s">
        <v>625</v>
      </c>
    </row>
    <row r="452" spans="1:20" outlineLevel="1">
      <c r="A452" s="236" t="s">
        <v>591</v>
      </c>
      <c r="B452" s="206" t="s">
        <v>605</v>
      </c>
      <c r="C452" s="200">
        <v>498</v>
      </c>
      <c r="D452" s="200" t="s">
        <v>625</v>
      </c>
      <c r="E452" s="200">
        <v>0</v>
      </c>
      <c r="I452" s="200" t="s">
        <v>12913</v>
      </c>
      <c r="K452" s="200" t="s">
        <v>625</v>
      </c>
      <c r="L452" s="200">
        <v>498</v>
      </c>
      <c r="M452" s="200" t="s">
        <v>625</v>
      </c>
      <c r="N452" s="200">
        <v>0</v>
      </c>
      <c r="R452" s="200" t="s">
        <v>12913</v>
      </c>
      <c r="T452" s="200" t="s">
        <v>625</v>
      </c>
    </row>
    <row r="453" spans="1:20" outlineLevel="1">
      <c r="A453" s="236" t="s">
        <v>591</v>
      </c>
      <c r="B453" s="206" t="s">
        <v>605</v>
      </c>
      <c r="C453" s="200">
        <v>499</v>
      </c>
      <c r="D453" s="200" t="s">
        <v>625</v>
      </c>
      <c r="E453" s="200">
        <v>0</v>
      </c>
      <c r="I453" s="200" t="s">
        <v>12914</v>
      </c>
      <c r="K453" s="200" t="s">
        <v>625</v>
      </c>
      <c r="L453" s="200">
        <v>499</v>
      </c>
      <c r="M453" s="200" t="s">
        <v>625</v>
      </c>
      <c r="N453" s="200">
        <v>0</v>
      </c>
      <c r="R453" s="200" t="s">
        <v>12914</v>
      </c>
      <c r="T453" s="200" t="s">
        <v>625</v>
      </c>
    </row>
    <row r="454" spans="1:20" outlineLevel="1">
      <c r="A454" s="236" t="s">
        <v>591</v>
      </c>
      <c r="B454" s="206" t="s">
        <v>605</v>
      </c>
      <c r="C454" s="200">
        <v>500</v>
      </c>
      <c r="D454" s="200" t="s">
        <v>625</v>
      </c>
      <c r="E454" s="200">
        <v>0</v>
      </c>
      <c r="I454" s="200" t="s">
        <v>12915</v>
      </c>
      <c r="K454" s="200" t="s">
        <v>625</v>
      </c>
      <c r="L454" s="200">
        <v>500</v>
      </c>
      <c r="M454" s="200" t="s">
        <v>625</v>
      </c>
      <c r="N454" s="200">
        <v>0</v>
      </c>
      <c r="R454" s="200" t="s">
        <v>12915</v>
      </c>
      <c r="T454" s="200" t="s">
        <v>625</v>
      </c>
    </row>
    <row r="455" spans="1:20" outlineLevel="1">
      <c r="A455" s="236" t="s">
        <v>591</v>
      </c>
      <c r="B455" s="206" t="s">
        <v>605</v>
      </c>
      <c r="C455" s="200">
        <v>501</v>
      </c>
      <c r="D455" s="200" t="s">
        <v>625</v>
      </c>
      <c r="E455" s="200">
        <v>0</v>
      </c>
      <c r="I455" s="200" t="s">
        <v>12916</v>
      </c>
      <c r="K455" s="200" t="s">
        <v>625</v>
      </c>
      <c r="L455" s="200">
        <v>501</v>
      </c>
      <c r="M455" s="200" t="s">
        <v>625</v>
      </c>
      <c r="N455" s="200">
        <v>0</v>
      </c>
      <c r="R455" s="200" t="s">
        <v>12916</v>
      </c>
      <c r="T455" s="200" t="s">
        <v>625</v>
      </c>
    </row>
    <row r="456" spans="1:20" outlineLevel="1">
      <c r="A456" s="236" t="s">
        <v>591</v>
      </c>
      <c r="B456" s="206" t="s">
        <v>605</v>
      </c>
      <c r="C456" s="200">
        <v>502</v>
      </c>
      <c r="D456" s="200" t="s">
        <v>625</v>
      </c>
      <c r="E456" s="200">
        <v>0</v>
      </c>
      <c r="I456" s="200" t="s">
        <v>12917</v>
      </c>
      <c r="K456" s="200" t="s">
        <v>625</v>
      </c>
      <c r="L456" s="200">
        <v>502</v>
      </c>
      <c r="M456" s="200" t="s">
        <v>625</v>
      </c>
      <c r="N456" s="200">
        <v>0</v>
      </c>
      <c r="R456" s="200" t="s">
        <v>12917</v>
      </c>
      <c r="T456" s="200" t="s">
        <v>625</v>
      </c>
    </row>
    <row r="457" spans="1:20" outlineLevel="1">
      <c r="A457" s="236" t="s">
        <v>591</v>
      </c>
      <c r="B457" s="206" t="s">
        <v>605</v>
      </c>
      <c r="C457" s="200">
        <v>503</v>
      </c>
      <c r="D457" s="200" t="s">
        <v>625</v>
      </c>
      <c r="E457" s="200">
        <v>0</v>
      </c>
      <c r="I457" s="200" t="s">
        <v>12918</v>
      </c>
      <c r="K457" s="200" t="s">
        <v>625</v>
      </c>
      <c r="L457" s="200">
        <v>503</v>
      </c>
      <c r="M457" s="200" t="s">
        <v>625</v>
      </c>
      <c r="N457" s="200">
        <v>0</v>
      </c>
      <c r="R457" s="200" t="s">
        <v>12918</v>
      </c>
      <c r="T457" s="200" t="s">
        <v>625</v>
      </c>
    </row>
    <row r="458" spans="1:20" outlineLevel="1">
      <c r="A458" s="236" t="s">
        <v>591</v>
      </c>
      <c r="B458" s="206" t="s">
        <v>605</v>
      </c>
      <c r="C458" s="200">
        <v>504</v>
      </c>
      <c r="D458" s="200" t="s">
        <v>625</v>
      </c>
      <c r="E458" s="200">
        <v>0</v>
      </c>
      <c r="I458" s="200" t="s">
        <v>12919</v>
      </c>
      <c r="K458" s="200" t="s">
        <v>625</v>
      </c>
      <c r="L458" s="200">
        <v>504</v>
      </c>
      <c r="M458" s="200" t="s">
        <v>625</v>
      </c>
      <c r="N458" s="200">
        <v>0</v>
      </c>
      <c r="R458" s="200" t="s">
        <v>12919</v>
      </c>
      <c r="T458" s="200" t="s">
        <v>625</v>
      </c>
    </row>
    <row r="459" spans="1:20" outlineLevel="1">
      <c r="A459" s="236" t="s">
        <v>591</v>
      </c>
      <c r="B459" s="206" t="s">
        <v>605</v>
      </c>
      <c r="C459" s="200">
        <v>505</v>
      </c>
      <c r="D459" s="200" t="s">
        <v>625</v>
      </c>
      <c r="E459" s="200">
        <v>0</v>
      </c>
      <c r="I459" s="200" t="s">
        <v>12920</v>
      </c>
      <c r="K459" s="200" t="s">
        <v>625</v>
      </c>
      <c r="L459" s="200">
        <v>505</v>
      </c>
      <c r="M459" s="200" t="s">
        <v>625</v>
      </c>
      <c r="N459" s="200">
        <v>0</v>
      </c>
      <c r="R459" s="200" t="s">
        <v>12920</v>
      </c>
      <c r="T459" s="200" t="s">
        <v>625</v>
      </c>
    </row>
    <row r="460" spans="1:20" outlineLevel="1">
      <c r="A460" s="236" t="s">
        <v>591</v>
      </c>
      <c r="B460" s="206" t="s">
        <v>605</v>
      </c>
      <c r="C460" s="200">
        <v>506</v>
      </c>
      <c r="D460" s="200" t="s">
        <v>625</v>
      </c>
      <c r="E460" s="200">
        <v>0</v>
      </c>
      <c r="I460" s="200" t="s">
        <v>12921</v>
      </c>
      <c r="K460" s="200" t="s">
        <v>625</v>
      </c>
      <c r="L460" s="200">
        <v>506</v>
      </c>
      <c r="M460" s="200" t="s">
        <v>625</v>
      </c>
      <c r="N460" s="200">
        <v>0</v>
      </c>
      <c r="R460" s="200" t="s">
        <v>12921</v>
      </c>
      <c r="T460" s="200" t="s">
        <v>625</v>
      </c>
    </row>
    <row r="461" spans="1:20" outlineLevel="1">
      <c r="A461" s="236" t="s">
        <v>591</v>
      </c>
      <c r="B461" s="206" t="s">
        <v>605</v>
      </c>
      <c r="C461" s="200">
        <v>507</v>
      </c>
      <c r="D461" s="200" t="s">
        <v>625</v>
      </c>
      <c r="E461" s="200">
        <v>0</v>
      </c>
      <c r="I461" s="200" t="s">
        <v>12922</v>
      </c>
      <c r="K461" s="200" t="s">
        <v>625</v>
      </c>
      <c r="L461" s="200">
        <v>507</v>
      </c>
      <c r="M461" s="200" t="s">
        <v>625</v>
      </c>
      <c r="N461" s="200">
        <v>0</v>
      </c>
      <c r="R461" s="200" t="s">
        <v>12922</v>
      </c>
      <c r="T461" s="200" t="s">
        <v>625</v>
      </c>
    </row>
    <row r="462" spans="1:20" outlineLevel="1">
      <c r="A462" s="236" t="s">
        <v>591</v>
      </c>
      <c r="B462" s="206" t="s">
        <v>605</v>
      </c>
      <c r="C462" s="200">
        <v>508</v>
      </c>
      <c r="D462" s="200" t="s">
        <v>625</v>
      </c>
      <c r="E462" s="200">
        <v>0</v>
      </c>
      <c r="I462" s="200" t="s">
        <v>12923</v>
      </c>
      <c r="K462" s="200" t="s">
        <v>625</v>
      </c>
      <c r="L462" s="200">
        <v>508</v>
      </c>
      <c r="M462" s="200" t="s">
        <v>625</v>
      </c>
      <c r="N462" s="200">
        <v>0</v>
      </c>
      <c r="R462" s="200" t="s">
        <v>12923</v>
      </c>
      <c r="T462" s="200" t="s">
        <v>625</v>
      </c>
    </row>
    <row r="463" spans="1:20" outlineLevel="1">
      <c r="A463" s="236" t="s">
        <v>591</v>
      </c>
      <c r="B463" s="206" t="s">
        <v>605</v>
      </c>
      <c r="C463" s="200">
        <v>509</v>
      </c>
      <c r="D463" s="200" t="s">
        <v>625</v>
      </c>
      <c r="E463" s="200">
        <v>0</v>
      </c>
      <c r="I463" s="200" t="s">
        <v>12924</v>
      </c>
      <c r="K463" s="200" t="s">
        <v>625</v>
      </c>
      <c r="L463" s="200">
        <v>509</v>
      </c>
      <c r="M463" s="200" t="s">
        <v>625</v>
      </c>
      <c r="N463" s="200">
        <v>0</v>
      </c>
      <c r="R463" s="200" t="s">
        <v>12924</v>
      </c>
      <c r="T463" s="200" t="s">
        <v>625</v>
      </c>
    </row>
    <row r="464" spans="1:20" ht="13.8" outlineLevel="1" thickBot="1">
      <c r="A464" s="236" t="s">
        <v>591</v>
      </c>
      <c r="B464" s="206" t="s">
        <v>605</v>
      </c>
      <c r="C464" s="200">
        <v>510</v>
      </c>
      <c r="D464" s="200" t="s">
        <v>625</v>
      </c>
      <c r="E464" s="200">
        <v>0</v>
      </c>
      <c r="I464" s="200" t="s">
        <v>12925</v>
      </c>
      <c r="K464" s="200" t="s">
        <v>625</v>
      </c>
      <c r="L464" s="200">
        <v>510</v>
      </c>
      <c r="M464" s="200" t="s">
        <v>625</v>
      </c>
      <c r="N464" s="200">
        <v>0</v>
      </c>
      <c r="R464" s="200" t="s">
        <v>12925</v>
      </c>
      <c r="T464" s="200" t="s">
        <v>625</v>
      </c>
    </row>
    <row r="465" spans="1:20" ht="13.8" outlineLevel="1" thickTop="1">
      <c r="A465" s="238" t="s">
        <v>591</v>
      </c>
      <c r="B465" s="206" t="s">
        <v>660</v>
      </c>
      <c r="C465" s="200">
        <v>389</v>
      </c>
      <c r="D465" s="200" t="s">
        <v>661</v>
      </c>
      <c r="E465" s="200">
        <v>0</v>
      </c>
      <c r="I465" s="200" t="s">
        <v>12926</v>
      </c>
      <c r="K465" s="200" t="s">
        <v>661</v>
      </c>
      <c r="L465" s="200">
        <v>389</v>
      </c>
      <c r="M465" s="200" t="s">
        <v>661</v>
      </c>
      <c r="N465" s="200">
        <v>0</v>
      </c>
      <c r="R465" s="200" t="s">
        <v>12926</v>
      </c>
      <c r="T465" s="200" t="s">
        <v>661</v>
      </c>
    </row>
    <row r="466" spans="1:20" outlineLevel="1">
      <c r="A466" s="236" t="s">
        <v>591</v>
      </c>
      <c r="B466" s="206" t="s">
        <v>660</v>
      </c>
      <c r="C466" s="200">
        <v>390</v>
      </c>
      <c r="D466" s="200" t="s">
        <v>661</v>
      </c>
      <c r="E466" s="200">
        <v>0</v>
      </c>
      <c r="I466" s="200" t="s">
        <v>12927</v>
      </c>
      <c r="K466" s="200" t="s">
        <v>661</v>
      </c>
      <c r="L466" s="200">
        <v>390</v>
      </c>
      <c r="M466" s="200" t="s">
        <v>661</v>
      </c>
      <c r="N466" s="200">
        <v>0</v>
      </c>
      <c r="R466" s="200" t="s">
        <v>12927</v>
      </c>
      <c r="T466" s="200" t="s">
        <v>661</v>
      </c>
    </row>
    <row r="467" spans="1:20" outlineLevel="1">
      <c r="A467" s="236" t="s">
        <v>591</v>
      </c>
      <c r="B467" s="206" t="s">
        <v>660</v>
      </c>
      <c r="C467" s="200">
        <v>391</v>
      </c>
      <c r="D467" s="200" t="s">
        <v>661</v>
      </c>
      <c r="E467" s="200">
        <v>0</v>
      </c>
      <c r="I467" s="200" t="s">
        <v>12928</v>
      </c>
      <c r="K467" s="200" t="s">
        <v>661</v>
      </c>
      <c r="L467" s="200">
        <v>391</v>
      </c>
      <c r="M467" s="200" t="s">
        <v>661</v>
      </c>
      <c r="N467" s="200">
        <v>0</v>
      </c>
      <c r="R467" s="200" t="s">
        <v>12928</v>
      </c>
      <c r="T467" s="200" t="s">
        <v>661</v>
      </c>
    </row>
    <row r="468" spans="1:20" outlineLevel="1">
      <c r="A468" s="236" t="s">
        <v>591</v>
      </c>
      <c r="B468" s="206" t="s">
        <v>660</v>
      </c>
      <c r="C468" s="200">
        <v>392</v>
      </c>
      <c r="D468" s="200" t="s">
        <v>661</v>
      </c>
      <c r="E468" s="200">
        <v>0</v>
      </c>
      <c r="I468" s="200" t="s">
        <v>12929</v>
      </c>
      <c r="K468" s="200" t="s">
        <v>661</v>
      </c>
      <c r="L468" s="200">
        <v>392</v>
      </c>
      <c r="M468" s="200" t="s">
        <v>661</v>
      </c>
      <c r="N468" s="200">
        <v>0</v>
      </c>
      <c r="R468" s="200" t="s">
        <v>12929</v>
      </c>
      <c r="T468" s="200" t="s">
        <v>661</v>
      </c>
    </row>
    <row r="469" spans="1:20" outlineLevel="1">
      <c r="A469" s="236" t="s">
        <v>591</v>
      </c>
      <c r="B469" s="206" t="s">
        <v>660</v>
      </c>
      <c r="C469" s="200">
        <v>393</v>
      </c>
      <c r="D469" s="200" t="s">
        <v>661</v>
      </c>
      <c r="E469" s="200">
        <v>0</v>
      </c>
      <c r="I469" s="200" t="s">
        <v>12930</v>
      </c>
      <c r="K469" s="200" t="s">
        <v>661</v>
      </c>
      <c r="L469" s="200">
        <v>393</v>
      </c>
      <c r="M469" s="200" t="s">
        <v>661</v>
      </c>
      <c r="N469" s="200">
        <v>0</v>
      </c>
      <c r="R469" s="200" t="s">
        <v>12930</v>
      </c>
      <c r="T469" s="200" t="s">
        <v>661</v>
      </c>
    </row>
    <row r="470" spans="1:20" outlineLevel="1">
      <c r="A470" s="236" t="s">
        <v>591</v>
      </c>
      <c r="B470" s="206" t="s">
        <v>660</v>
      </c>
      <c r="C470" s="200">
        <v>394</v>
      </c>
      <c r="D470" s="200" t="s">
        <v>661</v>
      </c>
      <c r="E470" s="200">
        <v>0</v>
      </c>
      <c r="I470" s="200" t="s">
        <v>12931</v>
      </c>
      <c r="K470" s="200" t="s">
        <v>661</v>
      </c>
      <c r="L470" s="200">
        <v>394</v>
      </c>
      <c r="M470" s="200" t="s">
        <v>661</v>
      </c>
      <c r="N470" s="200">
        <v>0</v>
      </c>
      <c r="R470" s="200" t="s">
        <v>12931</v>
      </c>
      <c r="T470" s="200" t="s">
        <v>661</v>
      </c>
    </row>
    <row r="471" spans="1:20" outlineLevel="1">
      <c r="A471" s="236" t="s">
        <v>591</v>
      </c>
      <c r="B471" s="206" t="s">
        <v>660</v>
      </c>
      <c r="C471" s="200">
        <v>395</v>
      </c>
      <c r="D471" s="200" t="s">
        <v>661</v>
      </c>
      <c r="E471" s="200">
        <v>0</v>
      </c>
      <c r="I471" s="200" t="s">
        <v>12932</v>
      </c>
      <c r="K471" s="200" t="s">
        <v>661</v>
      </c>
      <c r="L471" s="200">
        <v>395</v>
      </c>
      <c r="M471" s="200" t="s">
        <v>661</v>
      </c>
      <c r="N471" s="200">
        <v>0</v>
      </c>
      <c r="R471" s="200" t="s">
        <v>12932</v>
      </c>
      <c r="T471" s="200" t="s">
        <v>661</v>
      </c>
    </row>
    <row r="472" spans="1:20" outlineLevel="1">
      <c r="A472" s="236" t="s">
        <v>591</v>
      </c>
      <c r="B472" s="206" t="s">
        <v>660</v>
      </c>
      <c r="C472" s="200">
        <v>396</v>
      </c>
      <c r="D472" s="200" t="s">
        <v>661</v>
      </c>
      <c r="E472" s="200">
        <v>0</v>
      </c>
      <c r="I472" s="200" t="s">
        <v>12933</v>
      </c>
      <c r="K472" s="200" t="s">
        <v>661</v>
      </c>
      <c r="L472" s="200">
        <v>396</v>
      </c>
      <c r="M472" s="200" t="s">
        <v>661</v>
      </c>
      <c r="N472" s="200">
        <v>0</v>
      </c>
      <c r="R472" s="200" t="s">
        <v>12933</v>
      </c>
      <c r="T472" s="200" t="s">
        <v>661</v>
      </c>
    </row>
    <row r="473" spans="1:20" outlineLevel="1">
      <c r="A473" s="236" t="s">
        <v>591</v>
      </c>
      <c r="B473" s="206" t="s">
        <v>660</v>
      </c>
      <c r="C473" s="200">
        <v>397</v>
      </c>
      <c r="D473" s="200" t="s">
        <v>661</v>
      </c>
      <c r="E473" s="200">
        <v>0</v>
      </c>
      <c r="I473" s="200" t="s">
        <v>12934</v>
      </c>
      <c r="K473" s="200" t="s">
        <v>661</v>
      </c>
      <c r="L473" s="200">
        <v>397</v>
      </c>
      <c r="M473" s="200" t="s">
        <v>661</v>
      </c>
      <c r="N473" s="200">
        <v>0</v>
      </c>
      <c r="R473" s="200" t="s">
        <v>12934</v>
      </c>
      <c r="T473" s="200" t="s">
        <v>661</v>
      </c>
    </row>
    <row r="474" spans="1:20" outlineLevel="1">
      <c r="A474" s="236" t="s">
        <v>591</v>
      </c>
      <c r="B474" s="206" t="s">
        <v>660</v>
      </c>
      <c r="C474" s="200">
        <v>398</v>
      </c>
      <c r="D474" s="200" t="s">
        <v>661</v>
      </c>
      <c r="E474" s="200">
        <v>0</v>
      </c>
      <c r="I474" s="200" t="s">
        <v>12935</v>
      </c>
      <c r="K474" s="200" t="s">
        <v>661</v>
      </c>
      <c r="L474" s="200">
        <v>398</v>
      </c>
      <c r="M474" s="200" t="s">
        <v>661</v>
      </c>
      <c r="N474" s="200">
        <v>0</v>
      </c>
      <c r="R474" s="200" t="s">
        <v>12935</v>
      </c>
      <c r="T474" s="200" t="s">
        <v>661</v>
      </c>
    </row>
    <row r="475" spans="1:20" outlineLevel="1">
      <c r="A475" s="236" t="s">
        <v>591</v>
      </c>
      <c r="B475" s="206" t="s">
        <v>660</v>
      </c>
      <c r="C475" s="200">
        <v>399</v>
      </c>
      <c r="D475" s="200" t="s">
        <v>661</v>
      </c>
      <c r="E475" s="200">
        <v>0</v>
      </c>
      <c r="I475" s="200" t="s">
        <v>12936</v>
      </c>
      <c r="K475" s="200" t="s">
        <v>661</v>
      </c>
      <c r="L475" s="200">
        <v>399</v>
      </c>
      <c r="M475" s="200" t="s">
        <v>661</v>
      </c>
      <c r="N475" s="200">
        <v>0</v>
      </c>
      <c r="R475" s="200" t="s">
        <v>12936</v>
      </c>
      <c r="T475" s="200" t="s">
        <v>661</v>
      </c>
    </row>
    <row r="476" spans="1:20" outlineLevel="1">
      <c r="A476" s="236" t="s">
        <v>591</v>
      </c>
      <c r="B476" s="206" t="s">
        <v>660</v>
      </c>
      <c r="C476" s="200">
        <v>400</v>
      </c>
      <c r="D476" s="200" t="s">
        <v>661</v>
      </c>
      <c r="E476" s="200">
        <v>0</v>
      </c>
      <c r="I476" s="200" t="s">
        <v>12937</v>
      </c>
      <c r="K476" s="200" t="s">
        <v>661</v>
      </c>
      <c r="L476" s="200">
        <v>400</v>
      </c>
      <c r="M476" s="200" t="s">
        <v>661</v>
      </c>
      <c r="N476" s="200">
        <v>0</v>
      </c>
      <c r="R476" s="200" t="s">
        <v>12937</v>
      </c>
      <c r="T476" s="200" t="s">
        <v>661</v>
      </c>
    </row>
    <row r="477" spans="1:20" outlineLevel="1">
      <c r="A477" s="236" t="s">
        <v>591</v>
      </c>
      <c r="B477" s="206" t="s">
        <v>660</v>
      </c>
      <c r="C477" s="200">
        <v>401</v>
      </c>
      <c r="D477" s="200" t="s">
        <v>661</v>
      </c>
      <c r="E477" s="200">
        <v>0</v>
      </c>
      <c r="I477" s="200" t="s">
        <v>12938</v>
      </c>
      <c r="K477" s="200" t="s">
        <v>661</v>
      </c>
      <c r="L477" s="200">
        <v>401</v>
      </c>
      <c r="M477" s="200" t="s">
        <v>661</v>
      </c>
      <c r="N477" s="200">
        <v>0</v>
      </c>
      <c r="R477" s="200" t="s">
        <v>12938</v>
      </c>
      <c r="T477" s="200" t="s">
        <v>661</v>
      </c>
    </row>
    <row r="478" spans="1:20" outlineLevel="1">
      <c r="A478" s="236" t="s">
        <v>591</v>
      </c>
      <c r="B478" s="206" t="s">
        <v>660</v>
      </c>
      <c r="C478" s="200">
        <v>402</v>
      </c>
      <c r="D478" s="200" t="s">
        <v>661</v>
      </c>
      <c r="E478" s="200">
        <v>0</v>
      </c>
      <c r="I478" s="200" t="s">
        <v>12939</v>
      </c>
      <c r="K478" s="200" t="s">
        <v>661</v>
      </c>
      <c r="L478" s="200">
        <v>402</v>
      </c>
      <c r="M478" s="200" t="s">
        <v>661</v>
      </c>
      <c r="N478" s="200">
        <v>0</v>
      </c>
      <c r="R478" s="200" t="s">
        <v>12939</v>
      </c>
      <c r="T478" s="200" t="s">
        <v>661</v>
      </c>
    </row>
    <row r="479" spans="1:20" outlineLevel="1">
      <c r="A479" s="236" t="s">
        <v>591</v>
      </c>
      <c r="B479" s="206" t="s">
        <v>660</v>
      </c>
      <c r="C479" s="200">
        <v>403</v>
      </c>
      <c r="D479" s="200" t="s">
        <v>661</v>
      </c>
      <c r="E479" s="200">
        <v>0</v>
      </c>
      <c r="I479" s="200" t="s">
        <v>12940</v>
      </c>
      <c r="K479" s="200" t="s">
        <v>661</v>
      </c>
      <c r="L479" s="200">
        <v>403</v>
      </c>
      <c r="M479" s="200" t="s">
        <v>661</v>
      </c>
      <c r="N479" s="200">
        <v>0</v>
      </c>
      <c r="R479" s="200" t="s">
        <v>12940</v>
      </c>
      <c r="T479" s="200" t="s">
        <v>661</v>
      </c>
    </row>
    <row r="480" spans="1:20" outlineLevel="1">
      <c r="A480" s="236" t="s">
        <v>591</v>
      </c>
      <c r="B480" s="206" t="s">
        <v>660</v>
      </c>
      <c r="C480" s="200">
        <v>404</v>
      </c>
      <c r="D480" s="200" t="s">
        <v>661</v>
      </c>
      <c r="E480" s="200">
        <v>0</v>
      </c>
      <c r="I480" s="200" t="s">
        <v>12941</v>
      </c>
      <c r="K480" s="200" t="s">
        <v>661</v>
      </c>
      <c r="L480" s="200">
        <v>404</v>
      </c>
      <c r="M480" s="200" t="s">
        <v>661</v>
      </c>
      <c r="N480" s="200">
        <v>0</v>
      </c>
      <c r="R480" s="200" t="s">
        <v>12941</v>
      </c>
      <c r="T480" s="200" t="s">
        <v>661</v>
      </c>
    </row>
    <row r="481" spans="1:20" outlineLevel="1">
      <c r="A481" s="236" t="s">
        <v>591</v>
      </c>
      <c r="B481" s="206" t="s">
        <v>660</v>
      </c>
      <c r="C481" s="200">
        <v>405</v>
      </c>
      <c r="D481" s="200" t="s">
        <v>661</v>
      </c>
      <c r="E481" s="200">
        <v>0</v>
      </c>
      <c r="I481" s="200" t="s">
        <v>12942</v>
      </c>
      <c r="K481" s="200" t="s">
        <v>661</v>
      </c>
      <c r="L481" s="200">
        <v>405</v>
      </c>
      <c r="M481" s="200" t="s">
        <v>661</v>
      </c>
      <c r="N481" s="200">
        <v>0</v>
      </c>
      <c r="R481" s="200" t="s">
        <v>12942</v>
      </c>
      <c r="T481" s="200" t="s">
        <v>661</v>
      </c>
    </row>
    <row r="482" spans="1:20" outlineLevel="1">
      <c r="A482" s="236" t="s">
        <v>591</v>
      </c>
      <c r="B482" s="206" t="s">
        <v>660</v>
      </c>
      <c r="C482" s="200">
        <v>406</v>
      </c>
      <c r="D482" s="200" t="s">
        <v>661</v>
      </c>
      <c r="E482" s="200">
        <v>0</v>
      </c>
      <c r="I482" s="200" t="s">
        <v>12943</v>
      </c>
      <c r="K482" s="200" t="s">
        <v>661</v>
      </c>
      <c r="L482" s="200">
        <v>406</v>
      </c>
      <c r="M482" s="200" t="s">
        <v>661</v>
      </c>
      <c r="N482" s="200">
        <v>0</v>
      </c>
      <c r="R482" s="200" t="s">
        <v>12943</v>
      </c>
      <c r="T482" s="200" t="s">
        <v>661</v>
      </c>
    </row>
    <row r="483" spans="1:20" outlineLevel="1">
      <c r="A483" s="236" t="s">
        <v>591</v>
      </c>
      <c r="B483" s="206" t="s">
        <v>660</v>
      </c>
      <c r="C483" s="200">
        <v>407</v>
      </c>
      <c r="D483" s="200" t="s">
        <v>661</v>
      </c>
      <c r="E483" s="200">
        <v>0</v>
      </c>
      <c r="I483" s="200" t="s">
        <v>12944</v>
      </c>
      <c r="K483" s="200" t="s">
        <v>661</v>
      </c>
      <c r="L483" s="200">
        <v>407</v>
      </c>
      <c r="M483" s="200" t="s">
        <v>661</v>
      </c>
      <c r="N483" s="200">
        <v>0</v>
      </c>
      <c r="R483" s="200" t="s">
        <v>12944</v>
      </c>
      <c r="T483" s="200" t="s">
        <v>661</v>
      </c>
    </row>
    <row r="484" spans="1:20" outlineLevel="1">
      <c r="A484" s="236" t="s">
        <v>591</v>
      </c>
      <c r="B484" s="206" t="s">
        <v>660</v>
      </c>
      <c r="C484" s="200">
        <v>408</v>
      </c>
      <c r="D484" s="200" t="s">
        <v>661</v>
      </c>
      <c r="E484" s="200">
        <v>0</v>
      </c>
      <c r="I484" s="200" t="s">
        <v>12945</v>
      </c>
      <c r="K484" s="200" t="s">
        <v>661</v>
      </c>
      <c r="L484" s="200">
        <v>408</v>
      </c>
      <c r="M484" s="200" t="s">
        <v>661</v>
      </c>
      <c r="N484" s="200">
        <v>0</v>
      </c>
      <c r="R484" s="200" t="s">
        <v>12945</v>
      </c>
      <c r="T484" s="200" t="s">
        <v>661</v>
      </c>
    </row>
    <row r="485" spans="1:20" outlineLevel="1">
      <c r="A485" s="236" t="s">
        <v>591</v>
      </c>
      <c r="B485" s="206" t="s">
        <v>660</v>
      </c>
      <c r="C485" s="200">
        <v>409</v>
      </c>
      <c r="D485" s="200" t="s">
        <v>661</v>
      </c>
      <c r="E485" s="200">
        <v>0</v>
      </c>
      <c r="I485" s="200" t="s">
        <v>12946</v>
      </c>
      <c r="K485" s="200" t="s">
        <v>661</v>
      </c>
      <c r="L485" s="200">
        <v>409</v>
      </c>
      <c r="M485" s="200" t="s">
        <v>661</v>
      </c>
      <c r="N485" s="200">
        <v>0</v>
      </c>
      <c r="R485" s="200" t="s">
        <v>12946</v>
      </c>
      <c r="T485" s="200" t="s">
        <v>661</v>
      </c>
    </row>
    <row r="486" spans="1:20" outlineLevel="1">
      <c r="A486" s="236" t="s">
        <v>591</v>
      </c>
      <c r="B486" s="206" t="s">
        <v>660</v>
      </c>
      <c r="C486" s="200">
        <v>410</v>
      </c>
      <c r="D486" s="200" t="s">
        <v>661</v>
      </c>
      <c r="E486" s="200">
        <v>0</v>
      </c>
      <c r="I486" s="200" t="s">
        <v>12947</v>
      </c>
      <c r="K486" s="200" t="s">
        <v>661</v>
      </c>
      <c r="L486" s="200">
        <v>410</v>
      </c>
      <c r="M486" s="200" t="s">
        <v>661</v>
      </c>
      <c r="N486" s="200">
        <v>0</v>
      </c>
      <c r="R486" s="200" t="s">
        <v>12947</v>
      </c>
      <c r="T486" s="200" t="s">
        <v>661</v>
      </c>
    </row>
    <row r="487" spans="1:20" outlineLevel="1">
      <c r="A487" s="236" t="s">
        <v>591</v>
      </c>
      <c r="B487" s="206" t="s">
        <v>660</v>
      </c>
      <c r="C487" s="200">
        <v>411</v>
      </c>
      <c r="D487" s="200" t="s">
        <v>661</v>
      </c>
      <c r="E487" s="200">
        <v>0</v>
      </c>
      <c r="I487" s="200" t="s">
        <v>12948</v>
      </c>
      <c r="K487" s="200" t="s">
        <v>661</v>
      </c>
      <c r="L487" s="200">
        <v>411</v>
      </c>
      <c r="M487" s="200" t="s">
        <v>661</v>
      </c>
      <c r="N487" s="200">
        <v>0</v>
      </c>
      <c r="R487" s="200" t="s">
        <v>12948</v>
      </c>
      <c r="T487" s="200" t="s">
        <v>661</v>
      </c>
    </row>
    <row r="488" spans="1:20" outlineLevel="1">
      <c r="A488" s="236" t="s">
        <v>591</v>
      </c>
      <c r="B488" s="206" t="s">
        <v>660</v>
      </c>
      <c r="C488" s="200">
        <v>412</v>
      </c>
      <c r="D488" s="200" t="s">
        <v>661</v>
      </c>
      <c r="E488" s="200">
        <v>0</v>
      </c>
      <c r="I488" s="200" t="s">
        <v>12949</v>
      </c>
      <c r="K488" s="200" t="s">
        <v>661</v>
      </c>
      <c r="L488" s="200">
        <v>412</v>
      </c>
      <c r="M488" s="200" t="s">
        <v>661</v>
      </c>
      <c r="N488" s="200">
        <v>0</v>
      </c>
      <c r="R488" s="200" t="s">
        <v>12949</v>
      </c>
      <c r="T488" s="200" t="s">
        <v>661</v>
      </c>
    </row>
    <row r="489" spans="1:20" outlineLevel="1">
      <c r="A489" s="236" t="s">
        <v>591</v>
      </c>
      <c r="B489" s="206" t="s">
        <v>660</v>
      </c>
      <c r="C489" s="200">
        <v>413</v>
      </c>
      <c r="D489" s="200" t="s">
        <v>661</v>
      </c>
      <c r="E489" s="200">
        <v>0</v>
      </c>
      <c r="I489" s="200" t="s">
        <v>12950</v>
      </c>
      <c r="K489" s="200" t="s">
        <v>661</v>
      </c>
      <c r="L489" s="200">
        <v>413</v>
      </c>
      <c r="M489" s="200" t="s">
        <v>661</v>
      </c>
      <c r="N489" s="200">
        <v>0</v>
      </c>
      <c r="R489" s="200" t="s">
        <v>12950</v>
      </c>
      <c r="T489" s="200" t="s">
        <v>661</v>
      </c>
    </row>
    <row r="490" spans="1:20" outlineLevel="1">
      <c r="A490" s="236" t="s">
        <v>591</v>
      </c>
      <c r="B490" s="206" t="s">
        <v>660</v>
      </c>
      <c r="C490" s="200">
        <v>414</v>
      </c>
      <c r="D490" s="200" t="s">
        <v>661</v>
      </c>
      <c r="E490" s="200">
        <v>0</v>
      </c>
      <c r="I490" s="200" t="s">
        <v>12951</v>
      </c>
      <c r="K490" s="200" t="s">
        <v>661</v>
      </c>
      <c r="L490" s="200">
        <v>414</v>
      </c>
      <c r="M490" s="200" t="s">
        <v>661</v>
      </c>
      <c r="N490" s="200">
        <v>0</v>
      </c>
      <c r="R490" s="200" t="s">
        <v>12951</v>
      </c>
      <c r="T490" s="200" t="s">
        <v>661</v>
      </c>
    </row>
    <row r="491" spans="1:20" outlineLevel="1">
      <c r="A491" s="236" t="s">
        <v>591</v>
      </c>
      <c r="B491" s="206" t="s">
        <v>660</v>
      </c>
      <c r="C491" s="200">
        <v>415</v>
      </c>
      <c r="D491" s="200" t="s">
        <v>661</v>
      </c>
      <c r="E491" s="200">
        <v>0</v>
      </c>
      <c r="I491" s="200" t="s">
        <v>12952</v>
      </c>
      <c r="K491" s="200" t="s">
        <v>661</v>
      </c>
      <c r="L491" s="200">
        <v>415</v>
      </c>
      <c r="M491" s="200" t="s">
        <v>661</v>
      </c>
      <c r="N491" s="200">
        <v>0</v>
      </c>
      <c r="R491" s="200" t="s">
        <v>12952</v>
      </c>
      <c r="T491" s="200" t="s">
        <v>661</v>
      </c>
    </row>
    <row r="492" spans="1:20" outlineLevel="1">
      <c r="A492" s="236" t="s">
        <v>591</v>
      </c>
      <c r="B492" s="206" t="s">
        <v>660</v>
      </c>
      <c r="C492" s="200">
        <v>416</v>
      </c>
      <c r="D492" s="200" t="s">
        <v>661</v>
      </c>
      <c r="E492" s="200">
        <v>0</v>
      </c>
      <c r="I492" s="200" t="s">
        <v>12953</v>
      </c>
      <c r="K492" s="200" t="s">
        <v>661</v>
      </c>
      <c r="L492" s="200">
        <v>416</v>
      </c>
      <c r="M492" s="200" t="s">
        <v>661</v>
      </c>
      <c r="N492" s="200">
        <v>0</v>
      </c>
      <c r="R492" s="200" t="s">
        <v>12953</v>
      </c>
      <c r="T492" s="200" t="s">
        <v>661</v>
      </c>
    </row>
    <row r="493" spans="1:20" outlineLevel="1">
      <c r="A493" s="236" t="s">
        <v>591</v>
      </c>
      <c r="B493" s="206" t="s">
        <v>660</v>
      </c>
      <c r="C493" s="200">
        <v>417</v>
      </c>
      <c r="D493" s="200" t="s">
        <v>661</v>
      </c>
      <c r="E493" s="200">
        <v>0</v>
      </c>
      <c r="I493" s="200" t="s">
        <v>12954</v>
      </c>
      <c r="K493" s="200" t="s">
        <v>661</v>
      </c>
      <c r="L493" s="200">
        <v>417</v>
      </c>
      <c r="M493" s="200" t="s">
        <v>661</v>
      </c>
      <c r="N493" s="200">
        <v>0</v>
      </c>
      <c r="R493" s="200" t="s">
        <v>12954</v>
      </c>
      <c r="T493" s="200" t="s">
        <v>661</v>
      </c>
    </row>
    <row r="494" spans="1:20" outlineLevel="1">
      <c r="A494" s="236" t="s">
        <v>591</v>
      </c>
      <c r="B494" s="206" t="s">
        <v>660</v>
      </c>
      <c r="C494" s="200">
        <v>418</v>
      </c>
      <c r="D494" s="200" t="s">
        <v>661</v>
      </c>
      <c r="E494" s="200">
        <v>0</v>
      </c>
      <c r="I494" s="200" t="s">
        <v>12955</v>
      </c>
      <c r="K494" s="200" t="s">
        <v>661</v>
      </c>
      <c r="L494" s="200">
        <v>418</v>
      </c>
      <c r="M494" s="200" t="s">
        <v>661</v>
      </c>
      <c r="N494" s="200">
        <v>0</v>
      </c>
      <c r="R494" s="200" t="s">
        <v>12955</v>
      </c>
      <c r="T494" s="200" t="s">
        <v>661</v>
      </c>
    </row>
    <row r="495" spans="1:20" outlineLevel="1">
      <c r="A495" s="236" t="s">
        <v>591</v>
      </c>
      <c r="B495" s="206" t="s">
        <v>660</v>
      </c>
      <c r="C495" s="200">
        <v>419</v>
      </c>
      <c r="D495" s="200" t="s">
        <v>661</v>
      </c>
      <c r="E495" s="200">
        <v>0</v>
      </c>
      <c r="I495" s="200" t="s">
        <v>12956</v>
      </c>
      <c r="K495" s="200" t="s">
        <v>661</v>
      </c>
      <c r="L495" s="200">
        <v>419</v>
      </c>
      <c r="M495" s="200" t="s">
        <v>661</v>
      </c>
      <c r="N495" s="200">
        <v>0</v>
      </c>
      <c r="R495" s="200" t="s">
        <v>12956</v>
      </c>
      <c r="T495" s="200" t="s">
        <v>661</v>
      </c>
    </row>
    <row r="496" spans="1:20" outlineLevel="1">
      <c r="A496" s="236" t="s">
        <v>591</v>
      </c>
      <c r="B496" s="206" t="s">
        <v>660</v>
      </c>
      <c r="C496" s="200">
        <v>420</v>
      </c>
      <c r="D496" s="200" t="s">
        <v>661</v>
      </c>
      <c r="E496" s="200">
        <v>0</v>
      </c>
      <c r="I496" s="200" t="s">
        <v>12957</v>
      </c>
      <c r="K496" s="200" t="s">
        <v>661</v>
      </c>
      <c r="L496" s="200">
        <v>420</v>
      </c>
      <c r="M496" s="200" t="s">
        <v>661</v>
      </c>
      <c r="N496" s="200">
        <v>0</v>
      </c>
      <c r="R496" s="200" t="s">
        <v>12957</v>
      </c>
      <c r="T496" s="200" t="s">
        <v>661</v>
      </c>
    </row>
    <row r="497" spans="1:20" outlineLevel="1">
      <c r="A497" s="236" t="s">
        <v>591</v>
      </c>
      <c r="B497" s="206" t="s">
        <v>660</v>
      </c>
      <c r="C497" s="200">
        <v>421</v>
      </c>
      <c r="D497" s="200" t="s">
        <v>661</v>
      </c>
      <c r="E497" s="200">
        <v>0</v>
      </c>
      <c r="I497" s="200" t="s">
        <v>12958</v>
      </c>
      <c r="K497" s="200" t="s">
        <v>661</v>
      </c>
      <c r="L497" s="200">
        <v>421</v>
      </c>
      <c r="M497" s="200" t="s">
        <v>661</v>
      </c>
      <c r="N497" s="200">
        <v>0</v>
      </c>
      <c r="R497" s="200" t="s">
        <v>12958</v>
      </c>
      <c r="T497" s="200" t="s">
        <v>661</v>
      </c>
    </row>
    <row r="498" spans="1:20" outlineLevel="1">
      <c r="A498" s="236" t="s">
        <v>591</v>
      </c>
      <c r="B498" s="206" t="s">
        <v>660</v>
      </c>
      <c r="C498" s="200">
        <v>422</v>
      </c>
      <c r="D498" s="200" t="s">
        <v>661</v>
      </c>
      <c r="E498" s="200">
        <v>0</v>
      </c>
      <c r="I498" s="200" t="s">
        <v>12959</v>
      </c>
      <c r="K498" s="200" t="s">
        <v>661</v>
      </c>
      <c r="L498" s="200">
        <v>422</v>
      </c>
      <c r="M498" s="200" t="s">
        <v>661</v>
      </c>
      <c r="N498" s="200">
        <v>0</v>
      </c>
      <c r="R498" s="200" t="s">
        <v>12959</v>
      </c>
      <c r="T498" s="200" t="s">
        <v>661</v>
      </c>
    </row>
    <row r="499" spans="1:20" outlineLevel="1">
      <c r="A499" s="236" t="s">
        <v>591</v>
      </c>
      <c r="B499" s="206" t="s">
        <v>660</v>
      </c>
      <c r="C499" s="200">
        <v>423</v>
      </c>
      <c r="D499" s="200" t="s">
        <v>661</v>
      </c>
      <c r="E499" s="200">
        <v>0</v>
      </c>
      <c r="I499" s="200" t="s">
        <v>12960</v>
      </c>
      <c r="K499" s="200" t="s">
        <v>661</v>
      </c>
      <c r="L499" s="200">
        <v>423</v>
      </c>
      <c r="M499" s="200" t="s">
        <v>661</v>
      </c>
      <c r="N499" s="200">
        <v>0</v>
      </c>
      <c r="R499" s="200" t="s">
        <v>12960</v>
      </c>
      <c r="T499" s="200" t="s">
        <v>661</v>
      </c>
    </row>
    <row r="500" spans="1:20" outlineLevel="1">
      <c r="A500" s="236" t="s">
        <v>591</v>
      </c>
      <c r="B500" s="206" t="s">
        <v>660</v>
      </c>
      <c r="C500" s="200">
        <v>424</v>
      </c>
      <c r="D500" s="200" t="s">
        <v>661</v>
      </c>
      <c r="E500" s="200">
        <v>0</v>
      </c>
      <c r="I500" s="200" t="s">
        <v>12961</v>
      </c>
      <c r="K500" s="200" t="s">
        <v>661</v>
      </c>
      <c r="L500" s="200">
        <v>424</v>
      </c>
      <c r="M500" s="200" t="s">
        <v>661</v>
      </c>
      <c r="N500" s="200">
        <v>0</v>
      </c>
      <c r="R500" s="200" t="s">
        <v>12961</v>
      </c>
      <c r="T500" s="200" t="s">
        <v>661</v>
      </c>
    </row>
    <row r="501" spans="1:20" outlineLevel="1">
      <c r="A501" s="236" t="s">
        <v>591</v>
      </c>
      <c r="B501" s="206" t="s">
        <v>660</v>
      </c>
      <c r="C501" s="200">
        <v>425</v>
      </c>
      <c r="D501" s="200" t="s">
        <v>661</v>
      </c>
      <c r="E501" s="200">
        <v>0</v>
      </c>
      <c r="I501" s="200" t="s">
        <v>12962</v>
      </c>
      <c r="K501" s="200" t="s">
        <v>661</v>
      </c>
      <c r="L501" s="200">
        <v>425</v>
      </c>
      <c r="M501" s="200" t="s">
        <v>661</v>
      </c>
      <c r="N501" s="200">
        <v>0</v>
      </c>
      <c r="R501" s="200" t="s">
        <v>12962</v>
      </c>
      <c r="T501" s="200" t="s">
        <v>661</v>
      </c>
    </row>
    <row r="502" spans="1:20" ht="13.8" outlineLevel="1" thickBot="1">
      <c r="A502" s="236" t="s">
        <v>591</v>
      </c>
      <c r="B502" s="206" t="s">
        <v>660</v>
      </c>
      <c r="C502" s="200">
        <v>426</v>
      </c>
      <c r="D502" s="200" t="s">
        <v>661</v>
      </c>
      <c r="E502" s="200">
        <v>0</v>
      </c>
      <c r="I502" s="200" t="s">
        <v>12963</v>
      </c>
      <c r="K502" s="200" t="s">
        <v>661</v>
      </c>
      <c r="L502" s="200">
        <v>426</v>
      </c>
      <c r="M502" s="200" t="s">
        <v>661</v>
      </c>
      <c r="N502" s="200">
        <v>0</v>
      </c>
      <c r="R502" s="200" t="s">
        <v>12963</v>
      </c>
      <c r="T502" s="200" t="s">
        <v>661</v>
      </c>
    </row>
    <row r="503" spans="1:20" ht="13.8" outlineLevel="1" thickTop="1">
      <c r="A503" s="238" t="s">
        <v>591</v>
      </c>
      <c r="B503" s="206" t="s">
        <v>700</v>
      </c>
      <c r="C503" s="200">
        <v>369</v>
      </c>
      <c r="D503" s="200" t="s">
        <v>701</v>
      </c>
      <c r="E503" s="200">
        <v>0</v>
      </c>
      <c r="I503" s="200" t="s">
        <v>12964</v>
      </c>
      <c r="K503" s="200" t="s">
        <v>701</v>
      </c>
      <c r="L503" s="200">
        <v>369</v>
      </c>
      <c r="M503" s="200" t="s">
        <v>701</v>
      </c>
      <c r="N503" s="200">
        <v>0</v>
      </c>
      <c r="R503" s="200" t="s">
        <v>12964</v>
      </c>
      <c r="T503" s="200" t="s">
        <v>701</v>
      </c>
    </row>
    <row r="504" spans="1:20" outlineLevel="1">
      <c r="A504" s="236" t="s">
        <v>591</v>
      </c>
      <c r="B504" s="206" t="s">
        <v>700</v>
      </c>
      <c r="C504" s="200">
        <v>370</v>
      </c>
      <c r="D504" s="200" t="s">
        <v>701</v>
      </c>
      <c r="E504" s="200">
        <v>0</v>
      </c>
      <c r="I504" s="200" t="s">
        <v>12965</v>
      </c>
      <c r="K504" s="200" t="s">
        <v>701</v>
      </c>
      <c r="L504" s="200">
        <v>370</v>
      </c>
      <c r="M504" s="200" t="s">
        <v>701</v>
      </c>
      <c r="N504" s="200">
        <v>0</v>
      </c>
      <c r="R504" s="200" t="s">
        <v>12965</v>
      </c>
      <c r="T504" s="200" t="s">
        <v>701</v>
      </c>
    </row>
    <row r="505" spans="1:20" outlineLevel="1">
      <c r="A505" s="236" t="s">
        <v>591</v>
      </c>
      <c r="B505" s="206" t="s">
        <v>700</v>
      </c>
      <c r="C505" s="200">
        <v>371</v>
      </c>
      <c r="D505" s="200" t="s">
        <v>701</v>
      </c>
      <c r="E505" s="200">
        <v>0</v>
      </c>
      <c r="I505" s="200" t="s">
        <v>12966</v>
      </c>
      <c r="K505" s="200" t="s">
        <v>701</v>
      </c>
      <c r="L505" s="200">
        <v>371</v>
      </c>
      <c r="M505" s="200" t="s">
        <v>701</v>
      </c>
      <c r="N505" s="200">
        <v>0</v>
      </c>
      <c r="R505" s="200" t="s">
        <v>12966</v>
      </c>
      <c r="T505" s="200" t="s">
        <v>701</v>
      </c>
    </row>
    <row r="506" spans="1:20" outlineLevel="1">
      <c r="A506" s="236" t="s">
        <v>591</v>
      </c>
      <c r="B506" s="206" t="s">
        <v>700</v>
      </c>
      <c r="C506" s="200">
        <v>372</v>
      </c>
      <c r="D506" s="200" t="s">
        <v>701</v>
      </c>
      <c r="E506" s="200">
        <v>0</v>
      </c>
      <c r="I506" s="200" t="s">
        <v>12967</v>
      </c>
      <c r="K506" s="200" t="s">
        <v>701</v>
      </c>
      <c r="L506" s="200">
        <v>372</v>
      </c>
      <c r="M506" s="200" t="s">
        <v>701</v>
      </c>
      <c r="N506" s="200">
        <v>0</v>
      </c>
      <c r="R506" s="200" t="s">
        <v>12967</v>
      </c>
      <c r="T506" s="200" t="s">
        <v>701</v>
      </c>
    </row>
    <row r="507" spans="1:20" outlineLevel="1">
      <c r="A507" s="236" t="s">
        <v>591</v>
      </c>
      <c r="B507" s="206" t="s">
        <v>700</v>
      </c>
      <c r="C507" s="200">
        <v>373</v>
      </c>
      <c r="D507" s="200" t="s">
        <v>701</v>
      </c>
      <c r="E507" s="200">
        <v>0</v>
      </c>
      <c r="I507" s="200" t="s">
        <v>12968</v>
      </c>
      <c r="K507" s="200" t="s">
        <v>701</v>
      </c>
      <c r="L507" s="200">
        <v>373</v>
      </c>
      <c r="M507" s="200" t="s">
        <v>701</v>
      </c>
      <c r="N507" s="200">
        <v>0</v>
      </c>
      <c r="R507" s="200" t="s">
        <v>12968</v>
      </c>
      <c r="T507" s="200" t="s">
        <v>701</v>
      </c>
    </row>
    <row r="508" spans="1:20" outlineLevel="1">
      <c r="A508" s="236" t="s">
        <v>591</v>
      </c>
      <c r="B508" s="206" t="s">
        <v>700</v>
      </c>
      <c r="C508" s="200">
        <v>374</v>
      </c>
      <c r="D508" s="200" t="s">
        <v>701</v>
      </c>
      <c r="E508" s="200">
        <v>0</v>
      </c>
      <c r="I508" s="200" t="s">
        <v>12969</v>
      </c>
      <c r="K508" s="200" t="s">
        <v>701</v>
      </c>
      <c r="L508" s="200">
        <v>374</v>
      </c>
      <c r="M508" s="200" t="s">
        <v>701</v>
      </c>
      <c r="N508" s="200">
        <v>0</v>
      </c>
      <c r="R508" s="200" t="s">
        <v>12969</v>
      </c>
      <c r="T508" s="200" t="s">
        <v>701</v>
      </c>
    </row>
    <row r="509" spans="1:20" outlineLevel="1">
      <c r="A509" s="236" t="s">
        <v>591</v>
      </c>
      <c r="B509" s="206" t="s">
        <v>700</v>
      </c>
      <c r="C509" s="200">
        <v>375</v>
      </c>
      <c r="D509" s="200" t="s">
        <v>701</v>
      </c>
      <c r="E509" s="200">
        <v>0</v>
      </c>
      <c r="I509" s="200" t="s">
        <v>12970</v>
      </c>
      <c r="K509" s="200" t="s">
        <v>701</v>
      </c>
      <c r="L509" s="200">
        <v>375</v>
      </c>
      <c r="M509" s="200" t="s">
        <v>701</v>
      </c>
      <c r="N509" s="200">
        <v>0</v>
      </c>
      <c r="R509" s="200" t="s">
        <v>12970</v>
      </c>
      <c r="T509" s="200" t="s">
        <v>701</v>
      </c>
    </row>
    <row r="510" spans="1:20" outlineLevel="1">
      <c r="A510" s="236" t="s">
        <v>591</v>
      </c>
      <c r="B510" s="206" t="s">
        <v>700</v>
      </c>
      <c r="C510" s="200">
        <v>376</v>
      </c>
      <c r="D510" s="200" t="s">
        <v>701</v>
      </c>
      <c r="E510" s="200">
        <v>0</v>
      </c>
      <c r="I510" s="200" t="s">
        <v>12971</v>
      </c>
      <c r="K510" s="200" t="s">
        <v>701</v>
      </c>
      <c r="L510" s="200">
        <v>376</v>
      </c>
      <c r="M510" s="200" t="s">
        <v>701</v>
      </c>
      <c r="N510" s="200">
        <v>0</v>
      </c>
      <c r="R510" s="200" t="s">
        <v>12971</v>
      </c>
      <c r="T510" s="200" t="s">
        <v>701</v>
      </c>
    </row>
    <row r="511" spans="1:20" outlineLevel="1">
      <c r="A511" s="236" t="s">
        <v>591</v>
      </c>
      <c r="B511" s="206" t="s">
        <v>700</v>
      </c>
      <c r="C511" s="200">
        <v>377</v>
      </c>
      <c r="D511" s="200" t="s">
        <v>701</v>
      </c>
      <c r="E511" s="200">
        <v>0</v>
      </c>
      <c r="I511" s="200" t="s">
        <v>12972</v>
      </c>
      <c r="K511" s="200" t="s">
        <v>701</v>
      </c>
      <c r="L511" s="200">
        <v>377</v>
      </c>
      <c r="M511" s="200" t="s">
        <v>701</v>
      </c>
      <c r="N511" s="200">
        <v>0</v>
      </c>
      <c r="R511" s="200" t="s">
        <v>12972</v>
      </c>
      <c r="T511" s="200" t="s">
        <v>701</v>
      </c>
    </row>
    <row r="512" spans="1:20" outlineLevel="1">
      <c r="A512" s="236" t="s">
        <v>591</v>
      </c>
      <c r="B512" s="206" t="s">
        <v>700</v>
      </c>
      <c r="C512" s="200">
        <v>378</v>
      </c>
      <c r="D512" s="200" t="s">
        <v>701</v>
      </c>
      <c r="E512" s="200">
        <v>0</v>
      </c>
      <c r="I512" s="200" t="s">
        <v>12973</v>
      </c>
      <c r="K512" s="200" t="s">
        <v>701</v>
      </c>
      <c r="L512" s="200">
        <v>378</v>
      </c>
      <c r="M512" s="200" t="s">
        <v>701</v>
      </c>
      <c r="N512" s="200">
        <v>0</v>
      </c>
      <c r="R512" s="200" t="s">
        <v>12973</v>
      </c>
      <c r="T512" s="200" t="s">
        <v>701</v>
      </c>
    </row>
    <row r="513" spans="1:20" outlineLevel="1">
      <c r="A513" s="236" t="s">
        <v>591</v>
      </c>
      <c r="B513" s="206" t="s">
        <v>700</v>
      </c>
      <c r="C513" s="200">
        <v>379</v>
      </c>
      <c r="D513" s="200" t="s">
        <v>701</v>
      </c>
      <c r="E513" s="200">
        <v>0</v>
      </c>
      <c r="I513" s="200" t="s">
        <v>12974</v>
      </c>
      <c r="K513" s="200" t="s">
        <v>701</v>
      </c>
      <c r="L513" s="200">
        <v>379</v>
      </c>
      <c r="M513" s="200" t="s">
        <v>701</v>
      </c>
      <c r="N513" s="200">
        <v>0</v>
      </c>
      <c r="R513" s="200" t="s">
        <v>12974</v>
      </c>
      <c r="T513" s="200" t="s">
        <v>701</v>
      </c>
    </row>
    <row r="514" spans="1:20" outlineLevel="1">
      <c r="A514" s="236" t="s">
        <v>591</v>
      </c>
      <c r="B514" s="206" t="s">
        <v>700</v>
      </c>
      <c r="C514" s="200">
        <v>380</v>
      </c>
      <c r="D514" s="200" t="s">
        <v>701</v>
      </c>
      <c r="E514" s="200">
        <v>0</v>
      </c>
      <c r="I514" s="200" t="s">
        <v>12975</v>
      </c>
      <c r="K514" s="200" t="s">
        <v>701</v>
      </c>
      <c r="L514" s="200">
        <v>380</v>
      </c>
      <c r="M514" s="200" t="s">
        <v>701</v>
      </c>
      <c r="N514" s="200">
        <v>0</v>
      </c>
      <c r="R514" s="200" t="s">
        <v>12975</v>
      </c>
      <c r="T514" s="200" t="s">
        <v>701</v>
      </c>
    </row>
    <row r="515" spans="1:20" outlineLevel="1">
      <c r="A515" s="236" t="s">
        <v>591</v>
      </c>
      <c r="B515" s="206" t="s">
        <v>700</v>
      </c>
      <c r="C515" s="200">
        <v>381</v>
      </c>
      <c r="D515" s="200" t="s">
        <v>701</v>
      </c>
      <c r="E515" s="200">
        <v>0</v>
      </c>
      <c r="I515" s="200" t="s">
        <v>12976</v>
      </c>
      <c r="K515" s="200" t="s">
        <v>701</v>
      </c>
      <c r="L515" s="200">
        <v>381</v>
      </c>
      <c r="M515" s="200" t="s">
        <v>701</v>
      </c>
      <c r="N515" s="200">
        <v>0</v>
      </c>
      <c r="R515" s="200" t="s">
        <v>12976</v>
      </c>
      <c r="T515" s="200" t="s">
        <v>701</v>
      </c>
    </row>
    <row r="516" spans="1:20" outlineLevel="1">
      <c r="A516" s="236" t="s">
        <v>591</v>
      </c>
      <c r="B516" s="206" t="s">
        <v>700</v>
      </c>
      <c r="C516" s="200">
        <v>382</v>
      </c>
      <c r="D516" s="200" t="s">
        <v>701</v>
      </c>
      <c r="E516" s="200">
        <v>0</v>
      </c>
      <c r="I516" s="200" t="s">
        <v>12977</v>
      </c>
      <c r="K516" s="200" t="s">
        <v>701</v>
      </c>
      <c r="L516" s="200">
        <v>382</v>
      </c>
      <c r="M516" s="200" t="s">
        <v>701</v>
      </c>
      <c r="N516" s="200">
        <v>0</v>
      </c>
      <c r="R516" s="200" t="s">
        <v>12977</v>
      </c>
      <c r="T516" s="200" t="s">
        <v>701</v>
      </c>
    </row>
    <row r="517" spans="1:20" outlineLevel="1">
      <c r="A517" s="236" t="s">
        <v>591</v>
      </c>
      <c r="B517" s="206" t="s">
        <v>700</v>
      </c>
      <c r="C517" s="200">
        <v>383</v>
      </c>
      <c r="D517" s="200" t="s">
        <v>701</v>
      </c>
      <c r="E517" s="200">
        <v>0</v>
      </c>
      <c r="I517" s="200" t="s">
        <v>12978</v>
      </c>
      <c r="K517" s="200" t="s">
        <v>701</v>
      </c>
      <c r="L517" s="200">
        <v>383</v>
      </c>
      <c r="M517" s="200" t="s">
        <v>701</v>
      </c>
      <c r="N517" s="200">
        <v>0</v>
      </c>
      <c r="R517" s="200" t="s">
        <v>12978</v>
      </c>
      <c r="T517" s="200" t="s">
        <v>701</v>
      </c>
    </row>
    <row r="518" spans="1:20" outlineLevel="1">
      <c r="A518" s="236" t="s">
        <v>591</v>
      </c>
      <c r="B518" s="206" t="s">
        <v>700</v>
      </c>
      <c r="C518" s="200">
        <v>384</v>
      </c>
      <c r="D518" s="200" t="s">
        <v>701</v>
      </c>
      <c r="E518" s="200">
        <v>0</v>
      </c>
      <c r="I518" s="200" t="s">
        <v>12979</v>
      </c>
      <c r="K518" s="200" t="s">
        <v>701</v>
      </c>
      <c r="L518" s="200">
        <v>384</v>
      </c>
      <c r="M518" s="200" t="s">
        <v>701</v>
      </c>
      <c r="N518" s="200">
        <v>0</v>
      </c>
      <c r="R518" s="200" t="s">
        <v>12979</v>
      </c>
      <c r="T518" s="200" t="s">
        <v>701</v>
      </c>
    </row>
    <row r="519" spans="1:20" outlineLevel="1">
      <c r="A519" s="236" t="s">
        <v>591</v>
      </c>
      <c r="B519" s="206" t="s">
        <v>700</v>
      </c>
      <c r="C519" s="200">
        <v>385</v>
      </c>
      <c r="D519" s="200" t="s">
        <v>701</v>
      </c>
      <c r="E519" s="200">
        <v>0</v>
      </c>
      <c r="I519" s="200" t="s">
        <v>12980</v>
      </c>
      <c r="K519" s="200" t="s">
        <v>701</v>
      </c>
      <c r="L519" s="200">
        <v>385</v>
      </c>
      <c r="M519" s="200" t="s">
        <v>701</v>
      </c>
      <c r="N519" s="200">
        <v>0</v>
      </c>
      <c r="R519" s="200" t="s">
        <v>12980</v>
      </c>
      <c r="T519" s="200" t="s">
        <v>701</v>
      </c>
    </row>
    <row r="520" spans="1:20" outlineLevel="1">
      <c r="A520" s="236" t="s">
        <v>591</v>
      </c>
      <c r="B520" s="206" t="s">
        <v>700</v>
      </c>
      <c r="C520" s="200">
        <v>386</v>
      </c>
      <c r="D520" s="200" t="s">
        <v>701</v>
      </c>
      <c r="E520" s="200">
        <v>0</v>
      </c>
      <c r="I520" s="200" t="s">
        <v>12981</v>
      </c>
      <c r="K520" s="200" t="s">
        <v>701</v>
      </c>
      <c r="L520" s="200">
        <v>386</v>
      </c>
      <c r="M520" s="200" t="s">
        <v>701</v>
      </c>
      <c r="N520" s="200">
        <v>0</v>
      </c>
      <c r="R520" s="200" t="s">
        <v>12981</v>
      </c>
      <c r="T520" s="200" t="s">
        <v>701</v>
      </c>
    </row>
    <row r="521" spans="1:20" outlineLevel="1">
      <c r="A521" s="236" t="s">
        <v>591</v>
      </c>
      <c r="B521" s="206" t="s">
        <v>700</v>
      </c>
      <c r="C521" s="200">
        <v>387</v>
      </c>
      <c r="D521" s="200" t="s">
        <v>701</v>
      </c>
      <c r="E521" s="200">
        <v>0</v>
      </c>
      <c r="I521" s="200" t="s">
        <v>12982</v>
      </c>
      <c r="K521" s="200" t="s">
        <v>701</v>
      </c>
      <c r="L521" s="200">
        <v>387</v>
      </c>
      <c r="M521" s="200" t="s">
        <v>701</v>
      </c>
      <c r="N521" s="200">
        <v>0</v>
      </c>
      <c r="R521" s="200" t="s">
        <v>12982</v>
      </c>
      <c r="T521" s="200" t="s">
        <v>701</v>
      </c>
    </row>
    <row r="522" spans="1:20" ht="13.8" outlineLevel="1" thickBot="1">
      <c r="A522" s="236" t="s">
        <v>591</v>
      </c>
      <c r="B522" s="206" t="s">
        <v>700</v>
      </c>
      <c r="C522" s="200">
        <v>388</v>
      </c>
      <c r="D522" s="200" t="s">
        <v>701</v>
      </c>
      <c r="E522" s="200">
        <v>0</v>
      </c>
      <c r="I522" s="200" t="s">
        <v>12983</v>
      </c>
      <c r="K522" s="200" t="s">
        <v>701</v>
      </c>
      <c r="L522" s="200">
        <v>388</v>
      </c>
      <c r="M522" s="200" t="s">
        <v>701</v>
      </c>
      <c r="N522" s="200">
        <v>0</v>
      </c>
      <c r="R522" s="200" t="s">
        <v>12983</v>
      </c>
      <c r="T522" s="200" t="s">
        <v>701</v>
      </c>
    </row>
    <row r="523" spans="1:20" ht="13.8" outlineLevel="1" thickTop="1">
      <c r="A523" s="238" t="s">
        <v>591</v>
      </c>
      <c r="B523" s="206" t="s">
        <v>722</v>
      </c>
      <c r="C523" s="200">
        <v>448</v>
      </c>
      <c r="D523" s="200" t="s">
        <v>723</v>
      </c>
      <c r="E523" s="200">
        <v>0</v>
      </c>
      <c r="I523" s="200" t="s">
        <v>12984</v>
      </c>
      <c r="K523" s="200" t="s">
        <v>723</v>
      </c>
      <c r="L523" s="200">
        <v>448</v>
      </c>
      <c r="M523" s="200" t="s">
        <v>723</v>
      </c>
      <c r="N523" s="200">
        <v>0</v>
      </c>
      <c r="R523" s="200" t="s">
        <v>12984</v>
      </c>
      <c r="T523" s="200" t="s">
        <v>723</v>
      </c>
    </row>
    <row r="524" spans="1:20" outlineLevel="1">
      <c r="A524" s="236" t="s">
        <v>591</v>
      </c>
      <c r="B524" s="206" t="s">
        <v>722</v>
      </c>
      <c r="C524" s="200">
        <v>456</v>
      </c>
      <c r="D524" s="200" t="s">
        <v>725</v>
      </c>
      <c r="E524" s="200">
        <v>0</v>
      </c>
      <c r="I524" s="200" t="s">
        <v>12985</v>
      </c>
      <c r="K524" s="200" t="s">
        <v>725</v>
      </c>
      <c r="L524" s="200">
        <v>456</v>
      </c>
      <c r="M524" s="200" t="s">
        <v>725</v>
      </c>
      <c r="N524" s="200">
        <v>0</v>
      </c>
      <c r="R524" s="200" t="s">
        <v>12985</v>
      </c>
      <c r="T524" s="200" t="s">
        <v>725</v>
      </c>
    </row>
    <row r="525" spans="1:20" outlineLevel="1">
      <c r="A525" s="236" t="s">
        <v>591</v>
      </c>
      <c r="B525" s="206" t="s">
        <v>722</v>
      </c>
      <c r="C525" s="200">
        <v>459</v>
      </c>
      <c r="D525" s="200" t="s">
        <v>727</v>
      </c>
      <c r="E525" s="200">
        <v>0</v>
      </c>
      <c r="I525" s="200" t="s">
        <v>12986</v>
      </c>
      <c r="K525" s="200" t="s">
        <v>727</v>
      </c>
      <c r="L525" s="200">
        <v>459</v>
      </c>
      <c r="M525" s="200" t="s">
        <v>727</v>
      </c>
      <c r="N525" s="200">
        <v>0</v>
      </c>
      <c r="R525" s="200" t="s">
        <v>12986</v>
      </c>
      <c r="T525" s="200" t="s">
        <v>727</v>
      </c>
    </row>
    <row r="526" spans="1:20" outlineLevel="1">
      <c r="A526" s="236" t="s">
        <v>591</v>
      </c>
      <c r="B526" s="206" t="s">
        <v>722</v>
      </c>
      <c r="C526" s="200">
        <v>461</v>
      </c>
      <c r="D526" s="200" t="s">
        <v>729</v>
      </c>
      <c r="E526" s="200">
        <v>0</v>
      </c>
      <c r="I526" s="200" t="s">
        <v>12987</v>
      </c>
      <c r="K526" s="200" t="s">
        <v>729</v>
      </c>
      <c r="L526" s="200">
        <v>461</v>
      </c>
      <c r="M526" s="200" t="s">
        <v>729</v>
      </c>
      <c r="N526" s="200">
        <v>0</v>
      </c>
      <c r="R526" s="200" t="s">
        <v>12987</v>
      </c>
      <c r="T526" s="200" t="s">
        <v>729</v>
      </c>
    </row>
    <row r="527" spans="1:20" outlineLevel="1">
      <c r="A527" s="236" t="s">
        <v>591</v>
      </c>
      <c r="B527" s="206" t="s">
        <v>722</v>
      </c>
      <c r="C527" s="200">
        <v>462</v>
      </c>
      <c r="D527" s="200" t="s">
        <v>731</v>
      </c>
      <c r="E527" s="200">
        <v>0</v>
      </c>
      <c r="I527" s="200" t="s">
        <v>12988</v>
      </c>
      <c r="K527" s="200" t="s">
        <v>731</v>
      </c>
      <c r="L527" s="200">
        <v>462</v>
      </c>
      <c r="M527" s="200" t="s">
        <v>731</v>
      </c>
      <c r="N527" s="200">
        <v>0</v>
      </c>
      <c r="R527" s="200" t="s">
        <v>12988</v>
      </c>
      <c r="T527" s="200" t="s">
        <v>731</v>
      </c>
    </row>
    <row r="528" spans="1:20" outlineLevel="1">
      <c r="A528" s="236" t="s">
        <v>591</v>
      </c>
      <c r="B528" s="206" t="s">
        <v>722</v>
      </c>
      <c r="C528" s="200">
        <v>465</v>
      </c>
      <c r="D528" s="200" t="s">
        <v>733</v>
      </c>
      <c r="E528" s="200">
        <v>0</v>
      </c>
      <c r="I528" s="200" t="s">
        <v>12989</v>
      </c>
      <c r="K528" s="200" t="s">
        <v>733</v>
      </c>
      <c r="L528" s="200">
        <v>465</v>
      </c>
      <c r="M528" s="200" t="s">
        <v>733</v>
      </c>
      <c r="N528" s="200">
        <v>0</v>
      </c>
      <c r="R528" s="200" t="s">
        <v>12989</v>
      </c>
      <c r="T528" s="200" t="s">
        <v>733</v>
      </c>
    </row>
    <row r="529" spans="1:20" outlineLevel="1">
      <c r="A529" s="236" t="s">
        <v>591</v>
      </c>
      <c r="B529" s="206" t="s">
        <v>722</v>
      </c>
      <c r="C529" s="200">
        <v>466</v>
      </c>
      <c r="D529" s="200" t="s">
        <v>733</v>
      </c>
      <c r="E529" s="200">
        <v>0</v>
      </c>
      <c r="I529" s="200" t="s">
        <v>12990</v>
      </c>
      <c r="K529" s="200" t="s">
        <v>733</v>
      </c>
      <c r="L529" s="200">
        <v>466</v>
      </c>
      <c r="M529" s="200" t="s">
        <v>733</v>
      </c>
      <c r="N529" s="200">
        <v>0</v>
      </c>
      <c r="R529" s="200" t="s">
        <v>12990</v>
      </c>
      <c r="T529" s="200" t="s">
        <v>733</v>
      </c>
    </row>
    <row r="530" spans="1:20" outlineLevel="1">
      <c r="A530" s="236" t="s">
        <v>591</v>
      </c>
      <c r="B530" s="206" t="s">
        <v>722</v>
      </c>
      <c r="C530" s="200">
        <v>470</v>
      </c>
      <c r="D530" s="200" t="s">
        <v>736</v>
      </c>
      <c r="E530" s="200">
        <v>0</v>
      </c>
      <c r="I530" s="200" t="s">
        <v>12991</v>
      </c>
      <c r="K530" s="200" t="s">
        <v>736</v>
      </c>
      <c r="L530" s="200">
        <v>470</v>
      </c>
      <c r="M530" s="200" t="s">
        <v>736</v>
      </c>
      <c r="N530" s="200">
        <v>0</v>
      </c>
      <c r="R530" s="200" t="s">
        <v>12991</v>
      </c>
      <c r="T530" s="200" t="s">
        <v>736</v>
      </c>
    </row>
    <row r="531" spans="1:20" outlineLevel="1">
      <c r="A531" s="236" t="s">
        <v>591</v>
      </c>
      <c r="B531" s="206" t="s">
        <v>722</v>
      </c>
      <c r="C531" s="200">
        <v>471</v>
      </c>
      <c r="D531" s="200" t="s">
        <v>736</v>
      </c>
      <c r="E531" s="200">
        <v>0</v>
      </c>
      <c r="I531" s="200" t="s">
        <v>12992</v>
      </c>
      <c r="K531" s="200" t="s">
        <v>736</v>
      </c>
      <c r="L531" s="200">
        <v>471</v>
      </c>
      <c r="M531" s="200" t="s">
        <v>736</v>
      </c>
      <c r="N531" s="200">
        <v>0</v>
      </c>
      <c r="R531" s="200" t="s">
        <v>12992</v>
      </c>
      <c r="T531" s="200" t="s">
        <v>736</v>
      </c>
    </row>
    <row r="532" spans="1:20" outlineLevel="1">
      <c r="A532" s="236" t="s">
        <v>591</v>
      </c>
      <c r="B532" s="206" t="s">
        <v>722</v>
      </c>
      <c r="C532" s="200">
        <v>472</v>
      </c>
      <c r="D532" s="200" t="s">
        <v>739</v>
      </c>
      <c r="E532" s="200">
        <v>0</v>
      </c>
      <c r="I532" s="200" t="s">
        <v>12993</v>
      </c>
      <c r="K532" s="200" t="s">
        <v>739</v>
      </c>
      <c r="L532" s="200">
        <v>472</v>
      </c>
      <c r="M532" s="200" t="s">
        <v>739</v>
      </c>
      <c r="N532" s="200">
        <v>0</v>
      </c>
      <c r="R532" s="200" t="s">
        <v>12993</v>
      </c>
      <c r="T532" s="200" t="s">
        <v>739</v>
      </c>
    </row>
    <row r="533" spans="1:20" ht="13.8" outlineLevel="1" thickBot="1">
      <c r="A533" s="237" t="s">
        <v>591</v>
      </c>
      <c r="B533" s="206" t="s">
        <v>722</v>
      </c>
      <c r="C533" s="200">
        <v>473</v>
      </c>
      <c r="D533" s="200" t="s">
        <v>741</v>
      </c>
      <c r="E533" s="200">
        <v>0</v>
      </c>
      <c r="I533" s="200" t="s">
        <v>12994</v>
      </c>
      <c r="K533" s="200" t="s">
        <v>741</v>
      </c>
      <c r="L533" s="200">
        <v>473</v>
      </c>
      <c r="M533" s="200" t="s">
        <v>741</v>
      </c>
      <c r="N533" s="200">
        <v>0</v>
      </c>
      <c r="R533" s="200" t="s">
        <v>12994</v>
      </c>
      <c r="T533" s="200" t="s">
        <v>741</v>
      </c>
    </row>
    <row r="534" spans="1:20" ht="13.8" outlineLevel="1" thickTop="1">
      <c r="A534" s="207" t="s">
        <v>591</v>
      </c>
      <c r="B534" s="206" t="s">
        <v>743</v>
      </c>
      <c r="C534" s="200">
        <v>522</v>
      </c>
      <c r="D534" s="200" t="s">
        <v>744</v>
      </c>
      <c r="E534" s="200">
        <v>0</v>
      </c>
      <c r="I534" s="200" t="s">
        <v>12995</v>
      </c>
      <c r="K534" s="200" t="s">
        <v>744</v>
      </c>
      <c r="L534" s="200">
        <v>522</v>
      </c>
      <c r="M534" s="200" t="s">
        <v>744</v>
      </c>
      <c r="N534" s="200">
        <v>0</v>
      </c>
      <c r="R534" s="200" t="s">
        <v>12995</v>
      </c>
      <c r="T534" s="200" t="s">
        <v>744</v>
      </c>
    </row>
    <row r="535" spans="1:20" outlineLevel="1">
      <c r="A535" s="236" t="s">
        <v>591</v>
      </c>
      <c r="B535" s="206" t="s">
        <v>746</v>
      </c>
      <c r="C535" s="200">
        <v>445</v>
      </c>
      <c r="D535" s="200" t="s">
        <v>747</v>
      </c>
      <c r="E535" s="200">
        <v>0</v>
      </c>
      <c r="I535" s="200" t="s">
        <v>12996</v>
      </c>
      <c r="K535" s="200" t="s">
        <v>747</v>
      </c>
      <c r="L535" s="200">
        <v>445</v>
      </c>
      <c r="M535" s="200" t="s">
        <v>747</v>
      </c>
      <c r="N535" s="200">
        <v>0</v>
      </c>
      <c r="R535" s="200" t="s">
        <v>12996</v>
      </c>
      <c r="T535" s="200" t="s">
        <v>747</v>
      </c>
    </row>
    <row r="536" spans="1:20" outlineLevel="1">
      <c r="A536" s="236" t="s">
        <v>591</v>
      </c>
      <c r="B536" s="206" t="s">
        <v>746</v>
      </c>
      <c r="C536" s="200">
        <v>446</v>
      </c>
      <c r="D536" s="200" t="s">
        <v>749</v>
      </c>
      <c r="E536" s="200">
        <v>0</v>
      </c>
      <c r="I536" s="200" t="s">
        <v>12997</v>
      </c>
      <c r="K536" s="200" t="s">
        <v>749</v>
      </c>
      <c r="L536" s="200">
        <v>446</v>
      </c>
      <c r="M536" s="200" t="s">
        <v>749</v>
      </c>
      <c r="N536" s="200">
        <v>0</v>
      </c>
      <c r="R536" s="200" t="s">
        <v>12997</v>
      </c>
      <c r="T536" s="200" t="s">
        <v>749</v>
      </c>
    </row>
    <row r="537" spans="1:20" outlineLevel="1">
      <c r="A537" s="236" t="s">
        <v>591</v>
      </c>
      <c r="B537" s="206" t="s">
        <v>746</v>
      </c>
      <c r="C537" s="200">
        <v>447</v>
      </c>
      <c r="D537" s="200" t="s">
        <v>751</v>
      </c>
      <c r="E537" s="200">
        <v>0</v>
      </c>
      <c r="I537" s="200" t="s">
        <v>12998</v>
      </c>
      <c r="K537" s="200" t="s">
        <v>751</v>
      </c>
      <c r="L537" s="200">
        <v>447</v>
      </c>
      <c r="M537" s="200" t="s">
        <v>751</v>
      </c>
      <c r="N537" s="200">
        <v>0</v>
      </c>
      <c r="R537" s="200" t="s">
        <v>12998</v>
      </c>
      <c r="T537" s="200" t="s">
        <v>751</v>
      </c>
    </row>
    <row r="538" spans="1:20" outlineLevel="1">
      <c r="A538" s="236" t="s">
        <v>591</v>
      </c>
      <c r="B538" s="206" t="s">
        <v>746</v>
      </c>
      <c r="C538" s="200">
        <v>449</v>
      </c>
      <c r="D538" s="200" t="s">
        <v>753</v>
      </c>
      <c r="E538" s="200">
        <v>0</v>
      </c>
      <c r="I538" s="200" t="s">
        <v>12999</v>
      </c>
      <c r="K538" s="200" t="s">
        <v>753</v>
      </c>
      <c r="L538" s="200">
        <v>449</v>
      </c>
      <c r="M538" s="200" t="s">
        <v>753</v>
      </c>
      <c r="N538" s="200">
        <v>0</v>
      </c>
      <c r="R538" s="200" t="s">
        <v>12999</v>
      </c>
      <c r="T538" s="200" t="s">
        <v>753</v>
      </c>
    </row>
    <row r="539" spans="1:20" outlineLevel="1">
      <c r="A539" s="236" t="s">
        <v>591</v>
      </c>
      <c r="B539" s="206" t="s">
        <v>746</v>
      </c>
      <c r="C539" s="200">
        <v>450</v>
      </c>
      <c r="D539" s="200" t="s">
        <v>755</v>
      </c>
      <c r="E539" s="200">
        <v>0</v>
      </c>
      <c r="I539" s="200" t="s">
        <v>13000</v>
      </c>
      <c r="K539" s="200" t="s">
        <v>755</v>
      </c>
      <c r="L539" s="200">
        <v>450</v>
      </c>
      <c r="M539" s="200" t="s">
        <v>755</v>
      </c>
      <c r="N539" s="200">
        <v>0</v>
      </c>
      <c r="R539" s="200" t="s">
        <v>13000</v>
      </c>
      <c r="T539" s="200" t="s">
        <v>755</v>
      </c>
    </row>
    <row r="540" spans="1:20" outlineLevel="1">
      <c r="A540" s="236" t="s">
        <v>591</v>
      </c>
      <c r="B540" s="206" t="s">
        <v>746</v>
      </c>
      <c r="C540" s="200">
        <v>460</v>
      </c>
      <c r="D540" s="200" t="s">
        <v>757</v>
      </c>
      <c r="E540" s="200">
        <v>0</v>
      </c>
      <c r="I540" s="200" t="s">
        <v>13001</v>
      </c>
      <c r="K540" s="200" t="s">
        <v>757</v>
      </c>
      <c r="L540" s="200">
        <v>460</v>
      </c>
      <c r="M540" s="200" t="s">
        <v>757</v>
      </c>
      <c r="N540" s="200">
        <v>0</v>
      </c>
      <c r="R540" s="200" t="s">
        <v>13001</v>
      </c>
      <c r="T540" s="200" t="s">
        <v>757</v>
      </c>
    </row>
    <row r="541" spans="1:20" ht="13.8" outlineLevel="1" thickBot="1">
      <c r="A541" s="236" t="s">
        <v>591</v>
      </c>
      <c r="B541" s="206" t="s">
        <v>746</v>
      </c>
      <c r="C541" s="200">
        <v>523</v>
      </c>
      <c r="D541" s="200" t="s">
        <v>759</v>
      </c>
      <c r="E541" s="200">
        <v>0</v>
      </c>
      <c r="I541" s="200" t="s">
        <v>13002</v>
      </c>
      <c r="K541" s="200" t="s">
        <v>759</v>
      </c>
      <c r="L541" s="200">
        <v>523</v>
      </c>
      <c r="M541" s="200" t="s">
        <v>759</v>
      </c>
      <c r="N541" s="200">
        <v>0</v>
      </c>
      <c r="R541" s="200" t="s">
        <v>13002</v>
      </c>
      <c r="T541" s="200" t="s">
        <v>759</v>
      </c>
    </row>
    <row r="542" spans="1:20" ht="13.8" outlineLevel="1" thickTop="1">
      <c r="A542" s="238" t="s">
        <v>591</v>
      </c>
      <c r="B542" s="206" t="s">
        <v>761</v>
      </c>
      <c r="C542" s="200">
        <v>463</v>
      </c>
      <c r="D542" s="200" t="s">
        <v>762</v>
      </c>
      <c r="E542" s="200">
        <v>0</v>
      </c>
      <c r="I542" s="200" t="s">
        <v>13003</v>
      </c>
      <c r="K542" s="200" t="s">
        <v>762</v>
      </c>
      <c r="L542" s="200">
        <v>463</v>
      </c>
      <c r="M542" s="200" t="s">
        <v>762</v>
      </c>
      <c r="N542" s="200">
        <v>0</v>
      </c>
      <c r="R542" s="200" t="s">
        <v>13003</v>
      </c>
      <c r="T542" s="200" t="s">
        <v>762</v>
      </c>
    </row>
    <row r="543" spans="1:20" outlineLevel="1">
      <c r="A543" s="236" t="s">
        <v>591</v>
      </c>
      <c r="B543" s="206" t="s">
        <v>761</v>
      </c>
      <c r="C543" s="200">
        <v>539</v>
      </c>
      <c r="D543" s="200" t="s">
        <v>764</v>
      </c>
      <c r="E543" s="200">
        <v>0</v>
      </c>
      <c r="I543" s="200" t="s">
        <v>13004</v>
      </c>
      <c r="K543" s="200" t="s">
        <v>764</v>
      </c>
      <c r="L543" s="200">
        <v>539</v>
      </c>
      <c r="M543" s="200" t="s">
        <v>764</v>
      </c>
      <c r="N543" s="200">
        <v>0</v>
      </c>
      <c r="R543" s="200" t="s">
        <v>13004</v>
      </c>
      <c r="T543" s="200" t="s">
        <v>764</v>
      </c>
    </row>
    <row r="544" spans="1:20" ht="13.8" outlineLevel="1" thickBot="1">
      <c r="A544" s="236" t="s">
        <v>591</v>
      </c>
      <c r="B544" s="206" t="s">
        <v>761</v>
      </c>
      <c r="C544" s="200">
        <v>540</v>
      </c>
      <c r="D544" s="200" t="s">
        <v>766</v>
      </c>
      <c r="E544" s="200">
        <v>0</v>
      </c>
      <c r="I544" s="200" t="s">
        <v>13005</v>
      </c>
      <c r="K544" s="200" t="s">
        <v>766</v>
      </c>
      <c r="L544" s="200">
        <v>540</v>
      </c>
      <c r="M544" s="200" t="s">
        <v>766</v>
      </c>
      <c r="N544" s="200">
        <v>0</v>
      </c>
      <c r="R544" s="200" t="s">
        <v>13005</v>
      </c>
      <c r="T544" s="200" t="s">
        <v>766</v>
      </c>
    </row>
    <row r="545" spans="1:20" ht="13.8" outlineLevel="1" thickTop="1">
      <c r="A545" s="238" t="s">
        <v>591</v>
      </c>
      <c r="B545" s="206" t="s">
        <v>768</v>
      </c>
      <c r="C545" s="200">
        <v>437</v>
      </c>
      <c r="D545" s="200" t="s">
        <v>769</v>
      </c>
      <c r="E545" s="200">
        <v>0</v>
      </c>
      <c r="I545" s="200" t="s">
        <v>13006</v>
      </c>
      <c r="K545" s="200" t="s">
        <v>769</v>
      </c>
      <c r="L545" s="200">
        <v>437</v>
      </c>
      <c r="M545" s="200" t="s">
        <v>769</v>
      </c>
      <c r="N545" s="200">
        <v>0</v>
      </c>
      <c r="R545" s="200" t="s">
        <v>13006</v>
      </c>
      <c r="T545" s="200" t="s">
        <v>769</v>
      </c>
    </row>
    <row r="546" spans="1:20" outlineLevel="1">
      <c r="A546" s="236" t="s">
        <v>591</v>
      </c>
      <c r="B546" s="206" t="s">
        <v>768</v>
      </c>
      <c r="C546" s="200">
        <v>442</v>
      </c>
      <c r="D546" s="200" t="s">
        <v>771</v>
      </c>
      <c r="E546" s="200">
        <v>0</v>
      </c>
      <c r="I546" s="200" t="s">
        <v>13007</v>
      </c>
      <c r="K546" s="200" t="s">
        <v>771</v>
      </c>
      <c r="L546" s="200">
        <v>442</v>
      </c>
      <c r="M546" s="200" t="s">
        <v>771</v>
      </c>
      <c r="N546" s="200">
        <v>0</v>
      </c>
      <c r="R546" s="200" t="s">
        <v>13007</v>
      </c>
      <c r="T546" s="200" t="s">
        <v>771</v>
      </c>
    </row>
    <row r="547" spans="1:20" outlineLevel="1">
      <c r="A547" s="236" t="s">
        <v>591</v>
      </c>
      <c r="B547" s="206" t="s">
        <v>768</v>
      </c>
      <c r="C547" s="200">
        <v>443</v>
      </c>
      <c r="D547" s="200" t="s">
        <v>773</v>
      </c>
      <c r="E547" s="200">
        <v>0</v>
      </c>
      <c r="I547" s="200" t="s">
        <v>13008</v>
      </c>
      <c r="K547" s="200" t="s">
        <v>773</v>
      </c>
      <c r="L547" s="200">
        <v>443</v>
      </c>
      <c r="M547" s="200" t="s">
        <v>773</v>
      </c>
      <c r="N547" s="200">
        <v>0</v>
      </c>
      <c r="R547" s="200" t="s">
        <v>13008</v>
      </c>
      <c r="T547" s="200" t="s">
        <v>773</v>
      </c>
    </row>
    <row r="548" spans="1:20" outlineLevel="1">
      <c r="A548" s="236" t="s">
        <v>591</v>
      </c>
      <c r="B548" s="206" t="s">
        <v>768</v>
      </c>
      <c r="C548" s="200">
        <v>457</v>
      </c>
      <c r="D548" s="200" t="s">
        <v>775</v>
      </c>
      <c r="E548" s="200">
        <v>0</v>
      </c>
      <c r="I548" s="200" t="s">
        <v>13009</v>
      </c>
      <c r="K548" s="200" t="s">
        <v>775</v>
      </c>
      <c r="L548" s="200">
        <v>457</v>
      </c>
      <c r="M548" s="200" t="s">
        <v>775</v>
      </c>
      <c r="N548" s="200">
        <v>0</v>
      </c>
      <c r="R548" s="200" t="s">
        <v>13009</v>
      </c>
      <c r="T548" s="200" t="s">
        <v>775</v>
      </c>
    </row>
    <row r="549" spans="1:20" outlineLevel="1">
      <c r="A549" s="236" t="s">
        <v>591</v>
      </c>
      <c r="B549" s="206" t="s">
        <v>768</v>
      </c>
      <c r="C549" s="200">
        <v>458</v>
      </c>
      <c r="D549" s="200" t="s">
        <v>777</v>
      </c>
      <c r="E549" s="200">
        <v>0</v>
      </c>
      <c r="I549" s="200" t="s">
        <v>13010</v>
      </c>
      <c r="K549" s="200" t="s">
        <v>777</v>
      </c>
      <c r="L549" s="200">
        <v>458</v>
      </c>
      <c r="M549" s="200" t="s">
        <v>777</v>
      </c>
      <c r="N549" s="200">
        <v>0</v>
      </c>
      <c r="R549" s="200" t="s">
        <v>13010</v>
      </c>
      <c r="T549" s="200" t="s">
        <v>777</v>
      </c>
    </row>
    <row r="550" spans="1:20" outlineLevel="1">
      <c r="A550" s="236" t="s">
        <v>591</v>
      </c>
      <c r="B550" s="206" t="s">
        <v>768</v>
      </c>
      <c r="C550" s="200">
        <v>464</v>
      </c>
      <c r="D550" s="200" t="s">
        <v>779</v>
      </c>
      <c r="E550" s="200">
        <v>0</v>
      </c>
      <c r="I550" s="200" t="s">
        <v>13011</v>
      </c>
      <c r="K550" s="200" t="s">
        <v>779</v>
      </c>
      <c r="L550" s="200">
        <v>464</v>
      </c>
      <c r="M550" s="200" t="s">
        <v>779</v>
      </c>
      <c r="N550" s="200">
        <v>0</v>
      </c>
      <c r="R550" s="200" t="s">
        <v>13011</v>
      </c>
      <c r="T550" s="200" t="s">
        <v>779</v>
      </c>
    </row>
    <row r="551" spans="1:20" outlineLevel="1">
      <c r="A551" s="236" t="s">
        <v>591</v>
      </c>
      <c r="B551" s="206" t="s">
        <v>768</v>
      </c>
      <c r="C551" s="200">
        <v>467</v>
      </c>
      <c r="D551" s="200" t="s">
        <v>781</v>
      </c>
      <c r="E551" s="200">
        <v>0</v>
      </c>
      <c r="I551" s="200" t="s">
        <v>13012</v>
      </c>
      <c r="K551" s="200" t="s">
        <v>781</v>
      </c>
      <c r="L551" s="200">
        <v>467</v>
      </c>
      <c r="M551" s="200" t="s">
        <v>781</v>
      </c>
      <c r="N551" s="200">
        <v>0</v>
      </c>
      <c r="R551" s="200" t="s">
        <v>13012</v>
      </c>
      <c r="T551" s="200" t="s">
        <v>781</v>
      </c>
    </row>
    <row r="552" spans="1:20" outlineLevel="1">
      <c r="A552" s="236" t="s">
        <v>591</v>
      </c>
      <c r="B552" s="206" t="s">
        <v>768</v>
      </c>
      <c r="C552" s="200">
        <v>469</v>
      </c>
      <c r="D552" s="200" t="s">
        <v>783</v>
      </c>
      <c r="E552" s="200">
        <v>0</v>
      </c>
      <c r="I552" s="200" t="s">
        <v>13013</v>
      </c>
      <c r="K552" s="200" t="s">
        <v>783</v>
      </c>
      <c r="L552" s="200">
        <v>469</v>
      </c>
      <c r="M552" s="200" t="s">
        <v>783</v>
      </c>
      <c r="N552" s="200">
        <v>0</v>
      </c>
      <c r="R552" s="200" t="s">
        <v>13013</v>
      </c>
      <c r="T552" s="200" t="s">
        <v>783</v>
      </c>
    </row>
    <row r="553" spans="1:20" ht="13.8" outlineLevel="1" thickBot="1">
      <c r="A553" s="237" t="s">
        <v>591</v>
      </c>
      <c r="B553" s="206" t="s">
        <v>768</v>
      </c>
      <c r="C553" s="200">
        <v>524</v>
      </c>
      <c r="D553" s="200" t="s">
        <v>785</v>
      </c>
      <c r="E553" s="200">
        <v>0</v>
      </c>
      <c r="I553" s="200" t="s">
        <v>13014</v>
      </c>
      <c r="K553" s="200" t="s">
        <v>785</v>
      </c>
      <c r="L553" s="200">
        <v>524</v>
      </c>
      <c r="M553" s="200" t="s">
        <v>785</v>
      </c>
      <c r="N553" s="200">
        <v>0</v>
      </c>
      <c r="R553" s="200" t="s">
        <v>13014</v>
      </c>
      <c r="T553" s="200" t="s">
        <v>785</v>
      </c>
    </row>
    <row r="554" spans="1:20" ht="13.8" outlineLevel="1" thickTop="1">
      <c r="A554" s="207" t="s">
        <v>591</v>
      </c>
      <c r="B554" s="206" t="s">
        <v>787</v>
      </c>
      <c r="C554" s="200">
        <v>525</v>
      </c>
      <c r="D554" s="200" t="s">
        <v>788</v>
      </c>
      <c r="E554" s="200">
        <v>0</v>
      </c>
      <c r="G554" s="200" t="s">
        <v>35</v>
      </c>
      <c r="I554" s="200" t="s">
        <v>13015</v>
      </c>
      <c r="J554" s="200" t="s">
        <v>38</v>
      </c>
      <c r="K554" s="200" t="s">
        <v>788</v>
      </c>
      <c r="L554" s="200">
        <v>525</v>
      </c>
      <c r="M554" s="200" t="s">
        <v>788</v>
      </c>
      <c r="N554" s="200">
        <v>0</v>
      </c>
      <c r="P554" s="200" t="s">
        <v>35</v>
      </c>
      <c r="R554" s="200" t="s">
        <v>13015</v>
      </c>
      <c r="S554" s="200" t="s">
        <v>38</v>
      </c>
      <c r="T554" s="200" t="s">
        <v>788</v>
      </c>
    </row>
    <row r="555" spans="1:20" outlineLevel="1">
      <c r="A555" s="207" t="s">
        <v>591</v>
      </c>
      <c r="B555" s="206" t="s">
        <v>790</v>
      </c>
      <c r="C555" s="200">
        <v>468</v>
      </c>
      <c r="D555" s="200" t="s">
        <v>791</v>
      </c>
      <c r="E555" s="200">
        <v>0</v>
      </c>
      <c r="I555" s="200" t="s">
        <v>13016</v>
      </c>
      <c r="K555" s="200" t="s">
        <v>791</v>
      </c>
      <c r="L555" s="200">
        <v>468</v>
      </c>
      <c r="M555" s="200" t="s">
        <v>791</v>
      </c>
      <c r="N555" s="200">
        <v>0</v>
      </c>
      <c r="R555" s="200" t="s">
        <v>13016</v>
      </c>
      <c r="T555" s="200" t="s">
        <v>791</v>
      </c>
    </row>
    <row r="556" spans="1:20" outlineLevel="1">
      <c r="A556" s="236" t="s">
        <v>591</v>
      </c>
      <c r="B556" s="206" t="s">
        <v>793</v>
      </c>
      <c r="C556" s="200">
        <v>520</v>
      </c>
      <c r="D556" s="200" t="s">
        <v>794</v>
      </c>
      <c r="E556" s="200">
        <v>0</v>
      </c>
      <c r="I556" s="200" t="s">
        <v>13017</v>
      </c>
      <c r="K556" s="200" t="s">
        <v>794</v>
      </c>
      <c r="L556" s="200">
        <v>520</v>
      </c>
      <c r="M556" s="200" t="s">
        <v>794</v>
      </c>
      <c r="N556" s="200">
        <v>0</v>
      </c>
      <c r="R556" s="200" t="s">
        <v>13017</v>
      </c>
      <c r="T556" s="200" t="s">
        <v>794</v>
      </c>
    </row>
    <row r="557" spans="1:20" ht="13.8" outlineLevel="1" thickBot="1">
      <c r="A557" s="237" t="s">
        <v>591</v>
      </c>
      <c r="B557" s="206" t="s">
        <v>793</v>
      </c>
      <c r="C557" s="200">
        <v>521</v>
      </c>
      <c r="D557" s="200" t="s">
        <v>794</v>
      </c>
      <c r="E557" s="200">
        <v>0</v>
      </c>
      <c r="I557" s="200" t="s">
        <v>13018</v>
      </c>
      <c r="K557" s="200" t="s">
        <v>794</v>
      </c>
      <c r="L557" s="200">
        <v>521</v>
      </c>
      <c r="M557" s="200" t="s">
        <v>794</v>
      </c>
      <c r="N557" s="200">
        <v>0</v>
      </c>
      <c r="R557" s="200" t="s">
        <v>13018</v>
      </c>
      <c r="T557" s="200" t="s">
        <v>794</v>
      </c>
    </row>
    <row r="558" spans="1:20" ht="13.8" outlineLevel="1" thickTop="1">
      <c r="A558" s="209"/>
      <c r="B558" s="209"/>
      <c r="C558" s="209"/>
      <c r="D558" s="209"/>
      <c r="E558" s="209"/>
      <c r="F558" s="209"/>
      <c r="G558" s="209"/>
      <c r="H558" s="209"/>
      <c r="I558" s="209"/>
      <c r="J558" s="209"/>
      <c r="K558" s="209"/>
      <c r="L558" s="209"/>
      <c r="M558" s="209"/>
      <c r="N558" s="209"/>
      <c r="O558" s="209"/>
      <c r="P558" s="209"/>
      <c r="Q558" s="209"/>
      <c r="R558" s="209"/>
      <c r="S558" s="209"/>
      <c r="T558" s="209"/>
    </row>
    <row r="559" spans="1:20">
      <c r="A559" s="205" t="s">
        <v>797</v>
      </c>
      <c r="B559" s="206" t="s">
        <v>798</v>
      </c>
      <c r="C559" s="200">
        <v>362</v>
      </c>
      <c r="D559" s="200" t="s">
        <v>799</v>
      </c>
      <c r="E559" s="200" t="s">
        <v>420</v>
      </c>
      <c r="F559" s="200" t="s">
        <v>62</v>
      </c>
      <c r="G559" s="200" t="s">
        <v>35</v>
      </c>
      <c r="I559" s="200" t="s">
        <v>12746</v>
      </c>
      <c r="J559" s="200" t="s">
        <v>38</v>
      </c>
      <c r="K559" s="200" t="s">
        <v>799</v>
      </c>
      <c r="L559" s="200">
        <v>362</v>
      </c>
      <c r="M559" s="200" t="s">
        <v>799</v>
      </c>
      <c r="N559" s="200" t="s">
        <v>420</v>
      </c>
      <c r="O559" s="200" t="s">
        <v>62</v>
      </c>
      <c r="P559" s="200" t="s">
        <v>35</v>
      </c>
      <c r="R559" s="200" t="s">
        <v>12746</v>
      </c>
      <c r="S559" s="200" t="s">
        <v>38</v>
      </c>
      <c r="T559" s="200" t="s">
        <v>799</v>
      </c>
    </row>
    <row r="560" spans="1:20" outlineLevel="1">
      <c r="A560" s="207" t="s">
        <v>797</v>
      </c>
      <c r="B560" s="206" t="s">
        <v>801</v>
      </c>
      <c r="C560" s="200">
        <v>351</v>
      </c>
      <c r="D560" s="200" t="s">
        <v>802</v>
      </c>
      <c r="E560" s="200" t="s">
        <v>420</v>
      </c>
      <c r="F560" s="200" t="s">
        <v>62</v>
      </c>
      <c r="G560" s="200" t="s">
        <v>35</v>
      </c>
      <c r="I560" s="200" t="s">
        <v>13019</v>
      </c>
      <c r="J560" s="200" t="s">
        <v>38</v>
      </c>
      <c r="K560" s="200" t="s">
        <v>802</v>
      </c>
      <c r="L560" s="200">
        <v>351</v>
      </c>
      <c r="M560" s="200" t="s">
        <v>802</v>
      </c>
      <c r="N560" s="200" t="s">
        <v>420</v>
      </c>
      <c r="O560" s="200" t="s">
        <v>62</v>
      </c>
      <c r="P560" s="200" t="s">
        <v>35</v>
      </c>
      <c r="R560" s="200" t="s">
        <v>13019</v>
      </c>
      <c r="S560" s="200" t="s">
        <v>38</v>
      </c>
      <c r="T560" s="200" t="s">
        <v>802</v>
      </c>
    </row>
    <row r="561" spans="1:20" outlineLevel="1">
      <c r="A561" s="207" t="s">
        <v>797</v>
      </c>
      <c r="B561" s="206" t="s">
        <v>804</v>
      </c>
      <c r="C561" s="200">
        <v>359</v>
      </c>
      <c r="D561" s="200" t="s">
        <v>805</v>
      </c>
      <c r="E561" s="200" t="s">
        <v>420</v>
      </c>
      <c r="F561" s="200" t="s">
        <v>62</v>
      </c>
      <c r="G561" s="200" t="s">
        <v>35</v>
      </c>
      <c r="I561" s="200" t="s">
        <v>13020</v>
      </c>
      <c r="J561" s="200" t="s">
        <v>38</v>
      </c>
      <c r="K561" s="200" t="s">
        <v>805</v>
      </c>
      <c r="L561" s="200">
        <v>359</v>
      </c>
      <c r="M561" s="200" t="s">
        <v>805</v>
      </c>
      <c r="N561" s="200" t="s">
        <v>420</v>
      </c>
      <c r="O561" s="200" t="s">
        <v>62</v>
      </c>
      <c r="P561" s="200" t="s">
        <v>35</v>
      </c>
      <c r="R561" s="200" t="s">
        <v>13020</v>
      </c>
      <c r="S561" s="200" t="s">
        <v>38</v>
      </c>
      <c r="T561" s="200" t="s">
        <v>805</v>
      </c>
    </row>
    <row r="562" spans="1:20" outlineLevel="1">
      <c r="A562" s="207" t="s">
        <v>797</v>
      </c>
      <c r="B562" s="206" t="s">
        <v>807</v>
      </c>
      <c r="C562" s="200">
        <v>355</v>
      </c>
      <c r="D562" s="200" t="s">
        <v>808</v>
      </c>
      <c r="E562" s="200" t="s">
        <v>420</v>
      </c>
      <c r="F562" s="200" t="s">
        <v>34</v>
      </c>
      <c r="G562" s="200" t="s">
        <v>35</v>
      </c>
      <c r="I562" s="200" t="s">
        <v>13021</v>
      </c>
      <c r="J562" s="200" t="s">
        <v>38</v>
      </c>
      <c r="K562" s="200" t="s">
        <v>808</v>
      </c>
      <c r="L562" s="200">
        <v>355</v>
      </c>
      <c r="M562" s="200" t="s">
        <v>808</v>
      </c>
      <c r="N562" s="200" t="s">
        <v>420</v>
      </c>
      <c r="O562" s="200" t="s">
        <v>34</v>
      </c>
      <c r="P562" s="200" t="s">
        <v>35</v>
      </c>
      <c r="R562" s="200" t="s">
        <v>13021</v>
      </c>
      <c r="S562" s="200" t="s">
        <v>38</v>
      </c>
      <c r="T562" s="200" t="s">
        <v>808</v>
      </c>
    </row>
    <row r="563" spans="1:20" outlineLevel="1">
      <c r="A563" s="207" t="s">
        <v>797</v>
      </c>
      <c r="B563" s="206" t="s">
        <v>810</v>
      </c>
      <c r="C563" s="200">
        <v>356</v>
      </c>
      <c r="D563" s="200" t="s">
        <v>811</v>
      </c>
      <c r="E563" s="200" t="s">
        <v>420</v>
      </c>
      <c r="F563" s="200" t="s">
        <v>42</v>
      </c>
      <c r="G563" s="200" t="s">
        <v>35</v>
      </c>
      <c r="I563" s="200" t="s">
        <v>13022</v>
      </c>
      <c r="J563" s="200" t="s">
        <v>38</v>
      </c>
      <c r="K563" s="200" t="s">
        <v>811</v>
      </c>
      <c r="L563" s="200">
        <v>356</v>
      </c>
      <c r="M563" s="200" t="s">
        <v>811</v>
      </c>
      <c r="N563" s="200" t="s">
        <v>420</v>
      </c>
      <c r="O563" s="200" t="s">
        <v>42</v>
      </c>
      <c r="P563" s="200" t="s">
        <v>35</v>
      </c>
      <c r="R563" s="200" t="s">
        <v>13022</v>
      </c>
      <c r="S563" s="200" t="s">
        <v>38</v>
      </c>
      <c r="T563" s="200" t="s">
        <v>811</v>
      </c>
    </row>
    <row r="564" spans="1:20" outlineLevel="1">
      <c r="A564" s="207" t="s">
        <v>797</v>
      </c>
      <c r="B564" s="206" t="s">
        <v>813</v>
      </c>
      <c r="C564" s="200">
        <v>360</v>
      </c>
      <c r="D564" s="200" t="s">
        <v>814</v>
      </c>
      <c r="E564" s="200" t="s">
        <v>420</v>
      </c>
      <c r="F564" s="200" t="s">
        <v>34</v>
      </c>
      <c r="G564" s="200" t="s">
        <v>35</v>
      </c>
      <c r="I564" s="200" t="s">
        <v>13023</v>
      </c>
      <c r="J564" s="200" t="s">
        <v>38</v>
      </c>
      <c r="K564" s="200" t="s">
        <v>814</v>
      </c>
      <c r="L564" s="200">
        <v>360</v>
      </c>
      <c r="M564" s="200" t="s">
        <v>814</v>
      </c>
      <c r="N564" s="200" t="s">
        <v>420</v>
      </c>
      <c r="O564" s="200" t="s">
        <v>34</v>
      </c>
      <c r="P564" s="200" t="s">
        <v>35</v>
      </c>
      <c r="R564" s="200" t="s">
        <v>13023</v>
      </c>
      <c r="S564" s="200" t="s">
        <v>38</v>
      </c>
      <c r="T564" s="200" t="s">
        <v>814</v>
      </c>
    </row>
    <row r="565" spans="1:20" outlineLevel="1">
      <c r="A565" s="207" t="s">
        <v>797</v>
      </c>
      <c r="B565" s="206" t="s">
        <v>816</v>
      </c>
      <c r="C565" s="200">
        <v>27</v>
      </c>
      <c r="D565" s="200" t="s">
        <v>817</v>
      </c>
      <c r="E565" s="200" t="s">
        <v>818</v>
      </c>
      <c r="F565" s="200" t="s">
        <v>62</v>
      </c>
      <c r="G565" s="200" t="s">
        <v>35</v>
      </c>
      <c r="I565" s="200" t="s">
        <v>13024</v>
      </c>
      <c r="J565" s="200" t="s">
        <v>51</v>
      </c>
      <c r="K565" s="200" t="s">
        <v>820</v>
      </c>
      <c r="L565" s="200">
        <v>27</v>
      </c>
      <c r="M565" s="200" t="s">
        <v>817</v>
      </c>
      <c r="N565" s="200" t="s">
        <v>818</v>
      </c>
      <c r="O565" s="200" t="s">
        <v>62</v>
      </c>
      <c r="P565" s="200" t="s">
        <v>35</v>
      </c>
      <c r="R565" s="200" t="s">
        <v>13024</v>
      </c>
      <c r="S565" s="200" t="s">
        <v>51</v>
      </c>
      <c r="T565" s="200" t="s">
        <v>820</v>
      </c>
    </row>
    <row r="566" spans="1:20" outlineLevel="1">
      <c r="A566" s="207" t="s">
        <v>797</v>
      </c>
      <c r="B566" s="206" t="s">
        <v>821</v>
      </c>
      <c r="C566" s="200">
        <v>102</v>
      </c>
      <c r="D566" s="200" t="s">
        <v>822</v>
      </c>
      <c r="E566" s="200" t="s">
        <v>405</v>
      </c>
      <c r="F566" s="200" t="s">
        <v>34</v>
      </c>
      <c r="G566" s="200" t="s">
        <v>35</v>
      </c>
      <c r="I566" s="200" t="s">
        <v>12760</v>
      </c>
      <c r="J566" s="200" t="s">
        <v>51</v>
      </c>
      <c r="K566" s="200" t="s">
        <v>824</v>
      </c>
      <c r="L566" s="200">
        <v>102</v>
      </c>
      <c r="M566" s="200" t="s">
        <v>822</v>
      </c>
      <c r="N566" s="200" t="s">
        <v>405</v>
      </c>
      <c r="O566" s="200" t="s">
        <v>34</v>
      </c>
      <c r="P566" s="200" t="s">
        <v>35</v>
      </c>
      <c r="R566" s="200" t="s">
        <v>12760</v>
      </c>
      <c r="S566" s="200" t="s">
        <v>51</v>
      </c>
      <c r="T566" s="200" t="s">
        <v>824</v>
      </c>
    </row>
    <row r="567" spans="1:20" outlineLevel="1">
      <c r="A567" s="207" t="s">
        <v>797</v>
      </c>
      <c r="B567" s="206" t="s">
        <v>825</v>
      </c>
      <c r="C567" s="200">
        <v>29</v>
      </c>
      <c r="D567" s="200" t="s">
        <v>826</v>
      </c>
      <c r="E567" s="200" t="s">
        <v>55</v>
      </c>
      <c r="F567" s="200" t="s">
        <v>62</v>
      </c>
      <c r="G567" s="200" t="s">
        <v>35</v>
      </c>
      <c r="I567" s="200" t="s">
        <v>13025</v>
      </c>
      <c r="J567" s="200" t="s">
        <v>51</v>
      </c>
      <c r="K567" s="200" t="s">
        <v>826</v>
      </c>
      <c r="L567" s="200">
        <v>29</v>
      </c>
      <c r="M567" s="200" t="s">
        <v>826</v>
      </c>
      <c r="N567" s="200" t="s">
        <v>55</v>
      </c>
      <c r="O567" s="200" t="s">
        <v>62</v>
      </c>
      <c r="P567" s="200" t="s">
        <v>35</v>
      </c>
      <c r="R567" s="200" t="s">
        <v>13025</v>
      </c>
      <c r="S567" s="200" t="s">
        <v>51</v>
      </c>
      <c r="T567" s="200" t="s">
        <v>826</v>
      </c>
    </row>
    <row r="568" spans="1:20" outlineLevel="1">
      <c r="A568" s="207" t="s">
        <v>797</v>
      </c>
      <c r="B568" s="206" t="s">
        <v>828</v>
      </c>
      <c r="C568" s="200">
        <v>30</v>
      </c>
      <c r="D568" s="200" t="s">
        <v>829</v>
      </c>
      <c r="E568" s="200" t="s">
        <v>55</v>
      </c>
      <c r="F568" s="200" t="s">
        <v>62</v>
      </c>
      <c r="G568" s="200" t="s">
        <v>35</v>
      </c>
      <c r="I568" s="200" t="s">
        <v>13026</v>
      </c>
      <c r="J568" s="200" t="s">
        <v>51</v>
      </c>
      <c r="K568" s="200" t="s">
        <v>829</v>
      </c>
      <c r="L568" s="200">
        <v>30</v>
      </c>
      <c r="M568" s="200" t="s">
        <v>829</v>
      </c>
      <c r="N568" s="200" t="s">
        <v>55</v>
      </c>
      <c r="O568" s="200" t="s">
        <v>62</v>
      </c>
      <c r="P568" s="200" t="s">
        <v>35</v>
      </c>
      <c r="R568" s="200" t="s">
        <v>13026</v>
      </c>
      <c r="S568" s="200" t="s">
        <v>51</v>
      </c>
      <c r="T568" s="200" t="s">
        <v>829</v>
      </c>
    </row>
    <row r="569" spans="1:20" outlineLevel="1">
      <c r="A569" s="207" t="s">
        <v>797</v>
      </c>
      <c r="B569" s="206" t="s">
        <v>831</v>
      </c>
      <c r="C569" s="200">
        <v>58</v>
      </c>
      <c r="D569" s="200" t="s">
        <v>832</v>
      </c>
      <c r="E569" s="200" t="s">
        <v>49</v>
      </c>
      <c r="F569" s="200" t="s">
        <v>62</v>
      </c>
      <c r="G569" s="200" t="s">
        <v>35</v>
      </c>
      <c r="I569" s="200" t="s">
        <v>12562</v>
      </c>
      <c r="J569" s="200" t="s">
        <v>51</v>
      </c>
      <c r="K569" s="200" t="s">
        <v>834</v>
      </c>
      <c r="L569" s="200">
        <v>58</v>
      </c>
      <c r="M569" s="200" t="s">
        <v>832</v>
      </c>
      <c r="N569" s="200" t="s">
        <v>49</v>
      </c>
      <c r="O569" s="200" t="s">
        <v>62</v>
      </c>
      <c r="P569" s="200" t="s">
        <v>35</v>
      </c>
      <c r="R569" s="200" t="s">
        <v>12562</v>
      </c>
      <c r="S569" s="200" t="s">
        <v>51</v>
      </c>
      <c r="T569" s="200" t="s">
        <v>834</v>
      </c>
    </row>
    <row r="570" spans="1:20" outlineLevel="1">
      <c r="A570" s="207" t="s">
        <v>797</v>
      </c>
      <c r="B570" s="206" t="s">
        <v>835</v>
      </c>
      <c r="C570" s="200">
        <v>357</v>
      </c>
      <c r="D570" s="200" t="s">
        <v>836</v>
      </c>
      <c r="E570" s="200" t="s">
        <v>420</v>
      </c>
      <c r="F570" s="200" t="s">
        <v>62</v>
      </c>
      <c r="G570" s="200" t="s">
        <v>35</v>
      </c>
      <c r="I570" s="200" t="s">
        <v>13027</v>
      </c>
      <c r="J570" s="200" t="s">
        <v>38</v>
      </c>
      <c r="K570" s="200" t="s">
        <v>836</v>
      </c>
      <c r="L570" s="200">
        <v>357</v>
      </c>
      <c r="M570" s="200" t="s">
        <v>836</v>
      </c>
      <c r="N570" s="200" t="s">
        <v>420</v>
      </c>
      <c r="O570" s="200" t="s">
        <v>62</v>
      </c>
      <c r="P570" s="200" t="s">
        <v>35</v>
      </c>
      <c r="R570" s="200" t="s">
        <v>13027</v>
      </c>
      <c r="S570" s="200" t="s">
        <v>38</v>
      </c>
      <c r="T570" s="200" t="s">
        <v>836</v>
      </c>
    </row>
    <row r="571" spans="1:20" outlineLevel="1">
      <c r="A571" s="209"/>
      <c r="B571" s="209"/>
      <c r="C571" s="209"/>
      <c r="D571" s="209"/>
      <c r="E571" s="209"/>
      <c r="F571" s="209"/>
      <c r="G571" s="209"/>
      <c r="H571" s="209"/>
      <c r="I571" s="209"/>
      <c r="J571" s="209"/>
      <c r="K571" s="209"/>
      <c r="L571" s="209"/>
      <c r="M571" s="209"/>
      <c r="N571" s="209"/>
      <c r="O571" s="209"/>
      <c r="P571" s="209"/>
      <c r="Q571" s="209"/>
      <c r="R571" s="209"/>
      <c r="S571" s="209"/>
      <c r="T571" s="209"/>
    </row>
    <row r="572" spans="1:20">
      <c r="A572" s="205" t="s">
        <v>838</v>
      </c>
      <c r="B572" s="76" t="s">
        <v>13028</v>
      </c>
      <c r="L572" s="200">
        <v>64</v>
      </c>
      <c r="M572" s="200" t="s">
        <v>2071</v>
      </c>
      <c r="N572" s="200" t="s">
        <v>55</v>
      </c>
      <c r="O572" s="200" t="s">
        <v>34</v>
      </c>
      <c r="P572" s="200" t="s">
        <v>35</v>
      </c>
      <c r="R572" s="200" t="s">
        <v>13029</v>
      </c>
      <c r="S572" s="200" t="s">
        <v>38</v>
      </c>
      <c r="T572" s="200" t="s">
        <v>2071</v>
      </c>
    </row>
    <row r="573" spans="1:20" outlineLevel="1">
      <c r="A573" s="207" t="s">
        <v>838</v>
      </c>
      <c r="B573" s="206" t="s">
        <v>384</v>
      </c>
      <c r="C573" s="200">
        <v>73</v>
      </c>
      <c r="D573" s="200" t="s">
        <v>385</v>
      </c>
      <c r="E573" s="200" t="s">
        <v>55</v>
      </c>
      <c r="F573" s="200" t="s">
        <v>34</v>
      </c>
      <c r="G573" s="200" t="s">
        <v>35</v>
      </c>
      <c r="I573" s="200" t="s">
        <v>12794</v>
      </c>
      <c r="J573" s="200" t="s">
        <v>38</v>
      </c>
      <c r="K573" s="200" t="s">
        <v>385</v>
      </c>
      <c r="L573" s="200">
        <v>73</v>
      </c>
      <c r="M573" s="200" t="s">
        <v>385</v>
      </c>
      <c r="N573" s="200" t="s">
        <v>55</v>
      </c>
      <c r="O573" s="200" t="s">
        <v>34</v>
      </c>
      <c r="P573" s="200" t="s">
        <v>35</v>
      </c>
      <c r="R573" s="200" t="s">
        <v>12794</v>
      </c>
      <c r="S573" s="200" t="s">
        <v>38</v>
      </c>
      <c r="T573" s="200" t="s">
        <v>385</v>
      </c>
    </row>
    <row r="574" spans="1:20" outlineLevel="1">
      <c r="A574" s="207" t="s">
        <v>838</v>
      </c>
      <c r="B574" s="206" t="s">
        <v>395</v>
      </c>
      <c r="C574" s="200">
        <v>55</v>
      </c>
      <c r="D574" s="200" t="s">
        <v>396</v>
      </c>
      <c r="E574" s="200" t="s">
        <v>55</v>
      </c>
      <c r="F574" s="200" t="s">
        <v>34</v>
      </c>
      <c r="G574" s="200" t="s">
        <v>35</v>
      </c>
      <c r="H574" s="200" t="s">
        <v>397</v>
      </c>
      <c r="I574" s="200" t="s">
        <v>12797</v>
      </c>
      <c r="J574" s="200" t="s">
        <v>38</v>
      </c>
      <c r="K574" s="200" t="s">
        <v>396</v>
      </c>
      <c r="L574" s="200">
        <v>55</v>
      </c>
      <c r="M574" s="200" t="s">
        <v>396</v>
      </c>
      <c r="N574" s="200" t="s">
        <v>55</v>
      </c>
      <c r="O574" s="200" t="s">
        <v>34</v>
      </c>
      <c r="P574" s="200" t="s">
        <v>35</v>
      </c>
      <c r="Q574" s="200" t="s">
        <v>397</v>
      </c>
      <c r="R574" s="200" t="s">
        <v>12797</v>
      </c>
      <c r="S574" s="200" t="s">
        <v>38</v>
      </c>
      <c r="T574" s="200" t="s">
        <v>396</v>
      </c>
    </row>
    <row r="575" spans="1:20" outlineLevel="1">
      <c r="A575" s="207" t="s">
        <v>838</v>
      </c>
      <c r="B575" s="76" t="s">
        <v>2066</v>
      </c>
      <c r="L575" s="200">
        <v>103</v>
      </c>
      <c r="M575" s="200" t="s">
        <v>869</v>
      </c>
      <c r="N575" s="200" t="s">
        <v>49</v>
      </c>
      <c r="O575" s="200" t="s">
        <v>34</v>
      </c>
      <c r="P575" s="200" t="s">
        <v>870</v>
      </c>
      <c r="R575" s="200" t="s">
        <v>13030</v>
      </c>
      <c r="S575" s="200" t="s">
        <v>38</v>
      </c>
      <c r="T575" s="200" t="s">
        <v>872</v>
      </c>
    </row>
    <row r="576" spans="1:20" outlineLevel="1">
      <c r="A576" s="207" t="s">
        <v>838</v>
      </c>
      <c r="B576" s="206" t="s">
        <v>839</v>
      </c>
      <c r="C576" s="200">
        <v>28</v>
      </c>
      <c r="D576" s="200" t="s">
        <v>840</v>
      </c>
      <c r="E576" s="200" t="s">
        <v>818</v>
      </c>
      <c r="F576" s="200" t="s">
        <v>62</v>
      </c>
      <c r="G576" s="200" t="s">
        <v>35</v>
      </c>
      <c r="I576" s="200" t="s">
        <v>13031</v>
      </c>
      <c r="J576" s="200" t="s">
        <v>38</v>
      </c>
      <c r="K576" s="200" t="s">
        <v>842</v>
      </c>
      <c r="L576" s="200">
        <v>28</v>
      </c>
      <c r="M576" s="200" t="s">
        <v>840</v>
      </c>
      <c r="N576" s="200" t="s">
        <v>818</v>
      </c>
      <c r="O576" s="200" t="s">
        <v>62</v>
      </c>
      <c r="P576" s="200" t="s">
        <v>35</v>
      </c>
      <c r="R576" s="200" t="s">
        <v>13031</v>
      </c>
      <c r="S576" s="200" t="s">
        <v>38</v>
      </c>
      <c r="T576" s="200" t="s">
        <v>842</v>
      </c>
    </row>
    <row r="577" spans="1:20" outlineLevel="1">
      <c r="A577" s="207" t="s">
        <v>838</v>
      </c>
      <c r="B577" s="206" t="s">
        <v>843</v>
      </c>
      <c r="C577" s="200">
        <v>88</v>
      </c>
      <c r="D577" s="200" t="s">
        <v>844</v>
      </c>
      <c r="E577" s="200" t="s">
        <v>49</v>
      </c>
      <c r="F577" s="200" t="s">
        <v>34</v>
      </c>
      <c r="G577" s="200" t="s">
        <v>35</v>
      </c>
      <c r="I577" s="200" t="s">
        <v>13032</v>
      </c>
      <c r="J577" s="200" t="s">
        <v>38</v>
      </c>
      <c r="K577" s="200" t="s">
        <v>846</v>
      </c>
      <c r="L577" s="200">
        <v>88</v>
      </c>
      <c r="M577" s="200" t="s">
        <v>844</v>
      </c>
      <c r="N577" s="200" t="s">
        <v>49</v>
      </c>
      <c r="O577" s="200" t="s">
        <v>34</v>
      </c>
      <c r="P577" s="200" t="s">
        <v>35</v>
      </c>
      <c r="R577" s="200" t="s">
        <v>13032</v>
      </c>
      <c r="S577" s="200" t="s">
        <v>38</v>
      </c>
      <c r="T577" s="200" t="s">
        <v>846</v>
      </c>
    </row>
    <row r="578" spans="1:20" outlineLevel="1">
      <c r="A578" s="207" t="s">
        <v>838</v>
      </c>
      <c r="B578" s="206" t="s">
        <v>847</v>
      </c>
      <c r="C578" s="200">
        <v>57</v>
      </c>
      <c r="D578" s="200" t="s">
        <v>848</v>
      </c>
      <c r="E578" s="200" t="s">
        <v>49</v>
      </c>
      <c r="F578" s="200" t="s">
        <v>34</v>
      </c>
      <c r="G578" s="200" t="s">
        <v>35</v>
      </c>
      <c r="I578" s="200" t="s">
        <v>13033</v>
      </c>
      <c r="J578" s="200" t="s">
        <v>38</v>
      </c>
      <c r="K578" s="200" t="s">
        <v>850</v>
      </c>
      <c r="L578" s="200">
        <v>57</v>
      </c>
      <c r="M578" s="200" t="s">
        <v>848</v>
      </c>
      <c r="N578" s="200" t="s">
        <v>49</v>
      </c>
      <c r="O578" s="200" t="s">
        <v>34</v>
      </c>
      <c r="P578" s="200" t="s">
        <v>35</v>
      </c>
      <c r="R578" s="200" t="s">
        <v>13033</v>
      </c>
      <c r="S578" s="200" t="s">
        <v>38</v>
      </c>
      <c r="T578" s="200" t="s">
        <v>850</v>
      </c>
    </row>
    <row r="579" spans="1:20" outlineLevel="1">
      <c r="A579" s="207" t="s">
        <v>838</v>
      </c>
      <c r="B579" s="206" t="s">
        <v>851</v>
      </c>
      <c r="C579" s="200">
        <v>56</v>
      </c>
      <c r="D579" s="200" t="s">
        <v>852</v>
      </c>
      <c r="E579" s="200" t="s">
        <v>853</v>
      </c>
      <c r="F579" s="200" t="s">
        <v>34</v>
      </c>
      <c r="G579" s="200" t="s">
        <v>35</v>
      </c>
      <c r="I579" s="200" t="s">
        <v>13034</v>
      </c>
      <c r="J579" s="200" t="s">
        <v>38</v>
      </c>
      <c r="K579" s="200" t="s">
        <v>855</v>
      </c>
      <c r="L579" s="200">
        <v>56</v>
      </c>
      <c r="M579" s="200" t="s">
        <v>852</v>
      </c>
      <c r="N579" s="200" t="s">
        <v>853</v>
      </c>
      <c r="O579" s="200" t="s">
        <v>34</v>
      </c>
      <c r="P579" s="200" t="s">
        <v>35</v>
      </c>
      <c r="R579" s="200" t="s">
        <v>13034</v>
      </c>
      <c r="S579" s="200" t="s">
        <v>38</v>
      </c>
      <c r="T579" s="200" t="s">
        <v>855</v>
      </c>
    </row>
    <row r="580" spans="1:20" outlineLevel="1">
      <c r="A580" s="207" t="s">
        <v>838</v>
      </c>
      <c r="B580" s="206" t="s">
        <v>856</v>
      </c>
      <c r="C580" s="200">
        <v>121</v>
      </c>
      <c r="D580" s="200" t="s">
        <v>857</v>
      </c>
      <c r="E580" s="200" t="s">
        <v>49</v>
      </c>
      <c r="F580" s="200" t="s">
        <v>34</v>
      </c>
      <c r="G580" s="200" t="s">
        <v>35</v>
      </c>
      <c r="I580" s="200" t="s">
        <v>13035</v>
      </c>
      <c r="J580" s="200" t="s">
        <v>38</v>
      </c>
      <c r="K580" s="200" t="s">
        <v>859</v>
      </c>
      <c r="L580" s="200">
        <v>121</v>
      </c>
      <c r="M580" s="200" t="s">
        <v>857</v>
      </c>
      <c r="N580" s="200" t="s">
        <v>49</v>
      </c>
      <c r="O580" s="200" t="s">
        <v>34</v>
      </c>
      <c r="P580" s="200" t="s">
        <v>35</v>
      </c>
      <c r="R580" s="200" t="s">
        <v>13035</v>
      </c>
      <c r="S580" s="200" t="s">
        <v>38</v>
      </c>
      <c r="T580" s="200" t="s">
        <v>859</v>
      </c>
    </row>
    <row r="581" spans="1:20" outlineLevel="1">
      <c r="A581" s="207" t="s">
        <v>838</v>
      </c>
      <c r="B581" s="76" t="s">
        <v>2006</v>
      </c>
      <c r="L581" s="200">
        <v>66</v>
      </c>
      <c r="M581" s="200" t="s">
        <v>1170</v>
      </c>
      <c r="N581" s="200" t="s">
        <v>55</v>
      </c>
      <c r="O581" s="200" t="s">
        <v>34</v>
      </c>
      <c r="P581" s="200" t="s">
        <v>35</v>
      </c>
      <c r="R581" s="200" t="s">
        <v>13036</v>
      </c>
      <c r="S581" s="200" t="s">
        <v>38</v>
      </c>
      <c r="T581" s="200" t="s">
        <v>1170</v>
      </c>
    </row>
    <row r="582" spans="1:20" outlineLevel="1">
      <c r="A582" s="207" t="s">
        <v>838</v>
      </c>
      <c r="B582" s="76" t="s">
        <v>2011</v>
      </c>
      <c r="L582" s="200">
        <v>62</v>
      </c>
      <c r="M582" s="200" t="s">
        <v>1156</v>
      </c>
      <c r="N582" s="200" t="s">
        <v>853</v>
      </c>
      <c r="O582" s="200" t="s">
        <v>34</v>
      </c>
      <c r="P582" s="200" t="s">
        <v>35</v>
      </c>
      <c r="R582" s="200" t="s">
        <v>13037</v>
      </c>
      <c r="S582" s="200" t="s">
        <v>38</v>
      </c>
      <c r="T582" s="200" t="s">
        <v>1158</v>
      </c>
    </row>
    <row r="583" spans="1:20" outlineLevel="1">
      <c r="A583" s="207" t="s">
        <v>838</v>
      </c>
      <c r="B583" s="76" t="s">
        <v>2097</v>
      </c>
      <c r="L583" s="200">
        <v>68</v>
      </c>
      <c r="M583" s="200" t="s">
        <v>1173</v>
      </c>
      <c r="N583" s="200" t="s">
        <v>55</v>
      </c>
      <c r="O583" s="200" t="s">
        <v>34</v>
      </c>
      <c r="P583" s="200" t="s">
        <v>35</v>
      </c>
      <c r="R583" s="200" t="s">
        <v>13038</v>
      </c>
      <c r="S583" s="200" t="s">
        <v>38</v>
      </c>
      <c r="T583" s="200" t="s">
        <v>1173</v>
      </c>
    </row>
    <row r="584" spans="1:20" outlineLevel="1">
      <c r="A584" s="207" t="s">
        <v>838</v>
      </c>
      <c r="B584" s="206" t="s">
        <v>821</v>
      </c>
      <c r="C584" s="200">
        <v>102</v>
      </c>
      <c r="D584" s="200" t="s">
        <v>822</v>
      </c>
      <c r="E584" s="200" t="s">
        <v>405</v>
      </c>
      <c r="F584" s="200" t="s">
        <v>34</v>
      </c>
      <c r="G584" s="200" t="s">
        <v>35</v>
      </c>
      <c r="I584" s="200" t="s">
        <v>12760</v>
      </c>
      <c r="J584" s="200" t="s">
        <v>51</v>
      </c>
      <c r="K584" s="200" t="s">
        <v>824</v>
      </c>
      <c r="L584" s="200">
        <v>102</v>
      </c>
      <c r="M584" s="200" t="s">
        <v>822</v>
      </c>
      <c r="N584" s="200" t="s">
        <v>405</v>
      </c>
      <c r="O584" s="200" t="s">
        <v>34</v>
      </c>
      <c r="P584" s="200" t="s">
        <v>35</v>
      </c>
      <c r="R584" s="200" t="s">
        <v>12760</v>
      </c>
      <c r="S584" s="200" t="s">
        <v>51</v>
      </c>
      <c r="T584" s="200" t="s">
        <v>824</v>
      </c>
    </row>
    <row r="585" spans="1:20" outlineLevel="1">
      <c r="A585" s="207" t="s">
        <v>838</v>
      </c>
      <c r="B585" s="206" t="s">
        <v>860</v>
      </c>
      <c r="C585" s="200">
        <v>44</v>
      </c>
      <c r="D585" s="200" t="s">
        <v>861</v>
      </c>
      <c r="E585" s="200" t="s">
        <v>853</v>
      </c>
      <c r="F585" s="200" t="s">
        <v>62</v>
      </c>
      <c r="G585" s="200" t="s">
        <v>35</v>
      </c>
      <c r="I585" s="200" t="s">
        <v>13039</v>
      </c>
      <c r="J585" s="200" t="s">
        <v>51</v>
      </c>
      <c r="K585" s="200" t="s">
        <v>863</v>
      </c>
      <c r="L585" s="200">
        <v>44</v>
      </c>
      <c r="M585" s="200" t="s">
        <v>861</v>
      </c>
      <c r="N585" s="200" t="s">
        <v>853</v>
      </c>
      <c r="O585" s="200" t="s">
        <v>62</v>
      </c>
      <c r="P585" s="200" t="s">
        <v>35</v>
      </c>
      <c r="R585" s="200" t="s">
        <v>13039</v>
      </c>
      <c r="S585" s="200" t="s">
        <v>51</v>
      </c>
      <c r="T585" s="200" t="s">
        <v>863</v>
      </c>
    </row>
    <row r="586" spans="1:20" outlineLevel="1">
      <c r="A586" s="207" t="s">
        <v>838</v>
      </c>
      <c r="B586" s="206" t="s">
        <v>864</v>
      </c>
      <c r="C586" s="200">
        <v>89</v>
      </c>
      <c r="D586" s="200" t="s">
        <v>865</v>
      </c>
      <c r="E586" s="200" t="s">
        <v>866</v>
      </c>
      <c r="F586" s="200" t="s">
        <v>34</v>
      </c>
      <c r="G586" s="200" t="s">
        <v>35</v>
      </c>
      <c r="I586" s="200" t="s">
        <v>13040</v>
      </c>
      <c r="J586" s="200" t="s">
        <v>51</v>
      </c>
      <c r="K586" s="200" t="s">
        <v>865</v>
      </c>
      <c r="L586" s="200">
        <v>89</v>
      </c>
      <c r="M586" s="200" t="s">
        <v>865</v>
      </c>
      <c r="N586" s="200" t="s">
        <v>866</v>
      </c>
      <c r="O586" s="200" t="s">
        <v>34</v>
      </c>
      <c r="P586" s="200" t="s">
        <v>35</v>
      </c>
      <c r="R586" s="200" t="s">
        <v>13040</v>
      </c>
      <c r="S586" s="200" t="s">
        <v>51</v>
      </c>
      <c r="T586" s="200" t="s">
        <v>865</v>
      </c>
    </row>
    <row r="587" spans="1:20" outlineLevel="1">
      <c r="A587" s="207" t="s">
        <v>838</v>
      </c>
      <c r="B587" s="206" t="s">
        <v>873</v>
      </c>
      <c r="C587" s="200">
        <v>151</v>
      </c>
      <c r="D587" s="200" t="s">
        <v>874</v>
      </c>
      <c r="E587" s="200" t="s">
        <v>875</v>
      </c>
      <c r="F587" s="200" t="s">
        <v>62</v>
      </c>
      <c r="G587" s="200" t="s">
        <v>35</v>
      </c>
      <c r="I587" s="200" t="s">
        <v>13041</v>
      </c>
      <c r="J587" s="200" t="s">
        <v>51</v>
      </c>
      <c r="K587" s="200" t="s">
        <v>877</v>
      </c>
      <c r="L587" s="200">
        <v>151</v>
      </c>
      <c r="M587" s="200" t="s">
        <v>874</v>
      </c>
      <c r="N587" s="200" t="s">
        <v>875</v>
      </c>
      <c r="O587" s="200" t="s">
        <v>62</v>
      </c>
      <c r="P587" s="200" t="s">
        <v>35</v>
      </c>
      <c r="R587" s="200" t="s">
        <v>13041</v>
      </c>
      <c r="S587" s="200" t="s">
        <v>51</v>
      </c>
      <c r="T587" s="200" t="s">
        <v>877</v>
      </c>
    </row>
    <row r="588" spans="1:20" outlineLevel="1">
      <c r="A588" s="207" t="s">
        <v>838</v>
      </c>
      <c r="B588" s="206" t="s">
        <v>878</v>
      </c>
      <c r="C588" s="200">
        <v>70</v>
      </c>
      <c r="D588" s="200" t="s">
        <v>879</v>
      </c>
      <c r="E588" s="200" t="s">
        <v>55</v>
      </c>
      <c r="F588" s="200" t="s">
        <v>34</v>
      </c>
      <c r="G588" s="200" t="s">
        <v>35</v>
      </c>
      <c r="I588" s="200" t="s">
        <v>13042</v>
      </c>
      <c r="J588" s="200" t="s">
        <v>51</v>
      </c>
      <c r="K588" s="200" t="s">
        <v>879</v>
      </c>
      <c r="L588" s="200">
        <v>70</v>
      </c>
      <c r="M588" s="200" t="s">
        <v>879</v>
      </c>
      <c r="N588" s="200" t="s">
        <v>55</v>
      </c>
      <c r="O588" s="200" t="s">
        <v>34</v>
      </c>
      <c r="P588" s="200" t="s">
        <v>35</v>
      </c>
      <c r="R588" s="200" t="s">
        <v>13042</v>
      </c>
      <c r="S588" s="200" t="s">
        <v>51</v>
      </c>
      <c r="T588" s="200" t="s">
        <v>879</v>
      </c>
    </row>
    <row r="589" spans="1:20" outlineLevel="1">
      <c r="A589" s="207" t="s">
        <v>838</v>
      </c>
      <c r="B589" s="206" t="s">
        <v>831</v>
      </c>
      <c r="C589" s="200">
        <v>58</v>
      </c>
      <c r="D589" s="200" t="s">
        <v>832</v>
      </c>
      <c r="E589" s="200" t="s">
        <v>49</v>
      </c>
      <c r="F589" s="200" t="s">
        <v>62</v>
      </c>
      <c r="G589" s="200" t="s">
        <v>35</v>
      </c>
      <c r="I589" s="200" t="s">
        <v>12562</v>
      </c>
      <c r="J589" s="200" t="s">
        <v>51</v>
      </c>
      <c r="K589" s="200" t="s">
        <v>834</v>
      </c>
      <c r="L589" s="200">
        <v>58</v>
      </c>
      <c r="M589" s="200" t="s">
        <v>832</v>
      </c>
      <c r="N589" s="200" t="s">
        <v>49</v>
      </c>
      <c r="O589" s="200" t="s">
        <v>62</v>
      </c>
      <c r="P589" s="200" t="s">
        <v>35</v>
      </c>
      <c r="R589" s="200" t="s">
        <v>12562</v>
      </c>
      <c r="S589" s="200" t="s">
        <v>51</v>
      </c>
      <c r="T589" s="200" t="s">
        <v>834</v>
      </c>
    </row>
    <row r="590" spans="1:20" outlineLevel="1">
      <c r="A590" s="209"/>
      <c r="B590" s="209"/>
      <c r="C590" s="209"/>
      <c r="D590" s="209"/>
      <c r="E590" s="209"/>
      <c r="F590" s="209"/>
      <c r="G590" s="209"/>
      <c r="H590" s="209"/>
      <c r="I590" s="209"/>
      <c r="J590" s="209"/>
      <c r="K590" s="209"/>
      <c r="L590" s="209"/>
      <c r="M590" s="209"/>
      <c r="N590" s="209"/>
      <c r="O590" s="209"/>
      <c r="P590" s="209"/>
      <c r="Q590" s="209"/>
      <c r="R590" s="209"/>
      <c r="S590" s="209"/>
      <c r="T590" s="209"/>
    </row>
    <row r="591" spans="1:20">
      <c r="A591" s="205" t="s">
        <v>881</v>
      </c>
      <c r="B591" s="206" t="s">
        <v>882</v>
      </c>
      <c r="C591" s="200">
        <v>81</v>
      </c>
      <c r="D591" s="200" t="s">
        <v>883</v>
      </c>
      <c r="E591" s="200" t="s">
        <v>49</v>
      </c>
      <c r="F591" s="200" t="s">
        <v>34</v>
      </c>
      <c r="G591" s="200" t="s">
        <v>35</v>
      </c>
      <c r="I591" s="200" t="s">
        <v>13043</v>
      </c>
      <c r="J591" s="200" t="s">
        <v>38</v>
      </c>
      <c r="K591" s="200" t="s">
        <v>885</v>
      </c>
      <c r="L591" s="200">
        <v>81</v>
      </c>
      <c r="M591" s="200" t="s">
        <v>883</v>
      </c>
      <c r="N591" s="200" t="s">
        <v>49</v>
      </c>
      <c r="O591" s="200" t="s">
        <v>34</v>
      </c>
      <c r="P591" s="200" t="s">
        <v>35</v>
      </c>
      <c r="R591" s="200" t="s">
        <v>13043</v>
      </c>
      <c r="S591" s="200" t="s">
        <v>38</v>
      </c>
      <c r="T591" s="200" t="s">
        <v>885</v>
      </c>
    </row>
    <row r="592" spans="1:20" outlineLevel="1">
      <c r="A592" s="207" t="s">
        <v>881</v>
      </c>
      <c r="B592" s="206" t="s">
        <v>886</v>
      </c>
      <c r="C592" s="200">
        <v>25</v>
      </c>
      <c r="D592" s="200" t="s">
        <v>887</v>
      </c>
      <c r="E592" s="200" t="s">
        <v>818</v>
      </c>
      <c r="F592" s="200" t="s">
        <v>62</v>
      </c>
      <c r="G592" s="200" t="s">
        <v>35</v>
      </c>
      <c r="I592" s="200" t="s">
        <v>13044</v>
      </c>
      <c r="J592" s="200" t="s">
        <v>38</v>
      </c>
      <c r="K592" s="200" t="s">
        <v>889</v>
      </c>
      <c r="L592" s="200">
        <v>25</v>
      </c>
      <c r="M592" s="200" t="s">
        <v>887</v>
      </c>
      <c r="N592" s="200" t="s">
        <v>818</v>
      </c>
      <c r="O592" s="200" t="s">
        <v>62</v>
      </c>
      <c r="P592" s="200" t="s">
        <v>35</v>
      </c>
      <c r="R592" s="200" t="s">
        <v>13044</v>
      </c>
      <c r="S592" s="200" t="s">
        <v>38</v>
      </c>
      <c r="T592" s="200" t="s">
        <v>889</v>
      </c>
    </row>
    <row r="593" spans="1:20" outlineLevel="1">
      <c r="A593" s="207" t="s">
        <v>881</v>
      </c>
      <c r="B593" s="206" t="s">
        <v>890</v>
      </c>
      <c r="C593" s="200">
        <v>26</v>
      </c>
      <c r="D593" s="200" t="s">
        <v>891</v>
      </c>
      <c r="E593" s="200" t="s">
        <v>818</v>
      </c>
      <c r="F593" s="200" t="s">
        <v>62</v>
      </c>
      <c r="G593" s="200" t="s">
        <v>35</v>
      </c>
      <c r="I593" s="200" t="s">
        <v>13045</v>
      </c>
      <c r="J593" s="200" t="s">
        <v>38</v>
      </c>
      <c r="K593" s="200" t="s">
        <v>893</v>
      </c>
      <c r="L593" s="200">
        <v>26</v>
      </c>
      <c r="M593" s="200" t="s">
        <v>891</v>
      </c>
      <c r="N593" s="200" t="s">
        <v>818</v>
      </c>
      <c r="O593" s="200" t="s">
        <v>62</v>
      </c>
      <c r="P593" s="200" t="s">
        <v>35</v>
      </c>
      <c r="R593" s="200" t="s">
        <v>13045</v>
      </c>
      <c r="S593" s="200" t="s">
        <v>38</v>
      </c>
      <c r="T593" s="200" t="s">
        <v>893</v>
      </c>
    </row>
    <row r="594" spans="1:20" outlineLevel="1">
      <c r="A594" s="207" t="s">
        <v>881</v>
      </c>
      <c r="B594" s="206" t="s">
        <v>894</v>
      </c>
      <c r="C594" s="200">
        <v>23</v>
      </c>
      <c r="D594" s="200" t="s">
        <v>895</v>
      </c>
      <c r="E594" s="200" t="s">
        <v>896</v>
      </c>
      <c r="F594" s="200" t="s">
        <v>34</v>
      </c>
      <c r="G594" s="200" t="s">
        <v>35</v>
      </c>
      <c r="I594" s="200" t="s">
        <v>13046</v>
      </c>
      <c r="J594" s="200" t="s">
        <v>38</v>
      </c>
      <c r="K594" s="200" t="s">
        <v>81</v>
      </c>
      <c r="L594" s="200">
        <v>23</v>
      </c>
      <c r="M594" s="200" t="s">
        <v>895</v>
      </c>
      <c r="N594" s="200" t="s">
        <v>896</v>
      </c>
      <c r="O594" s="200" t="s">
        <v>34</v>
      </c>
      <c r="P594" s="200" t="s">
        <v>35</v>
      </c>
      <c r="R594" s="200" t="s">
        <v>13046</v>
      </c>
      <c r="S594" s="200" t="s">
        <v>38</v>
      </c>
      <c r="T594" s="200" t="s">
        <v>81</v>
      </c>
    </row>
    <row r="595" spans="1:20" outlineLevel="1">
      <c r="A595" s="207" t="s">
        <v>881</v>
      </c>
      <c r="B595" s="206" t="s">
        <v>898</v>
      </c>
      <c r="C595" s="200">
        <v>21</v>
      </c>
      <c r="D595" s="200" t="s">
        <v>899</v>
      </c>
      <c r="E595" s="200" t="s">
        <v>896</v>
      </c>
      <c r="F595" s="200" t="s">
        <v>62</v>
      </c>
      <c r="G595" s="200" t="s">
        <v>35</v>
      </c>
      <c r="I595" s="200" t="s">
        <v>13047</v>
      </c>
      <c r="J595" s="200" t="s">
        <v>38</v>
      </c>
      <c r="K595" s="200" t="s">
        <v>85</v>
      </c>
      <c r="L595" s="200">
        <v>21</v>
      </c>
      <c r="M595" s="200" t="s">
        <v>899</v>
      </c>
      <c r="N595" s="200" t="s">
        <v>896</v>
      </c>
      <c r="O595" s="200" t="s">
        <v>62</v>
      </c>
      <c r="P595" s="200" t="s">
        <v>35</v>
      </c>
      <c r="R595" s="200" t="s">
        <v>13047</v>
      </c>
      <c r="S595" s="200" t="s">
        <v>38</v>
      </c>
      <c r="T595" s="200" t="s">
        <v>85</v>
      </c>
    </row>
    <row r="596" spans="1:20" outlineLevel="1">
      <c r="A596" s="207" t="s">
        <v>881</v>
      </c>
      <c r="B596" s="206" t="s">
        <v>901</v>
      </c>
      <c r="C596" s="200">
        <v>22</v>
      </c>
      <c r="D596" s="200" t="s">
        <v>902</v>
      </c>
      <c r="E596" s="200" t="s">
        <v>896</v>
      </c>
      <c r="F596" s="200" t="s">
        <v>34</v>
      </c>
      <c r="G596" s="200" t="s">
        <v>35</v>
      </c>
      <c r="I596" s="200" t="s">
        <v>13048</v>
      </c>
      <c r="J596" s="200" t="s">
        <v>38</v>
      </c>
      <c r="K596" s="200" t="s">
        <v>89</v>
      </c>
      <c r="L596" s="200">
        <v>22</v>
      </c>
      <c r="M596" s="200" t="s">
        <v>902</v>
      </c>
      <c r="N596" s="200" t="s">
        <v>896</v>
      </c>
      <c r="O596" s="200" t="s">
        <v>34</v>
      </c>
      <c r="P596" s="200" t="s">
        <v>35</v>
      </c>
      <c r="R596" s="200" t="s">
        <v>13048</v>
      </c>
      <c r="S596" s="200" t="s">
        <v>38</v>
      </c>
      <c r="T596" s="200" t="s">
        <v>89</v>
      </c>
    </row>
    <row r="597" spans="1:20" outlineLevel="1">
      <c r="A597" s="207" t="s">
        <v>881</v>
      </c>
      <c r="B597" s="206" t="s">
        <v>816</v>
      </c>
      <c r="C597" s="200">
        <v>27</v>
      </c>
      <c r="D597" s="200" t="s">
        <v>817</v>
      </c>
      <c r="E597" s="200" t="s">
        <v>818</v>
      </c>
      <c r="F597" s="200" t="s">
        <v>62</v>
      </c>
      <c r="G597" s="200" t="s">
        <v>35</v>
      </c>
      <c r="I597" s="200" t="s">
        <v>13024</v>
      </c>
      <c r="J597" s="200" t="s">
        <v>51</v>
      </c>
      <c r="K597" s="200" t="s">
        <v>820</v>
      </c>
      <c r="L597" s="200">
        <v>27</v>
      </c>
      <c r="M597" s="200" t="s">
        <v>817</v>
      </c>
      <c r="N597" s="200" t="s">
        <v>818</v>
      </c>
      <c r="O597" s="200" t="s">
        <v>62</v>
      </c>
      <c r="P597" s="200" t="s">
        <v>35</v>
      </c>
      <c r="R597" s="200" t="s">
        <v>13024</v>
      </c>
      <c r="S597" s="200" t="s">
        <v>51</v>
      </c>
      <c r="T597" s="200" t="s">
        <v>820</v>
      </c>
    </row>
    <row r="598" spans="1:20" outlineLevel="1">
      <c r="A598" s="207" t="s">
        <v>881</v>
      </c>
      <c r="B598" s="206" t="s">
        <v>839</v>
      </c>
      <c r="C598" s="200">
        <v>28</v>
      </c>
      <c r="D598" s="200" t="s">
        <v>840</v>
      </c>
      <c r="E598" s="200" t="s">
        <v>818</v>
      </c>
      <c r="F598" s="200" t="s">
        <v>62</v>
      </c>
      <c r="G598" s="200" t="s">
        <v>35</v>
      </c>
      <c r="I598" s="200" t="s">
        <v>13031</v>
      </c>
      <c r="J598" s="200" t="s">
        <v>38</v>
      </c>
      <c r="K598" s="200" t="s">
        <v>842</v>
      </c>
      <c r="L598" s="200">
        <v>28</v>
      </c>
      <c r="M598" s="200" t="s">
        <v>840</v>
      </c>
      <c r="N598" s="200" t="s">
        <v>818</v>
      </c>
      <c r="O598" s="200" t="s">
        <v>62</v>
      </c>
      <c r="P598" s="200" t="s">
        <v>35</v>
      </c>
      <c r="R598" s="200" t="s">
        <v>13031</v>
      </c>
      <c r="S598" s="200" t="s">
        <v>38</v>
      </c>
      <c r="T598" s="200" t="s">
        <v>842</v>
      </c>
    </row>
    <row r="599" spans="1:20" outlineLevel="1">
      <c r="A599" s="207" t="s">
        <v>881</v>
      </c>
      <c r="B599" s="206" t="s">
        <v>904</v>
      </c>
      <c r="C599" s="200">
        <v>111</v>
      </c>
      <c r="D599" s="200" t="s">
        <v>4683</v>
      </c>
      <c r="E599" s="200" t="s">
        <v>1177</v>
      </c>
      <c r="F599" s="200" t="s">
        <v>34</v>
      </c>
      <c r="G599" s="200" t="s">
        <v>35</v>
      </c>
      <c r="I599" s="200" t="s">
        <v>13049</v>
      </c>
      <c r="J599" s="200" t="s">
        <v>38</v>
      </c>
      <c r="K599" s="200" t="s">
        <v>1235</v>
      </c>
      <c r="L599" s="200">
        <v>111</v>
      </c>
      <c r="M599" s="200" t="s">
        <v>4683</v>
      </c>
      <c r="N599" s="200" t="s">
        <v>1177</v>
      </c>
      <c r="O599" s="200" t="s">
        <v>34</v>
      </c>
      <c r="P599" s="200" t="s">
        <v>35</v>
      </c>
      <c r="R599" s="200" t="s">
        <v>13049</v>
      </c>
      <c r="S599" s="200" t="s">
        <v>38</v>
      </c>
      <c r="T599" s="200" t="s">
        <v>1235</v>
      </c>
    </row>
    <row r="600" spans="1:20" outlineLevel="1">
      <c r="A600" s="209"/>
      <c r="B600" s="209"/>
      <c r="C600" s="209"/>
      <c r="D600" s="209"/>
      <c r="E600" s="209"/>
      <c r="F600" s="209"/>
      <c r="G600" s="209"/>
      <c r="H600" s="209"/>
      <c r="I600" s="209"/>
      <c r="J600" s="209"/>
      <c r="K600" s="209"/>
      <c r="L600" s="209"/>
      <c r="M600" s="209"/>
      <c r="N600" s="209"/>
      <c r="O600" s="209"/>
      <c r="P600" s="209"/>
      <c r="Q600" s="209"/>
      <c r="R600" s="209"/>
      <c r="S600" s="209"/>
      <c r="T600" s="209"/>
    </row>
    <row r="601" spans="1:20">
      <c r="A601" s="205" t="s">
        <v>908</v>
      </c>
      <c r="B601" s="206" t="s">
        <v>882</v>
      </c>
      <c r="C601" s="200">
        <v>81</v>
      </c>
      <c r="D601" s="200" t="s">
        <v>883</v>
      </c>
      <c r="E601" s="200" t="s">
        <v>49</v>
      </c>
      <c r="F601" s="200" t="s">
        <v>34</v>
      </c>
      <c r="G601" s="200" t="s">
        <v>35</v>
      </c>
      <c r="I601" s="200" t="s">
        <v>13043</v>
      </c>
      <c r="J601" s="200" t="s">
        <v>38</v>
      </c>
      <c r="K601" s="200" t="s">
        <v>885</v>
      </c>
      <c r="L601" s="200">
        <v>81</v>
      </c>
      <c r="M601" s="200" t="s">
        <v>883</v>
      </c>
      <c r="N601" s="200" t="s">
        <v>49</v>
      </c>
      <c r="O601" s="200" t="s">
        <v>34</v>
      </c>
      <c r="P601" s="200" t="s">
        <v>35</v>
      </c>
      <c r="R601" s="200" t="s">
        <v>13043</v>
      </c>
      <c r="S601" s="200" t="s">
        <v>38</v>
      </c>
      <c r="T601" s="200" t="s">
        <v>885</v>
      </c>
    </row>
    <row r="602" spans="1:20" outlineLevel="1">
      <c r="A602" s="207" t="s">
        <v>908</v>
      </c>
      <c r="B602" s="206" t="s">
        <v>886</v>
      </c>
      <c r="C602" s="200">
        <v>37</v>
      </c>
      <c r="D602" s="200" t="s">
        <v>909</v>
      </c>
      <c r="E602" s="200" t="s">
        <v>910</v>
      </c>
      <c r="F602" s="200" t="s">
        <v>62</v>
      </c>
      <c r="G602" s="200" t="s">
        <v>35</v>
      </c>
      <c r="I602" s="200" t="s">
        <v>13050</v>
      </c>
      <c r="J602" s="200" t="s">
        <v>38</v>
      </c>
      <c r="K602" s="200" t="s">
        <v>912</v>
      </c>
      <c r="L602" s="200">
        <v>37</v>
      </c>
      <c r="M602" s="200" t="s">
        <v>909</v>
      </c>
      <c r="N602" s="200" t="s">
        <v>910</v>
      </c>
      <c r="O602" s="200" t="s">
        <v>62</v>
      </c>
      <c r="P602" s="200" t="s">
        <v>35</v>
      </c>
      <c r="R602" s="200" t="s">
        <v>13050</v>
      </c>
      <c r="S602" s="200" t="s">
        <v>38</v>
      </c>
      <c r="T602" s="200" t="s">
        <v>912</v>
      </c>
    </row>
    <row r="603" spans="1:20" outlineLevel="1">
      <c r="A603" s="207" t="s">
        <v>908</v>
      </c>
      <c r="B603" s="206" t="s">
        <v>890</v>
      </c>
      <c r="C603" s="200">
        <v>38</v>
      </c>
      <c r="D603" s="200" t="s">
        <v>913</v>
      </c>
      <c r="E603" s="200" t="s">
        <v>910</v>
      </c>
      <c r="F603" s="200" t="s">
        <v>62</v>
      </c>
      <c r="G603" s="200" t="s">
        <v>35</v>
      </c>
      <c r="I603" s="200" t="s">
        <v>13051</v>
      </c>
      <c r="J603" s="200" t="s">
        <v>38</v>
      </c>
      <c r="K603" s="200" t="s">
        <v>915</v>
      </c>
      <c r="L603" s="200">
        <v>38</v>
      </c>
      <c r="M603" s="200" t="s">
        <v>913</v>
      </c>
      <c r="N603" s="200" t="s">
        <v>910</v>
      </c>
      <c r="O603" s="200" t="s">
        <v>62</v>
      </c>
      <c r="P603" s="200" t="s">
        <v>35</v>
      </c>
      <c r="R603" s="200" t="s">
        <v>13051</v>
      </c>
      <c r="S603" s="200" t="s">
        <v>38</v>
      </c>
      <c r="T603" s="200" t="s">
        <v>915</v>
      </c>
    </row>
    <row r="604" spans="1:20" outlineLevel="1">
      <c r="A604" s="207" t="s">
        <v>908</v>
      </c>
      <c r="B604" s="206" t="s">
        <v>894</v>
      </c>
      <c r="C604" s="200">
        <v>23</v>
      </c>
      <c r="D604" s="200" t="s">
        <v>895</v>
      </c>
      <c r="E604" s="200" t="s">
        <v>896</v>
      </c>
      <c r="F604" s="200" t="s">
        <v>34</v>
      </c>
      <c r="G604" s="200" t="s">
        <v>35</v>
      </c>
      <c r="I604" s="200" t="s">
        <v>13046</v>
      </c>
      <c r="J604" s="200" t="s">
        <v>38</v>
      </c>
      <c r="K604" s="200" t="s">
        <v>81</v>
      </c>
      <c r="L604" s="200">
        <v>23</v>
      </c>
      <c r="M604" s="200" t="s">
        <v>895</v>
      </c>
      <c r="N604" s="200" t="s">
        <v>896</v>
      </c>
      <c r="O604" s="200" t="s">
        <v>34</v>
      </c>
      <c r="P604" s="200" t="s">
        <v>35</v>
      </c>
      <c r="R604" s="200" t="s">
        <v>13046</v>
      </c>
      <c r="S604" s="200" t="s">
        <v>38</v>
      </c>
      <c r="T604" s="200" t="s">
        <v>81</v>
      </c>
    </row>
    <row r="605" spans="1:20" outlineLevel="1">
      <c r="A605" s="207" t="s">
        <v>908</v>
      </c>
      <c r="B605" s="206" t="s">
        <v>898</v>
      </c>
      <c r="C605" s="200">
        <v>21</v>
      </c>
      <c r="D605" s="200" t="s">
        <v>899</v>
      </c>
      <c r="E605" s="200" t="s">
        <v>896</v>
      </c>
      <c r="F605" s="200" t="s">
        <v>62</v>
      </c>
      <c r="G605" s="200" t="s">
        <v>35</v>
      </c>
      <c r="I605" s="200" t="s">
        <v>13047</v>
      </c>
      <c r="J605" s="200" t="s">
        <v>38</v>
      </c>
      <c r="K605" s="200" t="s">
        <v>85</v>
      </c>
      <c r="L605" s="200">
        <v>21</v>
      </c>
      <c r="M605" s="200" t="s">
        <v>899</v>
      </c>
      <c r="N605" s="200" t="s">
        <v>896</v>
      </c>
      <c r="O605" s="200" t="s">
        <v>62</v>
      </c>
      <c r="P605" s="200" t="s">
        <v>35</v>
      </c>
      <c r="R605" s="200" t="s">
        <v>13047</v>
      </c>
      <c r="S605" s="200" t="s">
        <v>38</v>
      </c>
      <c r="T605" s="200" t="s">
        <v>85</v>
      </c>
    </row>
    <row r="606" spans="1:20" outlineLevel="1">
      <c r="A606" s="207" t="s">
        <v>908</v>
      </c>
      <c r="B606" s="206" t="s">
        <v>901</v>
      </c>
      <c r="C606" s="200">
        <v>22</v>
      </c>
      <c r="D606" s="200" t="s">
        <v>902</v>
      </c>
      <c r="E606" s="200" t="s">
        <v>896</v>
      </c>
      <c r="F606" s="200" t="s">
        <v>34</v>
      </c>
      <c r="G606" s="200" t="s">
        <v>35</v>
      </c>
      <c r="I606" s="200" t="s">
        <v>13048</v>
      </c>
      <c r="J606" s="200" t="s">
        <v>38</v>
      </c>
      <c r="K606" s="200" t="s">
        <v>89</v>
      </c>
      <c r="L606" s="200">
        <v>22</v>
      </c>
      <c r="M606" s="200" t="s">
        <v>902</v>
      </c>
      <c r="N606" s="200" t="s">
        <v>896</v>
      </c>
      <c r="O606" s="200" t="s">
        <v>34</v>
      </c>
      <c r="P606" s="200" t="s">
        <v>35</v>
      </c>
      <c r="R606" s="200" t="s">
        <v>13048</v>
      </c>
      <c r="S606" s="200" t="s">
        <v>38</v>
      </c>
      <c r="T606" s="200" t="s">
        <v>89</v>
      </c>
    </row>
    <row r="607" spans="1:20" outlineLevel="1">
      <c r="A607" s="207" t="s">
        <v>908</v>
      </c>
      <c r="B607" s="206" t="s">
        <v>916</v>
      </c>
      <c r="C607" s="200">
        <v>39</v>
      </c>
      <c r="D607" s="200" t="s">
        <v>917</v>
      </c>
      <c r="E607" s="200" t="s">
        <v>910</v>
      </c>
      <c r="F607" s="200" t="s">
        <v>62</v>
      </c>
      <c r="G607" s="200" t="s">
        <v>35</v>
      </c>
      <c r="I607" s="200" t="s">
        <v>13052</v>
      </c>
      <c r="J607" s="200" t="s">
        <v>38</v>
      </c>
      <c r="K607" s="200" t="s">
        <v>919</v>
      </c>
      <c r="L607" s="200">
        <v>39</v>
      </c>
      <c r="M607" s="200" t="s">
        <v>917</v>
      </c>
      <c r="N607" s="200" t="s">
        <v>910</v>
      </c>
      <c r="O607" s="200" t="s">
        <v>62</v>
      </c>
      <c r="P607" s="200" t="s">
        <v>35</v>
      </c>
      <c r="R607" s="200" t="s">
        <v>13052</v>
      </c>
      <c r="S607" s="200" t="s">
        <v>38</v>
      </c>
      <c r="T607" s="200" t="s">
        <v>919</v>
      </c>
    </row>
    <row r="608" spans="1:20" outlineLevel="1">
      <c r="A608" s="207" t="s">
        <v>908</v>
      </c>
      <c r="B608" s="206" t="s">
        <v>920</v>
      </c>
      <c r="C608" s="200">
        <v>40</v>
      </c>
      <c r="D608" s="200" t="s">
        <v>921</v>
      </c>
      <c r="E608" s="200" t="s">
        <v>910</v>
      </c>
      <c r="F608" s="200" t="s">
        <v>62</v>
      </c>
      <c r="G608" s="200" t="s">
        <v>35</v>
      </c>
      <c r="I608" s="200" t="s">
        <v>13053</v>
      </c>
      <c r="J608" s="200" t="s">
        <v>38</v>
      </c>
      <c r="K608" s="200" t="s">
        <v>923</v>
      </c>
      <c r="L608" s="200">
        <v>40</v>
      </c>
      <c r="M608" s="200" t="s">
        <v>921</v>
      </c>
      <c r="N608" s="200" t="s">
        <v>910</v>
      </c>
      <c r="O608" s="200" t="s">
        <v>62</v>
      </c>
      <c r="P608" s="200" t="s">
        <v>35</v>
      </c>
      <c r="R608" s="200" t="s">
        <v>13053</v>
      </c>
      <c r="S608" s="200" t="s">
        <v>38</v>
      </c>
      <c r="T608" s="200" t="s">
        <v>923</v>
      </c>
    </row>
    <row r="609" spans="1:20" outlineLevel="1">
      <c r="A609" s="236" t="s">
        <v>908</v>
      </c>
      <c r="B609" s="206" t="s">
        <v>924</v>
      </c>
      <c r="C609" s="200">
        <v>24</v>
      </c>
      <c r="D609" s="200" t="s">
        <v>925</v>
      </c>
      <c r="E609" s="200" t="s">
        <v>896</v>
      </c>
      <c r="F609" s="200" t="s">
        <v>34</v>
      </c>
      <c r="G609" s="200" t="s">
        <v>35</v>
      </c>
      <c r="I609" s="200" t="s">
        <v>13054</v>
      </c>
      <c r="J609" s="200" t="s">
        <v>38</v>
      </c>
      <c r="K609" s="200" t="s">
        <v>77</v>
      </c>
      <c r="L609" s="200">
        <v>24</v>
      </c>
      <c r="M609" s="200" t="s">
        <v>925</v>
      </c>
      <c r="N609" s="200" t="s">
        <v>896</v>
      </c>
      <c r="O609" s="200" t="s">
        <v>34</v>
      </c>
      <c r="P609" s="200" t="s">
        <v>35</v>
      </c>
      <c r="R609" s="200" t="s">
        <v>13054</v>
      </c>
      <c r="S609" s="200" t="s">
        <v>38</v>
      </c>
      <c r="T609" s="200" t="s">
        <v>77</v>
      </c>
    </row>
    <row r="610" spans="1:20" ht="13.8" outlineLevel="1" thickBot="1">
      <c r="A610" s="237" t="s">
        <v>908</v>
      </c>
      <c r="B610" s="206" t="s">
        <v>924</v>
      </c>
      <c r="C610" s="200">
        <v>109</v>
      </c>
      <c r="D610" s="200" t="s">
        <v>4658</v>
      </c>
      <c r="E610" s="200" t="s">
        <v>49</v>
      </c>
      <c r="F610" s="200" t="s">
        <v>34</v>
      </c>
      <c r="G610" s="200" t="s">
        <v>35</v>
      </c>
      <c r="I610" s="200" t="s">
        <v>13055</v>
      </c>
      <c r="J610" s="200" t="s">
        <v>38</v>
      </c>
      <c r="K610" s="200" t="s">
        <v>1229</v>
      </c>
      <c r="L610" s="200">
        <v>109</v>
      </c>
      <c r="M610" s="200" t="s">
        <v>4658</v>
      </c>
      <c r="N610" s="200" t="s">
        <v>49</v>
      </c>
      <c r="O610" s="200" t="s">
        <v>34</v>
      </c>
      <c r="P610" s="200" t="s">
        <v>35</v>
      </c>
      <c r="R610" s="200" t="s">
        <v>13055</v>
      </c>
      <c r="S610" s="200" t="s">
        <v>38</v>
      </c>
      <c r="T610" s="200" t="s">
        <v>1229</v>
      </c>
    </row>
    <row r="611" spans="1:20" ht="13.8" outlineLevel="1" thickTop="1">
      <c r="A611" s="209"/>
      <c r="B611" s="209"/>
      <c r="C611" s="209"/>
      <c r="D611" s="209"/>
      <c r="E611" s="209"/>
      <c r="F611" s="209"/>
      <c r="G611" s="209"/>
      <c r="H611" s="209"/>
      <c r="I611" s="209"/>
      <c r="J611" s="209"/>
      <c r="K611" s="209"/>
      <c r="L611" s="209"/>
      <c r="M611" s="209"/>
      <c r="N611" s="209"/>
      <c r="O611" s="209"/>
      <c r="P611" s="209"/>
      <c r="Q611" s="209"/>
      <c r="R611" s="209"/>
      <c r="S611" s="209"/>
      <c r="T611" s="209"/>
    </row>
    <row r="612" spans="1:20">
      <c r="A612" s="205" t="s">
        <v>927</v>
      </c>
      <c r="B612" s="206" t="s">
        <v>928</v>
      </c>
      <c r="C612" s="200">
        <v>42</v>
      </c>
      <c r="D612" s="200" t="s">
        <v>929</v>
      </c>
      <c r="E612" s="200" t="s">
        <v>49</v>
      </c>
      <c r="F612" s="200" t="s">
        <v>62</v>
      </c>
      <c r="G612" s="200" t="s">
        <v>35</v>
      </c>
      <c r="I612" s="200" t="s">
        <v>13056</v>
      </c>
      <c r="J612" s="200" t="s">
        <v>70</v>
      </c>
      <c r="K612" s="200" t="s">
        <v>931</v>
      </c>
      <c r="L612" s="200">
        <v>42</v>
      </c>
      <c r="M612" s="200" t="s">
        <v>929</v>
      </c>
      <c r="N612" s="200" t="s">
        <v>49</v>
      </c>
      <c r="O612" s="200" t="s">
        <v>62</v>
      </c>
      <c r="P612" s="200" t="s">
        <v>35</v>
      </c>
      <c r="R612" s="200" t="s">
        <v>13056</v>
      </c>
      <c r="S612" s="200" t="s">
        <v>70</v>
      </c>
      <c r="T612" s="200" t="s">
        <v>931</v>
      </c>
    </row>
    <row r="613" spans="1:20" outlineLevel="1">
      <c r="A613" s="209"/>
      <c r="B613" s="209"/>
      <c r="C613" s="209"/>
      <c r="D613" s="209"/>
      <c r="E613" s="209"/>
      <c r="F613" s="209"/>
      <c r="G613" s="209"/>
      <c r="H613" s="209"/>
      <c r="I613" s="209"/>
      <c r="J613" s="209"/>
      <c r="K613" s="209"/>
      <c r="L613" s="209"/>
      <c r="M613" s="209"/>
      <c r="N613" s="209"/>
      <c r="O613" s="209"/>
      <c r="P613" s="209"/>
      <c r="Q613" s="209"/>
      <c r="R613" s="209"/>
      <c r="S613" s="209"/>
      <c r="T613" s="209"/>
    </row>
    <row r="614" spans="1:20">
      <c r="A614" s="205" t="s">
        <v>932</v>
      </c>
      <c r="B614" s="206" t="s">
        <v>933</v>
      </c>
      <c r="C614" s="200">
        <v>194</v>
      </c>
      <c r="D614" s="200" t="s">
        <v>934</v>
      </c>
      <c r="E614" s="200" t="s">
        <v>935</v>
      </c>
      <c r="F614" s="200" t="s">
        <v>62</v>
      </c>
      <c r="G614" s="200" t="s">
        <v>35</v>
      </c>
      <c r="I614" s="200" t="s">
        <v>13057</v>
      </c>
      <c r="J614" s="200" t="s">
        <v>38</v>
      </c>
      <c r="K614" s="200" t="s">
        <v>934</v>
      </c>
      <c r="L614" s="200">
        <v>194</v>
      </c>
      <c r="M614" s="200" t="s">
        <v>934</v>
      </c>
      <c r="N614" s="200" t="s">
        <v>935</v>
      </c>
      <c r="O614" s="200" t="s">
        <v>62</v>
      </c>
      <c r="P614" s="200" t="s">
        <v>35</v>
      </c>
      <c r="R614" s="200" t="s">
        <v>13057</v>
      </c>
      <c r="S614" s="200" t="s">
        <v>38</v>
      </c>
      <c r="T614" s="200" t="s">
        <v>934</v>
      </c>
    </row>
    <row r="615" spans="1:20" outlineLevel="1">
      <c r="A615" s="207" t="s">
        <v>932</v>
      </c>
      <c r="B615" s="206" t="s">
        <v>937</v>
      </c>
      <c r="C615" s="200">
        <v>195</v>
      </c>
      <c r="D615" s="200" t="s">
        <v>938</v>
      </c>
      <c r="E615" s="200" t="s">
        <v>935</v>
      </c>
      <c r="F615" s="200" t="s">
        <v>62</v>
      </c>
      <c r="G615" s="200" t="s">
        <v>35</v>
      </c>
      <c r="I615" s="200" t="s">
        <v>13058</v>
      </c>
      <c r="J615" s="200" t="s">
        <v>38</v>
      </c>
      <c r="K615" s="200" t="s">
        <v>938</v>
      </c>
      <c r="L615" s="200">
        <v>195</v>
      </c>
      <c r="M615" s="200" t="s">
        <v>938</v>
      </c>
      <c r="N615" s="200" t="s">
        <v>935</v>
      </c>
      <c r="O615" s="200" t="s">
        <v>62</v>
      </c>
      <c r="P615" s="200" t="s">
        <v>35</v>
      </c>
      <c r="R615" s="200" t="s">
        <v>13058</v>
      </c>
      <c r="S615" s="200" t="s">
        <v>38</v>
      </c>
      <c r="T615" s="200" t="s">
        <v>938</v>
      </c>
    </row>
    <row r="616" spans="1:20" outlineLevel="1">
      <c r="A616" s="207" t="s">
        <v>932</v>
      </c>
      <c r="B616" s="206" t="s">
        <v>940</v>
      </c>
      <c r="C616" s="200">
        <v>192</v>
      </c>
      <c r="D616" s="200" t="s">
        <v>941</v>
      </c>
      <c r="E616" s="200" t="s">
        <v>935</v>
      </c>
      <c r="F616" s="200" t="s">
        <v>62</v>
      </c>
      <c r="G616" s="200" t="s">
        <v>35</v>
      </c>
      <c r="I616" s="200" t="s">
        <v>13059</v>
      </c>
      <c r="J616" s="200" t="s">
        <v>38</v>
      </c>
      <c r="K616" s="200" t="s">
        <v>941</v>
      </c>
      <c r="L616" s="200">
        <v>192</v>
      </c>
      <c r="M616" s="200" t="s">
        <v>941</v>
      </c>
      <c r="N616" s="200" t="s">
        <v>935</v>
      </c>
      <c r="O616" s="200" t="s">
        <v>62</v>
      </c>
      <c r="P616" s="200" t="s">
        <v>35</v>
      </c>
      <c r="R616" s="200" t="s">
        <v>13059</v>
      </c>
      <c r="S616" s="200" t="s">
        <v>38</v>
      </c>
      <c r="T616" s="200" t="s">
        <v>941</v>
      </c>
    </row>
    <row r="617" spans="1:20" outlineLevel="1">
      <c r="A617" s="207" t="s">
        <v>932</v>
      </c>
      <c r="B617" s="206" t="s">
        <v>943</v>
      </c>
      <c r="C617" s="200">
        <v>193</v>
      </c>
      <c r="D617" s="200" t="s">
        <v>944</v>
      </c>
      <c r="E617" s="200" t="s">
        <v>935</v>
      </c>
      <c r="F617" s="200" t="s">
        <v>62</v>
      </c>
      <c r="G617" s="200" t="s">
        <v>35</v>
      </c>
      <c r="I617" s="200" t="s">
        <v>13060</v>
      </c>
      <c r="J617" s="200" t="s">
        <v>38</v>
      </c>
      <c r="K617" s="200" t="s">
        <v>944</v>
      </c>
      <c r="L617" s="200">
        <v>193</v>
      </c>
      <c r="M617" s="200" t="s">
        <v>944</v>
      </c>
      <c r="N617" s="200" t="s">
        <v>935</v>
      </c>
      <c r="O617" s="200" t="s">
        <v>62</v>
      </c>
      <c r="P617" s="200" t="s">
        <v>35</v>
      </c>
      <c r="R617" s="200" t="s">
        <v>13060</v>
      </c>
      <c r="S617" s="200" t="s">
        <v>38</v>
      </c>
      <c r="T617" s="200" t="s">
        <v>944</v>
      </c>
    </row>
    <row r="618" spans="1:20" outlineLevel="1">
      <c r="A618" s="207" t="s">
        <v>932</v>
      </c>
      <c r="B618" s="206" t="s">
        <v>946</v>
      </c>
      <c r="C618" s="200">
        <v>190</v>
      </c>
      <c r="D618" s="200" t="s">
        <v>947</v>
      </c>
      <c r="E618" s="200" t="s">
        <v>935</v>
      </c>
      <c r="F618" s="200" t="s">
        <v>62</v>
      </c>
      <c r="G618" s="200" t="s">
        <v>35</v>
      </c>
      <c r="I618" s="200" t="s">
        <v>13061</v>
      </c>
      <c r="J618" s="200" t="s">
        <v>38</v>
      </c>
      <c r="K618" s="200" t="s">
        <v>947</v>
      </c>
      <c r="L618" s="200">
        <v>190</v>
      </c>
      <c r="M618" s="200" t="s">
        <v>947</v>
      </c>
      <c r="N618" s="200" t="s">
        <v>935</v>
      </c>
      <c r="O618" s="200" t="s">
        <v>62</v>
      </c>
      <c r="P618" s="200" t="s">
        <v>35</v>
      </c>
      <c r="R618" s="200" t="s">
        <v>13061</v>
      </c>
      <c r="S618" s="200" t="s">
        <v>38</v>
      </c>
      <c r="T618" s="200" t="s">
        <v>947</v>
      </c>
    </row>
    <row r="619" spans="1:20" outlineLevel="1">
      <c r="A619" s="207" t="s">
        <v>932</v>
      </c>
      <c r="B619" s="206" t="s">
        <v>949</v>
      </c>
      <c r="C619" s="200">
        <v>191</v>
      </c>
      <c r="D619" s="200" t="s">
        <v>950</v>
      </c>
      <c r="E619" s="200" t="s">
        <v>935</v>
      </c>
      <c r="F619" s="200" t="s">
        <v>62</v>
      </c>
      <c r="G619" s="200" t="s">
        <v>35</v>
      </c>
      <c r="I619" s="200" t="s">
        <v>13062</v>
      </c>
      <c r="J619" s="200" t="s">
        <v>38</v>
      </c>
      <c r="K619" s="200" t="s">
        <v>950</v>
      </c>
      <c r="L619" s="200">
        <v>191</v>
      </c>
      <c r="M619" s="200" t="s">
        <v>950</v>
      </c>
      <c r="N619" s="200" t="s">
        <v>935</v>
      </c>
      <c r="O619" s="200" t="s">
        <v>62</v>
      </c>
      <c r="P619" s="200" t="s">
        <v>35</v>
      </c>
      <c r="R619" s="200" t="s">
        <v>13062</v>
      </c>
      <c r="S619" s="200" t="s">
        <v>38</v>
      </c>
      <c r="T619" s="200" t="s">
        <v>950</v>
      </c>
    </row>
    <row r="620" spans="1:20" outlineLevel="1">
      <c r="A620" s="209"/>
      <c r="B620" s="209"/>
      <c r="C620" s="209"/>
      <c r="D620" s="209"/>
      <c r="E620" s="209"/>
      <c r="F620" s="209"/>
      <c r="G620" s="209"/>
      <c r="H620" s="209"/>
      <c r="I620" s="209"/>
      <c r="J620" s="209"/>
      <c r="K620" s="209"/>
      <c r="L620" s="209"/>
      <c r="M620" s="209"/>
      <c r="N620" s="209"/>
      <c r="O620" s="209"/>
      <c r="P620" s="209"/>
      <c r="Q620" s="209"/>
      <c r="R620" s="209"/>
      <c r="S620" s="209"/>
      <c r="T620" s="209"/>
    </row>
    <row r="621" spans="1:20">
      <c r="A621" s="235" t="s">
        <v>952</v>
      </c>
      <c r="B621" s="206"/>
      <c r="C621" s="200">
        <v>184</v>
      </c>
      <c r="D621" s="200" t="s">
        <v>953</v>
      </c>
      <c r="E621" s="200">
        <v>0</v>
      </c>
      <c r="F621" s="200" t="s">
        <v>62</v>
      </c>
      <c r="G621" s="200" t="s">
        <v>35</v>
      </c>
      <c r="J621" s="200" t="s">
        <v>38</v>
      </c>
      <c r="K621" s="200" t="s">
        <v>953</v>
      </c>
      <c r="L621" s="200">
        <v>184</v>
      </c>
      <c r="M621" s="200" t="s">
        <v>953</v>
      </c>
      <c r="N621" s="200">
        <v>0</v>
      </c>
      <c r="O621" s="200" t="s">
        <v>62</v>
      </c>
      <c r="P621" s="200" t="s">
        <v>35</v>
      </c>
      <c r="S621" s="200" t="s">
        <v>38</v>
      </c>
      <c r="T621" s="200" t="s">
        <v>953</v>
      </c>
    </row>
    <row r="622" spans="1:20" outlineLevel="1">
      <c r="A622" s="236" t="s">
        <v>952</v>
      </c>
      <c r="B622" s="206"/>
      <c r="C622" s="200">
        <v>185</v>
      </c>
      <c r="D622" s="200" t="s">
        <v>954</v>
      </c>
      <c r="E622" s="200">
        <v>0</v>
      </c>
      <c r="F622" s="200" t="s">
        <v>62</v>
      </c>
      <c r="G622" s="200" t="s">
        <v>35</v>
      </c>
      <c r="J622" s="200" t="s">
        <v>38</v>
      </c>
      <c r="K622" s="200" t="s">
        <v>954</v>
      </c>
      <c r="L622" s="200">
        <v>185</v>
      </c>
      <c r="M622" s="200" t="s">
        <v>954</v>
      </c>
      <c r="N622" s="200">
        <v>0</v>
      </c>
      <c r="O622" s="200" t="s">
        <v>62</v>
      </c>
      <c r="P622" s="200" t="s">
        <v>35</v>
      </c>
      <c r="S622" s="200" t="s">
        <v>38</v>
      </c>
      <c r="T622" s="200" t="s">
        <v>954</v>
      </c>
    </row>
    <row r="623" spans="1:20" outlineLevel="1">
      <c r="A623" s="236" t="s">
        <v>952</v>
      </c>
      <c r="B623" s="206"/>
      <c r="C623" s="200">
        <v>186</v>
      </c>
      <c r="D623" s="200" t="s">
        <v>955</v>
      </c>
      <c r="E623" s="200">
        <v>0</v>
      </c>
      <c r="F623" s="200" t="s">
        <v>62</v>
      </c>
      <c r="G623" s="200" t="s">
        <v>35</v>
      </c>
      <c r="J623" s="200" t="s">
        <v>38</v>
      </c>
      <c r="K623" s="200" t="s">
        <v>955</v>
      </c>
      <c r="L623" s="200">
        <v>186</v>
      </c>
      <c r="M623" s="200" t="s">
        <v>955</v>
      </c>
      <c r="N623" s="200">
        <v>0</v>
      </c>
      <c r="O623" s="200" t="s">
        <v>62</v>
      </c>
      <c r="P623" s="200" t="s">
        <v>35</v>
      </c>
      <c r="S623" s="200" t="s">
        <v>38</v>
      </c>
      <c r="T623" s="200" t="s">
        <v>955</v>
      </c>
    </row>
    <row r="624" spans="1:20" outlineLevel="1">
      <c r="A624" s="236" t="s">
        <v>952</v>
      </c>
      <c r="B624" s="206"/>
      <c r="C624" s="200">
        <v>187</v>
      </c>
      <c r="D624" s="200" t="s">
        <v>956</v>
      </c>
      <c r="E624" s="200">
        <v>0</v>
      </c>
      <c r="F624" s="200" t="s">
        <v>62</v>
      </c>
      <c r="G624" s="200" t="s">
        <v>35</v>
      </c>
      <c r="J624" s="200" t="s">
        <v>38</v>
      </c>
      <c r="K624" s="200" t="s">
        <v>956</v>
      </c>
      <c r="L624" s="200">
        <v>187</v>
      </c>
      <c r="M624" s="200" t="s">
        <v>956</v>
      </c>
      <c r="N624" s="200">
        <v>0</v>
      </c>
      <c r="O624" s="200" t="s">
        <v>62</v>
      </c>
      <c r="P624" s="200" t="s">
        <v>35</v>
      </c>
      <c r="S624" s="200" t="s">
        <v>38</v>
      </c>
      <c r="T624" s="200" t="s">
        <v>956</v>
      </c>
    </row>
    <row r="625" spans="1:20" outlineLevel="1">
      <c r="A625" s="236" t="s">
        <v>952</v>
      </c>
      <c r="B625" s="206"/>
      <c r="C625" s="200">
        <v>188</v>
      </c>
      <c r="D625" s="200" t="s">
        <v>957</v>
      </c>
      <c r="E625" s="200">
        <v>0</v>
      </c>
      <c r="F625" s="200" t="s">
        <v>62</v>
      </c>
      <c r="G625" s="200" t="s">
        <v>35</v>
      </c>
      <c r="J625" s="200" t="s">
        <v>38</v>
      </c>
      <c r="K625" s="200" t="s">
        <v>957</v>
      </c>
      <c r="L625" s="200">
        <v>188</v>
      </c>
      <c r="M625" s="200" t="s">
        <v>957</v>
      </c>
      <c r="N625" s="200">
        <v>0</v>
      </c>
      <c r="O625" s="200" t="s">
        <v>62</v>
      </c>
      <c r="P625" s="200" t="s">
        <v>35</v>
      </c>
      <c r="S625" s="200" t="s">
        <v>38</v>
      </c>
      <c r="T625" s="200" t="s">
        <v>957</v>
      </c>
    </row>
    <row r="626" spans="1:20" outlineLevel="1">
      <c r="A626" s="236" t="s">
        <v>952</v>
      </c>
      <c r="B626" s="206"/>
      <c r="C626" s="200">
        <v>189</v>
      </c>
      <c r="D626" s="200" t="s">
        <v>958</v>
      </c>
      <c r="E626" s="200">
        <v>0</v>
      </c>
      <c r="F626" s="200" t="s">
        <v>62</v>
      </c>
      <c r="G626" s="200" t="s">
        <v>35</v>
      </c>
      <c r="J626" s="200" t="s">
        <v>38</v>
      </c>
      <c r="K626" s="200" t="s">
        <v>958</v>
      </c>
      <c r="L626" s="200">
        <v>189</v>
      </c>
      <c r="M626" s="200" t="s">
        <v>958</v>
      </c>
      <c r="N626" s="200">
        <v>0</v>
      </c>
      <c r="O626" s="200" t="s">
        <v>62</v>
      </c>
      <c r="P626" s="200" t="s">
        <v>35</v>
      </c>
      <c r="S626" s="200" t="s">
        <v>38</v>
      </c>
      <c r="T626" s="200" t="s">
        <v>958</v>
      </c>
    </row>
    <row r="627" spans="1:20" outlineLevel="1">
      <c r="A627" s="236" t="s">
        <v>952</v>
      </c>
      <c r="B627" s="206"/>
      <c r="C627" s="200">
        <v>337</v>
      </c>
      <c r="D627" s="200" t="s">
        <v>959</v>
      </c>
      <c r="E627" s="200">
        <v>0</v>
      </c>
      <c r="G627" s="200" t="s">
        <v>35</v>
      </c>
      <c r="J627" s="200" t="s">
        <v>38</v>
      </c>
      <c r="K627" s="200" t="s">
        <v>959</v>
      </c>
      <c r="L627" s="200">
        <v>337</v>
      </c>
      <c r="M627" s="200" t="s">
        <v>959</v>
      </c>
      <c r="N627" s="200">
        <v>0</v>
      </c>
      <c r="P627" s="200" t="s">
        <v>35</v>
      </c>
      <c r="S627" s="200" t="s">
        <v>38</v>
      </c>
      <c r="T627" s="200" t="s">
        <v>959</v>
      </c>
    </row>
    <row r="628" spans="1:20" outlineLevel="1">
      <c r="A628" s="236" t="s">
        <v>952</v>
      </c>
      <c r="B628" s="206"/>
      <c r="C628" s="200">
        <v>338</v>
      </c>
      <c r="D628" s="200" t="s">
        <v>960</v>
      </c>
      <c r="E628" s="200">
        <v>0</v>
      </c>
      <c r="G628" s="200" t="s">
        <v>35</v>
      </c>
      <c r="J628" s="200" t="s">
        <v>38</v>
      </c>
      <c r="K628" s="200" t="s">
        <v>960</v>
      </c>
      <c r="L628" s="200">
        <v>338</v>
      </c>
      <c r="M628" s="200" t="s">
        <v>960</v>
      </c>
      <c r="N628" s="200">
        <v>0</v>
      </c>
      <c r="P628" s="200" t="s">
        <v>35</v>
      </c>
      <c r="S628" s="200" t="s">
        <v>38</v>
      </c>
      <c r="T628" s="200" t="s">
        <v>960</v>
      </c>
    </row>
    <row r="629" spans="1:20" outlineLevel="1">
      <c r="A629" s="236" t="s">
        <v>952</v>
      </c>
      <c r="B629" s="206"/>
      <c r="C629" s="200">
        <v>339</v>
      </c>
      <c r="D629" s="200" t="s">
        <v>961</v>
      </c>
      <c r="E629" s="200">
        <v>0</v>
      </c>
      <c r="G629" s="200" t="s">
        <v>35</v>
      </c>
      <c r="J629" s="200" t="s">
        <v>38</v>
      </c>
      <c r="K629" s="200" t="s">
        <v>961</v>
      </c>
      <c r="L629" s="200">
        <v>339</v>
      </c>
      <c r="M629" s="200" t="s">
        <v>961</v>
      </c>
      <c r="N629" s="200">
        <v>0</v>
      </c>
      <c r="P629" s="200" t="s">
        <v>35</v>
      </c>
      <c r="S629" s="200" t="s">
        <v>38</v>
      </c>
      <c r="T629" s="200" t="s">
        <v>961</v>
      </c>
    </row>
    <row r="630" spans="1:20" outlineLevel="1">
      <c r="A630" s="236" t="s">
        <v>952</v>
      </c>
      <c r="B630" s="206"/>
      <c r="C630" s="200">
        <v>340</v>
      </c>
      <c r="D630" s="200" t="s">
        <v>962</v>
      </c>
      <c r="E630" s="200">
        <v>0</v>
      </c>
      <c r="G630" s="200" t="s">
        <v>35</v>
      </c>
      <c r="J630" s="200" t="s">
        <v>38</v>
      </c>
      <c r="K630" s="200" t="s">
        <v>962</v>
      </c>
      <c r="L630" s="200">
        <v>340</v>
      </c>
      <c r="M630" s="200" t="s">
        <v>962</v>
      </c>
      <c r="N630" s="200">
        <v>0</v>
      </c>
      <c r="P630" s="200" t="s">
        <v>35</v>
      </c>
      <c r="S630" s="200" t="s">
        <v>38</v>
      </c>
      <c r="T630" s="200" t="s">
        <v>962</v>
      </c>
    </row>
    <row r="631" spans="1:20" outlineLevel="1">
      <c r="A631" s="236" t="s">
        <v>952</v>
      </c>
      <c r="B631" s="206"/>
      <c r="C631" s="200">
        <v>341</v>
      </c>
      <c r="D631" s="200" t="s">
        <v>963</v>
      </c>
      <c r="E631" s="200">
        <v>0</v>
      </c>
      <c r="G631" s="200" t="s">
        <v>35</v>
      </c>
      <c r="J631" s="200" t="s">
        <v>38</v>
      </c>
      <c r="K631" s="200" t="s">
        <v>963</v>
      </c>
      <c r="L631" s="200">
        <v>341</v>
      </c>
      <c r="M631" s="200" t="s">
        <v>963</v>
      </c>
      <c r="N631" s="200">
        <v>0</v>
      </c>
      <c r="P631" s="200" t="s">
        <v>35</v>
      </c>
      <c r="S631" s="200" t="s">
        <v>38</v>
      </c>
      <c r="T631" s="200" t="s">
        <v>963</v>
      </c>
    </row>
    <row r="632" spans="1:20" ht="13.8" outlineLevel="1" thickBot="1">
      <c r="A632" s="236" t="s">
        <v>952</v>
      </c>
      <c r="B632" s="206"/>
      <c r="C632" s="200">
        <v>350</v>
      </c>
      <c r="D632" s="200" t="s">
        <v>964</v>
      </c>
      <c r="E632" s="200">
        <v>0</v>
      </c>
      <c r="G632" s="200" t="s">
        <v>35</v>
      </c>
      <c r="J632" s="200" t="s">
        <v>38</v>
      </c>
      <c r="K632" s="200" t="s">
        <v>964</v>
      </c>
      <c r="L632" s="200">
        <v>350</v>
      </c>
      <c r="M632" s="200" t="s">
        <v>964</v>
      </c>
      <c r="N632" s="200">
        <v>0</v>
      </c>
      <c r="P632" s="200" t="s">
        <v>35</v>
      </c>
      <c r="S632" s="200" t="s">
        <v>38</v>
      </c>
      <c r="T632" s="200" t="s">
        <v>964</v>
      </c>
    </row>
    <row r="633" spans="1:20" ht="13.8" outlineLevel="1" thickTop="1">
      <c r="A633" s="238" t="s">
        <v>952</v>
      </c>
      <c r="B633" s="206" t="s">
        <v>156</v>
      </c>
      <c r="C633" s="200">
        <v>342</v>
      </c>
      <c r="D633" s="200" t="s">
        <v>965</v>
      </c>
      <c r="E633" s="200">
        <v>0</v>
      </c>
      <c r="G633" s="200" t="s">
        <v>35</v>
      </c>
      <c r="I633" s="200" t="s">
        <v>13063</v>
      </c>
      <c r="J633" s="200" t="s">
        <v>38</v>
      </c>
      <c r="K633" s="200" t="s">
        <v>965</v>
      </c>
      <c r="L633" s="200">
        <v>342</v>
      </c>
      <c r="M633" s="200" t="s">
        <v>965</v>
      </c>
      <c r="N633" s="200">
        <v>0</v>
      </c>
      <c r="P633" s="200" t="s">
        <v>35</v>
      </c>
      <c r="R633" s="200" t="s">
        <v>13063</v>
      </c>
      <c r="S633" s="200" t="s">
        <v>38</v>
      </c>
      <c r="T633" s="200" t="s">
        <v>965</v>
      </c>
    </row>
    <row r="634" spans="1:20" outlineLevel="1">
      <c r="A634" s="236" t="s">
        <v>952</v>
      </c>
      <c r="B634" s="206" t="s">
        <v>156</v>
      </c>
      <c r="C634" s="200">
        <v>343</v>
      </c>
      <c r="D634" s="200" t="s">
        <v>967</v>
      </c>
      <c r="E634" s="200">
        <v>0</v>
      </c>
      <c r="G634" s="200" t="s">
        <v>35</v>
      </c>
      <c r="I634" s="200" t="s">
        <v>13064</v>
      </c>
      <c r="J634" s="200" t="s">
        <v>38</v>
      </c>
      <c r="K634" s="200" t="s">
        <v>967</v>
      </c>
      <c r="L634" s="200">
        <v>343</v>
      </c>
      <c r="M634" s="200" t="s">
        <v>967</v>
      </c>
      <c r="N634" s="200">
        <v>0</v>
      </c>
      <c r="P634" s="200" t="s">
        <v>35</v>
      </c>
      <c r="R634" s="200" t="s">
        <v>13064</v>
      </c>
      <c r="S634" s="200" t="s">
        <v>38</v>
      </c>
      <c r="T634" s="200" t="s">
        <v>967</v>
      </c>
    </row>
    <row r="635" spans="1:20" outlineLevel="1">
      <c r="A635" s="236" t="s">
        <v>952</v>
      </c>
      <c r="B635" s="206" t="s">
        <v>156</v>
      </c>
      <c r="C635" s="200">
        <v>344</v>
      </c>
      <c r="D635" s="200" t="s">
        <v>969</v>
      </c>
      <c r="E635" s="200">
        <v>0</v>
      </c>
      <c r="G635" s="200" t="s">
        <v>35</v>
      </c>
      <c r="I635" s="200" t="s">
        <v>13065</v>
      </c>
      <c r="J635" s="200" t="s">
        <v>38</v>
      </c>
      <c r="K635" s="200" t="s">
        <v>969</v>
      </c>
      <c r="L635" s="200">
        <v>344</v>
      </c>
      <c r="M635" s="200" t="s">
        <v>969</v>
      </c>
      <c r="N635" s="200">
        <v>0</v>
      </c>
      <c r="P635" s="200" t="s">
        <v>35</v>
      </c>
      <c r="R635" s="200" t="s">
        <v>13065</v>
      </c>
      <c r="S635" s="200" t="s">
        <v>38</v>
      </c>
      <c r="T635" s="200" t="s">
        <v>969</v>
      </c>
    </row>
    <row r="636" spans="1:20" outlineLevel="1">
      <c r="A636" s="236" t="s">
        <v>952</v>
      </c>
      <c r="B636" s="206" t="s">
        <v>156</v>
      </c>
      <c r="C636" s="200">
        <v>345</v>
      </c>
      <c r="D636" s="200" t="s">
        <v>971</v>
      </c>
      <c r="E636" s="200">
        <v>0</v>
      </c>
      <c r="G636" s="200" t="s">
        <v>35</v>
      </c>
      <c r="I636" s="200" t="s">
        <v>13066</v>
      </c>
      <c r="J636" s="200" t="s">
        <v>38</v>
      </c>
      <c r="K636" s="200" t="s">
        <v>971</v>
      </c>
      <c r="L636" s="200">
        <v>345</v>
      </c>
      <c r="M636" s="200" t="s">
        <v>971</v>
      </c>
      <c r="N636" s="200">
        <v>0</v>
      </c>
      <c r="P636" s="200" t="s">
        <v>35</v>
      </c>
      <c r="R636" s="200" t="s">
        <v>13066</v>
      </c>
      <c r="S636" s="200" t="s">
        <v>38</v>
      </c>
      <c r="T636" s="200" t="s">
        <v>971</v>
      </c>
    </row>
    <row r="637" spans="1:20" outlineLevel="1">
      <c r="A637" s="236" t="s">
        <v>952</v>
      </c>
      <c r="B637" s="206" t="s">
        <v>156</v>
      </c>
      <c r="C637" s="200">
        <v>346</v>
      </c>
      <c r="D637" s="200" t="s">
        <v>973</v>
      </c>
      <c r="E637" s="200">
        <v>0</v>
      </c>
      <c r="G637" s="200" t="s">
        <v>35</v>
      </c>
      <c r="I637" s="200" t="s">
        <v>13067</v>
      </c>
      <c r="J637" s="200" t="s">
        <v>38</v>
      </c>
      <c r="K637" s="200" t="s">
        <v>973</v>
      </c>
      <c r="L637" s="200">
        <v>346</v>
      </c>
      <c r="M637" s="200" t="s">
        <v>973</v>
      </c>
      <c r="N637" s="200">
        <v>0</v>
      </c>
      <c r="P637" s="200" t="s">
        <v>35</v>
      </c>
      <c r="R637" s="200" t="s">
        <v>13067</v>
      </c>
      <c r="S637" s="200" t="s">
        <v>38</v>
      </c>
      <c r="T637" s="200" t="s">
        <v>973</v>
      </c>
    </row>
    <row r="638" spans="1:20" outlineLevel="1">
      <c r="A638" s="236" t="s">
        <v>952</v>
      </c>
      <c r="B638" s="206" t="s">
        <v>156</v>
      </c>
      <c r="C638" s="200">
        <v>347</v>
      </c>
      <c r="D638" s="200" t="s">
        <v>975</v>
      </c>
      <c r="E638" s="200">
        <v>0</v>
      </c>
      <c r="G638" s="200" t="s">
        <v>35</v>
      </c>
      <c r="I638" s="200" t="s">
        <v>13068</v>
      </c>
      <c r="J638" s="200" t="s">
        <v>38</v>
      </c>
      <c r="K638" s="200" t="s">
        <v>975</v>
      </c>
      <c r="L638" s="200">
        <v>347</v>
      </c>
      <c r="M638" s="200" t="s">
        <v>975</v>
      </c>
      <c r="N638" s="200">
        <v>0</v>
      </c>
      <c r="P638" s="200" t="s">
        <v>35</v>
      </c>
      <c r="R638" s="200" t="s">
        <v>13068</v>
      </c>
      <c r="S638" s="200" t="s">
        <v>38</v>
      </c>
      <c r="T638" s="200" t="s">
        <v>975</v>
      </c>
    </row>
    <row r="639" spans="1:20" outlineLevel="1">
      <c r="A639" s="236" t="s">
        <v>952</v>
      </c>
      <c r="B639" s="206" t="s">
        <v>156</v>
      </c>
      <c r="C639" s="200">
        <v>348</v>
      </c>
      <c r="D639" s="200" t="s">
        <v>977</v>
      </c>
      <c r="E639" s="200">
        <v>0</v>
      </c>
      <c r="G639" s="200" t="s">
        <v>35</v>
      </c>
      <c r="I639" s="200" t="s">
        <v>13069</v>
      </c>
      <c r="J639" s="200" t="s">
        <v>38</v>
      </c>
      <c r="K639" s="200" t="s">
        <v>977</v>
      </c>
      <c r="L639" s="200">
        <v>348</v>
      </c>
      <c r="M639" s="200" t="s">
        <v>977</v>
      </c>
      <c r="N639" s="200">
        <v>0</v>
      </c>
      <c r="P639" s="200" t="s">
        <v>35</v>
      </c>
      <c r="R639" s="200" t="s">
        <v>13069</v>
      </c>
      <c r="S639" s="200" t="s">
        <v>38</v>
      </c>
      <c r="T639" s="200" t="s">
        <v>977</v>
      </c>
    </row>
    <row r="640" spans="1:20" ht="13.8" outlineLevel="1" thickBot="1">
      <c r="A640" s="237" t="s">
        <v>952</v>
      </c>
      <c r="B640" s="206" t="s">
        <v>156</v>
      </c>
      <c r="C640" s="200">
        <v>349</v>
      </c>
      <c r="D640" s="200" t="s">
        <v>979</v>
      </c>
      <c r="E640" s="200">
        <v>0</v>
      </c>
      <c r="G640" s="200" t="s">
        <v>35</v>
      </c>
      <c r="I640" s="200" t="s">
        <v>13070</v>
      </c>
      <c r="J640" s="200" t="s">
        <v>38</v>
      </c>
      <c r="K640" s="200" t="s">
        <v>979</v>
      </c>
      <c r="L640" s="200">
        <v>349</v>
      </c>
      <c r="M640" s="200" t="s">
        <v>979</v>
      </c>
      <c r="N640" s="200">
        <v>0</v>
      </c>
      <c r="P640" s="200" t="s">
        <v>35</v>
      </c>
      <c r="R640" s="200" t="s">
        <v>13070</v>
      </c>
      <c r="S640" s="200" t="s">
        <v>38</v>
      </c>
      <c r="T640" s="200" t="s">
        <v>979</v>
      </c>
    </row>
    <row r="641" spans="1:20" ht="13.8" outlineLevel="1" thickTop="1">
      <c r="A641" s="209"/>
      <c r="B641" s="209"/>
      <c r="C641" s="209"/>
      <c r="D641" s="209"/>
      <c r="E641" s="209"/>
      <c r="F641" s="209"/>
      <c r="G641" s="209"/>
      <c r="H641" s="209"/>
      <c r="I641" s="209"/>
      <c r="J641" s="209"/>
      <c r="K641" s="209"/>
      <c r="L641" s="209"/>
      <c r="M641" s="209"/>
      <c r="N641" s="209"/>
      <c r="O641" s="209"/>
      <c r="P641" s="209"/>
      <c r="Q641" s="209"/>
      <c r="R641" s="209"/>
      <c r="S641" s="209"/>
      <c r="T641" s="209"/>
    </row>
    <row r="642" spans="1:20">
      <c r="A642" s="235" t="s">
        <v>981</v>
      </c>
      <c r="B642" s="206"/>
      <c r="C642" s="200">
        <v>163</v>
      </c>
      <c r="D642" s="200" t="s">
        <v>982</v>
      </c>
      <c r="E642" s="200">
        <v>0</v>
      </c>
      <c r="F642" s="200" t="s">
        <v>62</v>
      </c>
      <c r="G642" s="200" t="s">
        <v>35</v>
      </c>
      <c r="J642" s="200" t="s">
        <v>38</v>
      </c>
      <c r="K642" s="200" t="s">
        <v>982</v>
      </c>
      <c r="L642" s="200">
        <v>163</v>
      </c>
      <c r="M642" s="200" t="s">
        <v>982</v>
      </c>
      <c r="N642" s="200">
        <v>0</v>
      </c>
      <c r="O642" s="200" t="s">
        <v>62</v>
      </c>
      <c r="P642" s="200" t="s">
        <v>35</v>
      </c>
      <c r="S642" s="200" t="s">
        <v>38</v>
      </c>
      <c r="T642" s="200" t="s">
        <v>982</v>
      </c>
    </row>
    <row r="643" spans="1:20" outlineLevel="1">
      <c r="A643" s="236" t="s">
        <v>981</v>
      </c>
      <c r="B643" s="206"/>
      <c r="C643" s="200">
        <v>164</v>
      </c>
      <c r="D643" s="200" t="s">
        <v>983</v>
      </c>
      <c r="E643" s="200">
        <v>0</v>
      </c>
      <c r="F643" s="200" t="s">
        <v>62</v>
      </c>
      <c r="G643" s="200" t="s">
        <v>35</v>
      </c>
      <c r="J643" s="200" t="s">
        <v>38</v>
      </c>
      <c r="K643" s="200" t="s">
        <v>983</v>
      </c>
      <c r="L643" s="200">
        <v>164</v>
      </c>
      <c r="M643" s="200" t="s">
        <v>983</v>
      </c>
      <c r="N643" s="200">
        <v>0</v>
      </c>
      <c r="O643" s="200" t="s">
        <v>62</v>
      </c>
      <c r="P643" s="200" t="s">
        <v>35</v>
      </c>
      <c r="S643" s="200" t="s">
        <v>38</v>
      </c>
      <c r="T643" s="200" t="s">
        <v>983</v>
      </c>
    </row>
    <row r="644" spans="1:20" outlineLevel="1">
      <c r="A644" s="236" t="s">
        <v>981</v>
      </c>
      <c r="B644" s="206"/>
      <c r="C644" s="200">
        <v>165</v>
      </c>
      <c r="D644" s="200" t="s">
        <v>984</v>
      </c>
      <c r="E644" s="200">
        <v>0</v>
      </c>
      <c r="F644" s="200" t="s">
        <v>62</v>
      </c>
      <c r="G644" s="200" t="s">
        <v>35</v>
      </c>
      <c r="J644" s="200" t="s">
        <v>38</v>
      </c>
      <c r="K644" s="200" t="s">
        <v>984</v>
      </c>
      <c r="L644" s="200">
        <v>165</v>
      </c>
      <c r="M644" s="200" t="s">
        <v>984</v>
      </c>
      <c r="N644" s="200">
        <v>0</v>
      </c>
      <c r="O644" s="200" t="s">
        <v>62</v>
      </c>
      <c r="P644" s="200" t="s">
        <v>35</v>
      </c>
      <c r="S644" s="200" t="s">
        <v>38</v>
      </c>
      <c r="T644" s="200" t="s">
        <v>984</v>
      </c>
    </row>
    <row r="645" spans="1:20" outlineLevel="1">
      <c r="A645" s="236" t="s">
        <v>981</v>
      </c>
      <c r="B645" s="206"/>
      <c r="C645" s="200">
        <v>166</v>
      </c>
      <c r="D645" s="200" t="s">
        <v>985</v>
      </c>
      <c r="E645" s="200">
        <v>0</v>
      </c>
      <c r="F645" s="200" t="s">
        <v>62</v>
      </c>
      <c r="G645" s="200" t="s">
        <v>35</v>
      </c>
      <c r="J645" s="200" t="s">
        <v>38</v>
      </c>
      <c r="K645" s="200" t="s">
        <v>985</v>
      </c>
      <c r="L645" s="200">
        <v>166</v>
      </c>
      <c r="M645" s="200" t="s">
        <v>985</v>
      </c>
      <c r="N645" s="200">
        <v>0</v>
      </c>
      <c r="O645" s="200" t="s">
        <v>62</v>
      </c>
      <c r="P645" s="200" t="s">
        <v>35</v>
      </c>
      <c r="S645" s="200" t="s">
        <v>38</v>
      </c>
      <c r="T645" s="200" t="s">
        <v>985</v>
      </c>
    </row>
    <row r="646" spans="1:20" outlineLevel="1">
      <c r="A646" s="236" t="s">
        <v>981</v>
      </c>
      <c r="B646" s="206"/>
      <c r="C646" s="200">
        <v>167</v>
      </c>
      <c r="D646" s="200" t="s">
        <v>986</v>
      </c>
      <c r="E646" s="200">
        <v>0</v>
      </c>
      <c r="F646" s="200" t="s">
        <v>62</v>
      </c>
      <c r="G646" s="200" t="s">
        <v>35</v>
      </c>
      <c r="J646" s="200" t="s">
        <v>38</v>
      </c>
      <c r="K646" s="200" t="s">
        <v>986</v>
      </c>
      <c r="L646" s="200">
        <v>167</v>
      </c>
      <c r="M646" s="200" t="s">
        <v>986</v>
      </c>
      <c r="N646" s="200">
        <v>0</v>
      </c>
      <c r="O646" s="200" t="s">
        <v>62</v>
      </c>
      <c r="P646" s="200" t="s">
        <v>35</v>
      </c>
      <c r="S646" s="200" t="s">
        <v>38</v>
      </c>
      <c r="T646" s="200" t="s">
        <v>986</v>
      </c>
    </row>
    <row r="647" spans="1:20" outlineLevel="1">
      <c r="A647" s="236" t="s">
        <v>981</v>
      </c>
      <c r="B647" s="206"/>
      <c r="C647" s="200">
        <v>168</v>
      </c>
      <c r="D647" s="200" t="s">
        <v>987</v>
      </c>
      <c r="E647" s="200">
        <v>0</v>
      </c>
      <c r="F647" s="200" t="s">
        <v>62</v>
      </c>
      <c r="G647" s="200" t="s">
        <v>35</v>
      </c>
      <c r="J647" s="200" t="s">
        <v>38</v>
      </c>
      <c r="K647" s="200" t="s">
        <v>987</v>
      </c>
      <c r="L647" s="200">
        <v>168</v>
      </c>
      <c r="M647" s="200" t="s">
        <v>987</v>
      </c>
      <c r="N647" s="200">
        <v>0</v>
      </c>
      <c r="O647" s="200" t="s">
        <v>62</v>
      </c>
      <c r="P647" s="200" t="s">
        <v>35</v>
      </c>
      <c r="S647" s="200" t="s">
        <v>38</v>
      </c>
      <c r="T647" s="200" t="s">
        <v>987</v>
      </c>
    </row>
    <row r="648" spans="1:20" outlineLevel="1">
      <c r="A648" s="236" t="s">
        <v>981</v>
      </c>
      <c r="B648" s="206"/>
      <c r="C648" s="200">
        <v>169</v>
      </c>
      <c r="D648" s="200" t="s">
        <v>988</v>
      </c>
      <c r="E648" s="200">
        <v>0</v>
      </c>
      <c r="F648" s="200" t="s">
        <v>62</v>
      </c>
      <c r="G648" s="200" t="s">
        <v>35</v>
      </c>
      <c r="J648" s="200" t="s">
        <v>38</v>
      </c>
      <c r="K648" s="200" t="s">
        <v>988</v>
      </c>
      <c r="L648" s="200">
        <v>169</v>
      </c>
      <c r="M648" s="200" t="s">
        <v>988</v>
      </c>
      <c r="N648" s="200">
        <v>0</v>
      </c>
      <c r="O648" s="200" t="s">
        <v>62</v>
      </c>
      <c r="P648" s="200" t="s">
        <v>35</v>
      </c>
      <c r="S648" s="200" t="s">
        <v>38</v>
      </c>
      <c r="T648" s="200" t="s">
        <v>988</v>
      </c>
    </row>
    <row r="649" spans="1:20" outlineLevel="1">
      <c r="A649" s="236" t="s">
        <v>981</v>
      </c>
      <c r="B649" s="206"/>
      <c r="C649" s="200">
        <v>170</v>
      </c>
      <c r="D649" s="200" t="s">
        <v>989</v>
      </c>
      <c r="E649" s="200">
        <v>0</v>
      </c>
      <c r="F649" s="200" t="s">
        <v>62</v>
      </c>
      <c r="G649" s="200" t="s">
        <v>35</v>
      </c>
      <c r="J649" s="200" t="s">
        <v>38</v>
      </c>
      <c r="K649" s="200" t="s">
        <v>989</v>
      </c>
      <c r="L649" s="200">
        <v>170</v>
      </c>
      <c r="M649" s="200" t="s">
        <v>989</v>
      </c>
      <c r="N649" s="200">
        <v>0</v>
      </c>
      <c r="O649" s="200" t="s">
        <v>62</v>
      </c>
      <c r="P649" s="200" t="s">
        <v>35</v>
      </c>
      <c r="S649" s="200" t="s">
        <v>38</v>
      </c>
      <c r="T649" s="200" t="s">
        <v>989</v>
      </c>
    </row>
    <row r="650" spans="1:20" outlineLevel="1">
      <c r="A650" s="236" t="s">
        <v>981</v>
      </c>
      <c r="B650" s="206"/>
      <c r="C650" s="200">
        <v>171</v>
      </c>
      <c r="D650" s="200" t="s">
        <v>990</v>
      </c>
      <c r="E650" s="200">
        <v>0</v>
      </c>
      <c r="F650" s="200" t="s">
        <v>62</v>
      </c>
      <c r="G650" s="200" t="s">
        <v>35</v>
      </c>
      <c r="J650" s="200" t="s">
        <v>38</v>
      </c>
      <c r="K650" s="200" t="s">
        <v>990</v>
      </c>
      <c r="L650" s="200">
        <v>171</v>
      </c>
      <c r="M650" s="200" t="s">
        <v>990</v>
      </c>
      <c r="N650" s="200">
        <v>0</v>
      </c>
      <c r="O650" s="200" t="s">
        <v>62</v>
      </c>
      <c r="P650" s="200" t="s">
        <v>35</v>
      </c>
      <c r="S650" s="200" t="s">
        <v>38</v>
      </c>
      <c r="T650" s="200" t="s">
        <v>990</v>
      </c>
    </row>
    <row r="651" spans="1:20" ht="13.8" outlineLevel="1" thickBot="1">
      <c r="A651" s="237" t="s">
        <v>981</v>
      </c>
      <c r="B651" s="206"/>
      <c r="C651" s="200">
        <v>172</v>
      </c>
      <c r="D651" s="200" t="s">
        <v>991</v>
      </c>
      <c r="E651" s="200">
        <v>0</v>
      </c>
      <c r="F651" s="200" t="s">
        <v>62</v>
      </c>
      <c r="G651" s="200" t="s">
        <v>35</v>
      </c>
      <c r="J651" s="200" t="s">
        <v>38</v>
      </c>
      <c r="K651" s="200" t="s">
        <v>991</v>
      </c>
      <c r="L651" s="200">
        <v>172</v>
      </c>
      <c r="M651" s="200" t="s">
        <v>991</v>
      </c>
      <c r="N651" s="200">
        <v>0</v>
      </c>
      <c r="O651" s="200" t="s">
        <v>62</v>
      </c>
      <c r="P651" s="200" t="s">
        <v>35</v>
      </c>
      <c r="S651" s="200" t="s">
        <v>38</v>
      </c>
      <c r="T651" s="200" t="s">
        <v>991</v>
      </c>
    </row>
    <row r="652" spans="1:20" ht="13.8" outlineLevel="1" thickTop="1">
      <c r="A652" s="209"/>
      <c r="B652" s="209"/>
      <c r="C652" s="209"/>
      <c r="D652" s="209"/>
      <c r="E652" s="209"/>
      <c r="F652" s="209"/>
      <c r="G652" s="209"/>
      <c r="H652" s="209"/>
      <c r="I652" s="209"/>
      <c r="J652" s="209"/>
      <c r="K652" s="209"/>
      <c r="L652" s="209"/>
      <c r="M652" s="209"/>
      <c r="N652" s="209"/>
      <c r="O652" s="209"/>
      <c r="P652" s="209"/>
      <c r="Q652" s="209"/>
      <c r="R652" s="209"/>
      <c r="S652" s="209"/>
      <c r="T652" s="209"/>
    </row>
    <row r="653" spans="1:20">
      <c r="A653" s="205" t="s">
        <v>992</v>
      </c>
      <c r="B653" s="206"/>
      <c r="C653" s="200">
        <v>173</v>
      </c>
      <c r="D653" s="200" t="s">
        <v>993</v>
      </c>
      <c r="E653" s="200">
        <v>0</v>
      </c>
      <c r="F653" s="200" t="s">
        <v>62</v>
      </c>
      <c r="G653" s="200" t="s">
        <v>35</v>
      </c>
      <c r="J653" s="200" t="s">
        <v>38</v>
      </c>
      <c r="K653" s="200" t="s">
        <v>993</v>
      </c>
      <c r="L653" s="200">
        <v>173</v>
      </c>
      <c r="M653" s="200" t="s">
        <v>993</v>
      </c>
      <c r="N653" s="200">
        <v>0</v>
      </c>
      <c r="O653" s="200" t="s">
        <v>62</v>
      </c>
      <c r="P653" s="200" t="s">
        <v>35</v>
      </c>
      <c r="S653" s="200" t="s">
        <v>38</v>
      </c>
      <c r="T653" s="200" t="s">
        <v>993</v>
      </c>
    </row>
    <row r="654" spans="1:20" outlineLevel="1">
      <c r="A654" s="209"/>
      <c r="B654" s="209"/>
      <c r="C654" s="209"/>
      <c r="D654" s="209"/>
      <c r="E654" s="209"/>
      <c r="F654" s="209"/>
      <c r="G654" s="209"/>
      <c r="H654" s="209"/>
      <c r="I654" s="209"/>
      <c r="J654" s="209"/>
      <c r="K654" s="209"/>
      <c r="L654" s="209"/>
      <c r="M654" s="209"/>
      <c r="N654" s="209"/>
      <c r="O654" s="209"/>
      <c r="P654" s="209"/>
      <c r="Q654" s="209"/>
      <c r="R654" s="209"/>
      <c r="S654" s="209"/>
      <c r="T654" s="209"/>
    </row>
    <row r="655" spans="1:20">
      <c r="A655" s="235" t="s">
        <v>994</v>
      </c>
      <c r="B655" s="206"/>
      <c r="C655" s="200">
        <v>174</v>
      </c>
      <c r="D655" s="200" t="s">
        <v>995</v>
      </c>
      <c r="E655" s="200">
        <v>0</v>
      </c>
      <c r="F655" s="200" t="s">
        <v>62</v>
      </c>
      <c r="G655" s="200" t="s">
        <v>35</v>
      </c>
      <c r="J655" s="200" t="s">
        <v>38</v>
      </c>
      <c r="K655" s="200" t="s">
        <v>995</v>
      </c>
      <c r="L655" s="200">
        <v>174</v>
      </c>
      <c r="M655" s="200" t="s">
        <v>995</v>
      </c>
      <c r="N655" s="200">
        <v>0</v>
      </c>
      <c r="O655" s="200" t="s">
        <v>62</v>
      </c>
      <c r="P655" s="200" t="s">
        <v>35</v>
      </c>
      <c r="S655" s="200" t="s">
        <v>38</v>
      </c>
      <c r="T655" s="200" t="s">
        <v>995</v>
      </c>
    </row>
    <row r="656" spans="1:20" outlineLevel="1">
      <c r="A656" s="236" t="s">
        <v>994</v>
      </c>
      <c r="B656" s="206"/>
      <c r="C656" s="200">
        <v>175</v>
      </c>
      <c r="D656" s="200" t="s">
        <v>996</v>
      </c>
      <c r="E656" s="200">
        <v>0</v>
      </c>
      <c r="F656" s="200" t="s">
        <v>62</v>
      </c>
      <c r="G656" s="200" t="s">
        <v>35</v>
      </c>
      <c r="J656" s="200" t="s">
        <v>38</v>
      </c>
      <c r="K656" s="200" t="s">
        <v>996</v>
      </c>
      <c r="L656" s="200">
        <v>175</v>
      </c>
      <c r="M656" s="200" t="s">
        <v>996</v>
      </c>
      <c r="N656" s="200">
        <v>0</v>
      </c>
      <c r="O656" s="200" t="s">
        <v>62</v>
      </c>
      <c r="P656" s="200" t="s">
        <v>35</v>
      </c>
      <c r="S656" s="200" t="s">
        <v>38</v>
      </c>
      <c r="T656" s="200" t="s">
        <v>996</v>
      </c>
    </row>
    <row r="657" spans="1:20" outlineLevel="1">
      <c r="A657" s="236" t="s">
        <v>994</v>
      </c>
      <c r="B657" s="206"/>
      <c r="C657" s="200">
        <v>176</v>
      </c>
      <c r="D657" s="200" t="s">
        <v>997</v>
      </c>
      <c r="E657" s="200">
        <v>0</v>
      </c>
      <c r="F657" s="200" t="s">
        <v>62</v>
      </c>
      <c r="G657" s="200" t="s">
        <v>35</v>
      </c>
      <c r="J657" s="200" t="s">
        <v>38</v>
      </c>
      <c r="K657" s="200" t="s">
        <v>997</v>
      </c>
      <c r="L657" s="200">
        <v>176</v>
      </c>
      <c r="M657" s="200" t="s">
        <v>997</v>
      </c>
      <c r="N657" s="200">
        <v>0</v>
      </c>
      <c r="O657" s="200" t="s">
        <v>62</v>
      </c>
      <c r="P657" s="200" t="s">
        <v>35</v>
      </c>
      <c r="S657" s="200" t="s">
        <v>38</v>
      </c>
      <c r="T657" s="200" t="s">
        <v>997</v>
      </c>
    </row>
    <row r="658" spans="1:20" outlineLevel="1">
      <c r="A658" s="236" t="s">
        <v>994</v>
      </c>
      <c r="B658" s="206"/>
      <c r="C658" s="200">
        <v>177</v>
      </c>
      <c r="D658" s="200" t="s">
        <v>998</v>
      </c>
      <c r="E658" s="200">
        <v>0</v>
      </c>
      <c r="F658" s="200" t="s">
        <v>62</v>
      </c>
      <c r="G658" s="200" t="s">
        <v>35</v>
      </c>
      <c r="J658" s="200" t="s">
        <v>38</v>
      </c>
      <c r="K658" s="200" t="s">
        <v>998</v>
      </c>
      <c r="L658" s="200">
        <v>177</v>
      </c>
      <c r="M658" s="200" t="s">
        <v>998</v>
      </c>
      <c r="N658" s="200">
        <v>0</v>
      </c>
      <c r="O658" s="200" t="s">
        <v>62</v>
      </c>
      <c r="P658" s="200" t="s">
        <v>35</v>
      </c>
      <c r="S658" s="200" t="s">
        <v>38</v>
      </c>
      <c r="T658" s="200" t="s">
        <v>998</v>
      </c>
    </row>
    <row r="659" spans="1:20" outlineLevel="1">
      <c r="A659" s="236" t="s">
        <v>994</v>
      </c>
      <c r="B659" s="206"/>
      <c r="C659" s="200">
        <v>178</v>
      </c>
      <c r="D659" s="200" t="s">
        <v>999</v>
      </c>
      <c r="E659" s="200">
        <v>0</v>
      </c>
      <c r="F659" s="200" t="s">
        <v>62</v>
      </c>
      <c r="G659" s="200" t="s">
        <v>35</v>
      </c>
      <c r="J659" s="200" t="s">
        <v>38</v>
      </c>
      <c r="K659" s="200" t="s">
        <v>999</v>
      </c>
      <c r="L659" s="200">
        <v>178</v>
      </c>
      <c r="M659" s="200" t="s">
        <v>999</v>
      </c>
      <c r="N659" s="200">
        <v>0</v>
      </c>
      <c r="O659" s="200" t="s">
        <v>62</v>
      </c>
      <c r="P659" s="200" t="s">
        <v>35</v>
      </c>
      <c r="S659" s="200" t="s">
        <v>38</v>
      </c>
      <c r="T659" s="200" t="s">
        <v>999</v>
      </c>
    </row>
    <row r="660" spans="1:20" outlineLevel="1">
      <c r="A660" s="236" t="s">
        <v>994</v>
      </c>
      <c r="B660" s="206"/>
      <c r="C660" s="200">
        <v>179</v>
      </c>
      <c r="D660" s="200" t="s">
        <v>1000</v>
      </c>
      <c r="E660" s="200">
        <v>0</v>
      </c>
      <c r="F660" s="200" t="s">
        <v>62</v>
      </c>
      <c r="G660" s="200" t="s">
        <v>35</v>
      </c>
      <c r="J660" s="200" t="s">
        <v>38</v>
      </c>
      <c r="K660" s="200" t="s">
        <v>1000</v>
      </c>
      <c r="L660" s="200">
        <v>179</v>
      </c>
      <c r="M660" s="200" t="s">
        <v>1000</v>
      </c>
      <c r="N660" s="200">
        <v>0</v>
      </c>
      <c r="O660" s="200" t="s">
        <v>62</v>
      </c>
      <c r="P660" s="200" t="s">
        <v>35</v>
      </c>
      <c r="S660" s="200" t="s">
        <v>38</v>
      </c>
      <c r="T660" s="200" t="s">
        <v>1000</v>
      </c>
    </row>
    <row r="661" spans="1:20" outlineLevel="1">
      <c r="A661" s="236" t="s">
        <v>994</v>
      </c>
      <c r="B661" s="206"/>
      <c r="C661" s="200">
        <v>180</v>
      </c>
      <c r="D661" s="200" t="s">
        <v>1001</v>
      </c>
      <c r="E661" s="200">
        <v>0</v>
      </c>
      <c r="F661" s="200" t="s">
        <v>62</v>
      </c>
      <c r="G661" s="200" t="s">
        <v>35</v>
      </c>
      <c r="J661" s="200" t="s">
        <v>38</v>
      </c>
      <c r="K661" s="200" t="s">
        <v>1001</v>
      </c>
      <c r="L661" s="200">
        <v>180</v>
      </c>
      <c r="M661" s="200" t="s">
        <v>1001</v>
      </c>
      <c r="N661" s="200">
        <v>0</v>
      </c>
      <c r="O661" s="200" t="s">
        <v>62</v>
      </c>
      <c r="P661" s="200" t="s">
        <v>35</v>
      </c>
      <c r="S661" s="200" t="s">
        <v>38</v>
      </c>
      <c r="T661" s="200" t="s">
        <v>1001</v>
      </c>
    </row>
    <row r="662" spans="1:20" outlineLevel="1">
      <c r="A662" s="236" t="s">
        <v>994</v>
      </c>
      <c r="B662" s="206"/>
      <c r="C662" s="200">
        <v>181</v>
      </c>
      <c r="D662" s="200" t="s">
        <v>1002</v>
      </c>
      <c r="E662" s="200">
        <v>0</v>
      </c>
      <c r="F662" s="200" t="s">
        <v>62</v>
      </c>
      <c r="G662" s="200" t="s">
        <v>35</v>
      </c>
      <c r="J662" s="200" t="s">
        <v>38</v>
      </c>
      <c r="K662" s="200" t="s">
        <v>1002</v>
      </c>
      <c r="L662" s="200">
        <v>181</v>
      </c>
      <c r="M662" s="200" t="s">
        <v>1002</v>
      </c>
      <c r="N662" s="200">
        <v>0</v>
      </c>
      <c r="O662" s="200" t="s">
        <v>62</v>
      </c>
      <c r="P662" s="200" t="s">
        <v>35</v>
      </c>
      <c r="S662" s="200" t="s">
        <v>38</v>
      </c>
      <c r="T662" s="200" t="s">
        <v>1002</v>
      </c>
    </row>
    <row r="663" spans="1:20" outlineLevel="1">
      <c r="A663" s="236" t="s">
        <v>994</v>
      </c>
      <c r="B663" s="206"/>
      <c r="C663" s="200">
        <v>182</v>
      </c>
      <c r="D663" s="200" t="s">
        <v>1003</v>
      </c>
      <c r="E663" s="200">
        <v>0</v>
      </c>
      <c r="F663" s="200" t="s">
        <v>62</v>
      </c>
      <c r="G663" s="200" t="s">
        <v>35</v>
      </c>
      <c r="J663" s="200" t="s">
        <v>38</v>
      </c>
      <c r="K663" s="200" t="s">
        <v>1003</v>
      </c>
      <c r="L663" s="200">
        <v>182</v>
      </c>
      <c r="M663" s="200" t="s">
        <v>1003</v>
      </c>
      <c r="N663" s="200">
        <v>0</v>
      </c>
      <c r="O663" s="200" t="s">
        <v>62</v>
      </c>
      <c r="P663" s="200" t="s">
        <v>35</v>
      </c>
      <c r="S663" s="200" t="s">
        <v>38</v>
      </c>
      <c r="T663" s="200" t="s">
        <v>1003</v>
      </c>
    </row>
    <row r="664" spans="1:20" ht="13.8" outlineLevel="1" thickBot="1">
      <c r="A664" s="237" t="s">
        <v>994</v>
      </c>
      <c r="B664" s="206"/>
      <c r="C664" s="200">
        <v>183</v>
      </c>
      <c r="D664" s="200" t="s">
        <v>1004</v>
      </c>
      <c r="E664" s="200">
        <v>0</v>
      </c>
      <c r="F664" s="200" t="s">
        <v>62</v>
      </c>
      <c r="G664" s="200" t="s">
        <v>35</v>
      </c>
      <c r="J664" s="200" t="s">
        <v>38</v>
      </c>
      <c r="K664" s="200" t="s">
        <v>1004</v>
      </c>
      <c r="L664" s="200">
        <v>183</v>
      </c>
      <c r="M664" s="200" t="s">
        <v>1004</v>
      </c>
      <c r="N664" s="200">
        <v>0</v>
      </c>
      <c r="O664" s="200" t="s">
        <v>62</v>
      </c>
      <c r="P664" s="200" t="s">
        <v>35</v>
      </c>
      <c r="S664" s="200" t="s">
        <v>38</v>
      </c>
      <c r="T664" s="200" t="s">
        <v>1004</v>
      </c>
    </row>
    <row r="665" spans="1:20" ht="13.8" outlineLevel="1" thickTop="1">
      <c r="A665" s="209"/>
      <c r="B665" s="209"/>
      <c r="C665" s="209"/>
      <c r="D665" s="209"/>
      <c r="E665" s="209"/>
      <c r="F665" s="209"/>
      <c r="G665" s="209"/>
      <c r="H665" s="209"/>
      <c r="I665" s="209"/>
      <c r="J665" s="209"/>
      <c r="K665" s="209"/>
      <c r="L665" s="209"/>
      <c r="M665" s="209"/>
      <c r="N665" s="209"/>
      <c r="O665" s="209"/>
      <c r="P665" s="209"/>
      <c r="Q665" s="209"/>
      <c r="R665" s="209"/>
      <c r="S665" s="209"/>
      <c r="T665" s="209"/>
    </row>
    <row r="666" spans="1:20">
      <c r="A666" s="235" t="s">
        <v>1005</v>
      </c>
      <c r="B666" s="206"/>
      <c r="C666" s="200">
        <v>254</v>
      </c>
      <c r="D666" s="200" t="s">
        <v>1006</v>
      </c>
      <c r="E666" s="200">
        <v>0</v>
      </c>
      <c r="G666" s="200" t="s">
        <v>35</v>
      </c>
      <c r="J666" s="200" t="s">
        <v>38</v>
      </c>
      <c r="K666" s="200" t="s">
        <v>1006</v>
      </c>
      <c r="L666" s="200">
        <v>254</v>
      </c>
      <c r="M666" s="200" t="s">
        <v>1006</v>
      </c>
      <c r="N666" s="200">
        <v>0</v>
      </c>
      <c r="P666" s="200" t="s">
        <v>35</v>
      </c>
      <c r="S666" s="200" t="s">
        <v>38</v>
      </c>
      <c r="T666" s="200" t="s">
        <v>1006</v>
      </c>
    </row>
    <row r="667" spans="1:20" outlineLevel="1">
      <c r="A667" s="236" t="s">
        <v>1005</v>
      </c>
      <c r="B667" s="206"/>
      <c r="C667" s="200">
        <v>255</v>
      </c>
      <c r="D667" s="200" t="s">
        <v>1007</v>
      </c>
      <c r="E667" s="200" t="s">
        <v>1008</v>
      </c>
      <c r="G667" s="200" t="s">
        <v>35</v>
      </c>
      <c r="J667" s="200" t="s">
        <v>38</v>
      </c>
      <c r="K667" s="200" t="s">
        <v>1007</v>
      </c>
      <c r="L667" s="200">
        <v>255</v>
      </c>
      <c r="M667" s="200" t="s">
        <v>1007</v>
      </c>
      <c r="N667" s="200" t="s">
        <v>1008</v>
      </c>
      <c r="P667" s="200" t="s">
        <v>35</v>
      </c>
      <c r="S667" s="200" t="s">
        <v>38</v>
      </c>
      <c r="T667" s="200" t="s">
        <v>1007</v>
      </c>
    </row>
    <row r="668" spans="1:20" outlineLevel="1">
      <c r="A668" s="236" t="s">
        <v>1005</v>
      </c>
      <c r="B668" s="206"/>
      <c r="C668" s="200">
        <v>256</v>
      </c>
      <c r="D668" s="200" t="s">
        <v>1009</v>
      </c>
      <c r="E668" s="200" t="s">
        <v>1008</v>
      </c>
      <c r="G668" s="200" t="s">
        <v>35</v>
      </c>
      <c r="J668" s="200" t="s">
        <v>38</v>
      </c>
      <c r="K668" s="200" t="s">
        <v>1009</v>
      </c>
      <c r="L668" s="200">
        <v>256</v>
      </c>
      <c r="M668" s="200" t="s">
        <v>1009</v>
      </c>
      <c r="N668" s="200" t="s">
        <v>1008</v>
      </c>
      <c r="P668" s="200" t="s">
        <v>35</v>
      </c>
      <c r="S668" s="200" t="s">
        <v>38</v>
      </c>
      <c r="T668" s="200" t="s">
        <v>1009</v>
      </c>
    </row>
    <row r="669" spans="1:20" outlineLevel="1">
      <c r="A669" s="236" t="s">
        <v>1005</v>
      </c>
      <c r="B669" s="206"/>
      <c r="C669" s="200">
        <v>257</v>
      </c>
      <c r="D669" s="200" t="s">
        <v>1010</v>
      </c>
      <c r="E669" s="200">
        <v>0</v>
      </c>
      <c r="G669" s="200" t="s">
        <v>35</v>
      </c>
      <c r="J669" s="200" t="s">
        <v>38</v>
      </c>
      <c r="K669" s="200" t="s">
        <v>1010</v>
      </c>
      <c r="L669" s="200">
        <v>257</v>
      </c>
      <c r="M669" s="200" t="s">
        <v>1010</v>
      </c>
      <c r="N669" s="200">
        <v>0</v>
      </c>
      <c r="P669" s="200" t="s">
        <v>35</v>
      </c>
      <c r="S669" s="200" t="s">
        <v>38</v>
      </c>
      <c r="T669" s="200" t="s">
        <v>1010</v>
      </c>
    </row>
    <row r="670" spans="1:20" outlineLevel="1">
      <c r="A670" s="236" t="s">
        <v>1005</v>
      </c>
      <c r="B670" s="206"/>
      <c r="C670" s="200">
        <v>258</v>
      </c>
      <c r="D670" s="200" t="s">
        <v>1011</v>
      </c>
      <c r="E670" s="200">
        <v>0</v>
      </c>
      <c r="G670" s="200" t="s">
        <v>35</v>
      </c>
      <c r="J670" s="200" t="s">
        <v>38</v>
      </c>
      <c r="K670" s="200" t="s">
        <v>1011</v>
      </c>
      <c r="L670" s="200">
        <v>258</v>
      </c>
      <c r="M670" s="200" t="s">
        <v>1011</v>
      </c>
      <c r="N670" s="200">
        <v>0</v>
      </c>
      <c r="P670" s="200" t="s">
        <v>35</v>
      </c>
      <c r="S670" s="200" t="s">
        <v>38</v>
      </c>
      <c r="T670" s="200" t="s">
        <v>1011</v>
      </c>
    </row>
    <row r="671" spans="1:20" outlineLevel="1">
      <c r="A671" s="236" t="s">
        <v>1005</v>
      </c>
      <c r="B671" s="206"/>
      <c r="C671" s="200">
        <v>259</v>
      </c>
      <c r="D671" s="200" t="s">
        <v>1012</v>
      </c>
      <c r="E671" s="200">
        <v>0</v>
      </c>
      <c r="G671" s="200" t="s">
        <v>35</v>
      </c>
      <c r="J671" s="200" t="s">
        <v>38</v>
      </c>
      <c r="K671" s="200" t="s">
        <v>1012</v>
      </c>
      <c r="L671" s="200">
        <v>259</v>
      </c>
      <c r="M671" s="200" t="s">
        <v>1012</v>
      </c>
      <c r="N671" s="200">
        <v>0</v>
      </c>
      <c r="P671" s="200" t="s">
        <v>35</v>
      </c>
      <c r="S671" s="200" t="s">
        <v>38</v>
      </c>
      <c r="T671" s="200" t="s">
        <v>1012</v>
      </c>
    </row>
    <row r="672" spans="1:20" outlineLevel="1">
      <c r="A672" s="236" t="s">
        <v>1005</v>
      </c>
      <c r="B672" s="206"/>
      <c r="C672" s="200">
        <v>260</v>
      </c>
      <c r="D672" s="200" t="s">
        <v>1013</v>
      </c>
      <c r="E672" s="200" t="s">
        <v>1008</v>
      </c>
      <c r="G672" s="200" t="s">
        <v>35</v>
      </c>
      <c r="J672" s="200" t="s">
        <v>38</v>
      </c>
      <c r="K672" s="200" t="s">
        <v>1013</v>
      </c>
      <c r="L672" s="200">
        <v>260</v>
      </c>
      <c r="M672" s="200" t="s">
        <v>1013</v>
      </c>
      <c r="N672" s="200" t="s">
        <v>1008</v>
      </c>
      <c r="P672" s="200" t="s">
        <v>35</v>
      </c>
      <c r="S672" s="200" t="s">
        <v>38</v>
      </c>
      <c r="T672" s="200" t="s">
        <v>1013</v>
      </c>
    </row>
    <row r="673" spans="1:20" outlineLevel="1">
      <c r="A673" s="236" t="s">
        <v>1005</v>
      </c>
      <c r="B673" s="206"/>
      <c r="C673" s="200">
        <v>261</v>
      </c>
      <c r="D673" s="200" t="s">
        <v>1014</v>
      </c>
      <c r="E673" s="200" t="s">
        <v>1008</v>
      </c>
      <c r="G673" s="200" t="s">
        <v>35</v>
      </c>
      <c r="J673" s="200" t="s">
        <v>38</v>
      </c>
      <c r="K673" s="200" t="s">
        <v>1014</v>
      </c>
      <c r="L673" s="200">
        <v>261</v>
      </c>
      <c r="M673" s="200" t="s">
        <v>1014</v>
      </c>
      <c r="N673" s="200" t="s">
        <v>1008</v>
      </c>
      <c r="P673" s="200" t="s">
        <v>35</v>
      </c>
      <c r="S673" s="200" t="s">
        <v>38</v>
      </c>
      <c r="T673" s="200" t="s">
        <v>1014</v>
      </c>
    </row>
    <row r="674" spans="1:20" outlineLevel="1">
      <c r="A674" s="236" t="s">
        <v>1005</v>
      </c>
      <c r="B674" s="206"/>
      <c r="C674" s="200">
        <v>262</v>
      </c>
      <c r="D674" s="200" t="s">
        <v>1015</v>
      </c>
      <c r="E674" s="200">
        <v>0</v>
      </c>
      <c r="G674" s="200" t="s">
        <v>35</v>
      </c>
      <c r="J674" s="200" t="s">
        <v>38</v>
      </c>
      <c r="K674" s="200" t="s">
        <v>1015</v>
      </c>
      <c r="L674" s="200">
        <v>262</v>
      </c>
      <c r="M674" s="200" t="s">
        <v>1015</v>
      </c>
      <c r="N674" s="200">
        <v>0</v>
      </c>
      <c r="P674" s="200" t="s">
        <v>35</v>
      </c>
      <c r="S674" s="200" t="s">
        <v>38</v>
      </c>
      <c r="T674" s="200" t="s">
        <v>1015</v>
      </c>
    </row>
    <row r="675" spans="1:20" ht="13.8" outlineLevel="1" thickBot="1">
      <c r="A675" s="237" t="s">
        <v>1005</v>
      </c>
      <c r="B675" s="206"/>
      <c r="C675" s="200">
        <v>263</v>
      </c>
      <c r="D675" s="200" t="s">
        <v>1016</v>
      </c>
      <c r="E675" s="200">
        <v>0</v>
      </c>
      <c r="G675" s="200" t="s">
        <v>35</v>
      </c>
      <c r="J675" s="200" t="s">
        <v>38</v>
      </c>
      <c r="K675" s="200" t="s">
        <v>1016</v>
      </c>
      <c r="L675" s="200">
        <v>263</v>
      </c>
      <c r="M675" s="200" t="s">
        <v>1016</v>
      </c>
      <c r="N675" s="200">
        <v>0</v>
      </c>
      <c r="P675" s="200" t="s">
        <v>35</v>
      </c>
      <c r="S675" s="200" t="s">
        <v>38</v>
      </c>
      <c r="T675" s="200" t="s">
        <v>1016</v>
      </c>
    </row>
    <row r="676" spans="1:20" ht="13.8" outlineLevel="1" thickTop="1">
      <c r="A676" s="209"/>
      <c r="B676" s="209"/>
      <c r="C676" s="209"/>
      <c r="D676" s="209"/>
      <c r="E676" s="209"/>
      <c r="F676" s="209"/>
      <c r="G676" s="209"/>
      <c r="H676" s="209"/>
      <c r="I676" s="209"/>
      <c r="J676" s="209"/>
      <c r="K676" s="209"/>
      <c r="L676" s="209"/>
      <c r="M676" s="209"/>
      <c r="N676" s="209"/>
      <c r="O676" s="209"/>
      <c r="P676" s="209"/>
      <c r="Q676" s="209"/>
      <c r="R676" s="209"/>
      <c r="S676" s="209"/>
      <c r="T676" s="209"/>
    </row>
    <row r="677" spans="1:20">
      <c r="A677" s="205" t="s">
        <v>1017</v>
      </c>
      <c r="B677" s="206"/>
      <c r="C677" s="200">
        <v>267</v>
      </c>
      <c r="D677" s="200" t="s">
        <v>1018</v>
      </c>
      <c r="E677" s="200">
        <v>0</v>
      </c>
      <c r="G677" s="200" t="s">
        <v>35</v>
      </c>
      <c r="J677" s="200" t="s">
        <v>38</v>
      </c>
      <c r="K677" s="200" t="s">
        <v>1018</v>
      </c>
      <c r="L677" s="200">
        <v>267</v>
      </c>
      <c r="M677" s="200" t="s">
        <v>1018</v>
      </c>
      <c r="N677" s="200">
        <v>0</v>
      </c>
      <c r="P677" s="200" t="s">
        <v>35</v>
      </c>
      <c r="S677" s="200" t="s">
        <v>38</v>
      </c>
      <c r="T677" s="200" t="s">
        <v>1018</v>
      </c>
    </row>
    <row r="678" spans="1:20" outlineLevel="1">
      <c r="A678" s="209"/>
      <c r="B678" s="209"/>
      <c r="C678" s="209"/>
      <c r="D678" s="209"/>
      <c r="E678" s="209"/>
      <c r="F678" s="209"/>
      <c r="G678" s="209"/>
      <c r="H678" s="209"/>
      <c r="I678" s="209"/>
      <c r="J678" s="209"/>
      <c r="K678" s="209"/>
      <c r="L678" s="209"/>
      <c r="M678" s="209"/>
      <c r="N678" s="209"/>
      <c r="O678" s="209"/>
      <c r="P678" s="209"/>
      <c r="Q678" s="209"/>
      <c r="R678" s="209"/>
      <c r="S678" s="209"/>
      <c r="T678" s="209"/>
    </row>
    <row r="679" spans="1:20">
      <c r="A679" s="205" t="s">
        <v>1019</v>
      </c>
      <c r="B679" s="206" t="s">
        <v>1020</v>
      </c>
      <c r="C679" s="200">
        <v>251</v>
      </c>
      <c r="D679" s="200" t="s">
        <v>1021</v>
      </c>
      <c r="E679" s="200" t="s">
        <v>1008</v>
      </c>
      <c r="G679" s="200" t="s">
        <v>35</v>
      </c>
      <c r="I679" s="200" t="s">
        <v>13071</v>
      </c>
      <c r="J679" s="200" t="s">
        <v>38</v>
      </c>
      <c r="K679" s="200" t="s">
        <v>1021</v>
      </c>
      <c r="L679" s="200">
        <v>251</v>
      </c>
      <c r="M679" s="200" t="s">
        <v>1021</v>
      </c>
      <c r="N679" s="200" t="s">
        <v>1008</v>
      </c>
      <c r="P679" s="200" t="s">
        <v>35</v>
      </c>
      <c r="R679" s="200" t="s">
        <v>13071</v>
      </c>
      <c r="S679" s="200" t="s">
        <v>38</v>
      </c>
      <c r="T679" s="200" t="s">
        <v>1021</v>
      </c>
    </row>
    <row r="680" spans="1:20" outlineLevel="1">
      <c r="A680" s="207" t="s">
        <v>1019</v>
      </c>
      <c r="B680" s="206" t="s">
        <v>1023</v>
      </c>
      <c r="C680" s="200">
        <v>252</v>
      </c>
      <c r="D680" s="200" t="s">
        <v>1024</v>
      </c>
      <c r="E680" s="200" t="s">
        <v>1008</v>
      </c>
      <c r="G680" s="200" t="s">
        <v>35</v>
      </c>
      <c r="I680" s="200" t="s">
        <v>13072</v>
      </c>
      <c r="J680" s="200" t="s">
        <v>38</v>
      </c>
      <c r="K680" s="200" t="s">
        <v>1024</v>
      </c>
      <c r="L680" s="200">
        <v>252</v>
      </c>
      <c r="M680" s="200" t="s">
        <v>1024</v>
      </c>
      <c r="N680" s="200" t="s">
        <v>1008</v>
      </c>
      <c r="P680" s="200" t="s">
        <v>35</v>
      </c>
      <c r="R680" s="200" t="s">
        <v>13072</v>
      </c>
      <c r="S680" s="200" t="s">
        <v>38</v>
      </c>
      <c r="T680" s="200" t="s">
        <v>1024</v>
      </c>
    </row>
    <row r="681" spans="1:20" outlineLevel="1">
      <c r="A681" s="207" t="s">
        <v>1019</v>
      </c>
      <c r="B681" s="206" t="s">
        <v>1026</v>
      </c>
      <c r="C681" s="200">
        <v>59</v>
      </c>
      <c r="D681" s="200" t="s">
        <v>1027</v>
      </c>
      <c r="E681" s="200" t="s">
        <v>55</v>
      </c>
      <c r="F681" s="200" t="s">
        <v>62</v>
      </c>
      <c r="G681" s="200" t="s">
        <v>35</v>
      </c>
      <c r="I681" s="200" t="s">
        <v>13073</v>
      </c>
      <c r="J681" s="200" t="s">
        <v>70</v>
      </c>
      <c r="K681" s="200" t="s">
        <v>1027</v>
      </c>
      <c r="L681" s="200">
        <v>59</v>
      </c>
      <c r="M681" s="200" t="s">
        <v>1027</v>
      </c>
      <c r="N681" s="200" t="s">
        <v>55</v>
      </c>
      <c r="O681" s="200" t="s">
        <v>62</v>
      </c>
      <c r="P681" s="200" t="s">
        <v>35</v>
      </c>
      <c r="R681" s="200" t="s">
        <v>13073</v>
      </c>
      <c r="S681" s="200" t="s">
        <v>70</v>
      </c>
      <c r="T681" s="200" t="s">
        <v>1027</v>
      </c>
    </row>
    <row r="682" spans="1:20" outlineLevel="1">
      <c r="A682" s="207" t="s">
        <v>1019</v>
      </c>
      <c r="B682" s="206" t="s">
        <v>843</v>
      </c>
      <c r="C682" s="200">
        <v>88</v>
      </c>
      <c r="D682" s="200" t="s">
        <v>844</v>
      </c>
      <c r="E682" s="200" t="s">
        <v>49</v>
      </c>
      <c r="F682" s="200" t="s">
        <v>34</v>
      </c>
      <c r="G682" s="200" t="s">
        <v>35</v>
      </c>
      <c r="I682" s="200" t="s">
        <v>13032</v>
      </c>
      <c r="J682" s="200" t="s">
        <v>38</v>
      </c>
      <c r="K682" s="200" t="s">
        <v>846</v>
      </c>
      <c r="L682" s="200">
        <v>88</v>
      </c>
      <c r="M682" s="200" t="s">
        <v>844</v>
      </c>
      <c r="N682" s="200" t="s">
        <v>49</v>
      </c>
      <c r="O682" s="200" t="s">
        <v>34</v>
      </c>
      <c r="P682" s="200" t="s">
        <v>35</v>
      </c>
      <c r="R682" s="200" t="s">
        <v>13032</v>
      </c>
      <c r="S682" s="200" t="s">
        <v>38</v>
      </c>
      <c r="T682" s="200" t="s">
        <v>846</v>
      </c>
    </row>
    <row r="683" spans="1:20" outlineLevel="1">
      <c r="A683" s="207" t="s">
        <v>1019</v>
      </c>
      <c r="B683" s="206" t="s">
        <v>847</v>
      </c>
      <c r="C683" s="200">
        <v>57</v>
      </c>
      <c r="D683" s="200" t="s">
        <v>848</v>
      </c>
      <c r="E683" s="200" t="s">
        <v>49</v>
      </c>
      <c r="F683" s="200" t="s">
        <v>34</v>
      </c>
      <c r="G683" s="200" t="s">
        <v>35</v>
      </c>
      <c r="I683" s="200" t="s">
        <v>13033</v>
      </c>
      <c r="J683" s="200" t="s">
        <v>38</v>
      </c>
      <c r="K683" s="200" t="s">
        <v>850</v>
      </c>
      <c r="L683" s="200">
        <v>57</v>
      </c>
      <c r="M683" s="200" t="s">
        <v>848</v>
      </c>
      <c r="N683" s="200" t="s">
        <v>49</v>
      </c>
      <c r="O683" s="200" t="s">
        <v>34</v>
      </c>
      <c r="P683" s="200" t="s">
        <v>35</v>
      </c>
      <c r="R683" s="200" t="s">
        <v>13033</v>
      </c>
      <c r="S683" s="200" t="s">
        <v>38</v>
      </c>
      <c r="T683" s="200" t="s">
        <v>850</v>
      </c>
    </row>
    <row r="684" spans="1:20" outlineLevel="1">
      <c r="A684" s="209"/>
      <c r="B684" s="209"/>
      <c r="C684" s="209"/>
      <c r="D684" s="209"/>
      <c r="E684" s="209"/>
      <c r="F684" s="209"/>
      <c r="G684" s="209"/>
      <c r="H684" s="209"/>
      <c r="I684" s="209"/>
      <c r="J684" s="209"/>
      <c r="K684" s="209"/>
      <c r="L684" s="209"/>
      <c r="M684" s="209"/>
      <c r="N684" s="209"/>
      <c r="O684" s="209"/>
      <c r="P684" s="209"/>
      <c r="Q684" s="209"/>
      <c r="R684" s="209"/>
      <c r="S684" s="209"/>
      <c r="T684" s="209"/>
    </row>
    <row r="685" spans="1:20">
      <c r="A685" s="205" t="s">
        <v>1029</v>
      </c>
      <c r="B685" s="206" t="s">
        <v>1030</v>
      </c>
      <c r="C685" s="200">
        <v>264</v>
      </c>
      <c r="D685" s="200" t="s">
        <v>1031</v>
      </c>
      <c r="E685" s="200" t="s">
        <v>1032</v>
      </c>
      <c r="G685" s="200" t="s">
        <v>35</v>
      </c>
      <c r="I685" s="200" t="s">
        <v>13074</v>
      </c>
      <c r="J685" s="200" t="s">
        <v>38</v>
      </c>
      <c r="K685" s="200" t="s">
        <v>1031</v>
      </c>
      <c r="L685" s="200">
        <v>264</v>
      </c>
      <c r="M685" s="200" t="s">
        <v>1031</v>
      </c>
      <c r="N685" s="200" t="s">
        <v>1032</v>
      </c>
      <c r="P685" s="200" t="s">
        <v>35</v>
      </c>
      <c r="R685" s="200" t="s">
        <v>13074</v>
      </c>
      <c r="S685" s="200" t="s">
        <v>38</v>
      </c>
      <c r="T685" s="200" t="s">
        <v>1031</v>
      </c>
    </row>
    <row r="686" spans="1:20" outlineLevel="1">
      <c r="A686" s="207" t="s">
        <v>1029</v>
      </c>
      <c r="B686" s="206" t="s">
        <v>1034</v>
      </c>
      <c r="C686" s="200">
        <v>265</v>
      </c>
      <c r="D686" s="200" t="s">
        <v>1035</v>
      </c>
      <c r="E686" s="200" t="s">
        <v>1032</v>
      </c>
      <c r="G686" s="200" t="s">
        <v>35</v>
      </c>
      <c r="I686" s="200" t="s">
        <v>13075</v>
      </c>
      <c r="J686" s="200" t="s">
        <v>38</v>
      </c>
      <c r="K686" s="200" t="s">
        <v>1035</v>
      </c>
      <c r="L686" s="200">
        <v>265</v>
      </c>
      <c r="M686" s="200" t="s">
        <v>1035</v>
      </c>
      <c r="N686" s="200" t="s">
        <v>1032</v>
      </c>
      <c r="P686" s="200" t="s">
        <v>35</v>
      </c>
      <c r="R686" s="200" t="s">
        <v>13075</v>
      </c>
      <c r="S686" s="200" t="s">
        <v>38</v>
      </c>
      <c r="T686" s="200" t="s">
        <v>1035</v>
      </c>
    </row>
    <row r="687" spans="1:20" outlineLevel="1">
      <c r="A687" s="207" t="s">
        <v>1029</v>
      </c>
      <c r="B687" s="206" t="s">
        <v>1037</v>
      </c>
      <c r="C687" s="200">
        <v>60</v>
      </c>
      <c r="D687" s="200" t="s">
        <v>1038</v>
      </c>
      <c r="E687" s="200" t="s">
        <v>55</v>
      </c>
      <c r="F687" s="200" t="s">
        <v>62</v>
      </c>
      <c r="G687" s="200" t="s">
        <v>35</v>
      </c>
      <c r="I687" s="200" t="s">
        <v>13076</v>
      </c>
      <c r="J687" s="200" t="s">
        <v>70</v>
      </c>
      <c r="K687" s="200" t="s">
        <v>1038</v>
      </c>
      <c r="L687" s="200">
        <v>60</v>
      </c>
      <c r="M687" s="200" t="s">
        <v>1038</v>
      </c>
      <c r="N687" s="200" t="s">
        <v>55</v>
      </c>
      <c r="O687" s="200" t="s">
        <v>62</v>
      </c>
      <c r="P687" s="200" t="s">
        <v>35</v>
      </c>
      <c r="R687" s="200" t="s">
        <v>13076</v>
      </c>
      <c r="S687" s="200" t="s">
        <v>70</v>
      </c>
      <c r="T687" s="200" t="s">
        <v>1038</v>
      </c>
    </row>
    <row r="688" spans="1:20" outlineLevel="1">
      <c r="A688" s="207" t="s">
        <v>1029</v>
      </c>
      <c r="B688" s="206" t="s">
        <v>851</v>
      </c>
      <c r="C688" s="200">
        <v>56</v>
      </c>
      <c r="D688" s="200" t="s">
        <v>852</v>
      </c>
      <c r="E688" s="200" t="s">
        <v>853</v>
      </c>
      <c r="F688" s="200" t="s">
        <v>34</v>
      </c>
      <c r="G688" s="200" t="s">
        <v>35</v>
      </c>
      <c r="I688" s="200" t="s">
        <v>13034</v>
      </c>
      <c r="J688" s="200" t="s">
        <v>38</v>
      </c>
      <c r="K688" s="200" t="s">
        <v>855</v>
      </c>
      <c r="L688" s="200">
        <v>56</v>
      </c>
      <c r="M688" s="200" t="s">
        <v>852</v>
      </c>
      <c r="N688" s="200" t="s">
        <v>853</v>
      </c>
      <c r="O688" s="200" t="s">
        <v>34</v>
      </c>
      <c r="P688" s="200" t="s">
        <v>35</v>
      </c>
      <c r="R688" s="200" t="s">
        <v>13034</v>
      </c>
      <c r="S688" s="200" t="s">
        <v>38</v>
      </c>
      <c r="T688" s="200" t="s">
        <v>855</v>
      </c>
    </row>
    <row r="689" spans="1:20" outlineLevel="1">
      <c r="A689" s="209"/>
      <c r="B689" s="209"/>
      <c r="C689" s="209"/>
      <c r="D689" s="209"/>
      <c r="E689" s="209"/>
      <c r="F689" s="209"/>
      <c r="G689" s="209"/>
      <c r="H689" s="209"/>
      <c r="I689" s="209"/>
      <c r="J689" s="209"/>
      <c r="K689" s="209"/>
      <c r="L689" s="209"/>
      <c r="M689" s="209"/>
      <c r="N689" s="209"/>
      <c r="O689" s="209"/>
      <c r="P689" s="209"/>
      <c r="Q689" s="209"/>
      <c r="R689" s="209"/>
      <c r="S689" s="209"/>
      <c r="T689" s="209"/>
    </row>
    <row r="690" spans="1:20">
      <c r="A690" s="205" t="s">
        <v>1040</v>
      </c>
      <c r="B690" s="206" t="s">
        <v>1041</v>
      </c>
      <c r="C690" s="200">
        <v>127</v>
      </c>
      <c r="D690" s="200" t="s">
        <v>1042</v>
      </c>
      <c r="E690" s="200" t="s">
        <v>1043</v>
      </c>
      <c r="F690" s="200" t="s">
        <v>34</v>
      </c>
      <c r="G690" s="200" t="s">
        <v>35</v>
      </c>
      <c r="I690" s="200" t="s">
        <v>13077</v>
      </c>
      <c r="J690" s="200" t="s">
        <v>38</v>
      </c>
      <c r="K690" s="200" t="s">
        <v>39</v>
      </c>
      <c r="L690" s="200">
        <v>127</v>
      </c>
      <c r="M690" s="200" t="s">
        <v>1042</v>
      </c>
      <c r="N690" s="200" t="s">
        <v>1043</v>
      </c>
      <c r="O690" s="200" t="s">
        <v>34</v>
      </c>
      <c r="P690" s="200" t="s">
        <v>35</v>
      </c>
      <c r="R690" s="200" t="s">
        <v>13077</v>
      </c>
      <c r="S690" s="200" t="s">
        <v>38</v>
      </c>
      <c r="T690" s="200" t="s">
        <v>39</v>
      </c>
    </row>
    <row r="691" spans="1:20" outlineLevel="1">
      <c r="A691" s="207" t="s">
        <v>1040</v>
      </c>
      <c r="B691" s="206" t="s">
        <v>1045</v>
      </c>
      <c r="C691" s="200">
        <v>126</v>
      </c>
      <c r="D691" s="200" t="s">
        <v>1046</v>
      </c>
      <c r="E691" s="200" t="s">
        <v>1043</v>
      </c>
      <c r="F691" s="200" t="s">
        <v>42</v>
      </c>
      <c r="G691" s="200" t="s">
        <v>35</v>
      </c>
      <c r="I691" s="200" t="s">
        <v>13078</v>
      </c>
      <c r="J691" s="200" t="s">
        <v>38</v>
      </c>
      <c r="K691" s="200" t="s">
        <v>45</v>
      </c>
      <c r="L691" s="200">
        <v>126</v>
      </c>
      <c r="M691" s="200" t="s">
        <v>1046</v>
      </c>
      <c r="N691" s="200" t="s">
        <v>1043</v>
      </c>
      <c r="O691" s="200" t="s">
        <v>42</v>
      </c>
      <c r="P691" s="200" t="s">
        <v>35</v>
      </c>
      <c r="R691" s="200" t="s">
        <v>13078</v>
      </c>
      <c r="S691" s="200" t="s">
        <v>38</v>
      </c>
      <c r="T691" s="200" t="s">
        <v>45</v>
      </c>
    </row>
    <row r="692" spans="1:20" outlineLevel="1">
      <c r="A692" s="207" t="s">
        <v>1040</v>
      </c>
      <c r="B692" s="206" t="s">
        <v>1030</v>
      </c>
      <c r="C692" s="200">
        <v>264</v>
      </c>
      <c r="D692" s="200" t="s">
        <v>1031</v>
      </c>
      <c r="E692" s="200" t="s">
        <v>1032</v>
      </c>
      <c r="G692" s="200" t="s">
        <v>35</v>
      </c>
      <c r="I692" s="200" t="s">
        <v>13074</v>
      </c>
      <c r="J692" s="200" t="s">
        <v>38</v>
      </c>
      <c r="K692" s="200" t="s">
        <v>1031</v>
      </c>
      <c r="L692" s="200">
        <v>264</v>
      </c>
      <c r="M692" s="200" t="s">
        <v>1031</v>
      </c>
      <c r="N692" s="200" t="s">
        <v>1032</v>
      </c>
      <c r="P692" s="200" t="s">
        <v>35</v>
      </c>
      <c r="R692" s="200" t="s">
        <v>13074</v>
      </c>
      <c r="S692" s="200" t="s">
        <v>38</v>
      </c>
      <c r="T692" s="200" t="s">
        <v>1031</v>
      </c>
    </row>
    <row r="693" spans="1:20" outlineLevel="1">
      <c r="A693" s="207" t="s">
        <v>1040</v>
      </c>
      <c r="B693" s="206" t="s">
        <v>1034</v>
      </c>
      <c r="C693" s="200">
        <v>265</v>
      </c>
      <c r="D693" s="200" t="s">
        <v>1035</v>
      </c>
      <c r="E693" s="200" t="s">
        <v>1032</v>
      </c>
      <c r="G693" s="200" t="s">
        <v>35</v>
      </c>
      <c r="I693" s="200" t="s">
        <v>13075</v>
      </c>
      <c r="J693" s="200" t="s">
        <v>38</v>
      </c>
      <c r="K693" s="200" t="s">
        <v>1035</v>
      </c>
      <c r="L693" s="200">
        <v>265</v>
      </c>
      <c r="M693" s="200" t="s">
        <v>1035</v>
      </c>
      <c r="N693" s="200" t="s">
        <v>1032</v>
      </c>
      <c r="P693" s="200" t="s">
        <v>35</v>
      </c>
      <c r="R693" s="200" t="s">
        <v>13075</v>
      </c>
      <c r="S693" s="200" t="s">
        <v>38</v>
      </c>
      <c r="T693" s="200" t="s">
        <v>1035</v>
      </c>
    </row>
    <row r="694" spans="1:20" outlineLevel="1">
      <c r="A694" s="207" t="s">
        <v>1040</v>
      </c>
      <c r="B694" s="206" t="s">
        <v>1048</v>
      </c>
      <c r="C694" s="200">
        <v>107</v>
      </c>
      <c r="D694" s="200" t="s">
        <v>1049</v>
      </c>
      <c r="E694" s="200" t="s">
        <v>55</v>
      </c>
      <c r="F694" s="200" t="s">
        <v>34</v>
      </c>
      <c r="G694" s="200" t="s">
        <v>35</v>
      </c>
      <c r="I694" s="200" t="s">
        <v>13079</v>
      </c>
      <c r="J694" s="200" t="s">
        <v>38</v>
      </c>
      <c r="K694" s="200" t="s">
        <v>1049</v>
      </c>
      <c r="L694" s="200">
        <v>107</v>
      </c>
      <c r="M694" s="200" t="s">
        <v>1049</v>
      </c>
      <c r="N694" s="200" t="s">
        <v>55</v>
      </c>
      <c r="O694" s="200" t="s">
        <v>34</v>
      </c>
      <c r="P694" s="200" t="s">
        <v>35</v>
      </c>
      <c r="R694" s="200" t="s">
        <v>13079</v>
      </c>
      <c r="S694" s="200" t="s">
        <v>38</v>
      </c>
      <c r="T694" s="200" t="s">
        <v>1049</v>
      </c>
    </row>
    <row r="695" spans="1:20" outlineLevel="1">
      <c r="A695" s="207" t="s">
        <v>1040</v>
      </c>
      <c r="B695" s="206" t="s">
        <v>856</v>
      </c>
      <c r="C695" s="200">
        <v>121</v>
      </c>
      <c r="D695" s="200" t="s">
        <v>857</v>
      </c>
      <c r="E695" s="200" t="s">
        <v>49</v>
      </c>
      <c r="F695" s="200" t="s">
        <v>34</v>
      </c>
      <c r="G695" s="200" t="s">
        <v>35</v>
      </c>
      <c r="I695" s="200" t="s">
        <v>13035</v>
      </c>
      <c r="J695" s="200" t="s">
        <v>38</v>
      </c>
      <c r="K695" s="200" t="s">
        <v>859</v>
      </c>
      <c r="L695" s="200">
        <v>121</v>
      </c>
      <c r="M695" s="200" t="s">
        <v>857</v>
      </c>
      <c r="N695" s="200" t="s">
        <v>49</v>
      </c>
      <c r="O695" s="200" t="s">
        <v>34</v>
      </c>
      <c r="P695" s="200" t="s">
        <v>35</v>
      </c>
      <c r="R695" s="200" t="s">
        <v>13035</v>
      </c>
      <c r="S695" s="200" t="s">
        <v>38</v>
      </c>
      <c r="T695" s="200" t="s">
        <v>859</v>
      </c>
    </row>
    <row r="696" spans="1:20" outlineLevel="1">
      <c r="A696" s="209"/>
      <c r="B696" s="209"/>
      <c r="C696" s="209"/>
      <c r="D696" s="209"/>
      <c r="E696" s="209"/>
      <c r="F696" s="209"/>
      <c r="G696" s="209"/>
      <c r="H696" s="209"/>
      <c r="I696" s="209"/>
      <c r="J696" s="209"/>
      <c r="K696" s="209"/>
      <c r="L696" s="209"/>
      <c r="M696" s="209"/>
      <c r="N696" s="209"/>
      <c r="O696" s="209"/>
      <c r="P696" s="209"/>
      <c r="Q696" s="209"/>
      <c r="R696" s="209"/>
      <c r="S696" s="209"/>
      <c r="T696" s="209"/>
    </row>
    <row r="697" spans="1:20">
      <c r="A697" s="205" t="s">
        <v>1051</v>
      </c>
      <c r="B697" s="206" t="s">
        <v>1052</v>
      </c>
      <c r="C697" s="200">
        <v>84</v>
      </c>
      <c r="D697" s="200" t="s">
        <v>1053</v>
      </c>
      <c r="E697" s="200" t="s">
        <v>49</v>
      </c>
      <c r="F697" s="200" t="s">
        <v>62</v>
      </c>
      <c r="G697" s="200" t="s">
        <v>35</v>
      </c>
      <c r="I697" s="200" t="s">
        <v>13080</v>
      </c>
      <c r="J697" s="200" t="s">
        <v>38</v>
      </c>
      <c r="K697" s="200" t="s">
        <v>1055</v>
      </c>
      <c r="L697" s="200">
        <v>84</v>
      </c>
      <c r="M697" s="200" t="s">
        <v>1053</v>
      </c>
      <c r="N697" s="200" t="s">
        <v>49</v>
      </c>
      <c r="O697" s="200" t="s">
        <v>62</v>
      </c>
      <c r="P697" s="200" t="s">
        <v>35</v>
      </c>
      <c r="R697" s="200" t="s">
        <v>13080</v>
      </c>
      <c r="S697" s="200" t="s">
        <v>38</v>
      </c>
      <c r="T697" s="200" t="s">
        <v>1055</v>
      </c>
    </row>
    <row r="698" spans="1:20" outlineLevel="1">
      <c r="A698" s="207" t="s">
        <v>1051</v>
      </c>
      <c r="B698" s="76" t="s">
        <v>13028</v>
      </c>
      <c r="L698" s="200">
        <v>64</v>
      </c>
      <c r="M698" s="200" t="s">
        <v>2071</v>
      </c>
      <c r="N698" s="200" t="s">
        <v>55</v>
      </c>
      <c r="O698" s="200" t="s">
        <v>34</v>
      </c>
      <c r="P698" s="200" t="s">
        <v>35</v>
      </c>
      <c r="R698" s="200" t="s">
        <v>13029</v>
      </c>
      <c r="S698" s="200" t="s">
        <v>38</v>
      </c>
      <c r="T698" s="200" t="s">
        <v>2071</v>
      </c>
    </row>
    <row r="699" spans="1:20" outlineLevel="1">
      <c r="A699" s="209"/>
      <c r="B699" s="209"/>
      <c r="C699" s="209"/>
      <c r="D699" s="209"/>
      <c r="E699" s="209"/>
      <c r="F699" s="209"/>
      <c r="G699" s="209"/>
      <c r="H699" s="209"/>
      <c r="I699" s="209"/>
      <c r="J699" s="209"/>
      <c r="K699" s="209"/>
      <c r="L699" s="209"/>
      <c r="M699" s="209"/>
      <c r="N699" s="209"/>
      <c r="O699" s="209"/>
      <c r="P699" s="209"/>
      <c r="Q699" s="209"/>
      <c r="R699" s="209"/>
      <c r="S699" s="209"/>
      <c r="T699" s="209"/>
    </row>
    <row r="700" spans="1:20">
      <c r="A700" s="235" t="s">
        <v>1056</v>
      </c>
      <c r="B700" s="206"/>
      <c r="C700" s="200">
        <v>128</v>
      </c>
      <c r="D700" s="200" t="s">
        <v>1057</v>
      </c>
      <c r="E700" s="200" t="s">
        <v>1058</v>
      </c>
      <c r="F700" s="200" t="s">
        <v>62</v>
      </c>
      <c r="G700" s="200" t="s">
        <v>35</v>
      </c>
      <c r="J700" s="200" t="s">
        <v>38</v>
      </c>
      <c r="K700" s="200" t="s">
        <v>1059</v>
      </c>
      <c r="L700" s="200">
        <v>128</v>
      </c>
      <c r="M700" s="200" t="s">
        <v>1057</v>
      </c>
      <c r="N700" s="200" t="s">
        <v>1058</v>
      </c>
      <c r="O700" s="200" t="s">
        <v>62</v>
      </c>
      <c r="P700" s="200" t="s">
        <v>35</v>
      </c>
      <c r="S700" s="200" t="s">
        <v>38</v>
      </c>
      <c r="T700" s="200" t="s">
        <v>1059</v>
      </c>
    </row>
    <row r="701" spans="1:20" outlineLevel="1">
      <c r="A701" s="236" t="s">
        <v>1056</v>
      </c>
      <c r="B701" s="206"/>
      <c r="C701" s="200">
        <v>129</v>
      </c>
      <c r="D701" s="200" t="s">
        <v>1060</v>
      </c>
      <c r="E701" s="200" t="s">
        <v>1058</v>
      </c>
      <c r="F701" s="200" t="s">
        <v>62</v>
      </c>
      <c r="G701" s="200" t="s">
        <v>35</v>
      </c>
      <c r="J701" s="200" t="s">
        <v>38</v>
      </c>
      <c r="K701" s="200" t="s">
        <v>1061</v>
      </c>
      <c r="L701" s="200">
        <v>129</v>
      </c>
      <c r="M701" s="200" t="s">
        <v>1060</v>
      </c>
      <c r="N701" s="200" t="s">
        <v>1058</v>
      </c>
      <c r="O701" s="200" t="s">
        <v>62</v>
      </c>
      <c r="P701" s="200" t="s">
        <v>35</v>
      </c>
      <c r="S701" s="200" t="s">
        <v>38</v>
      </c>
      <c r="T701" s="200" t="s">
        <v>1061</v>
      </c>
    </row>
    <row r="702" spans="1:20" outlineLevel="1">
      <c r="A702" s="236" t="s">
        <v>1056</v>
      </c>
      <c r="B702" s="206"/>
      <c r="C702" s="200">
        <v>130</v>
      </c>
      <c r="D702" s="200" t="s">
        <v>1062</v>
      </c>
      <c r="E702" s="200" t="s">
        <v>1058</v>
      </c>
      <c r="F702" s="200" t="s">
        <v>62</v>
      </c>
      <c r="G702" s="200" t="s">
        <v>35</v>
      </c>
      <c r="J702" s="200" t="s">
        <v>38</v>
      </c>
      <c r="K702" s="200" t="s">
        <v>1063</v>
      </c>
      <c r="L702" s="200">
        <v>130</v>
      </c>
      <c r="M702" s="200" t="s">
        <v>1062</v>
      </c>
      <c r="N702" s="200" t="s">
        <v>1058</v>
      </c>
      <c r="O702" s="200" t="s">
        <v>62</v>
      </c>
      <c r="P702" s="200" t="s">
        <v>35</v>
      </c>
      <c r="S702" s="200" t="s">
        <v>38</v>
      </c>
      <c r="T702" s="200" t="s">
        <v>1063</v>
      </c>
    </row>
    <row r="703" spans="1:20" outlineLevel="1">
      <c r="A703" s="236" t="s">
        <v>1056</v>
      </c>
      <c r="B703" s="206"/>
      <c r="C703" s="200">
        <v>136</v>
      </c>
      <c r="D703" s="200" t="s">
        <v>1064</v>
      </c>
      <c r="E703" s="200" t="s">
        <v>1065</v>
      </c>
      <c r="F703" s="200" t="s">
        <v>34</v>
      </c>
      <c r="G703" s="200" t="s">
        <v>35</v>
      </c>
      <c r="I703" s="200" t="s">
        <v>13081</v>
      </c>
      <c r="J703" s="200" t="s">
        <v>70</v>
      </c>
      <c r="K703" s="200" t="s">
        <v>146</v>
      </c>
      <c r="L703" s="200">
        <v>146</v>
      </c>
      <c r="M703" s="200" t="s">
        <v>1067</v>
      </c>
      <c r="N703" s="200" t="s">
        <v>875</v>
      </c>
      <c r="O703" s="200" t="s">
        <v>62</v>
      </c>
      <c r="P703" s="200" t="s">
        <v>35</v>
      </c>
      <c r="S703" s="200" t="s">
        <v>38</v>
      </c>
      <c r="T703" s="200" t="s">
        <v>1068</v>
      </c>
    </row>
    <row r="704" spans="1:20" outlineLevel="1">
      <c r="A704" s="236" t="s">
        <v>1056</v>
      </c>
      <c r="B704" s="206"/>
      <c r="C704" s="200">
        <v>137</v>
      </c>
      <c r="D704" s="200" t="s">
        <v>1066</v>
      </c>
      <c r="E704" s="200" t="s">
        <v>1065</v>
      </c>
      <c r="F704" s="200" t="s">
        <v>62</v>
      </c>
      <c r="G704" s="200" t="s">
        <v>35</v>
      </c>
      <c r="I704" s="200" t="s">
        <v>13082</v>
      </c>
      <c r="J704" s="200" t="s">
        <v>70</v>
      </c>
      <c r="K704" s="200" t="s">
        <v>142</v>
      </c>
      <c r="L704" s="200">
        <v>152</v>
      </c>
      <c r="M704" s="200" t="s">
        <v>1069</v>
      </c>
      <c r="N704" s="200" t="s">
        <v>875</v>
      </c>
      <c r="O704" s="200" t="s">
        <v>62</v>
      </c>
      <c r="P704" s="200" t="s">
        <v>35</v>
      </c>
      <c r="S704" s="200" t="s">
        <v>38</v>
      </c>
      <c r="T704" s="200" t="s">
        <v>1070</v>
      </c>
    </row>
    <row r="705" spans="1:20" outlineLevel="1">
      <c r="A705" s="236" t="s">
        <v>1056</v>
      </c>
      <c r="B705" s="206"/>
      <c r="C705" s="200">
        <v>146</v>
      </c>
      <c r="D705" s="200" t="s">
        <v>1067</v>
      </c>
      <c r="E705" s="200" t="s">
        <v>875</v>
      </c>
      <c r="F705" s="200" t="s">
        <v>62</v>
      </c>
      <c r="G705" s="200" t="s">
        <v>35</v>
      </c>
      <c r="J705" s="200" t="s">
        <v>38</v>
      </c>
      <c r="K705" s="200" t="s">
        <v>1068</v>
      </c>
      <c r="L705" s="200">
        <v>153</v>
      </c>
      <c r="M705" s="200" t="s">
        <v>1071</v>
      </c>
      <c r="N705" s="200" t="s">
        <v>875</v>
      </c>
      <c r="O705" s="200" t="s">
        <v>62</v>
      </c>
      <c r="P705" s="200" t="s">
        <v>35</v>
      </c>
      <c r="S705" s="200" t="s">
        <v>38</v>
      </c>
      <c r="T705" s="200" t="s">
        <v>1072</v>
      </c>
    </row>
    <row r="706" spans="1:20" outlineLevel="1">
      <c r="A706" s="236" t="s">
        <v>1056</v>
      </c>
      <c r="B706" s="206"/>
      <c r="C706" s="200">
        <v>152</v>
      </c>
      <c r="D706" s="200" t="s">
        <v>1069</v>
      </c>
      <c r="E706" s="200" t="s">
        <v>875</v>
      </c>
      <c r="F706" s="200" t="s">
        <v>62</v>
      </c>
      <c r="G706" s="200" t="s">
        <v>35</v>
      </c>
      <c r="J706" s="200" t="s">
        <v>38</v>
      </c>
      <c r="K706" s="200" t="s">
        <v>1070</v>
      </c>
      <c r="L706" s="200">
        <v>154</v>
      </c>
      <c r="M706" s="200" t="s">
        <v>1073</v>
      </c>
      <c r="N706" s="200" t="s">
        <v>875</v>
      </c>
      <c r="O706" s="200" t="s">
        <v>62</v>
      </c>
      <c r="P706" s="200" t="s">
        <v>35</v>
      </c>
      <c r="S706" s="200" t="s">
        <v>51</v>
      </c>
      <c r="T706" s="200" t="s">
        <v>1074</v>
      </c>
    </row>
    <row r="707" spans="1:20" outlineLevel="1">
      <c r="A707" s="236" t="s">
        <v>1056</v>
      </c>
      <c r="B707" s="206"/>
      <c r="C707" s="200">
        <v>153</v>
      </c>
      <c r="D707" s="200" t="s">
        <v>1071</v>
      </c>
      <c r="E707" s="200" t="s">
        <v>875</v>
      </c>
      <c r="F707" s="200" t="s">
        <v>62</v>
      </c>
      <c r="G707" s="200" t="s">
        <v>35</v>
      </c>
      <c r="J707" s="200" t="s">
        <v>38</v>
      </c>
      <c r="K707" s="200" t="s">
        <v>1072</v>
      </c>
      <c r="L707" s="200">
        <v>155</v>
      </c>
      <c r="M707" s="200" t="s">
        <v>1075</v>
      </c>
      <c r="N707" s="200" t="s">
        <v>1058</v>
      </c>
      <c r="O707" s="200" t="s">
        <v>62</v>
      </c>
      <c r="P707" s="200" t="s">
        <v>35</v>
      </c>
      <c r="S707" s="200" t="s">
        <v>38</v>
      </c>
      <c r="T707" s="200" t="s">
        <v>1076</v>
      </c>
    </row>
    <row r="708" spans="1:20" outlineLevel="1">
      <c r="A708" s="236" t="s">
        <v>1056</v>
      </c>
      <c r="B708" s="206"/>
      <c r="C708" s="200">
        <v>154</v>
      </c>
      <c r="D708" s="200" t="s">
        <v>1073</v>
      </c>
      <c r="E708" s="200" t="s">
        <v>875</v>
      </c>
      <c r="F708" s="200" t="s">
        <v>62</v>
      </c>
      <c r="G708" s="200" t="s">
        <v>35</v>
      </c>
      <c r="J708" s="200" t="s">
        <v>51</v>
      </c>
      <c r="K708" s="200" t="s">
        <v>1074</v>
      </c>
    </row>
    <row r="709" spans="1:20" ht="13.8" outlineLevel="1" thickBot="1">
      <c r="A709" s="237" t="s">
        <v>1056</v>
      </c>
      <c r="B709" s="206"/>
      <c r="C709" s="200">
        <v>155</v>
      </c>
      <c r="D709" s="200" t="s">
        <v>1075</v>
      </c>
      <c r="E709" s="200" t="s">
        <v>1058</v>
      </c>
      <c r="F709" s="200" t="s">
        <v>62</v>
      </c>
      <c r="G709" s="200" t="s">
        <v>35</v>
      </c>
      <c r="J709" s="200" t="s">
        <v>38</v>
      </c>
      <c r="K709" s="200" t="s">
        <v>1076</v>
      </c>
    </row>
    <row r="710" spans="1:20" ht="13.8" outlineLevel="1" thickTop="1">
      <c r="A710" s="209"/>
      <c r="B710" s="209"/>
      <c r="C710" s="209"/>
      <c r="D710" s="209"/>
      <c r="E710" s="209"/>
      <c r="F710" s="209"/>
      <c r="G710" s="209"/>
      <c r="H710" s="209"/>
      <c r="I710" s="209"/>
      <c r="J710" s="209"/>
      <c r="K710" s="209"/>
      <c r="L710" s="209"/>
      <c r="M710" s="209"/>
      <c r="N710" s="209"/>
      <c r="O710" s="209"/>
      <c r="P710" s="209"/>
      <c r="Q710" s="209"/>
      <c r="R710" s="209"/>
      <c r="S710" s="209"/>
      <c r="T710" s="209"/>
    </row>
    <row r="711" spans="1:20">
      <c r="A711" s="235" t="s">
        <v>2828</v>
      </c>
      <c r="B711" s="76"/>
      <c r="L711" s="200">
        <v>203</v>
      </c>
      <c r="M711" s="200" t="s">
        <v>1197</v>
      </c>
      <c r="N711" s="200" t="s">
        <v>1182</v>
      </c>
      <c r="O711" s="200" t="s">
        <v>62</v>
      </c>
      <c r="P711" s="200" t="s">
        <v>35</v>
      </c>
      <c r="S711" s="200" t="s">
        <v>38</v>
      </c>
      <c r="T711" s="200" t="s">
        <v>1197</v>
      </c>
    </row>
    <row r="712" spans="1:20" outlineLevel="1">
      <c r="A712" s="236" t="s">
        <v>2828</v>
      </c>
      <c r="B712" s="76"/>
      <c r="L712" s="200">
        <v>204</v>
      </c>
      <c r="M712" s="200" t="s">
        <v>1200</v>
      </c>
      <c r="N712" s="200" t="s">
        <v>1182</v>
      </c>
      <c r="O712" s="200" t="s">
        <v>62</v>
      </c>
      <c r="P712" s="200" t="s">
        <v>35</v>
      </c>
      <c r="S712" s="200" t="s">
        <v>38</v>
      </c>
      <c r="T712" s="200" t="s">
        <v>1200</v>
      </c>
    </row>
    <row r="713" spans="1:20" outlineLevel="1">
      <c r="A713" s="236" t="s">
        <v>2828</v>
      </c>
      <c r="B713" s="76"/>
      <c r="L713" s="200">
        <v>205</v>
      </c>
      <c r="M713" s="200" t="s">
        <v>1203</v>
      </c>
      <c r="N713" s="200" t="s">
        <v>1182</v>
      </c>
      <c r="O713" s="200" t="s">
        <v>62</v>
      </c>
      <c r="P713" s="200" t="s">
        <v>35</v>
      </c>
      <c r="S713" s="200" t="s">
        <v>38</v>
      </c>
      <c r="T713" s="200" t="s">
        <v>1203</v>
      </c>
    </row>
    <row r="714" spans="1:20" ht="13.8" outlineLevel="1" thickBot="1">
      <c r="A714" s="237" t="s">
        <v>2828</v>
      </c>
      <c r="B714" s="76"/>
      <c r="L714" s="200">
        <v>206</v>
      </c>
      <c r="M714" s="200" t="s">
        <v>1206</v>
      </c>
      <c r="N714" s="200" t="s">
        <v>1182</v>
      </c>
      <c r="O714" s="200" t="s">
        <v>62</v>
      </c>
      <c r="P714" s="200" t="s">
        <v>35</v>
      </c>
      <c r="S714" s="200" t="s">
        <v>38</v>
      </c>
      <c r="T714" s="200" t="s">
        <v>1206</v>
      </c>
    </row>
    <row r="715" spans="1:20" ht="13.8" outlineLevel="1" thickTop="1">
      <c r="A715" s="209"/>
      <c r="B715" s="209"/>
      <c r="C715" s="209"/>
      <c r="D715" s="209"/>
      <c r="E715" s="209"/>
      <c r="F715" s="209"/>
      <c r="G715" s="209"/>
      <c r="H715" s="209"/>
      <c r="I715" s="209"/>
      <c r="J715" s="209"/>
      <c r="K715" s="209"/>
      <c r="L715" s="209"/>
      <c r="M715" s="209"/>
      <c r="N715" s="209"/>
      <c r="O715" s="209"/>
      <c r="P715" s="209"/>
      <c r="Q715" s="209"/>
      <c r="R715" s="209"/>
      <c r="S715" s="209"/>
      <c r="T715" s="209"/>
    </row>
    <row r="716" spans="1:20">
      <c r="A716" s="205" t="s">
        <v>1077</v>
      </c>
      <c r="B716" s="76" t="s">
        <v>1078</v>
      </c>
      <c r="C716" s="200">
        <v>34</v>
      </c>
      <c r="D716" s="200" t="s">
        <v>1079</v>
      </c>
      <c r="E716" s="200" t="s">
        <v>1080</v>
      </c>
      <c r="F716" s="200" t="s">
        <v>34</v>
      </c>
      <c r="G716" s="200" t="s">
        <v>35</v>
      </c>
      <c r="I716" s="200" t="s">
        <v>13083</v>
      </c>
      <c r="J716" s="200" t="s">
        <v>38</v>
      </c>
      <c r="K716" s="200" t="s">
        <v>1082</v>
      </c>
    </row>
    <row r="717" spans="1:20" outlineLevel="1">
      <c r="A717" s="207" t="s">
        <v>1077</v>
      </c>
      <c r="B717" s="76" t="s">
        <v>1083</v>
      </c>
      <c r="C717" s="200">
        <v>33</v>
      </c>
      <c r="D717" s="200" t="s">
        <v>1084</v>
      </c>
      <c r="E717" s="200" t="s">
        <v>1080</v>
      </c>
      <c r="F717" s="200" t="s">
        <v>42</v>
      </c>
      <c r="G717" s="200" t="s">
        <v>35</v>
      </c>
      <c r="I717" s="200" t="s">
        <v>13084</v>
      </c>
      <c r="J717" s="200" t="s">
        <v>38</v>
      </c>
      <c r="K717" s="200" t="s">
        <v>1086</v>
      </c>
    </row>
    <row r="718" spans="1:20" outlineLevel="1">
      <c r="A718" s="207" t="s">
        <v>1077</v>
      </c>
      <c r="B718" s="76" t="s">
        <v>1087</v>
      </c>
      <c r="C718" s="200">
        <v>221</v>
      </c>
      <c r="D718" s="200" t="s">
        <v>1088</v>
      </c>
      <c r="E718" s="200" t="s">
        <v>1089</v>
      </c>
      <c r="F718" s="200" t="s">
        <v>62</v>
      </c>
      <c r="G718" s="200" t="s">
        <v>35</v>
      </c>
      <c r="I718" s="200" t="s">
        <v>13085</v>
      </c>
      <c r="J718" s="200" t="s">
        <v>38</v>
      </c>
      <c r="K718" s="200" t="s">
        <v>1088</v>
      </c>
    </row>
    <row r="719" spans="1:20" outlineLevel="1">
      <c r="A719" s="207" t="s">
        <v>1077</v>
      </c>
      <c r="B719" s="76" t="s">
        <v>1091</v>
      </c>
      <c r="C719" s="200">
        <v>230</v>
      </c>
      <c r="D719" s="200" t="s">
        <v>1092</v>
      </c>
      <c r="E719" s="200" t="s">
        <v>1089</v>
      </c>
      <c r="F719" s="200" t="s">
        <v>62</v>
      </c>
      <c r="G719" s="200" t="s">
        <v>35</v>
      </c>
      <c r="I719" s="200" t="s">
        <v>13086</v>
      </c>
      <c r="J719" s="200" t="s">
        <v>38</v>
      </c>
      <c r="K719" s="200" t="s">
        <v>1092</v>
      </c>
    </row>
    <row r="720" spans="1:20" outlineLevel="1">
      <c r="A720" s="207" t="s">
        <v>1077</v>
      </c>
      <c r="B720" s="76" t="s">
        <v>1094</v>
      </c>
      <c r="C720" s="200">
        <v>227</v>
      </c>
      <c r="D720" s="200" t="s">
        <v>1095</v>
      </c>
      <c r="E720" s="200" t="s">
        <v>1089</v>
      </c>
      <c r="F720" s="200" t="s">
        <v>62</v>
      </c>
      <c r="G720" s="200" t="s">
        <v>35</v>
      </c>
      <c r="I720" s="200" t="s">
        <v>13087</v>
      </c>
      <c r="J720" s="200" t="s">
        <v>38</v>
      </c>
      <c r="K720" s="200" t="s">
        <v>1095</v>
      </c>
    </row>
    <row r="721" spans="1:20" outlineLevel="1">
      <c r="A721" s="207" t="s">
        <v>1077</v>
      </c>
      <c r="B721" s="76" t="s">
        <v>1097</v>
      </c>
      <c r="C721" s="200">
        <v>224</v>
      </c>
      <c r="D721" s="200" t="s">
        <v>1098</v>
      </c>
      <c r="E721" s="200" t="s">
        <v>1089</v>
      </c>
      <c r="F721" s="200" t="s">
        <v>62</v>
      </c>
      <c r="G721" s="200" t="s">
        <v>35</v>
      </c>
      <c r="I721" s="200" t="s">
        <v>13088</v>
      </c>
      <c r="J721" s="200" t="s">
        <v>38</v>
      </c>
      <c r="K721" s="200" t="s">
        <v>1098</v>
      </c>
    </row>
    <row r="722" spans="1:20" outlineLevel="1">
      <c r="A722" s="207" t="s">
        <v>1077</v>
      </c>
      <c r="B722" s="76" t="s">
        <v>1100</v>
      </c>
      <c r="C722" s="200">
        <v>225</v>
      </c>
      <c r="D722" s="200" t="s">
        <v>1101</v>
      </c>
      <c r="E722" s="200" t="s">
        <v>1089</v>
      </c>
      <c r="F722" s="200" t="s">
        <v>62</v>
      </c>
      <c r="G722" s="200" t="s">
        <v>35</v>
      </c>
      <c r="I722" s="200" t="s">
        <v>13089</v>
      </c>
      <c r="J722" s="200" t="s">
        <v>38</v>
      </c>
      <c r="K722" s="200" t="s">
        <v>1101</v>
      </c>
    </row>
    <row r="723" spans="1:20" outlineLevel="1">
      <c r="A723" s="207" t="s">
        <v>1077</v>
      </c>
      <c r="B723" s="76" t="s">
        <v>1103</v>
      </c>
      <c r="C723" s="200">
        <v>222</v>
      </c>
      <c r="D723" s="200" t="s">
        <v>1104</v>
      </c>
      <c r="E723" s="200" t="s">
        <v>1089</v>
      </c>
      <c r="F723" s="200" t="s">
        <v>62</v>
      </c>
      <c r="G723" s="200" t="s">
        <v>35</v>
      </c>
      <c r="I723" s="200" t="s">
        <v>13090</v>
      </c>
      <c r="J723" s="200" t="s">
        <v>38</v>
      </c>
      <c r="K723" s="200" t="s">
        <v>1104</v>
      </c>
    </row>
    <row r="724" spans="1:20" outlineLevel="1">
      <c r="A724" s="207" t="s">
        <v>1077</v>
      </c>
      <c r="B724" s="76" t="s">
        <v>1106</v>
      </c>
      <c r="C724" s="200">
        <v>223</v>
      </c>
      <c r="D724" s="200" t="s">
        <v>1107</v>
      </c>
      <c r="E724" s="200" t="s">
        <v>1089</v>
      </c>
      <c r="F724" s="200" t="s">
        <v>62</v>
      </c>
      <c r="G724" s="200" t="s">
        <v>35</v>
      </c>
      <c r="I724" s="200" t="s">
        <v>13091</v>
      </c>
      <c r="J724" s="200" t="s">
        <v>38</v>
      </c>
      <c r="K724" s="200" t="s">
        <v>1107</v>
      </c>
    </row>
    <row r="725" spans="1:20" outlineLevel="1">
      <c r="A725" s="207" t="s">
        <v>1077</v>
      </c>
      <c r="B725" s="76" t="s">
        <v>1109</v>
      </c>
      <c r="C725" s="200">
        <v>228</v>
      </c>
      <c r="D725" s="200" t="s">
        <v>1110</v>
      </c>
      <c r="E725" s="200" t="s">
        <v>1089</v>
      </c>
      <c r="F725" s="200" t="s">
        <v>62</v>
      </c>
      <c r="G725" s="200" t="s">
        <v>35</v>
      </c>
      <c r="I725" s="200" t="s">
        <v>13092</v>
      </c>
      <c r="J725" s="200" t="s">
        <v>38</v>
      </c>
      <c r="K725" s="200" t="s">
        <v>1110</v>
      </c>
    </row>
    <row r="726" spans="1:20" outlineLevel="1">
      <c r="A726" s="207" t="s">
        <v>1077</v>
      </c>
      <c r="B726" s="76" t="s">
        <v>1112</v>
      </c>
      <c r="C726" s="200">
        <v>229</v>
      </c>
      <c r="D726" s="200" t="s">
        <v>1113</v>
      </c>
      <c r="E726" s="200" t="s">
        <v>1089</v>
      </c>
      <c r="F726" s="200" t="s">
        <v>62</v>
      </c>
      <c r="G726" s="200" t="s">
        <v>35</v>
      </c>
      <c r="I726" s="200" t="s">
        <v>13093</v>
      </c>
      <c r="J726" s="200" t="s">
        <v>38</v>
      </c>
      <c r="K726" s="200" t="s">
        <v>1113</v>
      </c>
    </row>
    <row r="727" spans="1:20" outlineLevel="1">
      <c r="A727" s="207" t="s">
        <v>1077</v>
      </c>
      <c r="B727" s="76" t="s">
        <v>1115</v>
      </c>
      <c r="C727" s="200">
        <v>226</v>
      </c>
      <c r="D727" s="200" t="s">
        <v>1116</v>
      </c>
      <c r="E727" s="200" t="s">
        <v>1089</v>
      </c>
      <c r="F727" s="200" t="s">
        <v>62</v>
      </c>
      <c r="G727" s="200" t="s">
        <v>35</v>
      </c>
      <c r="I727" s="200" t="s">
        <v>13094</v>
      </c>
      <c r="J727" s="200" t="s">
        <v>38</v>
      </c>
      <c r="K727" s="200" t="s">
        <v>1116</v>
      </c>
    </row>
    <row r="728" spans="1:20" outlineLevel="1">
      <c r="A728" s="207" t="s">
        <v>1077</v>
      </c>
      <c r="B728" s="76" t="s">
        <v>1118</v>
      </c>
      <c r="C728" s="200">
        <v>95</v>
      </c>
      <c r="D728" s="200" t="s">
        <v>1119</v>
      </c>
      <c r="E728" s="200" t="s">
        <v>49</v>
      </c>
      <c r="F728" s="200" t="s">
        <v>62</v>
      </c>
      <c r="G728" s="200" t="s">
        <v>35</v>
      </c>
      <c r="I728" s="200" t="s">
        <v>13095</v>
      </c>
      <c r="J728" s="200" t="s">
        <v>38</v>
      </c>
      <c r="K728" s="200" t="s">
        <v>1121</v>
      </c>
    </row>
    <row r="729" spans="1:20" outlineLevel="1">
      <c r="A729" s="207" t="s">
        <v>1077</v>
      </c>
      <c r="B729" s="76" t="s">
        <v>1122</v>
      </c>
      <c r="C729" s="200">
        <v>96</v>
      </c>
      <c r="D729" s="200" t="s">
        <v>1123</v>
      </c>
      <c r="E729" s="200" t="s">
        <v>49</v>
      </c>
      <c r="F729" s="200" t="s">
        <v>62</v>
      </c>
      <c r="G729" s="200" t="s">
        <v>35</v>
      </c>
      <c r="I729" s="200" t="s">
        <v>13096</v>
      </c>
      <c r="J729" s="200" t="s">
        <v>38</v>
      </c>
      <c r="K729" s="200" t="s">
        <v>1125</v>
      </c>
    </row>
    <row r="730" spans="1:20" outlineLevel="1">
      <c r="A730" s="207" t="s">
        <v>1077</v>
      </c>
      <c r="B730" s="76" t="s">
        <v>1126</v>
      </c>
      <c r="C730" s="200">
        <v>97</v>
      </c>
      <c r="D730" s="200" t="s">
        <v>1127</v>
      </c>
      <c r="E730" s="200" t="s">
        <v>49</v>
      </c>
      <c r="F730" s="200" t="s">
        <v>62</v>
      </c>
      <c r="G730" s="200" t="s">
        <v>35</v>
      </c>
      <c r="I730" s="200" t="s">
        <v>13097</v>
      </c>
      <c r="J730" s="200" t="s">
        <v>38</v>
      </c>
      <c r="K730" s="200" t="s">
        <v>1129</v>
      </c>
    </row>
    <row r="731" spans="1:20" outlineLevel="1">
      <c r="A731" s="207" t="s">
        <v>1077</v>
      </c>
      <c r="B731" s="76" t="s">
        <v>1130</v>
      </c>
      <c r="C731" s="200">
        <v>98</v>
      </c>
      <c r="D731" s="200" t="s">
        <v>1131</v>
      </c>
      <c r="E731" s="200" t="s">
        <v>49</v>
      </c>
      <c r="F731" s="200" t="s">
        <v>62</v>
      </c>
      <c r="G731" s="200" t="s">
        <v>35</v>
      </c>
      <c r="I731" s="200" t="s">
        <v>13098</v>
      </c>
      <c r="J731" s="200" t="s">
        <v>38</v>
      </c>
      <c r="K731" s="200" t="s">
        <v>1133</v>
      </c>
    </row>
    <row r="732" spans="1:20" outlineLevel="1">
      <c r="A732" s="207" t="s">
        <v>1077</v>
      </c>
      <c r="B732" s="76" t="s">
        <v>1134</v>
      </c>
      <c r="C732" s="200">
        <v>67</v>
      </c>
      <c r="D732" s="200" t="s">
        <v>1135</v>
      </c>
      <c r="E732" s="200" t="s">
        <v>55</v>
      </c>
      <c r="F732" s="200" t="s">
        <v>62</v>
      </c>
      <c r="G732" s="200" t="s">
        <v>35</v>
      </c>
      <c r="I732" s="200" t="s">
        <v>13099</v>
      </c>
      <c r="J732" s="200" t="s">
        <v>38</v>
      </c>
      <c r="K732" s="200" t="s">
        <v>1135</v>
      </c>
    </row>
    <row r="733" spans="1:20" outlineLevel="1">
      <c r="A733" s="207" t="s">
        <v>1077</v>
      </c>
      <c r="B733" s="76" t="s">
        <v>1137</v>
      </c>
      <c r="C733" s="200">
        <v>82</v>
      </c>
      <c r="D733" s="200" t="s">
        <v>1138</v>
      </c>
      <c r="E733" s="200" t="s">
        <v>49</v>
      </c>
      <c r="F733" s="200" t="s">
        <v>62</v>
      </c>
      <c r="G733" s="200" t="s">
        <v>35</v>
      </c>
      <c r="I733" s="200" t="s">
        <v>13100</v>
      </c>
      <c r="J733" s="200" t="s">
        <v>38</v>
      </c>
      <c r="K733" s="200" t="s">
        <v>1140</v>
      </c>
    </row>
    <row r="734" spans="1:20" outlineLevel="1">
      <c r="A734" s="207" t="s">
        <v>1077</v>
      </c>
      <c r="B734" s="76" t="s">
        <v>1141</v>
      </c>
      <c r="C734" s="200">
        <v>32</v>
      </c>
      <c r="D734" s="200" t="s">
        <v>1142</v>
      </c>
      <c r="E734" s="200" t="s">
        <v>55</v>
      </c>
      <c r="F734" s="200" t="s">
        <v>62</v>
      </c>
      <c r="G734" s="200" t="s">
        <v>35</v>
      </c>
      <c r="I734" s="200" t="s">
        <v>13101</v>
      </c>
      <c r="J734" s="200" t="s">
        <v>38</v>
      </c>
      <c r="K734" s="200" t="s">
        <v>1142</v>
      </c>
    </row>
    <row r="735" spans="1:20" outlineLevel="1">
      <c r="A735" s="207" t="s">
        <v>1077</v>
      </c>
      <c r="B735" s="76" t="s">
        <v>1144</v>
      </c>
      <c r="C735" s="200">
        <v>41</v>
      </c>
      <c r="D735" s="200" t="s">
        <v>1145</v>
      </c>
      <c r="E735" s="200" t="s">
        <v>55</v>
      </c>
      <c r="F735" s="200" t="s">
        <v>34</v>
      </c>
      <c r="G735" s="200" t="s">
        <v>35</v>
      </c>
      <c r="I735" s="200" t="s">
        <v>13102</v>
      </c>
      <c r="J735" s="200" t="s">
        <v>38</v>
      </c>
      <c r="K735" s="200" t="s">
        <v>1145</v>
      </c>
    </row>
    <row r="736" spans="1:20" outlineLevel="1">
      <c r="A736" s="209"/>
      <c r="B736" s="209"/>
      <c r="C736" s="209"/>
      <c r="D736" s="209"/>
      <c r="E736" s="209"/>
      <c r="F736" s="209"/>
      <c r="G736" s="209"/>
      <c r="H736" s="209"/>
      <c r="I736" s="209"/>
      <c r="J736" s="209"/>
      <c r="K736" s="209"/>
      <c r="L736" s="209"/>
      <c r="M736" s="209"/>
      <c r="N736" s="209"/>
      <c r="O736" s="209"/>
      <c r="P736" s="209"/>
      <c r="Q736" s="209"/>
      <c r="R736" s="209"/>
      <c r="S736" s="209"/>
      <c r="T736" s="209"/>
    </row>
    <row r="737" spans="1:11">
      <c r="A737" s="205" t="s">
        <v>1147</v>
      </c>
      <c r="B737" s="76" t="s">
        <v>1148</v>
      </c>
      <c r="C737" s="200">
        <v>6</v>
      </c>
      <c r="D737" s="200" t="s">
        <v>1149</v>
      </c>
      <c r="E737" s="200" t="s">
        <v>1150</v>
      </c>
      <c r="F737" s="200" t="s">
        <v>34</v>
      </c>
      <c r="G737" s="200" t="s">
        <v>35</v>
      </c>
      <c r="I737" s="200" t="s">
        <v>13103</v>
      </c>
      <c r="J737" s="200" t="s">
        <v>38</v>
      </c>
      <c r="K737" s="200" t="s">
        <v>39</v>
      </c>
    </row>
    <row r="738" spans="1:11" outlineLevel="1">
      <c r="A738" s="207" t="s">
        <v>1147</v>
      </c>
      <c r="B738" s="76" t="s">
        <v>1152</v>
      </c>
      <c r="C738" s="200">
        <v>5</v>
      </c>
      <c r="D738" s="200" t="s">
        <v>1153</v>
      </c>
      <c r="E738" s="200" t="s">
        <v>1150</v>
      </c>
      <c r="F738" s="200" t="s">
        <v>42</v>
      </c>
      <c r="G738" s="200" t="s">
        <v>35</v>
      </c>
      <c r="I738" s="200" t="s">
        <v>13104</v>
      </c>
      <c r="J738" s="200" t="s">
        <v>38</v>
      </c>
      <c r="K738" s="200" t="s">
        <v>45</v>
      </c>
    </row>
    <row r="739" spans="1:11" outlineLevel="1">
      <c r="A739" s="207" t="s">
        <v>1147</v>
      </c>
      <c r="B739" s="76" t="s">
        <v>1041</v>
      </c>
      <c r="C739" s="200">
        <v>127</v>
      </c>
      <c r="D739" s="200" t="s">
        <v>1042</v>
      </c>
      <c r="E739" s="200" t="s">
        <v>1043</v>
      </c>
      <c r="F739" s="200" t="s">
        <v>34</v>
      </c>
      <c r="G739" s="200" t="s">
        <v>35</v>
      </c>
      <c r="I739" s="200" t="s">
        <v>13077</v>
      </c>
      <c r="J739" s="200" t="s">
        <v>38</v>
      </c>
      <c r="K739" s="200" t="s">
        <v>39</v>
      </c>
    </row>
    <row r="740" spans="1:11" outlineLevel="1">
      <c r="A740" s="207" t="s">
        <v>1147</v>
      </c>
      <c r="B740" s="76" t="s">
        <v>1045</v>
      </c>
      <c r="C740" s="200">
        <v>126</v>
      </c>
      <c r="D740" s="200" t="s">
        <v>1046</v>
      </c>
      <c r="E740" s="200" t="s">
        <v>1043</v>
      </c>
      <c r="F740" s="200" t="s">
        <v>42</v>
      </c>
      <c r="G740" s="200" t="s">
        <v>35</v>
      </c>
      <c r="I740" s="200" t="s">
        <v>13078</v>
      </c>
      <c r="J740" s="200" t="s">
        <v>38</v>
      </c>
      <c r="K740" s="200" t="s">
        <v>45</v>
      </c>
    </row>
    <row r="741" spans="1:11" outlineLevel="1">
      <c r="A741" s="207" t="s">
        <v>1147</v>
      </c>
      <c r="B741" s="76" t="s">
        <v>1155</v>
      </c>
      <c r="C741" s="200">
        <v>62</v>
      </c>
      <c r="D741" s="200" t="s">
        <v>1156</v>
      </c>
      <c r="E741" s="200" t="s">
        <v>853</v>
      </c>
      <c r="F741" s="200" t="s">
        <v>34</v>
      </c>
      <c r="G741" s="200" t="s">
        <v>35</v>
      </c>
      <c r="I741" s="200" t="s">
        <v>13037</v>
      </c>
      <c r="J741" s="200" t="s">
        <v>38</v>
      </c>
      <c r="K741" s="200" t="s">
        <v>1158</v>
      </c>
    </row>
    <row r="742" spans="1:11" outlineLevel="1">
      <c r="A742" s="207" t="s">
        <v>1147</v>
      </c>
      <c r="B742" s="76" t="s">
        <v>2070</v>
      </c>
      <c r="C742" s="200">
        <v>64</v>
      </c>
      <c r="D742" s="200" t="s">
        <v>2071</v>
      </c>
      <c r="E742" s="200" t="s">
        <v>55</v>
      </c>
      <c r="F742" s="200" t="s">
        <v>34</v>
      </c>
      <c r="G742" s="200" t="s">
        <v>35</v>
      </c>
      <c r="I742" s="200" t="s">
        <v>13029</v>
      </c>
      <c r="J742" s="200" t="s">
        <v>38</v>
      </c>
      <c r="K742" s="200" t="s">
        <v>2071</v>
      </c>
    </row>
    <row r="743" spans="1:11" outlineLevel="1">
      <c r="A743" s="207" t="s">
        <v>1147</v>
      </c>
      <c r="B743" s="76" t="s">
        <v>1163</v>
      </c>
      <c r="C743" s="200">
        <v>69</v>
      </c>
      <c r="D743" s="200" t="s">
        <v>1164</v>
      </c>
      <c r="E743" s="200" t="s">
        <v>55</v>
      </c>
      <c r="F743" s="200" t="s">
        <v>62</v>
      </c>
      <c r="G743" s="200" t="s">
        <v>35</v>
      </c>
      <c r="I743" s="200" t="s">
        <v>13105</v>
      </c>
      <c r="J743" s="200" t="s">
        <v>38</v>
      </c>
      <c r="K743" s="200" t="s">
        <v>1164</v>
      </c>
    </row>
    <row r="744" spans="1:11" outlineLevel="1">
      <c r="A744" s="207" t="s">
        <v>1147</v>
      </c>
      <c r="B744" s="76" t="s">
        <v>1166</v>
      </c>
      <c r="C744" s="200">
        <v>78</v>
      </c>
      <c r="D744" s="200" t="s">
        <v>1167</v>
      </c>
      <c r="E744" s="200" t="s">
        <v>55</v>
      </c>
      <c r="F744" s="200" t="s">
        <v>62</v>
      </c>
      <c r="G744" s="200" t="s">
        <v>35</v>
      </c>
      <c r="I744" s="200" t="s">
        <v>13106</v>
      </c>
      <c r="J744" s="200" t="s">
        <v>38</v>
      </c>
      <c r="K744" s="200" t="s">
        <v>1167</v>
      </c>
    </row>
    <row r="745" spans="1:11" outlineLevel="1">
      <c r="A745" s="207" t="s">
        <v>1147</v>
      </c>
      <c r="B745" s="76" t="s">
        <v>1169</v>
      </c>
      <c r="C745" s="200">
        <v>66</v>
      </c>
      <c r="D745" s="200" t="s">
        <v>1170</v>
      </c>
      <c r="E745" s="200" t="s">
        <v>55</v>
      </c>
      <c r="F745" s="200" t="s">
        <v>34</v>
      </c>
      <c r="G745" s="200" t="s">
        <v>35</v>
      </c>
      <c r="I745" s="200" t="s">
        <v>13036</v>
      </c>
      <c r="J745" s="200" t="s">
        <v>38</v>
      </c>
      <c r="K745" s="200" t="s">
        <v>1170</v>
      </c>
    </row>
    <row r="746" spans="1:11" outlineLevel="1">
      <c r="A746" s="207" t="s">
        <v>1147</v>
      </c>
      <c r="B746" s="76" t="s">
        <v>1172</v>
      </c>
      <c r="C746" s="200">
        <v>68</v>
      </c>
      <c r="D746" s="200" t="s">
        <v>1173</v>
      </c>
      <c r="E746" s="200" t="s">
        <v>55</v>
      </c>
      <c r="F746" s="200" t="s">
        <v>34</v>
      </c>
      <c r="G746" s="200" t="s">
        <v>35</v>
      </c>
      <c r="I746" s="200" t="s">
        <v>13038</v>
      </c>
      <c r="J746" s="200" t="s">
        <v>38</v>
      </c>
      <c r="K746" s="200" t="s">
        <v>1173</v>
      </c>
    </row>
    <row r="747" spans="1:11" outlineLevel="1">
      <c r="A747" s="207" t="s">
        <v>1147</v>
      </c>
      <c r="B747" s="76" t="s">
        <v>1175</v>
      </c>
      <c r="C747" s="200">
        <v>77</v>
      </c>
      <c r="D747" s="200" t="s">
        <v>1176</v>
      </c>
      <c r="E747" s="200" t="s">
        <v>1177</v>
      </c>
      <c r="F747" s="200" t="s">
        <v>62</v>
      </c>
      <c r="G747" s="200" t="s">
        <v>35</v>
      </c>
      <c r="I747" s="200" t="s">
        <v>12791</v>
      </c>
      <c r="J747" s="200" t="s">
        <v>38</v>
      </c>
      <c r="K747" s="200" t="s">
        <v>1179</v>
      </c>
    </row>
    <row r="748" spans="1:11" outlineLevel="1">
      <c r="A748" s="207" t="s">
        <v>1147</v>
      </c>
      <c r="B748" s="76" t="s">
        <v>1180</v>
      </c>
      <c r="C748" s="200">
        <v>198</v>
      </c>
      <c r="D748" s="200" t="s">
        <v>1181</v>
      </c>
      <c r="E748" s="200" t="s">
        <v>1182</v>
      </c>
      <c r="F748" s="200" t="s">
        <v>34</v>
      </c>
      <c r="G748" s="200" t="s">
        <v>35</v>
      </c>
      <c r="I748" s="200" t="s">
        <v>13107</v>
      </c>
      <c r="J748" s="200" t="s">
        <v>38</v>
      </c>
      <c r="K748" s="200" t="s">
        <v>1181</v>
      </c>
    </row>
    <row r="749" spans="1:11" outlineLevel="1">
      <c r="A749" s="207" t="s">
        <v>1147</v>
      </c>
      <c r="B749" s="76" t="s">
        <v>1184</v>
      </c>
      <c r="C749" s="200">
        <v>199</v>
      </c>
      <c r="D749" s="200" t="s">
        <v>1185</v>
      </c>
      <c r="E749" s="200" t="s">
        <v>1182</v>
      </c>
      <c r="F749" s="200" t="s">
        <v>34</v>
      </c>
      <c r="G749" s="200" t="s">
        <v>35</v>
      </c>
      <c r="I749" s="200" t="s">
        <v>13108</v>
      </c>
      <c r="J749" s="200" t="s">
        <v>38</v>
      </c>
      <c r="K749" s="200" t="s">
        <v>1185</v>
      </c>
    </row>
    <row r="750" spans="1:11" outlineLevel="1">
      <c r="A750" s="207" t="s">
        <v>1147</v>
      </c>
      <c r="B750" s="76" t="s">
        <v>1187</v>
      </c>
      <c r="C750" s="200">
        <v>200</v>
      </c>
      <c r="D750" s="200" t="s">
        <v>1188</v>
      </c>
      <c r="E750" s="200" t="s">
        <v>1182</v>
      </c>
      <c r="F750" s="200" t="s">
        <v>34</v>
      </c>
      <c r="G750" s="200" t="s">
        <v>35</v>
      </c>
      <c r="I750" s="200" t="s">
        <v>13109</v>
      </c>
      <c r="J750" s="200" t="s">
        <v>38</v>
      </c>
      <c r="K750" s="200" t="s">
        <v>1188</v>
      </c>
    </row>
    <row r="751" spans="1:11" outlineLevel="1">
      <c r="A751" s="207" t="s">
        <v>1147</v>
      </c>
      <c r="B751" s="76" t="s">
        <v>1190</v>
      </c>
      <c r="C751" s="200">
        <v>201</v>
      </c>
      <c r="D751" s="200" t="s">
        <v>1191</v>
      </c>
      <c r="E751" s="200" t="s">
        <v>1182</v>
      </c>
      <c r="F751" s="200" t="s">
        <v>34</v>
      </c>
      <c r="G751" s="200" t="s">
        <v>35</v>
      </c>
      <c r="I751" s="200" t="s">
        <v>13110</v>
      </c>
      <c r="J751" s="200" t="s">
        <v>38</v>
      </c>
      <c r="K751" s="200" t="s">
        <v>1191</v>
      </c>
    </row>
    <row r="752" spans="1:11" outlineLevel="1">
      <c r="A752" s="207" t="s">
        <v>1147</v>
      </c>
      <c r="B752" s="76" t="s">
        <v>1193</v>
      </c>
      <c r="C752" s="200">
        <v>202</v>
      </c>
      <c r="D752" s="200" t="s">
        <v>1194</v>
      </c>
      <c r="E752" s="200" t="s">
        <v>1182</v>
      </c>
      <c r="F752" s="200" t="s">
        <v>34</v>
      </c>
      <c r="G752" s="200" t="s">
        <v>35</v>
      </c>
      <c r="I752" s="200" t="s">
        <v>13111</v>
      </c>
      <c r="J752" s="200" t="s">
        <v>38</v>
      </c>
      <c r="K752" s="200" t="s">
        <v>1194</v>
      </c>
    </row>
    <row r="753" spans="1:20" outlineLevel="1">
      <c r="A753" s="207" t="s">
        <v>1147</v>
      </c>
      <c r="B753" s="76" t="s">
        <v>1196</v>
      </c>
      <c r="C753" s="200">
        <v>204</v>
      </c>
      <c r="D753" s="200" t="s">
        <v>1200</v>
      </c>
      <c r="E753" s="200" t="s">
        <v>1182</v>
      </c>
      <c r="F753" s="200" t="s">
        <v>62</v>
      </c>
      <c r="G753" s="200" t="s">
        <v>35</v>
      </c>
      <c r="J753" s="200" t="s">
        <v>38</v>
      </c>
      <c r="K753" s="200" t="s">
        <v>1200</v>
      </c>
    </row>
    <row r="754" spans="1:20" outlineLevel="1">
      <c r="A754" s="207" t="s">
        <v>1147</v>
      </c>
      <c r="B754" s="76" t="s">
        <v>1199</v>
      </c>
      <c r="C754" s="200">
        <v>203</v>
      </c>
      <c r="D754" s="200" t="s">
        <v>1197</v>
      </c>
      <c r="E754" s="200" t="s">
        <v>1182</v>
      </c>
      <c r="F754" s="200" t="s">
        <v>62</v>
      </c>
      <c r="G754" s="200" t="s">
        <v>35</v>
      </c>
      <c r="J754" s="200" t="s">
        <v>38</v>
      </c>
      <c r="K754" s="200" t="s">
        <v>1197</v>
      </c>
    </row>
    <row r="755" spans="1:20" outlineLevel="1">
      <c r="A755" s="207" t="s">
        <v>1147</v>
      </c>
      <c r="B755" s="76" t="s">
        <v>1202</v>
      </c>
      <c r="C755" s="200">
        <v>206</v>
      </c>
      <c r="D755" s="200" t="s">
        <v>1206</v>
      </c>
      <c r="E755" s="200" t="s">
        <v>1182</v>
      </c>
      <c r="F755" s="200" t="s">
        <v>62</v>
      </c>
      <c r="G755" s="200" t="s">
        <v>35</v>
      </c>
      <c r="J755" s="200" t="s">
        <v>38</v>
      </c>
      <c r="K755" s="200" t="s">
        <v>1206</v>
      </c>
    </row>
    <row r="756" spans="1:20" outlineLevel="1">
      <c r="A756" s="207" t="s">
        <v>1147</v>
      </c>
      <c r="B756" s="76" t="s">
        <v>1205</v>
      </c>
      <c r="C756" s="200">
        <v>205</v>
      </c>
      <c r="D756" s="200" t="s">
        <v>1203</v>
      </c>
      <c r="E756" s="200" t="s">
        <v>1182</v>
      </c>
      <c r="F756" s="200" t="s">
        <v>62</v>
      </c>
      <c r="G756" s="200" t="s">
        <v>35</v>
      </c>
      <c r="J756" s="200" t="s">
        <v>38</v>
      </c>
      <c r="K756" s="200" t="s">
        <v>1203</v>
      </c>
    </row>
    <row r="757" spans="1:20" outlineLevel="1">
      <c r="A757" s="207" t="s">
        <v>1147</v>
      </c>
      <c r="B757" s="76" t="s">
        <v>1208</v>
      </c>
      <c r="C757" s="200">
        <v>125</v>
      </c>
      <c r="D757" s="200" t="s">
        <v>1209</v>
      </c>
      <c r="E757" s="200" t="s">
        <v>1210</v>
      </c>
      <c r="F757" s="200" t="s">
        <v>34</v>
      </c>
      <c r="G757" s="200" t="s">
        <v>35</v>
      </c>
      <c r="I757" s="200" t="s">
        <v>13112</v>
      </c>
      <c r="J757" s="200" t="s">
        <v>38</v>
      </c>
      <c r="K757" s="200" t="s">
        <v>39</v>
      </c>
    </row>
    <row r="758" spans="1:20" outlineLevel="1">
      <c r="A758" s="207" t="s">
        <v>1147</v>
      </c>
      <c r="B758" s="76" t="s">
        <v>1212</v>
      </c>
      <c r="C758" s="200">
        <v>124</v>
      </c>
      <c r="D758" s="200" t="s">
        <v>1213</v>
      </c>
      <c r="E758" s="200" t="s">
        <v>1210</v>
      </c>
      <c r="F758" s="200" t="s">
        <v>42</v>
      </c>
      <c r="G758" s="200" t="s">
        <v>35</v>
      </c>
      <c r="I758" s="200" t="s">
        <v>13113</v>
      </c>
      <c r="J758" s="200" t="s">
        <v>38</v>
      </c>
      <c r="K758" s="200" t="s">
        <v>45</v>
      </c>
    </row>
    <row r="759" spans="1:20" outlineLevel="1">
      <c r="A759" s="207" t="s">
        <v>1147</v>
      </c>
      <c r="B759" s="76" t="s">
        <v>1215</v>
      </c>
      <c r="C759" s="200">
        <v>197</v>
      </c>
      <c r="D759" s="200" t="s">
        <v>1216</v>
      </c>
      <c r="E759" s="200" t="s">
        <v>1182</v>
      </c>
      <c r="F759" s="200" t="s">
        <v>34</v>
      </c>
      <c r="G759" s="200" t="s">
        <v>35</v>
      </c>
      <c r="I759" s="200" t="s">
        <v>13114</v>
      </c>
      <c r="J759" s="200" t="s">
        <v>38</v>
      </c>
      <c r="K759" s="200" t="s">
        <v>1216</v>
      </c>
    </row>
    <row r="760" spans="1:20" outlineLevel="1">
      <c r="A760" s="209"/>
      <c r="B760" s="209"/>
      <c r="C760" s="209"/>
      <c r="D760" s="209"/>
      <c r="E760" s="209"/>
      <c r="F760" s="209"/>
      <c r="G760" s="209"/>
      <c r="H760" s="209"/>
      <c r="I760" s="209"/>
      <c r="J760" s="209"/>
      <c r="K760" s="209"/>
      <c r="L760" s="209"/>
      <c r="M760" s="209"/>
      <c r="N760" s="209"/>
      <c r="O760" s="209"/>
      <c r="P760" s="209"/>
      <c r="Q760" s="209"/>
      <c r="R760" s="209"/>
      <c r="S760" s="209"/>
      <c r="T760" s="209"/>
    </row>
  </sheetData>
  <autoFilter ref="A2:T760" xr:uid="{B42C11BA-46D9-4600-A0A1-650FC3E018D9}"/>
  <pageMargins left="0.78740157499999996" right="0.78740157499999996" top="0.984251969" bottom="0.984251969" header="0.4921259845" footer="0.4921259845"/>
  <pageSetup paperSize="9" orientation="portrait" horizontalDpi="200" verticalDpi="200"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FD910352FDFE47BC9267027DE278A5" ma:contentTypeVersion="38" ma:contentTypeDescription="Create a new document." ma:contentTypeScope="" ma:versionID="496a76e41de69212809dacb9e7eabf25">
  <xsd:schema xmlns:xsd="http://www.w3.org/2001/XMLSchema" xmlns:xs="http://www.w3.org/2001/XMLSchema" xmlns:p="http://schemas.microsoft.com/office/2006/metadata/properties" xmlns:ns2="6e0a6399-ae69-4008-95b9-6441dc311afc" xmlns:ns3="597efcdd-8ad4-44e0-b17a-d2f6c74e8122" xmlns:ns4="bca0bc44-19d1-4824-98a4-321de56310bf" targetNamespace="http://schemas.microsoft.com/office/2006/metadata/properties" ma:root="true" ma:fieldsID="1c50c3296af5fbffa8a555f90ca35375" ns2:_="" ns3:_="" ns4:_="">
    <xsd:import namespace="6e0a6399-ae69-4008-95b9-6441dc311afc"/>
    <xsd:import namespace="597efcdd-8ad4-44e0-b17a-d2f6c74e8122"/>
    <xsd:import namespace="bca0bc44-19d1-4824-98a4-321de56310bf"/>
    <xsd:element name="properties">
      <xsd:complexType>
        <xsd:sequence>
          <xsd:element name="documentManagement">
            <xsd:complexType>
              <xsd:all>
                <xsd:element ref="ns2:_dlc_DocId" minOccurs="0"/>
                <xsd:element ref="ns2:_dlc_DocIdUrl" minOccurs="0"/>
                <xsd:element ref="ns2:_dlc_DocIdPersistId" minOccurs="0"/>
                <xsd:element ref="ns3:CSC"/>
                <xsd:element ref="ns3:ASC"/>
                <xsd:element ref="ns3:ISC"/>
                <xsd:element ref="ns3:ArchivingPeriod"/>
                <xsd:element ref="ns3:Safeguarding"/>
                <xsd:element ref="ns3:Historicalrelevance"/>
                <xsd:element ref="ns3:LinkedToILM" minOccurs="0"/>
                <xsd:element ref="ns4:OriginalSubject" minOccurs="0"/>
                <xsd:element ref="ns4:From1" minOccurs="0"/>
                <xsd:element ref="ns4:Cc" minOccurs="0"/>
                <xsd:element ref="ns4:Bcc" minOccurs="0"/>
                <xsd:element ref="ns4:Conversation-Topic" minOccurs="0"/>
                <xsd:element ref="ns4:Date1" minOccurs="0"/>
                <xsd:element ref="ns4:Reply-To" minOccurs="0"/>
                <xsd:element ref="ns4:To" minOccurs="0"/>
                <xsd:element ref="ns4:Received" minOccurs="0"/>
                <xsd:element ref="ns4:Attachment" minOccurs="0"/>
                <xsd:element ref="ns4:Sensitivity" minOccurs="0"/>
                <xsd:element ref="ns4:Importance" minOccurs="0"/>
                <xsd:element ref="ns4:In-Reply-To" minOccurs="0"/>
                <xsd:element ref="ns4:References" minOccurs="0"/>
                <xsd:element ref="ns4:Conversation-Index" minOccurs="0"/>
                <xsd:element ref="ns4:MailPreviewData" minOccurs="0"/>
                <xsd:element ref="ns3:MessageClass" minOccurs="0"/>
                <xsd:element ref="ns4:Message-ID" minOccurs="0"/>
                <xsd:element ref="ns3:MediaServiceMetadata" minOccurs="0"/>
                <xsd:element ref="ns3:MediaServiceFastMetadata" minOccurs="0"/>
                <xsd:element ref="ns3:MediaServiceSearchProperties" minOccurs="0"/>
                <xsd:element ref="ns3:_Flow_SignoffStatu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0a6399-ae69-4008-95b9-6441dc311af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43" nillable="true" ma:displayName="Taxonomy Catch All Column" ma:hidden="true" ma:list="{f8678c42-2638-4c89-98e4-91ae094593ca}" ma:internalName="TaxCatchAll" ma:showField="CatchAllData" ma:web="6e0a6399-ae69-4008-95b9-6441dc311af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97efcdd-8ad4-44e0-b17a-d2f6c74e8122" elementFormDefault="qualified">
    <xsd:import namespace="http://schemas.microsoft.com/office/2006/documentManagement/types"/>
    <xsd:import namespace="http://schemas.microsoft.com/office/infopath/2007/PartnerControls"/>
    <xsd:element name="CSC" ma:index="11" ma:displayName="C-SC" ma:default="1" ma:description="Security Class for Confidentiality." ma:format="Dropdown" ma:indexed="true" ma:internalName="CSC" ma:readOnly="false">
      <xsd:simpleType>
        <xsd:restriction base="dms:Choice">
          <xsd:enumeration value="0"/>
          <xsd:enumeration value="1"/>
          <xsd:enumeration value="2"/>
          <xsd:enumeration value="3"/>
        </xsd:restriction>
      </xsd:simpleType>
    </xsd:element>
    <xsd:element name="ASC" ma:index="12" ma:displayName="A-SC" ma:default="1" ma:description="Security Class for Availability" ma:format="Dropdown" ma:indexed="true" ma:internalName="ASC" ma:readOnly="false">
      <xsd:simpleType>
        <xsd:restriction base="dms:Choice">
          <xsd:enumeration value="0"/>
          <xsd:enumeration value="1"/>
          <xsd:enumeration value="2"/>
          <xsd:enumeration value="3"/>
        </xsd:restriction>
      </xsd:simpleType>
    </xsd:element>
    <xsd:element name="ISC" ma:index="13" ma:displayName="I-SC" ma:default="1" ma:description="Security Class for Confidentiality." ma:format="Dropdown" ma:internalName="ISC" ma:readOnly="false">
      <xsd:simpleType>
        <xsd:restriction base="dms:Choice">
          <xsd:enumeration value="0"/>
          <xsd:enumeration value="1"/>
          <xsd:enumeration value="2"/>
          <xsd:enumeration value="3"/>
        </xsd:restriction>
      </xsd:simpleType>
    </xsd:element>
    <xsd:element name="ArchivingPeriod" ma:index="14" ma:displayName="Archiving Period (in years)" ma:default="10" ma:description="File will be deleted from the archive after end of the archiving" ma:format="Dropdown" ma:indexed="true" ma:internalName="ArchivingPeriod" ma:readOnly="false">
      <xsd:simpleType>
        <xsd:restriction base="dms:Choice">
          <xsd:enumeration value="0"/>
          <xsd:enumeration value="1"/>
          <xsd:enumeration value="2"/>
          <xsd:enumeration value="3"/>
          <xsd:enumeration value="4"/>
          <xsd:enumeration value="5"/>
          <xsd:enumeration value="6"/>
          <xsd:enumeration value="7"/>
          <xsd:enumeration value="8"/>
          <xsd:enumeration value="10"/>
          <xsd:enumeration value="11"/>
          <xsd:enumeration value="12"/>
          <xsd:enumeration value="15"/>
          <xsd:enumeration value="20"/>
          <xsd:enumeration value="22"/>
          <xsd:enumeration value="23"/>
          <xsd:enumeration value="24"/>
          <xsd:enumeration value="30"/>
          <xsd:enumeration value="35"/>
          <xsd:enumeration value="40"/>
          <xsd:enumeration value="50"/>
          <xsd:enumeration value="65"/>
          <xsd:enumeration value="90"/>
          <xsd:enumeration value="99"/>
        </xsd:restriction>
      </xsd:simpleType>
    </xsd:element>
    <xsd:element name="Safeguarding" ma:index="15" ma:displayName="Safeguarding" ma:default="No" ma:description="Special safeguarding requirements" ma:format="Dropdown" ma:internalName="Safeguarding" ma:readOnly="false">
      <xsd:simpleType>
        <xsd:restriction base="dms:Choice">
          <xsd:enumeration value="Yes"/>
          <xsd:enumeration value="No"/>
        </xsd:restriction>
      </xsd:simpleType>
    </xsd:element>
    <xsd:element name="Historicalrelevance" ma:index="16" ma:displayName="Historical relevance" ma:default="No" ma:description="Handover to C/CCH" ma:format="Dropdown" ma:internalName="Historicalrelevance" ma:readOnly="false">
      <xsd:simpleType>
        <xsd:restriction base="dms:Choice">
          <xsd:enumeration value="Yes"/>
          <xsd:enumeration value="No"/>
        </xsd:restriction>
      </xsd:simpleType>
    </xsd:element>
    <xsd:element name="LinkedToILM" ma:index="17" nillable="true" ma:displayName="Linked To ILM" ma:default="0" ma:description="Is Item Linked to ILM" ma:indexed="true" ma:internalName="LinkedToILM" ma:readOnly="true">
      <xsd:simpleType>
        <xsd:restriction base="dms:Boolean"/>
      </xsd:simpleType>
    </xsd:element>
    <xsd:element name="MessageClass" ma:index="34" nillable="true" ma:displayName="MessageClass" ma:hidden="true" ma:internalName="MessageClass">
      <xsd:simpleType>
        <xsd:restriction base="dms:Text">
          <xsd:maxLength value="255"/>
        </xsd:restriction>
      </xsd:simpleType>
    </xsd:element>
    <xsd:element name="MediaServiceMetadata" ma:index="36" nillable="true" ma:displayName="MediaServiceMetadata" ma:hidden="true" ma:internalName="MediaServiceMetadata" ma:readOnly="true">
      <xsd:simpleType>
        <xsd:restriction base="dms:Note"/>
      </xsd:simpleType>
    </xsd:element>
    <xsd:element name="MediaServiceFastMetadata" ma:index="37" nillable="true" ma:displayName="MediaServiceFastMetadata" ma:hidden="true" ma:internalName="MediaServiceFastMetadata" ma:readOnly="true">
      <xsd:simpleType>
        <xsd:restriction base="dms:Note"/>
      </xsd:simpleType>
    </xsd:element>
    <xsd:element name="MediaServiceSearchProperties" ma:index="38" nillable="true" ma:displayName="MediaServiceSearchProperties" ma:hidden="true" ma:internalName="MediaServiceSearchProperties" ma:readOnly="true">
      <xsd:simpleType>
        <xsd:restriction base="dms:Note"/>
      </xsd:simpleType>
    </xsd:element>
    <xsd:element name="_Flow_SignoffStatus" ma:index="39" nillable="true" ma:displayName="Sign-off status" ma:internalName="_x0024_Resources_x003a_core_x002c_Signoff_Status">
      <xsd:simpleType>
        <xsd:restriction base="dms:Text"/>
      </xsd:simpleType>
    </xsd:element>
    <xsd:element name="MediaServiceDateTaken" ma:index="40" nillable="true" ma:displayName="MediaServiceDateTaken" ma:hidden="true" ma:indexed="true" ma:internalName="MediaServiceDateTake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ce50c28b-242c-4b51-be91-908d422433a4" ma:termSetId="09814cd3-568e-fe90-9814-8d621ff8fb84" ma:anchorId="fba54fb3-c3e1-fe81-a776-ca4b69148c4d" ma:open="true" ma:isKeyword="false">
      <xsd:complexType>
        <xsd:sequence>
          <xsd:element ref="pc:Terms" minOccurs="0" maxOccurs="1"/>
        </xsd:sequence>
      </xsd:complexType>
    </xsd:element>
    <xsd:element name="MediaServiceOCR" ma:index="44" nillable="true" ma:displayName="Extracted Text" ma:internalName="MediaServiceOCR" ma:readOnly="true">
      <xsd:simpleType>
        <xsd:restriction base="dms:Note">
          <xsd:maxLength value="255"/>
        </xsd:restriction>
      </xsd:simpleType>
    </xsd:element>
    <xsd:element name="MediaServiceGenerationTime" ma:index="45" nillable="true" ma:displayName="MediaServiceGenerationTime" ma:hidden="true" ma:internalName="MediaServiceGenerationTime" ma:readOnly="true">
      <xsd:simpleType>
        <xsd:restriction base="dms:Text"/>
      </xsd:simpleType>
    </xsd:element>
    <xsd:element name="MediaServiceEventHashCode" ma:index="46" nillable="true" ma:displayName="MediaServiceEventHashCode" ma:hidden="true" ma:internalName="MediaServiceEventHashCode" ma:readOnly="true">
      <xsd:simpleType>
        <xsd:restriction base="dms:Text"/>
      </xsd:simpleType>
    </xsd:element>
    <xsd:element name="MediaLengthInSeconds" ma:index="4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ca0bc44-19d1-4824-98a4-321de56310bf" elementFormDefault="qualified">
    <xsd:import namespace="http://schemas.microsoft.com/office/2006/documentManagement/types"/>
    <xsd:import namespace="http://schemas.microsoft.com/office/infopath/2007/PartnerControls"/>
    <xsd:element name="OriginalSubject" ma:index="18" nillable="true" ma:displayName="OriginalSubject" ma:internalName="OriginalSubject">
      <xsd:simpleType>
        <xsd:restriction base="dms:Text">
          <xsd:maxLength value="255"/>
        </xsd:restriction>
      </xsd:simpleType>
    </xsd:element>
    <xsd:element name="From1" ma:index="19" nillable="true" ma:displayName="From" ma:internalName="From1">
      <xsd:simpleType>
        <xsd:restriction base="dms:Text">
          <xsd:maxLength value="255"/>
        </xsd:restriction>
      </xsd:simpleType>
    </xsd:element>
    <xsd:element name="Cc" ma:index="20" nillable="true" ma:displayName="Cc" ma:internalName="Cc">
      <xsd:simpleType>
        <xsd:restriction base="dms:Note">
          <xsd:maxLength value="255"/>
        </xsd:restriction>
      </xsd:simpleType>
    </xsd:element>
    <xsd:element name="Bcc" ma:index="21" nillable="true" ma:displayName="Bcc" ma:internalName="Bcc">
      <xsd:simpleType>
        <xsd:restriction base="dms:Note">
          <xsd:maxLength value="255"/>
        </xsd:restriction>
      </xsd:simpleType>
    </xsd:element>
    <xsd:element name="Conversation-Topic" ma:index="22" nillable="true" ma:displayName="Conversation-Topic" ma:internalName="Conversation_x002d_Topic">
      <xsd:simpleType>
        <xsd:restriction base="dms:Text">
          <xsd:maxLength value="255"/>
        </xsd:restriction>
      </xsd:simpleType>
    </xsd:element>
    <xsd:element name="Date1" ma:index="23" nillable="true" ma:displayName="Date" ma:format="DateOnly" ma:internalName="Date1">
      <xsd:simpleType>
        <xsd:restriction base="dms:DateTime"/>
      </xsd:simpleType>
    </xsd:element>
    <xsd:element name="Reply-To" ma:index="24" nillable="true" ma:displayName="Reply-To" ma:internalName="Reply_x002d_To">
      <xsd:simpleType>
        <xsd:restriction base="dms:Text">
          <xsd:maxLength value="255"/>
        </xsd:restriction>
      </xsd:simpleType>
    </xsd:element>
    <xsd:element name="To" ma:index="25" nillable="true" ma:displayName="To" ma:internalName="To">
      <xsd:simpleType>
        <xsd:restriction base="dms:Note">
          <xsd:maxLength value="255"/>
        </xsd:restriction>
      </xsd:simpleType>
    </xsd:element>
    <xsd:element name="Received" ma:index="26" nillable="true" ma:displayName="Received" ma:internalName="Received">
      <xsd:simpleType>
        <xsd:restriction base="dms:Text">
          <xsd:maxLength value="255"/>
        </xsd:restriction>
      </xsd:simpleType>
    </xsd:element>
    <xsd:element name="Attachment" ma:index="27" nillable="true" ma:displayName="Attachment" ma:default="1" ma:internalName="Attachment">
      <xsd:simpleType>
        <xsd:restriction base="dms:Boolean"/>
      </xsd:simpleType>
    </xsd:element>
    <xsd:element name="Sensitivity" ma:index="28" nillable="true" ma:displayName="Sensitivity" ma:internalName="Sensitivity">
      <xsd:simpleType>
        <xsd:restriction base="dms:Text">
          <xsd:maxLength value="255"/>
        </xsd:restriction>
      </xsd:simpleType>
    </xsd:element>
    <xsd:element name="Importance" ma:index="29" nillable="true" ma:displayName="Importance" ma:internalName="Importance">
      <xsd:simpleType>
        <xsd:restriction base="dms:Text">
          <xsd:maxLength value="255"/>
        </xsd:restriction>
      </xsd:simpleType>
    </xsd:element>
    <xsd:element name="In-Reply-To" ma:index="30" nillable="true" ma:displayName="In-Reply-To" ma:internalName="In_x002d_Reply_x002d_To">
      <xsd:simpleType>
        <xsd:restriction base="dms:Text">
          <xsd:maxLength value="255"/>
        </xsd:restriction>
      </xsd:simpleType>
    </xsd:element>
    <xsd:element name="References" ma:index="31" nillable="true" ma:displayName="References" ma:internalName="References">
      <xsd:simpleType>
        <xsd:restriction base="dms:Text">
          <xsd:maxLength value="255"/>
        </xsd:restriction>
      </xsd:simpleType>
    </xsd:element>
    <xsd:element name="Conversation-Index" ma:index="32" nillable="true" ma:displayName="Conversation-Index" ma:hidden="true" ma:internalName="Conversation_x002d_Index">
      <xsd:simpleType>
        <xsd:restriction base="dms:Text">
          <xsd:maxLength value="255"/>
        </xsd:restriction>
      </xsd:simpleType>
    </xsd:element>
    <xsd:element name="MailPreviewData" ma:index="33" nillable="true" ma:displayName="MailPreviewData" ma:hidden="true" ma:internalName="MailPreviewData">
      <xsd:simpleType>
        <xsd:restriction base="dms:Note"/>
      </xsd:simpleType>
    </xsd:element>
    <xsd:element name="Message-ID" ma:index="35" nillable="true" ma:displayName="Message-ID" ma:hidden="true" ma:internalName="Message_x002d_ID">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Conversation-Topic xmlns="bca0bc44-19d1-4824-98a4-321de56310bf" xsi:nil="true"/>
    <Received xmlns="bca0bc44-19d1-4824-98a4-321de56310bf" xsi:nil="true"/>
    <Importance xmlns="bca0bc44-19d1-4824-98a4-321de56310bf" xsi:nil="true"/>
    <Conversation-Index xmlns="bca0bc44-19d1-4824-98a4-321de56310bf" xsi:nil="true"/>
    <Bcc xmlns="bca0bc44-19d1-4824-98a4-321de56310bf" xsi:nil="true"/>
    <Sensitivity xmlns="bca0bc44-19d1-4824-98a4-321de56310bf" xsi:nil="true"/>
    <To xmlns="bca0bc44-19d1-4824-98a4-321de56310bf" xsi:nil="true"/>
    <Reply-To xmlns="bca0bc44-19d1-4824-98a4-321de56310bf" xsi:nil="true"/>
    <In-Reply-To xmlns="bca0bc44-19d1-4824-98a4-321de56310bf" xsi:nil="true"/>
    <MailPreviewData xmlns="bca0bc44-19d1-4824-98a4-321de56310bf" xsi:nil="true"/>
    <Date1 xmlns="bca0bc44-19d1-4824-98a4-321de56310bf" xsi:nil="true"/>
    <Attachment xmlns="bca0bc44-19d1-4824-98a4-321de56310bf">true</Attachment>
    <References xmlns="bca0bc44-19d1-4824-98a4-321de56310bf" xsi:nil="true"/>
    <Cc xmlns="bca0bc44-19d1-4824-98a4-321de56310bf" xsi:nil="true"/>
    <Message-ID xmlns="bca0bc44-19d1-4824-98a4-321de56310bf" xsi:nil="true"/>
    <OriginalSubject xmlns="bca0bc44-19d1-4824-98a4-321de56310bf" xsi:nil="true"/>
    <From1 xmlns="bca0bc44-19d1-4824-98a4-321de56310bf" xsi:nil="true"/>
    <MessageClass xmlns="597efcdd-8ad4-44e0-b17a-d2f6c74e8122" xsi:nil="true"/>
    <_dlc_DocId xmlns="6e0a6399-ae69-4008-95b9-6441dc311afc">2FHX5SMENPYK-490594396-555</_dlc_DocId>
    <_dlc_DocIdUrl xmlns="6e0a6399-ae69-4008-95b9-6441dc311afc">
      <Url>https://bosch.sharepoint.com/sites/20073180/_layouts/15/DocIdRedir.aspx?ID=2FHX5SMENPYK-490594396-555</Url>
      <Description>2FHX5SMENPYK-490594396-555</Description>
    </_dlc_DocIdUrl>
    <ISC xmlns="597efcdd-8ad4-44e0-b17a-d2f6c74e8122">1</ISC>
    <ArchivingPeriod xmlns="597efcdd-8ad4-44e0-b17a-d2f6c74e8122">15</ArchivingPeriod>
    <ASC xmlns="597efcdd-8ad4-44e0-b17a-d2f6c74e8122">1</ASC>
    <Historicalrelevance xmlns="597efcdd-8ad4-44e0-b17a-d2f6c74e8122">No</Historicalrelevance>
    <CSC xmlns="597efcdd-8ad4-44e0-b17a-d2f6c74e8122">1</CSC>
    <Safeguarding xmlns="597efcdd-8ad4-44e0-b17a-d2f6c74e8122">No</Safeguarding>
    <_Flow_SignoffStatus xmlns="597efcdd-8ad4-44e0-b17a-d2f6c74e8122" xsi:nil="true"/>
    <LinkedToILM xmlns="597efcdd-8ad4-44e0-b17a-d2f6c74e8122">false</LinkedToILM>
    <lcf76f155ced4ddcb4097134ff3c332f xmlns="597efcdd-8ad4-44e0-b17a-d2f6c74e8122">
      <Terms xmlns="http://schemas.microsoft.com/office/infopath/2007/PartnerControls"/>
    </lcf76f155ced4ddcb4097134ff3c332f>
    <TaxCatchAll xmlns="6e0a6399-ae69-4008-95b9-6441dc311afc" xsi:nil="true"/>
  </documentManagement>
</p:properties>
</file>

<file path=customXml/itemProps1.xml><?xml version="1.0" encoding="utf-8"?>
<ds:datastoreItem xmlns:ds="http://schemas.openxmlformats.org/officeDocument/2006/customXml" ds:itemID="{9A25D93C-2EC0-42BB-AE59-09759C62BD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0a6399-ae69-4008-95b9-6441dc311afc"/>
    <ds:schemaRef ds:uri="597efcdd-8ad4-44e0-b17a-d2f6c74e8122"/>
    <ds:schemaRef ds:uri="bca0bc44-19d1-4824-98a4-321de56310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2CDE3E-4C6B-4DAA-BCD4-E473652F654F}">
  <ds:schemaRefs>
    <ds:schemaRef ds:uri="http://schemas.microsoft.com/sharepoint/events"/>
  </ds:schemaRefs>
</ds:datastoreItem>
</file>

<file path=customXml/itemProps3.xml><?xml version="1.0" encoding="utf-8"?>
<ds:datastoreItem xmlns:ds="http://schemas.openxmlformats.org/officeDocument/2006/customXml" ds:itemID="{99F6DA79-FCDA-43DA-98FB-62D49C8BCA45}">
  <ds:schemaRefs>
    <ds:schemaRef ds:uri="http://schemas.microsoft.com/sharepoint/v3/contenttype/forms"/>
  </ds:schemaRefs>
</ds:datastoreItem>
</file>

<file path=customXml/itemProps4.xml><?xml version="1.0" encoding="utf-8"?>
<ds:datastoreItem xmlns:ds="http://schemas.openxmlformats.org/officeDocument/2006/customXml" ds:itemID="{E15CC073-2A0E-47B6-8826-2934A2F0E166}">
  <ds:schemaRefs>
    <ds:schemaRef ds:uri="http://schemas.microsoft.com/office/2006/metadata/properties"/>
    <ds:schemaRef ds:uri="http://schemas.microsoft.com/office/infopath/2007/PartnerControls"/>
    <ds:schemaRef ds:uri="bca0bc44-19d1-4824-98a4-321de56310bf"/>
    <ds:schemaRef ds:uri="597efcdd-8ad4-44e0-b17a-d2f6c74e8122"/>
    <ds:schemaRef ds:uri="6e0a6399-ae69-4008-95b9-6441dc311a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PIPHistory</vt:lpstr>
      <vt:lpstr>STDOUT</vt:lpstr>
      <vt:lpstr>PINMUX</vt:lpstr>
      <vt:lpstr>TDM</vt:lpstr>
      <vt:lpstr>VBAHistory</vt:lpstr>
      <vt:lpstr>QUP</vt:lpstr>
      <vt:lpstr>ViewTemplate</vt:lpstr>
      <vt:lpstr>VI_Igrp</vt:lpstr>
      <vt:lpstr>PIP_CFG</vt:lpstr>
      <vt:lpstr>C-Code_CFG</vt:lpstr>
      <vt:lpstr>Video</vt:lpstr>
      <vt:lpstr>HS_I2S</vt:lpstr>
      <vt:lpstr>ETH</vt:lpstr>
      <vt:lpstr>PAL</vt:lpstr>
      <vt:lpstr>Database</vt:lpstr>
      <vt:lpstr>UnfoldedBBLib</vt:lpstr>
      <vt:lpstr>PMM6155AU</vt:lpstr>
      <vt:lpstr>BOOT</vt:lpstr>
      <vt:lpstr>PMMBO</vt:lpstr>
      <vt:lpstr>BALLOUT_LIST</vt:lpstr>
      <vt:lpstr>DropDownRefs</vt:lpstr>
      <vt:lpstr>IORegSettings</vt:lpstr>
      <vt:lpstr>PINMUX.bak.bak</vt:lpstr>
      <vt:lpstr>PIP Help</vt:lpstr>
      <vt:lpstr>VI_Igrp2.bak</vt:lpstr>
      <vt:lpstr>ETH.bak</vt:lpstr>
      <vt:lpstr>Video.bak</vt:lpstr>
      <vt:lpstr>HS_I2S.bak</vt:lpstr>
      <vt:lpstr>VI_Igrp.bak</vt:lpstr>
      <vt:lpstr>QUP.bak</vt:lpstr>
      <vt:lpstr>TDM.bak</vt:lpstr>
      <vt:lpstr>PINMUX.bak</vt:lpstr>
    </vt:vector>
  </TitlesOfParts>
  <Manager/>
  <Company>BOSCH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vbaV1.34.04_package</dc:title>
  <dc:subject/>
  <dc:creator>hao2hi</dc:creator>
  <cp:keywords/>
  <dc:description/>
  <cp:lastModifiedBy>Madugula Seshasaikiran (MS/ENE-CF2-XC)</cp:lastModifiedBy>
  <cp:revision/>
  <dcterms:created xsi:type="dcterms:W3CDTF">2010-09-15T07:12:38Z</dcterms:created>
  <dcterms:modified xsi:type="dcterms:W3CDTF">2026-08-12T13:24:06Z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0x010100C8FD910352FDFE47BC9267027DE278A5</vt:lpwstr>
  </property>
  <property fmtid="{D5CDD505-2E9C-101B-9397-08002B2CF9AE}" pid="3" name="DMSKeywords">
    <vt:lpwstr/>
  </property>
  <property fmtid="{D5CDD505-2E9C-101B-9397-08002B2CF9AE}" pid="4" name="_dlc_DocIdItemGuid">
    <vt:lpwstr>13d88fab-a30b-4e51-bbb0-c3bca81e6cb7</vt:lpwstr>
  </property>
  <property fmtid="{D5CDD505-2E9C-101B-9397-08002B2CF9AE}" pid="5" name="RoutingTargetFolder">
    <vt:lpwstr>na</vt:lpwstr>
  </property>
  <property fmtid="{D5CDD505-2E9C-101B-9397-08002B2CF9AE}" pid="6" name="RoutingTargetLibrary">
    <vt:lpwstr>na</vt:lpwstr>
  </property>
  <property fmtid="{D5CDD505-2E9C-101B-9397-08002B2CF9AE}" pid="7" name="RoutingTargetPath">
    <vt:lpwstr>na</vt:lpwstr>
  </property>
  <property fmtid="{D5CDD505-2E9C-101B-9397-08002B2CF9AE}" pid="8" name="_vti_ItemDeclaredRecord">
    <vt:lpwstr/>
  </property>
  <property fmtid="{D5CDD505-2E9C-101B-9397-08002B2CF9AE}" pid="9" name="_vti_ItemHoldRecordStatus">
    <vt:lpwstr/>
  </property>
  <property fmtid="{D5CDD505-2E9C-101B-9397-08002B2CF9AE}" pid="10" name="ILMRevision">
    <vt:lpwstr/>
  </property>
  <property fmtid="{D5CDD505-2E9C-101B-9397-08002B2CF9AE}" pid="11" name="ConceptualVersion">
    <vt:lpwstr/>
  </property>
  <property fmtid="{D5CDD505-2E9C-101B-9397-08002B2CF9AE}" pid="12" name="ConceptualVersionTreeview">
    <vt:lpwstr/>
  </property>
  <property fmtid="{D5CDD505-2E9C-101B-9397-08002B2CF9AE}" pid="13" name="ILMComments">
    <vt:lpwstr/>
  </property>
  <property fmtid="{D5CDD505-2E9C-101B-9397-08002B2CF9AE}" pid="14" name="ILMExternalReference">
    <vt:lpwstr/>
  </property>
  <property fmtid="{D5CDD505-2E9C-101B-9397-08002B2CF9AE}" pid="15" name="DocIdOfLinkItem">
    <vt:lpwstr/>
  </property>
  <property fmtid="{D5CDD505-2E9C-101B-9397-08002B2CF9AE}" pid="16" name="ecm_ItemDeleteBlockHolders">
    <vt:lpwstr/>
  </property>
  <property fmtid="{D5CDD505-2E9C-101B-9397-08002B2CF9AE}" pid="17" name="ecm_ItemLockHolders">
    <vt:lpwstr/>
  </property>
  <property fmtid="{D5CDD505-2E9C-101B-9397-08002B2CF9AE}" pid="18" name="ecm_RecordRestrictions">
    <vt:lpwstr/>
  </property>
  <property fmtid="{D5CDD505-2E9C-101B-9397-08002B2CF9AE}" pid="19" name="IconOverlay">
    <vt:lpwstr/>
  </property>
  <property fmtid="{D5CDD505-2E9C-101B-9397-08002B2CF9AE}" pid="20" name="Revisions">
    <vt:lpwstr/>
  </property>
  <property fmtid="{D5CDD505-2E9C-101B-9397-08002B2CF9AE}" pid="21" name="LockedStatus">
    <vt:lpwstr>UploadAsNew</vt:lpwstr>
  </property>
  <property fmtid="{D5CDD505-2E9C-101B-9397-08002B2CF9AE}" pid="22" name="k9ab33367b6f4104a116b4a047d31a30">
    <vt:lpwstr/>
  </property>
  <property fmtid="{D5CDD505-2E9C-101B-9397-08002B2CF9AE}" pid="23" name="MediaServiceImageTags">
    <vt:lpwstr/>
  </property>
</Properties>
</file>